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7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18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9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20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2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2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server2025\ingenieria de procesos\Gino Corubolo\Standard WorkSheet\SW Hojas de Procesos - Editables\Web\"/>
    </mc:Choice>
  </mc:AlternateContent>
  <xr:revisionPtr revIDLastSave="0" documentId="13_ncr:1_{1E57FE31-FBBF-4B2A-B3FD-8C230D56A7A4}" xr6:coauthVersionLast="47" xr6:coauthVersionMax="47" xr10:uidLastSave="{00000000-0000-0000-0000-000000000000}"/>
  <bookViews>
    <workbookView xWindow="-120" yWindow="-120" windowWidth="29040" windowHeight="15720" tabRatio="692" firstSheet="7" activeTab="19" xr2:uid="{00000000-000D-0000-FFFF-FFFF00000000}"/>
  </bookViews>
  <sheets>
    <sheet name="1000" sheetId="16" r:id="rId1"/>
    <sheet name="1211" sheetId="4" r:id="rId2"/>
    <sheet name="1300" sheetId="5" r:id="rId3"/>
    <sheet name="1400" sheetId="6" r:id="rId4"/>
    <sheet name="1600" sheetId="1" r:id="rId5"/>
    <sheet name="1800" sheetId="7" r:id="rId6"/>
    <sheet name="2100" sheetId="28" r:id="rId7"/>
    <sheet name="FV" sheetId="8" r:id="rId8"/>
    <sheet name="M1200" sheetId="26" r:id="rId9"/>
    <sheet name="M3200" sheetId="24" r:id="rId10"/>
    <sheet name="M3000" sheetId="30" r:id="rId11"/>
    <sheet name="M4300" sheetId="23" r:id="rId12"/>
    <sheet name="M5000" sheetId="10" r:id="rId13"/>
    <sheet name="M5000 KO" sheetId="11" r:id="rId14"/>
    <sheet name="M5000 BC" sheetId="17" r:id="rId15"/>
    <sheet name="M5000 BC QUILMES" sheetId="29" r:id="rId16"/>
    <sheet name="M5000 Classic" sheetId="27" r:id="rId17"/>
    <sheet name="Freezers R134" sheetId="14" state="hidden" r:id="rId18"/>
    <sheet name="EXH (PENDIENTE) (2)" sheetId="32" r:id="rId19"/>
    <sheet name="EXH (PENDIENTE)" sheetId="31" r:id="rId20"/>
    <sheet name="Freezers" sheetId="19" r:id="rId21"/>
    <sheet name="EH" sheetId="25" r:id="rId22"/>
    <sheet name="Burbujas" sheetId="13" r:id="rId23"/>
  </sheets>
  <externalReferences>
    <externalReference r:id="rId24"/>
    <externalReference r:id="rId25"/>
  </externalReferences>
  <definedNames>
    <definedName name="_xlnm.Print_Area" localSheetId="19">'EXH (PENDIENTE)'!$A$1:$AE$235</definedName>
    <definedName name="_xlnm.Print_Area" localSheetId="18">'EXH (PENDIENTE) (2)'!$A$1:$AE$226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665" i="32" l="1"/>
  <c r="AP665" i="32" s="1"/>
  <c r="AL664" i="32"/>
  <c r="AL663" i="32"/>
  <c r="AP663" i="32" s="1"/>
  <c r="AL662" i="32"/>
  <c r="AL661" i="32"/>
  <c r="AL660" i="32"/>
  <c r="AN660" i="32" s="1"/>
  <c r="AO660" i="32" s="1"/>
  <c r="AL659" i="32"/>
  <c r="AM659" i="32" s="1"/>
  <c r="AP658" i="32"/>
  <c r="AN658" i="32"/>
  <c r="AO658" i="32" s="1"/>
  <c r="AL658" i="32"/>
  <c r="AM658" i="32" s="1"/>
  <c r="AL657" i="32"/>
  <c r="AP657" i="32" s="1"/>
  <c r="AL656" i="32"/>
  <c r="AL655" i="32"/>
  <c r="AP655" i="32" s="1"/>
  <c r="AN654" i="32"/>
  <c r="AO654" i="32" s="1"/>
  <c r="AL654" i="32"/>
  <c r="AM654" i="32" s="1"/>
  <c r="AP653" i="32"/>
  <c r="AL653" i="32"/>
  <c r="AM653" i="32" s="1"/>
  <c r="AP652" i="32"/>
  <c r="AL652" i="32"/>
  <c r="AN652" i="32" s="1"/>
  <c r="AO652" i="32" s="1"/>
  <c r="AP651" i="32"/>
  <c r="AL651" i="32"/>
  <c r="AM651" i="32" s="1"/>
  <c r="AN650" i="32"/>
  <c r="AO650" i="32" s="1"/>
  <c r="AL650" i="32"/>
  <c r="AP650" i="32" s="1"/>
  <c r="AL649" i="32"/>
  <c r="AP649" i="32" s="1"/>
  <c r="AL648" i="32"/>
  <c r="AL647" i="32"/>
  <c r="AP647" i="32" s="1"/>
  <c r="AN646" i="32"/>
  <c r="AO646" i="32" s="1"/>
  <c r="AL646" i="32"/>
  <c r="AM646" i="32" s="1"/>
  <c r="AP645" i="32"/>
  <c r="AL645" i="32"/>
  <c r="AM645" i="32" s="1"/>
  <c r="AL644" i="32"/>
  <c r="AN644" i="32" s="1"/>
  <c r="AO644" i="32" s="1"/>
  <c r="AP643" i="32"/>
  <c r="AM643" i="32"/>
  <c r="AL643" i="32"/>
  <c r="AN643" i="32" s="1"/>
  <c r="AO643" i="32" s="1"/>
  <c r="AL642" i="32"/>
  <c r="AL641" i="32"/>
  <c r="AP641" i="32" s="1"/>
  <c r="AL640" i="32"/>
  <c r="AL639" i="32"/>
  <c r="AP639" i="32" s="1"/>
  <c r="AN638" i="32"/>
  <c r="AO638" i="32" s="1"/>
  <c r="AL638" i="32"/>
  <c r="AM638" i="32" s="1"/>
  <c r="AL637" i="32"/>
  <c r="AP636" i="32"/>
  <c r="AL636" i="32"/>
  <c r="AN636" i="32" s="1"/>
  <c r="AO636" i="32" s="1"/>
  <c r="AP635" i="32"/>
  <c r="AM635" i="32"/>
  <c r="AL635" i="32"/>
  <c r="AN635" i="32" s="1"/>
  <c r="AO635" i="32" s="1"/>
  <c r="AL634" i="32"/>
  <c r="AL633" i="32"/>
  <c r="AP633" i="32" s="1"/>
  <c r="AL632" i="32"/>
  <c r="AL631" i="32"/>
  <c r="AP631" i="32" s="1"/>
  <c r="AN630" i="32"/>
  <c r="AO630" i="32" s="1"/>
  <c r="AL630" i="32"/>
  <c r="AM630" i="32" s="1"/>
  <c r="AL629" i="32"/>
  <c r="AL628" i="32"/>
  <c r="AP627" i="32"/>
  <c r="AM627" i="32"/>
  <c r="AL627" i="32"/>
  <c r="AN627" i="32" s="1"/>
  <c r="AO627" i="32" s="1"/>
  <c r="AN626" i="32"/>
  <c r="AO626" i="32" s="1"/>
  <c r="AM626" i="32"/>
  <c r="AL626" i="32"/>
  <c r="AP626" i="32" s="1"/>
  <c r="AL625" i="32"/>
  <c r="AP625" i="32" s="1"/>
  <c r="AL624" i="32"/>
  <c r="AL623" i="32"/>
  <c r="AP623" i="32" s="1"/>
  <c r="AN622" i="32"/>
  <c r="AO622" i="32" s="1"/>
  <c r="AL622" i="32"/>
  <c r="AM622" i="32" s="1"/>
  <c r="AP621" i="32"/>
  <c r="AN621" i="32"/>
  <c r="AO621" i="32" s="1"/>
  <c r="AL621" i="32"/>
  <c r="AM621" i="32" s="1"/>
  <c r="AP620" i="32"/>
  <c r="AL620" i="32"/>
  <c r="AN620" i="32" s="1"/>
  <c r="AO620" i="32" s="1"/>
  <c r="AP619" i="32"/>
  <c r="AL619" i="32"/>
  <c r="AN619" i="32" s="1"/>
  <c r="AO619" i="32" s="1"/>
  <c r="AP618" i="32"/>
  <c r="AN618" i="32"/>
  <c r="AO618" i="32" s="1"/>
  <c r="AL618" i="32"/>
  <c r="AM618" i="32" s="1"/>
  <c r="AL617" i="32"/>
  <c r="AP617" i="32" s="1"/>
  <c r="AL616" i="32"/>
  <c r="AL615" i="32"/>
  <c r="AL614" i="32"/>
  <c r="AP613" i="32"/>
  <c r="AL613" i="32"/>
  <c r="AP612" i="32"/>
  <c r="AL612" i="32"/>
  <c r="AN612" i="32" s="1"/>
  <c r="AO612" i="32" s="1"/>
  <c r="AL611" i="32"/>
  <c r="AL610" i="32"/>
  <c r="AN610" i="32" s="1"/>
  <c r="AO610" i="32" s="1"/>
  <c r="AL609" i="32"/>
  <c r="AP609" i="32" s="1"/>
  <c r="AL608" i="32"/>
  <c r="AL607" i="32"/>
  <c r="AN606" i="32"/>
  <c r="AO606" i="32" s="1"/>
  <c r="AM606" i="32"/>
  <c r="AL606" i="32"/>
  <c r="AP606" i="32" s="1"/>
  <c r="AP605" i="32"/>
  <c r="AN605" i="32"/>
  <c r="AO605" i="32" s="1"/>
  <c r="AL605" i="32"/>
  <c r="AM605" i="32" s="1"/>
  <c r="AP604" i="32"/>
  <c r="AL604" i="32"/>
  <c r="AN604" i="32" s="1"/>
  <c r="AO604" i="32" s="1"/>
  <c r="AP603" i="32"/>
  <c r="AM603" i="32"/>
  <c r="AL603" i="32"/>
  <c r="AN603" i="32" s="1"/>
  <c r="AO603" i="32" s="1"/>
  <c r="AP602" i="32"/>
  <c r="AN602" i="32"/>
  <c r="AO602" i="32" s="1"/>
  <c r="AM602" i="32"/>
  <c r="AL602" i="32"/>
  <c r="AL601" i="32"/>
  <c r="AP601" i="32" s="1"/>
  <c r="AL600" i="32"/>
  <c r="AL599" i="32"/>
  <c r="AN598" i="32"/>
  <c r="AO598" i="32" s="1"/>
  <c r="AM598" i="32"/>
  <c r="AL598" i="32"/>
  <c r="AP598" i="32" s="1"/>
  <c r="AN597" i="32"/>
  <c r="AO597" i="32" s="1"/>
  <c r="AL597" i="32"/>
  <c r="AL596" i="32"/>
  <c r="AP595" i="32"/>
  <c r="AM595" i="32"/>
  <c r="AL595" i="32"/>
  <c r="AN595" i="32" s="1"/>
  <c r="AO595" i="32" s="1"/>
  <c r="AN594" i="32"/>
  <c r="AO594" i="32" s="1"/>
  <c r="AM594" i="32"/>
  <c r="AL594" i="32"/>
  <c r="AP594" i="32" s="1"/>
  <c r="AN593" i="32"/>
  <c r="AO593" i="32" s="1"/>
  <c r="AL593" i="32"/>
  <c r="AP593" i="32" s="1"/>
  <c r="AL592" i="32"/>
  <c r="AL591" i="32"/>
  <c r="AN590" i="32"/>
  <c r="AO590" i="32" s="1"/>
  <c r="AM590" i="32"/>
  <c r="AL590" i="32"/>
  <c r="AP590" i="32" s="1"/>
  <c r="AP589" i="32"/>
  <c r="AN589" i="32"/>
  <c r="AO589" i="32" s="1"/>
  <c r="AL589" i="32"/>
  <c r="AM589" i="32" s="1"/>
  <c r="AP588" i="32"/>
  <c r="AL588" i="32"/>
  <c r="AN588" i="32" s="1"/>
  <c r="AO588" i="32" s="1"/>
  <c r="AP587" i="32"/>
  <c r="AM587" i="32"/>
  <c r="AL587" i="32"/>
  <c r="AN587" i="32" s="1"/>
  <c r="AO587" i="32" s="1"/>
  <c r="AP586" i="32"/>
  <c r="AN586" i="32"/>
  <c r="AO586" i="32" s="1"/>
  <c r="AM586" i="32"/>
  <c r="AL586" i="32"/>
  <c r="AL585" i="32"/>
  <c r="AP585" i="32" s="1"/>
  <c r="AL584" i="32"/>
  <c r="AL583" i="32"/>
  <c r="AN582" i="32"/>
  <c r="AO582" i="32" s="1"/>
  <c r="AM582" i="32"/>
  <c r="AL582" i="32"/>
  <c r="AP582" i="32" s="1"/>
  <c r="AN581" i="32"/>
  <c r="AO581" i="32" s="1"/>
  <c r="AL581" i="32"/>
  <c r="AL580" i="32"/>
  <c r="AN580" i="32" s="1"/>
  <c r="AO580" i="32" s="1"/>
  <c r="AP579" i="32"/>
  <c r="AM579" i="32"/>
  <c r="AL579" i="32"/>
  <c r="AN579" i="32" s="1"/>
  <c r="AO579" i="32" s="1"/>
  <c r="AM578" i="32"/>
  <c r="AL578" i="32"/>
  <c r="AP578" i="32" s="1"/>
  <c r="AN577" i="32"/>
  <c r="AO577" i="32" s="1"/>
  <c r="AL577" i="32"/>
  <c r="AP577" i="32" s="1"/>
  <c r="AL576" i="32"/>
  <c r="AL575" i="32"/>
  <c r="AL574" i="32"/>
  <c r="AP574" i="32" s="1"/>
  <c r="AL573" i="32"/>
  <c r="AP573" i="32" s="1"/>
  <c r="AP572" i="32"/>
  <c r="AL572" i="32"/>
  <c r="AN572" i="32" s="1"/>
  <c r="AO572" i="32" s="1"/>
  <c r="AM571" i="32"/>
  <c r="AL571" i="32"/>
  <c r="AP570" i="32"/>
  <c r="AN570" i="32"/>
  <c r="AO570" i="32" s="1"/>
  <c r="AM570" i="32"/>
  <c r="AL570" i="32"/>
  <c r="AN569" i="32"/>
  <c r="AO569" i="32" s="1"/>
  <c r="AL569" i="32"/>
  <c r="AL568" i="32"/>
  <c r="AL567" i="32"/>
  <c r="AN566" i="32"/>
  <c r="AO566" i="32" s="1"/>
  <c r="AM566" i="32"/>
  <c r="AL566" i="32"/>
  <c r="AP566" i="32" s="1"/>
  <c r="AL565" i="32"/>
  <c r="AP564" i="32"/>
  <c r="AL564" i="32"/>
  <c r="AN564" i="32" s="1"/>
  <c r="AO564" i="32" s="1"/>
  <c r="AP563" i="32"/>
  <c r="AM563" i="32"/>
  <c r="AL563" i="32"/>
  <c r="AN563" i="32" s="1"/>
  <c r="AO563" i="32" s="1"/>
  <c r="AL562" i="32"/>
  <c r="AP561" i="32"/>
  <c r="AO561" i="32"/>
  <c r="AN561" i="32"/>
  <c r="AL561" i="32"/>
  <c r="AM561" i="32" s="1"/>
  <c r="AL560" i="32"/>
  <c r="AL559" i="32"/>
  <c r="AL558" i="32"/>
  <c r="AP558" i="32" s="1"/>
  <c r="AO557" i="32"/>
  <c r="AN557" i="32"/>
  <c r="AL557" i="32"/>
  <c r="AP557" i="32" s="1"/>
  <c r="AL556" i="32"/>
  <c r="AL555" i="32"/>
  <c r="AP554" i="32"/>
  <c r="AN554" i="32"/>
  <c r="AO554" i="32" s="1"/>
  <c r="AM554" i="32"/>
  <c r="AL554" i="32"/>
  <c r="AL553" i="32"/>
  <c r="AL552" i="32"/>
  <c r="AL551" i="32"/>
  <c r="AN550" i="32"/>
  <c r="AO550" i="32" s="1"/>
  <c r="AM550" i="32"/>
  <c r="AL550" i="32"/>
  <c r="AP550" i="32" s="1"/>
  <c r="AL549" i="32"/>
  <c r="AP549" i="32" s="1"/>
  <c r="AL548" i="32"/>
  <c r="AP547" i="32"/>
  <c r="AM547" i="32"/>
  <c r="AL547" i="32"/>
  <c r="AN547" i="32" s="1"/>
  <c r="AO547" i="32" s="1"/>
  <c r="AM546" i="32"/>
  <c r="AL546" i="32"/>
  <c r="AL545" i="32"/>
  <c r="AM545" i="32" s="1"/>
  <c r="AL544" i="32"/>
  <c r="AM543" i="32"/>
  <c r="AL543" i="32"/>
  <c r="AN543" i="32" s="1"/>
  <c r="AO543" i="32" s="1"/>
  <c r="AN542" i="32"/>
  <c r="AO542" i="32" s="1"/>
  <c r="AM542" i="32"/>
  <c r="AL542" i="32"/>
  <c r="AP542" i="32" s="1"/>
  <c r="AL541" i="32"/>
  <c r="AP541" i="32" s="1"/>
  <c r="AP540" i="32"/>
  <c r="AL540" i="32"/>
  <c r="AL539" i="32"/>
  <c r="AP538" i="32"/>
  <c r="AN538" i="32"/>
  <c r="AO538" i="32" s="1"/>
  <c r="AM538" i="32"/>
  <c r="AL538" i="32"/>
  <c r="AN537" i="32"/>
  <c r="AO537" i="32" s="1"/>
  <c r="AL537" i="32"/>
  <c r="AP537" i="32" s="1"/>
  <c r="AL536" i="32"/>
  <c r="AP536" i="32" s="1"/>
  <c r="AP535" i="32"/>
  <c r="AL535" i="32"/>
  <c r="AN535" i="32" s="1"/>
  <c r="AO535" i="32" s="1"/>
  <c r="AN534" i="32"/>
  <c r="AO534" i="32" s="1"/>
  <c r="AM534" i="32"/>
  <c r="AL534" i="32"/>
  <c r="AP534" i="32" s="1"/>
  <c r="AL533" i="32"/>
  <c r="AL532" i="32"/>
  <c r="AM531" i="32"/>
  <c r="AL531" i="32"/>
  <c r="AN531" i="32" s="1"/>
  <c r="AO531" i="32" s="1"/>
  <c r="AL530" i="32"/>
  <c r="AL529" i="32"/>
  <c r="AN529" i="32" s="1"/>
  <c r="AO529" i="32" s="1"/>
  <c r="AL528" i="32"/>
  <c r="AN527" i="32"/>
  <c r="AO527" i="32" s="1"/>
  <c r="AL527" i="32"/>
  <c r="AM527" i="32" s="1"/>
  <c r="AL526" i="32"/>
  <c r="AP525" i="32"/>
  <c r="AN525" i="32"/>
  <c r="AO525" i="32" s="1"/>
  <c r="AL525" i="32"/>
  <c r="AM525" i="32" s="1"/>
  <c r="AP524" i="32"/>
  <c r="AO524" i="32"/>
  <c r="AL524" i="32"/>
  <c r="AN524" i="32" s="1"/>
  <c r="AL523" i="32"/>
  <c r="AP523" i="32" s="1"/>
  <c r="AP522" i="32"/>
  <c r="AO522" i="32"/>
  <c r="AN522" i="32"/>
  <c r="AM522" i="32"/>
  <c r="AL522" i="32"/>
  <c r="AL521" i="32"/>
  <c r="AL520" i="32"/>
  <c r="AP519" i="32"/>
  <c r="AN519" i="32"/>
  <c r="AO519" i="32" s="1"/>
  <c r="AM519" i="32"/>
  <c r="AL519" i="32"/>
  <c r="AN518" i="32"/>
  <c r="AO518" i="32" s="1"/>
  <c r="AM518" i="32"/>
  <c r="AL518" i="32"/>
  <c r="AP518" i="32" s="1"/>
  <c r="AL517" i="32"/>
  <c r="AO516" i="32"/>
  <c r="AL516" i="32"/>
  <c r="AN516" i="32" s="1"/>
  <c r="AL515" i="32"/>
  <c r="AL514" i="32"/>
  <c r="AL513" i="32"/>
  <c r="AM513" i="32" s="1"/>
  <c r="AP512" i="32"/>
  <c r="AM512" i="32"/>
  <c r="AL512" i="32"/>
  <c r="AN512" i="32" s="1"/>
  <c r="AO512" i="32" s="1"/>
  <c r="AP511" i="32"/>
  <c r="AN511" i="32"/>
  <c r="AO511" i="32" s="1"/>
  <c r="AL511" i="32"/>
  <c r="AM511" i="32" s="1"/>
  <c r="AO510" i="32"/>
  <c r="AN510" i="32"/>
  <c r="AM510" i="32"/>
  <c r="AL510" i="32"/>
  <c r="AP510" i="32" s="1"/>
  <c r="AL509" i="32"/>
  <c r="AM509" i="32" s="1"/>
  <c r="AP508" i="32"/>
  <c r="AN508" i="32"/>
  <c r="AO508" i="32" s="1"/>
  <c r="AM508" i="32"/>
  <c r="AL508" i="32"/>
  <c r="AN507" i="32"/>
  <c r="AO507" i="32" s="1"/>
  <c r="AL507" i="32"/>
  <c r="AL506" i="32"/>
  <c r="AP506" i="32" s="1"/>
  <c r="AP505" i="32"/>
  <c r="AN505" i="32"/>
  <c r="AO505" i="32" s="1"/>
  <c r="AL505" i="32"/>
  <c r="AM505" i="32" s="1"/>
  <c r="AL504" i="32"/>
  <c r="AM503" i="32"/>
  <c r="AL503" i="32"/>
  <c r="AN503" i="32" s="1"/>
  <c r="AO503" i="32" s="1"/>
  <c r="AN502" i="32"/>
  <c r="AO502" i="32" s="1"/>
  <c r="AM502" i="32"/>
  <c r="AL502" i="32"/>
  <c r="AP502" i="32" s="1"/>
  <c r="AL501" i="32"/>
  <c r="AL500" i="32"/>
  <c r="AM499" i="32"/>
  <c r="AL499" i="32"/>
  <c r="AP499" i="32" s="1"/>
  <c r="AL498" i="32"/>
  <c r="AL497" i="32"/>
  <c r="AO496" i="32"/>
  <c r="AL496" i="32"/>
  <c r="AN496" i="32" s="1"/>
  <c r="AL495" i="32"/>
  <c r="AL494" i="32"/>
  <c r="AP494" i="32" s="1"/>
  <c r="AM493" i="32"/>
  <c r="AL493" i="32"/>
  <c r="AL492" i="32"/>
  <c r="AL491" i="32"/>
  <c r="AN491" i="32" s="1"/>
  <c r="AO491" i="32" s="1"/>
  <c r="AN490" i="32"/>
  <c r="AO490" i="32" s="1"/>
  <c r="AL490" i="32"/>
  <c r="AL489" i="32"/>
  <c r="AP489" i="32" s="1"/>
  <c r="AP488" i="32"/>
  <c r="AN488" i="32"/>
  <c r="AO488" i="32" s="1"/>
  <c r="AL488" i="32"/>
  <c r="AM488" i="32" s="1"/>
  <c r="AL487" i="32"/>
  <c r="AL486" i="32"/>
  <c r="AP486" i="32" s="1"/>
  <c r="AM485" i="32"/>
  <c r="AL485" i="32"/>
  <c r="AL484" i="32"/>
  <c r="AM483" i="32"/>
  <c r="AL483" i="32"/>
  <c r="AN483" i="32" s="1"/>
  <c r="AO483" i="32" s="1"/>
  <c r="AL482" i="32"/>
  <c r="AL481" i="32"/>
  <c r="AP480" i="32"/>
  <c r="AN480" i="32"/>
  <c r="AO480" i="32" s="1"/>
  <c r="AL480" i="32"/>
  <c r="AM480" i="32" s="1"/>
  <c r="AP479" i="32"/>
  <c r="AN479" i="32"/>
  <c r="AO479" i="32" s="1"/>
  <c r="AM479" i="32"/>
  <c r="AL479" i="32"/>
  <c r="AP478" i="32"/>
  <c r="AN478" i="32"/>
  <c r="AO478" i="32" s="1"/>
  <c r="AM478" i="32"/>
  <c r="AL478" i="32"/>
  <c r="AL477" i="32"/>
  <c r="AP476" i="32"/>
  <c r="AL476" i="32"/>
  <c r="AO475" i="32"/>
  <c r="AM475" i="32"/>
  <c r="AL475" i="32"/>
  <c r="AN475" i="32" s="1"/>
  <c r="AN474" i="32"/>
  <c r="AO474" i="32" s="1"/>
  <c r="AL474" i="32"/>
  <c r="AO473" i="32"/>
  <c r="AN473" i="32"/>
  <c r="AL473" i="32"/>
  <c r="AP473" i="32" s="1"/>
  <c r="AL472" i="32"/>
  <c r="AM472" i="32" s="1"/>
  <c r="AL471" i="32"/>
  <c r="AP470" i="32"/>
  <c r="AM470" i="32"/>
  <c r="AL470" i="32"/>
  <c r="AN470" i="32" s="1"/>
  <c r="AO470" i="32" s="1"/>
  <c r="AP469" i="32"/>
  <c r="AM469" i="32"/>
  <c r="AL469" i="32"/>
  <c r="AN469" i="32" s="1"/>
  <c r="AO469" i="32" s="1"/>
  <c r="AL468" i="32"/>
  <c r="AM467" i="32"/>
  <c r="AL467" i="32"/>
  <c r="AN467" i="32" s="1"/>
  <c r="AO467" i="32" s="1"/>
  <c r="AN466" i="32"/>
  <c r="AO466" i="32" s="1"/>
  <c r="AL466" i="32"/>
  <c r="AO465" i="32"/>
  <c r="AN465" i="32"/>
  <c r="AL465" i="32"/>
  <c r="AP465" i="32" s="1"/>
  <c r="AL464" i="32"/>
  <c r="AM464" i="32" s="1"/>
  <c r="AP463" i="32"/>
  <c r="AM463" i="32"/>
  <c r="AL463" i="32"/>
  <c r="AN463" i="32" s="1"/>
  <c r="AO463" i="32" s="1"/>
  <c r="AL462" i="32"/>
  <c r="AM461" i="32"/>
  <c r="AL461" i="32"/>
  <c r="AN461" i="32" s="1"/>
  <c r="AO461" i="32" s="1"/>
  <c r="AP460" i="32"/>
  <c r="AL460" i="32"/>
  <c r="AL459" i="32"/>
  <c r="AL458" i="32"/>
  <c r="AL457" i="32"/>
  <c r="AP457" i="32" s="1"/>
  <c r="AP456" i="32"/>
  <c r="AN456" i="32"/>
  <c r="AO456" i="32" s="1"/>
  <c r="AL456" i="32"/>
  <c r="AM456" i="32" s="1"/>
  <c r="AL455" i="32"/>
  <c r="AP455" i="32" s="1"/>
  <c r="AP454" i="32"/>
  <c r="AN454" i="32"/>
  <c r="AO454" i="32" s="1"/>
  <c r="AM454" i="32"/>
  <c r="AL454" i="32"/>
  <c r="AP453" i="32"/>
  <c r="AM453" i="32"/>
  <c r="AL453" i="32"/>
  <c r="AN453" i="32" s="1"/>
  <c r="AO453" i="32" s="1"/>
  <c r="AL452" i="32"/>
  <c r="AO451" i="32"/>
  <c r="AM451" i="32"/>
  <c r="AL451" i="32"/>
  <c r="AN451" i="32" s="1"/>
  <c r="AL450" i="32"/>
  <c r="AN450" i="32" s="1"/>
  <c r="AO450" i="32" s="1"/>
  <c r="AN449" i="32"/>
  <c r="AO449" i="32" s="1"/>
  <c r="AL449" i="32"/>
  <c r="AP449" i="32" s="1"/>
  <c r="AP448" i="32"/>
  <c r="AN448" i="32"/>
  <c r="AO448" i="32" s="1"/>
  <c r="AL448" i="32"/>
  <c r="AM448" i="32" s="1"/>
  <c r="AL447" i="32"/>
  <c r="AP447" i="32" s="1"/>
  <c r="AP446" i="32"/>
  <c r="AN446" i="32"/>
  <c r="AO446" i="32" s="1"/>
  <c r="AM446" i="32"/>
  <c r="AL446" i="32"/>
  <c r="AM445" i="32"/>
  <c r="AL445" i="32"/>
  <c r="AL444" i="32"/>
  <c r="AM443" i="32"/>
  <c r="AL443" i="32"/>
  <c r="AN443" i="32" s="1"/>
  <c r="AO443" i="32" s="1"/>
  <c r="AL442" i="32"/>
  <c r="AL441" i="32"/>
  <c r="AL440" i="32"/>
  <c r="AP439" i="32"/>
  <c r="AN439" i="32"/>
  <c r="AO439" i="32" s="1"/>
  <c r="AM439" i="32"/>
  <c r="AL439" i="32"/>
  <c r="AL438" i="32"/>
  <c r="AP437" i="32"/>
  <c r="AO437" i="32"/>
  <c r="AM437" i="32"/>
  <c r="AL437" i="32"/>
  <c r="AN437" i="32" s="1"/>
  <c r="AP436" i="32"/>
  <c r="AL436" i="32"/>
  <c r="AL435" i="32"/>
  <c r="AL434" i="32"/>
  <c r="AO433" i="32"/>
  <c r="AN433" i="32"/>
  <c r="AL433" i="32"/>
  <c r="AP433" i="32" s="1"/>
  <c r="AL432" i="32"/>
  <c r="AM431" i="32"/>
  <c r="AL431" i="32"/>
  <c r="AM430" i="32"/>
  <c r="AL430" i="32"/>
  <c r="AP430" i="32" s="1"/>
  <c r="AM429" i="32"/>
  <c r="AL429" i="32"/>
  <c r="AL428" i="32"/>
  <c r="AL427" i="32"/>
  <c r="AL426" i="32"/>
  <c r="AN426" i="32" s="1"/>
  <c r="AO426" i="32" s="1"/>
  <c r="AN425" i="32"/>
  <c r="AO425" i="32" s="1"/>
  <c r="AL425" i="32"/>
  <c r="AP425" i="32" s="1"/>
  <c r="AP424" i="32"/>
  <c r="AL424" i="32"/>
  <c r="AM424" i="32" s="1"/>
  <c r="AL423" i="32"/>
  <c r="AP423" i="32" s="1"/>
  <c r="AM422" i="32"/>
  <c r="AL422" i="32"/>
  <c r="AL421" i="32"/>
  <c r="AN421" i="32" s="1"/>
  <c r="AO421" i="32" s="1"/>
  <c r="AP420" i="32"/>
  <c r="AL420" i="32"/>
  <c r="AL419" i="32"/>
  <c r="AM419" i="32" s="1"/>
  <c r="AL418" i="32"/>
  <c r="AN417" i="32"/>
  <c r="AO417" i="32" s="1"/>
  <c r="AL417" i="32"/>
  <c r="AP417" i="32" s="1"/>
  <c r="AP416" i="32"/>
  <c r="AN416" i="32"/>
  <c r="AO416" i="32" s="1"/>
  <c r="AL416" i="32"/>
  <c r="AM416" i="32" s="1"/>
  <c r="AL415" i="32"/>
  <c r="AP415" i="32" s="1"/>
  <c r="AP414" i="32"/>
  <c r="AN414" i="32"/>
  <c r="AO414" i="32" s="1"/>
  <c r="AM414" i="32"/>
  <c r="AL414" i="32"/>
  <c r="AM413" i="32"/>
  <c r="AL413" i="32"/>
  <c r="AM412" i="32"/>
  <c r="AL412" i="32"/>
  <c r="AN412" i="32" s="1"/>
  <c r="AO412" i="32" s="1"/>
  <c r="AM411" i="32"/>
  <c r="AL411" i="32"/>
  <c r="AL410" i="32"/>
  <c r="AL409" i="32"/>
  <c r="AN409" i="32" s="1"/>
  <c r="AO409" i="32" s="1"/>
  <c r="AL408" i="32"/>
  <c r="AP407" i="32"/>
  <c r="AN407" i="32"/>
  <c r="AO407" i="32" s="1"/>
  <c r="AM407" i="32"/>
  <c r="AL407" i="32"/>
  <c r="AL406" i="32"/>
  <c r="AP406" i="32" s="1"/>
  <c r="AP405" i="32"/>
  <c r="AO405" i="32"/>
  <c r="AM405" i="32"/>
  <c r="AL405" i="32"/>
  <c r="AN405" i="32" s="1"/>
  <c r="AL404" i="32"/>
  <c r="AL403" i="32"/>
  <c r="AM403" i="32" s="1"/>
  <c r="AL402" i="32"/>
  <c r="AN401" i="32"/>
  <c r="AO401" i="32" s="1"/>
  <c r="AL401" i="32"/>
  <c r="AL400" i="32"/>
  <c r="AL399" i="32"/>
  <c r="AP399" i="32" s="1"/>
  <c r="AP398" i="32"/>
  <c r="AL398" i="32"/>
  <c r="AL397" i="32"/>
  <c r="AN397" i="32" s="1"/>
  <c r="AO397" i="32" s="1"/>
  <c r="AO396" i="32"/>
  <c r="AM396" i="32"/>
  <c r="AL396" i="32"/>
  <c r="AN396" i="32" s="1"/>
  <c r="AL395" i="32"/>
  <c r="AM395" i="32" s="1"/>
  <c r="AL394" i="32"/>
  <c r="AL393" i="32"/>
  <c r="AN393" i="32" s="1"/>
  <c r="AO393" i="32" s="1"/>
  <c r="AL392" i="32"/>
  <c r="AL391" i="32"/>
  <c r="AP390" i="32"/>
  <c r="AN390" i="32"/>
  <c r="AO390" i="32" s="1"/>
  <c r="AM390" i="32"/>
  <c r="AL390" i="32"/>
  <c r="AM389" i="32"/>
  <c r="AL389" i="32"/>
  <c r="AL388" i="32"/>
  <c r="AL387" i="32"/>
  <c r="AM387" i="32" s="1"/>
  <c r="AL386" i="32"/>
  <c r="AN385" i="32"/>
  <c r="AO385" i="32" s="1"/>
  <c r="AL385" i="32"/>
  <c r="AP384" i="32"/>
  <c r="AN384" i="32"/>
  <c r="AO384" i="32" s="1"/>
  <c r="AL384" i="32"/>
  <c r="AM384" i="32" s="1"/>
  <c r="AP383" i="32"/>
  <c r="AN383" i="32"/>
  <c r="AO383" i="32" s="1"/>
  <c r="AM383" i="32"/>
  <c r="AL383" i="32"/>
  <c r="AL382" i="32"/>
  <c r="AP382" i="32" s="1"/>
  <c r="AP381" i="32"/>
  <c r="AO381" i="32"/>
  <c r="AM381" i="32"/>
  <c r="AL381" i="32"/>
  <c r="AN381" i="32" s="1"/>
  <c r="AL380" i="32"/>
  <c r="AN380" i="32" s="1"/>
  <c r="AO380" i="32" s="1"/>
  <c r="AL379" i="32"/>
  <c r="AM379" i="32" s="1"/>
  <c r="AL378" i="32"/>
  <c r="AO377" i="32"/>
  <c r="AN377" i="32"/>
  <c r="AL377" i="32"/>
  <c r="AL376" i="32"/>
  <c r="AP375" i="32"/>
  <c r="AN375" i="32"/>
  <c r="AO375" i="32" s="1"/>
  <c r="AM375" i="32"/>
  <c r="AL375" i="32"/>
  <c r="AL374" i="32"/>
  <c r="AP374" i="32" s="1"/>
  <c r="AP373" i="32"/>
  <c r="AL373" i="32"/>
  <c r="AN373" i="32" s="1"/>
  <c r="AO373" i="32" s="1"/>
  <c r="AL372" i="32"/>
  <c r="AM371" i="32"/>
  <c r="AL371" i="32"/>
  <c r="AL370" i="32"/>
  <c r="AN369" i="32"/>
  <c r="AO369" i="32" s="1"/>
  <c r="AL369" i="32"/>
  <c r="AL368" i="32"/>
  <c r="AM368" i="32" s="1"/>
  <c r="AL367" i="32"/>
  <c r="AP366" i="32"/>
  <c r="AN366" i="32"/>
  <c r="AO366" i="32" s="1"/>
  <c r="AM366" i="32"/>
  <c r="AL366" i="32"/>
  <c r="AL365" i="32"/>
  <c r="AL364" i="32"/>
  <c r="AN364" i="32" s="1"/>
  <c r="AO364" i="32" s="1"/>
  <c r="AN363" i="32"/>
  <c r="AO363" i="32" s="1"/>
  <c r="AL363" i="32"/>
  <c r="AL362" i="32"/>
  <c r="AP361" i="32"/>
  <c r="AN361" i="32"/>
  <c r="AO361" i="32" s="1"/>
  <c r="AL361" i="32"/>
  <c r="AM361" i="32" s="1"/>
  <c r="AL360" i="32"/>
  <c r="AN360" i="32" s="1"/>
  <c r="AO360" i="32" s="1"/>
  <c r="AP359" i="32"/>
  <c r="AM359" i="32"/>
  <c r="AL359" i="32"/>
  <c r="AN359" i="32" s="1"/>
  <c r="AO359" i="32" s="1"/>
  <c r="AL358" i="32"/>
  <c r="AP358" i="32" s="1"/>
  <c r="AO357" i="32"/>
  <c r="AN357" i="32"/>
  <c r="AM357" i="32"/>
  <c r="AL357" i="32"/>
  <c r="AP357" i="32" s="1"/>
  <c r="AL356" i="32"/>
  <c r="AN356" i="32" s="1"/>
  <c r="AO356" i="32" s="1"/>
  <c r="AP355" i="32"/>
  <c r="AN355" i="32"/>
  <c r="AO355" i="32" s="1"/>
  <c r="AL355" i="32"/>
  <c r="AM355" i="32" s="1"/>
  <c r="AL354" i="32"/>
  <c r="AL353" i="32"/>
  <c r="AN353" i="32" s="1"/>
  <c r="AO353" i="32" s="1"/>
  <c r="AL352" i="32"/>
  <c r="AL351" i="32"/>
  <c r="AP351" i="32" s="1"/>
  <c r="AP350" i="32"/>
  <c r="AN350" i="32"/>
  <c r="AO350" i="32" s="1"/>
  <c r="AL350" i="32"/>
  <c r="AM350" i="32" s="1"/>
  <c r="AP349" i="32"/>
  <c r="AM349" i="32"/>
  <c r="AL349" i="32"/>
  <c r="AN349" i="32" s="1"/>
  <c r="AO349" i="32" s="1"/>
  <c r="AP348" i="32"/>
  <c r="AN348" i="32"/>
  <c r="AO348" i="32" s="1"/>
  <c r="AM348" i="32"/>
  <c r="AL348" i="32"/>
  <c r="AN347" i="32"/>
  <c r="AO347" i="32" s="1"/>
  <c r="AM347" i="32"/>
  <c r="AL347" i="32"/>
  <c r="AP347" i="32" s="1"/>
  <c r="AL346" i="32"/>
  <c r="AO345" i="32"/>
  <c r="AL345" i="32"/>
  <c r="AN345" i="32" s="1"/>
  <c r="AL344" i="32"/>
  <c r="AN344" i="32" s="1"/>
  <c r="AO344" i="32" s="1"/>
  <c r="AL343" i="32"/>
  <c r="AP343" i="32" s="1"/>
  <c r="AL342" i="32"/>
  <c r="AM342" i="32" s="1"/>
  <c r="AM341" i="32"/>
  <c r="AL341" i="32"/>
  <c r="AN340" i="32"/>
  <c r="AO340" i="32" s="1"/>
  <c r="AM340" i="32"/>
  <c r="AL340" i="32"/>
  <c r="AP340" i="32" s="1"/>
  <c r="AP339" i="32"/>
  <c r="AN339" i="32"/>
  <c r="AO339" i="32" s="1"/>
  <c r="AM339" i="32"/>
  <c r="AL339" i="32"/>
  <c r="AL338" i="32"/>
  <c r="AL337" i="32"/>
  <c r="AN337" i="32" s="1"/>
  <c r="AO337" i="32" s="1"/>
  <c r="AL336" i="32"/>
  <c r="AL335" i="32"/>
  <c r="AP334" i="32"/>
  <c r="AN334" i="32"/>
  <c r="AO334" i="32" s="1"/>
  <c r="AL334" i="32"/>
  <c r="AM334" i="32" s="1"/>
  <c r="AL333" i="32"/>
  <c r="AN333" i="32" s="1"/>
  <c r="AO333" i="32" s="1"/>
  <c r="AL332" i="32"/>
  <c r="AP332" i="32" s="1"/>
  <c r="AP331" i="32"/>
  <c r="AO331" i="32"/>
  <c r="AN331" i="32"/>
  <c r="AM331" i="32"/>
  <c r="AL331" i="32"/>
  <c r="AL330" i="32"/>
  <c r="AL329" i="32"/>
  <c r="AN329" i="32" s="1"/>
  <c r="AO329" i="32" s="1"/>
  <c r="AN328" i="32"/>
  <c r="AO328" i="32" s="1"/>
  <c r="AL328" i="32"/>
  <c r="AN327" i="32"/>
  <c r="AO327" i="32" s="1"/>
  <c r="AM327" i="32"/>
  <c r="AL327" i="32"/>
  <c r="AP327" i="32" s="1"/>
  <c r="AL326" i="32"/>
  <c r="AM326" i="32" s="1"/>
  <c r="AP325" i="32"/>
  <c r="AM325" i="32"/>
  <c r="AL325" i="32"/>
  <c r="AN325" i="32" s="1"/>
  <c r="AO325" i="32" s="1"/>
  <c r="AP324" i="32"/>
  <c r="AM324" i="32"/>
  <c r="AL324" i="32"/>
  <c r="AN324" i="32" s="1"/>
  <c r="AO324" i="32" s="1"/>
  <c r="AP323" i="32"/>
  <c r="AO323" i="32"/>
  <c r="AN323" i="32"/>
  <c r="AM323" i="32"/>
  <c r="AL323" i="32"/>
  <c r="AL322" i="32"/>
  <c r="AL321" i="32"/>
  <c r="AL320" i="32"/>
  <c r="AN320" i="32" s="1"/>
  <c r="AO320" i="32" s="1"/>
  <c r="AN319" i="32"/>
  <c r="AO319" i="32" s="1"/>
  <c r="AM319" i="32"/>
  <c r="AL319" i="32"/>
  <c r="AP319" i="32" s="1"/>
  <c r="AL318" i="32"/>
  <c r="AL317" i="32"/>
  <c r="AN317" i="32" s="1"/>
  <c r="AO317" i="32" s="1"/>
  <c r="AP316" i="32"/>
  <c r="AN316" i="32"/>
  <c r="AO316" i="32" s="1"/>
  <c r="AM316" i="32"/>
  <c r="AL316" i="32"/>
  <c r="AL315" i="32"/>
  <c r="AP315" i="32" s="1"/>
  <c r="AL314" i="32"/>
  <c r="AM313" i="32"/>
  <c r="AL313" i="32"/>
  <c r="AL312" i="32"/>
  <c r="AN312" i="32" s="1"/>
  <c r="AO312" i="32" s="1"/>
  <c r="AL311" i="32"/>
  <c r="AP311" i="32" s="1"/>
  <c r="AP310" i="32"/>
  <c r="AL310" i="32"/>
  <c r="AM310" i="32" s="1"/>
  <c r="AL309" i="32"/>
  <c r="AL308" i="32"/>
  <c r="AP308" i="32" s="1"/>
  <c r="AP307" i="32"/>
  <c r="AN307" i="32"/>
  <c r="AO307" i="32" s="1"/>
  <c r="AL307" i="32"/>
  <c r="AM307" i="32" s="1"/>
  <c r="AP306" i="32"/>
  <c r="AL306" i="32"/>
  <c r="AL305" i="32"/>
  <c r="AM305" i="32" s="1"/>
  <c r="AL304" i="32"/>
  <c r="AL303" i="32"/>
  <c r="AP303" i="32" s="1"/>
  <c r="AP302" i="32"/>
  <c r="AL302" i="32"/>
  <c r="AM302" i="32" s="1"/>
  <c r="AP301" i="32"/>
  <c r="AM301" i="32"/>
  <c r="AL301" i="32"/>
  <c r="AN301" i="32" s="1"/>
  <c r="AO301" i="32" s="1"/>
  <c r="AL300" i="32"/>
  <c r="AN300" i="32" s="1"/>
  <c r="AO300" i="32" s="1"/>
  <c r="AN299" i="32"/>
  <c r="AO299" i="32" s="1"/>
  <c r="AL299" i="32"/>
  <c r="AM299" i="32" s="1"/>
  <c r="AP298" i="32"/>
  <c r="AL298" i="32"/>
  <c r="AL297" i="32"/>
  <c r="AM297" i="32" s="1"/>
  <c r="AL296" i="32"/>
  <c r="AN296" i="32" s="1"/>
  <c r="AO296" i="32" s="1"/>
  <c r="AN295" i="32"/>
  <c r="AO295" i="32" s="1"/>
  <c r="AM295" i="32"/>
  <c r="AL295" i="32"/>
  <c r="AP295" i="32" s="1"/>
  <c r="AL294" i="32"/>
  <c r="AP293" i="32"/>
  <c r="AM293" i="32"/>
  <c r="AL293" i="32"/>
  <c r="AN293" i="32" s="1"/>
  <c r="AO293" i="32" s="1"/>
  <c r="AM292" i="32"/>
  <c r="AL292" i="32"/>
  <c r="AP292" i="32" s="1"/>
  <c r="AP291" i="32"/>
  <c r="AN291" i="32"/>
  <c r="AO291" i="32" s="1"/>
  <c r="AM291" i="32"/>
  <c r="AL291" i="32"/>
  <c r="AL290" i="32"/>
  <c r="AL289" i="32"/>
  <c r="AN288" i="32"/>
  <c r="AO288" i="32" s="1"/>
  <c r="AL288" i="32"/>
  <c r="AL287" i="32"/>
  <c r="AP287" i="32" s="1"/>
  <c r="AL286" i="32"/>
  <c r="AM285" i="32"/>
  <c r="AL285" i="32"/>
  <c r="AN285" i="32" s="1"/>
  <c r="AO285" i="32" s="1"/>
  <c r="AP284" i="32"/>
  <c r="AN284" i="32"/>
  <c r="AO284" i="32" s="1"/>
  <c r="AM284" i="32"/>
  <c r="AL284" i="32"/>
  <c r="AN283" i="32"/>
  <c r="AO283" i="32" s="1"/>
  <c r="AM283" i="32"/>
  <c r="AL283" i="32"/>
  <c r="AP283" i="32" s="1"/>
  <c r="AL282" i="32"/>
  <c r="AP282" i="32" s="1"/>
  <c r="AL281" i="32"/>
  <c r="AL280" i="32"/>
  <c r="AN280" i="32" s="1"/>
  <c r="AO280" i="32" s="1"/>
  <c r="AO279" i="32"/>
  <c r="AN279" i="32"/>
  <c r="AM279" i="32"/>
  <c r="AL279" i="32"/>
  <c r="AP279" i="32" s="1"/>
  <c r="AL278" i="32"/>
  <c r="AM278" i="32" s="1"/>
  <c r="AM277" i="32"/>
  <c r="AL277" i="32"/>
  <c r="AP276" i="32"/>
  <c r="AN276" i="32"/>
  <c r="AO276" i="32" s="1"/>
  <c r="AM276" i="32"/>
  <c r="AL276" i="32"/>
  <c r="AN275" i="32"/>
  <c r="AO275" i="32" s="1"/>
  <c r="AM275" i="32"/>
  <c r="AL275" i="32"/>
  <c r="AP275" i="32" s="1"/>
  <c r="AL274" i="32"/>
  <c r="AP274" i="32" s="1"/>
  <c r="AL273" i="32"/>
  <c r="AL272" i="32"/>
  <c r="AL271" i="32"/>
  <c r="AP271" i="32" s="1"/>
  <c r="AL270" i="32"/>
  <c r="AM270" i="32" s="1"/>
  <c r="AP269" i="32"/>
  <c r="AL269" i="32"/>
  <c r="AN268" i="32"/>
  <c r="AO268" i="32" s="1"/>
  <c r="AM268" i="32"/>
  <c r="AL268" i="32"/>
  <c r="AP268" i="32" s="1"/>
  <c r="AP267" i="32"/>
  <c r="AO267" i="32"/>
  <c r="AM267" i="32"/>
  <c r="AL267" i="32"/>
  <c r="AN267" i="32" s="1"/>
  <c r="AL266" i="32"/>
  <c r="AL265" i="32"/>
  <c r="AM265" i="32" s="1"/>
  <c r="AL264" i="32"/>
  <c r="AM263" i="32"/>
  <c r="AL263" i="32"/>
  <c r="AP262" i="32"/>
  <c r="AL262" i="32"/>
  <c r="AM262" i="32" s="1"/>
  <c r="AP261" i="32"/>
  <c r="AM261" i="32"/>
  <c r="AL261" i="32"/>
  <c r="AN261" i="32" s="1"/>
  <c r="AO261" i="32" s="1"/>
  <c r="AP260" i="32"/>
  <c r="AN260" i="32"/>
  <c r="AO260" i="32" s="1"/>
  <c r="AM260" i="32"/>
  <c r="AL260" i="32"/>
  <c r="AL259" i="32"/>
  <c r="AM259" i="32" s="1"/>
  <c r="AO258" i="32"/>
  <c r="AN258" i="32"/>
  <c r="AL258" i="32"/>
  <c r="AM258" i="32" s="1"/>
  <c r="AL257" i="32"/>
  <c r="AM257" i="32" s="1"/>
  <c r="AP256" i="32"/>
  <c r="AL256" i="32"/>
  <c r="AM256" i="32" s="1"/>
  <c r="AN255" i="32"/>
  <c r="AO255" i="32" s="1"/>
  <c r="AM255" i="32"/>
  <c r="AL255" i="32"/>
  <c r="AP255" i="32" s="1"/>
  <c r="AL254" i="32"/>
  <c r="AM254" i="32" s="1"/>
  <c r="AL253" i="32"/>
  <c r="AP252" i="32"/>
  <c r="AN252" i="32"/>
  <c r="AO252" i="32" s="1"/>
  <c r="AL252" i="32"/>
  <c r="AM252" i="32" s="1"/>
  <c r="AM251" i="32"/>
  <c r="AL251" i="32"/>
  <c r="AL250" i="32"/>
  <c r="AM249" i="32"/>
  <c r="AL249" i="32"/>
  <c r="AL248" i="32"/>
  <c r="AM248" i="32" s="1"/>
  <c r="AL247" i="32"/>
  <c r="AP247" i="32" s="1"/>
  <c r="AL246" i="32"/>
  <c r="AM246" i="32" s="1"/>
  <c r="AP245" i="32"/>
  <c r="AO245" i="32"/>
  <c r="AL245" i="32"/>
  <c r="AN245" i="32" s="1"/>
  <c r="AL244" i="32"/>
  <c r="AP244" i="32" s="1"/>
  <c r="AL243" i="32"/>
  <c r="AM243" i="32" s="1"/>
  <c r="AP242" i="32"/>
  <c r="AL242" i="32"/>
  <c r="AM242" i="32" s="1"/>
  <c r="AL241" i="32"/>
  <c r="AL240" i="32"/>
  <c r="AM240" i="32" s="1"/>
  <c r="AL239" i="32"/>
  <c r="AN239" i="32" s="1"/>
  <c r="AO239" i="32" s="1"/>
  <c r="AP238" i="32"/>
  <c r="AM238" i="32"/>
  <c r="AL238" i="32"/>
  <c r="AN238" i="32" s="1"/>
  <c r="AO238" i="32" s="1"/>
  <c r="AO237" i="32"/>
  <c r="AM237" i="32"/>
  <c r="AL237" i="32"/>
  <c r="AN237" i="32" s="1"/>
  <c r="AM236" i="32"/>
  <c r="AL236" i="32"/>
  <c r="AN236" i="32" s="1"/>
  <c r="AO236" i="32" s="1"/>
  <c r="AL235" i="32"/>
  <c r="AL234" i="32"/>
  <c r="AM234" i="32" s="1"/>
  <c r="AL233" i="32"/>
  <c r="AN233" i="32" s="1"/>
  <c r="AO233" i="32" s="1"/>
  <c r="AL232" i="32"/>
  <c r="AN231" i="32"/>
  <c r="AL231" i="32"/>
  <c r="AM231" i="32" s="1"/>
  <c r="AL230" i="32"/>
  <c r="AN230" i="32" s="1"/>
  <c r="AO230" i="32" s="1"/>
  <c r="AP229" i="32"/>
  <c r="AN229" i="32"/>
  <c r="AO229" i="32" s="1"/>
  <c r="AM229" i="32"/>
  <c r="AL229" i="32"/>
  <c r="AL228" i="32"/>
  <c r="AP228" i="32" s="1"/>
  <c r="AP227" i="32"/>
  <c r="AM227" i="32"/>
  <c r="AL227" i="32"/>
  <c r="AN227" i="32" s="1"/>
  <c r="AO227" i="32" s="1"/>
  <c r="AO226" i="32"/>
  <c r="AM226" i="32"/>
  <c r="AL226" i="32"/>
  <c r="AN226" i="32" s="1"/>
  <c r="AL225" i="32"/>
  <c r="AL224" i="32"/>
  <c r="AN223" i="32"/>
  <c r="AO223" i="32" s="1"/>
  <c r="AL223" i="32"/>
  <c r="AN222" i="32"/>
  <c r="AO222" i="32" s="1"/>
  <c r="AM222" i="32"/>
  <c r="AL222" i="32"/>
  <c r="AP222" i="32" s="1"/>
  <c r="AN221" i="32"/>
  <c r="AO221" i="32" s="1"/>
  <c r="AL221" i="32"/>
  <c r="AM221" i="32" s="1"/>
  <c r="AP220" i="32"/>
  <c r="AN220" i="32"/>
  <c r="AO220" i="32" s="1"/>
  <c r="AM220" i="32"/>
  <c r="AL220" i="32"/>
  <c r="AM219" i="32"/>
  <c r="AL219" i="32"/>
  <c r="AN219" i="32" s="1"/>
  <c r="AO219" i="32" s="1"/>
  <c r="AO218" i="32"/>
  <c r="AL218" i="32"/>
  <c r="AN218" i="32" s="1"/>
  <c r="AL217" i="32"/>
  <c r="AL216" i="32"/>
  <c r="AL215" i="32"/>
  <c r="AN215" i="32" s="1"/>
  <c r="AO215" i="32" s="1"/>
  <c r="AP214" i="32"/>
  <c r="AN214" i="32"/>
  <c r="AO214" i="32" s="1"/>
  <c r="AL214" i="32"/>
  <c r="AM214" i="32" s="1"/>
  <c r="AL213" i="32"/>
  <c r="AP213" i="32" s="1"/>
  <c r="AP212" i="32"/>
  <c r="AM212" i="32"/>
  <c r="AL212" i="32"/>
  <c r="AN212" i="32" s="1"/>
  <c r="AO212" i="32" s="1"/>
  <c r="AP211" i="32"/>
  <c r="AM211" i="32"/>
  <c r="AL211" i="32"/>
  <c r="AN211" i="32" s="1"/>
  <c r="AO211" i="32" s="1"/>
  <c r="AM210" i="32"/>
  <c r="AL210" i="32"/>
  <c r="AN210" i="32" s="1"/>
  <c r="AO210" i="32" s="1"/>
  <c r="AL209" i="32"/>
  <c r="AL208" i="32"/>
  <c r="AL207" i="32"/>
  <c r="AL206" i="32"/>
  <c r="AP206" i="32" s="1"/>
  <c r="AN205" i="32"/>
  <c r="AO205" i="32" s="1"/>
  <c r="AM205" i="32"/>
  <c r="AL205" i="32"/>
  <c r="AP204" i="32"/>
  <c r="AM204" i="32"/>
  <c r="AL204" i="32"/>
  <c r="AN204" i="32" s="1"/>
  <c r="AO204" i="32" s="1"/>
  <c r="AM203" i="32"/>
  <c r="AL203" i="32"/>
  <c r="AN203" i="32" s="1"/>
  <c r="AO203" i="32" s="1"/>
  <c r="AO202" i="32"/>
  <c r="AL202" i="32"/>
  <c r="AN202" i="32" s="1"/>
  <c r="AL201" i="32"/>
  <c r="AL200" i="32"/>
  <c r="AL199" i="32"/>
  <c r="AP198" i="32"/>
  <c r="AN198" i="32"/>
  <c r="AO198" i="32" s="1"/>
  <c r="AM198" i="32"/>
  <c r="AL198" i="32"/>
  <c r="AP197" i="32"/>
  <c r="AN197" i="32"/>
  <c r="AO197" i="32" s="1"/>
  <c r="AL197" i="32"/>
  <c r="AM197" i="32" s="1"/>
  <c r="AP196" i="32"/>
  <c r="AM196" i="32"/>
  <c r="AL196" i="32"/>
  <c r="AN196" i="32" s="1"/>
  <c r="AO196" i="32" s="1"/>
  <c r="AM195" i="32"/>
  <c r="AL195" i="32"/>
  <c r="AN195" i="32" s="1"/>
  <c r="AO195" i="32" s="1"/>
  <c r="AL194" i="32"/>
  <c r="AN194" i="32" s="1"/>
  <c r="AO194" i="32" s="1"/>
  <c r="AL193" i="32"/>
  <c r="AL192" i="32"/>
  <c r="AL191" i="32"/>
  <c r="AP190" i="32"/>
  <c r="AN190" i="32"/>
  <c r="AO190" i="32" s="1"/>
  <c r="AM190" i="32"/>
  <c r="AL190" i="32"/>
  <c r="AN189" i="32"/>
  <c r="AO189" i="32" s="1"/>
  <c r="AL189" i="32"/>
  <c r="AM189" i="32" s="1"/>
  <c r="AL188" i="32"/>
  <c r="AN188" i="32" s="1"/>
  <c r="AO188" i="32" s="1"/>
  <c r="AL187" i="32"/>
  <c r="AN187" i="32" s="1"/>
  <c r="AO187" i="32" s="1"/>
  <c r="AL186" i="32"/>
  <c r="AN186" i="32" s="1"/>
  <c r="AO186" i="32" s="1"/>
  <c r="AN185" i="32"/>
  <c r="AO185" i="32" s="1"/>
  <c r="AL185" i="32"/>
  <c r="AL184" i="32"/>
  <c r="AL183" i="32"/>
  <c r="AM183" i="32" s="1"/>
  <c r="AL182" i="32"/>
  <c r="AP181" i="32"/>
  <c r="AN181" i="32"/>
  <c r="AO181" i="32" s="1"/>
  <c r="AM181" i="32"/>
  <c r="AL181" i="32"/>
  <c r="AL180" i="32"/>
  <c r="AL179" i="32"/>
  <c r="AN179" i="32" s="1"/>
  <c r="AO179" i="32" s="1"/>
  <c r="AL178" i="32"/>
  <c r="AN178" i="32" s="1"/>
  <c r="AO178" i="32" s="1"/>
  <c r="AL177" i="32"/>
  <c r="AL176" i="32"/>
  <c r="AL175" i="32"/>
  <c r="AN175" i="32" s="1"/>
  <c r="AO175" i="32" s="1"/>
  <c r="AN174" i="32"/>
  <c r="AO174" i="32" s="1"/>
  <c r="AM174" i="32"/>
  <c r="AL174" i="32"/>
  <c r="AL173" i="32"/>
  <c r="AP173" i="32" s="1"/>
  <c r="AO172" i="32"/>
  <c r="AM172" i="32"/>
  <c r="AL172" i="32"/>
  <c r="AN172" i="32" s="1"/>
  <c r="AL171" i="32"/>
  <c r="AN171" i="32" s="1"/>
  <c r="AO171" i="32" s="1"/>
  <c r="AL170" i="32"/>
  <c r="AN170" i="32" s="1"/>
  <c r="AO170" i="32" s="1"/>
  <c r="AL169" i="32"/>
  <c r="AN169" i="32" s="1"/>
  <c r="AO169" i="32" s="1"/>
  <c r="AL168" i="32"/>
  <c r="AN168" i="32" s="1"/>
  <c r="AO168" i="32" s="1"/>
  <c r="AL167" i="32"/>
  <c r="AM167" i="32" s="1"/>
  <c r="AL166" i="32"/>
  <c r="AP166" i="32" s="1"/>
  <c r="AN165" i="32"/>
  <c r="AO165" i="32" s="1"/>
  <c r="AM165" i="32"/>
  <c r="AL165" i="32"/>
  <c r="AM164" i="32"/>
  <c r="AL164" i="32"/>
  <c r="AN164" i="32" s="1"/>
  <c r="AO164" i="32" s="1"/>
  <c r="AL163" i="32"/>
  <c r="AL162" i="32"/>
  <c r="AL161" i="32"/>
  <c r="AL160" i="32"/>
  <c r="AN160" i="32" s="1"/>
  <c r="AO160" i="32" s="1"/>
  <c r="AL159" i="32"/>
  <c r="AM159" i="32" s="1"/>
  <c r="AP158" i="32"/>
  <c r="AN158" i="32"/>
  <c r="AO158" i="32" s="1"/>
  <c r="AM158" i="32"/>
  <c r="AL158" i="32"/>
  <c r="AP157" i="32"/>
  <c r="AM157" i="32"/>
  <c r="AL157" i="32"/>
  <c r="AN157" i="32" s="1"/>
  <c r="AO157" i="32" s="1"/>
  <c r="AP156" i="32"/>
  <c r="AO156" i="32"/>
  <c r="AM156" i="32"/>
  <c r="AL156" i="32"/>
  <c r="AN156" i="32" s="1"/>
  <c r="AL155" i="32"/>
  <c r="AN155" i="32" s="1"/>
  <c r="AO155" i="32" s="1"/>
  <c r="AL154" i="32"/>
  <c r="AM154" i="32" s="1"/>
  <c r="AL153" i="32"/>
  <c r="AN153" i="32" s="1"/>
  <c r="AO153" i="32" s="1"/>
  <c r="AL152" i="32"/>
  <c r="AL151" i="32"/>
  <c r="AM151" i="32" s="1"/>
  <c r="AL150" i="32"/>
  <c r="AP150" i="32" s="1"/>
  <c r="AN149" i="32"/>
  <c r="AO149" i="32" s="1"/>
  <c r="AM149" i="32"/>
  <c r="AL149" i="32"/>
  <c r="AL148" i="32"/>
  <c r="AN148" i="32" s="1"/>
  <c r="AO148" i="32" s="1"/>
  <c r="AL147" i="32"/>
  <c r="AL146" i="32"/>
  <c r="AL145" i="32"/>
  <c r="AN145" i="32" s="1"/>
  <c r="AO145" i="32" s="1"/>
  <c r="AL144" i="32"/>
  <c r="AN144" i="32" s="1"/>
  <c r="AO144" i="32" s="1"/>
  <c r="AL143" i="32"/>
  <c r="AM143" i="32" s="1"/>
  <c r="AP142" i="32"/>
  <c r="AN142" i="32"/>
  <c r="AO142" i="32" s="1"/>
  <c r="AM142" i="32"/>
  <c r="AL142" i="32"/>
  <c r="AP141" i="32"/>
  <c r="AM141" i="32"/>
  <c r="AL141" i="32"/>
  <c r="AN141" i="32" s="1"/>
  <c r="AO141" i="32" s="1"/>
  <c r="AP140" i="32"/>
  <c r="AO140" i="32"/>
  <c r="AM140" i="32"/>
  <c r="AL140" i="32"/>
  <c r="AN140" i="32" s="1"/>
  <c r="AL139" i="32"/>
  <c r="AN139" i="32" s="1"/>
  <c r="AO139" i="32" s="1"/>
  <c r="AL138" i="32"/>
  <c r="AM138" i="32" s="1"/>
  <c r="AL132" i="32"/>
  <c r="AN132" i="32" s="1"/>
  <c r="AO132" i="32" s="1"/>
  <c r="AL131" i="32"/>
  <c r="AL130" i="32"/>
  <c r="AM130" i="32" s="1"/>
  <c r="AM129" i="32"/>
  <c r="AL129" i="32"/>
  <c r="AN129" i="32" s="1"/>
  <c r="AO129" i="32" s="1"/>
  <c r="AP128" i="32"/>
  <c r="AN128" i="32"/>
  <c r="AO128" i="32" s="1"/>
  <c r="AM128" i="32"/>
  <c r="AL128" i="32"/>
  <c r="AM127" i="32"/>
  <c r="AP127" i="32" s="1"/>
  <c r="AL127" i="32"/>
  <c r="AN127" i="32" s="1"/>
  <c r="AO127" i="32" s="1"/>
  <c r="AL126" i="32"/>
  <c r="AN126" i="32" s="1"/>
  <c r="AO126" i="32" s="1"/>
  <c r="AL125" i="32"/>
  <c r="AN124" i="32"/>
  <c r="AO124" i="32" s="1"/>
  <c r="AL124" i="32"/>
  <c r="AN123" i="32"/>
  <c r="AO123" i="32" s="1"/>
  <c r="AL123" i="32"/>
  <c r="AL122" i="32"/>
  <c r="AM122" i="32" s="1"/>
  <c r="AL121" i="32"/>
  <c r="AP120" i="32"/>
  <c r="AN120" i="32"/>
  <c r="AO120" i="32" s="1"/>
  <c r="AM120" i="32"/>
  <c r="AL120" i="32"/>
  <c r="AP119" i="32"/>
  <c r="AN119" i="32"/>
  <c r="AO119" i="32" s="1"/>
  <c r="AM119" i="32"/>
  <c r="AL119" i="32"/>
  <c r="AL118" i="32"/>
  <c r="AL117" i="32"/>
  <c r="AL116" i="32"/>
  <c r="AL115" i="32"/>
  <c r="AL114" i="32"/>
  <c r="AM114" i="32" s="1"/>
  <c r="AP113" i="32"/>
  <c r="AL113" i="32"/>
  <c r="AM113" i="32" s="1"/>
  <c r="AL112" i="32"/>
  <c r="AP111" i="32"/>
  <c r="AO111" i="32"/>
  <c r="AN111" i="32"/>
  <c r="AM111" i="32"/>
  <c r="AL111" i="32"/>
  <c r="AL110" i="32"/>
  <c r="AP110" i="32" s="1"/>
  <c r="AL109" i="32"/>
  <c r="AM109" i="32" s="1"/>
  <c r="AP108" i="32"/>
  <c r="AL108" i="32"/>
  <c r="AM108" i="32" s="1"/>
  <c r="AL107" i="32"/>
  <c r="AM107" i="32" s="1"/>
  <c r="AL106" i="32"/>
  <c r="AM106" i="32" s="1"/>
  <c r="AN105" i="32"/>
  <c r="AO105" i="32" s="1"/>
  <c r="AM105" i="32"/>
  <c r="AL105" i="32"/>
  <c r="AP104" i="32"/>
  <c r="AM104" i="32"/>
  <c r="AL104" i="32"/>
  <c r="AN104" i="32" s="1"/>
  <c r="AO104" i="32" s="1"/>
  <c r="AL103" i="32"/>
  <c r="AL102" i="32"/>
  <c r="AP102" i="32" s="1"/>
  <c r="AL101" i="32"/>
  <c r="AP100" i="32"/>
  <c r="AN100" i="32"/>
  <c r="AO100" i="32" s="1"/>
  <c r="AL100" i="32"/>
  <c r="AM100" i="32" s="1"/>
  <c r="AL99" i="32"/>
  <c r="AN98" i="32"/>
  <c r="AO98" i="32" s="1"/>
  <c r="AL98" i="32"/>
  <c r="AM98" i="32" s="1"/>
  <c r="AL97" i="32"/>
  <c r="AP97" i="32" s="1"/>
  <c r="AN96" i="32"/>
  <c r="AO96" i="32" s="1"/>
  <c r="AM96" i="32"/>
  <c r="AL96" i="32"/>
  <c r="AP96" i="32" s="1"/>
  <c r="AM95" i="32"/>
  <c r="AL95" i="32"/>
  <c r="AP95" i="32" s="1"/>
  <c r="AL94" i="32"/>
  <c r="AP94" i="32" s="1"/>
  <c r="AM93" i="32"/>
  <c r="AL93" i="32"/>
  <c r="AL92" i="32"/>
  <c r="AM92" i="32" s="1"/>
  <c r="AL91" i="32"/>
  <c r="AP91" i="32" s="1"/>
  <c r="AL90" i="32"/>
  <c r="AP89" i="32"/>
  <c r="AN89" i="32"/>
  <c r="AO89" i="32" s="1"/>
  <c r="AM89" i="32"/>
  <c r="AL89" i="32"/>
  <c r="AL88" i="32"/>
  <c r="AN88" i="32" s="1"/>
  <c r="AO88" i="32" s="1"/>
  <c r="AP87" i="32"/>
  <c r="AN87" i="32"/>
  <c r="AO87" i="32" s="1"/>
  <c r="AM87" i="32"/>
  <c r="AL87" i="32"/>
  <c r="AL86" i="32"/>
  <c r="AL85" i="32"/>
  <c r="AL84" i="32"/>
  <c r="AM84" i="32" s="1"/>
  <c r="AL83" i="32"/>
  <c r="AN83" i="32" s="1"/>
  <c r="AO83" i="32" s="1"/>
  <c r="AL82" i="32"/>
  <c r="AM82" i="32" s="1"/>
  <c r="AP81" i="32"/>
  <c r="AN81" i="32"/>
  <c r="AO81" i="32" s="1"/>
  <c r="AL81" i="32"/>
  <c r="AM81" i="32" s="1"/>
  <c r="AL80" i="32"/>
  <c r="AN79" i="32"/>
  <c r="AO79" i="32" s="1"/>
  <c r="AM79" i="32"/>
  <c r="AL79" i="32"/>
  <c r="AL78" i="32"/>
  <c r="AL77" i="32"/>
  <c r="AN76" i="32"/>
  <c r="AO76" i="32" s="1"/>
  <c r="AL76" i="32"/>
  <c r="AM76" i="32" s="1"/>
  <c r="AL75" i="32"/>
  <c r="AP74" i="32"/>
  <c r="AL74" i="32"/>
  <c r="AM74" i="32" s="1"/>
  <c r="AM73" i="32"/>
  <c r="AL73" i="32"/>
  <c r="AN73" i="32" s="1"/>
  <c r="AO73" i="32" s="1"/>
  <c r="AL72" i="32"/>
  <c r="AP72" i="32" s="1"/>
  <c r="AL71" i="32"/>
  <c r="AM71" i="32" s="1"/>
  <c r="AL70" i="32"/>
  <c r="AM70" i="32" s="1"/>
  <c r="AL69" i="32"/>
  <c r="AP68" i="32"/>
  <c r="AO68" i="32"/>
  <c r="AN68" i="32"/>
  <c r="AL68" i="32"/>
  <c r="AM68" i="32" s="1"/>
  <c r="AL67" i="32"/>
  <c r="AL66" i="32"/>
  <c r="AP65" i="32"/>
  <c r="AL65" i="32"/>
  <c r="AM65" i="32" s="1"/>
  <c r="AL64" i="32"/>
  <c r="AP64" i="32" s="1"/>
  <c r="AM63" i="32"/>
  <c r="AL63" i="32"/>
  <c r="AN63" i="32" s="1"/>
  <c r="AO63" i="32" s="1"/>
  <c r="AL62" i="32"/>
  <c r="AM62" i="32" s="1"/>
  <c r="AL61" i="32"/>
  <c r="AN60" i="32"/>
  <c r="AO60" i="32" s="1"/>
  <c r="AL60" i="32"/>
  <c r="AM60" i="32" s="1"/>
  <c r="AL59" i="32"/>
  <c r="AN58" i="32"/>
  <c r="AO58" i="32" s="1"/>
  <c r="AM58" i="32"/>
  <c r="AL58" i="32"/>
  <c r="AP58" i="32" s="1"/>
  <c r="AN57" i="32"/>
  <c r="AO57" i="32" s="1"/>
  <c r="AM57" i="32"/>
  <c r="AP57" i="32" s="1"/>
  <c r="AL57" i="32"/>
  <c r="AL56" i="32"/>
  <c r="AP56" i="32" s="1"/>
  <c r="AP55" i="32"/>
  <c r="AN55" i="32"/>
  <c r="AO55" i="32" s="1"/>
  <c r="AM55" i="32"/>
  <c r="AL55" i="32"/>
  <c r="AM54" i="32"/>
  <c r="AL54" i="32"/>
  <c r="AL53" i="32"/>
  <c r="AL52" i="32"/>
  <c r="AL51" i="32"/>
  <c r="AL50" i="32"/>
  <c r="AM50" i="32" s="1"/>
  <c r="AL49" i="32"/>
  <c r="AP48" i="32"/>
  <c r="AL48" i="32"/>
  <c r="AN48" i="32" s="1"/>
  <c r="AO48" i="32" s="1"/>
  <c r="AL47" i="32"/>
  <c r="AN47" i="32" s="1"/>
  <c r="AO47" i="32" s="1"/>
  <c r="AL46" i="32"/>
  <c r="AM46" i="32" s="1"/>
  <c r="AL45" i="32"/>
  <c r="AP45" i="32" s="1"/>
  <c r="AN44" i="32"/>
  <c r="AO44" i="32" s="1"/>
  <c r="AL44" i="32"/>
  <c r="AM44" i="32" s="1"/>
  <c r="AL43" i="32"/>
  <c r="AM42" i="32"/>
  <c r="AL42" i="32"/>
  <c r="AN42" i="32" s="1"/>
  <c r="AO42" i="32" s="1"/>
  <c r="AN41" i="32"/>
  <c r="AO41" i="32" s="1"/>
  <c r="AM41" i="32"/>
  <c r="AP41" i="32" s="1"/>
  <c r="AL41" i="32"/>
  <c r="AL40" i="32"/>
  <c r="AM40" i="32" s="1"/>
  <c r="AL39" i="32"/>
  <c r="AL38" i="32"/>
  <c r="AL37" i="32"/>
  <c r="AL36" i="32"/>
  <c r="AN36" i="32" s="1"/>
  <c r="AO36" i="32" s="1"/>
  <c r="AL35" i="32"/>
  <c r="AL34" i="32"/>
  <c r="AL33" i="32"/>
  <c r="AM33" i="32" s="1"/>
  <c r="AL32" i="32"/>
  <c r="AM32" i="32" s="1"/>
  <c r="AP31" i="32"/>
  <c r="AN31" i="32"/>
  <c r="AO31" i="32" s="1"/>
  <c r="AM31" i="32"/>
  <c r="AL31" i="32"/>
  <c r="AL30" i="32"/>
  <c r="AL29" i="32"/>
  <c r="AN28" i="32"/>
  <c r="AO28" i="32" s="1"/>
  <c r="AL28" i="32"/>
  <c r="AL27" i="32"/>
  <c r="AP26" i="32"/>
  <c r="AL26" i="32"/>
  <c r="AM26" i="32" s="1"/>
  <c r="AL25" i="32"/>
  <c r="AP24" i="32"/>
  <c r="AL24" i="32"/>
  <c r="AN24" i="32" s="1"/>
  <c r="AO24" i="32" s="1"/>
  <c r="AM23" i="32"/>
  <c r="AL23" i="32"/>
  <c r="AP23" i="32" s="1"/>
  <c r="AL22" i="32"/>
  <c r="AM22" i="32" s="1"/>
  <c r="AL21" i="32"/>
  <c r="AL20" i="32"/>
  <c r="AN20" i="32" s="1"/>
  <c r="AO20" i="32" s="1"/>
  <c r="AL19" i="32"/>
  <c r="AL18" i="32"/>
  <c r="AP17" i="32"/>
  <c r="AL17" i="32"/>
  <c r="AM17" i="32" s="1"/>
  <c r="AL16" i="32"/>
  <c r="AN16" i="32" s="1"/>
  <c r="AO16" i="32" s="1"/>
  <c r="AP15" i="32"/>
  <c r="AN15" i="32"/>
  <c r="AO15" i="32" s="1"/>
  <c r="AM15" i="32"/>
  <c r="AL15" i="32"/>
  <c r="AM14" i="32"/>
  <c r="AL14" i="32"/>
  <c r="AL13" i="32"/>
  <c r="AP13" i="32" s="1"/>
  <c r="AL12" i="32"/>
  <c r="AN12" i="32" s="1"/>
  <c r="AO12" i="32" s="1"/>
  <c r="AL11" i="32"/>
  <c r="AN10" i="32"/>
  <c r="AO10" i="32" s="1"/>
  <c r="AM10" i="32"/>
  <c r="AL10" i="32"/>
  <c r="AP10" i="32" s="1"/>
  <c r="AP9" i="32"/>
  <c r="AL9" i="32"/>
  <c r="AN9" i="32" s="1"/>
  <c r="AO9" i="32" s="1"/>
  <c r="AK3" i="32"/>
  <c r="AM2" i="32"/>
  <c r="AM4" i="32" s="1"/>
  <c r="AO4" i="32" s="1"/>
  <c r="AL674" i="31"/>
  <c r="AL673" i="31"/>
  <c r="AL672" i="31"/>
  <c r="AL671" i="31"/>
  <c r="AM671" i="31" s="1"/>
  <c r="AL670" i="31"/>
  <c r="AM670" i="31" s="1"/>
  <c r="AL669" i="31"/>
  <c r="AL668" i="31"/>
  <c r="AN668" i="31" s="1"/>
  <c r="AO668" i="31" s="1"/>
  <c r="AL667" i="31"/>
  <c r="AP667" i="31" s="1"/>
  <c r="AL666" i="31"/>
  <c r="AL665" i="31"/>
  <c r="AM665" i="31" s="1"/>
  <c r="AL664" i="31"/>
  <c r="AN664" i="31" s="1"/>
  <c r="AO664" i="31" s="1"/>
  <c r="AL663" i="31"/>
  <c r="AM663" i="31" s="1"/>
  <c r="AL662" i="31"/>
  <c r="AM662" i="31" s="1"/>
  <c r="AL661" i="31"/>
  <c r="AP661" i="31" s="1"/>
  <c r="AL660" i="31"/>
  <c r="AN660" i="31" s="1"/>
  <c r="AO660" i="31" s="1"/>
  <c r="AL659" i="31"/>
  <c r="AP659" i="31" s="1"/>
  <c r="AL658" i="31"/>
  <c r="AL657" i="31"/>
  <c r="AM657" i="31" s="1"/>
  <c r="AL656" i="31"/>
  <c r="AL655" i="31"/>
  <c r="AP655" i="31" s="1"/>
  <c r="AL654" i="31"/>
  <c r="AL653" i="31"/>
  <c r="AP653" i="31" s="1"/>
  <c r="AL652" i="31"/>
  <c r="AN652" i="31" s="1"/>
  <c r="AO652" i="31" s="1"/>
  <c r="AN651" i="31"/>
  <c r="AO651" i="31" s="1"/>
  <c r="AL651" i="31"/>
  <c r="AP651" i="31" s="1"/>
  <c r="AL650" i="31"/>
  <c r="AL649" i="31"/>
  <c r="AM649" i="31" s="1"/>
  <c r="AL648" i="31"/>
  <c r="AL647" i="31"/>
  <c r="AP647" i="31" s="1"/>
  <c r="AL646" i="31"/>
  <c r="AL645" i="31"/>
  <c r="AP645" i="31" s="1"/>
  <c r="AL644" i="31"/>
  <c r="AN644" i="31" s="1"/>
  <c r="AO644" i="31" s="1"/>
  <c r="AL643" i="31"/>
  <c r="AP643" i="31" s="1"/>
  <c r="AL642" i="31"/>
  <c r="AL641" i="31"/>
  <c r="AM641" i="31" s="1"/>
  <c r="AL640" i="31"/>
  <c r="AN640" i="31" s="1"/>
  <c r="AO640" i="31" s="1"/>
  <c r="AL639" i="31"/>
  <c r="AP639" i="31" s="1"/>
  <c r="AL638" i="31"/>
  <c r="AM638" i="31" s="1"/>
  <c r="AL637" i="31"/>
  <c r="AP637" i="31" s="1"/>
  <c r="AL636" i="31"/>
  <c r="AN636" i="31" s="1"/>
  <c r="AO636" i="31" s="1"/>
  <c r="AL635" i="31"/>
  <c r="AP635" i="31" s="1"/>
  <c r="AL634" i="31"/>
  <c r="AL633" i="31"/>
  <c r="AM633" i="31" s="1"/>
  <c r="AL632" i="31"/>
  <c r="AN632" i="31" s="1"/>
  <c r="AO632" i="31" s="1"/>
  <c r="AL631" i="31"/>
  <c r="AP631" i="31" s="1"/>
  <c r="AL630" i="31"/>
  <c r="AM630" i="31" s="1"/>
  <c r="AL629" i="31"/>
  <c r="AL628" i="31"/>
  <c r="AN628" i="31" s="1"/>
  <c r="AO628" i="31" s="1"/>
  <c r="AL627" i="31"/>
  <c r="AP627" i="31" s="1"/>
  <c r="AL626" i="31"/>
  <c r="AL625" i="31"/>
  <c r="AM625" i="31" s="1"/>
  <c r="AL624" i="31"/>
  <c r="AL623" i="31"/>
  <c r="AP623" i="31" s="1"/>
  <c r="AL622" i="31"/>
  <c r="AM622" i="31" s="1"/>
  <c r="AL621" i="31"/>
  <c r="AL620" i="31"/>
  <c r="AN620" i="31" s="1"/>
  <c r="AO620" i="31" s="1"/>
  <c r="AL619" i="31"/>
  <c r="AP619" i="31" s="1"/>
  <c r="AL618" i="31"/>
  <c r="AL617" i="31"/>
  <c r="AM617" i="31" s="1"/>
  <c r="AL616" i="31"/>
  <c r="AP616" i="31" s="1"/>
  <c r="AL615" i="31"/>
  <c r="AP615" i="31" s="1"/>
  <c r="AL614" i="31"/>
  <c r="AM614" i="31" s="1"/>
  <c r="AL613" i="31"/>
  <c r="AL612" i="31"/>
  <c r="AN612" i="31" s="1"/>
  <c r="AO612" i="31" s="1"/>
  <c r="AL611" i="31"/>
  <c r="AP611" i="31" s="1"/>
  <c r="AL610" i="31"/>
  <c r="AL609" i="31"/>
  <c r="AM609" i="31" s="1"/>
  <c r="AL608" i="31"/>
  <c r="AP608" i="31" s="1"/>
  <c r="AL607" i="31"/>
  <c r="AP607" i="31" s="1"/>
  <c r="AL606" i="31"/>
  <c r="AM606" i="31" s="1"/>
  <c r="AL605" i="31"/>
  <c r="AL604" i="31"/>
  <c r="AN604" i="31" s="1"/>
  <c r="AO604" i="31" s="1"/>
  <c r="AL603" i="31"/>
  <c r="AP603" i="31" s="1"/>
  <c r="AL602" i="31"/>
  <c r="AL601" i="31"/>
  <c r="AM601" i="31" s="1"/>
  <c r="AL600" i="31"/>
  <c r="AP600" i="31" s="1"/>
  <c r="AL599" i="31"/>
  <c r="AP599" i="31" s="1"/>
  <c r="AL598" i="31"/>
  <c r="AM598" i="31" s="1"/>
  <c r="AL597" i="31"/>
  <c r="AL596" i="31"/>
  <c r="AN596" i="31" s="1"/>
  <c r="AO596" i="31" s="1"/>
  <c r="AL595" i="31"/>
  <c r="AP595" i="31" s="1"/>
  <c r="AL594" i="31"/>
  <c r="AL593" i="31"/>
  <c r="AM593" i="31" s="1"/>
  <c r="AL592" i="31"/>
  <c r="AP592" i="31" s="1"/>
  <c r="AL591" i="31"/>
  <c r="AP591" i="31" s="1"/>
  <c r="AL590" i="31"/>
  <c r="AM590" i="31" s="1"/>
  <c r="AL589" i="31"/>
  <c r="AL588" i="31"/>
  <c r="AN588" i="31" s="1"/>
  <c r="AO588" i="31" s="1"/>
  <c r="AL587" i="31"/>
  <c r="AM587" i="31" s="1"/>
  <c r="AL586" i="31"/>
  <c r="AL585" i="31"/>
  <c r="AP585" i="31" s="1"/>
  <c r="AL584" i="31"/>
  <c r="AM584" i="31" s="1"/>
  <c r="AL583" i="31"/>
  <c r="AP583" i="31" s="1"/>
  <c r="AL582" i="31"/>
  <c r="AM582" i="31" s="1"/>
  <c r="AL581" i="31"/>
  <c r="AN581" i="31" s="1"/>
  <c r="AO581" i="31" s="1"/>
  <c r="AL580" i="31"/>
  <c r="AL579" i="31"/>
  <c r="AL578" i="31"/>
  <c r="AN578" i="31" s="1"/>
  <c r="AO578" i="31" s="1"/>
  <c r="AL577" i="31"/>
  <c r="AL576" i="31"/>
  <c r="AM576" i="31" s="1"/>
  <c r="AL575" i="31"/>
  <c r="AP575" i="31" s="1"/>
  <c r="AL574" i="31"/>
  <c r="AM574" i="31" s="1"/>
  <c r="AL573" i="31"/>
  <c r="AP572" i="31"/>
  <c r="AL572" i="31"/>
  <c r="AN572" i="31" s="1"/>
  <c r="AO572" i="31" s="1"/>
  <c r="AL571" i="31"/>
  <c r="AN571" i="31" s="1"/>
  <c r="AO571" i="31" s="1"/>
  <c r="AL570" i="31"/>
  <c r="AN570" i="31" s="1"/>
  <c r="AO570" i="31" s="1"/>
  <c r="AL569" i="31"/>
  <c r="AP569" i="31" s="1"/>
  <c r="AL568" i="31"/>
  <c r="AP568" i="31" s="1"/>
  <c r="AL567" i="31"/>
  <c r="AL566" i="31"/>
  <c r="AM566" i="31" s="1"/>
  <c r="AL565" i="31"/>
  <c r="AL564" i="31"/>
  <c r="AM564" i="31" s="1"/>
  <c r="AL563" i="31"/>
  <c r="AP563" i="31" s="1"/>
  <c r="AL562" i="31"/>
  <c r="AP562" i="31" s="1"/>
  <c r="AL561" i="31"/>
  <c r="AP561" i="31" s="1"/>
  <c r="AL560" i="31"/>
  <c r="AL559" i="31"/>
  <c r="AL558" i="31"/>
  <c r="AM558" i="31" s="1"/>
  <c r="AL557" i="31"/>
  <c r="AN557" i="31" s="1"/>
  <c r="AO557" i="31" s="1"/>
  <c r="AL556" i="31"/>
  <c r="AP556" i="31" s="1"/>
  <c r="AL555" i="31"/>
  <c r="AN555" i="31" s="1"/>
  <c r="AO555" i="31" s="1"/>
  <c r="AL554" i="31"/>
  <c r="AM554" i="31" s="1"/>
  <c r="AL553" i="31"/>
  <c r="AL552" i="31"/>
  <c r="AL551" i="31"/>
  <c r="AM551" i="31" s="1"/>
  <c r="AL550" i="31"/>
  <c r="AM550" i="31" s="1"/>
  <c r="AL549" i="31"/>
  <c r="AL548" i="31"/>
  <c r="AL547" i="31"/>
  <c r="AM547" i="31" s="1"/>
  <c r="AL546" i="31"/>
  <c r="AL545" i="31"/>
  <c r="AN545" i="31" s="1"/>
  <c r="AO545" i="31" s="1"/>
  <c r="AL544" i="31"/>
  <c r="AL543" i="31"/>
  <c r="AP543" i="31" s="1"/>
  <c r="AL542" i="31"/>
  <c r="AN542" i="31" s="1"/>
  <c r="AO542" i="31" s="1"/>
  <c r="AL541" i="31"/>
  <c r="AN541" i="31" s="1"/>
  <c r="AO541" i="31" s="1"/>
  <c r="AL540" i="31"/>
  <c r="AL539" i="31"/>
  <c r="AL538" i="31"/>
  <c r="AP538" i="31" s="1"/>
  <c r="AL537" i="31"/>
  <c r="AL536" i="31"/>
  <c r="AM536" i="31" s="1"/>
  <c r="AL535" i="31"/>
  <c r="AL534" i="31"/>
  <c r="AM534" i="31" s="1"/>
  <c r="AL533" i="31"/>
  <c r="AP533" i="31" s="1"/>
  <c r="AL532" i="31"/>
  <c r="AN532" i="31" s="1"/>
  <c r="AO532" i="31" s="1"/>
  <c r="AL531" i="31"/>
  <c r="AP531" i="31" s="1"/>
  <c r="AL530" i="31"/>
  <c r="AL529" i="31"/>
  <c r="AN529" i="31" s="1"/>
  <c r="AO529" i="31" s="1"/>
  <c r="AL528" i="31"/>
  <c r="AL527" i="31"/>
  <c r="AP527" i="31" s="1"/>
  <c r="AL526" i="31"/>
  <c r="AN526" i="31" s="1"/>
  <c r="AO526" i="31" s="1"/>
  <c r="AL525" i="31"/>
  <c r="AM525" i="31" s="1"/>
  <c r="AL524" i="31"/>
  <c r="AL523" i="31"/>
  <c r="AL522" i="31"/>
  <c r="AP522" i="31" s="1"/>
  <c r="AL521" i="31"/>
  <c r="AL520" i="31"/>
  <c r="AL519" i="31"/>
  <c r="AM519" i="31" s="1"/>
  <c r="AL518" i="31"/>
  <c r="AL517" i="31"/>
  <c r="AP517" i="31" s="1"/>
  <c r="AL516" i="31"/>
  <c r="AM516" i="31" s="1"/>
  <c r="AL515" i="31"/>
  <c r="AN515" i="31" s="1"/>
  <c r="AO515" i="31" s="1"/>
  <c r="AL514" i="31"/>
  <c r="AL513" i="31"/>
  <c r="AL512" i="31"/>
  <c r="AL511" i="31"/>
  <c r="AP511" i="31" s="1"/>
  <c r="AL510" i="31"/>
  <c r="AL509" i="31"/>
  <c r="AL508" i="31"/>
  <c r="AP508" i="31" s="1"/>
  <c r="AL507" i="31"/>
  <c r="AN507" i="31" s="1"/>
  <c r="AO507" i="31" s="1"/>
  <c r="AL506" i="31"/>
  <c r="AM506" i="31" s="1"/>
  <c r="AL505" i="31"/>
  <c r="AL504" i="31"/>
  <c r="AL503" i="31"/>
  <c r="AP503" i="31" s="1"/>
  <c r="AL502" i="31"/>
  <c r="AM502" i="31" s="1"/>
  <c r="AL501" i="31"/>
  <c r="AM501" i="31" s="1"/>
  <c r="AL500" i="31"/>
  <c r="AL499" i="31"/>
  <c r="AM499" i="31" s="1"/>
  <c r="AL498" i="31"/>
  <c r="AP498" i="31" s="1"/>
  <c r="AL497" i="31"/>
  <c r="AL496" i="31"/>
  <c r="AN496" i="31" s="1"/>
  <c r="AO496" i="31" s="1"/>
  <c r="AL495" i="31"/>
  <c r="AL494" i="31"/>
  <c r="AM494" i="31" s="1"/>
  <c r="AL493" i="31"/>
  <c r="AM493" i="31" s="1"/>
  <c r="AL492" i="31"/>
  <c r="AN492" i="31" s="1"/>
  <c r="AO492" i="31" s="1"/>
  <c r="AL491" i="31"/>
  <c r="AM491" i="31" s="1"/>
  <c r="AL490" i="31"/>
  <c r="AP490" i="31" s="1"/>
  <c r="AL489" i="31"/>
  <c r="AL488" i="31"/>
  <c r="AP488" i="31" s="1"/>
  <c r="AL487" i="31"/>
  <c r="AP487" i="31" s="1"/>
  <c r="AL486" i="31"/>
  <c r="AM486" i="31" s="1"/>
  <c r="AL485" i="31"/>
  <c r="AM485" i="31" s="1"/>
  <c r="AL484" i="31"/>
  <c r="AL483" i="31"/>
  <c r="AL482" i="31"/>
  <c r="AL481" i="31"/>
  <c r="AL480" i="31"/>
  <c r="AL479" i="31"/>
  <c r="AP479" i="31" s="1"/>
  <c r="AL478" i="31"/>
  <c r="AL477" i="31"/>
  <c r="AL476" i="31"/>
  <c r="AN476" i="31" s="1"/>
  <c r="AO476" i="31" s="1"/>
  <c r="AL475" i="31"/>
  <c r="AN475" i="31" s="1"/>
  <c r="AO475" i="31" s="1"/>
  <c r="AL474" i="31"/>
  <c r="AP474" i="31" s="1"/>
  <c r="AL473" i="31"/>
  <c r="AL472" i="31"/>
  <c r="AL471" i="31"/>
  <c r="AP471" i="31" s="1"/>
  <c r="AL470" i="31"/>
  <c r="AM470" i="31" s="1"/>
  <c r="AL469" i="31"/>
  <c r="AM469" i="31" s="1"/>
  <c r="AL468" i="31"/>
  <c r="AN468" i="31" s="1"/>
  <c r="AO468" i="31" s="1"/>
  <c r="AL467" i="31"/>
  <c r="AM467" i="31" s="1"/>
  <c r="AL466" i="31"/>
  <c r="AP466" i="31" s="1"/>
  <c r="AL465" i="31"/>
  <c r="AL464" i="31"/>
  <c r="AL463" i="31"/>
  <c r="AP463" i="31" s="1"/>
  <c r="AL462" i="31"/>
  <c r="AM462" i="31" s="1"/>
  <c r="AL461" i="31"/>
  <c r="AM461" i="31" s="1"/>
  <c r="AL460" i="31"/>
  <c r="AN460" i="31" s="1"/>
  <c r="AO460" i="31" s="1"/>
  <c r="AL459" i="31"/>
  <c r="AM459" i="31" s="1"/>
  <c r="AL458" i="31"/>
  <c r="AP458" i="31" s="1"/>
  <c r="AL457" i="31"/>
  <c r="AP457" i="31" s="1"/>
  <c r="AL456" i="31"/>
  <c r="AM456" i="31" s="1"/>
  <c r="AL455" i="31"/>
  <c r="AP455" i="31" s="1"/>
  <c r="AL454" i="31"/>
  <c r="AM454" i="31" s="1"/>
  <c r="AL453" i="31"/>
  <c r="AN453" i="31" s="1"/>
  <c r="AO453" i="31" s="1"/>
  <c r="AL452" i="31"/>
  <c r="AN452" i="31" s="1"/>
  <c r="AO452" i="31" s="1"/>
  <c r="AL451" i="31"/>
  <c r="AM451" i="31" s="1"/>
  <c r="AL450" i="31"/>
  <c r="AL449" i="31"/>
  <c r="AP449" i="31" s="1"/>
  <c r="AL448" i="31"/>
  <c r="AM448" i="31" s="1"/>
  <c r="AL447" i="31"/>
  <c r="AP447" i="31" s="1"/>
  <c r="AL446" i="31"/>
  <c r="AM446" i="31" s="1"/>
  <c r="AL445" i="31"/>
  <c r="AN445" i="31" s="1"/>
  <c r="AO445" i="31" s="1"/>
  <c r="AL444" i="31"/>
  <c r="AP444" i="31" s="1"/>
  <c r="AL443" i="31"/>
  <c r="AP443" i="31" s="1"/>
  <c r="AL442" i="31"/>
  <c r="AL441" i="31"/>
  <c r="AL440" i="31"/>
  <c r="AM440" i="31" s="1"/>
  <c r="AL439" i="31"/>
  <c r="AP439" i="31" s="1"/>
  <c r="AL438" i="31"/>
  <c r="AM438" i="31" s="1"/>
  <c r="AL437" i="31"/>
  <c r="AM437" i="31" s="1"/>
  <c r="AL436" i="31"/>
  <c r="AN436" i="31" s="1"/>
  <c r="AO436" i="31" s="1"/>
  <c r="AL435" i="31"/>
  <c r="AM435" i="31" s="1"/>
  <c r="AL434" i="31"/>
  <c r="AL433" i="31"/>
  <c r="AN433" i="31" s="1"/>
  <c r="AO433" i="31" s="1"/>
  <c r="AL432" i="31"/>
  <c r="AL431" i="31"/>
  <c r="AP431" i="31" s="1"/>
  <c r="AL430" i="31"/>
  <c r="AM430" i="31" s="1"/>
  <c r="AL429" i="31"/>
  <c r="AN429" i="31" s="1"/>
  <c r="AO429" i="31" s="1"/>
  <c r="AL428" i="31"/>
  <c r="AL427" i="31"/>
  <c r="AL426" i="31"/>
  <c r="AN426" i="31" s="1"/>
  <c r="AO426" i="31" s="1"/>
  <c r="AL425" i="31"/>
  <c r="AL424" i="31"/>
  <c r="AM424" i="31" s="1"/>
  <c r="AL423" i="31"/>
  <c r="AP423" i="31" s="1"/>
  <c r="AL422" i="31"/>
  <c r="AM422" i="31" s="1"/>
  <c r="AL421" i="31"/>
  <c r="AP421" i="31" s="1"/>
  <c r="AL420" i="31"/>
  <c r="AP420" i="31" s="1"/>
  <c r="AL419" i="31"/>
  <c r="AN419" i="31" s="1"/>
  <c r="AO419" i="31" s="1"/>
  <c r="AL418" i="31"/>
  <c r="AL417" i="31"/>
  <c r="AN417" i="31" s="1"/>
  <c r="AO417" i="31" s="1"/>
  <c r="AL416" i="31"/>
  <c r="AN416" i="31" s="1"/>
  <c r="AO416" i="31" s="1"/>
  <c r="AL415" i="31"/>
  <c r="AP415" i="31" s="1"/>
  <c r="AL414" i="31"/>
  <c r="AM414" i="31" s="1"/>
  <c r="AL413" i="31"/>
  <c r="AN413" i="31" s="1"/>
  <c r="AO413" i="31" s="1"/>
  <c r="AL412" i="31"/>
  <c r="AP412" i="31" s="1"/>
  <c r="AL411" i="31"/>
  <c r="AM411" i="31" s="1"/>
  <c r="AL410" i="31"/>
  <c r="AM410" i="31" s="1"/>
  <c r="AL409" i="31"/>
  <c r="AL408" i="31"/>
  <c r="AN408" i="31" s="1"/>
  <c r="AO408" i="31" s="1"/>
  <c r="AL407" i="31"/>
  <c r="AP407" i="31" s="1"/>
  <c r="AL406" i="31"/>
  <c r="AM406" i="31" s="1"/>
  <c r="AL405" i="31"/>
  <c r="AM405" i="31" s="1"/>
  <c r="AL404" i="31"/>
  <c r="AP404" i="31" s="1"/>
  <c r="AL403" i="31"/>
  <c r="AN403" i="31" s="1"/>
  <c r="AO403" i="31" s="1"/>
  <c r="AL402" i="31"/>
  <c r="AL401" i="31"/>
  <c r="AN401" i="31" s="1"/>
  <c r="AO401" i="31" s="1"/>
  <c r="AL400" i="31"/>
  <c r="AL399" i="31"/>
  <c r="AP399" i="31" s="1"/>
  <c r="AL398" i="31"/>
  <c r="AM398" i="31" s="1"/>
  <c r="AL397" i="31"/>
  <c r="AN397" i="31" s="1"/>
  <c r="AO397" i="31" s="1"/>
  <c r="AL396" i="31"/>
  <c r="AL395" i="31"/>
  <c r="AP395" i="31" s="1"/>
  <c r="AL394" i="31"/>
  <c r="AM394" i="31" s="1"/>
  <c r="AL393" i="31"/>
  <c r="AL392" i="31"/>
  <c r="AL391" i="31"/>
  <c r="AP391" i="31" s="1"/>
  <c r="AL390" i="31"/>
  <c r="AN390" i="31" s="1"/>
  <c r="AO390" i="31" s="1"/>
  <c r="AL389" i="31"/>
  <c r="AP389" i="31" s="1"/>
  <c r="AL388" i="31"/>
  <c r="AL387" i="31"/>
  <c r="AN387" i="31" s="1"/>
  <c r="AO387" i="31" s="1"/>
  <c r="AL386" i="31"/>
  <c r="AN386" i="31" s="1"/>
  <c r="AO386" i="31" s="1"/>
  <c r="AL385" i="31"/>
  <c r="AL384" i="31"/>
  <c r="AL383" i="31"/>
  <c r="AP383" i="31" s="1"/>
  <c r="AL382" i="31"/>
  <c r="AN382" i="31" s="1"/>
  <c r="AO382" i="31" s="1"/>
  <c r="AL381" i="31"/>
  <c r="AL380" i="31"/>
  <c r="AL379" i="31"/>
  <c r="AN379" i="31" s="1"/>
  <c r="AO379" i="31" s="1"/>
  <c r="AL378" i="31"/>
  <c r="AM378" i="31" s="1"/>
  <c r="AL377" i="31"/>
  <c r="AL376" i="31"/>
  <c r="AM376" i="31" s="1"/>
  <c r="AL375" i="31"/>
  <c r="AP375" i="31" s="1"/>
  <c r="AL374" i="31"/>
  <c r="AN374" i="31" s="1"/>
  <c r="AO374" i="31" s="1"/>
  <c r="AL373" i="31"/>
  <c r="AP373" i="31" s="1"/>
  <c r="AL372" i="31"/>
  <c r="AL371" i="31"/>
  <c r="AP371" i="31" s="1"/>
  <c r="AL370" i="31"/>
  <c r="AM370" i="31" s="1"/>
  <c r="AL369" i="31"/>
  <c r="AN369" i="31" s="1"/>
  <c r="AO369" i="31" s="1"/>
  <c r="AL368" i="31"/>
  <c r="AM368" i="31" s="1"/>
  <c r="AL367" i="31"/>
  <c r="AL366" i="31"/>
  <c r="AL365" i="31"/>
  <c r="AL364" i="31"/>
  <c r="AL363" i="31"/>
  <c r="AN363" i="31" s="1"/>
  <c r="AO363" i="31" s="1"/>
  <c r="AL362" i="31"/>
  <c r="AM362" i="31" s="1"/>
  <c r="AL361" i="31"/>
  <c r="AL360" i="31"/>
  <c r="AP360" i="31" s="1"/>
  <c r="AL359" i="31"/>
  <c r="AL358" i="31"/>
  <c r="AN358" i="31" s="1"/>
  <c r="AO358" i="31" s="1"/>
  <c r="AL357" i="31"/>
  <c r="AP357" i="31" s="1"/>
  <c r="AL356" i="31"/>
  <c r="AM356" i="31" s="1"/>
  <c r="AL355" i="31"/>
  <c r="AN355" i="31" s="1"/>
  <c r="AO355" i="31" s="1"/>
  <c r="AL354" i="31"/>
  <c r="AM354" i="31" s="1"/>
  <c r="AL353" i="31"/>
  <c r="AM353" i="31" s="1"/>
  <c r="AL352" i="31"/>
  <c r="AL351" i="31"/>
  <c r="AN351" i="31" s="1"/>
  <c r="AO351" i="31" s="1"/>
  <c r="AL350" i="31"/>
  <c r="AP350" i="31" s="1"/>
  <c r="AL349" i="31"/>
  <c r="AL348" i="31"/>
  <c r="AM348" i="31" s="1"/>
  <c r="AL347" i="31"/>
  <c r="AN347" i="31" s="1"/>
  <c r="AO347" i="31" s="1"/>
  <c r="AL346" i="31"/>
  <c r="AN346" i="31" s="1"/>
  <c r="AO346" i="31" s="1"/>
  <c r="AL345" i="31"/>
  <c r="AP345" i="31" s="1"/>
  <c r="AL344" i="31"/>
  <c r="AN344" i="31" s="1"/>
  <c r="AO344" i="31" s="1"/>
  <c r="AL343" i="31"/>
  <c r="AL342" i="31"/>
  <c r="AP342" i="31" s="1"/>
  <c r="AL341" i="31"/>
  <c r="AL340" i="31"/>
  <c r="AM340" i="31" s="1"/>
  <c r="AL339" i="31"/>
  <c r="AL338" i="31"/>
  <c r="AL337" i="31"/>
  <c r="AN337" i="31" s="1"/>
  <c r="AO337" i="31" s="1"/>
  <c r="AL336" i="31"/>
  <c r="AL335" i="31"/>
  <c r="AN335" i="31" s="1"/>
  <c r="AO335" i="31" s="1"/>
  <c r="AL334" i="31"/>
  <c r="AP334" i="31" s="1"/>
  <c r="AL333" i="31"/>
  <c r="AL332" i="31"/>
  <c r="AM332" i="31" s="1"/>
  <c r="AL331" i="31"/>
  <c r="AN331" i="31" s="1"/>
  <c r="AO331" i="31" s="1"/>
  <c r="AL330" i="31"/>
  <c r="AP330" i="31" s="1"/>
  <c r="AL329" i="31"/>
  <c r="AP329" i="31" s="1"/>
  <c r="AL328" i="31"/>
  <c r="AN328" i="31" s="1"/>
  <c r="AO328" i="31" s="1"/>
  <c r="AL327" i="31"/>
  <c r="AN327" i="31" s="1"/>
  <c r="AO327" i="31" s="1"/>
  <c r="AL326" i="31"/>
  <c r="AP326" i="31" s="1"/>
  <c r="AL325" i="31"/>
  <c r="AL324" i="31"/>
  <c r="AM324" i="31" s="1"/>
  <c r="AL323" i="31"/>
  <c r="AN323" i="31" s="1"/>
  <c r="AO323" i="31" s="1"/>
  <c r="AL322" i="31"/>
  <c r="AN322" i="31" s="1"/>
  <c r="AO322" i="31" s="1"/>
  <c r="AL321" i="31"/>
  <c r="AP321" i="31" s="1"/>
  <c r="AL320" i="31"/>
  <c r="AL319" i="31"/>
  <c r="AN319" i="31" s="1"/>
  <c r="AO319" i="31" s="1"/>
  <c r="AL318" i="31"/>
  <c r="AP318" i="31" s="1"/>
  <c r="AL317" i="31"/>
  <c r="AL316" i="31"/>
  <c r="AM316" i="31" s="1"/>
  <c r="AL315" i="31"/>
  <c r="AL314" i="31"/>
  <c r="AM314" i="31" s="1"/>
  <c r="AL313" i="31"/>
  <c r="AN313" i="31" s="1"/>
  <c r="AO313" i="31" s="1"/>
  <c r="AL312" i="31"/>
  <c r="AN312" i="31" s="1"/>
  <c r="AO312" i="31" s="1"/>
  <c r="AL311" i="31"/>
  <c r="AN311" i="31" s="1"/>
  <c r="AO311" i="31" s="1"/>
  <c r="AL310" i="31"/>
  <c r="AP310" i="31" s="1"/>
  <c r="AL309" i="31"/>
  <c r="AL308" i="31"/>
  <c r="AM308" i="31" s="1"/>
  <c r="AL307" i="31"/>
  <c r="AN307" i="31" s="1"/>
  <c r="AO307" i="31" s="1"/>
  <c r="AL306" i="31"/>
  <c r="AP306" i="31" s="1"/>
  <c r="AL305" i="31"/>
  <c r="AP305" i="31" s="1"/>
  <c r="AL304" i="31"/>
  <c r="AP304" i="31" s="1"/>
  <c r="AL303" i="31"/>
  <c r="AL302" i="31"/>
  <c r="AP302" i="31" s="1"/>
  <c r="AL301" i="31"/>
  <c r="AP301" i="31" s="1"/>
  <c r="AL300" i="31"/>
  <c r="AM300" i="31" s="1"/>
  <c r="AL299" i="31"/>
  <c r="AM299" i="31" s="1"/>
  <c r="AL298" i="31"/>
  <c r="AL297" i="31"/>
  <c r="AN297" i="31" s="1"/>
  <c r="AO297" i="31" s="1"/>
  <c r="AL296" i="31"/>
  <c r="AL295" i="31"/>
  <c r="AL294" i="31"/>
  <c r="AM294" i="31" s="1"/>
  <c r="AL293" i="31"/>
  <c r="AM293" i="31" s="1"/>
  <c r="AL292" i="31"/>
  <c r="AP292" i="31" s="1"/>
  <c r="AL291" i="31"/>
  <c r="AN291" i="31" s="1"/>
  <c r="AO291" i="31" s="1"/>
  <c r="AL290" i="31"/>
  <c r="AP290" i="31" s="1"/>
  <c r="AL289" i="31"/>
  <c r="AN289" i="31" s="1"/>
  <c r="AO289" i="31" s="1"/>
  <c r="AL288" i="31"/>
  <c r="AL287" i="31"/>
  <c r="AP287" i="31" s="1"/>
  <c r="AL286" i="31"/>
  <c r="AM286" i="31" s="1"/>
  <c r="AL285" i="31"/>
  <c r="AN285" i="31" s="1"/>
  <c r="AO285" i="31" s="1"/>
  <c r="AL284" i="31"/>
  <c r="AM284" i="31" s="1"/>
  <c r="AL283" i="31"/>
  <c r="AN283" i="31" s="1"/>
  <c r="AO283" i="31" s="1"/>
  <c r="AL282" i="31"/>
  <c r="AP282" i="31" s="1"/>
  <c r="AL281" i="31"/>
  <c r="AN281" i="31" s="1"/>
  <c r="AO281" i="31" s="1"/>
  <c r="AL280" i="31"/>
  <c r="AL279" i="31"/>
  <c r="AP279" i="31" s="1"/>
  <c r="AL278" i="31"/>
  <c r="AM278" i="31" s="1"/>
  <c r="AL277" i="31"/>
  <c r="AP277" i="31" s="1"/>
  <c r="AL276" i="31"/>
  <c r="AP276" i="31" s="1"/>
  <c r="AL275" i="31"/>
  <c r="AN275" i="31" s="1"/>
  <c r="AO275" i="31" s="1"/>
  <c r="AL274" i="31"/>
  <c r="AP274" i="31" s="1"/>
  <c r="AL273" i="31"/>
  <c r="AN273" i="31" s="1"/>
  <c r="AO273" i="31" s="1"/>
  <c r="AL272" i="31"/>
  <c r="AL271" i="31"/>
  <c r="AP271" i="31" s="1"/>
  <c r="AL270" i="31"/>
  <c r="AM270" i="31" s="1"/>
  <c r="AL269" i="31"/>
  <c r="AP269" i="31" s="1"/>
  <c r="AL268" i="31"/>
  <c r="AN268" i="31" s="1"/>
  <c r="AO268" i="31" s="1"/>
  <c r="AL267" i="31"/>
  <c r="AM267" i="31" s="1"/>
  <c r="AL266" i="31"/>
  <c r="AP266" i="31" s="1"/>
  <c r="AL265" i="31"/>
  <c r="AN265" i="31" s="1"/>
  <c r="AO265" i="31" s="1"/>
  <c r="AL264" i="31"/>
  <c r="AL263" i="31"/>
  <c r="AP263" i="31" s="1"/>
  <c r="AL262" i="31"/>
  <c r="AL261" i="31"/>
  <c r="AP261" i="31" s="1"/>
  <c r="AL260" i="31"/>
  <c r="AN260" i="31" s="1"/>
  <c r="AO260" i="31" s="1"/>
  <c r="AL259" i="31"/>
  <c r="AN259" i="31" s="1"/>
  <c r="AO259" i="31" s="1"/>
  <c r="AL258" i="31"/>
  <c r="AL257" i="31"/>
  <c r="AN257" i="31" s="1"/>
  <c r="AO257" i="31" s="1"/>
  <c r="AL256" i="31"/>
  <c r="AL255" i="31"/>
  <c r="AN255" i="31" s="1"/>
  <c r="AO255" i="31" s="1"/>
  <c r="AL254" i="31"/>
  <c r="AM254" i="31" s="1"/>
  <c r="AL253" i="31"/>
  <c r="AM253" i="31" s="1"/>
  <c r="AL252" i="31"/>
  <c r="AN252" i="31" s="1"/>
  <c r="AL251" i="31"/>
  <c r="AN251" i="31" s="1"/>
  <c r="AO251" i="31" s="1"/>
  <c r="AL250" i="31"/>
  <c r="AP250" i="31" s="1"/>
  <c r="AL249" i="31"/>
  <c r="AL248" i="31"/>
  <c r="AL247" i="31"/>
  <c r="AP247" i="31" s="1"/>
  <c r="AL246" i="31"/>
  <c r="AM246" i="31" s="1"/>
  <c r="AL245" i="31"/>
  <c r="AN245" i="31" s="1"/>
  <c r="AO245" i="31" s="1"/>
  <c r="AL244" i="31"/>
  <c r="AP244" i="31" s="1"/>
  <c r="AL243" i="31"/>
  <c r="AN243" i="31" s="1"/>
  <c r="AO243" i="31" s="1"/>
  <c r="AL242" i="31"/>
  <c r="AP242" i="31" s="1"/>
  <c r="AL241" i="31"/>
  <c r="AL240" i="31"/>
  <c r="AL239" i="31"/>
  <c r="AN239" i="31" s="1"/>
  <c r="AO239" i="31" s="1"/>
  <c r="AL238" i="31"/>
  <c r="AM238" i="31" s="1"/>
  <c r="AL237" i="31"/>
  <c r="AM237" i="31" s="1"/>
  <c r="AL236" i="31"/>
  <c r="AP236" i="31" s="1"/>
  <c r="AL235" i="31"/>
  <c r="AN235" i="31" s="1"/>
  <c r="AO235" i="31" s="1"/>
  <c r="AL234" i="31"/>
  <c r="AP234" i="31" s="1"/>
  <c r="AL233" i="31"/>
  <c r="AL232" i="31"/>
  <c r="AL231" i="31"/>
  <c r="AP231" i="31" s="1"/>
  <c r="AL230" i="31"/>
  <c r="AM230" i="31" s="1"/>
  <c r="AL229" i="31"/>
  <c r="AP229" i="31" s="1"/>
  <c r="AL228" i="31"/>
  <c r="AP228" i="31" s="1"/>
  <c r="AL227" i="31"/>
  <c r="AN227" i="31" s="1"/>
  <c r="AO227" i="31" s="1"/>
  <c r="AL226" i="31"/>
  <c r="AN226" i="31" s="1"/>
  <c r="AO226" i="31" s="1"/>
  <c r="AL225" i="31"/>
  <c r="AL224" i="31"/>
  <c r="AL223" i="31"/>
  <c r="AP223" i="31" s="1"/>
  <c r="AL222" i="31"/>
  <c r="AM222" i="31" s="1"/>
  <c r="AL221" i="31"/>
  <c r="AN221" i="31" s="1"/>
  <c r="AO221" i="31" s="1"/>
  <c r="AL220" i="31"/>
  <c r="AN220" i="31" s="1"/>
  <c r="AO220" i="31" s="1"/>
  <c r="AL219" i="31"/>
  <c r="AN219" i="31" s="1"/>
  <c r="AO219" i="31" s="1"/>
  <c r="AL218" i="31"/>
  <c r="AN218" i="31" s="1"/>
  <c r="AO218" i="31" s="1"/>
  <c r="AL217" i="31"/>
  <c r="AL216" i="31"/>
  <c r="AL215" i="31"/>
  <c r="AP215" i="31" s="1"/>
  <c r="AL214" i="31"/>
  <c r="AN214" i="31" s="1"/>
  <c r="AO214" i="31" s="1"/>
  <c r="AL213" i="31"/>
  <c r="AN213" i="31" s="1"/>
  <c r="AO213" i="31" s="1"/>
  <c r="AL212" i="31"/>
  <c r="AN212" i="31" s="1"/>
  <c r="AO212" i="31" s="1"/>
  <c r="AL211" i="31"/>
  <c r="AN211" i="31" s="1"/>
  <c r="AO211" i="31" s="1"/>
  <c r="AL210" i="31"/>
  <c r="AN210" i="31" s="1"/>
  <c r="AO210" i="31" s="1"/>
  <c r="AL209" i="31"/>
  <c r="AL208" i="31"/>
  <c r="AL207" i="31"/>
  <c r="AP207" i="31" s="1"/>
  <c r="AL206" i="31"/>
  <c r="AN206" i="31" s="1"/>
  <c r="AO206" i="31" s="1"/>
  <c r="AL205" i="31"/>
  <c r="AN205" i="31" s="1"/>
  <c r="AO205" i="31" s="1"/>
  <c r="AL204" i="31"/>
  <c r="AN204" i="31" s="1"/>
  <c r="AO204" i="31" s="1"/>
  <c r="AL203" i="31"/>
  <c r="AN203" i="31" s="1"/>
  <c r="AO203" i="31" s="1"/>
  <c r="AL202" i="31"/>
  <c r="AN202" i="31" s="1"/>
  <c r="AO202" i="31" s="1"/>
  <c r="AL201" i="31"/>
  <c r="AM201" i="31" s="1"/>
  <c r="AL200" i="31"/>
  <c r="AL199" i="31"/>
  <c r="AP199" i="31" s="1"/>
  <c r="AL198" i="31"/>
  <c r="AN198" i="31" s="1"/>
  <c r="AO198" i="31" s="1"/>
  <c r="AL197" i="31"/>
  <c r="AN197" i="31" s="1"/>
  <c r="AO197" i="31" s="1"/>
  <c r="AL196" i="31"/>
  <c r="AP196" i="31" s="1"/>
  <c r="AL195" i="31"/>
  <c r="AP195" i="31" s="1"/>
  <c r="AL194" i="31"/>
  <c r="AN194" i="31" s="1"/>
  <c r="AO194" i="31" s="1"/>
  <c r="AL193" i="31"/>
  <c r="AM193" i="31" s="1"/>
  <c r="AL192" i="31"/>
  <c r="AN192" i="31" s="1"/>
  <c r="AO192" i="31" s="1"/>
  <c r="AL191" i="31"/>
  <c r="AM191" i="31" s="1"/>
  <c r="AL190" i="31"/>
  <c r="AM190" i="31" s="1"/>
  <c r="AL189" i="31"/>
  <c r="AP189" i="31" s="1"/>
  <c r="AL188" i="31"/>
  <c r="AN188" i="31" s="1"/>
  <c r="AO188" i="31" s="1"/>
  <c r="AL187" i="31"/>
  <c r="AM187" i="31" s="1"/>
  <c r="AL186" i="31"/>
  <c r="AP186" i="31" s="1"/>
  <c r="AL185" i="31"/>
  <c r="AP185" i="31" s="1"/>
  <c r="AL184" i="31"/>
  <c r="AL183" i="31"/>
  <c r="AM183" i="31" s="1"/>
  <c r="AL182" i="31"/>
  <c r="AP182" i="31" s="1"/>
  <c r="AL181" i="31"/>
  <c r="AN181" i="31" s="1"/>
  <c r="AO181" i="31" s="1"/>
  <c r="AL180" i="31"/>
  <c r="AN180" i="31" s="1"/>
  <c r="AO180" i="31" s="1"/>
  <c r="AL179" i="31"/>
  <c r="AM179" i="31" s="1"/>
  <c r="AL178" i="31"/>
  <c r="AL177" i="31"/>
  <c r="AN177" i="31" s="1"/>
  <c r="AO177" i="31" s="1"/>
  <c r="AL176" i="31"/>
  <c r="AN176" i="31" s="1"/>
  <c r="AO176" i="31" s="1"/>
  <c r="AL175" i="31"/>
  <c r="AM175" i="31" s="1"/>
  <c r="AL174" i="31"/>
  <c r="AL173" i="31"/>
  <c r="AN173" i="31" s="1"/>
  <c r="AO173" i="31" s="1"/>
  <c r="AL172" i="31"/>
  <c r="AN172" i="31" s="1"/>
  <c r="AO172" i="31" s="1"/>
  <c r="AL171" i="31"/>
  <c r="AN171" i="31" s="1"/>
  <c r="AO171" i="31" s="1"/>
  <c r="AL170" i="31"/>
  <c r="AN170" i="31" s="1"/>
  <c r="AO170" i="31" s="1"/>
  <c r="AL169" i="31"/>
  <c r="AN169" i="31" s="1"/>
  <c r="AO169" i="31" s="1"/>
  <c r="AL168" i="31"/>
  <c r="AN168" i="31" s="1"/>
  <c r="AO168" i="31" s="1"/>
  <c r="AL167" i="31"/>
  <c r="AM167" i="31" s="1"/>
  <c r="AL166" i="31"/>
  <c r="AM166" i="31" s="1"/>
  <c r="AL165" i="31"/>
  <c r="AN165" i="31" s="1"/>
  <c r="AO165" i="31" s="1"/>
  <c r="AL164" i="31"/>
  <c r="AP164" i="31" s="1"/>
  <c r="AL163" i="31"/>
  <c r="AN163" i="31" s="1"/>
  <c r="AO163" i="31" s="1"/>
  <c r="AL162" i="31"/>
  <c r="AN162" i="31" s="1"/>
  <c r="AO162" i="31" s="1"/>
  <c r="AL161" i="31"/>
  <c r="AP161" i="31" s="1"/>
  <c r="AL160" i="31"/>
  <c r="AL159" i="31"/>
  <c r="AM159" i="31" s="1"/>
  <c r="AL158" i="31"/>
  <c r="AM158" i="31" s="1"/>
  <c r="AL157" i="31"/>
  <c r="AP157" i="31" s="1"/>
  <c r="AL156" i="31"/>
  <c r="AP156" i="31" s="1"/>
  <c r="AL155" i="31"/>
  <c r="AN155" i="31" s="1"/>
  <c r="AO155" i="31" s="1"/>
  <c r="AL154" i="31"/>
  <c r="AN154" i="31" s="1"/>
  <c r="AO154" i="31" s="1"/>
  <c r="AL153" i="31"/>
  <c r="AP153" i="31" s="1"/>
  <c r="AL152" i="31"/>
  <c r="AL151" i="31"/>
  <c r="AM151" i="31" s="1"/>
  <c r="AL150" i="31"/>
  <c r="AN150" i="31" s="1"/>
  <c r="AO150" i="31" s="1"/>
  <c r="AL149" i="31"/>
  <c r="AP149" i="31" s="1"/>
  <c r="AL148" i="31"/>
  <c r="AP148" i="31" s="1"/>
  <c r="AL147" i="31"/>
  <c r="AN147" i="31" s="1"/>
  <c r="AO147" i="31" s="1"/>
  <c r="AL141" i="31"/>
  <c r="AN141" i="31" s="1"/>
  <c r="AO141" i="31" s="1"/>
  <c r="AL140" i="31"/>
  <c r="AM140" i="31" s="1"/>
  <c r="AL139" i="31"/>
  <c r="AP139" i="31" s="1"/>
  <c r="AL138" i="31"/>
  <c r="AM138" i="31" s="1"/>
  <c r="AL137" i="31"/>
  <c r="AM137" i="31" s="1"/>
  <c r="AL136" i="31"/>
  <c r="AN136" i="31" s="1"/>
  <c r="AL135" i="31"/>
  <c r="AP135" i="31" s="1"/>
  <c r="AL134" i="31"/>
  <c r="AL133" i="31"/>
  <c r="AN133" i="31" s="1"/>
  <c r="AO133" i="31" s="1"/>
  <c r="AL132" i="31"/>
  <c r="AN132" i="31" s="1"/>
  <c r="AO132" i="31" s="1"/>
  <c r="AL131" i="31"/>
  <c r="AP131" i="31" s="1"/>
  <c r="AL130" i="31"/>
  <c r="AM130" i="31" s="1"/>
  <c r="AL129" i="31"/>
  <c r="AN129" i="31" s="1"/>
  <c r="AO129" i="31" s="1"/>
  <c r="AL128" i="31"/>
  <c r="AP128" i="31" s="1"/>
  <c r="AL127" i="31"/>
  <c r="AP127" i="31" s="1"/>
  <c r="AL126" i="31"/>
  <c r="AN126" i="31" s="1"/>
  <c r="AL125" i="31"/>
  <c r="AN125" i="31" s="1"/>
  <c r="AO125" i="31" s="1"/>
  <c r="AL124" i="31"/>
  <c r="AM124" i="31" s="1"/>
  <c r="AL123" i="31"/>
  <c r="AM123" i="31" s="1"/>
  <c r="AL122" i="31"/>
  <c r="AM122" i="31" s="1"/>
  <c r="AL121" i="31"/>
  <c r="AN121" i="31" s="1"/>
  <c r="AO121" i="31" s="1"/>
  <c r="AL120" i="31"/>
  <c r="AN120" i="31" s="1"/>
  <c r="AO120" i="31" s="1"/>
  <c r="AL119" i="31"/>
  <c r="AN119" i="31" s="1"/>
  <c r="AO119" i="31" s="1"/>
  <c r="AL118" i="31"/>
  <c r="AL117" i="31"/>
  <c r="AM117" i="31" s="1"/>
  <c r="AL116" i="31"/>
  <c r="AN116" i="31" s="1"/>
  <c r="AO116" i="31" s="1"/>
  <c r="AL115" i="31"/>
  <c r="AN115" i="31" s="1"/>
  <c r="AO115" i="31" s="1"/>
  <c r="AL114" i="31"/>
  <c r="AL113" i="31"/>
  <c r="AN113" i="31" s="1"/>
  <c r="AO113" i="31" s="1"/>
  <c r="AL112" i="31"/>
  <c r="AN112" i="31" s="1"/>
  <c r="AO112" i="31" s="1"/>
  <c r="AL111" i="31"/>
  <c r="AP111" i="31" s="1"/>
  <c r="AL110" i="31"/>
  <c r="AP110" i="31" s="1"/>
  <c r="AL109" i="31"/>
  <c r="AM109" i="31" s="1"/>
  <c r="AL108" i="31"/>
  <c r="AN108" i="31" s="1"/>
  <c r="AL107" i="31"/>
  <c r="AN107" i="31" s="1"/>
  <c r="AO107" i="31" s="1"/>
  <c r="AL106" i="31"/>
  <c r="AN106" i="31" s="1"/>
  <c r="AO106" i="31" s="1"/>
  <c r="AL105" i="31"/>
  <c r="AN105" i="31" s="1"/>
  <c r="AO105" i="31" s="1"/>
  <c r="AL104" i="31"/>
  <c r="AN104" i="31" s="1"/>
  <c r="AO104" i="31" s="1"/>
  <c r="AL103" i="31"/>
  <c r="AP103" i="31" s="1"/>
  <c r="AL102" i="31"/>
  <c r="AP102" i="31" s="1"/>
  <c r="AL101" i="31"/>
  <c r="AN101" i="31" s="1"/>
  <c r="AO101" i="31" s="1"/>
  <c r="AL100" i="31"/>
  <c r="AP100" i="31" s="1"/>
  <c r="AL99" i="31"/>
  <c r="AN99" i="31" s="1"/>
  <c r="AL98" i="31"/>
  <c r="AN98" i="31" s="1"/>
  <c r="AO98" i="31" s="1"/>
  <c r="AL97" i="31"/>
  <c r="AM97" i="31" s="1"/>
  <c r="AL96" i="31"/>
  <c r="AN96" i="31" s="1"/>
  <c r="AO96" i="31" s="1"/>
  <c r="AL95" i="31"/>
  <c r="AP95" i="31" s="1"/>
  <c r="AL94" i="31"/>
  <c r="AL93" i="31"/>
  <c r="AN93" i="31" s="1"/>
  <c r="AO93" i="31" s="1"/>
  <c r="AL92" i="31"/>
  <c r="AM92" i="31" s="1"/>
  <c r="AL91" i="31"/>
  <c r="AP91" i="31" s="1"/>
  <c r="AL90" i="31"/>
  <c r="AN90" i="31" s="1"/>
  <c r="AO90" i="31" s="1"/>
  <c r="AL89" i="31"/>
  <c r="AN89" i="31" s="1"/>
  <c r="AO89" i="31" s="1"/>
  <c r="AL88" i="31"/>
  <c r="AN88" i="31" s="1"/>
  <c r="AL87" i="31"/>
  <c r="AM87" i="31" s="1"/>
  <c r="AL86" i="31"/>
  <c r="AM86" i="31" s="1"/>
  <c r="AL85" i="31"/>
  <c r="AP85" i="31" s="1"/>
  <c r="AL84" i="31"/>
  <c r="AN84" i="31" s="1"/>
  <c r="AL83" i="31"/>
  <c r="AP83" i="31" s="1"/>
  <c r="AL82" i="31"/>
  <c r="AN82" i="31" s="1"/>
  <c r="AO82" i="31" s="1"/>
  <c r="AL81" i="31"/>
  <c r="AM81" i="31" s="1"/>
  <c r="AL80" i="31"/>
  <c r="AM80" i="31" s="1"/>
  <c r="AL79" i="31"/>
  <c r="AN79" i="31" s="1"/>
  <c r="AO79" i="31" s="1"/>
  <c r="AL78" i="31"/>
  <c r="AN78" i="31" s="1"/>
  <c r="AO78" i="31" s="1"/>
  <c r="AL77" i="31"/>
  <c r="AP77" i="31" s="1"/>
  <c r="AL76" i="31"/>
  <c r="AN76" i="31" s="1"/>
  <c r="AL75" i="31"/>
  <c r="AN75" i="31" s="1"/>
  <c r="AO75" i="31" s="1"/>
  <c r="AL74" i="31"/>
  <c r="AP74" i="31" s="1"/>
  <c r="AL73" i="31"/>
  <c r="AM73" i="31" s="1"/>
  <c r="AL72" i="31"/>
  <c r="AM72" i="31" s="1"/>
  <c r="AL71" i="31"/>
  <c r="AN71" i="31" s="1"/>
  <c r="AO71" i="31" s="1"/>
  <c r="AL70" i="31"/>
  <c r="AN70" i="31" s="1"/>
  <c r="AO70" i="31" s="1"/>
  <c r="AL69" i="31"/>
  <c r="AL68" i="31"/>
  <c r="AN68" i="31" s="1"/>
  <c r="AO68" i="31" s="1"/>
  <c r="AL67" i="31"/>
  <c r="AN67" i="31" s="1"/>
  <c r="AO67" i="31" s="1"/>
  <c r="AL66" i="31"/>
  <c r="AM66" i="31" s="1"/>
  <c r="AL65" i="31"/>
  <c r="AM65" i="31" s="1"/>
  <c r="AL64" i="31"/>
  <c r="AP64" i="31" s="1"/>
  <c r="AL63" i="31"/>
  <c r="AN63" i="31" s="1"/>
  <c r="AO63" i="31" s="1"/>
  <c r="AL62" i="31"/>
  <c r="AN62" i="31" s="1"/>
  <c r="AO62" i="31" s="1"/>
  <c r="AL61" i="31"/>
  <c r="AP61" i="31" s="1"/>
  <c r="AL60" i="31"/>
  <c r="AN60" i="31" s="1"/>
  <c r="AO60" i="31" s="1"/>
  <c r="AL59" i="31"/>
  <c r="AN59" i="31" s="1"/>
  <c r="AO59" i="31" s="1"/>
  <c r="AL58" i="31"/>
  <c r="AN58" i="31" s="1"/>
  <c r="AO58" i="31" s="1"/>
  <c r="AL57" i="31"/>
  <c r="AN57" i="31" s="1"/>
  <c r="AO57" i="31" s="1"/>
  <c r="AL56" i="31"/>
  <c r="AM56" i="31" s="1"/>
  <c r="AL55" i="31"/>
  <c r="AN55" i="31" s="1"/>
  <c r="AO55" i="31" s="1"/>
  <c r="AL54" i="31"/>
  <c r="AP54" i="31" s="1"/>
  <c r="AL53" i="31"/>
  <c r="AP53" i="31" s="1"/>
  <c r="AL52" i="31"/>
  <c r="AM52" i="31" s="1"/>
  <c r="AL51" i="31"/>
  <c r="AM51" i="31" s="1"/>
  <c r="AL50" i="31"/>
  <c r="AN50" i="31" s="1"/>
  <c r="AO50" i="31" s="1"/>
  <c r="AL49" i="31"/>
  <c r="AN49" i="31" s="1"/>
  <c r="AL48" i="31"/>
  <c r="AP48" i="31" s="1"/>
  <c r="AL47" i="31"/>
  <c r="AN47" i="31" s="1"/>
  <c r="AO47" i="31" s="1"/>
  <c r="AL46" i="31"/>
  <c r="AN46" i="31" s="1"/>
  <c r="AO46" i="31" s="1"/>
  <c r="AL45" i="31"/>
  <c r="AL44" i="31"/>
  <c r="AM44" i="31" s="1"/>
  <c r="AL43" i="31"/>
  <c r="AN43" i="31" s="1"/>
  <c r="AO43" i="31" s="1"/>
  <c r="AL42" i="31"/>
  <c r="AM42" i="31" s="1"/>
  <c r="AL41" i="31"/>
  <c r="AN41" i="31" s="1"/>
  <c r="AO41" i="31" s="1"/>
  <c r="AL40" i="31"/>
  <c r="AP40" i="31" s="1"/>
  <c r="AL39" i="31"/>
  <c r="AN39" i="31" s="1"/>
  <c r="AO39" i="31" s="1"/>
  <c r="AL38" i="31"/>
  <c r="AL37" i="31"/>
  <c r="AP37" i="31" s="1"/>
  <c r="AL36" i="31"/>
  <c r="AM36" i="31" s="1"/>
  <c r="AL35" i="31"/>
  <c r="AM35" i="31" s="1"/>
  <c r="AL34" i="31"/>
  <c r="AP34" i="31" s="1"/>
  <c r="AL33" i="31"/>
  <c r="AN33" i="31" s="1"/>
  <c r="AO33" i="31" s="1"/>
  <c r="AL32" i="31"/>
  <c r="AP32" i="31" s="1"/>
  <c r="AL31" i="31"/>
  <c r="AN31" i="31" s="1"/>
  <c r="AO31" i="31" s="1"/>
  <c r="AL30" i="31"/>
  <c r="AL29" i="31"/>
  <c r="AP29" i="31" s="1"/>
  <c r="AL28" i="31"/>
  <c r="AM28" i="31" s="1"/>
  <c r="AL27" i="31"/>
  <c r="AN27" i="31" s="1"/>
  <c r="AO27" i="31" s="1"/>
  <c r="AL26" i="31"/>
  <c r="AN26" i="31" s="1"/>
  <c r="AO26" i="31" s="1"/>
  <c r="AL25" i="31"/>
  <c r="AN25" i="31" s="1"/>
  <c r="AO25" i="31" s="1"/>
  <c r="AL24" i="31"/>
  <c r="AP24" i="31" s="1"/>
  <c r="AL23" i="31"/>
  <c r="AN23" i="31" s="1"/>
  <c r="AO23" i="31" s="1"/>
  <c r="AL22" i="31"/>
  <c r="AP22" i="31" s="1"/>
  <c r="AL21" i="31"/>
  <c r="AL20" i="31"/>
  <c r="AM20" i="31" s="1"/>
  <c r="AL19" i="31"/>
  <c r="AM19" i="31" s="1"/>
  <c r="AL18" i="31"/>
  <c r="AN18" i="31" s="1"/>
  <c r="AO18" i="31" s="1"/>
  <c r="AL17" i="31"/>
  <c r="AN17" i="31" s="1"/>
  <c r="AL16" i="31"/>
  <c r="AP16" i="31" s="1"/>
  <c r="AL15" i="31"/>
  <c r="AN15" i="31" s="1"/>
  <c r="AO15" i="31" s="1"/>
  <c r="AL14" i="31"/>
  <c r="AP14" i="31" s="1"/>
  <c r="AL13" i="31"/>
  <c r="AL12" i="31"/>
  <c r="AP12" i="31" s="1"/>
  <c r="AL11" i="31"/>
  <c r="AN11" i="31" s="1"/>
  <c r="AO11" i="31" s="1"/>
  <c r="AL10" i="31"/>
  <c r="AM10" i="31" s="1"/>
  <c r="AL9" i="31"/>
  <c r="AN9" i="31" s="1"/>
  <c r="AO9" i="31" s="1"/>
  <c r="AM2" i="31"/>
  <c r="AM4" i="31" s="1"/>
  <c r="AO4" i="31" s="1"/>
  <c r="AM182" i="32" l="1"/>
  <c r="AP182" i="32"/>
  <c r="AN182" i="32"/>
  <c r="AO182" i="32" s="1"/>
  <c r="AN18" i="32"/>
  <c r="AO18" i="32" s="1"/>
  <c r="AP18" i="32"/>
  <c r="AM18" i="32"/>
  <c r="AN147" i="32"/>
  <c r="AO147" i="32" s="1"/>
  <c r="AP147" i="32"/>
  <c r="AM52" i="32"/>
  <c r="AN52" i="32"/>
  <c r="AO52" i="32" s="1"/>
  <c r="AP79" i="32"/>
  <c r="AN39" i="32"/>
  <c r="AO39" i="32" s="1"/>
  <c r="AP39" i="32"/>
  <c r="AM39" i="32"/>
  <c r="AP34" i="32"/>
  <c r="AN34" i="32"/>
  <c r="AO34" i="32" s="1"/>
  <c r="AN25" i="32"/>
  <c r="AO25" i="32" s="1"/>
  <c r="AP25" i="32"/>
  <c r="AM25" i="32"/>
  <c r="AM34" i="32"/>
  <c r="AN163" i="32"/>
  <c r="AO163" i="32" s="1"/>
  <c r="AM163" i="32"/>
  <c r="AP163" i="32" s="1"/>
  <c r="AN180" i="32"/>
  <c r="AO180" i="32" s="1"/>
  <c r="AP180" i="32"/>
  <c r="AM180" i="32"/>
  <c r="AN103" i="32"/>
  <c r="AO103" i="32" s="1"/>
  <c r="AM103" i="32"/>
  <c r="AN66" i="32"/>
  <c r="AO66" i="32" s="1"/>
  <c r="AM66" i="32"/>
  <c r="AM121" i="32"/>
  <c r="AN121" i="32"/>
  <c r="AO121" i="32" s="1"/>
  <c r="AM90" i="32"/>
  <c r="AP90" i="32"/>
  <c r="AN49" i="32"/>
  <c r="AO49" i="32" s="1"/>
  <c r="AP49" i="32"/>
  <c r="AM49" i="32"/>
  <c r="AP63" i="32"/>
  <c r="AN90" i="32"/>
  <c r="AO90" i="32" s="1"/>
  <c r="AN17" i="32"/>
  <c r="AO17" i="32" s="1"/>
  <c r="AN26" i="32"/>
  <c r="AO26" i="32" s="1"/>
  <c r="AN33" i="32"/>
  <c r="AO33" i="32" s="1"/>
  <c r="AN50" i="32"/>
  <c r="AO50" i="32" s="1"/>
  <c r="AP50" i="32" s="1"/>
  <c r="AN65" i="32"/>
  <c r="AO65" i="32" s="1"/>
  <c r="AN71" i="32"/>
  <c r="AO71" i="32" s="1"/>
  <c r="AP71" i="32" s="1"/>
  <c r="AN74" i="32"/>
  <c r="AO74" i="32" s="1"/>
  <c r="AP105" i="32"/>
  <c r="AN113" i="32"/>
  <c r="AO113" i="32" s="1"/>
  <c r="AP188" i="32"/>
  <c r="AN269" i="32"/>
  <c r="AO269" i="32" s="1"/>
  <c r="AM269" i="32"/>
  <c r="AP300" i="32"/>
  <c r="AN303" i="32"/>
  <c r="AO303" i="32" s="1"/>
  <c r="AN341" i="32"/>
  <c r="AO341" i="32" s="1"/>
  <c r="AP341" i="32"/>
  <c r="AM380" i="32"/>
  <c r="AP397" i="32"/>
  <c r="AP421" i="32"/>
  <c r="AN447" i="32"/>
  <c r="AO447" i="32" s="1"/>
  <c r="AP485" i="32"/>
  <c r="AN485" i="32"/>
  <c r="AO485" i="32" s="1"/>
  <c r="AP530" i="32"/>
  <c r="AN530" i="32"/>
  <c r="AO530" i="32" s="1"/>
  <c r="AM530" i="32"/>
  <c r="AP545" i="32"/>
  <c r="AN549" i="32"/>
  <c r="AO549" i="32" s="1"/>
  <c r="AM569" i="32"/>
  <c r="AP569" i="32"/>
  <c r="AM597" i="32"/>
  <c r="AP597" i="32"/>
  <c r="AN601" i="32"/>
  <c r="AO601" i="32" s="1"/>
  <c r="AP263" i="32"/>
  <c r="AN263" i="32"/>
  <c r="AO263" i="32" s="1"/>
  <c r="AN398" i="32"/>
  <c r="AO398" i="32" s="1"/>
  <c r="AM398" i="32"/>
  <c r="AP422" i="32"/>
  <c r="AN422" i="32"/>
  <c r="AO422" i="32" s="1"/>
  <c r="AP471" i="32"/>
  <c r="AN471" i="32"/>
  <c r="AO471" i="32" s="1"/>
  <c r="AM471" i="32"/>
  <c r="AP493" i="32"/>
  <c r="AN493" i="32"/>
  <c r="AO493" i="32" s="1"/>
  <c r="AM501" i="32"/>
  <c r="AP501" i="32"/>
  <c r="AN501" i="32"/>
  <c r="AO501" i="32" s="1"/>
  <c r="AP546" i="32"/>
  <c r="AN546" i="32"/>
  <c r="AO546" i="32" s="1"/>
  <c r="AM613" i="32"/>
  <c r="AN613" i="32"/>
  <c r="AO613" i="32" s="1"/>
  <c r="AP642" i="32"/>
  <c r="AN642" i="32"/>
  <c r="AO642" i="32" s="1"/>
  <c r="AM642" i="32"/>
  <c r="AN651" i="32"/>
  <c r="AO651" i="32" s="1"/>
  <c r="AN253" i="32"/>
  <c r="AO253" i="32" s="1"/>
  <c r="AP253" i="32"/>
  <c r="AP526" i="32"/>
  <c r="AN526" i="32"/>
  <c r="AO526" i="32" s="1"/>
  <c r="AM526" i="32"/>
  <c r="AN539" i="32"/>
  <c r="AO539" i="32" s="1"/>
  <c r="AP539" i="32"/>
  <c r="AP565" i="32"/>
  <c r="AN565" i="32"/>
  <c r="AO565" i="32" s="1"/>
  <c r="AM661" i="32"/>
  <c r="AN661" i="32"/>
  <c r="AO661" i="32" s="1"/>
  <c r="AN106" i="32"/>
  <c r="AO106" i="32" s="1"/>
  <c r="AM112" i="32"/>
  <c r="AP112" i="32" s="1"/>
  <c r="AN114" i="32"/>
  <c r="AO114" i="32" s="1"/>
  <c r="AM150" i="32"/>
  <c r="AM166" i="32"/>
  <c r="AP172" i="32"/>
  <c r="AP189" i="32"/>
  <c r="AP203" i="32"/>
  <c r="AM206" i="32"/>
  <c r="AM213" i="32"/>
  <c r="AP219" i="32"/>
  <c r="AP221" i="32"/>
  <c r="AM228" i="32"/>
  <c r="AM233" i="32"/>
  <c r="AM253" i="32"/>
  <c r="AN270" i="32"/>
  <c r="AO270" i="32" s="1"/>
  <c r="AP285" i="32"/>
  <c r="AN292" i="32"/>
  <c r="AO292" i="32" s="1"/>
  <c r="AM308" i="32"/>
  <c r="AM311" i="32"/>
  <c r="AM315" i="32"/>
  <c r="AN326" i="32"/>
  <c r="AO326" i="32" s="1"/>
  <c r="AM332" i="32"/>
  <c r="AP335" i="32"/>
  <c r="AM335" i="32"/>
  <c r="AN342" i="32"/>
  <c r="AO342" i="32" s="1"/>
  <c r="AM351" i="32"/>
  <c r="AP360" i="32"/>
  <c r="AM364" i="32"/>
  <c r="AP367" i="32"/>
  <c r="AN367" i="32"/>
  <c r="AO367" i="32" s="1"/>
  <c r="AP391" i="32"/>
  <c r="AN391" i="32"/>
  <c r="AO391" i="32" s="1"/>
  <c r="AM406" i="32"/>
  <c r="AM415" i="32"/>
  <c r="AN430" i="32"/>
  <c r="AO430" i="32" s="1"/>
  <c r="AP438" i="32"/>
  <c r="AN438" i="32"/>
  <c r="AO438" i="32" s="1"/>
  <c r="AN457" i="32"/>
  <c r="AO457" i="32" s="1"/>
  <c r="AP461" i="32"/>
  <c r="AP472" i="32"/>
  <c r="AP481" i="32"/>
  <c r="AN481" i="32"/>
  <c r="AO481" i="32" s="1"/>
  <c r="AM486" i="32"/>
  <c r="AN489" i="32"/>
  <c r="AO489" i="32" s="1"/>
  <c r="AP498" i="32"/>
  <c r="AN498" i="32"/>
  <c r="AO498" i="32" s="1"/>
  <c r="AM517" i="32"/>
  <c r="AP517" i="32"/>
  <c r="AM539" i="32"/>
  <c r="AM558" i="32"/>
  <c r="AP562" i="32"/>
  <c r="AN562" i="32"/>
  <c r="AO562" i="32" s="1"/>
  <c r="AN573" i="32"/>
  <c r="AO573" i="32" s="1"/>
  <c r="AP580" i="32"/>
  <c r="AM614" i="32"/>
  <c r="AN614" i="32"/>
  <c r="AO614" i="32" s="1"/>
  <c r="AM637" i="32"/>
  <c r="AP637" i="32"/>
  <c r="AN637" i="32"/>
  <c r="AO637" i="32" s="1"/>
  <c r="AP661" i="32"/>
  <c r="AP106" i="32"/>
  <c r="AP126" i="32"/>
  <c r="AP129" i="32"/>
  <c r="AM187" i="32"/>
  <c r="AM194" i="32"/>
  <c r="AN206" i="32"/>
  <c r="AO206" i="32" s="1"/>
  <c r="AN213" i="32"/>
  <c r="AO213" i="32" s="1"/>
  <c r="AN228" i="32"/>
  <c r="AO228" i="32" s="1"/>
  <c r="AM230" i="32"/>
  <c r="AP233" i="32"/>
  <c r="AM239" i="32"/>
  <c r="AM247" i="32"/>
  <c r="AN259" i="32"/>
  <c r="AO259" i="32" s="1"/>
  <c r="AP270" i="32"/>
  <c r="AN277" i="32"/>
  <c r="AO277" i="32" s="1"/>
  <c r="AP277" i="32"/>
  <c r="AM286" i="32"/>
  <c r="AN286" i="32"/>
  <c r="AO286" i="32" s="1"/>
  <c r="AP299" i="32"/>
  <c r="AN308" i="32"/>
  <c r="AO308" i="32" s="1"/>
  <c r="AN311" i="32"/>
  <c r="AO311" i="32" s="1"/>
  <c r="AN315" i="32"/>
  <c r="AO315" i="32" s="1"/>
  <c r="AM317" i="32"/>
  <c r="AP326" i="32"/>
  <c r="AN332" i="32"/>
  <c r="AO332" i="32" s="1"/>
  <c r="AN335" i="32"/>
  <c r="AO335" i="32" s="1"/>
  <c r="AP342" i="32"/>
  <c r="AN351" i="32"/>
  <c r="AO351" i="32" s="1"/>
  <c r="AM356" i="32"/>
  <c r="AM358" i="32"/>
  <c r="AM367" i="32"/>
  <c r="AM391" i="32"/>
  <c r="AM399" i="32"/>
  <c r="AN406" i="32"/>
  <c r="AO406" i="32" s="1"/>
  <c r="AN413" i="32"/>
  <c r="AO413" i="32" s="1"/>
  <c r="AP413" i="32"/>
  <c r="AN415" i="32"/>
  <c r="AO415" i="32" s="1"/>
  <c r="AM423" i="32"/>
  <c r="AM438" i="32"/>
  <c r="AM455" i="32"/>
  <c r="AP462" i="32"/>
  <c r="AN462" i="32"/>
  <c r="AO462" i="32" s="1"/>
  <c r="AM462" i="32"/>
  <c r="AN486" i="32"/>
  <c r="AO486" i="32" s="1"/>
  <c r="AM494" i="32"/>
  <c r="AM498" i="32"/>
  <c r="AM506" i="32"/>
  <c r="AN513" i="32"/>
  <c r="AO513" i="32" s="1"/>
  <c r="AN517" i="32"/>
  <c r="AO517" i="32" s="1"/>
  <c r="AM533" i="32"/>
  <c r="AP533" i="32"/>
  <c r="AN555" i="32"/>
  <c r="AO555" i="32" s="1"/>
  <c r="AP555" i="32"/>
  <c r="AN558" i="32"/>
  <c r="AO558" i="32" s="1"/>
  <c r="AM562" i="32"/>
  <c r="AM581" i="32"/>
  <c r="AP581" i="32"/>
  <c r="AN585" i="32"/>
  <c r="AO585" i="32" s="1"/>
  <c r="AM610" i="32"/>
  <c r="AN628" i="32"/>
  <c r="AO628" i="32" s="1"/>
  <c r="AP628" i="32"/>
  <c r="AP634" i="32"/>
  <c r="AN634" i="32"/>
  <c r="AO634" i="32" s="1"/>
  <c r="AM662" i="32"/>
  <c r="AN662" i="32"/>
  <c r="AO662" i="32" s="1"/>
  <c r="AM186" i="32"/>
  <c r="AP73" i="32"/>
  <c r="AN112" i="32"/>
  <c r="AO112" i="32" s="1"/>
  <c r="AN150" i="32"/>
  <c r="AO150" i="32" s="1"/>
  <c r="AN166" i="32"/>
  <c r="AO166" i="32" s="1"/>
  <c r="AP16" i="32"/>
  <c r="AN23" i="32"/>
  <c r="AO23" i="32" s="1"/>
  <c r="AP32" i="32"/>
  <c r="AM47" i="32"/>
  <c r="AP47" i="32" s="1"/>
  <c r="AP76" i="32"/>
  <c r="AM91" i="32"/>
  <c r="AN95" i="32"/>
  <c r="AO95" i="32" s="1"/>
  <c r="AM97" i="32"/>
  <c r="AM148" i="32"/>
  <c r="AM170" i="32"/>
  <c r="AM173" i="32"/>
  <c r="AP187" i="32"/>
  <c r="AN247" i="32"/>
  <c r="AO247" i="32" s="1"/>
  <c r="AP317" i="32"/>
  <c r="AN358" i="32"/>
  <c r="AO358" i="32" s="1"/>
  <c r="AN365" i="32"/>
  <c r="AO365" i="32" s="1"/>
  <c r="AP365" i="32"/>
  <c r="AN389" i="32"/>
  <c r="AO389" i="32" s="1"/>
  <c r="AP389" i="32"/>
  <c r="AN399" i="32"/>
  <c r="AO399" i="32" s="1"/>
  <c r="AN423" i="32"/>
  <c r="AO423" i="32" s="1"/>
  <c r="AP431" i="32"/>
  <c r="AN431" i="32"/>
  <c r="AO431" i="32" s="1"/>
  <c r="AN455" i="32"/>
  <c r="AO455" i="32" s="1"/>
  <c r="AN494" i="32"/>
  <c r="AO494" i="32" s="1"/>
  <c r="AN506" i="32"/>
  <c r="AO506" i="32" s="1"/>
  <c r="AP513" i="32"/>
  <c r="AN533" i="32"/>
  <c r="AO533" i="32" s="1"/>
  <c r="AM555" i="32"/>
  <c r="AM574" i="32"/>
  <c r="AP610" i="32"/>
  <c r="AM629" i="32"/>
  <c r="AP629" i="32"/>
  <c r="AM634" i="32"/>
  <c r="AN374" i="32"/>
  <c r="AO374" i="32" s="1"/>
  <c r="AM374" i="32"/>
  <c r="AP441" i="32"/>
  <c r="AN441" i="32"/>
  <c r="AO441" i="32" s="1"/>
  <c r="AP148" i="32"/>
  <c r="AN173" i="32"/>
  <c r="AO173" i="32" s="1"/>
  <c r="AN234" i="32"/>
  <c r="AO234" i="32" s="1"/>
  <c r="AN254" i="32"/>
  <c r="AO254" i="32" s="1"/>
  <c r="AP259" i="32"/>
  <c r="AM271" i="32"/>
  <c r="AM287" i="32"/>
  <c r="AM300" i="32"/>
  <c r="AN309" i="32"/>
  <c r="AO309" i="32" s="1"/>
  <c r="AP309" i="32"/>
  <c r="AM318" i="32"/>
  <c r="AN318" i="32"/>
  <c r="AO318" i="32" s="1"/>
  <c r="AM333" i="32"/>
  <c r="AM343" i="32"/>
  <c r="AP356" i="32"/>
  <c r="AM365" i="32"/>
  <c r="AN368" i="32"/>
  <c r="AO368" i="32" s="1"/>
  <c r="AM382" i="32"/>
  <c r="AN459" i="32"/>
  <c r="AO459" i="32" s="1"/>
  <c r="AM459" i="32"/>
  <c r="AN477" i="32"/>
  <c r="AO477" i="32" s="1"/>
  <c r="AM477" i="32"/>
  <c r="AP487" i="32"/>
  <c r="AN487" i="32"/>
  <c r="AO487" i="32" s="1"/>
  <c r="AM487" i="32"/>
  <c r="AP514" i="32"/>
  <c r="AN514" i="32"/>
  <c r="AO514" i="32" s="1"/>
  <c r="AM553" i="32"/>
  <c r="AP553" i="32"/>
  <c r="AN571" i="32"/>
  <c r="AO571" i="32" s="1"/>
  <c r="AP571" i="32"/>
  <c r="AN574" i="32"/>
  <c r="AO574" i="32" s="1"/>
  <c r="AN578" i="32"/>
  <c r="AO578" i="32" s="1"/>
  <c r="AN611" i="32"/>
  <c r="AO611" i="32" s="1"/>
  <c r="AP611" i="32"/>
  <c r="AM611" i="32"/>
  <c r="AN629" i="32"/>
  <c r="AO629" i="32" s="1"/>
  <c r="AP644" i="32"/>
  <c r="AN91" i="32"/>
  <c r="AO91" i="32" s="1"/>
  <c r="AN97" i="32"/>
  <c r="AO97" i="32" s="1"/>
  <c r="AN108" i="32"/>
  <c r="AO108" i="32" s="1"/>
  <c r="AP130" i="32"/>
  <c r="AP151" i="32"/>
  <c r="AN167" i="32"/>
  <c r="AO167" i="32" s="1"/>
  <c r="AM178" i="32"/>
  <c r="AM188" i="32"/>
  <c r="AP195" i="32"/>
  <c r="AM202" i="32"/>
  <c r="AM218" i="32"/>
  <c r="AP237" i="32"/>
  <c r="AN240" i="32"/>
  <c r="AO240" i="32" s="1"/>
  <c r="AM245" i="32"/>
  <c r="AP254" i="32"/>
  <c r="AN262" i="32"/>
  <c r="AO262" i="32" s="1"/>
  <c r="AN271" i="32"/>
  <c r="AO271" i="32" s="1"/>
  <c r="AN287" i="32"/>
  <c r="AO287" i="32" s="1"/>
  <c r="AM303" i="32"/>
  <c r="AM309" i="32"/>
  <c r="AP318" i="32"/>
  <c r="AP333" i="32"/>
  <c r="AN343" i="32"/>
  <c r="AO343" i="32" s="1"/>
  <c r="AP368" i="32"/>
  <c r="AM373" i="32"/>
  <c r="AN382" i="32"/>
  <c r="AO382" i="32" s="1"/>
  <c r="AM397" i="32"/>
  <c r="AM400" i="32"/>
  <c r="AP400" i="32"/>
  <c r="AN400" i="32"/>
  <c r="AO400" i="32" s="1"/>
  <c r="AM421" i="32"/>
  <c r="AN429" i="32"/>
  <c r="AO429" i="32" s="1"/>
  <c r="AP429" i="32"/>
  <c r="AN445" i="32"/>
  <c r="AO445" i="32" s="1"/>
  <c r="AP445" i="32"/>
  <c r="AM447" i="32"/>
  <c r="AP477" i="32"/>
  <c r="AM491" i="32"/>
  <c r="AP495" i="32"/>
  <c r="AN495" i="32"/>
  <c r="AO495" i="32" s="1"/>
  <c r="AM495" i="32"/>
  <c r="AN499" i="32"/>
  <c r="AO499" i="32" s="1"/>
  <c r="AN509" i="32"/>
  <c r="AO509" i="32" s="1"/>
  <c r="AM514" i="32"/>
  <c r="AN541" i="32"/>
  <c r="AO541" i="32" s="1"/>
  <c r="AN545" i="32"/>
  <c r="AO545" i="32" s="1"/>
  <c r="AN553" i="32"/>
  <c r="AO553" i="32" s="1"/>
  <c r="AN596" i="32"/>
  <c r="AO596" i="32" s="1"/>
  <c r="AP596" i="32"/>
  <c r="AP659" i="32"/>
  <c r="AN659" i="32"/>
  <c r="AO659" i="32" s="1"/>
  <c r="AM619" i="32"/>
  <c r="AN645" i="32"/>
  <c r="AO645" i="32" s="1"/>
  <c r="AM650" i="32"/>
  <c r="AN653" i="32"/>
  <c r="AO653" i="32" s="1"/>
  <c r="AP660" i="32"/>
  <c r="AP42" i="32"/>
  <c r="AP115" i="32"/>
  <c r="AM115" i="32"/>
  <c r="AN388" i="32"/>
  <c r="AO388" i="32" s="1"/>
  <c r="AP388" i="32"/>
  <c r="AM388" i="32"/>
  <c r="AP38" i="32"/>
  <c r="AN38" i="32"/>
  <c r="AO38" i="32" s="1"/>
  <c r="AP43" i="32"/>
  <c r="AN43" i="32"/>
  <c r="AO43" i="32" s="1"/>
  <c r="AM43" i="32"/>
  <c r="AN101" i="32"/>
  <c r="AO101" i="32" s="1"/>
  <c r="AP101" i="32"/>
  <c r="AN115" i="32"/>
  <c r="AO115" i="32" s="1"/>
  <c r="AP152" i="32"/>
  <c r="AM152" i="32"/>
  <c r="AN152" i="32"/>
  <c r="AO152" i="32" s="1"/>
  <c r="AM161" i="32"/>
  <c r="AP161" i="32" s="1"/>
  <c r="AP164" i="32"/>
  <c r="AM38" i="32"/>
  <c r="AM101" i="32"/>
  <c r="AP121" i="32"/>
  <c r="AP149" i="32"/>
  <c r="AN161" i="32"/>
  <c r="AO161" i="32" s="1"/>
  <c r="AM131" i="32"/>
  <c r="AN131" i="32"/>
  <c r="AO131" i="32" s="1"/>
  <c r="AN107" i="32"/>
  <c r="AO107" i="32" s="1"/>
  <c r="AN30" i="32"/>
  <c r="AO30" i="32" s="1"/>
  <c r="AN35" i="32"/>
  <c r="AO35" i="32" s="1"/>
  <c r="AM35" i="32"/>
  <c r="AN78" i="32"/>
  <c r="AO78" i="32" s="1"/>
  <c r="AN11" i="32"/>
  <c r="AO11" i="32" s="1"/>
  <c r="AM11" i="32"/>
  <c r="AN67" i="32"/>
  <c r="AO67" i="32" s="1"/>
  <c r="AM67" i="32"/>
  <c r="AP59" i="32"/>
  <c r="AM59" i="32"/>
  <c r="AN59" i="32"/>
  <c r="AO59" i="32" s="1"/>
  <c r="AN99" i="32"/>
  <c r="AO99" i="32" s="1"/>
  <c r="AM207" i="32"/>
  <c r="AP207" i="32"/>
  <c r="AN207" i="32"/>
  <c r="AO207" i="32" s="1"/>
  <c r="AP22" i="32"/>
  <c r="AN22" i="32"/>
  <c r="AO22" i="32" s="1"/>
  <c r="AM30" i="32"/>
  <c r="AM36" i="32"/>
  <c r="AP36" i="32"/>
  <c r="AN54" i="32"/>
  <c r="AO54" i="32" s="1"/>
  <c r="AP60" i="32"/>
  <c r="AM78" i="32"/>
  <c r="AP78" i="32" s="1"/>
  <c r="AM99" i="32"/>
  <c r="AM175" i="32"/>
  <c r="AP175" i="32" s="1"/>
  <c r="AP14" i="32"/>
  <c r="AN14" i="32"/>
  <c r="AO14" i="32" s="1"/>
  <c r="AN27" i="32"/>
  <c r="AO27" i="32" s="1"/>
  <c r="AM27" i="32"/>
  <c r="AM75" i="32"/>
  <c r="AN75" i="32"/>
  <c r="AO75" i="32" s="1"/>
  <c r="AN118" i="32"/>
  <c r="AO118" i="32" s="1"/>
  <c r="AM118" i="32"/>
  <c r="AP118" i="32"/>
  <c r="AP165" i="32"/>
  <c r="AM20" i="32"/>
  <c r="AP20" i="32"/>
  <c r="AP51" i="32"/>
  <c r="AM51" i="32"/>
  <c r="AN51" i="32"/>
  <c r="AO51" i="32" s="1"/>
  <c r="AM12" i="32"/>
  <c r="AP12" i="32"/>
  <c r="AN62" i="32"/>
  <c r="AO62" i="32" s="1"/>
  <c r="AP62" i="32"/>
  <c r="AP19" i="32"/>
  <c r="AN19" i="32"/>
  <c r="AO19" i="32" s="1"/>
  <c r="AM19" i="32"/>
  <c r="AM28" i="32"/>
  <c r="AP28" i="32"/>
  <c r="AN46" i="32"/>
  <c r="AO46" i="32" s="1"/>
  <c r="AP70" i="32"/>
  <c r="AN70" i="32"/>
  <c r="AO70" i="32" s="1"/>
  <c r="AP86" i="32"/>
  <c r="AM86" i="32"/>
  <c r="AN86" i="32"/>
  <c r="AO86" i="32" s="1"/>
  <c r="AN109" i="32"/>
  <c r="AO109" i="32" s="1"/>
  <c r="AP124" i="32"/>
  <c r="AM124" i="32"/>
  <c r="AP145" i="32"/>
  <c r="AM145" i="32"/>
  <c r="AM199" i="32"/>
  <c r="AP199" i="32"/>
  <c r="AM191" i="32"/>
  <c r="AP191" i="32"/>
  <c r="AN232" i="32"/>
  <c r="AO232" i="32" s="1"/>
  <c r="AM232" i="32"/>
  <c r="AM376" i="32"/>
  <c r="AN376" i="32"/>
  <c r="AO376" i="32" s="1"/>
  <c r="AP376" i="32"/>
  <c r="AM9" i="32"/>
  <c r="AM48" i="32"/>
  <c r="AM72" i="32"/>
  <c r="AM80" i="32"/>
  <c r="AN84" i="32"/>
  <c r="AO84" i="32" s="1"/>
  <c r="AM94" i="32"/>
  <c r="AP116" i="32"/>
  <c r="AM116" i="32"/>
  <c r="AN122" i="32"/>
  <c r="AO122" i="32" s="1"/>
  <c r="AN125" i="32"/>
  <c r="AO125" i="32" s="1"/>
  <c r="AM139" i="32"/>
  <c r="AN143" i="32"/>
  <c r="AO143" i="32" s="1"/>
  <c r="AN146" i="32"/>
  <c r="AO146" i="32" s="1"/>
  <c r="AP146" i="32"/>
  <c r="AM155" i="32"/>
  <c r="AN159" i="32"/>
  <c r="AO159" i="32" s="1"/>
  <c r="AN162" i="32"/>
  <c r="AO162" i="32" s="1"/>
  <c r="AM171" i="32"/>
  <c r="AP176" i="32"/>
  <c r="AN176" i="32"/>
  <c r="AO176" i="32" s="1"/>
  <c r="AM176" i="32"/>
  <c r="AN183" i="32"/>
  <c r="AO183" i="32" s="1"/>
  <c r="AN191" i="32"/>
  <c r="AO191" i="32" s="1"/>
  <c r="AP200" i="32"/>
  <c r="AN200" i="32"/>
  <c r="AO200" i="32" s="1"/>
  <c r="AM200" i="32"/>
  <c r="AP205" i="32"/>
  <c r="AN217" i="32"/>
  <c r="AO217" i="32" s="1"/>
  <c r="AM217" i="32"/>
  <c r="AP225" i="32"/>
  <c r="AN225" i="32"/>
  <c r="AO225" i="32" s="1"/>
  <c r="AM225" i="32"/>
  <c r="AP232" i="32"/>
  <c r="AN273" i="32"/>
  <c r="AO273" i="32" s="1"/>
  <c r="AP273" i="32"/>
  <c r="AM273" i="32"/>
  <c r="AP354" i="32"/>
  <c r="AN354" i="32"/>
  <c r="AO354" i="32" s="1"/>
  <c r="AM354" i="32"/>
  <c r="AP168" i="32"/>
  <c r="AM168" i="32"/>
  <c r="AP224" i="32"/>
  <c r="AN224" i="32"/>
  <c r="AO224" i="32" s="1"/>
  <c r="AM224" i="32"/>
  <c r="AM552" i="32"/>
  <c r="AN552" i="32"/>
  <c r="AO552" i="32" s="1"/>
  <c r="AP552" i="32"/>
  <c r="AN199" i="32"/>
  <c r="AO199" i="32" s="1"/>
  <c r="AP208" i="32"/>
  <c r="AN208" i="32"/>
  <c r="AO208" i="32" s="1"/>
  <c r="AM208" i="32"/>
  <c r="AM16" i="32"/>
  <c r="AM24" i="32"/>
  <c r="AM56" i="32"/>
  <c r="AM64" i="32"/>
  <c r="AM13" i="32"/>
  <c r="AM21" i="32"/>
  <c r="AM29" i="32"/>
  <c r="AN32" i="32"/>
  <c r="AO32" i="32" s="1"/>
  <c r="AM37" i="32"/>
  <c r="AP37" i="32" s="1"/>
  <c r="AN40" i="32"/>
  <c r="AO40" i="32" s="1"/>
  <c r="AM45" i="32"/>
  <c r="AM53" i="32"/>
  <c r="AP53" i="32" s="1"/>
  <c r="AN56" i="32"/>
  <c r="AO56" i="32" s="1"/>
  <c r="AM61" i="32"/>
  <c r="AN64" i="32"/>
  <c r="AO64" i="32" s="1"/>
  <c r="AM69" i="32"/>
  <c r="AN72" i="32"/>
  <c r="AO72" i="32" s="1"/>
  <c r="AM77" i="32"/>
  <c r="AP77" i="32" s="1"/>
  <c r="AN80" i="32"/>
  <c r="AO80" i="32" s="1"/>
  <c r="AN82" i="32"/>
  <c r="AO82" i="32" s="1"/>
  <c r="AM88" i="32"/>
  <c r="AP88" i="32" s="1"/>
  <c r="AN92" i="32"/>
  <c r="AN94" i="32"/>
  <c r="AO94" i="32" s="1"/>
  <c r="AM102" i="32"/>
  <c r="AM110" i="32"/>
  <c r="AN116" i="32"/>
  <c r="AO116" i="32" s="1"/>
  <c r="AP122" i="32"/>
  <c r="AM125" i="32"/>
  <c r="AP125" i="32" s="1"/>
  <c r="AP132" i="32"/>
  <c r="AM132" i="32"/>
  <c r="AP143" i="32"/>
  <c r="AM146" i="32"/>
  <c r="AM153" i="32"/>
  <c r="AP153" i="32" s="1"/>
  <c r="AP159" i="32"/>
  <c r="AM162" i="32"/>
  <c r="AM169" i="32"/>
  <c r="AP169" i="32" s="1"/>
  <c r="AP171" i="32"/>
  <c r="AM179" i="32"/>
  <c r="AP183" i="32"/>
  <c r="AP192" i="32"/>
  <c r="AN192" i="32"/>
  <c r="AO192" i="32" s="1"/>
  <c r="AM192" i="32"/>
  <c r="AN209" i="32"/>
  <c r="AO209" i="32" s="1"/>
  <c r="AM209" i="32"/>
  <c r="AN241" i="32"/>
  <c r="AO241" i="32" s="1"/>
  <c r="AP241" i="32"/>
  <c r="AM241" i="32"/>
  <c r="AP216" i="32"/>
  <c r="AN216" i="32"/>
  <c r="AO216" i="32" s="1"/>
  <c r="AM216" i="32"/>
  <c r="AO231" i="32"/>
  <c r="AP231" i="32" s="1"/>
  <c r="AP44" i="32"/>
  <c r="AP52" i="32"/>
  <c r="AP235" i="32"/>
  <c r="AN235" i="32"/>
  <c r="AO235" i="32" s="1"/>
  <c r="AM235" i="32"/>
  <c r="AN468" i="32"/>
  <c r="AO468" i="32" s="1"/>
  <c r="AM468" i="32"/>
  <c r="AP468" i="32"/>
  <c r="AN13" i="32"/>
  <c r="AO13" i="32" s="1"/>
  <c r="AN21" i="32"/>
  <c r="AO21" i="32" s="1"/>
  <c r="AN29" i="32"/>
  <c r="AO29" i="32" s="1"/>
  <c r="AN37" i="32"/>
  <c r="AO37" i="32" s="1"/>
  <c r="AN45" i="32"/>
  <c r="AO45" i="32" s="1"/>
  <c r="AN53" i="32"/>
  <c r="AO53" i="32" s="1"/>
  <c r="AN61" i="32"/>
  <c r="AO61" i="32" s="1"/>
  <c r="AN69" i="32"/>
  <c r="AO69" i="32" s="1"/>
  <c r="AN77" i="32"/>
  <c r="AO77" i="32" s="1"/>
  <c r="AP82" i="32"/>
  <c r="AP84" i="32"/>
  <c r="AN102" i="32"/>
  <c r="AO102" i="32" s="1"/>
  <c r="AN110" i="32"/>
  <c r="AO110" i="32" s="1"/>
  <c r="AM123" i="32"/>
  <c r="AP123" i="32" s="1"/>
  <c r="AP139" i="32"/>
  <c r="AP144" i="32"/>
  <c r="AM144" i="32"/>
  <c r="AP155" i="32"/>
  <c r="AM160" i="32"/>
  <c r="AP160" i="32" s="1"/>
  <c r="AP177" i="32"/>
  <c r="AM177" i="32"/>
  <c r="AP179" i="32"/>
  <c r="AP184" i="32"/>
  <c r="AN184" i="32"/>
  <c r="AO184" i="32" s="1"/>
  <c r="AM184" i="32"/>
  <c r="AP201" i="32"/>
  <c r="AN201" i="32"/>
  <c r="AO201" i="32" s="1"/>
  <c r="AM201" i="32"/>
  <c r="AP230" i="32"/>
  <c r="AM432" i="32"/>
  <c r="AN432" i="32"/>
  <c r="AO432" i="32" s="1"/>
  <c r="AP432" i="32"/>
  <c r="AN85" i="32"/>
  <c r="AO85" i="32" s="1"/>
  <c r="AP85" i="32"/>
  <c r="AN117" i="32"/>
  <c r="AO117" i="32" s="1"/>
  <c r="AP174" i="32"/>
  <c r="AN177" i="32"/>
  <c r="AO177" i="32" s="1"/>
  <c r="AP193" i="32"/>
  <c r="AN193" i="32"/>
  <c r="AO193" i="32" s="1"/>
  <c r="AM193" i="32"/>
  <c r="AN266" i="32"/>
  <c r="AO266" i="32" s="1"/>
  <c r="AM266" i="32"/>
  <c r="AP266" i="32"/>
  <c r="AM294" i="32"/>
  <c r="AP294" i="32"/>
  <c r="AN294" i="32"/>
  <c r="AO294" i="32" s="1"/>
  <c r="AM83" i="32"/>
  <c r="AP83" i="32" s="1"/>
  <c r="AM85" i="32"/>
  <c r="AN93" i="32"/>
  <c r="AO93" i="32" s="1"/>
  <c r="AP93" i="32"/>
  <c r="AP98" i="32"/>
  <c r="AM117" i="32"/>
  <c r="AP117" i="32" s="1"/>
  <c r="AM126" i="32"/>
  <c r="AN130" i="32"/>
  <c r="AO130" i="32" s="1"/>
  <c r="AN138" i="32"/>
  <c r="AO138" i="32" s="1"/>
  <c r="AP138" i="32"/>
  <c r="AM147" i="32"/>
  <c r="AN151" i="32"/>
  <c r="AO151" i="32" s="1"/>
  <c r="AN154" i="32"/>
  <c r="AO154" i="32" s="1"/>
  <c r="AP154" i="32"/>
  <c r="AP185" i="32"/>
  <c r="AM185" i="32"/>
  <c r="AM215" i="32"/>
  <c r="AP215" i="32"/>
  <c r="AM223" i="32"/>
  <c r="AP223" i="32"/>
  <c r="AP236" i="32"/>
  <c r="AM250" i="32"/>
  <c r="AP250" i="32"/>
  <c r="AN250" i="32"/>
  <c r="AO250" i="32" s="1"/>
  <c r="AP170" i="32"/>
  <c r="AP178" i="32"/>
  <c r="AP186" i="32"/>
  <c r="AP194" i="32"/>
  <c r="AP202" i="32"/>
  <c r="AP210" i="32"/>
  <c r="AP218" i="32"/>
  <c r="AP226" i="32"/>
  <c r="AN257" i="32"/>
  <c r="AO257" i="32" s="1"/>
  <c r="AP257" i="32"/>
  <c r="AP280" i="32"/>
  <c r="AM280" i="32"/>
  <c r="AN290" i="32"/>
  <c r="AO290" i="32" s="1"/>
  <c r="AM290" i="32"/>
  <c r="AN297" i="32"/>
  <c r="AO297" i="32" s="1"/>
  <c r="AP297" i="32"/>
  <c r="AN321" i="32"/>
  <c r="AO321" i="32" s="1"/>
  <c r="AM321" i="32"/>
  <c r="AP321" i="32"/>
  <c r="AP346" i="32"/>
  <c r="AN346" i="32"/>
  <c r="AO346" i="32" s="1"/>
  <c r="AM346" i="32"/>
  <c r="AP363" i="32"/>
  <c r="AM363" i="32"/>
  <c r="AP418" i="32"/>
  <c r="AM418" i="32"/>
  <c r="AN418" i="32"/>
  <c r="AO418" i="32" s="1"/>
  <c r="AP442" i="32"/>
  <c r="AM442" i="32"/>
  <c r="AN442" i="32"/>
  <c r="AO442" i="32" s="1"/>
  <c r="AN504" i="32"/>
  <c r="AO504" i="32" s="1"/>
  <c r="AP504" i="32"/>
  <c r="AM504" i="32"/>
  <c r="AP239" i="32"/>
  <c r="AP304" i="32"/>
  <c r="AM304" i="32"/>
  <c r="AN314" i="32"/>
  <c r="AO314" i="32" s="1"/>
  <c r="AM314" i="32"/>
  <c r="AP338" i="32"/>
  <c r="AN338" i="32"/>
  <c r="AO338" i="32" s="1"/>
  <c r="AM338" i="32"/>
  <c r="AN372" i="32"/>
  <c r="AO372" i="32" s="1"/>
  <c r="AP372" i="32"/>
  <c r="AM372" i="32"/>
  <c r="AM244" i="32"/>
  <c r="AN246" i="32"/>
  <c r="AO246" i="32" s="1"/>
  <c r="AN248" i="32"/>
  <c r="AO248" i="32" s="1"/>
  <c r="AP264" i="32"/>
  <c r="AM264" i="32"/>
  <c r="AN274" i="32"/>
  <c r="AO274" i="32" s="1"/>
  <c r="AM274" i="32"/>
  <c r="AN278" i="32"/>
  <c r="AO278" i="32" s="1"/>
  <c r="AN281" i="32"/>
  <c r="AO281" i="32" s="1"/>
  <c r="AP281" i="32"/>
  <c r="AP290" i="32"/>
  <c r="AN304" i="32"/>
  <c r="AO304" i="32" s="1"/>
  <c r="AP322" i="32"/>
  <c r="AN322" i="32"/>
  <c r="AO322" i="32" s="1"/>
  <c r="AM322" i="32"/>
  <c r="AP330" i="32"/>
  <c r="AN330" i="32"/>
  <c r="AO330" i="32" s="1"/>
  <c r="AM330" i="32"/>
  <c r="AP402" i="32"/>
  <c r="AM402" i="32"/>
  <c r="AN402" i="32"/>
  <c r="AO402" i="32" s="1"/>
  <c r="AP521" i="32"/>
  <c r="AM521" i="32"/>
  <c r="AN521" i="32"/>
  <c r="AO521" i="32" s="1"/>
  <c r="AN242" i="32"/>
  <c r="AO242" i="32" s="1"/>
  <c r="AN244" i="32"/>
  <c r="AO244" i="32" s="1"/>
  <c r="AP246" i="32"/>
  <c r="AP248" i="32"/>
  <c r="AN264" i="32"/>
  <c r="AO264" i="32" s="1"/>
  <c r="AP278" i="32"/>
  <c r="AM281" i="32"/>
  <c r="AP288" i="32"/>
  <c r="AM288" i="32"/>
  <c r="AN298" i="32"/>
  <c r="AO298" i="32" s="1"/>
  <c r="AM298" i="32"/>
  <c r="AN302" i="32"/>
  <c r="AO302" i="32" s="1"/>
  <c r="AN305" i="32"/>
  <c r="AO305" i="32" s="1"/>
  <c r="AP305" i="32"/>
  <c r="AP314" i="32"/>
  <c r="AP352" i="32"/>
  <c r="AM352" i="32"/>
  <c r="AM408" i="32"/>
  <c r="AN408" i="32"/>
  <c r="AO408" i="32" s="1"/>
  <c r="AP591" i="32"/>
  <c r="AN591" i="32"/>
  <c r="AO591" i="32" s="1"/>
  <c r="AM591" i="32"/>
  <c r="AN249" i="32"/>
  <c r="AO249" i="32" s="1"/>
  <c r="AN265" i="32"/>
  <c r="AO265" i="32" s="1"/>
  <c r="AP265" i="32"/>
  <c r="AP312" i="32"/>
  <c r="AM312" i="32"/>
  <c r="AP344" i="32"/>
  <c r="AM344" i="32"/>
  <c r="AN352" i="32"/>
  <c r="AO352" i="32" s="1"/>
  <c r="AP386" i="32"/>
  <c r="AM386" i="32"/>
  <c r="AN386" i="32"/>
  <c r="AO386" i="32" s="1"/>
  <c r="AP408" i="32"/>
  <c r="AP272" i="32"/>
  <c r="AM272" i="32"/>
  <c r="AN282" i="32"/>
  <c r="AO282" i="32" s="1"/>
  <c r="AM282" i="32"/>
  <c r="AN289" i="32"/>
  <c r="AO289" i="32" s="1"/>
  <c r="AP289" i="32"/>
  <c r="AP336" i="32"/>
  <c r="AM336" i="32"/>
  <c r="AM392" i="32"/>
  <c r="AN392" i="32"/>
  <c r="AO392" i="32" s="1"/>
  <c r="AN404" i="32"/>
  <c r="AO404" i="32" s="1"/>
  <c r="AP404" i="32"/>
  <c r="AM404" i="32"/>
  <c r="AN435" i="32"/>
  <c r="AO435" i="32" s="1"/>
  <c r="AP435" i="32"/>
  <c r="AM435" i="32"/>
  <c r="AM440" i="32"/>
  <c r="AP440" i="32"/>
  <c r="AN440" i="32"/>
  <c r="AO440" i="32" s="1"/>
  <c r="AP234" i="32"/>
  <c r="AP240" i="32"/>
  <c r="AN256" i="32"/>
  <c r="AO256" i="32" s="1"/>
  <c r="AP258" i="32"/>
  <c r="AN272" i="32"/>
  <c r="AO272" i="32" s="1"/>
  <c r="AP286" i="32"/>
  <c r="AM289" i="32"/>
  <c r="AP296" i="32"/>
  <c r="AM296" i="32"/>
  <c r="AN306" i="32"/>
  <c r="AO306" i="32" s="1"/>
  <c r="AM306" i="32"/>
  <c r="AN310" i="32"/>
  <c r="AO310" i="32" s="1"/>
  <c r="AN313" i="32"/>
  <c r="AO313" i="32" s="1"/>
  <c r="AP313" i="32"/>
  <c r="AP320" i="32"/>
  <c r="AM320" i="32"/>
  <c r="AP328" i="32"/>
  <c r="AM328" i="32"/>
  <c r="AN336" i="32"/>
  <c r="AO336" i="32" s="1"/>
  <c r="AP370" i="32"/>
  <c r="AM370" i="32"/>
  <c r="AN370" i="32"/>
  <c r="AO370" i="32" s="1"/>
  <c r="AP392" i="32"/>
  <c r="AP458" i="32"/>
  <c r="AM458" i="32"/>
  <c r="AN458" i="32"/>
  <c r="AO458" i="32" s="1"/>
  <c r="AN243" i="32"/>
  <c r="AO243" i="32" s="1"/>
  <c r="AN251" i="32"/>
  <c r="AO251" i="32" s="1"/>
  <c r="AP329" i="32"/>
  <c r="AP337" i="32"/>
  <c r="AP345" i="32"/>
  <c r="AP353" i="32"/>
  <c r="AN379" i="32"/>
  <c r="AO379" i="32" s="1"/>
  <c r="AP379" i="32"/>
  <c r="AN395" i="32"/>
  <c r="AO395" i="32" s="1"/>
  <c r="AP395" i="32"/>
  <c r="AN411" i="32"/>
  <c r="AO411" i="32" s="1"/>
  <c r="AP411" i="32"/>
  <c r="AN428" i="32"/>
  <c r="AO428" i="32" s="1"/>
  <c r="AM428" i="32"/>
  <c r="AP450" i="32"/>
  <c r="AM450" i="32"/>
  <c r="AN476" i="32"/>
  <c r="AO476" i="32" s="1"/>
  <c r="AM476" i="32"/>
  <c r="AP507" i="32"/>
  <c r="AM507" i="32"/>
  <c r="AN523" i="32"/>
  <c r="AO523" i="32" s="1"/>
  <c r="AM523" i="32"/>
  <c r="AM648" i="32"/>
  <c r="AP648" i="32"/>
  <c r="AN648" i="32"/>
  <c r="AO648" i="32" s="1"/>
  <c r="AP377" i="32"/>
  <c r="AM377" i="32"/>
  <c r="AP393" i="32"/>
  <c r="AM393" i="32"/>
  <c r="AP409" i="32"/>
  <c r="AM409" i="32"/>
  <c r="AP428" i="32"/>
  <c r="AN436" i="32"/>
  <c r="AO436" i="32" s="1"/>
  <c r="AM436" i="32"/>
  <c r="AP466" i="32"/>
  <c r="AM466" i="32"/>
  <c r="AP484" i="32"/>
  <c r="AN484" i="32"/>
  <c r="AO484" i="32" s="1"/>
  <c r="AM484" i="32"/>
  <c r="AM616" i="32"/>
  <c r="AP616" i="32"/>
  <c r="AN616" i="32"/>
  <c r="AO616" i="32" s="1"/>
  <c r="AN419" i="32"/>
  <c r="AO419" i="32" s="1"/>
  <c r="AP419" i="32"/>
  <c r="AP426" i="32"/>
  <c r="AM426" i="32"/>
  <c r="AP474" i="32"/>
  <c r="AM474" i="32"/>
  <c r="AP492" i="32"/>
  <c r="AN492" i="32"/>
  <c r="AO492" i="32" s="1"/>
  <c r="AM492" i="32"/>
  <c r="AP497" i="32"/>
  <c r="AN497" i="32"/>
  <c r="AO497" i="32" s="1"/>
  <c r="AM497" i="32"/>
  <c r="AP515" i="32"/>
  <c r="AN515" i="32"/>
  <c r="AO515" i="32" s="1"/>
  <c r="AM515" i="32"/>
  <c r="AP362" i="32"/>
  <c r="AM362" i="32"/>
  <c r="AN371" i="32"/>
  <c r="AO371" i="32" s="1"/>
  <c r="AP371" i="32"/>
  <c r="AN387" i="32"/>
  <c r="AO387" i="32" s="1"/>
  <c r="AP387" i="32"/>
  <c r="AN403" i="32"/>
  <c r="AO403" i="32" s="1"/>
  <c r="AP403" i="32"/>
  <c r="AN444" i="32"/>
  <c r="AO444" i="32" s="1"/>
  <c r="AM444" i="32"/>
  <c r="AP500" i="32"/>
  <c r="AM500" i="32"/>
  <c r="AM600" i="32"/>
  <c r="AP600" i="32"/>
  <c r="AN600" i="32"/>
  <c r="AO600" i="32" s="1"/>
  <c r="AM624" i="32"/>
  <c r="AP624" i="32"/>
  <c r="AN624" i="32"/>
  <c r="AO624" i="32" s="1"/>
  <c r="AM329" i="32"/>
  <c r="AM337" i="32"/>
  <c r="AM345" i="32"/>
  <c r="AM353" i="32"/>
  <c r="AM360" i="32"/>
  <c r="AN362" i="32"/>
  <c r="AO362" i="32" s="1"/>
  <c r="AP378" i="32"/>
  <c r="AM378" i="32"/>
  <c r="AP394" i="32"/>
  <c r="AM394" i="32"/>
  <c r="AP410" i="32"/>
  <c r="AM410" i="32"/>
  <c r="AN427" i="32"/>
  <c r="AO427" i="32" s="1"/>
  <c r="AP427" i="32"/>
  <c r="AP434" i="32"/>
  <c r="AM434" i="32"/>
  <c r="AP444" i="32"/>
  <c r="AN452" i="32"/>
  <c r="AO452" i="32" s="1"/>
  <c r="AM452" i="32"/>
  <c r="AN464" i="32"/>
  <c r="AO464" i="32" s="1"/>
  <c r="AP482" i="32"/>
  <c r="AM482" i="32"/>
  <c r="AN500" i="32"/>
  <c r="AO500" i="32" s="1"/>
  <c r="AM528" i="32"/>
  <c r="AN528" i="32"/>
  <c r="AO528" i="32" s="1"/>
  <c r="AP528" i="32"/>
  <c r="AM544" i="32"/>
  <c r="AN544" i="32"/>
  <c r="AO544" i="32" s="1"/>
  <c r="AP364" i="32"/>
  <c r="AP369" i="32"/>
  <c r="AM369" i="32"/>
  <c r="AN378" i="32"/>
  <c r="AO378" i="32" s="1"/>
  <c r="AP380" i="32"/>
  <c r="AP385" i="32"/>
  <c r="AM385" i="32"/>
  <c r="AN394" i="32"/>
  <c r="AO394" i="32" s="1"/>
  <c r="AP396" i="32"/>
  <c r="AP401" i="32"/>
  <c r="AM401" i="32"/>
  <c r="AN410" i="32"/>
  <c r="AO410" i="32" s="1"/>
  <c r="AP412" i="32"/>
  <c r="AN420" i="32"/>
  <c r="AO420" i="32" s="1"/>
  <c r="AM420" i="32"/>
  <c r="AN424" i="32"/>
  <c r="AO424" i="32" s="1"/>
  <c r="AM427" i="32"/>
  <c r="AN434" i="32"/>
  <c r="AO434" i="32" s="1"/>
  <c r="AP452" i="32"/>
  <c r="AN460" i="32"/>
  <c r="AO460" i="32" s="1"/>
  <c r="AM460" i="32"/>
  <c r="AP464" i="32"/>
  <c r="AN472" i="32"/>
  <c r="AO472" i="32" s="1"/>
  <c r="AN482" i="32"/>
  <c r="AO482" i="32" s="1"/>
  <c r="AP490" i="32"/>
  <c r="AM490" i="32"/>
  <c r="AN532" i="32"/>
  <c r="AO532" i="32" s="1"/>
  <c r="AP532" i="32"/>
  <c r="AM532" i="32"/>
  <c r="AP544" i="32"/>
  <c r="AP575" i="32"/>
  <c r="AN575" i="32"/>
  <c r="AO575" i="32" s="1"/>
  <c r="AM575" i="32"/>
  <c r="AP443" i="32"/>
  <c r="AP451" i="32"/>
  <c r="AP459" i="32"/>
  <c r="AP467" i="32"/>
  <c r="AP475" i="32"/>
  <c r="AP483" i="32"/>
  <c r="AP491" i="32"/>
  <c r="AP496" i="32"/>
  <c r="AP503" i="32"/>
  <c r="AP516" i="32"/>
  <c r="AP527" i="32"/>
  <c r="AM576" i="32"/>
  <c r="AP576" i="32"/>
  <c r="AN576" i="32"/>
  <c r="AO576" i="32" s="1"/>
  <c r="AP567" i="32"/>
  <c r="AN567" i="32"/>
  <c r="AO567" i="32" s="1"/>
  <c r="AM567" i="32"/>
  <c r="AM592" i="32"/>
  <c r="AP592" i="32"/>
  <c r="AN592" i="32"/>
  <c r="AO592" i="32" s="1"/>
  <c r="AM656" i="32"/>
  <c r="AP656" i="32"/>
  <c r="AN656" i="32"/>
  <c r="AO656" i="32" s="1"/>
  <c r="AM417" i="32"/>
  <c r="AM425" i="32"/>
  <c r="AM433" i="32"/>
  <c r="AM441" i="32"/>
  <c r="AM449" i="32"/>
  <c r="AM457" i="32"/>
  <c r="AM465" i="32"/>
  <c r="AM473" i="32"/>
  <c r="AM481" i="32"/>
  <c r="AM489" i="32"/>
  <c r="AP509" i="32"/>
  <c r="AM524" i="32"/>
  <c r="AM535" i="32"/>
  <c r="AN540" i="32"/>
  <c r="AO540" i="32" s="1"/>
  <c r="AM540" i="32"/>
  <c r="AM568" i="32"/>
  <c r="AP568" i="32"/>
  <c r="AN568" i="32"/>
  <c r="AO568" i="32" s="1"/>
  <c r="AP607" i="32"/>
  <c r="AN607" i="32"/>
  <c r="AO607" i="32" s="1"/>
  <c r="AM607" i="32"/>
  <c r="AM632" i="32"/>
  <c r="AP632" i="32"/>
  <c r="AN632" i="32"/>
  <c r="AO632" i="32" s="1"/>
  <c r="AM520" i="32"/>
  <c r="AN520" i="32"/>
  <c r="AO520" i="32" s="1"/>
  <c r="AP529" i="32"/>
  <c r="AM529" i="32"/>
  <c r="AP583" i="32"/>
  <c r="AN583" i="32"/>
  <c r="AO583" i="32" s="1"/>
  <c r="AM583" i="32"/>
  <c r="AM608" i="32"/>
  <c r="AP608" i="32"/>
  <c r="AN608" i="32"/>
  <c r="AO608" i="32" s="1"/>
  <c r="AN548" i="32"/>
  <c r="AO548" i="32" s="1"/>
  <c r="AM548" i="32"/>
  <c r="AP551" i="32"/>
  <c r="AN551" i="32"/>
  <c r="AO551" i="32" s="1"/>
  <c r="AN556" i="32"/>
  <c r="AO556" i="32" s="1"/>
  <c r="AM556" i="32"/>
  <c r="AP559" i="32"/>
  <c r="AN559" i="32"/>
  <c r="AO559" i="32" s="1"/>
  <c r="AM559" i="32"/>
  <c r="AM584" i="32"/>
  <c r="AP584" i="32"/>
  <c r="AN584" i="32"/>
  <c r="AO584" i="32" s="1"/>
  <c r="AM640" i="32"/>
  <c r="AP640" i="32"/>
  <c r="AN640" i="32"/>
  <c r="AO640" i="32" s="1"/>
  <c r="AM664" i="32"/>
  <c r="AP664" i="32"/>
  <c r="AN664" i="32"/>
  <c r="AO664" i="32" s="1"/>
  <c r="AM496" i="32"/>
  <c r="AM516" i="32"/>
  <c r="AP520" i="32"/>
  <c r="AP531" i="32"/>
  <c r="AM536" i="32"/>
  <c r="AN536" i="32"/>
  <c r="AO536" i="32" s="1"/>
  <c r="AP543" i="32"/>
  <c r="AP548" i="32"/>
  <c r="AM551" i="32"/>
  <c r="AP556" i="32"/>
  <c r="AM560" i="32"/>
  <c r="AP560" i="32"/>
  <c r="AN560" i="32"/>
  <c r="AO560" i="32" s="1"/>
  <c r="AP599" i="32"/>
  <c r="AN599" i="32"/>
  <c r="AO599" i="32" s="1"/>
  <c r="AM599" i="32"/>
  <c r="AP615" i="32"/>
  <c r="AN615" i="32"/>
  <c r="AO615" i="32" s="1"/>
  <c r="AM615" i="32"/>
  <c r="AM541" i="32"/>
  <c r="AM549" i="32"/>
  <c r="AM557" i="32"/>
  <c r="AM565" i="32"/>
  <c r="AM573" i="32"/>
  <c r="AP614" i="32"/>
  <c r="AP622" i="32"/>
  <c r="AP630" i="32"/>
  <c r="AP638" i="32"/>
  <c r="AP646" i="32"/>
  <c r="AP654" i="32"/>
  <c r="AP662" i="32"/>
  <c r="AM623" i="32"/>
  <c r="AM631" i="32"/>
  <c r="AM639" i="32"/>
  <c r="AM647" i="32"/>
  <c r="AM655" i="32"/>
  <c r="AM663" i="32"/>
  <c r="AM564" i="32"/>
  <c r="AM572" i="32"/>
  <c r="AM580" i="32"/>
  <c r="AM588" i="32"/>
  <c r="AM596" i="32"/>
  <c r="AM604" i="32"/>
  <c r="AM612" i="32"/>
  <c r="AM620" i="32"/>
  <c r="AN623" i="32"/>
  <c r="AO623" i="32" s="1"/>
  <c r="AM628" i="32"/>
  <c r="AN631" i="32"/>
  <c r="AO631" i="32" s="1"/>
  <c r="AM636" i="32"/>
  <c r="AN639" i="32"/>
  <c r="AO639" i="32" s="1"/>
  <c r="AM644" i="32"/>
  <c r="AN647" i="32"/>
  <c r="AO647" i="32" s="1"/>
  <c r="AM652" i="32"/>
  <c r="AN655" i="32"/>
  <c r="AO655" i="32" s="1"/>
  <c r="AM660" i="32"/>
  <c r="AN663" i="32"/>
  <c r="AO663" i="32" s="1"/>
  <c r="AM537" i="32"/>
  <c r="AM577" i="32"/>
  <c r="AM585" i="32"/>
  <c r="AM593" i="32"/>
  <c r="AM601" i="32"/>
  <c r="AM609" i="32"/>
  <c r="AM617" i="32"/>
  <c r="AM625" i="32"/>
  <c r="AM633" i="32"/>
  <c r="AM641" i="32"/>
  <c r="AM649" i="32"/>
  <c r="AM657" i="32"/>
  <c r="AM665" i="32"/>
  <c r="AN609" i="32"/>
  <c r="AO609" i="32" s="1"/>
  <c r="AN617" i="32"/>
  <c r="AO617" i="32" s="1"/>
  <c r="AN625" i="32"/>
  <c r="AO625" i="32" s="1"/>
  <c r="AN633" i="32"/>
  <c r="AO633" i="32" s="1"/>
  <c r="AN641" i="32"/>
  <c r="AO641" i="32" s="1"/>
  <c r="AN649" i="32"/>
  <c r="AO649" i="32" s="1"/>
  <c r="AN657" i="32"/>
  <c r="AO657" i="32" s="1"/>
  <c r="AN665" i="32"/>
  <c r="AO665" i="32" s="1"/>
  <c r="AP294" i="31"/>
  <c r="AN506" i="31"/>
  <c r="AO506" i="31" s="1"/>
  <c r="AP529" i="31"/>
  <c r="AP536" i="31"/>
  <c r="AM387" i="31"/>
  <c r="AM147" i="31"/>
  <c r="AP119" i="31"/>
  <c r="AN137" i="31"/>
  <c r="AO137" i="31" s="1"/>
  <c r="AP313" i="31"/>
  <c r="AP462" i="31"/>
  <c r="AP501" i="31"/>
  <c r="AN294" i="31"/>
  <c r="AO294" i="31" s="1"/>
  <c r="AP52" i="31"/>
  <c r="AP147" i="31"/>
  <c r="AN353" i="31"/>
  <c r="AO353" i="31" s="1"/>
  <c r="AN412" i="31"/>
  <c r="AO412" i="31" s="1"/>
  <c r="AP496" i="31"/>
  <c r="AP461" i="31"/>
  <c r="AN467" i="31"/>
  <c r="AO467" i="31" s="1"/>
  <c r="AP525" i="31"/>
  <c r="AN124" i="31"/>
  <c r="AO124" i="31" s="1"/>
  <c r="AM219" i="31"/>
  <c r="AN302" i="31"/>
  <c r="AO302" i="31" s="1"/>
  <c r="AP386" i="31"/>
  <c r="AP219" i="31"/>
  <c r="AP57" i="31"/>
  <c r="AN199" i="31"/>
  <c r="AO199" i="31" s="1"/>
  <c r="AN228" i="31"/>
  <c r="AO228" i="31" s="1"/>
  <c r="AN395" i="31"/>
  <c r="AO395" i="31" s="1"/>
  <c r="AN501" i="31"/>
  <c r="AO501" i="31" s="1"/>
  <c r="AP506" i="31"/>
  <c r="AP534" i="31"/>
  <c r="AM129" i="31"/>
  <c r="AP270" i="31"/>
  <c r="AN276" i="31"/>
  <c r="AO276" i="31" s="1"/>
  <c r="AM306" i="31"/>
  <c r="AM311" i="31"/>
  <c r="AM407" i="31"/>
  <c r="AM466" i="31"/>
  <c r="AN469" i="31"/>
  <c r="AO469" i="31" s="1"/>
  <c r="AM475" i="31"/>
  <c r="AP532" i="31"/>
  <c r="AN639" i="31"/>
  <c r="AO639" i="31" s="1"/>
  <c r="AM113" i="31"/>
  <c r="AN207" i="31"/>
  <c r="AO207" i="31" s="1"/>
  <c r="AN271" i="31"/>
  <c r="AO271" i="31" s="1"/>
  <c r="AP387" i="31"/>
  <c r="AM421" i="31"/>
  <c r="AN435" i="31"/>
  <c r="AO435" i="31" s="1"/>
  <c r="AP502" i="31"/>
  <c r="AM507" i="31"/>
  <c r="AN306" i="31"/>
  <c r="AO306" i="31" s="1"/>
  <c r="AM99" i="31"/>
  <c r="AP113" i="31"/>
  <c r="AP202" i="31"/>
  <c r="AP307" i="31"/>
  <c r="AN421" i="31"/>
  <c r="AO421" i="31" s="1"/>
  <c r="AP435" i="31"/>
  <c r="AP507" i="31"/>
  <c r="AM33" i="31"/>
  <c r="AP197" i="31"/>
  <c r="AN222" i="31"/>
  <c r="AO222" i="31" s="1"/>
  <c r="AN244" i="31"/>
  <c r="AO244" i="31" s="1"/>
  <c r="AN279" i="31"/>
  <c r="AO279" i="31" s="1"/>
  <c r="AN286" i="31"/>
  <c r="AO286" i="31" s="1"/>
  <c r="AM304" i="31"/>
  <c r="AP356" i="31"/>
  <c r="AP363" i="31"/>
  <c r="AP416" i="31"/>
  <c r="AP467" i="31"/>
  <c r="AP485" i="31"/>
  <c r="AP492" i="31"/>
  <c r="AM541" i="31"/>
  <c r="AN547" i="31"/>
  <c r="AO547" i="31" s="1"/>
  <c r="AP649" i="31"/>
  <c r="AM203" i="31"/>
  <c r="AM252" i="31"/>
  <c r="AP286" i="31"/>
  <c r="AP293" i="31"/>
  <c r="AN314" i="31"/>
  <c r="AO314" i="31" s="1"/>
  <c r="AP411" i="31"/>
  <c r="AP436" i="31"/>
  <c r="AN451" i="31"/>
  <c r="AO451" i="31" s="1"/>
  <c r="AP541" i="31"/>
  <c r="AP547" i="31"/>
  <c r="AP554" i="31"/>
  <c r="AM607" i="31"/>
  <c r="AN466" i="31"/>
  <c r="AO466" i="31" s="1"/>
  <c r="AP469" i="31"/>
  <c r="AP475" i="31"/>
  <c r="AN42" i="31"/>
  <c r="AO42" i="31" s="1"/>
  <c r="AN95" i="31"/>
  <c r="AO95" i="31" s="1"/>
  <c r="AP115" i="31"/>
  <c r="AN128" i="31"/>
  <c r="AO128" i="31" s="1"/>
  <c r="AN305" i="31"/>
  <c r="AO305" i="31" s="1"/>
  <c r="AP314" i="31"/>
  <c r="AP337" i="31"/>
  <c r="AP379" i="31"/>
  <c r="AM386" i="31"/>
  <c r="AP459" i="31"/>
  <c r="AP468" i="31"/>
  <c r="AP644" i="31"/>
  <c r="AM43" i="31"/>
  <c r="AM49" i="31"/>
  <c r="AP60" i="31"/>
  <c r="AM67" i="31"/>
  <c r="AM76" i="31"/>
  <c r="AM88" i="31"/>
  <c r="AM106" i="31"/>
  <c r="AM116" i="31"/>
  <c r="AP116" i="31" s="1"/>
  <c r="AM120" i="31"/>
  <c r="AP137" i="31"/>
  <c r="AN161" i="31"/>
  <c r="AO161" i="31" s="1"/>
  <c r="AN237" i="31"/>
  <c r="AO237" i="31" s="1"/>
  <c r="AM243" i="31"/>
  <c r="AN247" i="31"/>
  <c r="AO247" i="31" s="1"/>
  <c r="AM259" i="31"/>
  <c r="AM292" i="31"/>
  <c r="AM329" i="31"/>
  <c r="AM335" i="31"/>
  <c r="AM369" i="31"/>
  <c r="AP446" i="31"/>
  <c r="AP451" i="31"/>
  <c r="AM492" i="31"/>
  <c r="AN568" i="31"/>
  <c r="AO568" i="31" s="1"/>
  <c r="AP614" i="31"/>
  <c r="AN292" i="31"/>
  <c r="AO292" i="31" s="1"/>
  <c r="AP10" i="31"/>
  <c r="AM74" i="31"/>
  <c r="AN149" i="31"/>
  <c r="AO149" i="31" s="1"/>
  <c r="AM156" i="31"/>
  <c r="AN183" i="31"/>
  <c r="AO183" i="31" s="1"/>
  <c r="AM268" i="31"/>
  <c r="AP278" i="31"/>
  <c r="AN284" i="31"/>
  <c r="AO284" i="31" s="1"/>
  <c r="AP347" i="31"/>
  <c r="AM419" i="31"/>
  <c r="AN430" i="31"/>
  <c r="AO430" i="31" s="1"/>
  <c r="AM452" i="31"/>
  <c r="AM490" i="31"/>
  <c r="AN538" i="31"/>
  <c r="AO538" i="31" s="1"/>
  <c r="AN563" i="31"/>
  <c r="AO563" i="31" s="1"/>
  <c r="AM581" i="31"/>
  <c r="AP587" i="31"/>
  <c r="AM623" i="31"/>
  <c r="AP641" i="31"/>
  <c r="AP43" i="31"/>
  <c r="AP243" i="31"/>
  <c r="AM89" i="31"/>
  <c r="AP25" i="31"/>
  <c r="AN51" i="31"/>
  <c r="AO51" i="31" s="1"/>
  <c r="AN74" i="31"/>
  <c r="AO74" i="31" s="1"/>
  <c r="AM108" i="31"/>
  <c r="AM121" i="31"/>
  <c r="AP121" i="31" s="1"/>
  <c r="AP191" i="31"/>
  <c r="AM197" i="31"/>
  <c r="AM244" i="31"/>
  <c r="AP268" i="31"/>
  <c r="AP284" i="31"/>
  <c r="AN293" i="31"/>
  <c r="AO293" i="31" s="1"/>
  <c r="AM337" i="31"/>
  <c r="AP353" i="31"/>
  <c r="AP370" i="31"/>
  <c r="AM408" i="31"/>
  <c r="AP419" i="31"/>
  <c r="AP430" i="31"/>
  <c r="AN448" i="31"/>
  <c r="AO448" i="31" s="1"/>
  <c r="AN490" i="31"/>
  <c r="AO490" i="31" s="1"/>
  <c r="AP493" i="31"/>
  <c r="AP499" i="31"/>
  <c r="AP557" i="31"/>
  <c r="AN575" i="31"/>
  <c r="AO575" i="31" s="1"/>
  <c r="AP581" i="31"/>
  <c r="AN638" i="31"/>
  <c r="AO638" i="31" s="1"/>
  <c r="AN14" i="31"/>
  <c r="AO14" i="31" s="1"/>
  <c r="AN329" i="31"/>
  <c r="AO329" i="31" s="1"/>
  <c r="AP638" i="31"/>
  <c r="AP120" i="31"/>
  <c r="AN52" i="31"/>
  <c r="AO52" i="31" s="1"/>
  <c r="AP98" i="31"/>
  <c r="AM115" i="31"/>
  <c r="AM119" i="31"/>
  <c r="AM172" i="31"/>
  <c r="AP221" i="31"/>
  <c r="AP251" i="31"/>
  <c r="AN269" i="31"/>
  <c r="AO269" i="31" s="1"/>
  <c r="AM291" i="31"/>
  <c r="AP299" i="31"/>
  <c r="AN304" i="31"/>
  <c r="AO304" i="31" s="1"/>
  <c r="AP319" i="31"/>
  <c r="AM345" i="31"/>
  <c r="AN389" i="31"/>
  <c r="AO389" i="31" s="1"/>
  <c r="AM426" i="31"/>
  <c r="AN444" i="31"/>
  <c r="AO444" i="31" s="1"/>
  <c r="AN454" i="31"/>
  <c r="AO454" i="31" s="1"/>
  <c r="AN474" i="31"/>
  <c r="AO474" i="31" s="1"/>
  <c r="AN491" i="31"/>
  <c r="AO491" i="31" s="1"/>
  <c r="AN525" i="31"/>
  <c r="AO525" i="31" s="1"/>
  <c r="AP571" i="31"/>
  <c r="AP291" i="31"/>
  <c r="AN345" i="31"/>
  <c r="AO345" i="31" s="1"/>
  <c r="AP454" i="31"/>
  <c r="AP491" i="31"/>
  <c r="AM50" i="31"/>
  <c r="AP205" i="31"/>
  <c r="AM463" i="31"/>
  <c r="AN516" i="31"/>
  <c r="AO516" i="31" s="1"/>
  <c r="AM522" i="31"/>
  <c r="AP606" i="31"/>
  <c r="AP617" i="31"/>
  <c r="AP622" i="31"/>
  <c r="AM647" i="31"/>
  <c r="AP657" i="31"/>
  <c r="AN662" i="31"/>
  <c r="AO662" i="31" s="1"/>
  <c r="AP41" i="31"/>
  <c r="AM58" i="31"/>
  <c r="AN175" i="31"/>
  <c r="AO175" i="31" s="1"/>
  <c r="AN253" i="31"/>
  <c r="AO253" i="31" s="1"/>
  <c r="AM443" i="31"/>
  <c r="AN486" i="31"/>
  <c r="AO486" i="31" s="1"/>
  <c r="AM12" i="31"/>
  <c r="AM16" i="31"/>
  <c r="AP26" i="31"/>
  <c r="AP58" i="31"/>
  <c r="AM63" i="31"/>
  <c r="AP63" i="31" s="1"/>
  <c r="AP67" i="31"/>
  <c r="AM75" i="31"/>
  <c r="AP75" i="31" s="1"/>
  <c r="AN92" i="31"/>
  <c r="AO92" i="31" s="1"/>
  <c r="AM100" i="31"/>
  <c r="AM105" i="31"/>
  <c r="AN117" i="31"/>
  <c r="AO117" i="31" s="1"/>
  <c r="AN131" i="31"/>
  <c r="AO131" i="31" s="1"/>
  <c r="AM135" i="31"/>
  <c r="AN166" i="31"/>
  <c r="AO166" i="31" s="1"/>
  <c r="AP175" i="31"/>
  <c r="AM180" i="31"/>
  <c r="AN190" i="31"/>
  <c r="AO190" i="31" s="1"/>
  <c r="AP194" i="31"/>
  <c r="AP211" i="31"/>
  <c r="AN215" i="31"/>
  <c r="AO215" i="31" s="1"/>
  <c r="AM220" i="31"/>
  <c r="AN229" i="31"/>
  <c r="AO229" i="31" s="1"/>
  <c r="AM235" i="31"/>
  <c r="AP253" i="31"/>
  <c r="AN277" i="31"/>
  <c r="AO277" i="31" s="1"/>
  <c r="AM285" i="31"/>
  <c r="AP312" i="31"/>
  <c r="AM321" i="31"/>
  <c r="AM330" i="31"/>
  <c r="AM351" i="31"/>
  <c r="AP369" i="31"/>
  <c r="AP394" i="31"/>
  <c r="AP405" i="31"/>
  <c r="AP410" i="31"/>
  <c r="AP414" i="31"/>
  <c r="AM433" i="31"/>
  <c r="AN443" i="31"/>
  <c r="AO443" i="31" s="1"/>
  <c r="AN455" i="31"/>
  <c r="AO455" i="31" s="1"/>
  <c r="AP460" i="31"/>
  <c r="AP486" i="31"/>
  <c r="AN498" i="31"/>
  <c r="AO498" i="31" s="1"/>
  <c r="AP516" i="31"/>
  <c r="AN522" i="31"/>
  <c r="AO522" i="31" s="1"/>
  <c r="AP555" i="31"/>
  <c r="AP582" i="31"/>
  <c r="AM635" i="31"/>
  <c r="AN643" i="31"/>
  <c r="AO643" i="31" s="1"/>
  <c r="AN647" i="31"/>
  <c r="AO647" i="31" s="1"/>
  <c r="AM652" i="31"/>
  <c r="AN35" i="31"/>
  <c r="AO35" i="31" s="1"/>
  <c r="AM41" i="31"/>
  <c r="AN223" i="31"/>
  <c r="AO223" i="31" s="1"/>
  <c r="AM229" i="31"/>
  <c r="AM277" i="31"/>
  <c r="AM32" i="31"/>
  <c r="AN100" i="31"/>
  <c r="AO100" i="31" s="1"/>
  <c r="AP105" i="31"/>
  <c r="AN135" i="31"/>
  <c r="AO135" i="31" s="1"/>
  <c r="AP166" i="31"/>
  <c r="AP180" i="31"/>
  <c r="AP220" i="31"/>
  <c r="AP285" i="31"/>
  <c r="AN321" i="31"/>
  <c r="AO321" i="31" s="1"/>
  <c r="AP351" i="31"/>
  <c r="AP545" i="31"/>
  <c r="AP670" i="31"/>
  <c r="AN20" i="31"/>
  <c r="AO20" i="31" s="1"/>
  <c r="AM26" i="31"/>
  <c r="AM84" i="31"/>
  <c r="AP300" i="31"/>
  <c r="AP378" i="31"/>
  <c r="AN398" i="31"/>
  <c r="AO398" i="31" s="1"/>
  <c r="AN405" i="31"/>
  <c r="AO405" i="31" s="1"/>
  <c r="AN12" i="31"/>
  <c r="AO12" i="31" s="1"/>
  <c r="AM17" i="31"/>
  <c r="AP27" i="31"/>
  <c r="AM64" i="31"/>
  <c r="AP68" i="31"/>
  <c r="AP81" i="31"/>
  <c r="AP93" i="31"/>
  <c r="AM98" i="31"/>
  <c r="AM128" i="31"/>
  <c r="AM132" i="31"/>
  <c r="AP132" i="31" s="1"/>
  <c r="AN140" i="31"/>
  <c r="AO140" i="31" s="1"/>
  <c r="AN156" i="31"/>
  <c r="AO156" i="31" s="1"/>
  <c r="AN191" i="31"/>
  <c r="AO191" i="31" s="1"/>
  <c r="AM195" i="31"/>
  <c r="AP203" i="31"/>
  <c r="AP212" i="31"/>
  <c r="AM251" i="31"/>
  <c r="AN254" i="31"/>
  <c r="AO254" i="31" s="1"/>
  <c r="AP259" i="31"/>
  <c r="AP275" i="31"/>
  <c r="AP283" i="31"/>
  <c r="AM302" i="31"/>
  <c r="AM305" i="31"/>
  <c r="AM313" i="31"/>
  <c r="AP327" i="31"/>
  <c r="AN370" i="31"/>
  <c r="AO370" i="31" s="1"/>
  <c r="AM375" i="31"/>
  <c r="AM395" i="31"/>
  <c r="AN411" i="31"/>
  <c r="AO411" i="31" s="1"/>
  <c r="AN415" i="31"/>
  <c r="AO415" i="31" s="1"/>
  <c r="AM439" i="31"/>
  <c r="AP448" i="31"/>
  <c r="AP452" i="31"/>
  <c r="AN461" i="31"/>
  <c r="AO461" i="31" s="1"/>
  <c r="AM474" i="31"/>
  <c r="AN487" i="31"/>
  <c r="AO487" i="31" s="1"/>
  <c r="AN499" i="31"/>
  <c r="AO499" i="31" s="1"/>
  <c r="AP590" i="31"/>
  <c r="AN614" i="31"/>
  <c r="AO614" i="31" s="1"/>
  <c r="AP630" i="31"/>
  <c r="AP636" i="31"/>
  <c r="AM644" i="31"/>
  <c r="AN659" i="31"/>
  <c r="AO659" i="31" s="1"/>
  <c r="AM25" i="31"/>
  <c r="AN28" i="31"/>
  <c r="AO28" i="31" s="1"/>
  <c r="AM40" i="31"/>
  <c r="AM57" i="31"/>
  <c r="AM82" i="31"/>
  <c r="AP82" i="31" s="1"/>
  <c r="AM133" i="31"/>
  <c r="AM188" i="31"/>
  <c r="AM204" i="31"/>
  <c r="AM213" i="31"/>
  <c r="AM260" i="31"/>
  <c r="AP260" i="31" s="1"/>
  <c r="AM276" i="31"/>
  <c r="AM319" i="31"/>
  <c r="AP322" i="31"/>
  <c r="AP344" i="31"/>
  <c r="AP368" i="31"/>
  <c r="AP376" i="31"/>
  <c r="AM391" i="31"/>
  <c r="AM416" i="31"/>
  <c r="AN458" i="31"/>
  <c r="AO458" i="31" s="1"/>
  <c r="AM479" i="31"/>
  <c r="AN485" i="31"/>
  <c r="AO485" i="31" s="1"/>
  <c r="AM529" i="31"/>
  <c r="AM538" i="31"/>
  <c r="AP574" i="31"/>
  <c r="AP598" i="31"/>
  <c r="AM604" i="31"/>
  <c r="AM620" i="31"/>
  <c r="AM637" i="31"/>
  <c r="AM655" i="31"/>
  <c r="AP660" i="31"/>
  <c r="AP188" i="31"/>
  <c r="AP204" i="31"/>
  <c r="AP213" i="31"/>
  <c r="AN479" i="31"/>
  <c r="AO479" i="31" s="1"/>
  <c r="AP515" i="31"/>
  <c r="AM667" i="31"/>
  <c r="AO252" i="31"/>
  <c r="AP252" i="31" s="1"/>
  <c r="AN338" i="31"/>
  <c r="AO338" i="31" s="1"/>
  <c r="AP338" i="31"/>
  <c r="AM361" i="31"/>
  <c r="AP361" i="31"/>
  <c r="AN361" i="31"/>
  <c r="AO361" i="31" s="1"/>
  <c r="AP365" i="31"/>
  <c r="AN365" i="31"/>
  <c r="AO365" i="31" s="1"/>
  <c r="AN427" i="31"/>
  <c r="AO427" i="31" s="1"/>
  <c r="AP427" i="31"/>
  <c r="AN432" i="31"/>
  <c r="AO432" i="31" s="1"/>
  <c r="AP432" i="31"/>
  <c r="AM432" i="31"/>
  <c r="AN442" i="31"/>
  <c r="AO442" i="31" s="1"/>
  <c r="AP442" i="31"/>
  <c r="AM442" i="31"/>
  <c r="AN509" i="31"/>
  <c r="AO509" i="31" s="1"/>
  <c r="AM509" i="31"/>
  <c r="AN520" i="31"/>
  <c r="AO520" i="31" s="1"/>
  <c r="AP520" i="31"/>
  <c r="AP629" i="31"/>
  <c r="AM629" i="31"/>
  <c r="AM11" i="31"/>
  <c r="AP28" i="31"/>
  <c r="AP33" i="31"/>
  <c r="AP35" i="31"/>
  <c r="AP65" i="31"/>
  <c r="AM90" i="31"/>
  <c r="AP106" i="31"/>
  <c r="AN109" i="31"/>
  <c r="AO109" i="31" s="1"/>
  <c r="AM114" i="31"/>
  <c r="AM126" i="31"/>
  <c r="AM139" i="31"/>
  <c r="AM154" i="31"/>
  <c r="AN159" i="31"/>
  <c r="AO159" i="31" s="1"/>
  <c r="AM165" i="31"/>
  <c r="AN167" i="31"/>
  <c r="AO167" i="31" s="1"/>
  <c r="AM173" i="31"/>
  <c r="AP173" i="31" s="1"/>
  <c r="AM211" i="31"/>
  <c r="AM228" i="31"/>
  <c r="AN230" i="31"/>
  <c r="AO230" i="31" s="1"/>
  <c r="AP235" i="31"/>
  <c r="AP237" i="31"/>
  <c r="AM245" i="31"/>
  <c r="AP245" i="31" s="1"/>
  <c r="AN263" i="31"/>
  <c r="AO263" i="31" s="1"/>
  <c r="AN278" i="31"/>
  <c r="AO278" i="31" s="1"/>
  <c r="AM283" i="31"/>
  <c r="AM322" i="31"/>
  <c r="AN330" i="31"/>
  <c r="AO330" i="31" s="1"/>
  <c r="AP335" i="31"/>
  <c r="AM338" i="31"/>
  <c r="AN378" i="31"/>
  <c r="AO378" i="31" s="1"/>
  <c r="AM427" i="31"/>
  <c r="AP509" i="31"/>
  <c r="AM552" i="31"/>
  <c r="AP552" i="31"/>
  <c r="AN552" i="31"/>
  <c r="AO552" i="31" s="1"/>
  <c r="AN603" i="31"/>
  <c r="AO603" i="31" s="1"/>
  <c r="AM603" i="31"/>
  <c r="AN619" i="31"/>
  <c r="AO619" i="31" s="1"/>
  <c r="AM619" i="31"/>
  <c r="AP669" i="31"/>
  <c r="AM669" i="31"/>
  <c r="AP90" i="31"/>
  <c r="AN114" i="31"/>
  <c r="AO114" i="31" s="1"/>
  <c r="AN139" i="31"/>
  <c r="AO139" i="31" s="1"/>
  <c r="AP154" i="31"/>
  <c r="AP428" i="31"/>
  <c r="AN428" i="31"/>
  <c r="AO428" i="31" s="1"/>
  <c r="AN339" i="31"/>
  <c r="AO339" i="31" s="1"/>
  <c r="AP339" i="31"/>
  <c r="AP396" i="31"/>
  <c r="AN396" i="31"/>
  <c r="AO396" i="31" s="1"/>
  <c r="AM396" i="31"/>
  <c r="AP73" i="31"/>
  <c r="AM96" i="31"/>
  <c r="AM136" i="31"/>
  <c r="AN151" i="31"/>
  <c r="AO151" i="31" s="1"/>
  <c r="AM157" i="31"/>
  <c r="AP165" i="31"/>
  <c r="AN231" i="31"/>
  <c r="AO231" i="31" s="1"/>
  <c r="AM236" i="31"/>
  <c r="AN238" i="31"/>
  <c r="AO238" i="31" s="1"/>
  <c r="AM261" i="31"/>
  <c r="AN320" i="31"/>
  <c r="AO320" i="31" s="1"/>
  <c r="AP320" i="31"/>
  <c r="AP328" i="31"/>
  <c r="AP331" i="31"/>
  <c r="AN362" i="31"/>
  <c r="AO362" i="31" s="1"/>
  <c r="AP385" i="31"/>
  <c r="AM385" i="31"/>
  <c r="AN392" i="31"/>
  <c r="AO392" i="31" s="1"/>
  <c r="AM392" i="31"/>
  <c r="AP392" i="31"/>
  <c r="AM403" i="31"/>
  <c r="AM423" i="31"/>
  <c r="AN464" i="31"/>
  <c r="AO464" i="31" s="1"/>
  <c r="AM464" i="31"/>
  <c r="AP482" i="31"/>
  <c r="AN482" i="31"/>
  <c r="AO482" i="31" s="1"/>
  <c r="AM482" i="31"/>
  <c r="AN539" i="31"/>
  <c r="AO539" i="31" s="1"/>
  <c r="AM539" i="31"/>
  <c r="AP539" i="31"/>
  <c r="AP559" i="31"/>
  <c r="AN559" i="31"/>
  <c r="AO559" i="31" s="1"/>
  <c r="AN565" i="31"/>
  <c r="AO565" i="31" s="1"/>
  <c r="AM565" i="31"/>
  <c r="AN580" i="31"/>
  <c r="AO580" i="31" s="1"/>
  <c r="AP580" i="31"/>
  <c r="AM580" i="31"/>
  <c r="AM654" i="31"/>
  <c r="AP654" i="31"/>
  <c r="AN654" i="31"/>
  <c r="AO654" i="31" s="1"/>
  <c r="AP159" i="31"/>
  <c r="AP163" i="31"/>
  <c r="AP167" i="31"/>
  <c r="AP579" i="31"/>
  <c r="AN579" i="31"/>
  <c r="AO579" i="31" s="1"/>
  <c r="AM579" i="31"/>
  <c r="AM34" i="31"/>
  <c r="AM48" i="31"/>
  <c r="AM107" i="31"/>
  <c r="AP107" i="31" s="1"/>
  <c r="AM127" i="31"/>
  <c r="AM9" i="31"/>
  <c r="AN19" i="31"/>
  <c r="AO19" i="31" s="1"/>
  <c r="AM27" i="31"/>
  <c r="AN34" i="31"/>
  <c r="AO34" i="31" s="1"/>
  <c r="AN44" i="31"/>
  <c r="AO44" i="31" s="1"/>
  <c r="AM59" i="31"/>
  <c r="AP59" i="31" s="1"/>
  <c r="AN66" i="31"/>
  <c r="AO66" i="31" s="1"/>
  <c r="AM83" i="31"/>
  <c r="AO88" i="31"/>
  <c r="AN127" i="31"/>
  <c r="AO127" i="31" s="1"/>
  <c r="AN130" i="31"/>
  <c r="AO130" i="31" s="1"/>
  <c r="AP130" i="31" s="1"/>
  <c r="AM148" i="31"/>
  <c r="AP151" i="31"/>
  <c r="AN157" i="31"/>
  <c r="AO157" i="31" s="1"/>
  <c r="AM164" i="31"/>
  <c r="AM174" i="31"/>
  <c r="AM181" i="31"/>
  <c r="AP181" i="31" s="1"/>
  <c r="AM189" i="31"/>
  <c r="AM196" i="31"/>
  <c r="AM205" i="31"/>
  <c r="AM212" i="31"/>
  <c r="AM221" i="31"/>
  <c r="AN236" i="31"/>
  <c r="AO236" i="31" s="1"/>
  <c r="AN246" i="31"/>
  <c r="AO246" i="31" s="1"/>
  <c r="AN261" i="31"/>
  <c r="AO261" i="31" s="1"/>
  <c r="AM269" i="31"/>
  <c r="AM301" i="31"/>
  <c r="AN315" i="31"/>
  <c r="AO315" i="31" s="1"/>
  <c r="AP315" i="31"/>
  <c r="AP323" i="31"/>
  <c r="AP362" i="31"/>
  <c r="AN385" i="31"/>
  <c r="AO385" i="31" s="1"/>
  <c r="AP403" i="31"/>
  <c r="AM477" i="31"/>
  <c r="AN477" i="31"/>
  <c r="AO477" i="31" s="1"/>
  <c r="AP477" i="31"/>
  <c r="AN483" i="31"/>
  <c r="AO483" i="31" s="1"/>
  <c r="AM483" i="31"/>
  <c r="AP483" i="31"/>
  <c r="AN531" i="31"/>
  <c r="AO531" i="31" s="1"/>
  <c r="AM531" i="31"/>
  <c r="AP540" i="31"/>
  <c r="AN540" i="31"/>
  <c r="AO540" i="31" s="1"/>
  <c r="AM540" i="31"/>
  <c r="AP565" i="31"/>
  <c r="AP295" i="31"/>
  <c r="AN295" i="31"/>
  <c r="AO295" i="31" s="1"/>
  <c r="AN336" i="31"/>
  <c r="AO336" i="31" s="1"/>
  <c r="AP336" i="31"/>
  <c r="AM384" i="31"/>
  <c r="AP384" i="31"/>
  <c r="AP11" i="31"/>
  <c r="AM24" i="31"/>
  <c r="AN36" i="31"/>
  <c r="AO36" i="31" s="1"/>
  <c r="AP9" i="31"/>
  <c r="AP20" i="31"/>
  <c r="AN83" i="31"/>
  <c r="AO83" i="31" s="1"/>
  <c r="AN148" i="31"/>
  <c r="AO148" i="31" s="1"/>
  <c r="AN164" i="31"/>
  <c r="AO164" i="31" s="1"/>
  <c r="AP172" i="31"/>
  <c r="AN174" i="31"/>
  <c r="AO174" i="31" s="1"/>
  <c r="AN189" i="31"/>
  <c r="AO189" i="31" s="1"/>
  <c r="AN196" i="31"/>
  <c r="AO196" i="31" s="1"/>
  <c r="AN267" i="31"/>
  <c r="AO267" i="31" s="1"/>
  <c r="AP267" i="31"/>
  <c r="AN298" i="31"/>
  <c r="AO298" i="31" s="1"/>
  <c r="AP298" i="31"/>
  <c r="AP346" i="31"/>
  <c r="AM346" i="31"/>
  <c r="AN354" i="31"/>
  <c r="AO354" i="31" s="1"/>
  <c r="AP354" i="31"/>
  <c r="AN371" i="31"/>
  <c r="AO371" i="31" s="1"/>
  <c r="AM371" i="31"/>
  <c r="AM478" i="31"/>
  <c r="AP478" i="31"/>
  <c r="AN478" i="31"/>
  <c r="AO478" i="31" s="1"/>
  <c r="AN484" i="31"/>
  <c r="AO484" i="31" s="1"/>
  <c r="AP484" i="31"/>
  <c r="AM484" i="31"/>
  <c r="AN513" i="31"/>
  <c r="AO513" i="31" s="1"/>
  <c r="AM513" i="31"/>
  <c r="AP513" i="31"/>
  <c r="AP548" i="31"/>
  <c r="AN548" i="31"/>
  <c r="AO548" i="31" s="1"/>
  <c r="AM548" i="31"/>
  <c r="AN611" i="31"/>
  <c r="AO611" i="31" s="1"/>
  <c r="AM611" i="31"/>
  <c r="AP621" i="31"/>
  <c r="AM621" i="31"/>
  <c r="AN627" i="31"/>
  <c r="AO627" i="31" s="1"/>
  <c r="AM627" i="31"/>
  <c r="AP89" i="31"/>
  <c r="AM262" i="31"/>
  <c r="AP262" i="31"/>
  <c r="AN343" i="31"/>
  <c r="AO343" i="31" s="1"/>
  <c r="AM343" i="31"/>
  <c r="AM377" i="31"/>
  <c r="AP377" i="31"/>
  <c r="AN377" i="31"/>
  <c r="AO377" i="31" s="1"/>
  <c r="AP381" i="31"/>
  <c r="AN381" i="31"/>
  <c r="AO381" i="31" s="1"/>
  <c r="AP495" i="31"/>
  <c r="AN495" i="31"/>
  <c r="AO495" i="31" s="1"/>
  <c r="AM495" i="31"/>
  <c r="AN504" i="31"/>
  <c r="AO504" i="31" s="1"/>
  <c r="AP504" i="31"/>
  <c r="AM518" i="31"/>
  <c r="AP518" i="31"/>
  <c r="AP523" i="31"/>
  <c r="AN523" i="31"/>
  <c r="AO523" i="31" s="1"/>
  <c r="AM523" i="31"/>
  <c r="AP567" i="31"/>
  <c r="AN567" i="31"/>
  <c r="AO567" i="31" s="1"/>
  <c r="AM567" i="31"/>
  <c r="AM646" i="31"/>
  <c r="AP646" i="31"/>
  <c r="AN646" i="31"/>
  <c r="AO646" i="31" s="1"/>
  <c r="AM673" i="31"/>
  <c r="AP673" i="31"/>
  <c r="AP50" i="31"/>
  <c r="AN153" i="31"/>
  <c r="AO153" i="31" s="1"/>
  <c r="AN158" i="31"/>
  <c r="AO158" i="31" s="1"/>
  <c r="AP158" i="31" s="1"/>
  <c r="AP210" i="31"/>
  <c r="AM227" i="31"/>
  <c r="AP227" i="31" s="1"/>
  <c r="AN262" i="31"/>
  <c r="AO262" i="31" s="1"/>
  <c r="AN270" i="31"/>
  <c r="AO270" i="31" s="1"/>
  <c r="AM275" i="31"/>
  <c r="AN287" i="31"/>
  <c r="AO287" i="31" s="1"/>
  <c r="AN299" i="31"/>
  <c r="AO299" i="31" s="1"/>
  <c r="AP343" i="31"/>
  <c r="AN352" i="31"/>
  <c r="AO352" i="31" s="1"/>
  <c r="AP352" i="31"/>
  <c r="AP355" i="31"/>
  <c r="AM355" i="31"/>
  <c r="AP400" i="31"/>
  <c r="AM400" i="31"/>
  <c r="AP450" i="31"/>
  <c r="AN450" i="31"/>
  <c r="AO450" i="31" s="1"/>
  <c r="AP524" i="31"/>
  <c r="AN524" i="31"/>
  <c r="AO524" i="31" s="1"/>
  <c r="AN595" i="31"/>
  <c r="AO595" i="31" s="1"/>
  <c r="AM595" i="31"/>
  <c r="AM327" i="31"/>
  <c r="AN357" i="31"/>
  <c r="AO357" i="31" s="1"/>
  <c r="AM363" i="31"/>
  <c r="AN373" i="31"/>
  <c r="AO373" i="31" s="1"/>
  <c r="AM379" i="31"/>
  <c r="AM383" i="31"/>
  <c r="AM399" i="31"/>
  <c r="AN414" i="31"/>
  <c r="AO414" i="31" s="1"/>
  <c r="AM417" i="31"/>
  <c r="AN424" i="31"/>
  <c r="AO424" i="31" s="1"/>
  <c r="AN431" i="31"/>
  <c r="AO431" i="31" s="1"/>
  <c r="AP437" i="31"/>
  <c r="AP456" i="31"/>
  <c r="AN459" i="31"/>
  <c r="AO459" i="31" s="1"/>
  <c r="AN462" i="31"/>
  <c r="AO462" i="31" s="1"/>
  <c r="AM468" i="31"/>
  <c r="AP470" i="31"/>
  <c r="AP494" i="31"/>
  <c r="AM498" i="31"/>
  <c r="AN503" i="31"/>
  <c r="AO503" i="31" s="1"/>
  <c r="AM545" i="31"/>
  <c r="AN554" i="31"/>
  <c r="AO554" i="31" s="1"/>
  <c r="AM557" i="31"/>
  <c r="AP566" i="31"/>
  <c r="AM572" i="31"/>
  <c r="AM575" i="31"/>
  <c r="AN583" i="31"/>
  <c r="AO583" i="31" s="1"/>
  <c r="AN587" i="31"/>
  <c r="AO587" i="31" s="1"/>
  <c r="AP596" i="31"/>
  <c r="AN599" i="31"/>
  <c r="AO599" i="31" s="1"/>
  <c r="AP612" i="31"/>
  <c r="AN615" i="31"/>
  <c r="AO615" i="31" s="1"/>
  <c r="AN622" i="31"/>
  <c r="AO622" i="31" s="1"/>
  <c r="AP628" i="31"/>
  <c r="AN631" i="31"/>
  <c r="AO631" i="31" s="1"/>
  <c r="AN635" i="31"/>
  <c r="AO635" i="31" s="1"/>
  <c r="AM651" i="31"/>
  <c r="AM653" i="31"/>
  <c r="AM660" i="31"/>
  <c r="AN663" i="31"/>
  <c r="AO663" i="31" s="1"/>
  <c r="AN667" i="31"/>
  <c r="AO667" i="31" s="1"/>
  <c r="AN670" i="31"/>
  <c r="AO670" i="31" s="1"/>
  <c r="AM515" i="31"/>
  <c r="AM532" i="31"/>
  <c r="AM555" i="31"/>
  <c r="AN558" i="31"/>
  <c r="AO558" i="31" s="1"/>
  <c r="AM571" i="31"/>
  <c r="AN576" i="31"/>
  <c r="AO576" i="31" s="1"/>
  <c r="AM588" i="31"/>
  <c r="AM591" i="31"/>
  <c r="AN598" i="31"/>
  <c r="AO598" i="31" s="1"/>
  <c r="AP601" i="31"/>
  <c r="AM661" i="31"/>
  <c r="AM668" i="31"/>
  <c r="AN671" i="31"/>
  <c r="AO671" i="31" s="1"/>
  <c r="AM412" i="31"/>
  <c r="AP426" i="31"/>
  <c r="AN439" i="31"/>
  <c r="AO439" i="31" s="1"/>
  <c r="AN446" i="31"/>
  <c r="AO446" i="31" s="1"/>
  <c r="AM455" i="31"/>
  <c r="AM458" i="31"/>
  <c r="AN463" i="31"/>
  <c r="AO463" i="31" s="1"/>
  <c r="AM487" i="31"/>
  <c r="AN493" i="31"/>
  <c r="AO493" i="31" s="1"/>
  <c r="AN502" i="31"/>
  <c r="AO502" i="31" s="1"/>
  <c r="AN517" i="31"/>
  <c r="AO517" i="31" s="1"/>
  <c r="AN536" i="31"/>
  <c r="AO536" i="31" s="1"/>
  <c r="AN543" i="31"/>
  <c r="AO543" i="31" s="1"/>
  <c r="AP558" i="31"/>
  <c r="AM563" i="31"/>
  <c r="AN574" i="31"/>
  <c r="AO574" i="31" s="1"/>
  <c r="AP576" i="31"/>
  <c r="AN582" i="31"/>
  <c r="AO582" i="31" s="1"/>
  <c r="AP588" i="31"/>
  <c r="AN591" i="31"/>
  <c r="AO591" i="31" s="1"/>
  <c r="AP604" i="31"/>
  <c r="AN607" i="31"/>
  <c r="AO607" i="31" s="1"/>
  <c r="AP620" i="31"/>
  <c r="AN623" i="31"/>
  <c r="AO623" i="31" s="1"/>
  <c r="AN630" i="31"/>
  <c r="AO630" i="31" s="1"/>
  <c r="AP633" i="31"/>
  <c r="AM636" i="31"/>
  <c r="AM639" i="31"/>
  <c r="AM643" i="31"/>
  <c r="AM645" i="31"/>
  <c r="AM659" i="31"/>
  <c r="AP665" i="31"/>
  <c r="AP668" i="31"/>
  <c r="AP652" i="31"/>
  <c r="AN655" i="31"/>
  <c r="AO655" i="31" s="1"/>
  <c r="AP662" i="31"/>
  <c r="AN437" i="31"/>
  <c r="AO437" i="31" s="1"/>
  <c r="AN440" i="31"/>
  <c r="AO440" i="31" s="1"/>
  <c r="AN447" i="31"/>
  <c r="AO447" i="31" s="1"/>
  <c r="AN456" i="31"/>
  <c r="AO456" i="31" s="1"/>
  <c r="AN470" i="31"/>
  <c r="AO470" i="31" s="1"/>
  <c r="AN494" i="31"/>
  <c r="AO494" i="31" s="1"/>
  <c r="AM503" i="31"/>
  <c r="AN533" i="31"/>
  <c r="AO533" i="31" s="1"/>
  <c r="AP550" i="31"/>
  <c r="AN566" i="31"/>
  <c r="AO566" i="31" s="1"/>
  <c r="AM583" i="31"/>
  <c r="AN590" i="31"/>
  <c r="AO590" i="31" s="1"/>
  <c r="AP593" i="31"/>
  <c r="AM596" i="31"/>
  <c r="AM599" i="31"/>
  <c r="AN606" i="31"/>
  <c r="AO606" i="31" s="1"/>
  <c r="AP609" i="31"/>
  <c r="AM612" i="31"/>
  <c r="AM615" i="31"/>
  <c r="AP625" i="31"/>
  <c r="AM628" i="31"/>
  <c r="AM631" i="31"/>
  <c r="AP19" i="31"/>
  <c r="AO76" i="31"/>
  <c r="AO49" i="31"/>
  <c r="AO17" i="31"/>
  <c r="AP17" i="31" s="1"/>
  <c r="AO84" i="31"/>
  <c r="AO126" i="31"/>
  <c r="AP92" i="31"/>
  <c r="AO136" i="31"/>
  <c r="AM14" i="31"/>
  <c r="AM22" i="31"/>
  <c r="AP23" i="31"/>
  <c r="AM30" i="31"/>
  <c r="AP31" i="31"/>
  <c r="AM38" i="31"/>
  <c r="AM46" i="31"/>
  <c r="AP46" i="31" s="1"/>
  <c r="AP47" i="31"/>
  <c r="AM54" i="31"/>
  <c r="AM62" i="31"/>
  <c r="AP62" i="31" s="1"/>
  <c r="AN65" i="31"/>
  <c r="AO65" i="31" s="1"/>
  <c r="AM70" i="31"/>
  <c r="AP70" i="31" s="1"/>
  <c r="AP71" i="31"/>
  <c r="AN73" i="31"/>
  <c r="AO73" i="31" s="1"/>
  <c r="AM78" i="31"/>
  <c r="AP78" i="31" s="1"/>
  <c r="AP79" i="31"/>
  <c r="AN81" i="31"/>
  <c r="AO81" i="31" s="1"/>
  <c r="AN87" i="31"/>
  <c r="AO87" i="31" s="1"/>
  <c r="AM95" i="31"/>
  <c r="AP96" i="31"/>
  <c r="AM103" i="31"/>
  <c r="AP104" i="31"/>
  <c r="AM111" i="31"/>
  <c r="AP122" i="31"/>
  <c r="AP129" i="31"/>
  <c r="AP150" i="31"/>
  <c r="AM177" i="31"/>
  <c r="AP177" i="31" s="1"/>
  <c r="AN186" i="31"/>
  <c r="AO186" i="31" s="1"/>
  <c r="AM186" i="31"/>
  <c r="AP190" i="31"/>
  <c r="AP224" i="31"/>
  <c r="AN224" i="31"/>
  <c r="AO224" i="31" s="1"/>
  <c r="AM224" i="31"/>
  <c r="AN241" i="31"/>
  <c r="AO241" i="31" s="1"/>
  <c r="AM241" i="31"/>
  <c r="AP241" i="31"/>
  <c r="AN22" i="31"/>
  <c r="AO22" i="31" s="1"/>
  <c r="AN30" i="31"/>
  <c r="AO30" i="31" s="1"/>
  <c r="AN38" i="31"/>
  <c r="AO38" i="31" s="1"/>
  <c r="AN54" i="31"/>
  <c r="AO54" i="31" s="1"/>
  <c r="AN103" i="31"/>
  <c r="AO103" i="31" s="1"/>
  <c r="AP109" i="31"/>
  <c r="AN111" i="31"/>
  <c r="AO111" i="31" s="1"/>
  <c r="AP117" i="31"/>
  <c r="AP124" i="31"/>
  <c r="AP133" i="31"/>
  <c r="AM149" i="31"/>
  <c r="AM153" i="31"/>
  <c r="AM155" i="31"/>
  <c r="AM161" i="31"/>
  <c r="AM163" i="31"/>
  <c r="AM169" i="31"/>
  <c r="AP169" i="31" s="1"/>
  <c r="AM171" i="31"/>
  <c r="AP171" i="31" s="1"/>
  <c r="AN225" i="31"/>
  <c r="AO225" i="31" s="1"/>
  <c r="AM225" i="31"/>
  <c r="AP225" i="31"/>
  <c r="AM184" i="31"/>
  <c r="AN303" i="31"/>
  <c r="AO303" i="31" s="1"/>
  <c r="AP303" i="31"/>
  <c r="AM303" i="31"/>
  <c r="AN472" i="31"/>
  <c r="AO472" i="31" s="1"/>
  <c r="AM472" i="31"/>
  <c r="AP472" i="31"/>
  <c r="AM13" i="31"/>
  <c r="AN16" i="31"/>
  <c r="AO16" i="31" s="1"/>
  <c r="AM21" i="31"/>
  <c r="AN24" i="31"/>
  <c r="AO24" i="31" s="1"/>
  <c r="AM29" i="31"/>
  <c r="AN32" i="31"/>
  <c r="AO32" i="31" s="1"/>
  <c r="AM37" i="31"/>
  <c r="AN40" i="31"/>
  <c r="AO40" i="31" s="1"/>
  <c r="AM45" i="31"/>
  <c r="AN48" i="31"/>
  <c r="AO48" i="31" s="1"/>
  <c r="AM53" i="31"/>
  <c r="AN56" i="31"/>
  <c r="AO56" i="31" s="1"/>
  <c r="AM61" i="31"/>
  <c r="AN64" i="31"/>
  <c r="AO64" i="31" s="1"/>
  <c r="AM69" i="31"/>
  <c r="AN72" i="31"/>
  <c r="AO72" i="31" s="1"/>
  <c r="AM77" i="31"/>
  <c r="AN80" i="31"/>
  <c r="AO80" i="31" s="1"/>
  <c r="AM85" i="31"/>
  <c r="AN86" i="31"/>
  <c r="AO86" i="31" s="1"/>
  <c r="AM91" i="31"/>
  <c r="AM94" i="31"/>
  <c r="AN97" i="31"/>
  <c r="AO97" i="31" s="1"/>
  <c r="AM102" i="31"/>
  <c r="AO108" i="31"/>
  <c r="AM110" i="31"/>
  <c r="AM118" i="31"/>
  <c r="AN123" i="31"/>
  <c r="AO123" i="31" s="1"/>
  <c r="AM125" i="31"/>
  <c r="AM134" i="31"/>
  <c r="AM141" i="31"/>
  <c r="AP155" i="31"/>
  <c r="AN178" i="31"/>
  <c r="AO178" i="31" s="1"/>
  <c r="AM178" i="31"/>
  <c r="AM182" i="31"/>
  <c r="AN184" i="31"/>
  <c r="AO184" i="31" s="1"/>
  <c r="AP208" i="31"/>
  <c r="AN208" i="31"/>
  <c r="AO208" i="31" s="1"/>
  <c r="AM208" i="31"/>
  <c r="AN217" i="31"/>
  <c r="AO217" i="31" s="1"/>
  <c r="AP217" i="31"/>
  <c r="AP232" i="31"/>
  <c r="AN232" i="31"/>
  <c r="AO232" i="31" s="1"/>
  <c r="AM232" i="31"/>
  <c r="AN248" i="31"/>
  <c r="AO248" i="31" s="1"/>
  <c r="AM248" i="31"/>
  <c r="AP264" i="31"/>
  <c r="AN264" i="31"/>
  <c r="AO264" i="31" s="1"/>
  <c r="AM264" i="31"/>
  <c r="AP280" i="31"/>
  <c r="AN280" i="31"/>
  <c r="AO280" i="31" s="1"/>
  <c r="AM280" i="31"/>
  <c r="AP296" i="31"/>
  <c r="AN296" i="31"/>
  <c r="AO296" i="31" s="1"/>
  <c r="AM296" i="31"/>
  <c r="AP380" i="31"/>
  <c r="AN380" i="31"/>
  <c r="AO380" i="31" s="1"/>
  <c r="AM380" i="31"/>
  <c r="AN45" i="31"/>
  <c r="AO45" i="31" s="1"/>
  <c r="AN53" i="31"/>
  <c r="AO53" i="31" s="1"/>
  <c r="AN61" i="31"/>
  <c r="AO61" i="31" s="1"/>
  <c r="AN69" i="31"/>
  <c r="AO69" i="31" s="1"/>
  <c r="AN77" i="31"/>
  <c r="AO77" i="31" s="1"/>
  <c r="AN85" i="31"/>
  <c r="AO85" i="31" s="1"/>
  <c r="AN91" i="31"/>
  <c r="AO91" i="31" s="1"/>
  <c r="AN94" i="31"/>
  <c r="AO94" i="31" s="1"/>
  <c r="AN102" i="31"/>
  <c r="AO102" i="31" s="1"/>
  <c r="AN110" i="31"/>
  <c r="AO110" i="31" s="1"/>
  <c r="AN118" i="31"/>
  <c r="AO118" i="31" s="1"/>
  <c r="AN134" i="31"/>
  <c r="AO134" i="31" s="1"/>
  <c r="AN182" i="31"/>
  <c r="AO182" i="31" s="1"/>
  <c r="AP200" i="31"/>
  <c r="AN200" i="31"/>
  <c r="AO200" i="31" s="1"/>
  <c r="AM200" i="31"/>
  <c r="AN209" i="31"/>
  <c r="AO209" i="31" s="1"/>
  <c r="AP209" i="31"/>
  <c r="AM217" i="31"/>
  <c r="AN233" i="31"/>
  <c r="AO233" i="31" s="1"/>
  <c r="AM233" i="31"/>
  <c r="AP233" i="31"/>
  <c r="AN249" i="31"/>
  <c r="AO249" i="31" s="1"/>
  <c r="AM249" i="31"/>
  <c r="AP216" i="31"/>
  <c r="AN216" i="31"/>
  <c r="AO216" i="31" s="1"/>
  <c r="AM216" i="31"/>
  <c r="AM18" i="31"/>
  <c r="AP18" i="31" s="1"/>
  <c r="AN21" i="31"/>
  <c r="AO21" i="31" s="1"/>
  <c r="AN29" i="31"/>
  <c r="AO29" i="31" s="1"/>
  <c r="AN37" i="31"/>
  <c r="AO37" i="31" s="1"/>
  <c r="AN10" i="31"/>
  <c r="AM15" i="31"/>
  <c r="AP15" i="31" s="1"/>
  <c r="AM23" i="31"/>
  <c r="AM31" i="31"/>
  <c r="AM39" i="31"/>
  <c r="AP39" i="31" s="1"/>
  <c r="AM47" i="31"/>
  <c r="AM55" i="31"/>
  <c r="AP55" i="31" s="1"/>
  <c r="AM71" i="31"/>
  <c r="AM79" i="31"/>
  <c r="AM104" i="31"/>
  <c r="AM112" i="31"/>
  <c r="AP112" i="31" s="1"/>
  <c r="AP125" i="31"/>
  <c r="AP141" i="31"/>
  <c r="AM150" i="31"/>
  <c r="AP152" i="31"/>
  <c r="AM152" i="31"/>
  <c r="AP160" i="31"/>
  <c r="AM160" i="31"/>
  <c r="AM162" i="31"/>
  <c r="AP162" i="31" s="1"/>
  <c r="AP168" i="31"/>
  <c r="AM168" i="31"/>
  <c r="AM170" i="31"/>
  <c r="AP170" i="31" s="1"/>
  <c r="AM176" i="31"/>
  <c r="AP176" i="31" s="1"/>
  <c r="AM185" i="31"/>
  <c r="AP192" i="31"/>
  <c r="AM192" i="31"/>
  <c r="AN201" i="31"/>
  <c r="AO201" i="31" s="1"/>
  <c r="AP201" i="31"/>
  <c r="AM209" i="31"/>
  <c r="AM214" i="31"/>
  <c r="AP214" i="31" s="1"/>
  <c r="AM364" i="31"/>
  <c r="AP364" i="31"/>
  <c r="AN364" i="31"/>
  <c r="AO364" i="31" s="1"/>
  <c r="AN13" i="31"/>
  <c r="AO13" i="31" s="1"/>
  <c r="AM60" i="31"/>
  <c r="AM68" i="31"/>
  <c r="AM93" i="31"/>
  <c r="AO99" i="31"/>
  <c r="AP99" i="31" s="1"/>
  <c r="AM101" i="31"/>
  <c r="AP101" i="31" s="1"/>
  <c r="AN122" i="31"/>
  <c r="AO122" i="31" s="1"/>
  <c r="AM131" i="31"/>
  <c r="AN138" i="31"/>
  <c r="AO138" i="31" s="1"/>
  <c r="AN152" i="31"/>
  <c r="AO152" i="31" s="1"/>
  <c r="AN160" i="31"/>
  <c r="AO160" i="31" s="1"/>
  <c r="AN179" i="31"/>
  <c r="AO179" i="31" s="1"/>
  <c r="AN185" i="31"/>
  <c r="AO185" i="31" s="1"/>
  <c r="AM206" i="31"/>
  <c r="AP206" i="31"/>
  <c r="AN193" i="31"/>
  <c r="AO193" i="31" s="1"/>
  <c r="AP193" i="31"/>
  <c r="AM198" i="31"/>
  <c r="AP198" i="31"/>
  <c r="AN240" i="31"/>
  <c r="AO240" i="31" s="1"/>
  <c r="AM240" i="31"/>
  <c r="AP256" i="31"/>
  <c r="AN256" i="31"/>
  <c r="AO256" i="31" s="1"/>
  <c r="AM256" i="31"/>
  <c r="AP272" i="31"/>
  <c r="AN272" i="31"/>
  <c r="AO272" i="31" s="1"/>
  <c r="AM272" i="31"/>
  <c r="AP288" i="31"/>
  <c r="AN288" i="31"/>
  <c r="AO288" i="31" s="1"/>
  <c r="AM288" i="31"/>
  <c r="AP367" i="31"/>
  <c r="AN367" i="31"/>
  <c r="AO367" i="31" s="1"/>
  <c r="AM367" i="31"/>
  <c r="AN187" i="31"/>
  <c r="AO187" i="31" s="1"/>
  <c r="AN195" i="31"/>
  <c r="AO195" i="31" s="1"/>
  <c r="AP257" i="31"/>
  <c r="AP265" i="31"/>
  <c r="AP273" i="31"/>
  <c r="AP281" i="31"/>
  <c r="AP289" i="31"/>
  <c r="AP297" i="31"/>
  <c r="AN301" i="31"/>
  <c r="AO301" i="31" s="1"/>
  <c r="AP308" i="31"/>
  <c r="AP316" i="31"/>
  <c r="AP324" i="31"/>
  <c r="AP332" i="31"/>
  <c r="AP340" i="31"/>
  <c r="AP348" i="31"/>
  <c r="AM360" i="31"/>
  <c r="AN360" i="31"/>
  <c r="AO360" i="31" s="1"/>
  <c r="AP222" i="31"/>
  <c r="AP230" i="31"/>
  <c r="AP238" i="31"/>
  <c r="AP246" i="31"/>
  <c r="AP254" i="31"/>
  <c r="AP309" i="31"/>
  <c r="AM309" i="31"/>
  <c r="AP317" i="31"/>
  <c r="AM317" i="31"/>
  <c r="AP325" i="31"/>
  <c r="AM325" i="31"/>
  <c r="AP333" i="31"/>
  <c r="AM333" i="31"/>
  <c r="AP341" i="31"/>
  <c r="AM341" i="31"/>
  <c r="AP349" i="31"/>
  <c r="AM349" i="31"/>
  <c r="AP372" i="31"/>
  <c r="AM372" i="31"/>
  <c r="AP402" i="31"/>
  <c r="AN402" i="31"/>
  <c r="AO402" i="31" s="1"/>
  <c r="AM402" i="31"/>
  <c r="AN409" i="31"/>
  <c r="AO409" i="31" s="1"/>
  <c r="AP409" i="31"/>
  <c r="AM409" i="31"/>
  <c r="AN521" i="31"/>
  <c r="AO521" i="31" s="1"/>
  <c r="AP521" i="31"/>
  <c r="AM521" i="31"/>
  <c r="AM194" i="31"/>
  <c r="AM202" i="31"/>
  <c r="AM210" i="31"/>
  <c r="AM218" i="31"/>
  <c r="AP218" i="31" s="1"/>
  <c r="AM226" i="31"/>
  <c r="AP226" i="31" s="1"/>
  <c r="AM234" i="31"/>
  <c r="AM242" i="31"/>
  <c r="AM250" i="31"/>
  <c r="AM258" i="31"/>
  <c r="AM266" i="31"/>
  <c r="AM274" i="31"/>
  <c r="AM282" i="31"/>
  <c r="AM290" i="31"/>
  <c r="AM298" i="31"/>
  <c r="AM307" i="31"/>
  <c r="AN309" i="31"/>
  <c r="AO309" i="31" s="1"/>
  <c r="AM315" i="31"/>
  <c r="AN317" i="31"/>
  <c r="AO317" i="31" s="1"/>
  <c r="AM323" i="31"/>
  <c r="AN325" i="31"/>
  <c r="AO325" i="31" s="1"/>
  <c r="AM331" i="31"/>
  <c r="AN333" i="31"/>
  <c r="AO333" i="31" s="1"/>
  <c r="AM339" i="31"/>
  <c r="AN341" i="31"/>
  <c r="AO341" i="31" s="1"/>
  <c r="AM347" i="31"/>
  <c r="AN349" i="31"/>
  <c r="AO349" i="31" s="1"/>
  <c r="AN372" i="31"/>
  <c r="AO372" i="31" s="1"/>
  <c r="AM199" i="31"/>
  <c r="AM207" i="31"/>
  <c r="AM215" i="31"/>
  <c r="AM223" i="31"/>
  <c r="AM231" i="31"/>
  <c r="AN234" i="31"/>
  <c r="AO234" i="31" s="1"/>
  <c r="AM239" i="31"/>
  <c r="AP239" i="31" s="1"/>
  <c r="AN242" i="31"/>
  <c r="AO242" i="31" s="1"/>
  <c r="AM247" i="31"/>
  <c r="AN250" i="31"/>
  <c r="AO250" i="31" s="1"/>
  <c r="AM255" i="31"/>
  <c r="AP255" i="31" s="1"/>
  <c r="AN258" i="31"/>
  <c r="AO258" i="31" s="1"/>
  <c r="AM263" i="31"/>
  <c r="AN266" i="31"/>
  <c r="AO266" i="31" s="1"/>
  <c r="AM271" i="31"/>
  <c r="AN274" i="31"/>
  <c r="AO274" i="31" s="1"/>
  <c r="AM279" i="31"/>
  <c r="AN282" i="31"/>
  <c r="AO282" i="31" s="1"/>
  <c r="AM287" i="31"/>
  <c r="AN290" i="31"/>
  <c r="AO290" i="31" s="1"/>
  <c r="AM295" i="31"/>
  <c r="AN300" i="31"/>
  <c r="AO300" i="31" s="1"/>
  <c r="AP311" i="31"/>
  <c r="AM358" i="31"/>
  <c r="AP358" i="31"/>
  <c r="AP434" i="31"/>
  <c r="AN434" i="31"/>
  <c r="AO434" i="31" s="1"/>
  <c r="AM434" i="31"/>
  <c r="AP549" i="31"/>
  <c r="AN549" i="31"/>
  <c r="AO549" i="31" s="1"/>
  <c r="AM549" i="31"/>
  <c r="AP602" i="31"/>
  <c r="AN602" i="31"/>
  <c r="AO602" i="31" s="1"/>
  <c r="AM602" i="31"/>
  <c r="AP618" i="31"/>
  <c r="AN618" i="31"/>
  <c r="AO618" i="31" s="1"/>
  <c r="AM618" i="31"/>
  <c r="AP388" i="31"/>
  <c r="AN388" i="31"/>
  <c r="AO388" i="31" s="1"/>
  <c r="AM388" i="31"/>
  <c r="AN465" i="31"/>
  <c r="AO465" i="31" s="1"/>
  <c r="AM465" i="31"/>
  <c r="AP465" i="31"/>
  <c r="AP544" i="31"/>
  <c r="AN544" i="31"/>
  <c r="AO544" i="31" s="1"/>
  <c r="AM544" i="31"/>
  <c r="AN589" i="31"/>
  <c r="AO589" i="31" s="1"/>
  <c r="AP589" i="31"/>
  <c r="AM589" i="31"/>
  <c r="AM257" i="31"/>
  <c r="AM265" i="31"/>
  <c r="AM273" i="31"/>
  <c r="AM281" i="31"/>
  <c r="AM289" i="31"/>
  <c r="AM297" i="31"/>
  <c r="AM310" i="31"/>
  <c r="AM312" i="31"/>
  <c r="AM318" i="31"/>
  <c r="AM320" i="31"/>
  <c r="AM326" i="31"/>
  <c r="AM328" i="31"/>
  <c r="AM334" i="31"/>
  <c r="AM336" i="31"/>
  <c r="AM342" i="31"/>
  <c r="AM344" i="31"/>
  <c r="AM350" i="31"/>
  <c r="AM352" i="31"/>
  <c r="AP359" i="31"/>
  <c r="AN359" i="31"/>
  <c r="AO359" i="31" s="1"/>
  <c r="AM366" i="31"/>
  <c r="AP366" i="31"/>
  <c r="AN441" i="31"/>
  <c r="AO441" i="31" s="1"/>
  <c r="AP441" i="31"/>
  <c r="AM441" i="31"/>
  <c r="AP560" i="31"/>
  <c r="AN560" i="31"/>
  <c r="AO560" i="31" s="1"/>
  <c r="AM560" i="31"/>
  <c r="AN308" i="31"/>
  <c r="AO308" i="31" s="1"/>
  <c r="AN310" i="31"/>
  <c r="AO310" i="31" s="1"/>
  <c r="AN316" i="31"/>
  <c r="AO316" i="31" s="1"/>
  <c r="AN318" i="31"/>
  <c r="AO318" i="31" s="1"/>
  <c r="AN324" i="31"/>
  <c r="AO324" i="31" s="1"/>
  <c r="AN326" i="31"/>
  <c r="AO326" i="31" s="1"/>
  <c r="AN332" i="31"/>
  <c r="AO332" i="31" s="1"/>
  <c r="AN334" i="31"/>
  <c r="AO334" i="31" s="1"/>
  <c r="AN340" i="31"/>
  <c r="AO340" i="31" s="1"/>
  <c r="AN342" i="31"/>
  <c r="AO342" i="31" s="1"/>
  <c r="AN348" i="31"/>
  <c r="AO348" i="31" s="1"/>
  <c r="AN350" i="31"/>
  <c r="AO350" i="31" s="1"/>
  <c r="AN356" i="31"/>
  <c r="AO356" i="31" s="1"/>
  <c r="AM359" i="31"/>
  <c r="AN366" i="31"/>
  <c r="AO366" i="31" s="1"/>
  <c r="AN393" i="31"/>
  <c r="AO393" i="31" s="1"/>
  <c r="AP393" i="31"/>
  <c r="AM393" i="31"/>
  <c r="AP418" i="31"/>
  <c r="AN418" i="31"/>
  <c r="AO418" i="31" s="1"/>
  <c r="AM418" i="31"/>
  <c r="AN425" i="31"/>
  <c r="AO425" i="31" s="1"/>
  <c r="AP425" i="31"/>
  <c r="AM425" i="31"/>
  <c r="AM357" i="31"/>
  <c r="AM365" i="31"/>
  <c r="AN368" i="31"/>
  <c r="AO368" i="31" s="1"/>
  <c r="AM373" i="31"/>
  <c r="AP374" i="31"/>
  <c r="AN376" i="31"/>
  <c r="AO376" i="31" s="1"/>
  <c r="AM381" i="31"/>
  <c r="AP382" i="31"/>
  <c r="AN384" i="31"/>
  <c r="AO384" i="31" s="1"/>
  <c r="AM389" i="31"/>
  <c r="AP390" i="31"/>
  <c r="AN394" i="31"/>
  <c r="AO394" i="31" s="1"/>
  <c r="AP397" i="31"/>
  <c r="AP406" i="31"/>
  <c r="AN410" i="31"/>
  <c r="AO410" i="31" s="1"/>
  <c r="AP413" i="31"/>
  <c r="AP422" i="31"/>
  <c r="AP429" i="31"/>
  <c r="AP438" i="31"/>
  <c r="AP445" i="31"/>
  <c r="AP453" i="31"/>
  <c r="AM471" i="31"/>
  <c r="AM476" i="31"/>
  <c r="AP512" i="31"/>
  <c r="AN512" i="31"/>
  <c r="AO512" i="31" s="1"/>
  <c r="AP528" i="31"/>
  <c r="AN528" i="31"/>
  <c r="AO528" i="31" s="1"/>
  <c r="AP546" i="31"/>
  <c r="AN546" i="31"/>
  <c r="AO546" i="31" s="1"/>
  <c r="AM546" i="31"/>
  <c r="AM556" i="31"/>
  <c r="AM562" i="31"/>
  <c r="AP401" i="31"/>
  <c r="AP408" i="31"/>
  <c r="AP417" i="31"/>
  <c r="AP424" i="31"/>
  <c r="AM428" i="31"/>
  <c r="AP433" i="31"/>
  <c r="AP440" i="31"/>
  <c r="AM444" i="31"/>
  <c r="AM450" i="31"/>
  <c r="AM460" i="31"/>
  <c r="AP464" i="31"/>
  <c r="AN471" i="31"/>
  <c r="AO471" i="31" s="1"/>
  <c r="AP476" i="31"/>
  <c r="AP489" i="31"/>
  <c r="AN489" i="31"/>
  <c r="AO489" i="31" s="1"/>
  <c r="AM489" i="31"/>
  <c r="AM512" i="31"/>
  <c r="AM517" i="31"/>
  <c r="AM528" i="31"/>
  <c r="AM533" i="31"/>
  <c r="AN556" i="31"/>
  <c r="AO556" i="31" s="1"/>
  <c r="AN562" i="31"/>
  <c r="AO562" i="31" s="1"/>
  <c r="AN375" i="31"/>
  <c r="AO375" i="31" s="1"/>
  <c r="AN383" i="31"/>
  <c r="AO383" i="31" s="1"/>
  <c r="AN391" i="31"/>
  <c r="AO391" i="31" s="1"/>
  <c r="AN400" i="31"/>
  <c r="AO400" i="31" s="1"/>
  <c r="AN407" i="31"/>
  <c r="AO407" i="31" s="1"/>
  <c r="AN423" i="31"/>
  <c r="AO423" i="31" s="1"/>
  <c r="AP497" i="31"/>
  <c r="AN497" i="31"/>
  <c r="AO497" i="31" s="1"/>
  <c r="AM497" i="31"/>
  <c r="AN505" i="31"/>
  <c r="AO505" i="31" s="1"/>
  <c r="AP505" i="31"/>
  <c r="AM505" i="31"/>
  <c r="AN537" i="31"/>
  <c r="AO537" i="31" s="1"/>
  <c r="AP537" i="31"/>
  <c r="AM537" i="31"/>
  <c r="AP398" i="31"/>
  <c r="AN480" i="31"/>
  <c r="AO480" i="31" s="1"/>
  <c r="AM480" i="31"/>
  <c r="AP500" i="31"/>
  <c r="AN500" i="31"/>
  <c r="AO500" i="31" s="1"/>
  <c r="AM510" i="31"/>
  <c r="AP510" i="31"/>
  <c r="AM526" i="31"/>
  <c r="AP526" i="31"/>
  <c r="AN573" i="31"/>
  <c r="AO573" i="31" s="1"/>
  <c r="AP573" i="31"/>
  <c r="AM573" i="31"/>
  <c r="AM374" i="31"/>
  <c r="AM382" i="31"/>
  <c r="AM390" i="31"/>
  <c r="AM397" i="31"/>
  <c r="AM404" i="31"/>
  <c r="AM413" i="31"/>
  <c r="AM420" i="31"/>
  <c r="AM429" i="31"/>
  <c r="AM436" i="31"/>
  <c r="AM445" i="31"/>
  <c r="AN449" i="31"/>
  <c r="AO449" i="31" s="1"/>
  <c r="AM449" i="31"/>
  <c r="AM453" i="31"/>
  <c r="AN457" i="31"/>
  <c r="AO457" i="31" s="1"/>
  <c r="AM457" i="31"/>
  <c r="AP473" i="31"/>
  <c r="AN473" i="31"/>
  <c r="AO473" i="31" s="1"/>
  <c r="AM473" i="31"/>
  <c r="AM500" i="31"/>
  <c r="AM508" i="31"/>
  <c r="AN510" i="31"/>
  <c r="AO510" i="31" s="1"/>
  <c r="AP519" i="31"/>
  <c r="AN519" i="31"/>
  <c r="AO519" i="31" s="1"/>
  <c r="AM524" i="31"/>
  <c r="AP535" i="31"/>
  <c r="AN535" i="31"/>
  <c r="AO535" i="31" s="1"/>
  <c r="AM542" i="31"/>
  <c r="AP542" i="31"/>
  <c r="AN553" i="31"/>
  <c r="AO553" i="31" s="1"/>
  <c r="AP553" i="31"/>
  <c r="AM553" i="31"/>
  <c r="AM568" i="31"/>
  <c r="AP584" i="31"/>
  <c r="AN584" i="31"/>
  <c r="AO584" i="31" s="1"/>
  <c r="AP650" i="31"/>
  <c r="AN650" i="31"/>
  <c r="AO650" i="31" s="1"/>
  <c r="AM650" i="31"/>
  <c r="AN404" i="31"/>
  <c r="AO404" i="31" s="1"/>
  <c r="AN406" i="31"/>
  <c r="AO406" i="31" s="1"/>
  <c r="AM415" i="31"/>
  <c r="AN420" i="31"/>
  <c r="AO420" i="31" s="1"/>
  <c r="AN422" i="31"/>
  <c r="AO422" i="31" s="1"/>
  <c r="AM431" i="31"/>
  <c r="AN438" i="31"/>
  <c r="AO438" i="31" s="1"/>
  <c r="AM447" i="31"/>
  <c r="AP480" i="31"/>
  <c r="AN488" i="31"/>
  <c r="AO488" i="31" s="1"/>
  <c r="AM488" i="31"/>
  <c r="AN508" i="31"/>
  <c r="AO508" i="31" s="1"/>
  <c r="AP514" i="31"/>
  <c r="AN514" i="31"/>
  <c r="AO514" i="31" s="1"/>
  <c r="AM514" i="31"/>
  <c r="AP530" i="31"/>
  <c r="AN530" i="31"/>
  <c r="AO530" i="31" s="1"/>
  <c r="AM530" i="31"/>
  <c r="AM535" i="31"/>
  <c r="AP594" i="31"/>
  <c r="AN594" i="31"/>
  <c r="AO594" i="31" s="1"/>
  <c r="AM594" i="31"/>
  <c r="AP610" i="31"/>
  <c r="AN610" i="31"/>
  <c r="AO610" i="31" s="1"/>
  <c r="AM610" i="31"/>
  <c r="AN399" i="31"/>
  <c r="AO399" i="31" s="1"/>
  <c r="AM401" i="31"/>
  <c r="AP481" i="31"/>
  <c r="AN481" i="31"/>
  <c r="AO481" i="31" s="1"/>
  <c r="AM481" i="31"/>
  <c r="AP551" i="31"/>
  <c r="AN551" i="31"/>
  <c r="AO551" i="31" s="1"/>
  <c r="AN564" i="31"/>
  <c r="AO564" i="31" s="1"/>
  <c r="AP564" i="31"/>
  <c r="AM577" i="31"/>
  <c r="AN577" i="31"/>
  <c r="AO577" i="31" s="1"/>
  <c r="AP577" i="31"/>
  <c r="AP597" i="31"/>
  <c r="AN597" i="31"/>
  <c r="AO597" i="31" s="1"/>
  <c r="AM597" i="31"/>
  <c r="AP632" i="31"/>
  <c r="AM632" i="31"/>
  <c r="AP605" i="31"/>
  <c r="AN605" i="31"/>
  <c r="AO605" i="31" s="1"/>
  <c r="AP613" i="31"/>
  <c r="AN613" i="31"/>
  <c r="AO613" i="31" s="1"/>
  <c r="AP624" i="31"/>
  <c r="AM624" i="31"/>
  <c r="AP656" i="31"/>
  <c r="AM656" i="31"/>
  <c r="AP672" i="31"/>
  <c r="AM672" i="31"/>
  <c r="AM605" i="31"/>
  <c r="AM613" i="31"/>
  <c r="AN624" i="31"/>
  <c r="AO624" i="31" s="1"/>
  <c r="AP642" i="31"/>
  <c r="AN642" i="31"/>
  <c r="AO642" i="31" s="1"/>
  <c r="AM642" i="31"/>
  <c r="AN656" i="31"/>
  <c r="AO656" i="31" s="1"/>
  <c r="AP666" i="31"/>
  <c r="AN666" i="31"/>
  <c r="AO666" i="31" s="1"/>
  <c r="AM666" i="31"/>
  <c r="AN672" i="31"/>
  <c r="AO672" i="31" s="1"/>
  <c r="AM569" i="31"/>
  <c r="AN569" i="31"/>
  <c r="AO569" i="31" s="1"/>
  <c r="AP578" i="31"/>
  <c r="AM578" i="31"/>
  <c r="AM585" i="31"/>
  <c r="AN585" i="31"/>
  <c r="AO585" i="31" s="1"/>
  <c r="AM592" i="31"/>
  <c r="AM600" i="31"/>
  <c r="AM608" i="31"/>
  <c r="AM616" i="31"/>
  <c r="AP648" i="31"/>
  <c r="AM648" i="31"/>
  <c r="AM561" i="31"/>
  <c r="AN561" i="31"/>
  <c r="AO561" i="31" s="1"/>
  <c r="AN592" i="31"/>
  <c r="AO592" i="31" s="1"/>
  <c r="AN600" i="31"/>
  <c r="AO600" i="31" s="1"/>
  <c r="AN608" i="31"/>
  <c r="AO608" i="31" s="1"/>
  <c r="AN616" i="31"/>
  <c r="AO616" i="31" s="1"/>
  <c r="AP634" i="31"/>
  <c r="AN634" i="31"/>
  <c r="AO634" i="31" s="1"/>
  <c r="AM634" i="31"/>
  <c r="AN648" i="31"/>
  <c r="AO648" i="31" s="1"/>
  <c r="AM496" i="31"/>
  <c r="AM504" i="31"/>
  <c r="AM511" i="31"/>
  <c r="AN518" i="31"/>
  <c r="AO518" i="31" s="1"/>
  <c r="AM520" i="31"/>
  <c r="AM527" i="31"/>
  <c r="AN534" i="31"/>
  <c r="AO534" i="31" s="1"/>
  <c r="AM543" i="31"/>
  <c r="AN550" i="31"/>
  <c r="AO550" i="31" s="1"/>
  <c r="AM559" i="31"/>
  <c r="AP640" i="31"/>
  <c r="AM640" i="31"/>
  <c r="AP664" i="31"/>
  <c r="AM664" i="31"/>
  <c r="AN511" i="31"/>
  <c r="AO511" i="31" s="1"/>
  <c r="AN527" i="31"/>
  <c r="AO527" i="31" s="1"/>
  <c r="AP570" i="31"/>
  <c r="AM570" i="31"/>
  <c r="AP586" i="31"/>
  <c r="AN586" i="31"/>
  <c r="AO586" i="31" s="1"/>
  <c r="AM586" i="31"/>
  <c r="AP626" i="31"/>
  <c r="AN626" i="31"/>
  <c r="AO626" i="31" s="1"/>
  <c r="AM626" i="31"/>
  <c r="AP658" i="31"/>
  <c r="AN658" i="31"/>
  <c r="AO658" i="31" s="1"/>
  <c r="AM658" i="31"/>
  <c r="AP674" i="31"/>
  <c r="AN674" i="31"/>
  <c r="AO674" i="31" s="1"/>
  <c r="AM674" i="31"/>
  <c r="AN593" i="31"/>
  <c r="AO593" i="31" s="1"/>
  <c r="AN601" i="31"/>
  <c r="AO601" i="31" s="1"/>
  <c r="AN609" i="31"/>
  <c r="AO609" i="31" s="1"/>
  <c r="AN617" i="31"/>
  <c r="AO617" i="31" s="1"/>
  <c r="AN625" i="31"/>
  <c r="AO625" i="31" s="1"/>
  <c r="AN633" i="31"/>
  <c r="AO633" i="31" s="1"/>
  <c r="AN641" i="31"/>
  <c r="AO641" i="31" s="1"/>
  <c r="AN649" i="31"/>
  <c r="AO649" i="31" s="1"/>
  <c r="AN657" i="31"/>
  <c r="AO657" i="31" s="1"/>
  <c r="AP663" i="31"/>
  <c r="AN665" i="31"/>
  <c r="AO665" i="31" s="1"/>
  <c r="AP671" i="31"/>
  <c r="AN673" i="31"/>
  <c r="AO673" i="31" s="1"/>
  <c r="AN621" i="31"/>
  <c r="AO621" i="31" s="1"/>
  <c r="AN629" i="31"/>
  <c r="AO629" i="31" s="1"/>
  <c r="AN637" i="31"/>
  <c r="AO637" i="31" s="1"/>
  <c r="AN645" i="31"/>
  <c r="AO645" i="31" s="1"/>
  <c r="AN653" i="31"/>
  <c r="AO653" i="31" s="1"/>
  <c r="AN661" i="31"/>
  <c r="AO661" i="31" s="1"/>
  <c r="AN669" i="31"/>
  <c r="AO669" i="31" s="1"/>
  <c r="AP131" i="32" l="1"/>
  <c r="AP66" i="32"/>
  <c r="AP33" i="32"/>
  <c r="AP114" i="32"/>
  <c r="AP69" i="32"/>
  <c r="AP80" i="32"/>
  <c r="AP29" i="32"/>
  <c r="AP109" i="32"/>
  <c r="AP30" i="32"/>
  <c r="AP167" i="32"/>
  <c r="AP103" i="32"/>
  <c r="AP61" i="32"/>
  <c r="AP21" i="32"/>
  <c r="AP162" i="32"/>
  <c r="AP99" i="32"/>
  <c r="AP35" i="32"/>
  <c r="AP209" i="32"/>
  <c r="AP75" i="32"/>
  <c r="AP27" i="32"/>
  <c r="AP54" i="32"/>
  <c r="AP217" i="32"/>
  <c r="AP67" i="32"/>
  <c r="AP251" i="32"/>
  <c r="AP46" i="32"/>
  <c r="AP11" i="32"/>
  <c r="AP243" i="32"/>
  <c r="AO92" i="32"/>
  <c r="AP92" i="32" s="1"/>
  <c r="AP249" i="32"/>
  <c r="AP107" i="32"/>
  <c r="AP40" i="32"/>
  <c r="AP126" i="31"/>
  <c r="AP140" i="31"/>
  <c r="AP183" i="31"/>
  <c r="AP84" i="31"/>
  <c r="AP76" i="31"/>
  <c r="AP42" i="31"/>
  <c r="AP108" i="31"/>
  <c r="AP88" i="31"/>
  <c r="AP66" i="31"/>
  <c r="AP49" i="31"/>
  <c r="AP136" i="31"/>
  <c r="AP38" i="31"/>
  <c r="AP44" i="31"/>
  <c r="AP51" i="31"/>
  <c r="AP87" i="31"/>
  <c r="AP118" i="31"/>
  <c r="AO10" i="31"/>
  <c r="AK3" i="31"/>
  <c r="AP174" i="31"/>
  <c r="AP240" i="31"/>
  <c r="AP45" i="31"/>
  <c r="AP114" i="31"/>
  <c r="AP123" i="31"/>
  <c r="AP178" i="31"/>
  <c r="AP249" i="31"/>
  <c r="AP36" i="31"/>
  <c r="AP30" i="31"/>
  <c r="AP86" i="31"/>
  <c r="AP21" i="31"/>
  <c r="AP13" i="31"/>
  <c r="AP258" i="31"/>
  <c r="AP134" i="31"/>
  <c r="AP94" i="31"/>
  <c r="AP69" i="31"/>
  <c r="AP56" i="31"/>
  <c r="AP72" i="31"/>
  <c r="AP138" i="31"/>
  <c r="AP80" i="31"/>
  <c r="AP179" i="31"/>
  <c r="AP97" i="31"/>
  <c r="AP184" i="31"/>
  <c r="AP248" i="31"/>
  <c r="AP187" i="31"/>
  <c r="AO719" i="30" l="1"/>
  <c r="AS719" i="30" s="1"/>
  <c r="AO718" i="30"/>
  <c r="AS718" i="30" s="1"/>
  <c r="AO717" i="30"/>
  <c r="AQ717" i="30" s="1"/>
  <c r="AR717" i="30" s="1"/>
  <c r="AO716" i="30"/>
  <c r="AS716" i="30" s="1"/>
  <c r="AO715" i="30"/>
  <c r="AS715" i="30" s="1"/>
  <c r="AO714" i="30"/>
  <c r="AS714" i="30" s="1"/>
  <c r="AO713" i="30"/>
  <c r="AS713" i="30" s="1"/>
  <c r="AP712" i="30"/>
  <c r="AO712" i="30"/>
  <c r="AQ712" i="30" s="1"/>
  <c r="AR712" i="30" s="1"/>
  <c r="AO711" i="30"/>
  <c r="AO710" i="30"/>
  <c r="AQ710" i="30" s="1"/>
  <c r="AR710" i="30" s="1"/>
  <c r="AS709" i="30"/>
  <c r="AQ709" i="30"/>
  <c r="AR709" i="30" s="1"/>
  <c r="AO709" i="30"/>
  <c r="AP709" i="30" s="1"/>
  <c r="AQ708" i="30"/>
  <c r="AR708" i="30" s="1"/>
  <c r="AO708" i="30"/>
  <c r="AS708" i="30" s="1"/>
  <c r="AO707" i="30"/>
  <c r="AQ707" i="30" s="1"/>
  <c r="AR707" i="30" s="1"/>
  <c r="AO706" i="30"/>
  <c r="AS706" i="30" s="1"/>
  <c r="AQ705" i="30"/>
  <c r="AR705" i="30" s="1"/>
  <c r="AO705" i="30"/>
  <c r="AP705" i="30" s="1"/>
  <c r="AO704" i="30"/>
  <c r="AS704" i="30" s="1"/>
  <c r="AO703" i="30"/>
  <c r="AS703" i="30" s="1"/>
  <c r="AO702" i="30"/>
  <c r="AS702" i="30" s="1"/>
  <c r="AO701" i="30"/>
  <c r="AP700" i="30"/>
  <c r="AO700" i="30"/>
  <c r="AQ700" i="30" s="1"/>
  <c r="AR700" i="30" s="1"/>
  <c r="AP699" i="30"/>
  <c r="AO699" i="30"/>
  <c r="AS699" i="30" s="1"/>
  <c r="AO698" i="30"/>
  <c r="AQ698" i="30" s="1"/>
  <c r="AR698" i="30" s="1"/>
  <c r="AS697" i="30"/>
  <c r="AO697" i="30"/>
  <c r="AQ697" i="30" s="1"/>
  <c r="AR697" i="30" s="1"/>
  <c r="AQ696" i="30"/>
  <c r="AR696" i="30" s="1"/>
  <c r="AP696" i="30"/>
  <c r="AO696" i="30"/>
  <c r="AS696" i="30" s="1"/>
  <c r="AO695" i="30"/>
  <c r="AO694" i="30"/>
  <c r="AS694" i="30" s="1"/>
  <c r="AO693" i="30"/>
  <c r="AO692" i="30"/>
  <c r="AS692" i="30" s="1"/>
  <c r="AO691" i="30"/>
  <c r="AS691" i="30" s="1"/>
  <c r="AO690" i="30"/>
  <c r="AS690" i="30" s="1"/>
  <c r="AP689" i="30"/>
  <c r="AO689" i="30"/>
  <c r="AS689" i="30" s="1"/>
  <c r="AO688" i="30"/>
  <c r="AP687" i="30"/>
  <c r="AO687" i="30"/>
  <c r="AS687" i="30" s="1"/>
  <c r="AO686" i="30"/>
  <c r="AS685" i="30"/>
  <c r="AO685" i="30"/>
  <c r="AQ685" i="30" s="1"/>
  <c r="AR685" i="30" s="1"/>
  <c r="AS684" i="30"/>
  <c r="AQ684" i="30"/>
  <c r="AR684" i="30" s="1"/>
  <c r="AP684" i="30"/>
  <c r="AO684" i="30"/>
  <c r="AS683" i="30"/>
  <c r="AQ683" i="30"/>
  <c r="AR683" i="30" s="1"/>
  <c r="AO683" i="30"/>
  <c r="AP683" i="30" s="1"/>
  <c r="AO682" i="30"/>
  <c r="AS682" i="30" s="1"/>
  <c r="AQ681" i="30"/>
  <c r="AR681" i="30" s="1"/>
  <c r="AO681" i="30"/>
  <c r="AP681" i="30" s="1"/>
  <c r="AO680" i="30"/>
  <c r="AS680" i="30" s="1"/>
  <c r="AO679" i="30"/>
  <c r="AS679" i="30" s="1"/>
  <c r="AO678" i="30"/>
  <c r="AP677" i="30"/>
  <c r="AO677" i="30"/>
  <c r="AS677" i="30" s="1"/>
  <c r="AP676" i="30"/>
  <c r="AO676" i="30"/>
  <c r="AQ676" i="30" s="1"/>
  <c r="AR676" i="30" s="1"/>
  <c r="AP675" i="30"/>
  <c r="AO675" i="30"/>
  <c r="AS675" i="30" s="1"/>
  <c r="AP674" i="30"/>
  <c r="AO674" i="30"/>
  <c r="AQ674" i="30" s="1"/>
  <c r="AR674" i="30" s="1"/>
  <c r="AO673" i="30"/>
  <c r="AS672" i="30"/>
  <c r="AQ672" i="30"/>
  <c r="AR672" i="30" s="1"/>
  <c r="AO672" i="30"/>
  <c r="AP672" i="30" s="1"/>
  <c r="AS671" i="30"/>
  <c r="AQ671" i="30"/>
  <c r="AR671" i="30" s="1"/>
  <c r="AO671" i="30"/>
  <c r="AP671" i="30" s="1"/>
  <c r="AO670" i="30"/>
  <c r="AS670" i="30" s="1"/>
  <c r="AQ669" i="30"/>
  <c r="AR669" i="30" s="1"/>
  <c r="AO669" i="30"/>
  <c r="AP669" i="30" s="1"/>
  <c r="AO668" i="30"/>
  <c r="AS668" i="30" s="1"/>
  <c r="AO667" i="30"/>
  <c r="AP666" i="30"/>
  <c r="AO666" i="30"/>
  <c r="AS666" i="30" s="1"/>
  <c r="AO665" i="30"/>
  <c r="AO664" i="30"/>
  <c r="AQ664" i="30" s="1"/>
  <c r="AR664" i="30" s="1"/>
  <c r="AO663" i="30"/>
  <c r="AS663" i="30" s="1"/>
  <c r="AS662" i="30"/>
  <c r="AP662" i="30"/>
  <c r="AO662" i="30"/>
  <c r="AQ662" i="30" s="1"/>
  <c r="AR662" i="30" s="1"/>
  <c r="AS661" i="30"/>
  <c r="AO661" i="30"/>
  <c r="AQ661" i="30" s="1"/>
  <c r="AR661" i="30" s="1"/>
  <c r="AO660" i="30"/>
  <c r="AO659" i="30"/>
  <c r="AO658" i="30"/>
  <c r="AS658" i="30" s="1"/>
  <c r="AQ657" i="30"/>
  <c r="AR657" i="30" s="1"/>
  <c r="AO657" i="30"/>
  <c r="AP657" i="30" s="1"/>
  <c r="AO656" i="30"/>
  <c r="AS656" i="30" s="1"/>
  <c r="AO655" i="30"/>
  <c r="AP654" i="30"/>
  <c r="AO654" i="30"/>
  <c r="AS654" i="30" s="1"/>
  <c r="AP653" i="30"/>
  <c r="AO653" i="30"/>
  <c r="AS653" i="30" s="1"/>
  <c r="AP652" i="30"/>
  <c r="AO652" i="30"/>
  <c r="AQ652" i="30" s="1"/>
  <c r="AR652" i="30" s="1"/>
  <c r="AO651" i="30"/>
  <c r="AO650" i="30"/>
  <c r="AS649" i="30"/>
  <c r="AO649" i="30"/>
  <c r="AQ649" i="30" s="1"/>
  <c r="AR649" i="30" s="1"/>
  <c r="AS648" i="30"/>
  <c r="AQ648" i="30"/>
  <c r="AR648" i="30" s="1"/>
  <c r="AP648" i="30"/>
  <c r="AO648" i="30"/>
  <c r="AQ647" i="30"/>
  <c r="AR647" i="30" s="1"/>
  <c r="AO647" i="30"/>
  <c r="AP647" i="30" s="1"/>
  <c r="AO646" i="30"/>
  <c r="AS646" i="30" s="1"/>
  <c r="AO645" i="30"/>
  <c r="AP645" i="30" s="1"/>
  <c r="AO644" i="30"/>
  <c r="AS644" i="30" s="1"/>
  <c r="AO643" i="30"/>
  <c r="AO642" i="30"/>
  <c r="AO641" i="30"/>
  <c r="AS641" i="30" s="1"/>
  <c r="AO640" i="30"/>
  <c r="AP639" i="30"/>
  <c r="AO639" i="30"/>
  <c r="AS639" i="30" s="1"/>
  <c r="AS638" i="30"/>
  <c r="AO638" i="30"/>
  <c r="AQ638" i="30" s="1"/>
  <c r="AR638" i="30" s="1"/>
  <c r="AO637" i="30"/>
  <c r="AQ637" i="30" s="1"/>
  <c r="AR637" i="30" s="1"/>
  <c r="AO636" i="30"/>
  <c r="AS635" i="30"/>
  <c r="AQ635" i="30"/>
  <c r="AR635" i="30" s="1"/>
  <c r="AO635" i="30"/>
  <c r="AP635" i="30" s="1"/>
  <c r="AO634" i="30"/>
  <c r="AS634" i="30" s="1"/>
  <c r="AQ633" i="30"/>
  <c r="AR633" i="30" s="1"/>
  <c r="AO633" i="30"/>
  <c r="AP633" i="30" s="1"/>
  <c r="AO632" i="30"/>
  <c r="AS632" i="30" s="1"/>
  <c r="AO631" i="30"/>
  <c r="AO630" i="30"/>
  <c r="AS630" i="30" s="1"/>
  <c r="AO629" i="30"/>
  <c r="AS629" i="30" s="1"/>
  <c r="AP628" i="30"/>
  <c r="AO628" i="30"/>
  <c r="AQ628" i="30" s="1"/>
  <c r="AR628" i="30" s="1"/>
  <c r="AO627" i="30"/>
  <c r="AS626" i="30"/>
  <c r="AP626" i="30"/>
  <c r="AO626" i="30"/>
  <c r="AQ626" i="30" s="1"/>
  <c r="AR626" i="30" s="1"/>
  <c r="AO625" i="30"/>
  <c r="AP624" i="30"/>
  <c r="AO624" i="30"/>
  <c r="AS624" i="30" s="1"/>
  <c r="AS623" i="30"/>
  <c r="AO623" i="30"/>
  <c r="AP623" i="30" s="1"/>
  <c r="AO622" i="30"/>
  <c r="AS622" i="30" s="1"/>
  <c r="AQ621" i="30"/>
  <c r="AR621" i="30" s="1"/>
  <c r="AO621" i="30"/>
  <c r="AP621" i="30" s="1"/>
  <c r="AO620" i="30"/>
  <c r="AS620" i="30" s="1"/>
  <c r="AO619" i="30"/>
  <c r="AP618" i="30"/>
  <c r="AO618" i="30"/>
  <c r="AS618" i="30" s="1"/>
  <c r="AO617" i="30"/>
  <c r="AO616" i="30"/>
  <c r="AO615" i="30"/>
  <c r="AS615" i="30" s="1"/>
  <c r="AO614" i="30"/>
  <c r="AS613" i="30"/>
  <c r="AO613" i="30"/>
  <c r="AQ613" i="30" s="1"/>
  <c r="AR613" i="30" s="1"/>
  <c r="AS612" i="30"/>
  <c r="AQ612" i="30"/>
  <c r="AR612" i="30" s="1"/>
  <c r="AP612" i="30"/>
  <c r="AO612" i="30"/>
  <c r="AS611" i="30"/>
  <c r="AQ611" i="30"/>
  <c r="AR611" i="30" s="1"/>
  <c r="AO611" i="30"/>
  <c r="AP611" i="30" s="1"/>
  <c r="AO610" i="30"/>
  <c r="AS610" i="30" s="1"/>
  <c r="AQ609" i="30"/>
  <c r="AR609" i="30" s="1"/>
  <c r="AO609" i="30"/>
  <c r="AP609" i="30" s="1"/>
  <c r="AO608" i="30"/>
  <c r="AS608" i="30" s="1"/>
  <c r="AO607" i="30"/>
  <c r="AO606" i="30"/>
  <c r="AP605" i="30"/>
  <c r="AO605" i="30"/>
  <c r="AS605" i="30" s="1"/>
  <c r="AP604" i="30"/>
  <c r="AO604" i="30"/>
  <c r="AQ604" i="30" s="1"/>
  <c r="AR604" i="30" s="1"/>
  <c r="AP603" i="30"/>
  <c r="AO603" i="30"/>
  <c r="AS603" i="30" s="1"/>
  <c r="AS602" i="30"/>
  <c r="AP602" i="30"/>
  <c r="AO602" i="30"/>
  <c r="AQ602" i="30" s="1"/>
  <c r="AR602" i="30" s="1"/>
  <c r="AO601" i="30"/>
  <c r="AQ600" i="30"/>
  <c r="AR600" i="30" s="1"/>
  <c r="AO600" i="30"/>
  <c r="AS600" i="30" s="1"/>
  <c r="AS599" i="30"/>
  <c r="AQ599" i="30"/>
  <c r="AR599" i="30" s="1"/>
  <c r="AO599" i="30"/>
  <c r="AP599" i="30" s="1"/>
  <c r="AO598" i="30"/>
  <c r="AS598" i="30" s="1"/>
  <c r="AO597" i="30"/>
  <c r="AP597" i="30" s="1"/>
  <c r="AO596" i="30"/>
  <c r="AS596" i="30" s="1"/>
  <c r="AO595" i="30"/>
  <c r="AP594" i="30"/>
  <c r="AO594" i="30"/>
  <c r="AS594" i="30" s="1"/>
  <c r="AO593" i="30"/>
  <c r="AP592" i="30"/>
  <c r="AO592" i="30"/>
  <c r="AQ592" i="30" s="1"/>
  <c r="AR592" i="30" s="1"/>
  <c r="AO591" i="30"/>
  <c r="AO590" i="30"/>
  <c r="AO589" i="30"/>
  <c r="AQ589" i="30" s="1"/>
  <c r="AR589" i="30" s="1"/>
  <c r="AS588" i="30"/>
  <c r="AQ588" i="30"/>
  <c r="AR588" i="30" s="1"/>
  <c r="AP588" i="30"/>
  <c r="AO588" i="30"/>
  <c r="AQ587" i="30"/>
  <c r="AR587" i="30" s="1"/>
  <c r="AO587" i="30"/>
  <c r="AP587" i="30" s="1"/>
  <c r="AO586" i="30"/>
  <c r="AS586" i="30" s="1"/>
  <c r="AO585" i="30"/>
  <c r="AP585" i="30" s="1"/>
  <c r="AO584" i="30"/>
  <c r="AS584" i="30" s="1"/>
  <c r="AO583" i="30"/>
  <c r="AO582" i="30"/>
  <c r="AO581" i="30"/>
  <c r="AS581" i="30" s="1"/>
  <c r="AO580" i="30"/>
  <c r="AP579" i="30"/>
  <c r="AO579" i="30"/>
  <c r="AS579" i="30" s="1"/>
  <c r="AS578" i="30"/>
  <c r="AO578" i="30"/>
  <c r="AQ578" i="30" s="1"/>
  <c r="AR578" i="30" s="1"/>
  <c r="AO577" i="30"/>
  <c r="AQ577" i="30" s="1"/>
  <c r="AR577" i="30" s="1"/>
  <c r="AO576" i="30"/>
  <c r="AQ575" i="30"/>
  <c r="AR575" i="30" s="1"/>
  <c r="AO575" i="30"/>
  <c r="AP575" i="30" s="1"/>
  <c r="AO574" i="30"/>
  <c r="AO573" i="30"/>
  <c r="AO572" i="30"/>
  <c r="AS572" i="30" s="1"/>
  <c r="AO571" i="30"/>
  <c r="AP570" i="30"/>
  <c r="AO570" i="30"/>
  <c r="AS570" i="30" s="1"/>
  <c r="AP569" i="30"/>
  <c r="AO569" i="30"/>
  <c r="AS569" i="30" s="1"/>
  <c r="AR568" i="30"/>
  <c r="AP568" i="30"/>
  <c r="AO568" i="30"/>
  <c r="AQ568" i="30" s="1"/>
  <c r="AO567" i="30"/>
  <c r="AR566" i="30"/>
  <c r="AO566" i="30"/>
  <c r="AQ566" i="30" s="1"/>
  <c r="AS565" i="30"/>
  <c r="AO565" i="30"/>
  <c r="AQ565" i="30" s="1"/>
  <c r="AR565" i="30" s="1"/>
  <c r="AQ564" i="30"/>
  <c r="AR564" i="30" s="1"/>
  <c r="AO564" i="30"/>
  <c r="AS564" i="30" s="1"/>
  <c r="AO563" i="30"/>
  <c r="AO562" i="30"/>
  <c r="AO561" i="30"/>
  <c r="AP561" i="30" s="1"/>
  <c r="AO560" i="30"/>
  <c r="AO559" i="30"/>
  <c r="AP558" i="30"/>
  <c r="AO558" i="30"/>
  <c r="AS558" i="30" s="1"/>
  <c r="AO557" i="30"/>
  <c r="AP557" i="30" s="1"/>
  <c r="AP556" i="30"/>
  <c r="AO556" i="30"/>
  <c r="AQ556" i="30" s="1"/>
  <c r="AR556" i="30" s="1"/>
  <c r="AP555" i="30"/>
  <c r="AO555" i="30"/>
  <c r="AS555" i="30" s="1"/>
  <c r="AS554" i="30"/>
  <c r="AO554" i="30"/>
  <c r="AQ554" i="30" s="1"/>
  <c r="AR554" i="30" s="1"/>
  <c r="AS553" i="30"/>
  <c r="AO553" i="30"/>
  <c r="AQ553" i="30" s="1"/>
  <c r="AR553" i="30" s="1"/>
  <c r="AQ552" i="30"/>
  <c r="AR552" i="30" s="1"/>
  <c r="AO552" i="30"/>
  <c r="AS552" i="30" s="1"/>
  <c r="AO551" i="30"/>
  <c r="AO550" i="30"/>
  <c r="AS550" i="30" s="1"/>
  <c r="AO549" i="30"/>
  <c r="AP549" i="30" s="1"/>
  <c r="AO548" i="30"/>
  <c r="AO547" i="30"/>
  <c r="AP547" i="30" s="1"/>
  <c r="AP546" i="30"/>
  <c r="AO546" i="30"/>
  <c r="AS546" i="30" s="1"/>
  <c r="AO545" i="30"/>
  <c r="AP544" i="30"/>
  <c r="AO544" i="30"/>
  <c r="AQ544" i="30" s="1"/>
  <c r="AR544" i="30" s="1"/>
  <c r="AQ543" i="30"/>
  <c r="AR543" i="30" s="1"/>
  <c r="AO543" i="30"/>
  <c r="AS543" i="30" s="1"/>
  <c r="AS542" i="30"/>
  <c r="AQ542" i="30"/>
  <c r="AR542" i="30" s="1"/>
  <c r="AP542" i="30"/>
  <c r="AO542" i="30"/>
  <c r="AS541" i="30"/>
  <c r="AO541" i="30"/>
  <c r="AO540" i="30"/>
  <c r="AO539" i="30"/>
  <c r="AQ538" i="30"/>
  <c r="AR538" i="30" s="1"/>
  <c r="AO538" i="30"/>
  <c r="AS538" i="30" s="1"/>
  <c r="AO537" i="30"/>
  <c r="AP537" i="30" s="1"/>
  <c r="AP536" i="30"/>
  <c r="AO536" i="30"/>
  <c r="AO535" i="30"/>
  <c r="AP535" i="30" s="1"/>
  <c r="AO534" i="30"/>
  <c r="AS534" i="30" s="1"/>
  <c r="AO533" i="30"/>
  <c r="AO532" i="30"/>
  <c r="AO531" i="30"/>
  <c r="AS531" i="30" s="1"/>
  <c r="AS530" i="30"/>
  <c r="AQ530" i="30"/>
  <c r="AR530" i="30" s="1"/>
  <c r="AP530" i="30"/>
  <c r="AO530" i="30"/>
  <c r="AO529" i="30"/>
  <c r="AQ528" i="30"/>
  <c r="AR528" i="30" s="1"/>
  <c r="AO528" i="30"/>
  <c r="AS528" i="30" s="1"/>
  <c r="AS527" i="30"/>
  <c r="AQ527" i="30"/>
  <c r="AR527" i="30" s="1"/>
  <c r="AO527" i="30"/>
  <c r="AP527" i="30" s="1"/>
  <c r="AO526" i="30"/>
  <c r="AS526" i="30" s="1"/>
  <c r="AO525" i="30"/>
  <c r="AP525" i="30" s="1"/>
  <c r="AO524" i="30"/>
  <c r="AO523" i="30"/>
  <c r="AP523" i="30" s="1"/>
  <c r="AO522" i="30"/>
  <c r="AQ521" i="30"/>
  <c r="AR521" i="30" s="1"/>
  <c r="AO521" i="30"/>
  <c r="AS521" i="30" s="1"/>
  <c r="AS520" i="30"/>
  <c r="AO520" i="30"/>
  <c r="AQ520" i="30" s="1"/>
  <c r="AR520" i="30" s="1"/>
  <c r="AO519" i="30"/>
  <c r="AS519" i="30" s="1"/>
  <c r="AO518" i="30"/>
  <c r="AO517" i="30"/>
  <c r="AS516" i="30"/>
  <c r="AP516" i="30"/>
  <c r="AO516" i="30"/>
  <c r="AQ516" i="30" s="1"/>
  <c r="AR516" i="30" s="1"/>
  <c r="AQ515" i="30"/>
  <c r="AR515" i="30" s="1"/>
  <c r="AO515" i="30"/>
  <c r="AP515" i="30" s="1"/>
  <c r="AQ514" i="30"/>
  <c r="AR514" i="30" s="1"/>
  <c r="AO514" i="30"/>
  <c r="AS514" i="30" s="1"/>
  <c r="AO513" i="30"/>
  <c r="AP512" i="30"/>
  <c r="AO512" i="30"/>
  <c r="AO511" i="30"/>
  <c r="AP511" i="30" s="1"/>
  <c r="AO510" i="30"/>
  <c r="AS510" i="30" s="1"/>
  <c r="AO509" i="30"/>
  <c r="AS508" i="30"/>
  <c r="AP508" i="30"/>
  <c r="AO508" i="30"/>
  <c r="AQ508" i="30" s="1"/>
  <c r="AR508" i="30" s="1"/>
  <c r="AO507" i="30"/>
  <c r="AS507" i="30" s="1"/>
  <c r="AS506" i="30"/>
  <c r="AQ506" i="30"/>
  <c r="AR506" i="30" s="1"/>
  <c r="AP506" i="30"/>
  <c r="AO506" i="30"/>
  <c r="AS505" i="30"/>
  <c r="AO505" i="30"/>
  <c r="AP505" i="30" s="1"/>
  <c r="AS504" i="30"/>
  <c r="AP504" i="30"/>
  <c r="AO504" i="30"/>
  <c r="AQ504" i="30" s="1"/>
  <c r="AR504" i="30" s="1"/>
  <c r="AO503" i="30"/>
  <c r="AO502" i="30"/>
  <c r="AS502" i="30" s="1"/>
  <c r="AO501" i="30"/>
  <c r="AP501" i="30" s="1"/>
  <c r="AP500" i="30"/>
  <c r="AO500" i="30"/>
  <c r="AO499" i="30"/>
  <c r="AP499" i="30" s="1"/>
  <c r="AP498" i="30"/>
  <c r="AO498" i="30"/>
  <c r="AS498" i="30" s="1"/>
  <c r="AS497" i="30"/>
  <c r="AO497" i="30"/>
  <c r="AP497" i="30" s="1"/>
  <c r="AS496" i="30"/>
  <c r="AP496" i="30"/>
  <c r="AO496" i="30"/>
  <c r="AQ496" i="30" s="1"/>
  <c r="AR496" i="30" s="1"/>
  <c r="AQ495" i="30"/>
  <c r="AR495" i="30" s="1"/>
  <c r="AO495" i="30"/>
  <c r="AP495" i="30" s="1"/>
  <c r="AS494" i="30"/>
  <c r="AP494" i="30"/>
  <c r="AO494" i="30"/>
  <c r="AQ494" i="30" s="1"/>
  <c r="AR494" i="30" s="1"/>
  <c r="AO493" i="30"/>
  <c r="AP493" i="30" s="1"/>
  <c r="AS492" i="30"/>
  <c r="AQ492" i="30"/>
  <c r="AR492" i="30" s="1"/>
  <c r="AO492" i="30"/>
  <c r="AP492" i="30" s="1"/>
  <c r="AS491" i="30"/>
  <c r="AO491" i="30"/>
  <c r="AP491" i="30" s="1"/>
  <c r="AO490" i="30"/>
  <c r="AS490" i="30" s="1"/>
  <c r="AS489" i="30"/>
  <c r="AO489" i="30"/>
  <c r="AP489" i="30" s="1"/>
  <c r="AO488" i="30"/>
  <c r="AO487" i="30"/>
  <c r="AP486" i="30"/>
  <c r="AO486" i="30"/>
  <c r="AS486" i="30" s="1"/>
  <c r="AO485" i="30"/>
  <c r="AQ485" i="30" s="1"/>
  <c r="AR485" i="30" s="1"/>
  <c r="AS484" i="30"/>
  <c r="AP484" i="30"/>
  <c r="AO484" i="30"/>
  <c r="AQ484" i="30" s="1"/>
  <c r="AR484" i="30" s="1"/>
  <c r="AO483" i="30"/>
  <c r="AQ482" i="30"/>
  <c r="AR482" i="30" s="1"/>
  <c r="AO482" i="30"/>
  <c r="AS482" i="30" s="1"/>
  <c r="AO481" i="30"/>
  <c r="AP481" i="30" s="1"/>
  <c r="AO480" i="30"/>
  <c r="AO479" i="30"/>
  <c r="AP479" i="30" s="1"/>
  <c r="AP478" i="30"/>
  <c r="AO478" i="30"/>
  <c r="AS478" i="30" s="1"/>
  <c r="AO477" i="30"/>
  <c r="AP477" i="30" s="1"/>
  <c r="AP476" i="30"/>
  <c r="AO476" i="30"/>
  <c r="AP475" i="30"/>
  <c r="AO475" i="30"/>
  <c r="AQ475" i="30" s="1"/>
  <c r="AR475" i="30" s="1"/>
  <c r="AP474" i="30"/>
  <c r="AO474" i="30"/>
  <c r="AS474" i="30" s="1"/>
  <c r="AO473" i="30"/>
  <c r="AQ473" i="30" s="1"/>
  <c r="AR473" i="30" s="1"/>
  <c r="AS472" i="30"/>
  <c r="AP472" i="30"/>
  <c r="AO472" i="30"/>
  <c r="AQ472" i="30" s="1"/>
  <c r="AR472" i="30" s="1"/>
  <c r="AP471" i="30"/>
  <c r="AO471" i="30"/>
  <c r="AS471" i="30" s="1"/>
  <c r="AS470" i="30"/>
  <c r="AQ470" i="30"/>
  <c r="AR470" i="30" s="1"/>
  <c r="AP470" i="30"/>
  <c r="AO470" i="30"/>
  <c r="AS469" i="30"/>
  <c r="AO469" i="30"/>
  <c r="AQ469" i="30" s="1"/>
  <c r="AR469" i="30" s="1"/>
  <c r="AO468" i="30"/>
  <c r="AQ468" i="30" s="1"/>
  <c r="AR468" i="30" s="1"/>
  <c r="AO467" i="30"/>
  <c r="AP466" i="30"/>
  <c r="AO466" i="30"/>
  <c r="AS466" i="30" s="1"/>
  <c r="AS465" i="30"/>
  <c r="AO465" i="30"/>
  <c r="AP465" i="30" s="1"/>
  <c r="AS464" i="30"/>
  <c r="AP464" i="30"/>
  <c r="AO464" i="30"/>
  <c r="AQ464" i="30" s="1"/>
  <c r="AR464" i="30" s="1"/>
  <c r="AO463" i="30"/>
  <c r="AQ462" i="30"/>
  <c r="AR462" i="30" s="1"/>
  <c r="AO462" i="30"/>
  <c r="AS462" i="30" s="1"/>
  <c r="AS461" i="30"/>
  <c r="AQ461" i="30"/>
  <c r="AR461" i="30" s="1"/>
  <c r="AO461" i="30"/>
  <c r="AP461" i="30" s="1"/>
  <c r="AO460" i="30"/>
  <c r="AS460" i="30" s="1"/>
  <c r="AO459" i="30"/>
  <c r="AS459" i="30" s="1"/>
  <c r="AP458" i="30"/>
  <c r="AO458" i="30"/>
  <c r="AS458" i="30" s="1"/>
  <c r="AO457" i="30"/>
  <c r="AS457" i="30" s="1"/>
  <c r="AP456" i="30"/>
  <c r="AO456" i="30"/>
  <c r="AQ456" i="30" s="1"/>
  <c r="AR456" i="30" s="1"/>
  <c r="AP455" i="30"/>
  <c r="AO455" i="30"/>
  <c r="AQ455" i="30" s="1"/>
  <c r="AR455" i="30" s="1"/>
  <c r="AO454" i="30"/>
  <c r="AO453" i="30"/>
  <c r="AP452" i="30"/>
  <c r="AO452" i="30"/>
  <c r="AQ452" i="30" s="1"/>
  <c r="AR452" i="30" s="1"/>
  <c r="AO451" i="30"/>
  <c r="AS450" i="30"/>
  <c r="AO450" i="30"/>
  <c r="AQ449" i="30"/>
  <c r="AR449" i="30" s="1"/>
  <c r="AO449" i="30"/>
  <c r="AP449" i="30" s="1"/>
  <c r="AO448" i="30"/>
  <c r="AS448" i="30" s="1"/>
  <c r="AO447" i="30"/>
  <c r="AS447" i="30" s="1"/>
  <c r="AP446" i="30"/>
  <c r="AO446" i="30"/>
  <c r="AS446" i="30" s="1"/>
  <c r="AO445" i="30"/>
  <c r="AS445" i="30" s="1"/>
  <c r="AO444" i="30"/>
  <c r="AQ444" i="30" s="1"/>
  <c r="AR444" i="30" s="1"/>
  <c r="AO443" i="30"/>
  <c r="AP442" i="30"/>
  <c r="AO442" i="30"/>
  <c r="AS442" i="30" s="1"/>
  <c r="AS441" i="30"/>
  <c r="AO441" i="30"/>
  <c r="AP441" i="30" s="1"/>
  <c r="AS440" i="30"/>
  <c r="AP440" i="30"/>
  <c r="AO440" i="30"/>
  <c r="AQ440" i="30" s="1"/>
  <c r="AR440" i="30" s="1"/>
  <c r="AO439" i="30"/>
  <c r="AS439" i="30" s="1"/>
  <c r="AQ438" i="30"/>
  <c r="AR438" i="30" s="1"/>
  <c r="AO438" i="30"/>
  <c r="AS438" i="30" s="1"/>
  <c r="AS437" i="30"/>
  <c r="AQ437" i="30"/>
  <c r="AR437" i="30" s="1"/>
  <c r="AO437" i="30"/>
  <c r="AP437" i="30" s="1"/>
  <c r="AO436" i="30"/>
  <c r="AS436" i="30" s="1"/>
  <c r="AO435" i="30"/>
  <c r="AQ435" i="30" s="1"/>
  <c r="AR435" i="30" s="1"/>
  <c r="AO434" i="30"/>
  <c r="AS434" i="30" s="1"/>
  <c r="AO433" i="30"/>
  <c r="AP432" i="30"/>
  <c r="AO432" i="30"/>
  <c r="AQ432" i="30" s="1"/>
  <c r="AR432" i="30" s="1"/>
  <c r="AS431" i="30"/>
  <c r="AO431" i="30"/>
  <c r="AQ431" i="30" s="1"/>
  <c r="AR431" i="30" s="1"/>
  <c r="AQ430" i="30"/>
  <c r="AR430" i="30" s="1"/>
  <c r="AP430" i="30"/>
  <c r="AO430" i="30"/>
  <c r="AS430" i="30" s="1"/>
  <c r="AQ429" i="30"/>
  <c r="AR429" i="30" s="1"/>
  <c r="AO429" i="30"/>
  <c r="AP429" i="30" s="1"/>
  <c r="AS428" i="30"/>
  <c r="AO428" i="30"/>
  <c r="AQ428" i="30" s="1"/>
  <c r="AR428" i="30" s="1"/>
  <c r="AO427" i="30"/>
  <c r="AP426" i="30"/>
  <c r="AO426" i="30"/>
  <c r="AS426" i="30" s="1"/>
  <c r="AS425" i="30"/>
  <c r="AO425" i="30"/>
  <c r="AP425" i="30" s="1"/>
  <c r="AO424" i="30"/>
  <c r="AS424" i="30" s="1"/>
  <c r="AQ423" i="30"/>
  <c r="AR423" i="30" s="1"/>
  <c r="AO423" i="30"/>
  <c r="AP422" i="30"/>
  <c r="AO422" i="30"/>
  <c r="AS422" i="30" s="1"/>
  <c r="AO421" i="30"/>
  <c r="AO420" i="30"/>
  <c r="AO419" i="30"/>
  <c r="AQ418" i="30"/>
  <c r="AR418" i="30" s="1"/>
  <c r="AO418" i="30"/>
  <c r="AS418" i="30" s="1"/>
  <c r="AO417" i="30"/>
  <c r="AS416" i="30"/>
  <c r="AP416" i="30"/>
  <c r="AO416" i="30"/>
  <c r="AQ416" i="30" s="1"/>
  <c r="AR416" i="30" s="1"/>
  <c r="AO415" i="30"/>
  <c r="AO414" i="30"/>
  <c r="AQ413" i="30"/>
  <c r="AR413" i="30" s="1"/>
  <c r="AO413" i="30"/>
  <c r="AP413" i="30" s="1"/>
  <c r="AO412" i="30"/>
  <c r="AO411" i="30"/>
  <c r="AP410" i="30"/>
  <c r="AO410" i="30"/>
  <c r="AS410" i="30" s="1"/>
  <c r="AO409" i="30"/>
  <c r="AR408" i="30"/>
  <c r="AO408" i="30"/>
  <c r="AQ408" i="30" s="1"/>
  <c r="AS407" i="30"/>
  <c r="AP407" i="30"/>
  <c r="AO407" i="30"/>
  <c r="AQ407" i="30" s="1"/>
  <c r="AR407" i="30" s="1"/>
  <c r="AP406" i="30"/>
  <c r="AO406" i="30"/>
  <c r="AS406" i="30" s="1"/>
  <c r="AS405" i="30"/>
  <c r="AQ405" i="30"/>
  <c r="AR405" i="30" s="1"/>
  <c r="AP405" i="30"/>
  <c r="AO405" i="30"/>
  <c r="AS404" i="30"/>
  <c r="AO404" i="30"/>
  <c r="AQ404" i="30" s="1"/>
  <c r="AR404" i="30" s="1"/>
  <c r="AO403" i="30"/>
  <c r="AS402" i="30"/>
  <c r="AQ402" i="30"/>
  <c r="AR402" i="30" s="1"/>
  <c r="AP402" i="30"/>
  <c r="AO402" i="30"/>
  <c r="AS401" i="30"/>
  <c r="AO401" i="30"/>
  <c r="AP401" i="30" s="1"/>
  <c r="AO400" i="30"/>
  <c r="AO399" i="30"/>
  <c r="AP398" i="30"/>
  <c r="AO398" i="30"/>
  <c r="AS398" i="30" s="1"/>
  <c r="AO397" i="30"/>
  <c r="AS396" i="30"/>
  <c r="AP396" i="30"/>
  <c r="AO396" i="30"/>
  <c r="AQ396" i="30" s="1"/>
  <c r="AR396" i="30" s="1"/>
  <c r="AO395" i="30"/>
  <c r="AP394" i="30"/>
  <c r="AO394" i="30"/>
  <c r="AS394" i="30" s="1"/>
  <c r="AO393" i="30"/>
  <c r="AO392" i="30"/>
  <c r="AO391" i="30"/>
  <c r="AO390" i="30"/>
  <c r="AQ389" i="30"/>
  <c r="AR389" i="30" s="1"/>
  <c r="AO389" i="30"/>
  <c r="AP389" i="30" s="1"/>
  <c r="AO388" i="30"/>
  <c r="AS387" i="30"/>
  <c r="AQ387" i="30"/>
  <c r="AR387" i="30" s="1"/>
  <c r="AP387" i="30"/>
  <c r="AO387" i="30"/>
  <c r="AO386" i="30"/>
  <c r="AO385" i="30"/>
  <c r="AQ385" i="30" s="1"/>
  <c r="AR385" i="30" s="1"/>
  <c r="AO384" i="30"/>
  <c r="AS383" i="30"/>
  <c r="AO383" i="30"/>
  <c r="AQ383" i="30" s="1"/>
  <c r="AR383" i="30" s="1"/>
  <c r="AQ382" i="30"/>
  <c r="AR382" i="30" s="1"/>
  <c r="AO382" i="30"/>
  <c r="AS382" i="30" s="1"/>
  <c r="AS381" i="30"/>
  <c r="AQ381" i="30"/>
  <c r="AR381" i="30" s="1"/>
  <c r="AP381" i="30"/>
  <c r="AO381" i="30"/>
  <c r="AO380" i="30"/>
  <c r="AO379" i="30"/>
  <c r="AP379" i="30" s="1"/>
  <c r="AS378" i="30"/>
  <c r="AQ378" i="30"/>
  <c r="AR378" i="30" s="1"/>
  <c r="AP378" i="30"/>
  <c r="AO378" i="30"/>
  <c r="AO377" i="30"/>
  <c r="AP377" i="30" s="1"/>
  <c r="AO376" i="30"/>
  <c r="AO375" i="30"/>
  <c r="AO374" i="30"/>
  <c r="AO373" i="30"/>
  <c r="AS372" i="30"/>
  <c r="AP372" i="30"/>
  <c r="AO372" i="30"/>
  <c r="AQ372" i="30" s="1"/>
  <c r="AR372" i="30" s="1"/>
  <c r="AO371" i="30"/>
  <c r="AQ371" i="30" s="1"/>
  <c r="AR371" i="30" s="1"/>
  <c r="AP370" i="30"/>
  <c r="AO370" i="30"/>
  <c r="AS370" i="30" s="1"/>
  <c r="AO369" i="30"/>
  <c r="AO368" i="30"/>
  <c r="AQ368" i="30" s="1"/>
  <c r="AR368" i="30" s="1"/>
  <c r="AO367" i="30"/>
  <c r="AQ366" i="30"/>
  <c r="AR366" i="30" s="1"/>
  <c r="AO366" i="30"/>
  <c r="AS366" i="30" s="1"/>
  <c r="AQ365" i="30"/>
  <c r="AR365" i="30" s="1"/>
  <c r="AO365" i="30"/>
  <c r="AP365" i="30" s="1"/>
  <c r="AO364" i="30"/>
  <c r="AQ364" i="30" s="1"/>
  <c r="AR364" i="30" s="1"/>
  <c r="AO363" i="30"/>
  <c r="AS363" i="30" s="1"/>
  <c r="AP362" i="30"/>
  <c r="AO362" i="30"/>
  <c r="AO361" i="30"/>
  <c r="AS360" i="30"/>
  <c r="AP360" i="30"/>
  <c r="AO360" i="30"/>
  <c r="AQ360" i="30" s="1"/>
  <c r="AR360" i="30" s="1"/>
  <c r="AR359" i="30"/>
  <c r="AO359" i="30"/>
  <c r="AQ359" i="30" s="1"/>
  <c r="AO358" i="30"/>
  <c r="AP357" i="30"/>
  <c r="AO357" i="30"/>
  <c r="AS357" i="30" s="1"/>
  <c r="AR356" i="30"/>
  <c r="AO356" i="30"/>
  <c r="AQ356" i="30" s="1"/>
  <c r="AO355" i="30"/>
  <c r="AP355" i="30" s="1"/>
  <c r="AO354" i="30"/>
  <c r="AO353" i="30"/>
  <c r="AP353" i="30" s="1"/>
  <c r="AO352" i="30"/>
  <c r="AS351" i="30"/>
  <c r="AQ351" i="30"/>
  <c r="AR351" i="30" s="1"/>
  <c r="AP351" i="30"/>
  <c r="AO351" i="30"/>
  <c r="AP350" i="30"/>
  <c r="AO350" i="30"/>
  <c r="AO349" i="30"/>
  <c r="AQ349" i="30" s="1"/>
  <c r="AR349" i="30" s="1"/>
  <c r="AO348" i="30"/>
  <c r="AO347" i="30"/>
  <c r="AQ347" i="30" s="1"/>
  <c r="AR347" i="30" s="1"/>
  <c r="AP346" i="30"/>
  <c r="AO346" i="30"/>
  <c r="AS346" i="30" s="1"/>
  <c r="AS345" i="30"/>
  <c r="AQ345" i="30"/>
  <c r="AR345" i="30" s="1"/>
  <c r="AP345" i="30"/>
  <c r="AO345" i="30"/>
  <c r="AP344" i="30"/>
  <c r="AO344" i="30"/>
  <c r="AQ344" i="30" s="1"/>
  <c r="AR344" i="30" s="1"/>
  <c r="AO343" i="30"/>
  <c r="AP342" i="30"/>
  <c r="AO342" i="30"/>
  <c r="AS342" i="30" s="1"/>
  <c r="AO341" i="30"/>
  <c r="AP341" i="30" s="1"/>
  <c r="AO340" i="30"/>
  <c r="AQ340" i="30" s="1"/>
  <c r="AR340" i="30" s="1"/>
  <c r="AO339" i="30"/>
  <c r="AO338" i="30"/>
  <c r="AS338" i="30" s="1"/>
  <c r="AO337" i="30"/>
  <c r="AP337" i="30" s="1"/>
  <c r="AS336" i="30"/>
  <c r="AR336" i="30"/>
  <c r="AO336" i="30"/>
  <c r="AQ336" i="30" s="1"/>
  <c r="AO335" i="30"/>
  <c r="AP334" i="30"/>
  <c r="AO334" i="30"/>
  <c r="AS334" i="30" s="1"/>
  <c r="AS333" i="30"/>
  <c r="AQ333" i="30"/>
  <c r="AR333" i="30" s="1"/>
  <c r="AP333" i="30"/>
  <c r="AO333" i="30"/>
  <c r="AS332" i="30"/>
  <c r="AP332" i="30"/>
  <c r="AO332" i="30"/>
  <c r="AQ332" i="30" s="1"/>
  <c r="AR332" i="30" s="1"/>
  <c r="AO331" i="30"/>
  <c r="AP330" i="30"/>
  <c r="AO330" i="30"/>
  <c r="AS330" i="30" s="1"/>
  <c r="AS329" i="30"/>
  <c r="AO329" i="30"/>
  <c r="AP329" i="30" s="1"/>
  <c r="AS328" i="30"/>
  <c r="AR328" i="30"/>
  <c r="AQ328" i="30"/>
  <c r="AO328" i="30"/>
  <c r="AP328" i="30" s="1"/>
  <c r="AP327" i="30"/>
  <c r="AO327" i="30"/>
  <c r="AS327" i="30" s="1"/>
  <c r="AO326" i="30"/>
  <c r="AS326" i="30" s="1"/>
  <c r="AO325" i="30"/>
  <c r="AP325" i="30" s="1"/>
  <c r="AP324" i="30"/>
  <c r="AO324" i="30"/>
  <c r="AQ324" i="30" s="1"/>
  <c r="AR324" i="30" s="1"/>
  <c r="AO323" i="30"/>
  <c r="AS323" i="30" s="1"/>
  <c r="AP322" i="30"/>
  <c r="AO322" i="30"/>
  <c r="AS322" i="30" s="1"/>
  <c r="AQ321" i="30"/>
  <c r="AR321" i="30" s="1"/>
  <c r="AP321" i="30"/>
  <c r="AO321" i="30"/>
  <c r="AS321" i="30" s="1"/>
  <c r="AP320" i="30"/>
  <c r="AO320" i="30"/>
  <c r="AQ320" i="30" s="1"/>
  <c r="AR320" i="30" s="1"/>
  <c r="AQ319" i="30"/>
  <c r="AR319" i="30" s="1"/>
  <c r="AO319" i="30"/>
  <c r="AS319" i="30" s="1"/>
  <c r="AS318" i="30"/>
  <c r="AP318" i="30"/>
  <c r="AO318" i="30"/>
  <c r="AQ318" i="30" s="1"/>
  <c r="AR318" i="30" s="1"/>
  <c r="AO317" i="30"/>
  <c r="AP316" i="30"/>
  <c r="AO316" i="30"/>
  <c r="AS316" i="30" s="1"/>
  <c r="AO315" i="30"/>
  <c r="AS315" i="30" s="1"/>
  <c r="AQ314" i="30"/>
  <c r="AR314" i="30" s="1"/>
  <c r="AO314" i="30"/>
  <c r="AS314" i="30" s="1"/>
  <c r="AO313" i="30"/>
  <c r="AO312" i="30"/>
  <c r="AQ312" i="30" s="1"/>
  <c r="AR312" i="30" s="1"/>
  <c r="AP311" i="30"/>
  <c r="AO311" i="30"/>
  <c r="AQ311" i="30" s="1"/>
  <c r="AR311" i="30" s="1"/>
  <c r="AQ310" i="30"/>
  <c r="AR310" i="30" s="1"/>
  <c r="AO310" i="30"/>
  <c r="AS310" i="30" s="1"/>
  <c r="AQ309" i="30"/>
  <c r="AR309" i="30" s="1"/>
  <c r="AP309" i="30"/>
  <c r="AO309" i="30"/>
  <c r="AS309" i="30" s="1"/>
  <c r="AR308" i="30"/>
  <c r="AO308" i="30"/>
  <c r="AQ308" i="30" s="1"/>
  <c r="AS307" i="30"/>
  <c r="AQ307" i="30"/>
  <c r="AR307" i="30" s="1"/>
  <c r="AP307" i="30"/>
  <c r="AO307" i="30"/>
  <c r="AQ306" i="30"/>
  <c r="AR306" i="30" s="1"/>
  <c r="AO306" i="30"/>
  <c r="AS306" i="30" s="1"/>
  <c r="AO305" i="30"/>
  <c r="AP305" i="30" s="1"/>
  <c r="AO304" i="30"/>
  <c r="AO303" i="30"/>
  <c r="AO302" i="30"/>
  <c r="AS302" i="30" s="1"/>
  <c r="AO301" i="30"/>
  <c r="AP301" i="30" s="1"/>
  <c r="AO300" i="30"/>
  <c r="AO299" i="30"/>
  <c r="AP298" i="30"/>
  <c r="AO298" i="30"/>
  <c r="AS298" i="30" s="1"/>
  <c r="AS297" i="30"/>
  <c r="AQ297" i="30"/>
  <c r="AR297" i="30" s="1"/>
  <c r="AP297" i="30"/>
  <c r="AO297" i="30"/>
  <c r="AS296" i="30"/>
  <c r="AP296" i="30"/>
  <c r="AO296" i="30"/>
  <c r="AQ296" i="30" s="1"/>
  <c r="AR296" i="30" s="1"/>
  <c r="AO295" i="30"/>
  <c r="AQ294" i="30"/>
  <c r="AR294" i="30" s="1"/>
  <c r="AO294" i="30"/>
  <c r="AS294" i="30" s="1"/>
  <c r="AS293" i="30"/>
  <c r="AO293" i="30"/>
  <c r="AP293" i="30" s="1"/>
  <c r="AS292" i="30"/>
  <c r="AO292" i="30"/>
  <c r="AQ292" i="30" s="1"/>
  <c r="AR292" i="30" s="1"/>
  <c r="AO291" i="30"/>
  <c r="AS291" i="30" s="1"/>
  <c r="AO290" i="30"/>
  <c r="AO289" i="30"/>
  <c r="AP289" i="30" s="1"/>
  <c r="AO288" i="30"/>
  <c r="AQ288" i="30" s="1"/>
  <c r="AR288" i="30" s="1"/>
  <c r="AO287" i="30"/>
  <c r="AS287" i="30" s="1"/>
  <c r="AO286" i="30"/>
  <c r="AO285" i="30"/>
  <c r="AP285" i="30" s="1"/>
  <c r="AO284" i="30"/>
  <c r="AQ284" i="30" s="1"/>
  <c r="AR284" i="30" s="1"/>
  <c r="AO283" i="30"/>
  <c r="AS283" i="30" s="1"/>
  <c r="AO282" i="30"/>
  <c r="AQ282" i="30" s="1"/>
  <c r="AR282" i="30" s="1"/>
  <c r="AO281" i="30"/>
  <c r="AO280" i="30"/>
  <c r="AP280" i="30" s="1"/>
  <c r="AP279" i="30"/>
  <c r="AO279" i="30"/>
  <c r="AS279" i="30" s="1"/>
  <c r="AO278" i="30"/>
  <c r="AS278" i="30" s="1"/>
  <c r="AP277" i="30"/>
  <c r="AO277" i="30"/>
  <c r="AS277" i="30" s="1"/>
  <c r="AO276" i="30"/>
  <c r="AQ276" i="30" s="1"/>
  <c r="AR276" i="30" s="1"/>
  <c r="AP275" i="30"/>
  <c r="AO275" i="30"/>
  <c r="AQ275" i="30" s="1"/>
  <c r="AR275" i="30" s="1"/>
  <c r="AS274" i="30"/>
  <c r="AO274" i="30"/>
  <c r="AP274" i="30" s="1"/>
  <c r="AO273" i="30"/>
  <c r="AO272" i="30"/>
  <c r="AO271" i="30"/>
  <c r="AQ270" i="30"/>
  <c r="AR270" i="30" s="1"/>
  <c r="AO270" i="30"/>
  <c r="AP270" i="30" s="1"/>
  <c r="AO269" i="30"/>
  <c r="AO268" i="30"/>
  <c r="AP268" i="30" s="1"/>
  <c r="AO267" i="30"/>
  <c r="AQ266" i="30"/>
  <c r="AR266" i="30" s="1"/>
  <c r="AP266" i="30"/>
  <c r="AO266" i="30"/>
  <c r="AS266" i="30" s="1"/>
  <c r="AS265" i="30"/>
  <c r="AP265" i="30"/>
  <c r="AO265" i="30"/>
  <c r="AQ265" i="30" s="1"/>
  <c r="AR265" i="30" s="1"/>
  <c r="AS264" i="30"/>
  <c r="AP264" i="30"/>
  <c r="AO264" i="30"/>
  <c r="AQ264" i="30" s="1"/>
  <c r="AR264" i="30" s="1"/>
  <c r="AS263" i="30"/>
  <c r="AP263" i="30"/>
  <c r="AO263" i="30"/>
  <c r="AQ263" i="30" s="1"/>
  <c r="AR263" i="30" s="1"/>
  <c r="AS262" i="30"/>
  <c r="AO262" i="30"/>
  <c r="AP262" i="30" s="1"/>
  <c r="AO261" i="30"/>
  <c r="AS260" i="30"/>
  <c r="AO260" i="30"/>
  <c r="AQ260" i="30" s="1"/>
  <c r="AR260" i="30" s="1"/>
  <c r="AQ259" i="30"/>
  <c r="AR259" i="30" s="1"/>
  <c r="AO259" i="30"/>
  <c r="AO258" i="30"/>
  <c r="AP258" i="30" s="1"/>
  <c r="AO257" i="30"/>
  <c r="AO256" i="30"/>
  <c r="AP256" i="30" s="1"/>
  <c r="AP255" i="30"/>
  <c r="AO255" i="30"/>
  <c r="AQ255" i="30" s="1"/>
  <c r="AR255" i="30" s="1"/>
  <c r="AO254" i="30"/>
  <c r="AQ253" i="30"/>
  <c r="AR253" i="30" s="1"/>
  <c r="AO253" i="30"/>
  <c r="AP253" i="30" s="1"/>
  <c r="AP252" i="30"/>
  <c r="AS252" i="30" s="1"/>
  <c r="AO252" i="30"/>
  <c r="AQ252" i="30" s="1"/>
  <c r="AR252" i="30" s="1"/>
  <c r="AO251" i="30"/>
  <c r="AS250" i="30"/>
  <c r="AQ250" i="30"/>
  <c r="AR250" i="30" s="1"/>
  <c r="AO250" i="30"/>
  <c r="AP250" i="30" s="1"/>
  <c r="AS249" i="30"/>
  <c r="AO249" i="30"/>
  <c r="AP249" i="30" s="1"/>
  <c r="AS248" i="30"/>
  <c r="AO248" i="30"/>
  <c r="AQ248" i="30" s="1"/>
  <c r="AR248" i="30" s="1"/>
  <c r="AQ247" i="30"/>
  <c r="AR247" i="30" s="1"/>
  <c r="AO247" i="30"/>
  <c r="AO246" i="30"/>
  <c r="AO245" i="30"/>
  <c r="AS245" i="30" s="1"/>
  <c r="AO244" i="30"/>
  <c r="AP244" i="30" s="1"/>
  <c r="AP243" i="30"/>
  <c r="AO243" i="30"/>
  <c r="AO242" i="30"/>
  <c r="AO241" i="30"/>
  <c r="AO240" i="30"/>
  <c r="AO239" i="30"/>
  <c r="AQ238" i="30"/>
  <c r="AP238" i="30"/>
  <c r="AO238" i="30"/>
  <c r="AQ237" i="30"/>
  <c r="AR237" i="30" s="1"/>
  <c r="AO237" i="30"/>
  <c r="AP237" i="30" s="1"/>
  <c r="AO236" i="30"/>
  <c r="AQ235" i="30"/>
  <c r="AR235" i="30" s="1"/>
  <c r="AO235" i="30"/>
  <c r="AS235" i="30" s="1"/>
  <c r="AQ234" i="30"/>
  <c r="AR234" i="30" s="1"/>
  <c r="AO234" i="30"/>
  <c r="AP234" i="30" s="1"/>
  <c r="AO233" i="30"/>
  <c r="AS233" i="30" s="1"/>
  <c r="AO232" i="30"/>
  <c r="AP232" i="30" s="1"/>
  <c r="AR230" i="30"/>
  <c r="AQ230" i="30"/>
  <c r="AP230" i="30"/>
  <c r="AO230" i="30"/>
  <c r="AS230" i="30" s="1"/>
  <c r="AO229" i="30"/>
  <c r="AS228" i="30"/>
  <c r="AP228" i="30"/>
  <c r="AO228" i="30"/>
  <c r="AQ228" i="30" s="1"/>
  <c r="AR228" i="30" s="1"/>
  <c r="AP227" i="30"/>
  <c r="AO227" i="30"/>
  <c r="AQ227" i="30" s="1"/>
  <c r="AR227" i="30" s="1"/>
  <c r="AQ226" i="30"/>
  <c r="AR226" i="30" s="1"/>
  <c r="AO226" i="30"/>
  <c r="AO225" i="30"/>
  <c r="AO224" i="30"/>
  <c r="AS224" i="30" s="1"/>
  <c r="AQ223" i="30"/>
  <c r="AR223" i="30" s="1"/>
  <c r="AO223" i="30"/>
  <c r="AS223" i="30" s="1"/>
  <c r="AO222" i="30"/>
  <c r="AO221" i="30"/>
  <c r="AO220" i="30"/>
  <c r="AP220" i="30" s="1"/>
  <c r="AP219" i="30"/>
  <c r="AO219" i="30"/>
  <c r="AS219" i="30" s="1"/>
  <c r="AO218" i="30"/>
  <c r="AP217" i="30"/>
  <c r="AO217" i="30"/>
  <c r="AS217" i="30" s="1"/>
  <c r="AS215" i="30"/>
  <c r="AO215" i="30"/>
  <c r="AO214" i="30"/>
  <c r="AO213" i="30"/>
  <c r="AO212" i="30"/>
  <c r="AO211" i="30"/>
  <c r="AQ210" i="30"/>
  <c r="AR210" i="30" s="1"/>
  <c r="AO210" i="30"/>
  <c r="AP210" i="30" s="1"/>
  <c r="AO209" i="30"/>
  <c r="AO208" i="30"/>
  <c r="AP208" i="30" s="1"/>
  <c r="AP207" i="30"/>
  <c r="AO207" i="30"/>
  <c r="AQ206" i="30"/>
  <c r="AR206" i="30" s="1"/>
  <c r="AP206" i="30"/>
  <c r="AO206" i="30"/>
  <c r="AO205" i="30"/>
  <c r="AP204" i="30"/>
  <c r="AS204" i="30" s="1"/>
  <c r="AO204" i="30"/>
  <c r="AQ204" i="30" s="1"/>
  <c r="AR204" i="30" s="1"/>
  <c r="AP203" i="30"/>
  <c r="AS203" i="30" s="1"/>
  <c r="AO203" i="30"/>
  <c r="AQ203" i="30" s="1"/>
  <c r="AR203" i="30" s="1"/>
  <c r="AO202" i="30"/>
  <c r="AQ201" i="30"/>
  <c r="AP201" i="30"/>
  <c r="AO201" i="30"/>
  <c r="AO200" i="30"/>
  <c r="AO199" i="30"/>
  <c r="AQ198" i="30"/>
  <c r="AR198" i="30" s="1"/>
  <c r="AO198" i="30"/>
  <c r="AP198" i="30" s="1"/>
  <c r="AO197" i="30"/>
  <c r="AO196" i="30"/>
  <c r="AP196" i="30" s="1"/>
  <c r="AO195" i="30"/>
  <c r="AP195" i="30" s="1"/>
  <c r="AO194" i="30"/>
  <c r="AS194" i="30" s="1"/>
  <c r="AS193" i="30"/>
  <c r="AP193" i="30"/>
  <c r="AO193" i="30"/>
  <c r="AQ193" i="30" s="1"/>
  <c r="AR193" i="30" s="1"/>
  <c r="AS192" i="30"/>
  <c r="AO192" i="30"/>
  <c r="AQ192" i="30" s="1"/>
  <c r="AR192" i="30" s="1"/>
  <c r="AS191" i="30"/>
  <c r="AP191" i="30"/>
  <c r="AO191" i="30"/>
  <c r="AQ191" i="30" s="1"/>
  <c r="AR191" i="30" s="1"/>
  <c r="AO190" i="30"/>
  <c r="AO189" i="30"/>
  <c r="AO188" i="30"/>
  <c r="AO187" i="30"/>
  <c r="AO186" i="30"/>
  <c r="AO185" i="30"/>
  <c r="AO184" i="30"/>
  <c r="AP184" i="30" s="1"/>
  <c r="AP183" i="30"/>
  <c r="AO183" i="30"/>
  <c r="AS183" i="30" s="1"/>
  <c r="AQ182" i="30"/>
  <c r="AR182" i="30" s="1"/>
  <c r="AO182" i="30"/>
  <c r="AO181" i="30"/>
  <c r="AP180" i="30"/>
  <c r="AO180" i="30"/>
  <c r="AQ180" i="30" s="1"/>
  <c r="AR180" i="30" s="1"/>
  <c r="AP179" i="30"/>
  <c r="AS179" i="30" s="1"/>
  <c r="AO179" i="30"/>
  <c r="AQ179" i="30" s="1"/>
  <c r="AR179" i="30" s="1"/>
  <c r="AS178" i="30"/>
  <c r="AO178" i="30"/>
  <c r="AQ178" i="30" s="1"/>
  <c r="AR178" i="30" s="1"/>
  <c r="AO177" i="30"/>
  <c r="AQ177" i="30" s="1"/>
  <c r="AR177" i="30" s="1"/>
  <c r="AO176" i="30"/>
  <c r="AQ175" i="30"/>
  <c r="AR175" i="30" s="1"/>
  <c r="AP175" i="30"/>
  <c r="AO175" i="30"/>
  <c r="AS175" i="30" s="1"/>
  <c r="AO174" i="30"/>
  <c r="AP174" i="30" s="1"/>
  <c r="AO173" i="30"/>
  <c r="AO172" i="30"/>
  <c r="AO171" i="30"/>
  <c r="AS171" i="30" s="1"/>
  <c r="AO170" i="30"/>
  <c r="AO169" i="30"/>
  <c r="AS169" i="30" s="1"/>
  <c r="AO168" i="30"/>
  <c r="AQ168" i="30" s="1"/>
  <c r="AR168" i="30" s="1"/>
  <c r="AS167" i="30"/>
  <c r="AQ167" i="30"/>
  <c r="AR167" i="30" s="1"/>
  <c r="AP167" i="30"/>
  <c r="AO167" i="30"/>
  <c r="AQ166" i="30"/>
  <c r="AR166" i="30" s="1"/>
  <c r="AO166" i="30"/>
  <c r="AP166" i="30" s="1"/>
  <c r="AO165" i="30"/>
  <c r="AO164" i="30"/>
  <c r="AQ164" i="30" s="1"/>
  <c r="AR164" i="30" s="1"/>
  <c r="AQ163" i="30"/>
  <c r="AR163" i="30" s="1"/>
  <c r="AP163" i="30"/>
  <c r="AO163" i="30"/>
  <c r="AQ162" i="30"/>
  <c r="AR162" i="30" s="1"/>
  <c r="AO162" i="30"/>
  <c r="AP162" i="30" s="1"/>
  <c r="AO160" i="30"/>
  <c r="AO159" i="30"/>
  <c r="AS159" i="30" s="1"/>
  <c r="AR158" i="30"/>
  <c r="AQ158" i="30"/>
  <c r="AP158" i="30"/>
  <c r="AO158" i="30"/>
  <c r="AS158" i="30" s="1"/>
  <c r="AO157" i="30"/>
  <c r="AO156" i="30"/>
  <c r="AS155" i="30"/>
  <c r="AQ155" i="30"/>
  <c r="AR155" i="30" s="1"/>
  <c r="AP155" i="30"/>
  <c r="AO155" i="30"/>
  <c r="AQ154" i="30"/>
  <c r="AR154" i="30" s="1"/>
  <c r="AO154" i="30"/>
  <c r="AP154" i="30" s="1"/>
  <c r="AS153" i="30"/>
  <c r="AQ153" i="30"/>
  <c r="AR153" i="30" s="1"/>
  <c r="AO153" i="30"/>
  <c r="AP153" i="30" s="1"/>
  <c r="AP152" i="30"/>
  <c r="AO152" i="30"/>
  <c r="AQ152" i="30" s="1"/>
  <c r="AR152" i="30" s="1"/>
  <c r="AO151" i="30"/>
  <c r="AS151" i="30" s="1"/>
  <c r="AO150" i="30"/>
  <c r="AP150" i="30" s="1"/>
  <c r="AO149" i="30"/>
  <c r="AO148" i="30"/>
  <c r="AS148" i="30" s="1"/>
  <c r="AO147" i="30"/>
  <c r="AQ146" i="30"/>
  <c r="AR146" i="30" s="1"/>
  <c r="AP146" i="30"/>
  <c r="AO146" i="30"/>
  <c r="AS146" i="30" s="1"/>
  <c r="AO145" i="30"/>
  <c r="AO144" i="30"/>
  <c r="AQ144" i="30" s="1"/>
  <c r="AR144" i="30" s="1"/>
  <c r="AP143" i="30"/>
  <c r="AO143" i="30"/>
  <c r="AQ143" i="30" s="1"/>
  <c r="AR143" i="30" s="1"/>
  <c r="AS142" i="30"/>
  <c r="AO142" i="30"/>
  <c r="AQ142" i="30" s="1"/>
  <c r="AR142" i="30" s="1"/>
  <c r="AO141" i="30"/>
  <c r="AO140" i="30"/>
  <c r="AQ140" i="30" s="1"/>
  <c r="AR140" i="30" s="1"/>
  <c r="AS139" i="30"/>
  <c r="AO139" i="30"/>
  <c r="AP139" i="30" s="1"/>
  <c r="AR138" i="30"/>
  <c r="AQ138" i="30"/>
  <c r="AO138" i="30"/>
  <c r="AP138" i="30" s="1"/>
  <c r="AS137" i="30"/>
  <c r="AQ137" i="30"/>
  <c r="AR137" i="30" s="1"/>
  <c r="AO137" i="30"/>
  <c r="AP137" i="30" s="1"/>
  <c r="AS136" i="30"/>
  <c r="AR136" i="30"/>
  <c r="AP136" i="30"/>
  <c r="AO136" i="30"/>
  <c r="AQ136" i="30" s="1"/>
  <c r="AO135" i="30"/>
  <c r="AQ134" i="30"/>
  <c r="AR134" i="30" s="1"/>
  <c r="AP134" i="30"/>
  <c r="AO134" i="30"/>
  <c r="AS134" i="30" s="1"/>
  <c r="AO133" i="30"/>
  <c r="AO132" i="30"/>
  <c r="AQ132" i="30" s="1"/>
  <c r="AR132" i="30" s="1"/>
  <c r="AP131" i="30"/>
  <c r="AO131" i="30"/>
  <c r="AS131" i="30" s="1"/>
  <c r="AS130" i="30"/>
  <c r="AP130" i="30"/>
  <c r="AO130" i="30"/>
  <c r="AQ130" i="30" s="1"/>
  <c r="AR130" i="30" s="1"/>
  <c r="AO129" i="30"/>
  <c r="AP129" i="30" s="1"/>
  <c r="AO128" i="30"/>
  <c r="AQ128" i="30" s="1"/>
  <c r="AR128" i="30" s="1"/>
  <c r="AO127" i="30"/>
  <c r="AS127" i="30" s="1"/>
  <c r="AQ126" i="30"/>
  <c r="AR126" i="30" s="1"/>
  <c r="AO126" i="30"/>
  <c r="AP126" i="30" s="1"/>
  <c r="AO125" i="30"/>
  <c r="AP125" i="30" s="1"/>
  <c r="AO124" i="30"/>
  <c r="AQ124" i="30" s="1"/>
  <c r="AR124" i="30" s="1"/>
  <c r="AO123" i="30"/>
  <c r="AQ123" i="30" s="1"/>
  <c r="AR123" i="30" s="1"/>
  <c r="AP122" i="30"/>
  <c r="AO122" i="30"/>
  <c r="AQ122" i="30" s="1"/>
  <c r="AR122" i="30" s="1"/>
  <c r="AO121" i="30"/>
  <c r="AQ121" i="30" s="1"/>
  <c r="AR121" i="30" s="1"/>
  <c r="AO120" i="30"/>
  <c r="AQ120" i="30" s="1"/>
  <c r="AR120" i="30" s="1"/>
  <c r="AQ119" i="30"/>
  <c r="AR119" i="30" s="1"/>
  <c r="AP119" i="30"/>
  <c r="AO119" i="30"/>
  <c r="AO118" i="30"/>
  <c r="AO117" i="30"/>
  <c r="AO116" i="30"/>
  <c r="AO115" i="30"/>
  <c r="AO114" i="30"/>
  <c r="AO113" i="30"/>
  <c r="AP113" i="30" s="1"/>
  <c r="AO112" i="30"/>
  <c r="AQ112" i="30" s="1"/>
  <c r="AR112" i="30" s="1"/>
  <c r="AO111" i="30"/>
  <c r="AQ111" i="30" s="1"/>
  <c r="AR111" i="30" s="1"/>
  <c r="AQ110" i="30"/>
  <c r="AR110" i="30" s="1"/>
  <c r="AP110" i="30"/>
  <c r="AO110" i="30"/>
  <c r="AO109" i="30"/>
  <c r="AQ109" i="30" s="1"/>
  <c r="AR109" i="30" s="1"/>
  <c r="AO108" i="30"/>
  <c r="AQ108" i="30" s="1"/>
  <c r="AR108" i="30" s="1"/>
  <c r="AO107" i="30"/>
  <c r="AP107" i="30" s="1"/>
  <c r="AQ106" i="30"/>
  <c r="AR106" i="30" s="1"/>
  <c r="AP106" i="30"/>
  <c r="AO106" i="30"/>
  <c r="AO105" i="30"/>
  <c r="AQ105" i="30" s="1"/>
  <c r="AR105" i="30" s="1"/>
  <c r="AQ104" i="30"/>
  <c r="AR104" i="30" s="1"/>
  <c r="AP104" i="30"/>
  <c r="AO104" i="30"/>
  <c r="AS104" i="30" s="1"/>
  <c r="AO103" i="30"/>
  <c r="AO102" i="30"/>
  <c r="AP102" i="30" s="1"/>
  <c r="AQ101" i="30"/>
  <c r="AO101" i="30"/>
  <c r="AP101" i="30" s="1"/>
  <c r="AO100" i="30"/>
  <c r="AP100" i="30" s="1"/>
  <c r="AO99" i="30"/>
  <c r="AO98" i="30"/>
  <c r="AS98" i="30" s="1"/>
  <c r="AO97" i="30"/>
  <c r="AO96" i="30"/>
  <c r="AQ96" i="30" s="1"/>
  <c r="AR96" i="30" s="1"/>
  <c r="AO95" i="30"/>
  <c r="AQ94" i="30"/>
  <c r="AR94" i="30" s="1"/>
  <c r="AO94" i="30"/>
  <c r="AP93" i="30"/>
  <c r="AO93" i="30"/>
  <c r="AS93" i="30" s="1"/>
  <c r="AQ92" i="30"/>
  <c r="AR92" i="30" s="1"/>
  <c r="AO92" i="30"/>
  <c r="AP92" i="30" s="1"/>
  <c r="AO91" i="30"/>
  <c r="AS91" i="30" s="1"/>
  <c r="AO90" i="30"/>
  <c r="AP90" i="30" s="1"/>
  <c r="AO89" i="30"/>
  <c r="AP89" i="30" s="1"/>
  <c r="AO88" i="30"/>
  <c r="AO87" i="30"/>
  <c r="AO86" i="30"/>
  <c r="AQ86" i="30" s="1"/>
  <c r="AR86" i="30" s="1"/>
  <c r="AO85" i="30"/>
  <c r="AO84" i="30"/>
  <c r="AQ84" i="30" s="1"/>
  <c r="AR84" i="30" s="1"/>
  <c r="AP83" i="30"/>
  <c r="AO83" i="30"/>
  <c r="AS83" i="30" s="1"/>
  <c r="AS82" i="30"/>
  <c r="AQ82" i="30"/>
  <c r="AR82" i="30" s="1"/>
  <c r="AP82" i="30"/>
  <c r="AO82" i="30"/>
  <c r="AO81" i="30"/>
  <c r="AP80" i="30"/>
  <c r="AO80" i="30"/>
  <c r="AQ80" i="30" s="1"/>
  <c r="AR80" i="30" s="1"/>
  <c r="AO79" i="30"/>
  <c r="AS79" i="30" s="1"/>
  <c r="AP78" i="30"/>
  <c r="AO78" i="30"/>
  <c r="AQ78" i="30" s="1"/>
  <c r="AR78" i="30" s="1"/>
  <c r="AO77" i="30"/>
  <c r="AO76" i="30"/>
  <c r="AO75" i="30"/>
  <c r="AS75" i="30" s="1"/>
  <c r="AO74" i="30"/>
  <c r="AQ74" i="30" s="1"/>
  <c r="AR74" i="30" s="1"/>
  <c r="AO73" i="30"/>
  <c r="AP73" i="30" s="1"/>
  <c r="AO72" i="30"/>
  <c r="AP71" i="30"/>
  <c r="AO71" i="30"/>
  <c r="AO70" i="30"/>
  <c r="AO69" i="30"/>
  <c r="AS68" i="30"/>
  <c r="AP68" i="30"/>
  <c r="AO68" i="30"/>
  <c r="AQ68" i="30" s="1"/>
  <c r="AR68" i="30" s="1"/>
  <c r="AQ67" i="30"/>
  <c r="AR67" i="30" s="1"/>
  <c r="AP67" i="30"/>
  <c r="AO67" i="30"/>
  <c r="AS67" i="30" s="1"/>
  <c r="AO66" i="30"/>
  <c r="AQ66" i="30" s="1"/>
  <c r="AR66" i="30" s="1"/>
  <c r="AO65" i="30"/>
  <c r="AO64" i="30"/>
  <c r="AP64" i="30" s="1"/>
  <c r="AO63" i="30"/>
  <c r="AP63" i="30" s="1"/>
  <c r="AO62" i="30"/>
  <c r="AO61" i="30"/>
  <c r="AP61" i="30" s="1"/>
  <c r="AP60" i="30"/>
  <c r="AO60" i="30"/>
  <c r="AS60" i="30" s="1"/>
  <c r="AS59" i="30"/>
  <c r="AQ59" i="30"/>
  <c r="AR59" i="30" s="1"/>
  <c r="AP59" i="30"/>
  <c r="AO59" i="30"/>
  <c r="AO58" i="30"/>
  <c r="AO57" i="30"/>
  <c r="AS57" i="30" s="1"/>
  <c r="AS56" i="30"/>
  <c r="AO56" i="30"/>
  <c r="AQ55" i="30"/>
  <c r="AR55" i="30" s="1"/>
  <c r="AP55" i="30"/>
  <c r="AO55" i="30"/>
  <c r="AS55" i="30" s="1"/>
  <c r="AS54" i="30"/>
  <c r="AR54" i="30"/>
  <c r="AQ54" i="30"/>
  <c r="AO54" i="30"/>
  <c r="AP54" i="30" s="1"/>
  <c r="AO53" i="30"/>
  <c r="AS53" i="30" s="1"/>
  <c r="AO52" i="30"/>
  <c r="AQ51" i="30"/>
  <c r="AR51" i="30" s="1"/>
  <c r="AP51" i="30"/>
  <c r="AO51" i="30"/>
  <c r="AS51" i="30" s="1"/>
  <c r="AR50" i="30"/>
  <c r="AQ50" i="30"/>
  <c r="AP50" i="30"/>
  <c r="AO50" i="30"/>
  <c r="AS50" i="30" s="1"/>
  <c r="AO49" i="30"/>
  <c r="AP49" i="30" s="1"/>
  <c r="AP48" i="30"/>
  <c r="AO48" i="30"/>
  <c r="AS48" i="30" s="1"/>
  <c r="AQ47" i="30"/>
  <c r="AR47" i="30" s="1"/>
  <c r="AO47" i="30"/>
  <c r="AP47" i="30" s="1"/>
  <c r="AO46" i="30"/>
  <c r="AO45" i="30"/>
  <c r="AO44" i="30"/>
  <c r="AQ44" i="30" s="1"/>
  <c r="AR44" i="30" s="1"/>
  <c r="AS42" i="30"/>
  <c r="AQ42" i="30"/>
  <c r="AR42" i="30" s="1"/>
  <c r="AP42" i="30"/>
  <c r="AO42" i="30"/>
  <c r="AO41" i="30"/>
  <c r="AO40" i="30"/>
  <c r="AS40" i="30" s="1"/>
  <c r="AP39" i="30"/>
  <c r="AO39" i="30"/>
  <c r="AQ39" i="30" s="1"/>
  <c r="AR39" i="30" s="1"/>
  <c r="AQ38" i="30"/>
  <c r="AR38" i="30" s="1"/>
  <c r="AO38" i="30"/>
  <c r="AP38" i="30" s="1"/>
  <c r="AS38" i="30" s="1"/>
  <c r="AQ36" i="30"/>
  <c r="AR36" i="30" s="1"/>
  <c r="AP36" i="30"/>
  <c r="AO36" i="30"/>
  <c r="AS36" i="30" s="1"/>
  <c r="AS35" i="30"/>
  <c r="AQ35" i="30"/>
  <c r="AR35" i="30" s="1"/>
  <c r="AP35" i="30"/>
  <c r="AO35" i="30"/>
  <c r="AO34" i="30"/>
  <c r="AS34" i="30" s="1"/>
  <c r="AO33" i="30"/>
  <c r="AS33" i="30" s="1"/>
  <c r="AS32" i="30"/>
  <c r="AO32" i="30"/>
  <c r="AQ32" i="30" s="1"/>
  <c r="AR32" i="30" s="1"/>
  <c r="AQ31" i="30"/>
  <c r="AR31" i="30" s="1"/>
  <c r="AP31" i="30"/>
  <c r="AO31" i="30"/>
  <c r="AS31" i="30" s="1"/>
  <c r="AS30" i="30"/>
  <c r="AR30" i="30"/>
  <c r="AQ30" i="30"/>
  <c r="AO30" i="30"/>
  <c r="AP30" i="30" s="1"/>
  <c r="AO29" i="30"/>
  <c r="AS29" i="30" s="1"/>
  <c r="AO28" i="30"/>
  <c r="AQ27" i="30"/>
  <c r="AR27" i="30" s="1"/>
  <c r="AO27" i="30"/>
  <c r="AP27" i="30" s="1"/>
  <c r="AP26" i="30"/>
  <c r="AO26" i="30"/>
  <c r="AS25" i="30"/>
  <c r="AO25" i="30"/>
  <c r="AP25" i="30" s="1"/>
  <c r="AQ24" i="30"/>
  <c r="AR24" i="30" s="1"/>
  <c r="AP24" i="30"/>
  <c r="AO24" i="30"/>
  <c r="AS24" i="30" s="1"/>
  <c r="AO23" i="30"/>
  <c r="AO22" i="30"/>
  <c r="AO20" i="30"/>
  <c r="AQ20" i="30" s="1"/>
  <c r="AR20" i="30" s="1"/>
  <c r="AO19" i="30"/>
  <c r="AO18" i="30"/>
  <c r="AP17" i="30"/>
  <c r="AO17" i="30"/>
  <c r="AS17" i="30" s="1"/>
  <c r="AO16" i="30"/>
  <c r="AP16" i="30" s="1"/>
  <c r="AS15" i="30"/>
  <c r="AQ15" i="30"/>
  <c r="AR15" i="30" s="1"/>
  <c r="AO15" i="30"/>
  <c r="AP15" i="30" s="1"/>
  <c r="AS14" i="30"/>
  <c r="AR14" i="30"/>
  <c r="AO14" i="30"/>
  <c r="AQ14" i="30" s="1"/>
  <c r="AS13" i="30"/>
  <c r="AO13" i="30"/>
  <c r="AP13" i="30" s="1"/>
  <c r="AO12" i="30"/>
  <c r="AQ11" i="30"/>
  <c r="AR11" i="30" s="1"/>
  <c r="AO11" i="30"/>
  <c r="AS11" i="30" s="1"/>
  <c r="AO10" i="30"/>
  <c r="AS10" i="30" s="1"/>
  <c r="AO9" i="30"/>
  <c r="AS9" i="30" s="1"/>
  <c r="AN3" i="30"/>
  <c r="AP2" i="30"/>
  <c r="AP4" i="30" s="1"/>
  <c r="AR4" i="30" s="1"/>
  <c r="AO719" i="29"/>
  <c r="AS719" i="29" s="1"/>
  <c r="AO718" i="29"/>
  <c r="AS718" i="29" s="1"/>
  <c r="AO717" i="29"/>
  <c r="AQ717" i="29" s="1"/>
  <c r="AR717" i="29" s="1"/>
  <c r="AO716" i="29"/>
  <c r="AS716" i="29" s="1"/>
  <c r="AO715" i="29"/>
  <c r="AS715" i="29" s="1"/>
  <c r="AO714" i="29"/>
  <c r="AS714" i="29" s="1"/>
  <c r="AP713" i="29"/>
  <c r="AO713" i="29"/>
  <c r="AS713" i="29" s="1"/>
  <c r="AO712" i="29"/>
  <c r="AS711" i="29"/>
  <c r="AP711" i="29"/>
  <c r="AO711" i="29"/>
  <c r="AQ711" i="29" s="1"/>
  <c r="AR711" i="29" s="1"/>
  <c r="AO710" i="29"/>
  <c r="AP710" i="29" s="1"/>
  <c r="AO709" i="29"/>
  <c r="AS709" i="29" s="1"/>
  <c r="AO708" i="29"/>
  <c r="AO707" i="29"/>
  <c r="AS707" i="29" s="1"/>
  <c r="AO706" i="29"/>
  <c r="AS706" i="29" s="1"/>
  <c r="AO705" i="29"/>
  <c r="AQ705" i="29" s="1"/>
  <c r="AR705" i="29" s="1"/>
  <c r="AP704" i="29"/>
  <c r="AO704" i="29"/>
  <c r="AS704" i="29" s="1"/>
  <c r="AO703" i="29"/>
  <c r="AS703" i="29" s="1"/>
  <c r="AS702" i="29"/>
  <c r="AP702" i="29"/>
  <c r="AO702" i="29"/>
  <c r="AQ702" i="29" s="1"/>
  <c r="AR702" i="29" s="1"/>
  <c r="AO701" i="29"/>
  <c r="AQ701" i="29" s="1"/>
  <c r="AR701" i="29" s="1"/>
  <c r="AP700" i="29"/>
  <c r="AO700" i="29"/>
  <c r="AS699" i="29"/>
  <c r="AP699" i="29"/>
  <c r="AO699" i="29"/>
  <c r="AQ699" i="29" s="1"/>
  <c r="AR699" i="29" s="1"/>
  <c r="AO698" i="29"/>
  <c r="AO697" i="29"/>
  <c r="AS697" i="29" s="1"/>
  <c r="AS696" i="29"/>
  <c r="AQ696" i="29"/>
  <c r="AR696" i="29" s="1"/>
  <c r="AP696" i="29"/>
  <c r="AO696" i="29"/>
  <c r="AO695" i="29"/>
  <c r="AS695" i="29" s="1"/>
  <c r="AO694" i="29"/>
  <c r="AS694" i="29" s="1"/>
  <c r="AP693" i="29"/>
  <c r="AO693" i="29"/>
  <c r="AQ693" i="29" s="1"/>
  <c r="AR693" i="29" s="1"/>
  <c r="AP692" i="29"/>
  <c r="AO692" i="29"/>
  <c r="AS692" i="29" s="1"/>
  <c r="AO691" i="29"/>
  <c r="AS690" i="29"/>
  <c r="AP690" i="29"/>
  <c r="AO690" i="29"/>
  <c r="AQ690" i="29" s="1"/>
  <c r="AR690" i="29" s="1"/>
  <c r="AO689" i="29"/>
  <c r="AO688" i="29"/>
  <c r="AS687" i="29"/>
  <c r="AP687" i="29"/>
  <c r="AO687" i="29"/>
  <c r="AQ687" i="29" s="1"/>
  <c r="AR687" i="29" s="1"/>
  <c r="AO686" i="29"/>
  <c r="AO685" i="29"/>
  <c r="AS685" i="29" s="1"/>
  <c r="AS684" i="29"/>
  <c r="AQ684" i="29"/>
  <c r="AR684" i="29" s="1"/>
  <c r="AP684" i="29"/>
  <c r="AO684" i="29"/>
  <c r="AR683" i="29"/>
  <c r="AQ683" i="29"/>
  <c r="AO683" i="29"/>
  <c r="AS683" i="29" s="1"/>
  <c r="AO682" i="29"/>
  <c r="AS682" i="29" s="1"/>
  <c r="AP681" i="29"/>
  <c r="AO681" i="29"/>
  <c r="AQ681" i="29" s="1"/>
  <c r="AR681" i="29" s="1"/>
  <c r="AO680" i="29"/>
  <c r="AS680" i="29" s="1"/>
  <c r="AO679" i="29"/>
  <c r="AS678" i="29"/>
  <c r="AP678" i="29"/>
  <c r="AO678" i="29"/>
  <c r="AQ678" i="29" s="1"/>
  <c r="AR678" i="29" s="1"/>
  <c r="AO677" i="29"/>
  <c r="AQ677" i="29" s="1"/>
  <c r="AR677" i="29" s="1"/>
  <c r="AP676" i="29"/>
  <c r="AO676" i="29"/>
  <c r="AS675" i="29"/>
  <c r="AP675" i="29"/>
  <c r="AO675" i="29"/>
  <c r="AQ675" i="29" s="1"/>
  <c r="AR675" i="29" s="1"/>
  <c r="AO674" i="29"/>
  <c r="AO673" i="29"/>
  <c r="AS673" i="29" s="1"/>
  <c r="AS672" i="29"/>
  <c r="AQ672" i="29"/>
  <c r="AR672" i="29" s="1"/>
  <c r="AP672" i="29"/>
  <c r="AO672" i="29"/>
  <c r="AO671" i="29"/>
  <c r="AS671" i="29" s="1"/>
  <c r="AQ670" i="29"/>
  <c r="AR670" i="29" s="1"/>
  <c r="AO670" i="29"/>
  <c r="AS670" i="29" s="1"/>
  <c r="AP669" i="29"/>
  <c r="AO669" i="29"/>
  <c r="AQ669" i="29" s="1"/>
  <c r="AR669" i="29" s="1"/>
  <c r="AO668" i="29"/>
  <c r="AS668" i="29" s="1"/>
  <c r="AO667" i="29"/>
  <c r="AS667" i="29" s="1"/>
  <c r="AO666" i="29"/>
  <c r="AS665" i="29"/>
  <c r="AO665" i="29"/>
  <c r="AQ665" i="29" s="1"/>
  <c r="AR665" i="29" s="1"/>
  <c r="AQ664" i="29"/>
  <c r="AR664" i="29" s="1"/>
  <c r="AP664" i="29"/>
  <c r="AO664" i="29"/>
  <c r="AS664" i="29" s="1"/>
  <c r="AP663" i="29"/>
  <c r="AO663" i="29"/>
  <c r="AO662" i="29"/>
  <c r="AO661" i="29"/>
  <c r="AS661" i="29" s="1"/>
  <c r="AS660" i="29"/>
  <c r="AQ660" i="29"/>
  <c r="AR660" i="29" s="1"/>
  <c r="AO660" i="29"/>
  <c r="AP660" i="29" s="1"/>
  <c r="AQ659" i="29"/>
  <c r="AR659" i="29" s="1"/>
  <c r="AP659" i="29"/>
  <c r="AO659" i="29"/>
  <c r="AS659" i="29" s="1"/>
  <c r="AQ658" i="29"/>
  <c r="AR658" i="29" s="1"/>
  <c r="AO658" i="29"/>
  <c r="AS658" i="29" s="1"/>
  <c r="AP657" i="29"/>
  <c r="AO657" i="29"/>
  <c r="AQ657" i="29" s="1"/>
  <c r="AR657" i="29" s="1"/>
  <c r="AO656" i="29"/>
  <c r="AS656" i="29" s="1"/>
  <c r="AO655" i="29"/>
  <c r="AS655" i="29" s="1"/>
  <c r="AS654" i="29"/>
  <c r="AQ654" i="29"/>
  <c r="AR654" i="29" s="1"/>
  <c r="AP654" i="29"/>
  <c r="AO654" i="29"/>
  <c r="AS653" i="29"/>
  <c r="AP653" i="29"/>
  <c r="AO653" i="29"/>
  <c r="AQ653" i="29" s="1"/>
  <c r="AR653" i="29" s="1"/>
  <c r="AO652" i="29"/>
  <c r="AQ652" i="29" s="1"/>
  <c r="AR652" i="29" s="1"/>
  <c r="AO651" i="29"/>
  <c r="AO650" i="29"/>
  <c r="AO649" i="29"/>
  <c r="AS649" i="29" s="1"/>
  <c r="AO648" i="29"/>
  <c r="AS648" i="29" s="1"/>
  <c r="AO647" i="29"/>
  <c r="AO646" i="29"/>
  <c r="AS646" i="29" s="1"/>
  <c r="AO645" i="29"/>
  <c r="AQ645" i="29" s="1"/>
  <c r="AR645" i="29" s="1"/>
  <c r="AO644" i="29"/>
  <c r="AS644" i="29" s="1"/>
  <c r="AQ643" i="29"/>
  <c r="AR643" i="29" s="1"/>
  <c r="AO643" i="29"/>
  <c r="AS643" i="29" s="1"/>
  <c r="AQ642" i="29"/>
  <c r="AR642" i="29" s="1"/>
  <c r="AP642" i="29"/>
  <c r="AO642" i="29"/>
  <c r="AS642" i="29" s="1"/>
  <c r="AS641" i="29"/>
  <c r="AP641" i="29"/>
  <c r="AO641" i="29"/>
  <c r="AQ641" i="29" s="1"/>
  <c r="AR641" i="29" s="1"/>
  <c r="AO640" i="29"/>
  <c r="AS640" i="29" s="1"/>
  <c r="AO639" i="29"/>
  <c r="AO638" i="29"/>
  <c r="AO637" i="29"/>
  <c r="AS637" i="29" s="1"/>
  <c r="AQ636" i="29"/>
  <c r="AR636" i="29" s="1"/>
  <c r="AP636" i="29"/>
  <c r="AO636" i="29"/>
  <c r="AS636" i="29" s="1"/>
  <c r="AQ635" i="29"/>
  <c r="AR635" i="29" s="1"/>
  <c r="AO635" i="29"/>
  <c r="AO634" i="29"/>
  <c r="AS634" i="29" s="1"/>
  <c r="AO633" i="29"/>
  <c r="AQ633" i="29" s="1"/>
  <c r="AR633" i="29" s="1"/>
  <c r="AO632" i="29"/>
  <c r="AS632" i="29" s="1"/>
  <c r="AO631" i="29"/>
  <c r="AS630" i="29"/>
  <c r="AO630" i="29"/>
  <c r="AP630" i="29" s="1"/>
  <c r="AS629" i="29"/>
  <c r="AO629" i="29"/>
  <c r="AQ628" i="29"/>
  <c r="AR628" i="29" s="1"/>
  <c r="AP628" i="29"/>
  <c r="AO628" i="29"/>
  <c r="AS628" i="29" s="1"/>
  <c r="AS627" i="29"/>
  <c r="AQ627" i="29"/>
  <c r="AR627" i="29" s="1"/>
  <c r="AP627" i="29"/>
  <c r="AO627" i="29"/>
  <c r="AO626" i="29"/>
  <c r="AO625" i="29"/>
  <c r="AQ625" i="29" s="1"/>
  <c r="AR625" i="29" s="1"/>
  <c r="AO624" i="29"/>
  <c r="AP624" i="29" s="1"/>
  <c r="AO623" i="29"/>
  <c r="AQ622" i="29"/>
  <c r="AR622" i="29" s="1"/>
  <c r="AO622" i="29"/>
  <c r="AS622" i="29" s="1"/>
  <c r="AO621" i="29"/>
  <c r="AQ621" i="29" s="1"/>
  <c r="AR621" i="29" s="1"/>
  <c r="AO620" i="29"/>
  <c r="AS620" i="29" s="1"/>
  <c r="AO619" i="29"/>
  <c r="AS618" i="29"/>
  <c r="AQ618" i="29"/>
  <c r="AR618" i="29" s="1"/>
  <c r="AP618" i="29"/>
  <c r="AO618" i="29"/>
  <c r="AO617" i="29"/>
  <c r="AQ616" i="29"/>
  <c r="AR616" i="29" s="1"/>
  <c r="AO616" i="29"/>
  <c r="AS616" i="29" s="1"/>
  <c r="AS615" i="29"/>
  <c r="AP615" i="29"/>
  <c r="AO615" i="29"/>
  <c r="AQ615" i="29" s="1"/>
  <c r="AR615" i="29" s="1"/>
  <c r="AO614" i="29"/>
  <c r="AO613" i="29"/>
  <c r="AQ613" i="29" s="1"/>
  <c r="AR613" i="29" s="1"/>
  <c r="AO612" i="29"/>
  <c r="AP612" i="29" s="1"/>
  <c r="AO611" i="29"/>
  <c r="AQ610" i="29"/>
  <c r="AR610" i="29" s="1"/>
  <c r="AO610" i="29"/>
  <c r="AS610" i="29" s="1"/>
  <c r="AO609" i="29"/>
  <c r="AO608" i="29"/>
  <c r="AS608" i="29" s="1"/>
  <c r="AR607" i="29"/>
  <c r="AQ607" i="29"/>
  <c r="AO607" i="29"/>
  <c r="AS607" i="29" s="1"/>
  <c r="AS606" i="29"/>
  <c r="AR606" i="29"/>
  <c r="AO606" i="29"/>
  <c r="AQ606" i="29" s="1"/>
  <c r="AS605" i="29"/>
  <c r="AP605" i="29"/>
  <c r="AO605" i="29"/>
  <c r="AQ605" i="29" s="1"/>
  <c r="AR605" i="29" s="1"/>
  <c r="AQ604" i="29"/>
  <c r="AR604" i="29" s="1"/>
  <c r="AP604" i="29"/>
  <c r="AO604" i="29"/>
  <c r="AS604" i="29" s="1"/>
  <c r="AO603" i="29"/>
  <c r="AP603" i="29" s="1"/>
  <c r="AO602" i="29"/>
  <c r="AO601" i="29"/>
  <c r="AQ600" i="29"/>
  <c r="AR600" i="29" s="1"/>
  <c r="AO600" i="29"/>
  <c r="AS600" i="29" s="1"/>
  <c r="AQ599" i="29"/>
  <c r="AR599" i="29" s="1"/>
  <c r="AP599" i="29"/>
  <c r="AO599" i="29"/>
  <c r="AS599" i="29" s="1"/>
  <c r="AO598" i="29"/>
  <c r="AP597" i="29"/>
  <c r="AO597" i="29"/>
  <c r="AQ597" i="29" s="1"/>
  <c r="AR597" i="29" s="1"/>
  <c r="AO596" i="29"/>
  <c r="AS596" i="29" s="1"/>
  <c r="AQ595" i="29"/>
  <c r="AR595" i="29" s="1"/>
  <c r="AO595" i="29"/>
  <c r="AS595" i="29" s="1"/>
  <c r="AQ594" i="29"/>
  <c r="AR594" i="29" s="1"/>
  <c r="AP594" i="29"/>
  <c r="AO594" i="29"/>
  <c r="AS594" i="29" s="1"/>
  <c r="AO593" i="29"/>
  <c r="AQ593" i="29" s="1"/>
  <c r="AR593" i="29" s="1"/>
  <c r="AP592" i="29"/>
  <c r="AO592" i="29"/>
  <c r="AS591" i="29"/>
  <c r="AQ591" i="29"/>
  <c r="AR591" i="29" s="1"/>
  <c r="AO591" i="29"/>
  <c r="AP591" i="29" s="1"/>
  <c r="AO590" i="29"/>
  <c r="AO589" i="29"/>
  <c r="AO588" i="29"/>
  <c r="AO587" i="29"/>
  <c r="AQ587" i="29" s="1"/>
  <c r="AR587" i="29" s="1"/>
  <c r="AQ586" i="29"/>
  <c r="AR586" i="29" s="1"/>
  <c r="AO586" i="29"/>
  <c r="AS586" i="29" s="1"/>
  <c r="AO585" i="29"/>
  <c r="AO584" i="29"/>
  <c r="AS584" i="29" s="1"/>
  <c r="AO583" i="29"/>
  <c r="AO582" i="29"/>
  <c r="AS581" i="29"/>
  <c r="AO581" i="29"/>
  <c r="AQ581" i="29" s="1"/>
  <c r="AR581" i="29" s="1"/>
  <c r="AQ580" i="29"/>
  <c r="AR580" i="29" s="1"/>
  <c r="AP580" i="29"/>
  <c r="AO580" i="29"/>
  <c r="AS580" i="29" s="1"/>
  <c r="AQ579" i="29"/>
  <c r="AR579" i="29" s="1"/>
  <c r="AO579" i="29"/>
  <c r="AO578" i="29"/>
  <c r="AO577" i="29"/>
  <c r="AQ577" i="29" s="1"/>
  <c r="AR577" i="29" s="1"/>
  <c r="AS576" i="29"/>
  <c r="AQ576" i="29"/>
  <c r="AR576" i="29" s="1"/>
  <c r="AP576" i="29"/>
  <c r="AO576" i="29"/>
  <c r="AO575" i="29"/>
  <c r="AS575" i="29" s="1"/>
  <c r="AQ574" i="29"/>
  <c r="AR574" i="29" s="1"/>
  <c r="AO574" i="29"/>
  <c r="AS574" i="29" s="1"/>
  <c r="AP573" i="29"/>
  <c r="AO573" i="29"/>
  <c r="AQ573" i="29" s="1"/>
  <c r="AR573" i="29" s="1"/>
  <c r="AO572" i="29"/>
  <c r="AO571" i="29"/>
  <c r="AS571" i="29" s="1"/>
  <c r="AO570" i="29"/>
  <c r="AS569" i="29"/>
  <c r="AO569" i="29"/>
  <c r="AQ569" i="29" s="1"/>
  <c r="AR569" i="29" s="1"/>
  <c r="AQ568" i="29"/>
  <c r="AR568" i="29" s="1"/>
  <c r="AP568" i="29"/>
  <c r="AO568" i="29"/>
  <c r="AS568" i="29" s="1"/>
  <c r="AP567" i="29"/>
  <c r="AO567" i="29"/>
  <c r="AO566" i="29"/>
  <c r="AO565" i="29"/>
  <c r="AQ565" i="29" s="1"/>
  <c r="AR565" i="29" s="1"/>
  <c r="AS564" i="29"/>
  <c r="AP564" i="29"/>
  <c r="AO564" i="29"/>
  <c r="AQ564" i="29" s="1"/>
  <c r="AR564" i="29" s="1"/>
  <c r="AQ563" i="29"/>
  <c r="AR563" i="29" s="1"/>
  <c r="AP563" i="29"/>
  <c r="AO563" i="29"/>
  <c r="AS563" i="29" s="1"/>
  <c r="AO562" i="29"/>
  <c r="AS562" i="29" s="1"/>
  <c r="AO561" i="29"/>
  <c r="AP561" i="29" s="1"/>
  <c r="AO560" i="29"/>
  <c r="AO559" i="29"/>
  <c r="AS559" i="29" s="1"/>
  <c r="AP558" i="29"/>
  <c r="AO558" i="29"/>
  <c r="AQ558" i="29" s="1"/>
  <c r="AR558" i="29" s="1"/>
  <c r="AP557" i="29"/>
  <c r="AO557" i="29"/>
  <c r="AO556" i="29"/>
  <c r="AS555" i="29"/>
  <c r="AQ555" i="29"/>
  <c r="AR555" i="29" s="1"/>
  <c r="AP555" i="29"/>
  <c r="AO555" i="29"/>
  <c r="AO554" i="29"/>
  <c r="AS553" i="29"/>
  <c r="AO553" i="29"/>
  <c r="AQ553" i="29" s="1"/>
  <c r="AR553" i="29" s="1"/>
  <c r="AQ552" i="29"/>
  <c r="AR552" i="29" s="1"/>
  <c r="AP552" i="29"/>
  <c r="AO552" i="29"/>
  <c r="AS552" i="29" s="1"/>
  <c r="AQ551" i="29"/>
  <c r="AR551" i="29" s="1"/>
  <c r="AP551" i="29"/>
  <c r="AO551" i="29"/>
  <c r="AS551" i="29" s="1"/>
  <c r="AO550" i="29"/>
  <c r="AS550" i="29" s="1"/>
  <c r="AO549" i="29"/>
  <c r="AO548" i="29"/>
  <c r="AO547" i="29"/>
  <c r="AS547" i="29" s="1"/>
  <c r="AO546" i="29"/>
  <c r="AS546" i="29" s="1"/>
  <c r="AS545" i="29"/>
  <c r="AR545" i="29"/>
  <c r="AP545" i="29"/>
  <c r="AO545" i="29"/>
  <c r="AQ545" i="29" s="1"/>
  <c r="AO544" i="29"/>
  <c r="AS544" i="29" s="1"/>
  <c r="AQ543" i="29"/>
  <c r="AR543" i="29" s="1"/>
  <c r="AP543" i="29"/>
  <c r="AO543" i="29"/>
  <c r="AS543" i="29" s="1"/>
  <c r="AO542" i="29"/>
  <c r="AS541" i="29"/>
  <c r="AO541" i="29"/>
  <c r="AQ541" i="29" s="1"/>
  <c r="AR541" i="29" s="1"/>
  <c r="AO540" i="29"/>
  <c r="AP540" i="29" s="1"/>
  <c r="AQ539" i="29"/>
  <c r="AR539" i="29" s="1"/>
  <c r="AP539" i="29"/>
  <c r="AO539" i="29"/>
  <c r="AS539" i="29" s="1"/>
  <c r="AO538" i="29"/>
  <c r="AS538" i="29" s="1"/>
  <c r="AO537" i="29"/>
  <c r="AO536" i="29"/>
  <c r="AQ536" i="29" s="1"/>
  <c r="AR536" i="29" s="1"/>
  <c r="AR535" i="29"/>
  <c r="AQ535" i="29"/>
  <c r="AO535" i="29"/>
  <c r="AS535" i="29" s="1"/>
  <c r="AS534" i="29"/>
  <c r="AO534" i="29"/>
  <c r="AP534" i="29" s="1"/>
  <c r="AS533" i="29"/>
  <c r="AP533" i="29"/>
  <c r="AO533" i="29"/>
  <c r="AQ533" i="29" s="1"/>
  <c r="AR533" i="29" s="1"/>
  <c r="AP532" i="29"/>
  <c r="AO532" i="29"/>
  <c r="AS532" i="29" s="1"/>
  <c r="AQ531" i="29"/>
  <c r="AR531" i="29" s="1"/>
  <c r="AP531" i="29"/>
  <c r="AO531" i="29"/>
  <c r="AS531" i="29" s="1"/>
  <c r="AO530" i="29"/>
  <c r="AO529" i="29"/>
  <c r="AS529" i="29" s="1"/>
  <c r="AS528" i="29"/>
  <c r="AO528" i="29"/>
  <c r="AQ528" i="29" s="1"/>
  <c r="AR528" i="29" s="1"/>
  <c r="AQ527" i="29"/>
  <c r="AR527" i="29" s="1"/>
  <c r="AP527" i="29"/>
  <c r="AO527" i="29"/>
  <c r="AS527" i="29" s="1"/>
  <c r="AO526" i="29"/>
  <c r="AS526" i="29" s="1"/>
  <c r="AO525" i="29"/>
  <c r="AO524" i="29"/>
  <c r="AQ524" i="29" s="1"/>
  <c r="AR524" i="29" s="1"/>
  <c r="AR523" i="29"/>
  <c r="AQ523" i="29"/>
  <c r="AO523" i="29"/>
  <c r="AS523" i="29" s="1"/>
  <c r="AS522" i="29"/>
  <c r="AQ522" i="29"/>
  <c r="AR522" i="29" s="1"/>
  <c r="AO522" i="29"/>
  <c r="AP522" i="29" s="1"/>
  <c r="AS521" i="29"/>
  <c r="AP521" i="29"/>
  <c r="AO521" i="29"/>
  <c r="AQ521" i="29" s="1"/>
  <c r="AR521" i="29" s="1"/>
  <c r="AO520" i="29"/>
  <c r="AS519" i="29"/>
  <c r="AQ519" i="29"/>
  <c r="AR519" i="29" s="1"/>
  <c r="AO519" i="29"/>
  <c r="AP519" i="29" s="1"/>
  <c r="AO518" i="29"/>
  <c r="AO517" i="29"/>
  <c r="AO516" i="29"/>
  <c r="AQ515" i="29"/>
  <c r="AR515" i="29" s="1"/>
  <c r="AO515" i="29"/>
  <c r="AS515" i="29" s="1"/>
  <c r="AO514" i="29"/>
  <c r="AO513" i="29"/>
  <c r="AP513" i="29" s="1"/>
  <c r="AO512" i="29"/>
  <c r="AQ512" i="29" s="1"/>
  <c r="AR512" i="29" s="1"/>
  <c r="AO511" i="29"/>
  <c r="AS511" i="29" s="1"/>
  <c r="AO510" i="29"/>
  <c r="AQ510" i="29" s="1"/>
  <c r="AR510" i="29" s="1"/>
  <c r="AO509" i="29"/>
  <c r="AP508" i="29"/>
  <c r="AO508" i="29"/>
  <c r="AS508" i="29" s="1"/>
  <c r="AO507" i="29"/>
  <c r="AS507" i="29" s="1"/>
  <c r="AS506" i="29"/>
  <c r="AO506" i="29"/>
  <c r="AO505" i="29"/>
  <c r="AS504" i="29"/>
  <c r="AO504" i="29"/>
  <c r="AQ504" i="29" s="1"/>
  <c r="AR504" i="29" s="1"/>
  <c r="AQ503" i="29"/>
  <c r="AR503" i="29" s="1"/>
  <c r="AP503" i="29"/>
  <c r="AO503" i="29"/>
  <c r="AS503" i="29" s="1"/>
  <c r="AO502" i="29"/>
  <c r="AP501" i="29"/>
  <c r="AO501" i="29"/>
  <c r="AO500" i="29"/>
  <c r="AQ500" i="29" s="1"/>
  <c r="AR500" i="29" s="1"/>
  <c r="AO499" i="29"/>
  <c r="AS498" i="29"/>
  <c r="AO498" i="29"/>
  <c r="AQ498" i="29" s="1"/>
  <c r="AR498" i="29" s="1"/>
  <c r="AO497" i="29"/>
  <c r="AO496" i="29"/>
  <c r="AS496" i="29" s="1"/>
  <c r="AO495" i="29"/>
  <c r="AP495" i="29" s="1"/>
  <c r="AS494" i="29"/>
  <c r="AO494" i="29"/>
  <c r="AS493" i="29"/>
  <c r="AQ493" i="29"/>
  <c r="AR493" i="29" s="1"/>
  <c r="AO493" i="29"/>
  <c r="AP493" i="29" s="1"/>
  <c r="AQ492" i="29"/>
  <c r="AR492" i="29" s="1"/>
  <c r="AP492" i="29"/>
  <c r="AO492" i="29"/>
  <c r="AS492" i="29" s="1"/>
  <c r="AO491" i="29"/>
  <c r="AO490" i="29"/>
  <c r="AO489" i="29"/>
  <c r="AQ489" i="29" s="1"/>
  <c r="AR489" i="29" s="1"/>
  <c r="AO488" i="29"/>
  <c r="AQ488" i="29" s="1"/>
  <c r="AR488" i="29" s="1"/>
  <c r="AQ487" i="29"/>
  <c r="AR487" i="29" s="1"/>
  <c r="AO487" i="29"/>
  <c r="AS487" i="29" s="1"/>
  <c r="AQ486" i="29"/>
  <c r="AR486" i="29" s="1"/>
  <c r="AO486" i="29"/>
  <c r="AS486" i="29" s="1"/>
  <c r="AO485" i="29"/>
  <c r="AQ485" i="29" s="1"/>
  <c r="AR485" i="29" s="1"/>
  <c r="AP484" i="29"/>
  <c r="AO484" i="29"/>
  <c r="AS484" i="29" s="1"/>
  <c r="AS483" i="29"/>
  <c r="AQ483" i="29"/>
  <c r="AR483" i="29" s="1"/>
  <c r="AP483" i="29"/>
  <c r="AO483" i="29"/>
  <c r="AO482" i="29"/>
  <c r="AS482" i="29" s="1"/>
  <c r="AO481" i="29"/>
  <c r="AP481" i="29" s="1"/>
  <c r="AP480" i="29"/>
  <c r="AO480" i="29"/>
  <c r="AO479" i="29"/>
  <c r="AS479" i="29" s="1"/>
  <c r="AQ478" i="29"/>
  <c r="AR478" i="29" s="1"/>
  <c r="AO478" i="29"/>
  <c r="AO477" i="29"/>
  <c r="AS476" i="29"/>
  <c r="AO476" i="29"/>
  <c r="AQ476" i="29" s="1"/>
  <c r="AR476" i="29" s="1"/>
  <c r="AO475" i="29"/>
  <c r="AS475" i="29" s="1"/>
  <c r="AO474" i="29"/>
  <c r="AO473" i="29"/>
  <c r="AQ473" i="29" s="1"/>
  <c r="AR473" i="29" s="1"/>
  <c r="AO472" i="29"/>
  <c r="AS472" i="29" s="1"/>
  <c r="AO471" i="29"/>
  <c r="AP471" i="29" s="1"/>
  <c r="AO470" i="29"/>
  <c r="AQ470" i="29" s="1"/>
  <c r="AR470" i="29" s="1"/>
  <c r="AO469" i="29"/>
  <c r="AP469" i="29" s="1"/>
  <c r="AS468" i="29"/>
  <c r="AQ468" i="29"/>
  <c r="AR468" i="29" s="1"/>
  <c r="AP468" i="29"/>
  <c r="AO468" i="29"/>
  <c r="AO467" i="29"/>
  <c r="AP467" i="29" s="1"/>
  <c r="AQ466" i="29"/>
  <c r="AR466" i="29" s="1"/>
  <c r="AO466" i="29"/>
  <c r="AS466" i="29" s="1"/>
  <c r="AO465" i="29"/>
  <c r="AS465" i="29" s="1"/>
  <c r="AO464" i="29"/>
  <c r="AQ464" i="29" s="1"/>
  <c r="AR464" i="29" s="1"/>
  <c r="AO463" i="29"/>
  <c r="AS463" i="29" s="1"/>
  <c r="AO462" i="29"/>
  <c r="AP462" i="29" s="1"/>
  <c r="AP461" i="29"/>
  <c r="AO461" i="29"/>
  <c r="AS461" i="29" s="1"/>
  <c r="AP460" i="29"/>
  <c r="AO460" i="29"/>
  <c r="AS460" i="29" s="1"/>
  <c r="AO459" i="29"/>
  <c r="AS459" i="29" s="1"/>
  <c r="AS458" i="29"/>
  <c r="AQ458" i="29"/>
  <c r="AR458" i="29" s="1"/>
  <c r="AP458" i="29"/>
  <c r="AO458" i="29"/>
  <c r="AS457" i="29"/>
  <c r="AP457" i="29"/>
  <c r="AO457" i="29"/>
  <c r="AQ457" i="29" s="1"/>
  <c r="AR457" i="29" s="1"/>
  <c r="AO456" i="29"/>
  <c r="AP456" i="29" s="1"/>
  <c r="AO455" i="29"/>
  <c r="AO454" i="29"/>
  <c r="AS454" i="29" s="1"/>
  <c r="AO453" i="29"/>
  <c r="AS453" i="29" s="1"/>
  <c r="AO452" i="29"/>
  <c r="AQ452" i="29" s="1"/>
  <c r="AR452" i="29" s="1"/>
  <c r="AO451" i="29"/>
  <c r="AS451" i="29" s="1"/>
  <c r="AQ450" i="29"/>
  <c r="AR450" i="29" s="1"/>
  <c r="AO450" i="29"/>
  <c r="AP450" i="29" s="1"/>
  <c r="AO449" i="29"/>
  <c r="AS449" i="29" s="1"/>
  <c r="AO448" i="29"/>
  <c r="AS448" i="29" s="1"/>
  <c r="AP447" i="29"/>
  <c r="AO447" i="29"/>
  <c r="AS447" i="29" s="1"/>
  <c r="AS446" i="29"/>
  <c r="AQ446" i="29"/>
  <c r="AR446" i="29" s="1"/>
  <c r="AO446" i="29"/>
  <c r="AP446" i="29" s="1"/>
  <c r="AS445" i="29"/>
  <c r="AP445" i="29"/>
  <c r="AO445" i="29"/>
  <c r="AQ445" i="29" s="1"/>
  <c r="AR445" i="29" s="1"/>
  <c r="AO444" i="29"/>
  <c r="AO443" i="29"/>
  <c r="AP443" i="29" s="1"/>
  <c r="AQ442" i="29"/>
  <c r="AR442" i="29" s="1"/>
  <c r="AO442" i="29"/>
  <c r="AS442" i="29" s="1"/>
  <c r="AO441" i="29"/>
  <c r="AS441" i="29" s="1"/>
  <c r="AO440" i="29"/>
  <c r="AQ440" i="29" s="1"/>
  <c r="AR440" i="29" s="1"/>
  <c r="AO439" i="29"/>
  <c r="AS439" i="29" s="1"/>
  <c r="AO438" i="29"/>
  <c r="AP438" i="29" s="1"/>
  <c r="AP437" i="29"/>
  <c r="AO437" i="29"/>
  <c r="AS437" i="29" s="1"/>
  <c r="AP436" i="29"/>
  <c r="AO436" i="29"/>
  <c r="AS436" i="29" s="1"/>
  <c r="AO435" i="29"/>
  <c r="AS435" i="29" s="1"/>
  <c r="AS434" i="29"/>
  <c r="AQ434" i="29"/>
  <c r="AR434" i="29" s="1"/>
  <c r="AP434" i="29"/>
  <c r="AO434" i="29"/>
  <c r="AS433" i="29"/>
  <c r="AP433" i="29"/>
  <c r="AO433" i="29"/>
  <c r="AQ433" i="29" s="1"/>
  <c r="AR433" i="29" s="1"/>
  <c r="AO432" i="29"/>
  <c r="AP432" i="29" s="1"/>
  <c r="AO431" i="29"/>
  <c r="AO430" i="29"/>
  <c r="AS430" i="29" s="1"/>
  <c r="AO429" i="29"/>
  <c r="AS429" i="29" s="1"/>
  <c r="AO428" i="29"/>
  <c r="AQ428" i="29" s="1"/>
  <c r="AR428" i="29" s="1"/>
  <c r="AO427" i="29"/>
  <c r="AS427" i="29" s="1"/>
  <c r="AQ426" i="29"/>
  <c r="AR426" i="29" s="1"/>
  <c r="AO426" i="29"/>
  <c r="AP426" i="29" s="1"/>
  <c r="AO425" i="29"/>
  <c r="AS425" i="29" s="1"/>
  <c r="AO424" i="29"/>
  <c r="AP423" i="29"/>
  <c r="AO423" i="29"/>
  <c r="AS423" i="29" s="1"/>
  <c r="AS422" i="29"/>
  <c r="AQ422" i="29"/>
  <c r="AR422" i="29" s="1"/>
  <c r="AO422" i="29"/>
  <c r="AP422" i="29" s="1"/>
  <c r="AS421" i="29"/>
  <c r="AP421" i="29"/>
  <c r="AO421" i="29"/>
  <c r="AQ421" i="29" s="1"/>
  <c r="AR421" i="29" s="1"/>
  <c r="AO420" i="29"/>
  <c r="AO419" i="29"/>
  <c r="AQ418" i="29"/>
  <c r="AR418" i="29" s="1"/>
  <c r="AO418" i="29"/>
  <c r="AS418" i="29" s="1"/>
  <c r="AO417" i="29"/>
  <c r="AS417" i="29" s="1"/>
  <c r="AO416" i="29"/>
  <c r="AQ416" i="29" s="1"/>
  <c r="AR416" i="29" s="1"/>
  <c r="AO415" i="29"/>
  <c r="AS415" i="29" s="1"/>
  <c r="AO414" i="29"/>
  <c r="AP413" i="29"/>
  <c r="AO413" i="29"/>
  <c r="AS413" i="29" s="1"/>
  <c r="AP412" i="29"/>
  <c r="AO412" i="29"/>
  <c r="AS412" i="29" s="1"/>
  <c r="AO411" i="29"/>
  <c r="AS411" i="29" s="1"/>
  <c r="AS410" i="29"/>
  <c r="AQ410" i="29"/>
  <c r="AR410" i="29" s="1"/>
  <c r="AP410" i="29"/>
  <c r="AO410" i="29"/>
  <c r="AS409" i="29"/>
  <c r="AP409" i="29"/>
  <c r="AO409" i="29"/>
  <c r="AQ409" i="29" s="1"/>
  <c r="AR409" i="29" s="1"/>
  <c r="AO408" i="29"/>
  <c r="AO407" i="29"/>
  <c r="AO406" i="29"/>
  <c r="AS406" i="29" s="1"/>
  <c r="AO405" i="29"/>
  <c r="AS405" i="29" s="1"/>
  <c r="AO404" i="29"/>
  <c r="AQ404" i="29" s="1"/>
  <c r="AR404" i="29" s="1"/>
  <c r="AO403" i="29"/>
  <c r="AS403" i="29" s="1"/>
  <c r="AQ402" i="29"/>
  <c r="AR402" i="29" s="1"/>
  <c r="AO402" i="29"/>
  <c r="AP402" i="29" s="1"/>
  <c r="AO401" i="29"/>
  <c r="AS401" i="29" s="1"/>
  <c r="AO400" i="29"/>
  <c r="AP399" i="29"/>
  <c r="AO399" i="29"/>
  <c r="AS399" i="29" s="1"/>
  <c r="AS398" i="29"/>
  <c r="AQ398" i="29"/>
  <c r="AR398" i="29" s="1"/>
  <c r="AO398" i="29"/>
  <c r="AP398" i="29" s="1"/>
  <c r="AS397" i="29"/>
  <c r="AP397" i="29"/>
  <c r="AO397" i="29"/>
  <c r="AQ397" i="29" s="1"/>
  <c r="AR397" i="29" s="1"/>
  <c r="AO396" i="29"/>
  <c r="AO395" i="29"/>
  <c r="AQ394" i="29"/>
  <c r="AR394" i="29" s="1"/>
  <c r="AO394" i="29"/>
  <c r="AS394" i="29" s="1"/>
  <c r="AO393" i="29"/>
  <c r="AS393" i="29" s="1"/>
  <c r="AO392" i="29"/>
  <c r="AQ392" i="29" s="1"/>
  <c r="AR392" i="29" s="1"/>
  <c r="AO391" i="29"/>
  <c r="AS391" i="29" s="1"/>
  <c r="AO390" i="29"/>
  <c r="AP389" i="29"/>
  <c r="AO389" i="29"/>
  <c r="AS389" i="29" s="1"/>
  <c r="AP388" i="29"/>
  <c r="AO388" i="29"/>
  <c r="AS388" i="29" s="1"/>
  <c r="AO387" i="29"/>
  <c r="AS387" i="29" s="1"/>
  <c r="AS386" i="29"/>
  <c r="AQ386" i="29"/>
  <c r="AR386" i="29" s="1"/>
  <c r="AP386" i="29"/>
  <c r="AO386" i="29"/>
  <c r="AS385" i="29"/>
  <c r="AP385" i="29"/>
  <c r="AO385" i="29"/>
  <c r="AQ385" i="29" s="1"/>
  <c r="AR385" i="29" s="1"/>
  <c r="AO384" i="29"/>
  <c r="AO383" i="29"/>
  <c r="AO382" i="29"/>
  <c r="AS382" i="29" s="1"/>
  <c r="AO381" i="29"/>
  <c r="AS381" i="29" s="1"/>
  <c r="AO380" i="29"/>
  <c r="AQ380" i="29" s="1"/>
  <c r="AR380" i="29" s="1"/>
  <c r="AO379" i="29"/>
  <c r="AS379" i="29" s="1"/>
  <c r="AQ378" i="29"/>
  <c r="AR378" i="29" s="1"/>
  <c r="AO378" i="29"/>
  <c r="AP378" i="29" s="1"/>
  <c r="AO377" i="29"/>
  <c r="AS377" i="29" s="1"/>
  <c r="AO376" i="29"/>
  <c r="AP375" i="29"/>
  <c r="AO375" i="29"/>
  <c r="AS375" i="29" s="1"/>
  <c r="AS374" i="29"/>
  <c r="AQ374" i="29"/>
  <c r="AR374" i="29" s="1"/>
  <c r="AO374" i="29"/>
  <c r="AP374" i="29" s="1"/>
  <c r="AS373" i="29"/>
  <c r="AP373" i="29"/>
  <c r="AO373" i="29"/>
  <c r="AQ373" i="29" s="1"/>
  <c r="AR373" i="29" s="1"/>
  <c r="AO372" i="29"/>
  <c r="AS371" i="29"/>
  <c r="AO371" i="29"/>
  <c r="AQ371" i="29" s="1"/>
  <c r="AR371" i="29" s="1"/>
  <c r="AQ370" i="29"/>
  <c r="AR370" i="29" s="1"/>
  <c r="AO370" i="29"/>
  <c r="AS370" i="29" s="1"/>
  <c r="AO369" i="29"/>
  <c r="AS369" i="29" s="1"/>
  <c r="AO368" i="29"/>
  <c r="AQ368" i="29" s="1"/>
  <c r="AR368" i="29" s="1"/>
  <c r="AO367" i="29"/>
  <c r="AS367" i="29" s="1"/>
  <c r="AO366" i="29"/>
  <c r="AP366" i="29" s="1"/>
  <c r="AP365" i="29"/>
  <c r="AO365" i="29"/>
  <c r="AS365" i="29" s="1"/>
  <c r="AP364" i="29"/>
  <c r="AO364" i="29"/>
  <c r="AO363" i="29"/>
  <c r="AS363" i="29" s="1"/>
  <c r="AS362" i="29"/>
  <c r="AQ362" i="29"/>
  <c r="AR362" i="29" s="1"/>
  <c r="AP362" i="29"/>
  <c r="AO362" i="29"/>
  <c r="AS361" i="29"/>
  <c r="AP361" i="29"/>
  <c r="AO361" i="29"/>
  <c r="AQ361" i="29" s="1"/>
  <c r="AR361" i="29" s="1"/>
  <c r="AO360" i="29"/>
  <c r="AQ360" i="29" s="1"/>
  <c r="AR360" i="29" s="1"/>
  <c r="AO359" i="29"/>
  <c r="AQ358" i="29"/>
  <c r="AR358" i="29" s="1"/>
  <c r="AO358" i="29"/>
  <c r="AS358" i="29" s="1"/>
  <c r="AO357" i="29"/>
  <c r="AS357" i="29" s="1"/>
  <c r="AO356" i="29"/>
  <c r="AQ356" i="29" s="1"/>
  <c r="AR356" i="29" s="1"/>
  <c r="AO355" i="29"/>
  <c r="AS355" i="29" s="1"/>
  <c r="AO354" i="29"/>
  <c r="AP353" i="29"/>
  <c r="AO353" i="29"/>
  <c r="AS353" i="29" s="1"/>
  <c r="AO352" i="29"/>
  <c r="AP351" i="29"/>
  <c r="AO351" i="29"/>
  <c r="AS351" i="29" s="1"/>
  <c r="AS350" i="29"/>
  <c r="AQ350" i="29"/>
  <c r="AR350" i="29" s="1"/>
  <c r="AO350" i="29"/>
  <c r="AP350" i="29" s="1"/>
  <c r="AS349" i="29"/>
  <c r="AP349" i="29"/>
  <c r="AO349" i="29"/>
  <c r="AQ349" i="29" s="1"/>
  <c r="AR349" i="29" s="1"/>
  <c r="AO348" i="29"/>
  <c r="AS347" i="29"/>
  <c r="AO347" i="29"/>
  <c r="AQ347" i="29" s="1"/>
  <c r="AR347" i="29" s="1"/>
  <c r="AQ346" i="29"/>
  <c r="AR346" i="29" s="1"/>
  <c r="AO346" i="29"/>
  <c r="AS346" i="29" s="1"/>
  <c r="AO345" i="29"/>
  <c r="AS345" i="29" s="1"/>
  <c r="AO344" i="29"/>
  <c r="AQ344" i="29" s="1"/>
  <c r="AR344" i="29" s="1"/>
  <c r="AO343" i="29"/>
  <c r="AS343" i="29" s="1"/>
  <c r="AO342" i="29"/>
  <c r="AP341" i="29"/>
  <c r="AO341" i="29"/>
  <c r="AS341" i="29" s="1"/>
  <c r="AP340" i="29"/>
  <c r="AO340" i="29"/>
  <c r="AO339" i="29"/>
  <c r="AS339" i="29" s="1"/>
  <c r="AS338" i="29"/>
  <c r="AQ338" i="29"/>
  <c r="AR338" i="29" s="1"/>
  <c r="AP338" i="29"/>
  <c r="AO338" i="29"/>
  <c r="AS337" i="29"/>
  <c r="AP337" i="29"/>
  <c r="AO337" i="29"/>
  <c r="AQ337" i="29" s="1"/>
  <c r="AR337" i="29" s="1"/>
  <c r="AO336" i="29"/>
  <c r="AO335" i="29"/>
  <c r="AQ334" i="29"/>
  <c r="AR334" i="29" s="1"/>
  <c r="AO334" i="29"/>
  <c r="AS334" i="29" s="1"/>
  <c r="AO333" i="29"/>
  <c r="AS333" i="29" s="1"/>
  <c r="AO332" i="29"/>
  <c r="AQ332" i="29" s="1"/>
  <c r="AR332" i="29" s="1"/>
  <c r="AO331" i="29"/>
  <c r="AS331" i="29" s="1"/>
  <c r="AO330" i="29"/>
  <c r="AP329" i="29"/>
  <c r="AO329" i="29"/>
  <c r="AS329" i="29" s="1"/>
  <c r="AO328" i="29"/>
  <c r="AP327" i="29"/>
  <c r="AO327" i="29"/>
  <c r="AS327" i="29" s="1"/>
  <c r="AS326" i="29"/>
  <c r="AQ326" i="29"/>
  <c r="AR326" i="29" s="1"/>
  <c r="AO326" i="29"/>
  <c r="AP326" i="29" s="1"/>
  <c r="AS325" i="29"/>
  <c r="AP325" i="29"/>
  <c r="AO325" i="29"/>
  <c r="AQ325" i="29" s="1"/>
  <c r="AR325" i="29" s="1"/>
  <c r="AO324" i="29"/>
  <c r="AS323" i="29"/>
  <c r="AO323" i="29"/>
  <c r="AQ322" i="29"/>
  <c r="AR322" i="29" s="1"/>
  <c r="AO322" i="29"/>
  <c r="AS322" i="29" s="1"/>
  <c r="AO321" i="29"/>
  <c r="AS321" i="29" s="1"/>
  <c r="AO320" i="29"/>
  <c r="AQ320" i="29" s="1"/>
  <c r="AR320" i="29" s="1"/>
  <c r="AO319" i="29"/>
  <c r="AS319" i="29" s="1"/>
  <c r="AO318" i="29"/>
  <c r="AP318" i="29" s="1"/>
  <c r="AO317" i="29"/>
  <c r="AS316" i="29"/>
  <c r="AP316" i="29"/>
  <c r="AO316" i="29"/>
  <c r="AQ316" i="29" s="1"/>
  <c r="AR316" i="29" s="1"/>
  <c r="AO315" i="29"/>
  <c r="AO314" i="29"/>
  <c r="AO313" i="29"/>
  <c r="AQ313" i="29" s="1"/>
  <c r="AR313" i="29" s="1"/>
  <c r="AP312" i="29"/>
  <c r="AO312" i="29"/>
  <c r="AS310" i="29"/>
  <c r="AQ310" i="29"/>
  <c r="AR310" i="29" s="1"/>
  <c r="AO310" i="29"/>
  <c r="AP310" i="29" s="1"/>
  <c r="AO309" i="29"/>
  <c r="AQ308" i="29"/>
  <c r="AR308" i="29" s="1"/>
  <c r="AO308" i="29"/>
  <c r="AQ307" i="29"/>
  <c r="AR307" i="29" s="1"/>
  <c r="AO307" i="29"/>
  <c r="AS307" i="29" s="1"/>
  <c r="AO306" i="29"/>
  <c r="AP306" i="29" s="1"/>
  <c r="AO305" i="29"/>
  <c r="AQ305" i="29" s="1"/>
  <c r="AR305" i="29" s="1"/>
  <c r="AO304" i="29"/>
  <c r="AP304" i="29" s="1"/>
  <c r="AS303" i="29"/>
  <c r="AP303" i="29"/>
  <c r="AO303" i="29"/>
  <c r="AQ303" i="29" s="1"/>
  <c r="AR303" i="29" s="1"/>
  <c r="AO302" i="29"/>
  <c r="AO301" i="29"/>
  <c r="AO300" i="29"/>
  <c r="AO299" i="29"/>
  <c r="AS299" i="29" s="1"/>
  <c r="AS298" i="29"/>
  <c r="AO298" i="29"/>
  <c r="AP298" i="29" s="1"/>
  <c r="AO297" i="29"/>
  <c r="AO296" i="29"/>
  <c r="AP296" i="29" s="1"/>
  <c r="AQ295" i="29"/>
  <c r="AR295" i="29" s="1"/>
  <c r="AO295" i="29"/>
  <c r="AO294" i="29"/>
  <c r="AS294" i="29" s="1"/>
  <c r="AO293" i="29"/>
  <c r="AO292" i="29"/>
  <c r="AS292" i="29" s="1"/>
  <c r="AO291" i="29"/>
  <c r="AO290" i="29"/>
  <c r="AO289" i="29"/>
  <c r="AP289" i="29" s="1"/>
  <c r="AO288" i="29"/>
  <c r="AP288" i="29" s="1"/>
  <c r="AO287" i="29"/>
  <c r="AO286" i="29"/>
  <c r="AQ286" i="29" s="1"/>
  <c r="AR286" i="29" s="1"/>
  <c r="AS285" i="29"/>
  <c r="AQ285" i="29"/>
  <c r="AR285" i="29" s="1"/>
  <c r="AO285" i="29"/>
  <c r="AP285" i="29" s="1"/>
  <c r="AO284" i="29"/>
  <c r="AQ284" i="29" s="1"/>
  <c r="AR284" i="29" s="1"/>
  <c r="AO283" i="29"/>
  <c r="AP282" i="29"/>
  <c r="AO282" i="29"/>
  <c r="AQ282" i="29" s="1"/>
  <c r="AR282" i="29" s="1"/>
  <c r="AO281" i="29"/>
  <c r="AQ280" i="29"/>
  <c r="AR280" i="29" s="1"/>
  <c r="AO280" i="29"/>
  <c r="AO279" i="29"/>
  <c r="AO278" i="29"/>
  <c r="AO277" i="29"/>
  <c r="AQ277" i="29" s="1"/>
  <c r="AR277" i="29" s="1"/>
  <c r="AP276" i="29"/>
  <c r="AO276" i="29"/>
  <c r="AS276" i="29" s="1"/>
  <c r="AO275" i="29"/>
  <c r="AO274" i="29"/>
  <c r="AQ274" i="29" s="1"/>
  <c r="AR274" i="29" s="1"/>
  <c r="AO273" i="29"/>
  <c r="AQ273" i="29" s="1"/>
  <c r="AR273" i="29" s="1"/>
  <c r="AQ272" i="29"/>
  <c r="AR272" i="29" s="1"/>
  <c r="AP272" i="29"/>
  <c r="AO272" i="29"/>
  <c r="AS272" i="29" s="1"/>
  <c r="AO271" i="29"/>
  <c r="AO270" i="29"/>
  <c r="AQ270" i="29" s="1"/>
  <c r="AR270" i="29" s="1"/>
  <c r="AO269" i="29"/>
  <c r="AQ268" i="29"/>
  <c r="AR268" i="29" s="1"/>
  <c r="AO268" i="29"/>
  <c r="AS268" i="29" s="1"/>
  <c r="AS267" i="29"/>
  <c r="AQ267" i="29"/>
  <c r="AR267" i="29" s="1"/>
  <c r="AO267" i="29"/>
  <c r="AP267" i="29" s="1"/>
  <c r="AO266" i="29"/>
  <c r="AQ266" i="29" s="1"/>
  <c r="AR266" i="29" s="1"/>
  <c r="AO265" i="29"/>
  <c r="AS265" i="29" s="1"/>
  <c r="AP264" i="29"/>
  <c r="AO264" i="29"/>
  <c r="AO263" i="29"/>
  <c r="AS263" i="29" s="1"/>
  <c r="AO262" i="29"/>
  <c r="AS262" i="29" s="1"/>
  <c r="AO261" i="29"/>
  <c r="AQ261" i="29" s="1"/>
  <c r="AR261" i="29" s="1"/>
  <c r="AQ260" i="29"/>
  <c r="AR260" i="29" s="1"/>
  <c r="AP260" i="29"/>
  <c r="AO260" i="29"/>
  <c r="AS260" i="29" s="1"/>
  <c r="AQ259" i="29"/>
  <c r="AR259" i="29" s="1"/>
  <c r="AO259" i="29"/>
  <c r="AO258" i="29"/>
  <c r="AQ258" i="29" s="1"/>
  <c r="AR258" i="29" s="1"/>
  <c r="AO257" i="29"/>
  <c r="AS257" i="29" s="1"/>
  <c r="AQ256" i="29"/>
  <c r="AR256" i="29" s="1"/>
  <c r="AO256" i="29"/>
  <c r="AS256" i="29" s="1"/>
  <c r="AP255" i="29"/>
  <c r="AS255" i="29" s="1"/>
  <c r="AO255" i="29"/>
  <c r="AQ255" i="29" s="1"/>
  <c r="AR255" i="29" s="1"/>
  <c r="AO254" i="29"/>
  <c r="AS254" i="29" s="1"/>
  <c r="AO253" i="29"/>
  <c r="AS253" i="29" s="1"/>
  <c r="AO252" i="29"/>
  <c r="AQ252" i="29" s="1"/>
  <c r="AR252" i="29" s="1"/>
  <c r="AR251" i="29"/>
  <c r="AP251" i="29"/>
  <c r="AO251" i="29"/>
  <c r="AQ251" i="29" s="1"/>
  <c r="AO250" i="29"/>
  <c r="AQ250" i="29" s="1"/>
  <c r="AR250" i="29" s="1"/>
  <c r="AO249" i="29"/>
  <c r="AP249" i="29" s="1"/>
  <c r="AS248" i="29"/>
  <c r="AQ248" i="29"/>
  <c r="AR248" i="29" s="1"/>
  <c r="AO248" i="29"/>
  <c r="AP248" i="29" s="1"/>
  <c r="AO247" i="29"/>
  <c r="AS247" i="29" s="1"/>
  <c r="AQ246" i="29"/>
  <c r="AR246" i="29" s="1"/>
  <c r="AP246" i="29"/>
  <c r="AO246" i="29"/>
  <c r="AS246" i="29" s="1"/>
  <c r="AO245" i="29"/>
  <c r="AQ245" i="29" s="1"/>
  <c r="AR245" i="29" s="1"/>
  <c r="AS244" i="29"/>
  <c r="AQ244" i="29"/>
  <c r="AR244" i="29" s="1"/>
  <c r="AO244" i="29"/>
  <c r="AP244" i="29" s="1"/>
  <c r="AO243" i="29"/>
  <c r="AO242" i="29"/>
  <c r="AQ242" i="29" s="1"/>
  <c r="AR242" i="29" s="1"/>
  <c r="AO241" i="29"/>
  <c r="AS241" i="29" s="1"/>
  <c r="AO240" i="29"/>
  <c r="AQ240" i="29" s="1"/>
  <c r="AR240" i="29" s="1"/>
  <c r="AO239" i="29"/>
  <c r="AO238" i="29"/>
  <c r="AP237" i="29"/>
  <c r="AS237" i="29" s="1"/>
  <c r="AO237" i="29"/>
  <c r="AQ237" i="29" s="1"/>
  <c r="AR237" i="29" s="1"/>
  <c r="AO236" i="29"/>
  <c r="AS236" i="29" s="1"/>
  <c r="AO235" i="29"/>
  <c r="AQ235" i="29" s="1"/>
  <c r="AR235" i="29" s="1"/>
  <c r="AO234" i="29"/>
  <c r="AO233" i="29"/>
  <c r="AS232" i="29"/>
  <c r="AQ232" i="29"/>
  <c r="AR232" i="29" s="1"/>
  <c r="AP232" i="29"/>
  <c r="AO232" i="29"/>
  <c r="AO231" i="29"/>
  <c r="AP231" i="29" s="1"/>
  <c r="AO230" i="29"/>
  <c r="AQ230" i="29" s="1"/>
  <c r="AR230" i="29" s="1"/>
  <c r="AO229" i="29"/>
  <c r="AO228" i="29"/>
  <c r="AQ228" i="29" s="1"/>
  <c r="AR228" i="29" s="1"/>
  <c r="AO227" i="29"/>
  <c r="AO226" i="29"/>
  <c r="AS226" i="29" s="1"/>
  <c r="AQ225" i="29"/>
  <c r="AR225" i="29" s="1"/>
  <c r="AP225" i="29"/>
  <c r="AS225" i="29" s="1"/>
  <c r="AO225" i="29"/>
  <c r="AP224" i="29"/>
  <c r="AO224" i="29"/>
  <c r="AS224" i="29" s="1"/>
  <c r="AO223" i="29"/>
  <c r="AQ223" i="29" s="1"/>
  <c r="AR223" i="29" s="1"/>
  <c r="AO222" i="29"/>
  <c r="AS221" i="29"/>
  <c r="AP221" i="29"/>
  <c r="AO221" i="29"/>
  <c r="AQ221" i="29" s="1"/>
  <c r="AR221" i="29" s="1"/>
  <c r="AO220" i="29"/>
  <c r="AP220" i="29" s="1"/>
  <c r="AO219" i="29"/>
  <c r="AS219" i="29" s="1"/>
  <c r="AO218" i="29"/>
  <c r="AQ218" i="29" s="1"/>
  <c r="AR218" i="29" s="1"/>
  <c r="AO217" i="29"/>
  <c r="AS217" i="29" s="1"/>
  <c r="AO216" i="29"/>
  <c r="AS216" i="29" s="1"/>
  <c r="AO215" i="29"/>
  <c r="AS215" i="29" s="1"/>
  <c r="AO214" i="29"/>
  <c r="AS214" i="29" s="1"/>
  <c r="AS213" i="29"/>
  <c r="AQ213" i="29"/>
  <c r="AR213" i="29" s="1"/>
  <c r="AO213" i="29"/>
  <c r="AP213" i="29" s="1"/>
  <c r="AO212" i="29"/>
  <c r="AS212" i="29" s="1"/>
  <c r="AO211" i="29"/>
  <c r="AQ211" i="29" s="1"/>
  <c r="AR211" i="29" s="1"/>
  <c r="AO210" i="29"/>
  <c r="AQ210" i="29" s="1"/>
  <c r="AR210" i="29" s="1"/>
  <c r="AO209" i="29"/>
  <c r="AO208" i="29"/>
  <c r="AS208" i="29" s="1"/>
  <c r="AO207" i="29"/>
  <c r="AP207" i="29" s="1"/>
  <c r="AO206" i="29"/>
  <c r="AQ206" i="29" s="1"/>
  <c r="AR206" i="29" s="1"/>
  <c r="AO205" i="29"/>
  <c r="AO204" i="29"/>
  <c r="AS204" i="29" s="1"/>
  <c r="AO203" i="29"/>
  <c r="AO202" i="29"/>
  <c r="AS202" i="29" s="1"/>
  <c r="AS201" i="29"/>
  <c r="AQ201" i="29"/>
  <c r="AR201" i="29" s="1"/>
  <c r="AO201" i="29"/>
  <c r="AP201" i="29" s="1"/>
  <c r="AO200" i="29"/>
  <c r="AP200" i="29" s="1"/>
  <c r="AO199" i="29"/>
  <c r="AQ199" i="29" s="1"/>
  <c r="AR199" i="29" s="1"/>
  <c r="AP198" i="29"/>
  <c r="AS198" i="29" s="1"/>
  <c r="AO198" i="29"/>
  <c r="AQ198" i="29" s="1"/>
  <c r="AR198" i="29" s="1"/>
  <c r="AS197" i="29"/>
  <c r="AO197" i="29"/>
  <c r="AQ197" i="29" s="1"/>
  <c r="AR197" i="29" s="1"/>
  <c r="AS196" i="29"/>
  <c r="AQ196" i="29"/>
  <c r="AR196" i="29" s="1"/>
  <c r="AP196" i="29"/>
  <c r="AO196" i="29"/>
  <c r="AS195" i="29"/>
  <c r="AQ195" i="29"/>
  <c r="AR195" i="29" s="1"/>
  <c r="AP195" i="29"/>
  <c r="AO195" i="29"/>
  <c r="AO194" i="29"/>
  <c r="AO193" i="29"/>
  <c r="AQ193" i="29" s="1"/>
  <c r="AR193" i="29" s="1"/>
  <c r="AO192" i="29"/>
  <c r="AQ192" i="29" s="1"/>
  <c r="AR192" i="29" s="1"/>
  <c r="AO191" i="29"/>
  <c r="AO190" i="29"/>
  <c r="AO189" i="29"/>
  <c r="AQ189" i="29" s="1"/>
  <c r="AR189" i="29" s="1"/>
  <c r="AO188" i="29"/>
  <c r="AP188" i="29" s="1"/>
  <c r="AO187" i="29"/>
  <c r="AP187" i="29" s="1"/>
  <c r="AS186" i="29"/>
  <c r="AP186" i="29"/>
  <c r="AO186" i="29"/>
  <c r="AQ186" i="29" s="1"/>
  <c r="AR186" i="29" s="1"/>
  <c r="AO185" i="29"/>
  <c r="AQ185" i="29" s="1"/>
  <c r="AR185" i="29" s="1"/>
  <c r="AO184" i="29"/>
  <c r="AS184" i="29" s="1"/>
  <c r="AQ183" i="29"/>
  <c r="AR183" i="29" s="1"/>
  <c r="AS183" i="29" s="1"/>
  <c r="AP183" i="29"/>
  <c r="AO183" i="29"/>
  <c r="AO182" i="29"/>
  <c r="AO181" i="29"/>
  <c r="AO180" i="29"/>
  <c r="AQ180" i="29" s="1"/>
  <c r="AR180" i="29" s="1"/>
  <c r="AO179" i="29"/>
  <c r="AO178" i="29"/>
  <c r="AO177" i="29"/>
  <c r="AP177" i="29" s="1"/>
  <c r="AO176" i="29"/>
  <c r="AS176" i="29" s="1"/>
  <c r="AO175" i="29"/>
  <c r="AP175" i="29" s="1"/>
  <c r="AS174" i="29"/>
  <c r="AP174" i="29"/>
  <c r="AO174" i="29"/>
  <c r="AQ174" i="29" s="1"/>
  <c r="AR174" i="29" s="1"/>
  <c r="AO173" i="29"/>
  <c r="AQ173" i="29" s="1"/>
  <c r="AR173" i="29" s="1"/>
  <c r="AQ172" i="29"/>
  <c r="AR172" i="29" s="1"/>
  <c r="AP172" i="29"/>
  <c r="AO172" i="29"/>
  <c r="AS172" i="29" s="1"/>
  <c r="AO171" i="29"/>
  <c r="AQ171" i="29" s="1"/>
  <c r="AR171" i="29" s="1"/>
  <c r="AO170" i="29"/>
  <c r="AO169" i="29"/>
  <c r="AQ168" i="29"/>
  <c r="AR168" i="29" s="1"/>
  <c r="AP168" i="29"/>
  <c r="AS168" i="29" s="1"/>
  <c r="AO168" i="29"/>
  <c r="AO167" i="29"/>
  <c r="AO166" i="29"/>
  <c r="AO165" i="29"/>
  <c r="AQ165" i="29" s="1"/>
  <c r="AR165" i="29" s="1"/>
  <c r="AO164" i="29"/>
  <c r="AS164" i="29" s="1"/>
  <c r="AQ163" i="29"/>
  <c r="AR163" i="29" s="1"/>
  <c r="AO163" i="29"/>
  <c r="AP163" i="29" s="1"/>
  <c r="AP162" i="29"/>
  <c r="AO162" i="29"/>
  <c r="AO161" i="29"/>
  <c r="AQ161" i="29" s="1"/>
  <c r="AR161" i="29" s="1"/>
  <c r="AS160" i="29"/>
  <c r="AQ160" i="29"/>
  <c r="AR160" i="29" s="1"/>
  <c r="AP160" i="29"/>
  <c r="AO160" i="29"/>
  <c r="AO159" i="29"/>
  <c r="AS159" i="29" s="1"/>
  <c r="AO158" i="29"/>
  <c r="AO157" i="29"/>
  <c r="AQ157" i="29" s="1"/>
  <c r="AR157" i="29" s="1"/>
  <c r="AQ156" i="29"/>
  <c r="AR156" i="29" s="1"/>
  <c r="AP156" i="29"/>
  <c r="AO156" i="29"/>
  <c r="AS156" i="29" s="1"/>
  <c r="AO155" i="29"/>
  <c r="AO154" i="29"/>
  <c r="AS154" i="29" s="1"/>
  <c r="AS153" i="29"/>
  <c r="AP153" i="29"/>
  <c r="AO153" i="29"/>
  <c r="AQ153" i="29" s="1"/>
  <c r="AR153" i="29" s="1"/>
  <c r="AP152" i="29"/>
  <c r="AO152" i="29"/>
  <c r="AS152" i="29" s="1"/>
  <c r="AO151" i="29"/>
  <c r="AP151" i="29" s="1"/>
  <c r="AO150" i="29"/>
  <c r="AQ150" i="29" s="1"/>
  <c r="AR150" i="29" s="1"/>
  <c r="AO149" i="29"/>
  <c r="AQ149" i="29" s="1"/>
  <c r="AR149" i="29" s="1"/>
  <c r="AQ148" i="29"/>
  <c r="AR148" i="29" s="1"/>
  <c r="AP148" i="29"/>
  <c r="AO148" i="29"/>
  <c r="AO147" i="29"/>
  <c r="AO146" i="29"/>
  <c r="AO145" i="29"/>
  <c r="AO144" i="29"/>
  <c r="AS144" i="29" s="1"/>
  <c r="AO143" i="29"/>
  <c r="AO142" i="29"/>
  <c r="AP141" i="29"/>
  <c r="AS141" i="29" s="1"/>
  <c r="AO141" i="29"/>
  <c r="AQ141" i="29" s="1"/>
  <c r="AR141" i="29" s="1"/>
  <c r="AP140" i="29"/>
  <c r="AO140" i="29"/>
  <c r="AS140" i="29" s="1"/>
  <c r="AO139" i="29"/>
  <c r="AP139" i="29" s="1"/>
  <c r="AO138" i="29"/>
  <c r="AQ138" i="29" s="1"/>
  <c r="AR138" i="29" s="1"/>
  <c r="AO137" i="29"/>
  <c r="AQ137" i="29" s="1"/>
  <c r="AR137" i="29" s="1"/>
  <c r="AQ136" i="29"/>
  <c r="AR136" i="29" s="1"/>
  <c r="AP136" i="29"/>
  <c r="AO136" i="29"/>
  <c r="AO135" i="29"/>
  <c r="AQ135" i="29" s="1"/>
  <c r="AR135" i="29" s="1"/>
  <c r="AO134" i="29"/>
  <c r="AO133" i="29"/>
  <c r="AQ132" i="29"/>
  <c r="AR132" i="29" s="1"/>
  <c r="AO132" i="29"/>
  <c r="AP132" i="29" s="1"/>
  <c r="AO131" i="29"/>
  <c r="AO130" i="29"/>
  <c r="AO129" i="29"/>
  <c r="AQ129" i="29" s="1"/>
  <c r="AR129" i="29" s="1"/>
  <c r="AP128" i="29"/>
  <c r="AO128" i="29"/>
  <c r="AO127" i="29"/>
  <c r="AP127" i="29" s="1"/>
  <c r="AO126" i="29"/>
  <c r="AQ126" i="29" s="1"/>
  <c r="AR126" i="29" s="1"/>
  <c r="AO125" i="29"/>
  <c r="AQ125" i="29" s="1"/>
  <c r="AR125" i="29" s="1"/>
  <c r="AS124" i="29"/>
  <c r="AO124" i="29"/>
  <c r="AQ124" i="29" s="1"/>
  <c r="AR124" i="29" s="1"/>
  <c r="AO123" i="29"/>
  <c r="AS123" i="29" s="1"/>
  <c r="AO122" i="29"/>
  <c r="AQ122" i="29" s="1"/>
  <c r="AR122" i="29" s="1"/>
  <c r="AO121" i="29"/>
  <c r="AO120" i="29"/>
  <c r="AS120" i="29" s="1"/>
  <c r="AO119" i="29"/>
  <c r="AS119" i="29" s="1"/>
  <c r="AO118" i="29"/>
  <c r="AO117" i="29"/>
  <c r="AS117" i="29" s="1"/>
  <c r="AO116" i="29"/>
  <c r="AS116" i="29" s="1"/>
  <c r="AQ115" i="29"/>
  <c r="AR115" i="29" s="1"/>
  <c r="AO115" i="29"/>
  <c r="AO114" i="29"/>
  <c r="AQ114" i="29" s="1"/>
  <c r="AR114" i="29" s="1"/>
  <c r="AO113" i="29"/>
  <c r="AQ113" i="29" s="1"/>
  <c r="AR113" i="29" s="1"/>
  <c r="AO112" i="29"/>
  <c r="AS112" i="29" s="1"/>
  <c r="AQ111" i="29"/>
  <c r="AR111" i="29" s="1"/>
  <c r="AO111" i="29"/>
  <c r="AP111" i="29" s="1"/>
  <c r="AO110" i="29"/>
  <c r="AQ110" i="29" s="1"/>
  <c r="AR110" i="29" s="1"/>
  <c r="AO109" i="29"/>
  <c r="AP109" i="29" s="1"/>
  <c r="AQ108" i="29"/>
  <c r="AR108" i="29" s="1"/>
  <c r="AP108" i="29"/>
  <c r="AO108" i="29"/>
  <c r="AO107" i="29"/>
  <c r="AP107" i="29" s="1"/>
  <c r="AO106" i="29"/>
  <c r="AO105" i="29"/>
  <c r="AO104" i="29"/>
  <c r="AS104" i="29" s="1"/>
  <c r="AO103" i="29"/>
  <c r="AS102" i="29"/>
  <c r="AO102" i="29"/>
  <c r="AQ102" i="29" s="1"/>
  <c r="AR102" i="29" s="1"/>
  <c r="AO101" i="29"/>
  <c r="AQ101" i="29" s="1"/>
  <c r="AR101" i="29" s="1"/>
  <c r="AQ100" i="29"/>
  <c r="AR100" i="29" s="1"/>
  <c r="AP100" i="29"/>
  <c r="AO100" i="29"/>
  <c r="AS100" i="29" s="1"/>
  <c r="AO99" i="29"/>
  <c r="AS99" i="29" s="1"/>
  <c r="AO98" i="29"/>
  <c r="AQ98" i="29" s="1"/>
  <c r="AR98" i="29" s="1"/>
  <c r="AQ97" i="29"/>
  <c r="AR97" i="29" s="1"/>
  <c r="AO97" i="29"/>
  <c r="AP97" i="29" s="1"/>
  <c r="AO96" i="29"/>
  <c r="AS96" i="29" s="1"/>
  <c r="AO95" i="29"/>
  <c r="AS95" i="29" s="1"/>
  <c r="AR94" i="29"/>
  <c r="AQ94" i="29"/>
  <c r="AO94" i="29"/>
  <c r="AP94" i="29" s="1"/>
  <c r="AO93" i="29"/>
  <c r="AS93" i="29" s="1"/>
  <c r="AO92" i="29"/>
  <c r="AQ92" i="29" s="1"/>
  <c r="AR92" i="29" s="1"/>
  <c r="AP91" i="29"/>
  <c r="AO91" i="29"/>
  <c r="AQ91" i="29" s="1"/>
  <c r="AQ90" i="29"/>
  <c r="AR90" i="29" s="1"/>
  <c r="AO90" i="29"/>
  <c r="AP90" i="29" s="1"/>
  <c r="AS90" i="29" s="1"/>
  <c r="AO89" i="29"/>
  <c r="AQ89" i="29" s="1"/>
  <c r="AR89" i="29" s="1"/>
  <c r="AO88" i="29"/>
  <c r="AS88" i="29" s="1"/>
  <c r="AO87" i="29"/>
  <c r="AS87" i="29" s="1"/>
  <c r="AO86" i="29"/>
  <c r="AQ86" i="29" s="1"/>
  <c r="AR86" i="29" s="1"/>
  <c r="AO85" i="29"/>
  <c r="AP85" i="29" s="1"/>
  <c r="AO84" i="29"/>
  <c r="AQ84" i="29" s="1"/>
  <c r="AR84" i="29" s="1"/>
  <c r="AO83" i="29"/>
  <c r="AQ83" i="29" s="1"/>
  <c r="AR83" i="29" s="1"/>
  <c r="AQ82" i="29"/>
  <c r="AR82" i="29" s="1"/>
  <c r="AO82" i="29"/>
  <c r="AO81" i="29"/>
  <c r="AP81" i="29" s="1"/>
  <c r="AO80" i="29"/>
  <c r="AQ80" i="29" s="1"/>
  <c r="AR80" i="29" s="1"/>
  <c r="AO79" i="29"/>
  <c r="AQ79" i="29" s="1"/>
  <c r="AR79" i="29" s="1"/>
  <c r="AS78" i="29"/>
  <c r="AQ78" i="29"/>
  <c r="AR78" i="29" s="1"/>
  <c r="AO78" i="29"/>
  <c r="AP78" i="29" s="1"/>
  <c r="AO77" i="29"/>
  <c r="AS77" i="29" s="1"/>
  <c r="AO76" i="29"/>
  <c r="AP76" i="29" s="1"/>
  <c r="AO75" i="29"/>
  <c r="AS75" i="29" s="1"/>
  <c r="AO74" i="29"/>
  <c r="AS74" i="29" s="1"/>
  <c r="AO73" i="29"/>
  <c r="AP73" i="29" s="1"/>
  <c r="AS72" i="29"/>
  <c r="AQ72" i="29"/>
  <c r="AR72" i="29" s="1"/>
  <c r="AO72" i="29"/>
  <c r="AP72" i="29" s="1"/>
  <c r="AP71" i="29"/>
  <c r="AO71" i="29"/>
  <c r="AS71" i="29" s="1"/>
  <c r="AO70" i="29"/>
  <c r="AS70" i="29" s="1"/>
  <c r="AO69" i="29"/>
  <c r="AS69" i="29" s="1"/>
  <c r="AR68" i="29"/>
  <c r="AO68" i="29"/>
  <c r="AQ68" i="29" s="1"/>
  <c r="AO67" i="29"/>
  <c r="AS67" i="29" s="1"/>
  <c r="AO66" i="29"/>
  <c r="AS66" i="29" s="1"/>
  <c r="AS65" i="29"/>
  <c r="AR65" i="29"/>
  <c r="AQ65" i="29"/>
  <c r="AP65" i="29"/>
  <c r="AO65" i="29"/>
  <c r="AO64" i="29"/>
  <c r="AS64" i="29" s="1"/>
  <c r="AO63" i="29"/>
  <c r="AP63" i="29" s="1"/>
  <c r="AO62" i="29"/>
  <c r="AS62" i="29" s="1"/>
  <c r="AQ61" i="29"/>
  <c r="AR61" i="29" s="1"/>
  <c r="AO61" i="29"/>
  <c r="AP61" i="29" s="1"/>
  <c r="AS60" i="29"/>
  <c r="AO60" i="29"/>
  <c r="AQ60" i="29" s="1"/>
  <c r="AR60" i="29" s="1"/>
  <c r="AO59" i="29"/>
  <c r="AS59" i="29" s="1"/>
  <c r="AP58" i="29"/>
  <c r="AO58" i="29"/>
  <c r="AS58" i="29" s="1"/>
  <c r="AO57" i="29"/>
  <c r="AO56" i="29"/>
  <c r="AQ56" i="29" s="1"/>
  <c r="AR56" i="29" s="1"/>
  <c r="AO55" i="29"/>
  <c r="AQ55" i="29" s="1"/>
  <c r="AR55" i="29" s="1"/>
  <c r="AS54" i="29"/>
  <c r="AQ54" i="29"/>
  <c r="AR54" i="29" s="1"/>
  <c r="AP54" i="29"/>
  <c r="AO54" i="29"/>
  <c r="AO53" i="29"/>
  <c r="AQ53" i="29" s="1"/>
  <c r="AR53" i="29" s="1"/>
  <c r="AO51" i="29"/>
  <c r="AS51" i="29" s="1"/>
  <c r="AS50" i="29"/>
  <c r="AP50" i="29"/>
  <c r="AO50" i="29"/>
  <c r="AQ50" i="29" s="1"/>
  <c r="AR50" i="29" s="1"/>
  <c r="AO49" i="29"/>
  <c r="AP49" i="29" s="1"/>
  <c r="AO48" i="29"/>
  <c r="AO47" i="29"/>
  <c r="AP47" i="29" s="1"/>
  <c r="AQ45" i="29"/>
  <c r="AR45" i="29" s="1"/>
  <c r="AO45" i="29"/>
  <c r="AP45" i="29" s="1"/>
  <c r="AO44" i="29"/>
  <c r="AQ44" i="29" s="1"/>
  <c r="AR44" i="29" s="1"/>
  <c r="AO43" i="29"/>
  <c r="AQ43" i="29" s="1"/>
  <c r="AR43" i="29" s="1"/>
  <c r="AO42" i="29"/>
  <c r="AQ42" i="29" s="1"/>
  <c r="AR42" i="29" s="1"/>
  <c r="AQ41" i="29"/>
  <c r="AR41" i="29" s="1"/>
  <c r="AO41" i="29"/>
  <c r="AO40" i="29"/>
  <c r="AP40" i="29" s="1"/>
  <c r="AO39" i="29"/>
  <c r="AO38" i="29"/>
  <c r="AQ38" i="29" s="1"/>
  <c r="AR38" i="29" s="1"/>
  <c r="AS37" i="29"/>
  <c r="AQ37" i="29"/>
  <c r="AR37" i="29" s="1"/>
  <c r="AO37" i="29"/>
  <c r="AP37" i="29" s="1"/>
  <c r="AO36" i="29"/>
  <c r="AS36" i="29" s="1"/>
  <c r="AS35" i="29"/>
  <c r="AR35" i="29"/>
  <c r="AQ35" i="29"/>
  <c r="AO35" i="29"/>
  <c r="AP35" i="29" s="1"/>
  <c r="AO34" i="29"/>
  <c r="AS34" i="29" s="1"/>
  <c r="AO33" i="29"/>
  <c r="AS33" i="29" s="1"/>
  <c r="AR32" i="29"/>
  <c r="AO32" i="29"/>
  <c r="AQ32" i="29" s="1"/>
  <c r="AO31" i="29"/>
  <c r="AP31" i="29" s="1"/>
  <c r="AO30" i="29"/>
  <c r="AS30" i="29" s="1"/>
  <c r="AO29" i="29"/>
  <c r="AS29" i="29" s="1"/>
  <c r="AO28" i="29"/>
  <c r="AS28" i="29" s="1"/>
  <c r="AQ27" i="29"/>
  <c r="AR27" i="29" s="1"/>
  <c r="AO27" i="29"/>
  <c r="AP27" i="29" s="1"/>
  <c r="AO26" i="29"/>
  <c r="AP26" i="29" s="1"/>
  <c r="AO25" i="29"/>
  <c r="AP25" i="29" s="1"/>
  <c r="AO24" i="29"/>
  <c r="AQ24" i="29" s="1"/>
  <c r="AR24" i="29" s="1"/>
  <c r="AR22" i="29"/>
  <c r="AQ22" i="29"/>
  <c r="AO22" i="29"/>
  <c r="AP22" i="29" s="1"/>
  <c r="AO21" i="29"/>
  <c r="AO20" i="29"/>
  <c r="AS20" i="29" s="1"/>
  <c r="AS19" i="29"/>
  <c r="AQ19" i="29"/>
  <c r="AR19" i="29" s="1"/>
  <c r="AO19" i="29"/>
  <c r="AP19" i="29" s="1"/>
  <c r="AO18" i="29"/>
  <c r="AQ18" i="29" s="1"/>
  <c r="AR18" i="29" s="1"/>
  <c r="AO17" i="29"/>
  <c r="AP17" i="29" s="1"/>
  <c r="AO16" i="29"/>
  <c r="AP16" i="29" s="1"/>
  <c r="AO15" i="29"/>
  <c r="AQ15" i="29" s="1"/>
  <c r="AR15" i="29" s="1"/>
  <c r="AP14" i="29"/>
  <c r="AO14" i="29"/>
  <c r="AS14" i="29" s="1"/>
  <c r="AO13" i="29"/>
  <c r="AS13" i="29" s="1"/>
  <c r="AO12" i="29"/>
  <c r="AS12" i="29" s="1"/>
  <c r="AS11" i="29"/>
  <c r="AQ11" i="29"/>
  <c r="AR11" i="29" s="1"/>
  <c r="AO11" i="29"/>
  <c r="AP11" i="29" s="1"/>
  <c r="AQ10" i="29"/>
  <c r="AR10" i="29" s="1"/>
  <c r="AP10" i="29"/>
  <c r="AO10" i="29"/>
  <c r="AS10" i="29" s="1"/>
  <c r="AO9" i="29"/>
  <c r="AS9" i="29" s="1"/>
  <c r="AN3" i="29"/>
  <c r="AP2" i="29"/>
  <c r="AP4" i="29" s="1"/>
  <c r="AR4" i="29" s="1"/>
  <c r="AO719" i="28"/>
  <c r="AS719" i="28" s="1"/>
  <c r="AO718" i="28"/>
  <c r="AO717" i="28"/>
  <c r="AQ717" i="28" s="1"/>
  <c r="AR717" i="28" s="1"/>
  <c r="AO716" i="28"/>
  <c r="AS716" i="28" s="1"/>
  <c r="AO715" i="28"/>
  <c r="AS715" i="28" s="1"/>
  <c r="AO714" i="28"/>
  <c r="AS714" i="28" s="1"/>
  <c r="AO713" i="28"/>
  <c r="AS713" i="28" s="1"/>
  <c r="AO712" i="28"/>
  <c r="AO711" i="28"/>
  <c r="AO710" i="28"/>
  <c r="AS710" i="28" s="1"/>
  <c r="AO709" i="28"/>
  <c r="AP709" i="28" s="1"/>
  <c r="AO708" i="28"/>
  <c r="AO707" i="28"/>
  <c r="AS707" i="28" s="1"/>
  <c r="AO706" i="28"/>
  <c r="AO705" i="28"/>
  <c r="AQ705" i="28" s="1"/>
  <c r="AR705" i="28" s="1"/>
  <c r="AO704" i="28"/>
  <c r="AS704" i="28" s="1"/>
  <c r="AO703" i="28"/>
  <c r="AS703" i="28" s="1"/>
  <c r="AO702" i="28"/>
  <c r="AS702" i="28" s="1"/>
  <c r="AO701" i="28"/>
  <c r="AS701" i="28" s="1"/>
  <c r="AO700" i="28"/>
  <c r="AO699" i="28"/>
  <c r="AO698" i="28"/>
  <c r="AS698" i="28" s="1"/>
  <c r="AO697" i="28"/>
  <c r="AP697" i="28" s="1"/>
  <c r="AO696" i="28"/>
  <c r="AO695" i="28"/>
  <c r="AS695" i="28" s="1"/>
  <c r="AO694" i="28"/>
  <c r="AO693" i="28"/>
  <c r="AQ693" i="28" s="1"/>
  <c r="AR693" i="28" s="1"/>
  <c r="AO692" i="28"/>
  <c r="AS692" i="28" s="1"/>
  <c r="AO691" i="28"/>
  <c r="AS691" i="28" s="1"/>
  <c r="AO690" i="28"/>
  <c r="AS690" i="28" s="1"/>
  <c r="AO689" i="28"/>
  <c r="AS689" i="28" s="1"/>
  <c r="AO688" i="28"/>
  <c r="AO687" i="28"/>
  <c r="AO686" i="28"/>
  <c r="AS686" i="28" s="1"/>
  <c r="AO685" i="28"/>
  <c r="AP685" i="28" s="1"/>
  <c r="AO684" i="28"/>
  <c r="AQ684" i="28" s="1"/>
  <c r="AR684" i="28" s="1"/>
  <c r="AO683" i="28"/>
  <c r="AS683" i="28" s="1"/>
  <c r="AO682" i="28"/>
  <c r="AO681" i="28"/>
  <c r="AQ681" i="28" s="1"/>
  <c r="AR681" i="28" s="1"/>
  <c r="AO680" i="28"/>
  <c r="AS680" i="28" s="1"/>
  <c r="AO679" i="28"/>
  <c r="AS679" i="28" s="1"/>
  <c r="AO678" i="28"/>
  <c r="AS678" i="28" s="1"/>
  <c r="AO677" i="28"/>
  <c r="AS677" i="28" s="1"/>
  <c r="AO676" i="28"/>
  <c r="AQ676" i="28" s="1"/>
  <c r="AR676" i="28" s="1"/>
  <c r="AO675" i="28"/>
  <c r="AS675" i="28" s="1"/>
  <c r="AO674" i="28"/>
  <c r="AS674" i="28" s="1"/>
  <c r="AO673" i="28"/>
  <c r="AP673" i="28" s="1"/>
  <c r="AO672" i="28"/>
  <c r="AQ672" i="28" s="1"/>
  <c r="AR672" i="28" s="1"/>
  <c r="AO671" i="28"/>
  <c r="AS671" i="28" s="1"/>
  <c r="AO670" i="28"/>
  <c r="AO669" i="28"/>
  <c r="AQ669" i="28" s="1"/>
  <c r="AR669" i="28" s="1"/>
  <c r="AO668" i="28"/>
  <c r="AS668" i="28" s="1"/>
  <c r="AO667" i="28"/>
  <c r="AS667" i="28" s="1"/>
  <c r="AO666" i="28"/>
  <c r="AS666" i="28" s="1"/>
  <c r="AO665" i="28"/>
  <c r="AQ665" i="28" s="1"/>
  <c r="AR665" i="28" s="1"/>
  <c r="AO664" i="28"/>
  <c r="AQ664" i="28" s="1"/>
  <c r="AR664" i="28" s="1"/>
  <c r="AO663" i="28"/>
  <c r="AS663" i="28" s="1"/>
  <c r="AO662" i="28"/>
  <c r="AQ662" i="28" s="1"/>
  <c r="AR662" i="28" s="1"/>
  <c r="AO661" i="28"/>
  <c r="AP661" i="28" s="1"/>
  <c r="AO660" i="28"/>
  <c r="AO659" i="28"/>
  <c r="AP659" i="28" s="1"/>
  <c r="AO658" i="28"/>
  <c r="AO657" i="28"/>
  <c r="AQ657" i="28" s="1"/>
  <c r="AR657" i="28" s="1"/>
  <c r="AO656" i="28"/>
  <c r="AS656" i="28" s="1"/>
  <c r="AO655" i="28"/>
  <c r="AS655" i="28" s="1"/>
  <c r="AO654" i="28"/>
  <c r="AO653" i="28"/>
  <c r="AQ653" i="28" s="1"/>
  <c r="AR653" i="28" s="1"/>
  <c r="AO652" i="28"/>
  <c r="AQ652" i="28" s="1"/>
  <c r="AR652" i="28" s="1"/>
  <c r="AO651" i="28"/>
  <c r="AS651" i="28" s="1"/>
  <c r="AO650" i="28"/>
  <c r="AS650" i="28" s="1"/>
  <c r="AO649" i="28"/>
  <c r="AQ649" i="28" s="1"/>
  <c r="AR649" i="28" s="1"/>
  <c r="AO648" i="28"/>
  <c r="AQ648" i="28" s="1"/>
  <c r="AR648" i="28" s="1"/>
  <c r="AO647" i="28"/>
  <c r="AO646" i="28"/>
  <c r="AO645" i="28"/>
  <c r="AQ645" i="28" s="1"/>
  <c r="AR645" i="28" s="1"/>
  <c r="AO644" i="28"/>
  <c r="AS644" i="28" s="1"/>
  <c r="AO643" i="28"/>
  <c r="AS643" i="28" s="1"/>
  <c r="AO642" i="28"/>
  <c r="AS642" i="28" s="1"/>
  <c r="AO641" i="28"/>
  <c r="AQ641" i="28" s="1"/>
  <c r="AR641" i="28" s="1"/>
  <c r="AO640" i="28"/>
  <c r="AQ640" i="28" s="1"/>
  <c r="AR640" i="28" s="1"/>
  <c r="AO639" i="28"/>
  <c r="AS639" i="28" s="1"/>
  <c r="AO638" i="28"/>
  <c r="AS638" i="28" s="1"/>
  <c r="AO637" i="28"/>
  <c r="AQ637" i="28" s="1"/>
  <c r="AR637" i="28" s="1"/>
  <c r="AO636" i="28"/>
  <c r="AO635" i="28"/>
  <c r="AO634" i="28"/>
  <c r="AO633" i="28"/>
  <c r="AQ633" i="28" s="1"/>
  <c r="AR633" i="28" s="1"/>
  <c r="AO632" i="28"/>
  <c r="AS632" i="28" s="1"/>
  <c r="AO631" i="28"/>
  <c r="AS631" i="28" s="1"/>
  <c r="AO630" i="28"/>
  <c r="AS630" i="28" s="1"/>
  <c r="AO629" i="28"/>
  <c r="AQ629" i="28" s="1"/>
  <c r="AR629" i="28" s="1"/>
  <c r="AO628" i="28"/>
  <c r="AQ628" i="28" s="1"/>
  <c r="AR628" i="28" s="1"/>
  <c r="AO627" i="28"/>
  <c r="AQ627" i="28" s="1"/>
  <c r="AR627" i="28" s="1"/>
  <c r="AO626" i="28"/>
  <c r="AO625" i="28"/>
  <c r="AQ625" i="28" s="1"/>
  <c r="AR625" i="28" s="1"/>
  <c r="AO624" i="28"/>
  <c r="AO623" i="28"/>
  <c r="AP623" i="28" s="1"/>
  <c r="AO622" i="28"/>
  <c r="AO621" i="28"/>
  <c r="AQ621" i="28" s="1"/>
  <c r="AR621" i="28" s="1"/>
  <c r="AO620" i="28"/>
  <c r="AS620" i="28" s="1"/>
  <c r="AO619" i="28"/>
  <c r="AS619" i="28" s="1"/>
  <c r="AO618" i="28"/>
  <c r="AS618" i="28" s="1"/>
  <c r="AO617" i="28"/>
  <c r="AQ617" i="28" s="1"/>
  <c r="AR617" i="28" s="1"/>
  <c r="AO616" i="28"/>
  <c r="AQ616" i="28" s="1"/>
  <c r="AR616" i="28" s="1"/>
  <c r="AO615" i="28"/>
  <c r="AS615" i="28" s="1"/>
  <c r="AO614" i="28"/>
  <c r="AS614" i="28" s="1"/>
  <c r="AO613" i="28"/>
  <c r="AQ613" i="28" s="1"/>
  <c r="AR613" i="28" s="1"/>
  <c r="AO612" i="28"/>
  <c r="AO611" i="28"/>
  <c r="AP611" i="28" s="1"/>
  <c r="AO610" i="28"/>
  <c r="AO609" i="28"/>
  <c r="AQ609" i="28" s="1"/>
  <c r="AR609" i="28" s="1"/>
  <c r="AO608" i="28"/>
  <c r="AS608" i="28" s="1"/>
  <c r="AO607" i="28"/>
  <c r="AO606" i="28"/>
  <c r="AS606" i="28" s="1"/>
  <c r="AO605" i="28"/>
  <c r="AQ605" i="28" s="1"/>
  <c r="AR605" i="28" s="1"/>
  <c r="AO604" i="28"/>
  <c r="AQ604" i="28" s="1"/>
  <c r="AR604" i="28" s="1"/>
  <c r="AO603" i="28"/>
  <c r="AO602" i="28"/>
  <c r="AS602" i="28" s="1"/>
  <c r="AO601" i="28"/>
  <c r="AQ601" i="28" s="1"/>
  <c r="AR601" i="28" s="1"/>
  <c r="AO600" i="28"/>
  <c r="AO599" i="28"/>
  <c r="AP599" i="28" s="1"/>
  <c r="AO598" i="28"/>
  <c r="AO597" i="28"/>
  <c r="AQ597" i="28" s="1"/>
  <c r="AR597" i="28" s="1"/>
  <c r="AO596" i="28"/>
  <c r="AS596" i="28" s="1"/>
  <c r="AO595" i="28"/>
  <c r="AS595" i="28" s="1"/>
  <c r="AO594" i="28"/>
  <c r="AQ594" i="28" s="1"/>
  <c r="AR594" i="28" s="1"/>
  <c r="AO593" i="28"/>
  <c r="AO592" i="28"/>
  <c r="AS592" i="28" s="1"/>
  <c r="AO591" i="28"/>
  <c r="AS591" i="28" s="1"/>
  <c r="AO590" i="28"/>
  <c r="AQ590" i="28" s="1"/>
  <c r="AR590" i="28" s="1"/>
  <c r="AO589" i="28"/>
  <c r="AO588" i="28"/>
  <c r="AQ588" i="28" s="1"/>
  <c r="AR588" i="28" s="1"/>
  <c r="AO587" i="28"/>
  <c r="AP587" i="28" s="1"/>
  <c r="AO586" i="28"/>
  <c r="AO585" i="28"/>
  <c r="AQ585" i="28" s="1"/>
  <c r="AR585" i="28" s="1"/>
  <c r="AO584" i="28"/>
  <c r="AS584" i="28" s="1"/>
  <c r="AO583" i="28"/>
  <c r="AS583" i="28" s="1"/>
  <c r="AO582" i="28"/>
  <c r="AQ582" i="28" s="1"/>
  <c r="AR582" i="28" s="1"/>
  <c r="AO581" i="28"/>
  <c r="AQ581" i="28" s="1"/>
  <c r="AR581" i="28" s="1"/>
  <c r="AO580" i="28"/>
  <c r="AO579" i="28"/>
  <c r="AS579" i="28" s="1"/>
  <c r="AO578" i="28"/>
  <c r="AQ578" i="28" s="1"/>
  <c r="AR578" i="28" s="1"/>
  <c r="AO577" i="28"/>
  <c r="AQ577" i="28" s="1"/>
  <c r="AR577" i="28" s="1"/>
  <c r="AO576" i="28"/>
  <c r="AO575" i="28"/>
  <c r="AP575" i="28" s="1"/>
  <c r="AO574" i="28"/>
  <c r="AO573" i="28"/>
  <c r="AQ573" i="28" s="1"/>
  <c r="AR573" i="28" s="1"/>
  <c r="AO572" i="28"/>
  <c r="AS572" i="28" s="1"/>
  <c r="AO571" i="28"/>
  <c r="AS571" i="28" s="1"/>
  <c r="AO570" i="28"/>
  <c r="AQ570" i="28" s="1"/>
  <c r="AR570" i="28" s="1"/>
  <c r="AO569" i="28"/>
  <c r="AQ569" i="28" s="1"/>
  <c r="AR569" i="28" s="1"/>
  <c r="AO568" i="28"/>
  <c r="AP568" i="28" s="1"/>
  <c r="AO567" i="28"/>
  <c r="AS567" i="28" s="1"/>
  <c r="AO566" i="28"/>
  <c r="AS566" i="28" s="1"/>
  <c r="AO565" i="28"/>
  <c r="AQ565" i="28" s="1"/>
  <c r="AR565" i="28" s="1"/>
  <c r="AO564" i="28"/>
  <c r="AO563" i="28"/>
  <c r="AP563" i="28" s="1"/>
  <c r="AO562" i="28"/>
  <c r="AO561" i="28"/>
  <c r="AO560" i="28"/>
  <c r="AS560" i="28" s="1"/>
  <c r="AO559" i="28"/>
  <c r="AP559" i="28" s="1"/>
  <c r="AO558" i="28"/>
  <c r="AQ558" i="28" s="1"/>
  <c r="AR558" i="28" s="1"/>
  <c r="AO557" i="28"/>
  <c r="AQ557" i="28" s="1"/>
  <c r="AR557" i="28" s="1"/>
  <c r="AO556" i="28"/>
  <c r="AO555" i="28"/>
  <c r="AS555" i="28" s="1"/>
  <c r="AO554" i="28"/>
  <c r="AQ554" i="28" s="1"/>
  <c r="AR554" i="28" s="1"/>
  <c r="AO553" i="28"/>
  <c r="AQ553" i="28" s="1"/>
  <c r="AR553" i="28" s="1"/>
  <c r="AO552" i="28"/>
  <c r="AQ552" i="28" s="1"/>
  <c r="AR552" i="28" s="1"/>
  <c r="AO551" i="28"/>
  <c r="AO550" i="28"/>
  <c r="AO549" i="28"/>
  <c r="AO548" i="28"/>
  <c r="AS548" i="28" s="1"/>
  <c r="AO547" i="28"/>
  <c r="AO546" i="28"/>
  <c r="AQ546" i="28" s="1"/>
  <c r="AR546" i="28" s="1"/>
  <c r="AO545" i="28"/>
  <c r="AQ545" i="28" s="1"/>
  <c r="AR545" i="28" s="1"/>
  <c r="AO544" i="28"/>
  <c r="AP544" i="28" s="1"/>
  <c r="AO543" i="28"/>
  <c r="AS543" i="28" s="1"/>
  <c r="AO542" i="28"/>
  <c r="AO541" i="28"/>
  <c r="AS541" i="28" s="1"/>
  <c r="AO540" i="28"/>
  <c r="AP540" i="28" s="1"/>
  <c r="AO539" i="28"/>
  <c r="AP539" i="28" s="1"/>
  <c r="AO538" i="28"/>
  <c r="AO537" i="28"/>
  <c r="AQ537" i="28" s="1"/>
  <c r="AR537" i="28" s="1"/>
  <c r="AO536" i="28"/>
  <c r="AP536" i="28" s="1"/>
  <c r="AO535" i="28"/>
  <c r="AP535" i="28" s="1"/>
  <c r="AO534" i="28"/>
  <c r="AQ534" i="28" s="1"/>
  <c r="AR534" i="28" s="1"/>
  <c r="AO533" i="28"/>
  <c r="AQ533" i="28" s="1"/>
  <c r="AR533" i="28" s="1"/>
  <c r="AO532" i="28"/>
  <c r="AQ532" i="28" s="1"/>
  <c r="AR532" i="28" s="1"/>
  <c r="AO531" i="28"/>
  <c r="AS531" i="28" s="1"/>
  <c r="AO530" i="28"/>
  <c r="AS530" i="28" s="1"/>
  <c r="AO529" i="28"/>
  <c r="AO528" i="28"/>
  <c r="AP528" i="28" s="1"/>
  <c r="AO527" i="28"/>
  <c r="AP527" i="28" s="1"/>
  <c r="AO526" i="28"/>
  <c r="AO525" i="28"/>
  <c r="AO524" i="28"/>
  <c r="AO523" i="28"/>
  <c r="AO522" i="28"/>
  <c r="AQ522" i="28" s="1"/>
  <c r="AR522" i="28" s="1"/>
  <c r="AO521" i="28"/>
  <c r="AQ521" i="28" s="1"/>
  <c r="AR521" i="28" s="1"/>
  <c r="AO520" i="28"/>
  <c r="AO519" i="28"/>
  <c r="AS519" i="28" s="1"/>
  <c r="AO518" i="28"/>
  <c r="AQ518" i="28" s="1"/>
  <c r="AR518" i="28" s="1"/>
  <c r="AO517" i="28"/>
  <c r="AO516" i="28"/>
  <c r="AO515" i="28"/>
  <c r="AO514" i="28"/>
  <c r="AQ514" i="28" s="1"/>
  <c r="AR514" i="28" s="1"/>
  <c r="AO513" i="28"/>
  <c r="AO512" i="28"/>
  <c r="AP512" i="28" s="1"/>
  <c r="AO511" i="28"/>
  <c r="AP511" i="28" s="1"/>
  <c r="AO510" i="28"/>
  <c r="AQ510" i="28" s="1"/>
  <c r="AR510" i="28" s="1"/>
  <c r="AO509" i="28"/>
  <c r="AQ509" i="28" s="1"/>
  <c r="AR509" i="28" s="1"/>
  <c r="AO508" i="28"/>
  <c r="AS508" i="28" s="1"/>
  <c r="AO507" i="28"/>
  <c r="AS507" i="28" s="1"/>
  <c r="AO506" i="28"/>
  <c r="AQ506" i="28" s="1"/>
  <c r="AR506" i="28" s="1"/>
  <c r="AO505" i="28"/>
  <c r="AP505" i="28" s="1"/>
  <c r="AO504" i="28"/>
  <c r="AP504" i="28" s="1"/>
  <c r="AO503" i="28"/>
  <c r="AP503" i="28" s="1"/>
  <c r="AO502" i="28"/>
  <c r="AQ502" i="28" s="1"/>
  <c r="AR502" i="28" s="1"/>
  <c r="AO501" i="28"/>
  <c r="AQ501" i="28" s="1"/>
  <c r="AR501" i="28" s="1"/>
  <c r="AO500" i="28"/>
  <c r="AO499" i="28"/>
  <c r="AO498" i="28"/>
  <c r="AQ498" i="28" s="1"/>
  <c r="AR498" i="28" s="1"/>
  <c r="AO497" i="28"/>
  <c r="AO496" i="28"/>
  <c r="AS496" i="28" s="1"/>
  <c r="AO495" i="28"/>
  <c r="AS495" i="28" s="1"/>
  <c r="AO494" i="28"/>
  <c r="AS494" i="28" s="1"/>
  <c r="AO493" i="28"/>
  <c r="AP493" i="28" s="1"/>
  <c r="AO492" i="28"/>
  <c r="AP492" i="28" s="1"/>
  <c r="AO491" i="28"/>
  <c r="AP491" i="28" s="1"/>
  <c r="AO490" i="28"/>
  <c r="AQ490" i="28" s="1"/>
  <c r="AR490" i="28" s="1"/>
  <c r="AO489" i="28"/>
  <c r="AO488" i="28"/>
  <c r="AO487" i="28"/>
  <c r="AO486" i="28"/>
  <c r="AQ486" i="28" s="1"/>
  <c r="AR486" i="28" s="1"/>
  <c r="AO485" i="28"/>
  <c r="AQ485" i="28" s="1"/>
  <c r="AR485" i="28" s="1"/>
  <c r="AO484" i="28"/>
  <c r="AS484" i="28" s="1"/>
  <c r="AO483" i="28"/>
  <c r="AO482" i="28"/>
  <c r="AQ482" i="28" s="1"/>
  <c r="AR482" i="28" s="1"/>
  <c r="AO481" i="28"/>
  <c r="AP481" i="28" s="1"/>
  <c r="AO480" i="28"/>
  <c r="AP480" i="28" s="1"/>
  <c r="AO479" i="28"/>
  <c r="AO478" i="28"/>
  <c r="AQ478" i="28" s="1"/>
  <c r="AR478" i="28" s="1"/>
  <c r="AO477" i="28"/>
  <c r="AS477" i="28" s="1"/>
  <c r="AO476" i="28"/>
  <c r="AP476" i="28" s="1"/>
  <c r="AO475" i="28"/>
  <c r="AS475" i="28" s="1"/>
  <c r="AO474" i="28"/>
  <c r="AQ474" i="28" s="1"/>
  <c r="AR474" i="28" s="1"/>
  <c r="AO473" i="28"/>
  <c r="AP473" i="28" s="1"/>
  <c r="AO472" i="28"/>
  <c r="AP472" i="28" s="1"/>
  <c r="AO471" i="28"/>
  <c r="AS471" i="28" s="1"/>
  <c r="AO470" i="28"/>
  <c r="AO469" i="28"/>
  <c r="AP469" i="28" s="1"/>
  <c r="AO468" i="28"/>
  <c r="AO467" i="28"/>
  <c r="AQ467" i="28" s="1"/>
  <c r="AR467" i="28" s="1"/>
  <c r="AO466" i="28"/>
  <c r="AO465" i="28"/>
  <c r="AO464" i="28"/>
  <c r="AS464" i="28" s="1"/>
  <c r="AO463" i="28"/>
  <c r="AO462" i="28"/>
  <c r="AQ462" i="28" s="1"/>
  <c r="AR462" i="28" s="1"/>
  <c r="AO461" i="28"/>
  <c r="AO460" i="28"/>
  <c r="AS460" i="28" s="1"/>
  <c r="AO459" i="28"/>
  <c r="AS459" i="28" s="1"/>
  <c r="AO458" i="28"/>
  <c r="AP458" i="28" s="1"/>
  <c r="AO457" i="28"/>
  <c r="AS457" i="28" s="1"/>
  <c r="AO456" i="28"/>
  <c r="AS456" i="28" s="1"/>
  <c r="AO455" i="28"/>
  <c r="AP455" i="28" s="1"/>
  <c r="AO454" i="28"/>
  <c r="AQ454" i="28" s="1"/>
  <c r="AR454" i="28" s="1"/>
  <c r="AO453" i="28"/>
  <c r="AS453" i="28" s="1"/>
  <c r="AO452" i="28"/>
  <c r="AS452" i="28" s="1"/>
  <c r="AO451" i="28"/>
  <c r="AO450" i="28"/>
  <c r="AQ450" i="28" s="1"/>
  <c r="AR450" i="28" s="1"/>
  <c r="AO449" i="28"/>
  <c r="AS449" i="28" s="1"/>
  <c r="AO448" i="28"/>
  <c r="AQ448" i="28" s="1"/>
  <c r="AR448" i="28" s="1"/>
  <c r="AO447" i="28"/>
  <c r="AS447" i="28" s="1"/>
  <c r="AO446" i="28"/>
  <c r="AO445" i="28"/>
  <c r="AP445" i="28" s="1"/>
  <c r="AO444" i="28"/>
  <c r="AS444" i="28" s="1"/>
  <c r="AO443" i="28"/>
  <c r="AO442" i="28"/>
  <c r="AO441" i="28"/>
  <c r="AS441" i="28" s="1"/>
  <c r="AO440" i="28"/>
  <c r="AS440" i="28" s="1"/>
  <c r="AO439" i="28"/>
  <c r="AO438" i="28"/>
  <c r="AQ438" i="28" s="1"/>
  <c r="AR438" i="28" s="1"/>
  <c r="AO437" i="28"/>
  <c r="AS437" i="28" s="1"/>
  <c r="AO436" i="28"/>
  <c r="AP436" i="28" s="1"/>
  <c r="AO435" i="28"/>
  <c r="AQ435" i="28" s="1"/>
  <c r="AR435" i="28" s="1"/>
  <c r="AO434" i="28"/>
  <c r="AO433" i="28"/>
  <c r="AP433" i="28" s="1"/>
  <c r="AO432" i="28"/>
  <c r="AS432" i="28" s="1"/>
  <c r="AO431" i="28"/>
  <c r="AP431" i="28" s="1"/>
  <c r="AO430" i="28"/>
  <c r="AS430" i="28" s="1"/>
  <c r="AO429" i="28"/>
  <c r="AS429" i="28" s="1"/>
  <c r="AO428" i="28"/>
  <c r="AS428" i="28" s="1"/>
  <c r="AO427" i="28"/>
  <c r="AO426" i="28"/>
  <c r="AQ426" i="28" s="1"/>
  <c r="AR426" i="28" s="1"/>
  <c r="AO425" i="28"/>
  <c r="AS425" i="28" s="1"/>
  <c r="AO424" i="28"/>
  <c r="AS424" i="28" s="1"/>
  <c r="AO423" i="28"/>
  <c r="AO422" i="28"/>
  <c r="AO421" i="28"/>
  <c r="AS421" i="28" s="1"/>
  <c r="AO420" i="28"/>
  <c r="AS420" i="28" s="1"/>
  <c r="AO419" i="28"/>
  <c r="AP419" i="28" s="1"/>
  <c r="AO418" i="28"/>
  <c r="AS418" i="28" s="1"/>
  <c r="AO417" i="28"/>
  <c r="AS417" i="28" s="1"/>
  <c r="AO416" i="28"/>
  <c r="AS416" i="28" s="1"/>
  <c r="AO415" i="28"/>
  <c r="AO414" i="28"/>
  <c r="AO413" i="28"/>
  <c r="AO412" i="28"/>
  <c r="AQ412" i="28" s="1"/>
  <c r="AR412" i="28" s="1"/>
  <c r="AO411" i="28"/>
  <c r="AQ411" i="28" s="1"/>
  <c r="AR411" i="28" s="1"/>
  <c r="AO410" i="28"/>
  <c r="AO409" i="28"/>
  <c r="AS409" i="28" s="1"/>
  <c r="AO408" i="28"/>
  <c r="AS408" i="28" s="1"/>
  <c r="AO407" i="28"/>
  <c r="AQ407" i="28" s="1"/>
  <c r="AR407" i="28" s="1"/>
  <c r="AO406" i="28"/>
  <c r="AS406" i="28" s="1"/>
  <c r="AO405" i="28"/>
  <c r="AS405" i="28" s="1"/>
  <c r="AO404" i="28"/>
  <c r="AS404" i="28" s="1"/>
  <c r="AO403" i="28"/>
  <c r="AO402" i="28"/>
  <c r="AQ402" i="28" s="1"/>
  <c r="AR402" i="28" s="1"/>
  <c r="AO401" i="28"/>
  <c r="AS401" i="28" s="1"/>
  <c r="AO400" i="28"/>
  <c r="AQ400" i="28" s="1"/>
  <c r="AR400" i="28" s="1"/>
  <c r="AO399" i="28"/>
  <c r="AQ399" i="28" s="1"/>
  <c r="AR399" i="28" s="1"/>
  <c r="AO398" i="28"/>
  <c r="AP398" i="28" s="1"/>
  <c r="AO397" i="28"/>
  <c r="AP397" i="28" s="1"/>
  <c r="AO396" i="28"/>
  <c r="AS396" i="28" s="1"/>
  <c r="AO395" i="28"/>
  <c r="AQ395" i="28" s="1"/>
  <c r="AR395" i="28" s="1"/>
  <c r="AO394" i="28"/>
  <c r="AS394" i="28" s="1"/>
  <c r="AO393" i="28"/>
  <c r="AS393" i="28" s="1"/>
  <c r="AO392" i="28"/>
  <c r="AS392" i="28" s="1"/>
  <c r="AO391" i="28"/>
  <c r="AO390" i="28"/>
  <c r="AQ390" i="28" s="1"/>
  <c r="AR390" i="28" s="1"/>
  <c r="AO389" i="28"/>
  <c r="AO388" i="28"/>
  <c r="AS388" i="28" s="1"/>
  <c r="AO387" i="28"/>
  <c r="AQ387" i="28" s="1"/>
  <c r="AR387" i="28" s="1"/>
  <c r="AO386" i="28"/>
  <c r="AO385" i="28"/>
  <c r="AO384" i="28"/>
  <c r="AS384" i="28" s="1"/>
  <c r="AO383" i="28"/>
  <c r="AO382" i="28"/>
  <c r="AS382" i="28" s="1"/>
  <c r="AO381" i="28"/>
  <c r="AS381" i="28" s="1"/>
  <c r="AO380" i="28"/>
  <c r="AS380" i="28" s="1"/>
  <c r="AO379" i="28"/>
  <c r="AO378" i="28"/>
  <c r="AQ378" i="28" s="1"/>
  <c r="AR378" i="28" s="1"/>
  <c r="AO377" i="28"/>
  <c r="AS377" i="28" s="1"/>
  <c r="AO376" i="28"/>
  <c r="AS376" i="28" s="1"/>
  <c r="AO375" i="28"/>
  <c r="AO374" i="28"/>
  <c r="AO373" i="28"/>
  <c r="AQ373" i="28" s="1"/>
  <c r="AR373" i="28" s="1"/>
  <c r="AO372" i="28"/>
  <c r="AS372" i="28" s="1"/>
  <c r="AO371" i="28"/>
  <c r="AQ371" i="28" s="1"/>
  <c r="AR371" i="28" s="1"/>
  <c r="AO370" i="28"/>
  <c r="AS370" i="28" s="1"/>
  <c r="AO369" i="28"/>
  <c r="AQ369" i="28" s="1"/>
  <c r="AR369" i="28" s="1"/>
  <c r="AO368" i="28"/>
  <c r="AS368" i="28" s="1"/>
  <c r="AO367" i="28"/>
  <c r="AO366" i="28"/>
  <c r="AQ366" i="28" s="1"/>
  <c r="AR366" i="28" s="1"/>
  <c r="AO365" i="28"/>
  <c r="AQ365" i="28" s="1"/>
  <c r="AR365" i="28" s="1"/>
  <c r="AO364" i="28"/>
  <c r="AS364" i="28" s="1"/>
  <c r="AO363" i="28"/>
  <c r="AO362" i="28"/>
  <c r="AO361" i="28"/>
  <c r="AO360" i="28"/>
  <c r="AO359" i="28"/>
  <c r="AP359" i="28" s="1"/>
  <c r="AO358" i="28"/>
  <c r="AS358" i="28" s="1"/>
  <c r="AO357" i="28"/>
  <c r="AS357" i="28" s="1"/>
  <c r="AO356" i="28"/>
  <c r="AQ356" i="28" s="1"/>
  <c r="AR356" i="28" s="1"/>
  <c r="AO355" i="28"/>
  <c r="AS355" i="28" s="1"/>
  <c r="AO354" i="28"/>
  <c r="AO353" i="28"/>
  <c r="AQ353" i="28" s="1"/>
  <c r="AR353" i="28" s="1"/>
  <c r="AO352" i="28"/>
  <c r="AO351" i="28"/>
  <c r="AO350" i="28"/>
  <c r="AO349" i="28"/>
  <c r="AS349" i="28" s="1"/>
  <c r="AO348" i="28"/>
  <c r="AS348" i="28" s="1"/>
  <c r="AO347" i="28"/>
  <c r="AQ347" i="28" s="1"/>
  <c r="AR347" i="28" s="1"/>
  <c r="AO346" i="28"/>
  <c r="AP346" i="28" s="1"/>
  <c r="AO345" i="28"/>
  <c r="AQ345" i="28" s="1"/>
  <c r="AR345" i="28" s="1"/>
  <c r="AO344" i="28"/>
  <c r="AO343" i="28"/>
  <c r="AO342" i="28"/>
  <c r="AQ342" i="28" s="1"/>
  <c r="AR342" i="28" s="1"/>
  <c r="AO341" i="28"/>
  <c r="AS341" i="28" s="1"/>
  <c r="AO340" i="28"/>
  <c r="AQ340" i="28" s="1"/>
  <c r="AR340" i="28" s="1"/>
  <c r="AO339" i="28"/>
  <c r="AS339" i="28" s="1"/>
  <c r="AO338" i="28"/>
  <c r="AO337" i="28"/>
  <c r="AS337" i="28" s="1"/>
  <c r="AO336" i="28"/>
  <c r="AQ336" i="28" s="1"/>
  <c r="AR336" i="28" s="1"/>
  <c r="AO335" i="28"/>
  <c r="AP335" i="28" s="1"/>
  <c r="AO334" i="28"/>
  <c r="AP334" i="28" s="1"/>
  <c r="AO333" i="28"/>
  <c r="AO332" i="28"/>
  <c r="AO331" i="28"/>
  <c r="AO330" i="28"/>
  <c r="AQ330" i="28" s="1"/>
  <c r="AO329" i="28"/>
  <c r="AP329" i="28" s="1"/>
  <c r="AO328" i="28"/>
  <c r="AS328" i="28" s="1"/>
  <c r="AO327" i="28"/>
  <c r="AQ327" i="28" s="1"/>
  <c r="AR327" i="28" s="1"/>
  <c r="AO326" i="28"/>
  <c r="AQ326" i="28" s="1"/>
  <c r="AR326" i="28" s="1"/>
  <c r="AO325" i="28"/>
  <c r="AQ325" i="28" s="1"/>
  <c r="AR325" i="28" s="1"/>
  <c r="AO324" i="28"/>
  <c r="AO323" i="28"/>
  <c r="AP323" i="28" s="1"/>
  <c r="AO322" i="28"/>
  <c r="AO321" i="28"/>
  <c r="AO320" i="28"/>
  <c r="AQ320" i="28" s="1"/>
  <c r="AR320" i="28" s="1"/>
  <c r="AO319" i="28"/>
  <c r="AO318" i="28"/>
  <c r="AQ318" i="28" s="1"/>
  <c r="AR318" i="28" s="1"/>
  <c r="AO317" i="28"/>
  <c r="AQ317" i="28" s="1"/>
  <c r="AR317" i="28" s="1"/>
  <c r="AO316" i="28"/>
  <c r="AS316" i="28" s="1"/>
  <c r="AO315" i="28"/>
  <c r="AQ315" i="28" s="1"/>
  <c r="AR315" i="28" s="1"/>
  <c r="AO314" i="28"/>
  <c r="AQ314" i="28" s="1"/>
  <c r="AR314" i="28" s="1"/>
  <c r="AO313" i="28"/>
  <c r="AP313" i="28" s="1"/>
  <c r="AO312" i="28"/>
  <c r="AP312" i="28" s="1"/>
  <c r="AO311" i="28"/>
  <c r="AO310" i="28"/>
  <c r="AS310" i="28" s="1"/>
  <c r="AO309" i="28"/>
  <c r="AS309" i="28" s="1"/>
  <c r="AO308" i="28"/>
  <c r="AO307" i="28"/>
  <c r="AO306" i="28"/>
  <c r="AQ306" i="28" s="1"/>
  <c r="AR306" i="28" s="1"/>
  <c r="AO305" i="28"/>
  <c r="AP305" i="28" s="1"/>
  <c r="AO304" i="28"/>
  <c r="AQ304" i="28" s="1"/>
  <c r="AR304" i="28" s="1"/>
  <c r="AO303" i="28"/>
  <c r="AQ303" i="28" s="1"/>
  <c r="AR303" i="28" s="1"/>
  <c r="AO302" i="28"/>
  <c r="AQ302" i="28" s="1"/>
  <c r="AR302" i="28" s="1"/>
  <c r="AO301" i="28"/>
  <c r="AO300" i="28"/>
  <c r="AP300" i="28" s="1"/>
  <c r="AO299" i="28"/>
  <c r="AP299" i="28" s="1"/>
  <c r="AO298" i="28"/>
  <c r="AQ298" i="28" s="1"/>
  <c r="AR298" i="28" s="1"/>
  <c r="AO297" i="28"/>
  <c r="AS297" i="28" s="1"/>
  <c r="AO296" i="28"/>
  <c r="AQ296" i="28" s="1"/>
  <c r="AR296" i="28" s="1"/>
  <c r="AO295" i="28"/>
  <c r="AS295" i="28" s="1"/>
  <c r="AO294" i="28"/>
  <c r="AO293" i="28"/>
  <c r="AO292" i="28"/>
  <c r="AQ292" i="28" s="1"/>
  <c r="AR292" i="28" s="1"/>
  <c r="AO291" i="28"/>
  <c r="AO290" i="28"/>
  <c r="AS290" i="28" s="1"/>
  <c r="AO289" i="28"/>
  <c r="AO288" i="28"/>
  <c r="AP288" i="28" s="1"/>
  <c r="AO286" i="28"/>
  <c r="AS286" i="28" s="1"/>
  <c r="AO285" i="28"/>
  <c r="AS285" i="28" s="1"/>
  <c r="AO284" i="28"/>
  <c r="AS284" i="28" s="1"/>
  <c r="AO283" i="28"/>
  <c r="AP283" i="28" s="1"/>
  <c r="AO282" i="28"/>
  <c r="AO281" i="28"/>
  <c r="AO280" i="28"/>
  <c r="AP280" i="28" s="1"/>
  <c r="AO279" i="28"/>
  <c r="AS279" i="28" s="1"/>
  <c r="AO278" i="28"/>
  <c r="AP278" i="28" s="1"/>
  <c r="AO277" i="28"/>
  <c r="AO276" i="28"/>
  <c r="AO274" i="28"/>
  <c r="AO273" i="28"/>
  <c r="AO272" i="28"/>
  <c r="AP272" i="28" s="1"/>
  <c r="AO271" i="28"/>
  <c r="AP271" i="28" s="1"/>
  <c r="AO270" i="28"/>
  <c r="AP270" i="28" s="1"/>
  <c r="AO269" i="28"/>
  <c r="AP269" i="28" s="1"/>
  <c r="AO268" i="28"/>
  <c r="AO267" i="28"/>
  <c r="AQ267" i="28" s="1"/>
  <c r="AR267" i="28" s="1"/>
  <c r="AO266" i="28"/>
  <c r="AO264" i="28"/>
  <c r="AP264" i="28" s="1"/>
  <c r="AO262" i="28"/>
  <c r="AP262" i="28" s="1"/>
  <c r="AO261" i="28"/>
  <c r="AO260" i="28"/>
  <c r="AP260" i="28" s="1"/>
  <c r="AO259" i="28"/>
  <c r="AO258" i="28"/>
  <c r="AS258" i="28" s="1"/>
  <c r="AO257" i="28"/>
  <c r="AO256" i="28"/>
  <c r="AO255" i="28"/>
  <c r="AQ255" i="28" s="1"/>
  <c r="AR255" i="28" s="1"/>
  <c r="AO254" i="28"/>
  <c r="AO253" i="28"/>
  <c r="AP253" i="28" s="1"/>
  <c r="AO252" i="28"/>
  <c r="AO251" i="28"/>
  <c r="AP251" i="28" s="1"/>
  <c r="AO250" i="28"/>
  <c r="AQ250" i="28" s="1"/>
  <c r="AR250" i="28" s="1"/>
  <c r="AO249" i="28"/>
  <c r="AO248" i="28"/>
  <c r="AO247" i="28"/>
  <c r="AO246" i="28"/>
  <c r="AS246" i="28" s="1"/>
  <c r="AO245" i="28"/>
  <c r="AS245" i="28" s="1"/>
  <c r="AO244" i="28"/>
  <c r="AO243" i="28"/>
  <c r="AQ243" i="28" s="1"/>
  <c r="AR243" i="28" s="1"/>
  <c r="AO242" i="28"/>
  <c r="AQ242" i="28" s="1"/>
  <c r="AR242" i="28" s="1"/>
  <c r="AO241" i="28"/>
  <c r="AP241" i="28" s="1"/>
  <c r="AO240" i="28"/>
  <c r="AO239" i="28"/>
  <c r="AP239" i="28" s="1"/>
  <c r="AO238" i="28"/>
  <c r="AP238" i="28" s="1"/>
  <c r="AO237" i="28"/>
  <c r="AO236" i="28"/>
  <c r="AO235" i="28"/>
  <c r="AO234" i="28"/>
  <c r="AO233" i="28"/>
  <c r="AQ233" i="28" s="1"/>
  <c r="AR233" i="28" s="1"/>
  <c r="AO232" i="28"/>
  <c r="AO231" i="28"/>
  <c r="AP231" i="28" s="1"/>
  <c r="AO230" i="28"/>
  <c r="AQ230" i="28" s="1"/>
  <c r="AR230" i="28" s="1"/>
  <c r="AO229" i="28"/>
  <c r="AQ229" i="28" s="1"/>
  <c r="AR229" i="28" s="1"/>
  <c r="AO228" i="28"/>
  <c r="AO227" i="28"/>
  <c r="AP227" i="28" s="1"/>
  <c r="AO226" i="28"/>
  <c r="AO225" i="28"/>
  <c r="AO224" i="28"/>
  <c r="AP224" i="28" s="1"/>
  <c r="AO223" i="28"/>
  <c r="AO222" i="28"/>
  <c r="AS222" i="28" s="1"/>
  <c r="AO221" i="28"/>
  <c r="AQ221" i="28" s="1"/>
  <c r="AR221" i="28" s="1"/>
  <c r="AO220" i="28"/>
  <c r="AO219" i="28"/>
  <c r="AO218" i="28"/>
  <c r="AS218" i="28" s="1"/>
  <c r="AO217" i="28"/>
  <c r="AP217" i="28" s="1"/>
  <c r="AO216" i="28"/>
  <c r="AO215" i="28"/>
  <c r="AO214" i="28"/>
  <c r="AQ214" i="28" s="1"/>
  <c r="AR214" i="28" s="1"/>
  <c r="AO213" i="28"/>
  <c r="AP213" i="28" s="1"/>
  <c r="AO212" i="28"/>
  <c r="AQ212" i="28" s="1"/>
  <c r="AR212" i="28" s="1"/>
  <c r="AO211" i="28"/>
  <c r="AP211" i="28" s="1"/>
  <c r="AO210" i="28"/>
  <c r="AQ210" i="28" s="1"/>
  <c r="AR210" i="28" s="1"/>
  <c r="AO209" i="28"/>
  <c r="AP209" i="28" s="1"/>
  <c r="AO208" i="28"/>
  <c r="AO207" i="28"/>
  <c r="AQ207" i="28" s="1"/>
  <c r="AR207" i="28" s="1"/>
  <c r="AO206" i="28"/>
  <c r="AQ206" i="28" s="1"/>
  <c r="AR206" i="28" s="1"/>
  <c r="AO205" i="28"/>
  <c r="AQ205" i="28" s="1"/>
  <c r="AR205" i="28" s="1"/>
  <c r="AO204" i="28"/>
  <c r="AS204" i="28" s="1"/>
  <c r="AO203" i="28"/>
  <c r="AQ203" i="28" s="1"/>
  <c r="AR203" i="28" s="1"/>
  <c r="AO202" i="28"/>
  <c r="AP202" i="28" s="1"/>
  <c r="AO201" i="28"/>
  <c r="AP201" i="28" s="1"/>
  <c r="AO200" i="28"/>
  <c r="AO199" i="28"/>
  <c r="AP199" i="28" s="1"/>
  <c r="AO198" i="28"/>
  <c r="AP198" i="28" s="1"/>
  <c r="AO197" i="28"/>
  <c r="AQ197" i="28" s="1"/>
  <c r="AR197" i="28" s="1"/>
  <c r="AO196" i="28"/>
  <c r="AO195" i="28"/>
  <c r="AO194" i="28"/>
  <c r="AS194" i="28" s="1"/>
  <c r="AO193" i="28"/>
  <c r="AQ193" i="28" s="1"/>
  <c r="AR193" i="28" s="1"/>
  <c r="AO192" i="28"/>
  <c r="AO191" i="28"/>
  <c r="AQ191" i="28" s="1"/>
  <c r="AR191" i="28" s="1"/>
  <c r="AO190" i="28"/>
  <c r="AP190" i="28" s="1"/>
  <c r="AO189" i="28"/>
  <c r="AQ189" i="28" s="1"/>
  <c r="AR189" i="28" s="1"/>
  <c r="AO188" i="28"/>
  <c r="AO187" i="28"/>
  <c r="AO185" i="28"/>
  <c r="AS185" i="28" s="1"/>
  <c r="AO184" i="28"/>
  <c r="AS184" i="28" s="1"/>
  <c r="AO183" i="28"/>
  <c r="AQ183" i="28" s="1"/>
  <c r="AR183" i="28" s="1"/>
  <c r="AO182" i="28"/>
  <c r="AP182" i="28" s="1"/>
  <c r="AO181" i="28"/>
  <c r="AP181" i="28" s="1"/>
  <c r="AO180" i="28"/>
  <c r="AP180" i="28" s="1"/>
  <c r="AO178" i="28"/>
  <c r="AQ178" i="28" s="1"/>
  <c r="AO177" i="28"/>
  <c r="AS177" i="28" s="1"/>
  <c r="AO176" i="28"/>
  <c r="AP176" i="28" s="1"/>
  <c r="AO175" i="28"/>
  <c r="AP175" i="28" s="1"/>
  <c r="AO174" i="28"/>
  <c r="AO173" i="28"/>
  <c r="AP173" i="28" s="1"/>
  <c r="AO172" i="28"/>
  <c r="AO171" i="28"/>
  <c r="AQ171" i="28" s="1"/>
  <c r="AR171" i="28" s="1"/>
  <c r="AO170" i="28"/>
  <c r="AQ170" i="28" s="1"/>
  <c r="AR170" i="28" s="1"/>
  <c r="AO168" i="28"/>
  <c r="AP168" i="28" s="1"/>
  <c r="AO166" i="28"/>
  <c r="AP166" i="28" s="1"/>
  <c r="AO165" i="28"/>
  <c r="AO164" i="28"/>
  <c r="AP164" i="28" s="1"/>
  <c r="AO163" i="28"/>
  <c r="AQ163" i="28" s="1"/>
  <c r="AR163" i="28" s="1"/>
  <c r="AO162" i="28"/>
  <c r="AO161" i="28"/>
  <c r="AQ161" i="28" s="1"/>
  <c r="AR161" i="28" s="1"/>
  <c r="AO160" i="28"/>
  <c r="AO159" i="28"/>
  <c r="AQ159" i="28" s="1"/>
  <c r="AR159" i="28" s="1"/>
  <c r="AO158" i="28"/>
  <c r="AS158" i="28" s="1"/>
  <c r="AO157" i="28"/>
  <c r="AQ157" i="28" s="1"/>
  <c r="AR157" i="28" s="1"/>
  <c r="AO156" i="28"/>
  <c r="AP156" i="28" s="1"/>
  <c r="AO155" i="28"/>
  <c r="AQ155" i="28" s="1"/>
  <c r="AR155" i="28" s="1"/>
  <c r="AO154" i="28"/>
  <c r="AQ154" i="28" s="1"/>
  <c r="AO153" i="28"/>
  <c r="AP153" i="28" s="1"/>
  <c r="AO152" i="28"/>
  <c r="AP152" i="28" s="1"/>
  <c r="AO151" i="28"/>
  <c r="AQ151" i="28" s="1"/>
  <c r="AR151" i="28" s="1"/>
  <c r="AO150" i="28"/>
  <c r="AO149" i="28"/>
  <c r="AS149" i="28" s="1"/>
  <c r="AO148" i="28"/>
  <c r="AQ148" i="28" s="1"/>
  <c r="AR148" i="28" s="1"/>
  <c r="AO147" i="28"/>
  <c r="AQ147" i="28" s="1"/>
  <c r="AR147" i="28" s="1"/>
  <c r="AO146" i="28"/>
  <c r="AO145" i="28"/>
  <c r="AQ145" i="28" s="1"/>
  <c r="AR145" i="28" s="1"/>
  <c r="AO144" i="28"/>
  <c r="AP144" i="28" s="1"/>
  <c r="AO143" i="28"/>
  <c r="AQ143" i="28" s="1"/>
  <c r="AR143" i="28" s="1"/>
  <c r="AO142" i="28"/>
  <c r="AO141" i="28"/>
  <c r="AO140" i="28"/>
  <c r="AP140" i="28" s="1"/>
  <c r="AO139" i="28"/>
  <c r="AO138" i="28"/>
  <c r="AS138" i="28" s="1"/>
  <c r="AO137" i="28"/>
  <c r="AO136" i="28"/>
  <c r="AP136" i="28" s="1"/>
  <c r="AO135" i="28"/>
  <c r="AO134" i="28"/>
  <c r="AO133" i="28"/>
  <c r="AS133" i="28" s="1"/>
  <c r="AO132" i="28"/>
  <c r="AP132" i="28" s="1"/>
  <c r="AO131" i="28"/>
  <c r="AO130" i="28"/>
  <c r="AS130" i="28" s="1"/>
  <c r="AO129" i="28"/>
  <c r="AS129" i="28" s="1"/>
  <c r="AO128" i="28"/>
  <c r="AO127" i="28"/>
  <c r="AQ127" i="28" s="1"/>
  <c r="AR127" i="28" s="1"/>
  <c r="AO126" i="28"/>
  <c r="AO125" i="28"/>
  <c r="AS125" i="28" s="1"/>
  <c r="AO124" i="28"/>
  <c r="AQ124" i="28" s="1"/>
  <c r="AR124" i="28" s="1"/>
  <c r="AO123" i="28"/>
  <c r="AQ123" i="28" s="1"/>
  <c r="AR123" i="28" s="1"/>
  <c r="AO122" i="28"/>
  <c r="AO121" i="28"/>
  <c r="AO120" i="28"/>
  <c r="AP120" i="28" s="1"/>
  <c r="AO119" i="28"/>
  <c r="AS119" i="28" s="1"/>
  <c r="AO118" i="28"/>
  <c r="AO117" i="28"/>
  <c r="AO116" i="28"/>
  <c r="AP116" i="28" s="1"/>
  <c r="AO115" i="28"/>
  <c r="AQ115" i="28" s="1"/>
  <c r="AR115" i="28" s="1"/>
  <c r="AO114" i="28"/>
  <c r="AO113" i="28"/>
  <c r="AS113" i="28" s="1"/>
  <c r="AO112" i="28"/>
  <c r="AS112" i="28" s="1"/>
  <c r="AO111" i="28"/>
  <c r="AQ111" i="28" s="1"/>
  <c r="AR111" i="28" s="1"/>
  <c r="AO110" i="28"/>
  <c r="AO109" i="28"/>
  <c r="AQ109" i="28" s="1"/>
  <c r="AR109" i="28" s="1"/>
  <c r="AO108" i="28"/>
  <c r="AP108" i="28" s="1"/>
  <c r="AO107" i="28"/>
  <c r="AO106" i="28"/>
  <c r="AP106" i="28" s="1"/>
  <c r="AO104" i="28"/>
  <c r="AO103" i="28"/>
  <c r="AP103" i="28" s="1"/>
  <c r="AO102" i="28"/>
  <c r="AS102" i="28" s="1"/>
  <c r="AO101" i="28"/>
  <c r="AS101" i="28" s="1"/>
  <c r="AO100" i="28"/>
  <c r="AQ100" i="28" s="1"/>
  <c r="AR100" i="28" s="1"/>
  <c r="AO99" i="28"/>
  <c r="AQ99" i="28" s="1"/>
  <c r="AR99" i="28" s="1"/>
  <c r="AO98" i="28"/>
  <c r="AP98" i="28" s="1"/>
  <c r="AO97" i="28"/>
  <c r="AO96" i="28"/>
  <c r="AS96" i="28" s="1"/>
  <c r="AO95" i="28"/>
  <c r="AQ95" i="28" s="1"/>
  <c r="AR95" i="28" s="1"/>
  <c r="AO94" i="28"/>
  <c r="AS94" i="28" s="1"/>
  <c r="AO93" i="28"/>
  <c r="AS93" i="28" s="1"/>
  <c r="AO92" i="28"/>
  <c r="AP92" i="28" s="1"/>
  <c r="AO91" i="28"/>
  <c r="AP91" i="28" s="1"/>
  <c r="AO90" i="28"/>
  <c r="AP90" i="28" s="1"/>
  <c r="AO89" i="28"/>
  <c r="AQ89" i="28" s="1"/>
  <c r="AR89" i="28" s="1"/>
  <c r="AO88" i="28"/>
  <c r="AO87" i="28"/>
  <c r="AQ87" i="28" s="1"/>
  <c r="AR87" i="28" s="1"/>
  <c r="AO86" i="28"/>
  <c r="AO85" i="28"/>
  <c r="AQ85" i="28" s="1"/>
  <c r="AR85" i="28" s="1"/>
  <c r="AO84" i="28"/>
  <c r="AQ84" i="28" s="1"/>
  <c r="AR84" i="28" s="1"/>
  <c r="AO83" i="28"/>
  <c r="AO81" i="28"/>
  <c r="AO80" i="28"/>
  <c r="AP80" i="28" s="1"/>
  <c r="AO79" i="28"/>
  <c r="AQ79" i="28" s="1"/>
  <c r="AR79" i="28" s="1"/>
  <c r="AO78" i="28"/>
  <c r="AQ78" i="28" s="1"/>
  <c r="AR78" i="28" s="1"/>
  <c r="AO77" i="28"/>
  <c r="AQ77" i="28" s="1"/>
  <c r="AR77" i="28" s="1"/>
  <c r="AO75" i="28"/>
  <c r="AS75" i="28" s="1"/>
  <c r="AO74" i="28"/>
  <c r="AO73" i="28"/>
  <c r="AP73" i="28" s="1"/>
  <c r="AO72" i="28"/>
  <c r="AP72" i="28" s="1"/>
  <c r="AO71" i="28"/>
  <c r="AO70" i="28"/>
  <c r="AP70" i="28" s="1"/>
  <c r="AO69" i="28"/>
  <c r="AS69" i="28" s="1"/>
  <c r="AO68" i="28"/>
  <c r="AO67" i="28"/>
  <c r="AS67" i="28" s="1"/>
  <c r="AO66" i="28"/>
  <c r="AS66" i="28" s="1"/>
  <c r="AO65" i="28"/>
  <c r="AS65" i="28" s="1"/>
  <c r="AO64" i="28"/>
  <c r="AQ64" i="28" s="1"/>
  <c r="AR64" i="28" s="1"/>
  <c r="AO63" i="28"/>
  <c r="AQ63" i="28" s="1"/>
  <c r="AR63" i="28" s="1"/>
  <c r="AO62" i="28"/>
  <c r="AP62" i="28" s="1"/>
  <c r="AO61" i="28"/>
  <c r="AO60" i="28"/>
  <c r="AO58" i="28"/>
  <c r="AO57" i="28"/>
  <c r="AO56" i="28"/>
  <c r="AP56" i="28" s="1"/>
  <c r="AO55" i="28"/>
  <c r="AO54" i="28"/>
  <c r="AP54" i="28" s="1"/>
  <c r="AO52" i="28"/>
  <c r="AO51" i="28"/>
  <c r="AQ51" i="28" s="1"/>
  <c r="AR51" i="28" s="1"/>
  <c r="AO50" i="28"/>
  <c r="AO49" i="28"/>
  <c r="AO48" i="28"/>
  <c r="AO47" i="28"/>
  <c r="AO46" i="28"/>
  <c r="AO45" i="28"/>
  <c r="AO44" i="28"/>
  <c r="AP44" i="28" s="1"/>
  <c r="AO43" i="28"/>
  <c r="AQ43" i="28" s="1"/>
  <c r="AR43" i="28" s="1"/>
  <c r="AO42" i="28"/>
  <c r="AS42" i="28" s="1"/>
  <c r="AO41" i="28"/>
  <c r="AS41" i="28" s="1"/>
  <c r="AO40" i="28"/>
  <c r="AS40" i="28" s="1"/>
  <c r="AO39" i="28"/>
  <c r="AS39" i="28" s="1"/>
  <c r="AO38" i="28"/>
  <c r="AQ38" i="28" s="1"/>
  <c r="AR38" i="28" s="1"/>
  <c r="AO37" i="28"/>
  <c r="AS37" i="28" s="1"/>
  <c r="AO36" i="28"/>
  <c r="AQ36" i="28" s="1"/>
  <c r="AR36" i="28" s="1"/>
  <c r="AO34" i="28"/>
  <c r="AO33" i="28"/>
  <c r="AS33" i="28" s="1"/>
  <c r="AO32" i="28"/>
  <c r="AO31" i="28"/>
  <c r="AS31" i="28" s="1"/>
  <c r="AO30" i="28"/>
  <c r="AO29" i="28"/>
  <c r="AP29" i="28" s="1"/>
  <c r="AO28" i="28"/>
  <c r="AS28" i="28" s="1"/>
  <c r="AO27" i="28"/>
  <c r="AP27" i="28" s="1"/>
  <c r="AO26" i="28"/>
  <c r="AO25" i="28"/>
  <c r="AQ25" i="28" s="1"/>
  <c r="AR25" i="28" s="1"/>
  <c r="AO24" i="28"/>
  <c r="AQ24" i="28" s="1"/>
  <c r="AR24" i="28" s="1"/>
  <c r="AO23" i="28"/>
  <c r="AO22" i="28"/>
  <c r="AS22" i="28" s="1"/>
  <c r="AO21" i="28"/>
  <c r="AS21" i="28" s="1"/>
  <c r="AO20" i="28"/>
  <c r="AS20" i="28" s="1"/>
  <c r="AO19" i="28"/>
  <c r="AS19" i="28" s="1"/>
  <c r="AO18" i="28"/>
  <c r="AP18" i="28" s="1"/>
  <c r="AO17" i="28"/>
  <c r="AP17" i="28" s="1"/>
  <c r="AO16" i="28"/>
  <c r="AQ16" i="28" s="1"/>
  <c r="AR16" i="28" s="1"/>
  <c r="AO15" i="28"/>
  <c r="AP15" i="28" s="1"/>
  <c r="AO14" i="28"/>
  <c r="AS14" i="28" s="1"/>
  <c r="AO13" i="28"/>
  <c r="AS13" i="28" s="1"/>
  <c r="AO12" i="28"/>
  <c r="AQ12" i="28" s="1"/>
  <c r="AR12" i="28" s="1"/>
  <c r="AO11" i="28"/>
  <c r="AO10" i="28"/>
  <c r="AS10" i="28" s="1"/>
  <c r="AO9" i="28"/>
  <c r="AN3" i="28"/>
  <c r="AP2" i="28"/>
  <c r="AP4" i="28" s="1"/>
  <c r="AR4" i="28" s="1"/>
  <c r="AS233" i="29" l="1"/>
  <c r="AP233" i="29"/>
  <c r="AQ324" i="29"/>
  <c r="AR324" i="29" s="1"/>
  <c r="AS324" i="29"/>
  <c r="AQ617" i="29"/>
  <c r="AR617" i="29" s="1"/>
  <c r="AS617" i="29"/>
  <c r="AP617" i="29"/>
  <c r="AP12" i="29"/>
  <c r="AP29" i="29"/>
  <c r="AP38" i="29"/>
  <c r="AP42" i="29"/>
  <c r="AS42" i="29" s="1"/>
  <c r="AQ58" i="29"/>
  <c r="AR58" i="29" s="1"/>
  <c r="AS68" i="29"/>
  <c r="AQ71" i="29"/>
  <c r="AR71" i="29" s="1"/>
  <c r="AQ73" i="29"/>
  <c r="AR73" i="29" s="1"/>
  <c r="AQ76" i="29"/>
  <c r="AR76" i="29" s="1"/>
  <c r="AP79" i="29"/>
  <c r="AP83" i="29"/>
  <c r="AS83" i="29" s="1"/>
  <c r="AP89" i="29"/>
  <c r="AS89" i="29" s="1"/>
  <c r="AQ95" i="29"/>
  <c r="AR95" i="29" s="1"/>
  <c r="AS98" i="29"/>
  <c r="AP112" i="29"/>
  <c r="AP123" i="29"/>
  <c r="AP125" i="29"/>
  <c r="AQ175" i="29"/>
  <c r="AR175" i="29" s="1"/>
  <c r="AQ187" i="29"/>
  <c r="AR187" i="29" s="1"/>
  <c r="AP192" i="29"/>
  <c r="AQ207" i="29"/>
  <c r="AR207" i="29" s="1"/>
  <c r="AP210" i="29"/>
  <c r="AP219" i="29"/>
  <c r="AQ234" i="29"/>
  <c r="AR234" i="29" s="1"/>
  <c r="AS234" i="29"/>
  <c r="AP261" i="29"/>
  <c r="AP265" i="29"/>
  <c r="AP277" i="29"/>
  <c r="AQ300" i="29"/>
  <c r="AR300" i="29" s="1"/>
  <c r="AS300" i="29"/>
  <c r="AQ304" i="29"/>
  <c r="AR304" i="29" s="1"/>
  <c r="AQ309" i="29"/>
  <c r="AR309" i="29" s="1"/>
  <c r="AS309" i="29"/>
  <c r="AQ328" i="29"/>
  <c r="AR328" i="29" s="1"/>
  <c r="AS328" i="29"/>
  <c r="AP395" i="29"/>
  <c r="AS395" i="29"/>
  <c r="AQ395" i="29"/>
  <c r="AR395" i="29" s="1"/>
  <c r="AP419" i="29"/>
  <c r="AS419" i="29"/>
  <c r="AQ419" i="29"/>
  <c r="AR419" i="29" s="1"/>
  <c r="AQ477" i="29"/>
  <c r="AR477" i="29" s="1"/>
  <c r="AS477" i="29"/>
  <c r="AQ511" i="29"/>
  <c r="AR511" i="29" s="1"/>
  <c r="AS613" i="29"/>
  <c r="AQ689" i="29"/>
  <c r="AR689" i="29" s="1"/>
  <c r="AS689" i="29"/>
  <c r="AQ712" i="29"/>
  <c r="AR712" i="29" s="1"/>
  <c r="AP712" i="29"/>
  <c r="AQ23" i="30"/>
  <c r="AR23" i="30" s="1"/>
  <c r="AP23" i="30"/>
  <c r="AQ12" i="29"/>
  <c r="AR12" i="29" s="1"/>
  <c r="AP20" i="29"/>
  <c r="AP36" i="29"/>
  <c r="AS38" i="29"/>
  <c r="AS73" i="29"/>
  <c r="AS79" i="29"/>
  <c r="AP101" i="29"/>
  <c r="AQ112" i="29"/>
  <c r="AR112" i="29" s="1"/>
  <c r="AP116" i="29"/>
  <c r="AQ123" i="29"/>
  <c r="AR123" i="29" s="1"/>
  <c r="AP129" i="29"/>
  <c r="AS129" i="29" s="1"/>
  <c r="AP138" i="29"/>
  <c r="AP147" i="29"/>
  <c r="AS147" i="29" s="1"/>
  <c r="AP150" i="29"/>
  <c r="AS150" i="29" s="1"/>
  <c r="AP164" i="29"/>
  <c r="AP180" i="29"/>
  <c r="AS180" i="29" s="1"/>
  <c r="AP184" i="29"/>
  <c r="AS192" i="29"/>
  <c r="AS207" i="29"/>
  <c r="AS210" i="29"/>
  <c r="AQ219" i="29"/>
  <c r="AR219" i="29" s="1"/>
  <c r="AQ222" i="29"/>
  <c r="AR222" i="29" s="1"/>
  <c r="AS222" i="29"/>
  <c r="AQ231" i="29"/>
  <c r="AR231" i="29" s="1"/>
  <c r="AP234" i="29"/>
  <c r="AS261" i="29"/>
  <c r="AQ269" i="29"/>
  <c r="AR269" i="29" s="1"/>
  <c r="AS269" i="29"/>
  <c r="AP273" i="29"/>
  <c r="AS283" i="29"/>
  <c r="AQ283" i="29"/>
  <c r="AR283" i="29" s="1"/>
  <c r="AP292" i="29"/>
  <c r="AQ297" i="29"/>
  <c r="AR297" i="29" s="1"/>
  <c r="AS297" i="29"/>
  <c r="AP300" i="29"/>
  <c r="AS304" i="29"/>
  <c r="AP309" i="29"/>
  <c r="AP328" i="29"/>
  <c r="AP342" i="29"/>
  <c r="AQ342" i="29"/>
  <c r="AR342" i="29" s="1"/>
  <c r="AQ348" i="29"/>
  <c r="AR348" i="29" s="1"/>
  <c r="AS348" i="29"/>
  <c r="AP396" i="29"/>
  <c r="AS396" i="29"/>
  <c r="AP420" i="29"/>
  <c r="AS420" i="29"/>
  <c r="AP444" i="29"/>
  <c r="AS444" i="29"/>
  <c r="AQ526" i="29"/>
  <c r="AR526" i="29" s="1"/>
  <c r="AS623" i="29"/>
  <c r="AQ623" i="29"/>
  <c r="AR623" i="29" s="1"/>
  <c r="AP623" i="29"/>
  <c r="AS631" i="29"/>
  <c r="AQ631" i="29"/>
  <c r="AR631" i="29" s="1"/>
  <c r="AS647" i="29"/>
  <c r="AQ647" i="29"/>
  <c r="AR647" i="29" s="1"/>
  <c r="AP689" i="29"/>
  <c r="AQ348" i="30"/>
  <c r="AR348" i="30" s="1"/>
  <c r="AP348" i="30"/>
  <c r="AS348" i="30"/>
  <c r="AP393" i="30"/>
  <c r="AS393" i="30"/>
  <c r="AQ393" i="30"/>
  <c r="AR393" i="30" s="1"/>
  <c r="AP533" i="30"/>
  <c r="AQ533" i="30"/>
  <c r="AR533" i="30" s="1"/>
  <c r="AS533" i="30"/>
  <c r="AP539" i="30"/>
  <c r="AS539" i="30"/>
  <c r="AQ539" i="30"/>
  <c r="AR539" i="30" s="1"/>
  <c r="AQ673" i="30"/>
  <c r="AR673" i="30" s="1"/>
  <c r="AS673" i="30"/>
  <c r="AQ686" i="30"/>
  <c r="AR686" i="30" s="1"/>
  <c r="AP686" i="30"/>
  <c r="AS686" i="30"/>
  <c r="AQ239" i="29"/>
  <c r="AR239" i="29" s="1"/>
  <c r="AS239" i="29"/>
  <c r="AS296" i="29"/>
  <c r="AQ296" i="29"/>
  <c r="AR296" i="29" s="1"/>
  <c r="AS471" i="29"/>
  <c r="AQ471" i="29"/>
  <c r="AR471" i="29" s="1"/>
  <c r="AQ17" i="29"/>
  <c r="AR17" i="29" s="1"/>
  <c r="AQ25" i="29"/>
  <c r="AR25" i="29" s="1"/>
  <c r="AP30" i="29"/>
  <c r="AP34" i="29"/>
  <c r="AQ36" i="29"/>
  <c r="AR36" i="29" s="1"/>
  <c r="AP53" i="29"/>
  <c r="AS53" i="29" s="1"/>
  <c r="AP55" i="29"/>
  <c r="AQ63" i="29"/>
  <c r="AR63" i="29" s="1"/>
  <c r="AP66" i="29"/>
  <c r="AQ77" i="29"/>
  <c r="AR77" i="29" s="1"/>
  <c r="AQ93" i="29"/>
  <c r="AR93" i="29" s="1"/>
  <c r="AP96" i="29"/>
  <c r="AP99" i="29"/>
  <c r="AS101" i="29"/>
  <c r="AP104" i="29"/>
  <c r="AQ109" i="29"/>
  <c r="AR109" i="29" s="1"/>
  <c r="AP120" i="29"/>
  <c r="AP126" i="29"/>
  <c r="AP135" i="29"/>
  <c r="AS135" i="29" s="1"/>
  <c r="AQ147" i="29"/>
  <c r="AR147" i="29" s="1"/>
  <c r="AP176" i="29"/>
  <c r="AQ184" i="29"/>
  <c r="AR184" i="29" s="1"/>
  <c r="AP204" i="29"/>
  <c r="AP222" i="29"/>
  <c r="AS231" i="29"/>
  <c r="AQ249" i="29"/>
  <c r="AR249" i="29" s="1"/>
  <c r="AS249" i="29" s="1"/>
  <c r="AQ253" i="29"/>
  <c r="AR253" i="29" s="1"/>
  <c r="AP269" i="29"/>
  <c r="AS273" i="29"/>
  <c r="AP279" i="29"/>
  <c r="AQ279" i="29"/>
  <c r="AR279" i="29" s="1"/>
  <c r="AQ292" i="29"/>
  <c r="AR292" i="29" s="1"/>
  <c r="AP297" i="29"/>
  <c r="AS315" i="29"/>
  <c r="AP315" i="29"/>
  <c r="AQ335" i="29"/>
  <c r="AR335" i="29" s="1"/>
  <c r="AP335" i="29"/>
  <c r="AQ352" i="29"/>
  <c r="AR352" i="29" s="1"/>
  <c r="AP352" i="29"/>
  <c r="AS352" i="29"/>
  <c r="AQ372" i="29"/>
  <c r="AR372" i="29" s="1"/>
  <c r="AS372" i="29"/>
  <c r="AP390" i="29"/>
  <c r="AQ390" i="29"/>
  <c r="AR390" i="29" s="1"/>
  <c r="AQ396" i="29"/>
  <c r="AR396" i="29" s="1"/>
  <c r="AP414" i="29"/>
  <c r="AQ414" i="29"/>
  <c r="AR414" i="29" s="1"/>
  <c r="AQ420" i="29"/>
  <c r="AR420" i="29" s="1"/>
  <c r="AQ444" i="29"/>
  <c r="AR444" i="29" s="1"/>
  <c r="AQ497" i="29"/>
  <c r="AR497" i="29" s="1"/>
  <c r="AS497" i="29"/>
  <c r="AP497" i="29"/>
  <c r="AQ559" i="29"/>
  <c r="AR559" i="29" s="1"/>
  <c r="AS588" i="29"/>
  <c r="AQ588" i="29"/>
  <c r="AR588" i="29" s="1"/>
  <c r="AQ601" i="29"/>
  <c r="AR601" i="29" s="1"/>
  <c r="AS601" i="29"/>
  <c r="AP647" i="29"/>
  <c r="AQ682" i="29"/>
  <c r="AR682" i="29" s="1"/>
  <c r="AQ708" i="29"/>
  <c r="AR708" i="29" s="1"/>
  <c r="AS708" i="29"/>
  <c r="AP708" i="29"/>
  <c r="AQ190" i="30"/>
  <c r="AR190" i="30" s="1"/>
  <c r="AP190" i="30"/>
  <c r="AS331" i="30"/>
  <c r="AP331" i="30"/>
  <c r="AQ339" i="30"/>
  <c r="AR339" i="30" s="1"/>
  <c r="AP339" i="30"/>
  <c r="AS339" i="30"/>
  <c r="AP369" i="30"/>
  <c r="AS369" i="30"/>
  <c r="AQ369" i="30"/>
  <c r="AR369" i="30" s="1"/>
  <c r="AP487" i="30"/>
  <c r="AQ487" i="30"/>
  <c r="AR487" i="30" s="1"/>
  <c r="AS518" i="30"/>
  <c r="AQ518" i="30"/>
  <c r="AR518" i="30" s="1"/>
  <c r="AP518" i="30"/>
  <c r="AQ616" i="30"/>
  <c r="AR616" i="30" s="1"/>
  <c r="AP616" i="30"/>
  <c r="AS491" i="29"/>
  <c r="AQ491" i="29"/>
  <c r="AR491" i="29" s="1"/>
  <c r="AS12" i="30"/>
  <c r="AQ12" i="30"/>
  <c r="AR12" i="30" s="1"/>
  <c r="AP12" i="30"/>
  <c r="AS17" i="29"/>
  <c r="AQ30" i="29"/>
  <c r="AR30" i="29" s="1"/>
  <c r="AP43" i="29"/>
  <c r="AS43" i="29" s="1"/>
  <c r="AS55" i="29"/>
  <c r="AQ59" i="29"/>
  <c r="AR59" i="29" s="1"/>
  <c r="AQ66" i="29"/>
  <c r="AR66" i="29" s="1"/>
  <c r="AP70" i="29"/>
  <c r="AP74" i="29"/>
  <c r="AQ96" i="29"/>
  <c r="AR96" i="29" s="1"/>
  <c r="AQ99" i="29"/>
  <c r="AR99" i="29" s="1"/>
  <c r="AP117" i="29"/>
  <c r="AQ120" i="29"/>
  <c r="AR120" i="29" s="1"/>
  <c r="AS126" i="29"/>
  <c r="AQ139" i="29"/>
  <c r="AR139" i="29" s="1"/>
  <c r="AP144" i="29"/>
  <c r="AQ151" i="29"/>
  <c r="AR151" i="29" s="1"/>
  <c r="AP159" i="29"/>
  <c r="AS161" i="29"/>
  <c r="AP165" i="29"/>
  <c r="AS165" i="29" s="1"/>
  <c r="AS173" i="29"/>
  <c r="AP189" i="29"/>
  <c r="AS189" i="29" s="1"/>
  <c r="AQ204" i="29"/>
  <c r="AR204" i="29" s="1"/>
  <c r="AP208" i="29"/>
  <c r="AP216" i="29"/>
  <c r="AP242" i="29"/>
  <c r="AS279" i="29"/>
  <c r="AP284" i="29"/>
  <c r="AS284" i="29" s="1"/>
  <c r="AS335" i="29"/>
  <c r="AQ359" i="29"/>
  <c r="AR359" i="29" s="1"/>
  <c r="AP359" i="29"/>
  <c r="AS376" i="29"/>
  <c r="AP376" i="29"/>
  <c r="AS383" i="29"/>
  <c r="AQ383" i="29"/>
  <c r="AR383" i="29" s="1"/>
  <c r="AS400" i="29"/>
  <c r="AP400" i="29"/>
  <c r="AS407" i="29"/>
  <c r="AQ407" i="29"/>
  <c r="AR407" i="29" s="1"/>
  <c r="AS424" i="29"/>
  <c r="AP424" i="29"/>
  <c r="AS431" i="29"/>
  <c r="AQ431" i="29"/>
  <c r="AR431" i="29" s="1"/>
  <c r="AS455" i="29"/>
  <c r="AQ455" i="29"/>
  <c r="AR455" i="29" s="1"/>
  <c r="AS474" i="29"/>
  <c r="AQ474" i="29"/>
  <c r="AR474" i="29" s="1"/>
  <c r="AQ547" i="29"/>
  <c r="AR547" i="29" s="1"/>
  <c r="AS582" i="29"/>
  <c r="AQ582" i="29"/>
  <c r="AR582" i="29" s="1"/>
  <c r="AP582" i="29"/>
  <c r="AP588" i="29"/>
  <c r="AQ18" i="30"/>
  <c r="AR18" i="30" s="1"/>
  <c r="AS18" i="30"/>
  <c r="AS190" i="30"/>
  <c r="AQ95" i="30"/>
  <c r="AR95" i="30" s="1"/>
  <c r="AP95" i="30"/>
  <c r="AS95" i="30"/>
  <c r="AQ40" i="29"/>
  <c r="AR40" i="29" s="1"/>
  <c r="AQ70" i="29"/>
  <c r="AR70" i="29" s="1"/>
  <c r="AQ74" i="29"/>
  <c r="AR74" i="29" s="1"/>
  <c r="AQ81" i="29"/>
  <c r="AR81" i="29" s="1"/>
  <c r="AP102" i="29"/>
  <c r="AP114" i="29"/>
  <c r="AQ117" i="29"/>
  <c r="AR117" i="29" s="1"/>
  <c r="AP124" i="29"/>
  <c r="AQ144" i="29"/>
  <c r="AR144" i="29" s="1"/>
  <c r="AQ159" i="29"/>
  <c r="AR159" i="29" s="1"/>
  <c r="AQ162" i="29"/>
  <c r="AR162" i="29" s="1"/>
  <c r="AS162" i="29"/>
  <c r="AP171" i="29"/>
  <c r="AQ177" i="29"/>
  <c r="AR177" i="29" s="1"/>
  <c r="AQ208" i="29"/>
  <c r="AR208" i="29" s="1"/>
  <c r="AP212" i="29"/>
  <c r="AQ216" i="29"/>
  <c r="AR216" i="29" s="1"/>
  <c r="AQ220" i="29"/>
  <c r="AR220" i="29" s="1"/>
  <c r="AP228" i="29"/>
  <c r="AS242" i="29"/>
  <c r="AQ298" i="29"/>
  <c r="AR298" i="29" s="1"/>
  <c r="AP330" i="29"/>
  <c r="AQ330" i="29"/>
  <c r="AR330" i="29" s="1"/>
  <c r="AQ336" i="29"/>
  <c r="AR336" i="29" s="1"/>
  <c r="AS336" i="29"/>
  <c r="AS359" i="29"/>
  <c r="AP383" i="29"/>
  <c r="AP407" i="29"/>
  <c r="AP431" i="29"/>
  <c r="AP455" i="29"/>
  <c r="AP474" i="29"/>
  <c r="AS480" i="29"/>
  <c r="AQ480" i="29"/>
  <c r="AR480" i="29" s="1"/>
  <c r="AP579" i="29"/>
  <c r="AS579" i="29"/>
  <c r="AS598" i="29"/>
  <c r="AQ598" i="29"/>
  <c r="AR598" i="29" s="1"/>
  <c r="AS619" i="29"/>
  <c r="AQ619" i="29"/>
  <c r="AR619" i="29" s="1"/>
  <c r="AS625" i="29"/>
  <c r="AS639" i="29"/>
  <c r="AQ639" i="29"/>
  <c r="AR639" i="29" s="1"/>
  <c r="AP639" i="29"/>
  <c r="AP18" i="30"/>
  <c r="AP29" i="30"/>
  <c r="AS45" i="29"/>
  <c r="AS114" i="29"/>
  <c r="AQ127" i="29"/>
  <c r="AR127" i="29" s="1"/>
  <c r="AS148" i="29"/>
  <c r="AS171" i="29"/>
  <c r="AS177" i="29"/>
  <c r="AS220" i="29"/>
  <c r="AS228" i="29"/>
  <c r="AS243" i="29"/>
  <c r="AP243" i="29"/>
  <c r="AS264" i="29"/>
  <c r="AQ264" i="29"/>
  <c r="AR264" i="29" s="1"/>
  <c r="AQ323" i="29"/>
  <c r="AR323" i="29" s="1"/>
  <c r="AP323" i="29"/>
  <c r="AQ340" i="29"/>
  <c r="AR340" i="29" s="1"/>
  <c r="AS340" i="29"/>
  <c r="AP354" i="29"/>
  <c r="AQ354" i="29"/>
  <c r="AR354" i="29" s="1"/>
  <c r="AP384" i="29"/>
  <c r="AQ384" i="29"/>
  <c r="AR384" i="29" s="1"/>
  <c r="AS384" i="29"/>
  <c r="AP408" i="29"/>
  <c r="AQ408" i="29"/>
  <c r="AR408" i="29" s="1"/>
  <c r="AS408" i="29"/>
  <c r="AS499" i="29"/>
  <c r="AQ499" i="29"/>
  <c r="AR499" i="29" s="1"/>
  <c r="AQ509" i="29"/>
  <c r="AR509" i="29" s="1"/>
  <c r="AS509" i="29"/>
  <c r="AP509" i="29"/>
  <c r="AQ557" i="29"/>
  <c r="AR557" i="29" s="1"/>
  <c r="AS557" i="29"/>
  <c r="AP570" i="29"/>
  <c r="AS570" i="29"/>
  <c r="AQ570" i="29"/>
  <c r="AR570" i="29" s="1"/>
  <c r="AS611" i="29"/>
  <c r="AQ611" i="29"/>
  <c r="AR611" i="29" s="1"/>
  <c r="AP611" i="29"/>
  <c r="AS635" i="29"/>
  <c r="AP635" i="29"/>
  <c r="AP666" i="29"/>
  <c r="AS666" i="29"/>
  <c r="AQ666" i="29"/>
  <c r="AR666" i="29" s="1"/>
  <c r="AQ209" i="29"/>
  <c r="AP209" i="29"/>
  <c r="AP291" i="29"/>
  <c r="AS291" i="29" s="1"/>
  <c r="AQ291" i="29"/>
  <c r="AR291" i="29" s="1"/>
  <c r="AS308" i="29"/>
  <c r="AP308" i="29"/>
  <c r="AQ312" i="29"/>
  <c r="AR312" i="29" s="1"/>
  <c r="AS312" i="29"/>
  <c r="AQ364" i="29"/>
  <c r="AR364" i="29" s="1"/>
  <c r="AS364" i="29"/>
  <c r="AS516" i="29"/>
  <c r="AQ516" i="29"/>
  <c r="AR516" i="29" s="1"/>
  <c r="AP516" i="29"/>
  <c r="AS567" i="29"/>
  <c r="AQ567" i="29"/>
  <c r="AR567" i="29" s="1"/>
  <c r="AQ585" i="29"/>
  <c r="AR585" i="29" s="1"/>
  <c r="AP585" i="29"/>
  <c r="AS651" i="29"/>
  <c r="AQ651" i="29"/>
  <c r="AR651" i="29" s="1"/>
  <c r="AP651" i="29"/>
  <c r="AS663" i="29"/>
  <c r="AQ663" i="29"/>
  <c r="AR663" i="29" s="1"/>
  <c r="AQ26" i="30"/>
  <c r="AR26" i="30" s="1"/>
  <c r="AS26" i="30"/>
  <c r="AS47" i="30"/>
  <c r="AP62" i="30"/>
  <c r="AQ62" i="30"/>
  <c r="AR62" i="30" s="1"/>
  <c r="AS62" i="30" s="1"/>
  <c r="AR101" i="30"/>
  <c r="AS101" i="30"/>
  <c r="AP347" i="29"/>
  <c r="AS360" i="29"/>
  <c r="AQ366" i="29"/>
  <c r="AR366" i="29" s="1"/>
  <c r="AP371" i="29"/>
  <c r="AS432" i="29"/>
  <c r="AQ443" i="29"/>
  <c r="AR443" i="29" s="1"/>
  <c r="AS456" i="29"/>
  <c r="AP470" i="29"/>
  <c r="AP473" i="29"/>
  <c r="AQ479" i="29"/>
  <c r="AR479" i="29" s="1"/>
  <c r="AQ495" i="29"/>
  <c r="AR495" i="29" s="1"/>
  <c r="AP498" i="29"/>
  <c r="AS500" i="29"/>
  <c r="AQ507" i="29"/>
  <c r="AR507" i="29" s="1"/>
  <c r="AP524" i="29"/>
  <c r="AP528" i="29"/>
  <c r="AQ534" i="29"/>
  <c r="AR534" i="29" s="1"/>
  <c r="AQ540" i="29"/>
  <c r="AR540" i="29" s="1"/>
  <c r="AQ546" i="29"/>
  <c r="AR546" i="29" s="1"/>
  <c r="AQ550" i="29"/>
  <c r="AR550" i="29" s="1"/>
  <c r="AS556" i="29"/>
  <c r="AP556" i="29"/>
  <c r="AQ562" i="29"/>
  <c r="AR562" i="29" s="1"/>
  <c r="AS565" i="29"/>
  <c r="AQ571" i="29"/>
  <c r="AR571" i="29" s="1"/>
  <c r="AP575" i="29"/>
  <c r="AS577" i="29"/>
  <c r="AS583" i="29"/>
  <c r="AQ583" i="29"/>
  <c r="AR583" i="29" s="1"/>
  <c r="AS593" i="29"/>
  <c r="AQ603" i="29"/>
  <c r="AR603" i="29" s="1"/>
  <c r="AQ609" i="29"/>
  <c r="AR609" i="29" s="1"/>
  <c r="AP609" i="29"/>
  <c r="AQ612" i="29"/>
  <c r="AR612" i="29" s="1"/>
  <c r="AP621" i="29"/>
  <c r="AQ624" i="29"/>
  <c r="AR624" i="29" s="1"/>
  <c r="AQ630" i="29"/>
  <c r="AR630" i="29" s="1"/>
  <c r="AP640" i="29"/>
  <c r="AQ648" i="29"/>
  <c r="AR648" i="29" s="1"/>
  <c r="AQ667" i="29"/>
  <c r="AR667" i="29" s="1"/>
  <c r="AS677" i="29"/>
  <c r="AS688" i="29"/>
  <c r="AQ688" i="29"/>
  <c r="AR688" i="29" s="1"/>
  <c r="AS691" i="29"/>
  <c r="AQ691" i="29"/>
  <c r="AR691" i="29" s="1"/>
  <c r="AS701" i="29"/>
  <c r="AP705" i="29"/>
  <c r="AS27" i="30"/>
  <c r="AS41" i="30"/>
  <c r="AP41" i="30"/>
  <c r="AQ56" i="30"/>
  <c r="AR56" i="30" s="1"/>
  <c r="AP56" i="30"/>
  <c r="AQ107" i="30"/>
  <c r="AR107" i="30" s="1"/>
  <c r="AS182" i="30"/>
  <c r="AP182" i="30"/>
  <c r="AP225" i="30"/>
  <c r="AS225" i="30"/>
  <c r="AQ225" i="30"/>
  <c r="AR225" i="30" s="1"/>
  <c r="AS229" i="30"/>
  <c r="AQ229" i="30"/>
  <c r="AR229" i="30" s="1"/>
  <c r="AP229" i="30"/>
  <c r="AS701" i="30"/>
  <c r="AP701" i="30"/>
  <c r="AP339" i="29"/>
  <c r="AP363" i="29"/>
  <c r="AP377" i="29"/>
  <c r="AQ382" i="29"/>
  <c r="AR382" i="29" s="1"/>
  <c r="AP387" i="29"/>
  <c r="AP401" i="29"/>
  <c r="AQ406" i="29"/>
  <c r="AR406" i="29" s="1"/>
  <c r="AP411" i="29"/>
  <c r="AP425" i="29"/>
  <c r="AQ430" i="29"/>
  <c r="AR430" i="29" s="1"/>
  <c r="AP435" i="29"/>
  <c r="AS443" i="29"/>
  <c r="AP449" i="29"/>
  <c r="AQ454" i="29"/>
  <c r="AR454" i="29" s="1"/>
  <c r="AP459" i="29"/>
  <c r="AS470" i="29"/>
  <c r="AS473" i="29"/>
  <c r="AP476" i="29"/>
  <c r="AP486" i="29"/>
  <c r="AP489" i="29"/>
  <c r="AS495" i="29"/>
  <c r="AP504" i="29"/>
  <c r="AS510" i="29"/>
  <c r="AP515" i="29"/>
  <c r="AQ538" i="29"/>
  <c r="AR538" i="29" s="1"/>
  <c r="AS540" i="29"/>
  <c r="AQ556" i="29"/>
  <c r="AR556" i="29" s="1"/>
  <c r="AS558" i="29"/>
  <c r="AP569" i="29"/>
  <c r="AQ575" i="29"/>
  <c r="AR575" i="29" s="1"/>
  <c r="AP581" i="29"/>
  <c r="AP600" i="29"/>
  <c r="AS603" i="29"/>
  <c r="AP606" i="29"/>
  <c r="AS612" i="29"/>
  <c r="AP616" i="29"/>
  <c r="AS624" i="29"/>
  <c r="AQ634" i="29"/>
  <c r="AR634" i="29" s="1"/>
  <c r="AQ640" i="29"/>
  <c r="AR640" i="29" s="1"/>
  <c r="AQ646" i="29"/>
  <c r="AR646" i="29" s="1"/>
  <c r="AQ655" i="29"/>
  <c r="AR655" i="29" s="1"/>
  <c r="AP665" i="29"/>
  <c r="AQ671" i="29"/>
  <c r="AR671" i="29" s="1"/>
  <c r="AP688" i="29"/>
  <c r="AQ695" i="29"/>
  <c r="AR695" i="29" s="1"/>
  <c r="AP11" i="30"/>
  <c r="AP14" i="30"/>
  <c r="AS28" i="30"/>
  <c r="AP28" i="30"/>
  <c r="AQ88" i="30"/>
  <c r="AP88" i="30"/>
  <c r="AS94" i="30"/>
  <c r="AP94" i="30"/>
  <c r="AP149" i="30"/>
  <c r="AS149" i="30"/>
  <c r="AQ239" i="30"/>
  <c r="AR239" i="30" s="1"/>
  <c r="AS239" i="30"/>
  <c r="AP239" i="30"/>
  <c r="AP367" i="30"/>
  <c r="AS367" i="30"/>
  <c r="AQ414" i="30"/>
  <c r="AR414" i="30" s="1"/>
  <c r="AP414" i="30"/>
  <c r="AS414" i="30"/>
  <c r="AS591" i="30"/>
  <c r="AP591" i="30"/>
  <c r="AQ614" i="30"/>
  <c r="AR614" i="30" s="1"/>
  <c r="AP614" i="30"/>
  <c r="AS614" i="30"/>
  <c r="AQ636" i="30"/>
  <c r="AR636" i="30" s="1"/>
  <c r="AP636" i="30"/>
  <c r="AS636" i="30"/>
  <c r="AS520" i="29"/>
  <c r="AP520" i="29"/>
  <c r="AS592" i="29"/>
  <c r="AQ592" i="29"/>
  <c r="AR592" i="29" s="1"/>
  <c r="AQ629" i="29"/>
  <c r="AR629" i="29" s="1"/>
  <c r="AP629" i="29"/>
  <c r="AS676" i="29"/>
  <c r="AQ676" i="29"/>
  <c r="AR676" i="29" s="1"/>
  <c r="AS679" i="29"/>
  <c r="AQ679" i="29"/>
  <c r="AR679" i="29" s="1"/>
  <c r="AS700" i="29"/>
  <c r="AQ700" i="29"/>
  <c r="AR700" i="29" s="1"/>
  <c r="AP117" i="30"/>
  <c r="AQ117" i="30"/>
  <c r="AR117" i="30" s="1"/>
  <c r="AQ205" i="30"/>
  <c r="AR205" i="30" s="1"/>
  <c r="AP205" i="30"/>
  <c r="AS205" i="30"/>
  <c r="AQ354" i="30"/>
  <c r="AR354" i="30" s="1"/>
  <c r="AP354" i="30"/>
  <c r="AS354" i="30"/>
  <c r="AQ576" i="30"/>
  <c r="AR576" i="30" s="1"/>
  <c r="AP576" i="30"/>
  <c r="AS576" i="30"/>
  <c r="AS63" i="30"/>
  <c r="AS76" i="30"/>
  <c r="AQ76" i="30"/>
  <c r="AR76" i="30" s="1"/>
  <c r="AP76" i="30"/>
  <c r="AP81" i="30"/>
  <c r="AS81" i="30"/>
  <c r="AQ81" i="30"/>
  <c r="AR81" i="30" s="1"/>
  <c r="AQ118" i="30"/>
  <c r="AR118" i="30" s="1"/>
  <c r="AP118" i="30"/>
  <c r="AP141" i="30"/>
  <c r="AS141" i="30"/>
  <c r="AQ141" i="30"/>
  <c r="AR141" i="30" s="1"/>
  <c r="AP303" i="30"/>
  <c r="AS303" i="30"/>
  <c r="AQ303" i="30"/>
  <c r="AR303" i="30" s="1"/>
  <c r="AS335" i="30"/>
  <c r="AQ335" i="30"/>
  <c r="AR335" i="30" s="1"/>
  <c r="AQ509" i="30"/>
  <c r="AR509" i="30" s="1"/>
  <c r="AP509" i="30"/>
  <c r="AS509" i="30"/>
  <c r="AQ589" i="29"/>
  <c r="AR589" i="29" s="1"/>
  <c r="AS589" i="29"/>
  <c r="AP19" i="30"/>
  <c r="AS19" i="30" s="1"/>
  <c r="AQ63" i="30"/>
  <c r="AR63" i="30" s="1"/>
  <c r="AP77" i="30"/>
  <c r="AQ77" i="30"/>
  <c r="AR77" i="30" s="1"/>
  <c r="AQ85" i="30"/>
  <c r="AR85" i="30" s="1"/>
  <c r="AP85" i="30"/>
  <c r="AQ97" i="30"/>
  <c r="AR97" i="30" s="1"/>
  <c r="AS97" i="30"/>
  <c r="AP103" i="30"/>
  <c r="AS103" i="30" s="1"/>
  <c r="AQ103" i="30"/>
  <c r="AR103" i="30" s="1"/>
  <c r="AS170" i="30"/>
  <c r="AQ170" i="30"/>
  <c r="AR170" i="30" s="1"/>
  <c r="AP170" i="30"/>
  <c r="AP186" i="30"/>
  <c r="AQ186" i="30"/>
  <c r="AR186" i="30" s="1"/>
  <c r="AR201" i="30"/>
  <c r="AS201" i="30"/>
  <c r="AQ417" i="30"/>
  <c r="AR417" i="30" s="1"/>
  <c r="AP417" i="30"/>
  <c r="AS417" i="30"/>
  <c r="AQ432" i="29"/>
  <c r="AR432" i="29" s="1"/>
  <c r="AQ438" i="29"/>
  <c r="AR438" i="29" s="1"/>
  <c r="AP448" i="29"/>
  <c r="AQ456" i="29"/>
  <c r="AR456" i="29" s="1"/>
  <c r="AQ462" i="29"/>
  <c r="AR462" i="29" s="1"/>
  <c r="AQ467" i="29"/>
  <c r="AR467" i="29" s="1"/>
  <c r="AQ475" i="29"/>
  <c r="AR475" i="29" s="1"/>
  <c r="AP500" i="29"/>
  <c r="AP507" i="29"/>
  <c r="AP510" i="29"/>
  <c r="AP546" i="29"/>
  <c r="AS587" i="29"/>
  <c r="AP587" i="29"/>
  <c r="AP593" i="29"/>
  <c r="AP633" i="29"/>
  <c r="AP645" i="29"/>
  <c r="AP648" i="29"/>
  <c r="AS652" i="29"/>
  <c r="AP652" i="29"/>
  <c r="AP677" i="29"/>
  <c r="AP680" i="29"/>
  <c r="AQ694" i="29"/>
  <c r="AR694" i="29" s="1"/>
  <c r="AP701" i="29"/>
  <c r="AQ19" i="30"/>
  <c r="AR19" i="30" s="1"/>
  <c r="AP40" i="30"/>
  <c r="AS49" i="30"/>
  <c r="AS52" i="30"/>
  <c r="AP52" i="30"/>
  <c r="AQ71" i="30"/>
  <c r="AR71" i="30" s="1"/>
  <c r="AS107" i="30"/>
  <c r="AS187" i="30"/>
  <c r="AQ187" i="30"/>
  <c r="AR187" i="30" s="1"/>
  <c r="AS202" i="30"/>
  <c r="AP202" i="30"/>
  <c r="AQ202" i="30"/>
  <c r="AR202" i="30" s="1"/>
  <c r="AS80" i="30"/>
  <c r="AS92" i="30"/>
  <c r="AS143" i="30"/>
  <c r="AS163" i="30"/>
  <c r="AS166" i="30"/>
  <c r="AP226" i="30"/>
  <c r="AS226" i="30"/>
  <c r="AS253" i="30"/>
  <c r="AS358" i="30"/>
  <c r="AP358" i="30"/>
  <c r="AQ358" i="30"/>
  <c r="AR358" i="30" s="1"/>
  <c r="AQ392" i="30"/>
  <c r="AR392" i="30" s="1"/>
  <c r="AS392" i="30"/>
  <c r="AP392" i="30"/>
  <c r="AS483" i="30"/>
  <c r="AQ483" i="30"/>
  <c r="AR483" i="30" s="1"/>
  <c r="AP540" i="30"/>
  <c r="AS540" i="30"/>
  <c r="AQ540" i="30"/>
  <c r="AR540" i="30" s="1"/>
  <c r="AQ580" i="30"/>
  <c r="AR580" i="30" s="1"/>
  <c r="AP580" i="30"/>
  <c r="AS606" i="30"/>
  <c r="AP606" i="30"/>
  <c r="AS642" i="30"/>
  <c r="AP642" i="30"/>
  <c r="AS211" i="30"/>
  <c r="AQ211" i="30"/>
  <c r="AR211" i="30" s="1"/>
  <c r="AQ240" i="30"/>
  <c r="AR240" i="30" s="1"/>
  <c r="AS240" i="30"/>
  <c r="AP240" i="30"/>
  <c r="AQ254" i="30"/>
  <c r="AR254" i="30" s="1"/>
  <c r="AP254" i="30"/>
  <c r="AS254" i="30" s="1"/>
  <c r="AQ304" i="30"/>
  <c r="AR304" i="30" s="1"/>
  <c r="AS304" i="30"/>
  <c r="AP317" i="30"/>
  <c r="AQ317" i="30"/>
  <c r="AR317" i="30" s="1"/>
  <c r="AS317" i="30"/>
  <c r="AQ375" i="30"/>
  <c r="AR375" i="30" s="1"/>
  <c r="AS375" i="30"/>
  <c r="AP453" i="30"/>
  <c r="AS453" i="30"/>
  <c r="AQ453" i="30"/>
  <c r="AR453" i="30" s="1"/>
  <c r="AS467" i="30"/>
  <c r="AP467" i="30"/>
  <c r="AP551" i="30"/>
  <c r="AQ551" i="30"/>
  <c r="AR551" i="30" s="1"/>
  <c r="AS551" i="30"/>
  <c r="AS582" i="30"/>
  <c r="AP582" i="30"/>
  <c r="AS593" i="30"/>
  <c r="AP593" i="30"/>
  <c r="AS617" i="30"/>
  <c r="AP617" i="30"/>
  <c r="AS627" i="30"/>
  <c r="AP627" i="30"/>
  <c r="AP659" i="30"/>
  <c r="AS659" i="30"/>
  <c r="AQ659" i="30"/>
  <c r="AR659" i="30" s="1"/>
  <c r="AS678" i="30"/>
  <c r="AP678" i="30"/>
  <c r="AP693" i="30"/>
  <c r="AQ693" i="30"/>
  <c r="AR693" i="30" s="1"/>
  <c r="AS135" i="30"/>
  <c r="AQ135" i="30"/>
  <c r="AR135" i="30" s="1"/>
  <c r="AQ156" i="30"/>
  <c r="AR156" i="30" s="1"/>
  <c r="AP156" i="30"/>
  <c r="AS199" i="30"/>
  <c r="AQ199" i="30"/>
  <c r="AR199" i="30" s="1"/>
  <c r="AP222" i="30"/>
  <c r="AQ222" i="30"/>
  <c r="AR222" i="30" s="1"/>
  <c r="AP241" i="30"/>
  <c r="AS241" i="30"/>
  <c r="AP246" i="30"/>
  <c r="AS246" i="30" s="1"/>
  <c r="AQ246" i="30"/>
  <c r="AR246" i="30" s="1"/>
  <c r="AS295" i="30"/>
  <c r="AQ295" i="30"/>
  <c r="AR295" i="30" s="1"/>
  <c r="AQ380" i="30"/>
  <c r="AR380" i="30" s="1"/>
  <c r="AS380" i="30"/>
  <c r="AQ419" i="30"/>
  <c r="AR419" i="30" s="1"/>
  <c r="AS419" i="30"/>
  <c r="AP419" i="30"/>
  <c r="AS454" i="30"/>
  <c r="AP454" i="30"/>
  <c r="AQ454" i="30"/>
  <c r="AR454" i="30" s="1"/>
  <c r="AS480" i="30"/>
  <c r="AQ480" i="30"/>
  <c r="AR480" i="30" s="1"/>
  <c r="AP480" i="30"/>
  <c r="AP503" i="30"/>
  <c r="AQ503" i="30"/>
  <c r="AR503" i="30" s="1"/>
  <c r="AS545" i="30"/>
  <c r="AQ545" i="30"/>
  <c r="AR545" i="30" s="1"/>
  <c r="AS567" i="30"/>
  <c r="AP567" i="30"/>
  <c r="AP660" i="30"/>
  <c r="AS660" i="30"/>
  <c r="AQ660" i="30"/>
  <c r="AR660" i="30" s="1"/>
  <c r="AS665" i="30"/>
  <c r="AP665" i="30"/>
  <c r="AS78" i="30"/>
  <c r="AQ83" i="30"/>
  <c r="AR83" i="30" s="1"/>
  <c r="AQ93" i="30"/>
  <c r="AR93" i="30" s="1"/>
  <c r="AQ131" i="30"/>
  <c r="AR131" i="30" s="1"/>
  <c r="AP142" i="30"/>
  <c r="AQ150" i="30"/>
  <c r="AR150" i="30" s="1"/>
  <c r="AQ165" i="30"/>
  <c r="AR165" i="30" s="1"/>
  <c r="AS165" i="30"/>
  <c r="AS177" i="30"/>
  <c r="AS180" i="30"/>
  <c r="AQ189" i="30"/>
  <c r="AR189" i="30" s="1"/>
  <c r="AP189" i="30"/>
  <c r="AP194" i="30"/>
  <c r="AP213" i="30"/>
  <c r="AQ213" i="30"/>
  <c r="AR213" i="30" s="1"/>
  <c r="AS218" i="30"/>
  <c r="AP218" i="30"/>
  <c r="AQ241" i="30"/>
  <c r="AR241" i="30" s="1"/>
  <c r="AS267" i="30"/>
  <c r="AQ267" i="30"/>
  <c r="AR267" i="30" s="1"/>
  <c r="AP267" i="30"/>
  <c r="AP313" i="30"/>
  <c r="AQ313" i="30"/>
  <c r="AR313" i="30" s="1"/>
  <c r="AQ384" i="30"/>
  <c r="AR384" i="30" s="1"/>
  <c r="AP384" i="30"/>
  <c r="AS384" i="30"/>
  <c r="AQ395" i="30"/>
  <c r="AR395" i="30" s="1"/>
  <c r="AP395" i="30"/>
  <c r="AQ420" i="30"/>
  <c r="AR420" i="30" s="1"/>
  <c r="AP420" i="30"/>
  <c r="AQ443" i="30"/>
  <c r="AR443" i="30" s="1"/>
  <c r="AP443" i="30"/>
  <c r="AS443" i="30"/>
  <c r="AP563" i="30"/>
  <c r="AQ563" i="30"/>
  <c r="AR563" i="30" s="1"/>
  <c r="AS563" i="30"/>
  <c r="AQ688" i="30"/>
  <c r="AR688" i="30" s="1"/>
  <c r="AP688" i="30"/>
  <c r="AP695" i="30"/>
  <c r="AQ695" i="30"/>
  <c r="AR695" i="30" s="1"/>
  <c r="AS695" i="30"/>
  <c r="AS110" i="30"/>
  <c r="AS181" i="30"/>
  <c r="AP181" i="30"/>
  <c r="AQ194" i="30"/>
  <c r="AR194" i="30" s="1"/>
  <c r="AQ214" i="30"/>
  <c r="AR214" i="30" s="1"/>
  <c r="AP214" i="30"/>
  <c r="AS214" i="30" s="1"/>
  <c r="AQ218" i="30"/>
  <c r="AR218" i="30" s="1"/>
  <c r="AS242" i="30"/>
  <c r="AQ242" i="30"/>
  <c r="AR242" i="30" s="1"/>
  <c r="AP242" i="30"/>
  <c r="AQ251" i="30"/>
  <c r="AR251" i="30" s="1"/>
  <c r="AP251" i="30"/>
  <c r="AP261" i="30"/>
  <c r="AQ261" i="30"/>
  <c r="AR261" i="30" s="1"/>
  <c r="AS261" i="30"/>
  <c r="AS299" i="30"/>
  <c r="AQ299" i="30"/>
  <c r="AR299" i="30" s="1"/>
  <c r="AP299" i="30"/>
  <c r="AP343" i="30"/>
  <c r="AS343" i="30"/>
  <c r="AQ343" i="30"/>
  <c r="AR343" i="30" s="1"/>
  <c r="AQ450" i="30"/>
  <c r="AR450" i="30" s="1"/>
  <c r="AP450" i="30"/>
  <c r="AQ650" i="30"/>
  <c r="AR650" i="30" s="1"/>
  <c r="AS650" i="30"/>
  <c r="AP650" i="30"/>
  <c r="AS711" i="30"/>
  <c r="AP711" i="30"/>
  <c r="AS73" i="30"/>
  <c r="AP132" i="30"/>
  <c r="AS154" i="30"/>
  <c r="AQ174" i="30"/>
  <c r="AR174" i="30" s="1"/>
  <c r="AP178" i="30"/>
  <c r="AQ181" i="30"/>
  <c r="AR181" i="30" s="1"/>
  <c r="AS189" i="30"/>
  <c r="AP192" i="30"/>
  <c r="AQ215" i="30"/>
  <c r="AR215" i="30" s="1"/>
  <c r="AP215" i="30"/>
  <c r="AS286" i="30"/>
  <c r="AQ286" i="30"/>
  <c r="AR286" i="30" s="1"/>
  <c r="AP286" i="30"/>
  <c r="AQ300" i="30"/>
  <c r="AR300" i="30" s="1"/>
  <c r="AS300" i="30"/>
  <c r="AS386" i="30"/>
  <c r="AP386" i="30"/>
  <c r="AP390" i="30"/>
  <c r="AS390" i="30"/>
  <c r="AQ390" i="30"/>
  <c r="AR390" i="30" s="1"/>
  <c r="AP513" i="30"/>
  <c r="AQ513" i="30"/>
  <c r="AR513" i="30" s="1"/>
  <c r="AS522" i="30"/>
  <c r="AP522" i="30"/>
  <c r="AQ532" i="30"/>
  <c r="AR532" i="30" s="1"/>
  <c r="AP532" i="30"/>
  <c r="AQ590" i="30"/>
  <c r="AR590" i="30" s="1"/>
  <c r="AS590" i="30"/>
  <c r="AP590" i="30"/>
  <c r="AQ601" i="30"/>
  <c r="AR601" i="30" s="1"/>
  <c r="AS601" i="30"/>
  <c r="AQ625" i="30"/>
  <c r="AR625" i="30" s="1"/>
  <c r="AS625" i="30"/>
  <c r="AQ640" i="30"/>
  <c r="AR640" i="30" s="1"/>
  <c r="AP640" i="30"/>
  <c r="AS651" i="30"/>
  <c r="AP651" i="30"/>
  <c r="AQ274" i="30"/>
  <c r="AR274" i="30" s="1"/>
  <c r="AP287" i="30"/>
  <c r="AP310" i="30"/>
  <c r="AP319" i="30"/>
  <c r="AS325" i="30"/>
  <c r="AS340" i="30"/>
  <c r="AP366" i="30"/>
  <c r="AP408" i="30"/>
  <c r="AP418" i="30"/>
  <c r="AQ425" i="30"/>
  <c r="AR425" i="30" s="1"/>
  <c r="AP428" i="30"/>
  <c r="AP434" i="30"/>
  <c r="AP438" i="30"/>
  <c r="AQ441" i="30"/>
  <c r="AR441" i="30" s="1"/>
  <c r="AP462" i="30"/>
  <c r="AQ465" i="30"/>
  <c r="AR465" i="30" s="1"/>
  <c r="AQ481" i="30"/>
  <c r="AR481" i="30" s="1"/>
  <c r="AQ497" i="30"/>
  <c r="AR497" i="30" s="1"/>
  <c r="AQ501" i="30"/>
  <c r="AR501" i="30" s="1"/>
  <c r="AP528" i="30"/>
  <c r="AP538" i="30"/>
  <c r="AP554" i="30"/>
  <c r="AP566" i="30"/>
  <c r="AS577" i="30"/>
  <c r="AQ585" i="30"/>
  <c r="AR585" i="30" s="1"/>
  <c r="AP600" i="30"/>
  <c r="AQ623" i="30"/>
  <c r="AR623" i="30" s="1"/>
  <c r="AP629" i="30"/>
  <c r="AS637" i="30"/>
  <c r="AQ645" i="30"/>
  <c r="AR645" i="30" s="1"/>
  <c r="AP663" i="30"/>
  <c r="AP690" i="30"/>
  <c r="AP698" i="30"/>
  <c r="AS707" i="30"/>
  <c r="AP713" i="30"/>
  <c r="AQ258" i="30"/>
  <c r="AR258" i="30" s="1"/>
  <c r="AS698" i="30"/>
  <c r="AP702" i="30"/>
  <c r="AP710" i="30"/>
  <c r="AQ249" i="30"/>
  <c r="AR249" i="30" s="1"/>
  <c r="AQ262" i="30"/>
  <c r="AR262" i="30" s="1"/>
  <c r="AQ279" i="30"/>
  <c r="AR279" i="30" s="1"/>
  <c r="AP294" i="30"/>
  <c r="AQ298" i="30"/>
  <c r="AR298" i="30" s="1"/>
  <c r="AP302" i="30"/>
  <c r="AP306" i="30"/>
  <c r="AP308" i="30"/>
  <c r="AQ322" i="30"/>
  <c r="AR322" i="30" s="1"/>
  <c r="AQ334" i="30"/>
  <c r="AR334" i="30" s="1"/>
  <c r="AP338" i="30"/>
  <c r="AQ353" i="30"/>
  <c r="AR353" i="30" s="1"/>
  <c r="AP359" i="30"/>
  <c r="AQ377" i="30"/>
  <c r="AR377" i="30" s="1"/>
  <c r="AQ379" i="30"/>
  <c r="AR379" i="30" s="1"/>
  <c r="AP382" i="30"/>
  <c r="AQ401" i="30"/>
  <c r="AR401" i="30" s="1"/>
  <c r="AP404" i="30"/>
  <c r="AQ406" i="30"/>
  <c r="AR406" i="30" s="1"/>
  <c r="AS408" i="30"/>
  <c r="AS413" i="30"/>
  <c r="AP431" i="30"/>
  <c r="AP444" i="30"/>
  <c r="AS449" i="30"/>
  <c r="AS452" i="30"/>
  <c r="AP469" i="30"/>
  <c r="AQ471" i="30"/>
  <c r="AR471" i="30" s="1"/>
  <c r="AP482" i="30"/>
  <c r="AQ489" i="30"/>
  <c r="AR489" i="30" s="1"/>
  <c r="AQ502" i="30"/>
  <c r="AR502" i="30" s="1"/>
  <c r="AP510" i="30"/>
  <c r="AP520" i="30"/>
  <c r="AQ531" i="30"/>
  <c r="AR531" i="30" s="1"/>
  <c r="AP534" i="30"/>
  <c r="AP543" i="30"/>
  <c r="AP552" i="30"/>
  <c r="AP564" i="30"/>
  <c r="AS566" i="30"/>
  <c r="AS575" i="30"/>
  <c r="AP578" i="30"/>
  <c r="AP581" i="30"/>
  <c r="AS589" i="30"/>
  <c r="AQ597" i="30"/>
  <c r="AR597" i="30" s="1"/>
  <c r="AP615" i="30"/>
  <c r="AP630" i="30"/>
  <c r="AP638" i="30"/>
  <c r="AP641" i="30"/>
  <c r="AP664" i="30"/>
  <c r="AP708" i="30"/>
  <c r="AS710" i="30"/>
  <c r="AP714" i="30"/>
  <c r="AS206" i="30"/>
  <c r="AS227" i="30"/>
  <c r="AS237" i="30"/>
  <c r="AS311" i="30"/>
  <c r="AQ330" i="30"/>
  <c r="AR330" i="30" s="1"/>
  <c r="AQ342" i="30"/>
  <c r="AR342" i="30" s="1"/>
  <c r="AS344" i="30"/>
  <c r="AQ346" i="30"/>
  <c r="AR346" i="30" s="1"/>
  <c r="AQ357" i="30"/>
  <c r="AR357" i="30" s="1"/>
  <c r="AQ370" i="30"/>
  <c r="AR370" i="30" s="1"/>
  <c r="AS377" i="30"/>
  <c r="AQ394" i="30"/>
  <c r="AR394" i="30" s="1"/>
  <c r="AQ426" i="30"/>
  <c r="AR426" i="30" s="1"/>
  <c r="AS429" i="30"/>
  <c r="AQ442" i="30"/>
  <c r="AR442" i="30" s="1"/>
  <c r="AS455" i="30"/>
  <c r="AQ466" i="30"/>
  <c r="AR466" i="30" s="1"/>
  <c r="AS475" i="30"/>
  <c r="AS515" i="30"/>
  <c r="AS587" i="30"/>
  <c r="AQ624" i="30"/>
  <c r="AR624" i="30" s="1"/>
  <c r="AS647" i="30"/>
  <c r="AP171" i="30"/>
  <c r="AS389" i="30"/>
  <c r="AS674" i="30"/>
  <c r="AS106" i="30"/>
  <c r="AS23" i="30"/>
  <c r="AS39" i="30"/>
  <c r="AR88" i="30"/>
  <c r="AS88" i="30" s="1"/>
  <c r="AQ13" i="30"/>
  <c r="AR13" i="30" s="1"/>
  <c r="AQ25" i="30"/>
  <c r="AR25" i="30" s="1"/>
  <c r="AQ49" i="30"/>
  <c r="AR49" i="30" s="1"/>
  <c r="AQ61" i="30"/>
  <c r="AR61" i="30" s="1"/>
  <c r="AS61" i="30" s="1"/>
  <c r="AP66" i="30"/>
  <c r="AS66" i="30" s="1"/>
  <c r="AQ73" i="30"/>
  <c r="AR73" i="30" s="1"/>
  <c r="AQ89" i="30"/>
  <c r="AQ100" i="30"/>
  <c r="AR100" i="30" s="1"/>
  <c r="AS117" i="30"/>
  <c r="AS132" i="30"/>
  <c r="AQ139" i="30"/>
  <c r="AR139" i="30" s="1"/>
  <c r="AQ159" i="30"/>
  <c r="AR159" i="30" s="1"/>
  <c r="AQ133" i="30"/>
  <c r="AR133" i="30" s="1"/>
  <c r="AP133" i="30"/>
  <c r="AP160" i="30"/>
  <c r="AQ160" i="30"/>
  <c r="AR160" i="30" s="1"/>
  <c r="AS221" i="30"/>
  <c r="AQ221" i="30"/>
  <c r="AR221" i="30" s="1"/>
  <c r="AP221" i="30"/>
  <c r="AP115" i="30"/>
  <c r="AS115" i="30" s="1"/>
  <c r="AP127" i="30"/>
  <c r="AQ176" i="30"/>
  <c r="AR176" i="30" s="1"/>
  <c r="AP176" i="30"/>
  <c r="AQ197" i="30"/>
  <c r="AR197" i="30" s="1"/>
  <c r="AP197" i="30"/>
  <c r="AP9" i="30"/>
  <c r="AQ16" i="30"/>
  <c r="AR16" i="30" s="1"/>
  <c r="AQ28" i="30"/>
  <c r="AR28" i="30" s="1"/>
  <c r="AP33" i="30"/>
  <c r="AQ40" i="30"/>
  <c r="AR40" i="30" s="1"/>
  <c r="AP45" i="30"/>
  <c r="AQ52" i="30"/>
  <c r="AR52" i="30" s="1"/>
  <c r="AP57" i="30"/>
  <c r="AQ64" i="30"/>
  <c r="AR64" i="30" s="1"/>
  <c r="AP69" i="30"/>
  <c r="AS69" i="30" s="1"/>
  <c r="AP79" i="30"/>
  <c r="AP84" i="30"/>
  <c r="AS84" i="30" s="1"/>
  <c r="AP87" i="30"/>
  <c r="AS87" i="30" s="1"/>
  <c r="AP98" i="30"/>
  <c r="AP109" i="30"/>
  <c r="AP112" i="30"/>
  <c r="AQ115" i="30"/>
  <c r="AR115" i="30" s="1"/>
  <c r="AP121" i="30"/>
  <c r="AS121" i="30" s="1"/>
  <c r="AP124" i="30"/>
  <c r="AQ127" i="30"/>
  <c r="AR127" i="30" s="1"/>
  <c r="AS133" i="30"/>
  <c r="AP140" i="30"/>
  <c r="AS156" i="30"/>
  <c r="AS160" i="30"/>
  <c r="AP164" i="30"/>
  <c r="AS176" i="30"/>
  <c r="AQ9" i="30"/>
  <c r="AR9" i="30" s="1"/>
  <c r="AQ33" i="30"/>
  <c r="AR33" i="30" s="1"/>
  <c r="AQ45" i="30"/>
  <c r="AR45" i="30" s="1"/>
  <c r="AQ57" i="30"/>
  <c r="AR57" i="30" s="1"/>
  <c r="AQ69" i="30"/>
  <c r="AR69" i="30" s="1"/>
  <c r="AP74" i="30"/>
  <c r="AS74" i="30" s="1"/>
  <c r="AQ79" i="30"/>
  <c r="AR79" i="30" s="1"/>
  <c r="AQ87" i="30"/>
  <c r="AR87" i="30" s="1"/>
  <c r="AQ90" i="30"/>
  <c r="AQ98" i="30"/>
  <c r="AR98" i="30" s="1"/>
  <c r="AS140" i="30"/>
  <c r="AS157" i="30"/>
  <c r="AQ157" i="30"/>
  <c r="AR157" i="30" s="1"/>
  <c r="AP157" i="30"/>
  <c r="AS164" i="30"/>
  <c r="AS185" i="30"/>
  <c r="AQ185" i="30"/>
  <c r="AR185" i="30" s="1"/>
  <c r="AP185" i="30"/>
  <c r="AS16" i="30"/>
  <c r="AS109" i="30"/>
  <c r="AS112" i="30"/>
  <c r="AS124" i="30"/>
  <c r="AP147" i="30"/>
  <c r="AP151" i="30"/>
  <c r="AP172" i="30"/>
  <c r="AQ172" i="30"/>
  <c r="AR172" i="30" s="1"/>
  <c r="AS251" i="30"/>
  <c r="AS255" i="30"/>
  <c r="AP72" i="30"/>
  <c r="AP116" i="30"/>
  <c r="AS116" i="30" s="1"/>
  <c r="AS122" i="30"/>
  <c r="AP128" i="30"/>
  <c r="AQ147" i="30"/>
  <c r="AR147" i="30" s="1"/>
  <c r="AQ151" i="30"/>
  <c r="AR151" i="30" s="1"/>
  <c r="AP168" i="30"/>
  <c r="AS172" i="30"/>
  <c r="AQ60" i="30"/>
  <c r="AR60" i="30" s="1"/>
  <c r="AP65" i="30"/>
  <c r="AS65" i="30" s="1"/>
  <c r="AP96" i="30"/>
  <c r="AP99" i="30"/>
  <c r="AS99" i="30" s="1"/>
  <c r="AQ113" i="30"/>
  <c r="AR113" i="30" s="1"/>
  <c r="AQ116" i="30"/>
  <c r="AR116" i="30" s="1"/>
  <c r="AQ125" i="30"/>
  <c r="AR125" i="30" s="1"/>
  <c r="AS128" i="30"/>
  <c r="AP144" i="30"/>
  <c r="AP148" i="30"/>
  <c r="AQ148" i="30"/>
  <c r="AR148" i="30" s="1"/>
  <c r="AS173" i="30"/>
  <c r="AQ173" i="30"/>
  <c r="AR173" i="30" s="1"/>
  <c r="AP173" i="30"/>
  <c r="AQ48" i="30"/>
  <c r="AR48" i="30" s="1"/>
  <c r="AP53" i="30"/>
  <c r="AQ72" i="30"/>
  <c r="AR72" i="30" s="1"/>
  <c r="AP10" i="30"/>
  <c r="AQ17" i="30"/>
  <c r="AR17" i="30" s="1"/>
  <c r="AP22" i="30"/>
  <c r="AS22" i="30" s="1"/>
  <c r="AQ29" i="30"/>
  <c r="AR29" i="30" s="1"/>
  <c r="AP34" i="30"/>
  <c r="AQ41" i="30"/>
  <c r="AR41" i="30" s="1"/>
  <c r="AP46" i="30"/>
  <c r="AQ53" i="30"/>
  <c r="AR53" i="30" s="1"/>
  <c r="AP58" i="30"/>
  <c r="AS58" i="30" s="1"/>
  <c r="AQ65" i="30"/>
  <c r="AR65" i="30" s="1"/>
  <c r="AP70" i="30"/>
  <c r="AP75" i="30"/>
  <c r="AS77" i="30"/>
  <c r="AP91" i="30"/>
  <c r="AQ99" i="30"/>
  <c r="AR99" i="30" s="1"/>
  <c r="AQ102" i="30"/>
  <c r="AP105" i="30"/>
  <c r="AS105" i="30" s="1"/>
  <c r="AS168" i="30"/>
  <c r="AS200" i="30"/>
  <c r="AQ200" i="30"/>
  <c r="AR200" i="30" s="1"/>
  <c r="AP200" i="30"/>
  <c r="AQ22" i="30"/>
  <c r="AR22" i="30" s="1"/>
  <c r="AQ34" i="30"/>
  <c r="AR34" i="30" s="1"/>
  <c r="AQ46" i="30"/>
  <c r="AR46" i="30" s="1"/>
  <c r="AQ58" i="30"/>
  <c r="AR58" i="30" s="1"/>
  <c r="AQ70" i="30"/>
  <c r="AR70" i="30" s="1"/>
  <c r="AQ75" i="30"/>
  <c r="AR75" i="30" s="1"/>
  <c r="AS85" i="30"/>
  <c r="AQ91" i="30"/>
  <c r="AR91" i="30" s="1"/>
  <c r="AS96" i="30"/>
  <c r="AS119" i="30"/>
  <c r="AS125" i="30"/>
  <c r="AQ129" i="30"/>
  <c r="AR129" i="30" s="1"/>
  <c r="AP135" i="30"/>
  <c r="AS144" i="30"/>
  <c r="AQ209" i="30"/>
  <c r="AR209" i="30" s="1"/>
  <c r="AP209" i="30"/>
  <c r="AS209" i="30" s="1"/>
  <c r="AS86" i="30"/>
  <c r="AP114" i="30"/>
  <c r="AS114" i="30" s="1"/>
  <c r="AS145" i="30"/>
  <c r="AQ145" i="30"/>
  <c r="AR145" i="30" s="1"/>
  <c r="AP145" i="30"/>
  <c r="AS152" i="30"/>
  <c r="AS188" i="30"/>
  <c r="AQ188" i="30"/>
  <c r="AR188" i="30" s="1"/>
  <c r="AP188" i="30"/>
  <c r="AQ10" i="30"/>
  <c r="AR10" i="30" s="1"/>
  <c r="AP20" i="30"/>
  <c r="AS20" i="30" s="1"/>
  <c r="AP32" i="30"/>
  <c r="AP44" i="30"/>
  <c r="AS44" i="30" s="1"/>
  <c r="AP86" i="30"/>
  <c r="AP97" i="30"/>
  <c r="AP108" i="30"/>
  <c r="AS108" i="30" s="1"/>
  <c r="AP111" i="30"/>
  <c r="AS111" i="30" s="1"/>
  <c r="AQ114" i="30"/>
  <c r="AR114" i="30" s="1"/>
  <c r="AP120" i="30"/>
  <c r="AS120" i="30" s="1"/>
  <c r="AP123" i="30"/>
  <c r="AS123" i="30" s="1"/>
  <c r="AS129" i="30"/>
  <c r="AQ149" i="30"/>
  <c r="AR149" i="30" s="1"/>
  <c r="AP159" i="30"/>
  <c r="AS195" i="30"/>
  <c r="AS243" i="30"/>
  <c r="AS126" i="30"/>
  <c r="AS138" i="30"/>
  <c r="AS150" i="30"/>
  <c r="AS162" i="30"/>
  <c r="AP165" i="30"/>
  <c r="AS174" i="30"/>
  <c r="AP177" i="30"/>
  <c r="AQ184" i="30"/>
  <c r="AR184" i="30" s="1"/>
  <c r="AS186" i="30"/>
  <c r="AQ196" i="30"/>
  <c r="AR196" i="30" s="1"/>
  <c r="AS198" i="30"/>
  <c r="AQ208" i="30"/>
  <c r="AR208" i="30" s="1"/>
  <c r="AS210" i="30"/>
  <c r="AQ220" i="30"/>
  <c r="AR220" i="30" s="1"/>
  <c r="AS222" i="30"/>
  <c r="AQ232" i="30"/>
  <c r="AR232" i="30" s="1"/>
  <c r="AS234" i="30"/>
  <c r="AQ244" i="30"/>
  <c r="AR244" i="30" s="1"/>
  <c r="AQ256" i="30"/>
  <c r="AR256" i="30" s="1"/>
  <c r="AS258" i="30"/>
  <c r="AQ268" i="30"/>
  <c r="AR268" i="30" s="1"/>
  <c r="AS270" i="30"/>
  <c r="AP273" i="30"/>
  <c r="AS273" i="30" s="1"/>
  <c r="AQ280" i="30"/>
  <c r="AR280" i="30" s="1"/>
  <c r="AS282" i="30"/>
  <c r="AQ285" i="30"/>
  <c r="AR285" i="30" s="1"/>
  <c r="AP335" i="30"/>
  <c r="AP356" i="30"/>
  <c r="AS421" i="30"/>
  <c r="AQ421" i="30"/>
  <c r="AR421" i="30" s="1"/>
  <c r="AP421" i="30"/>
  <c r="AS435" i="30"/>
  <c r="AP435" i="30"/>
  <c r="AQ273" i="30"/>
  <c r="AR273" i="30" s="1"/>
  <c r="AS275" i="30"/>
  <c r="AP278" i="30"/>
  <c r="AP288" i="30"/>
  <c r="AP291" i="30"/>
  <c r="AS376" i="30"/>
  <c r="AP376" i="30"/>
  <c r="AS184" i="30"/>
  <c r="AP187" i="30"/>
  <c r="AS196" i="30"/>
  <c r="AP199" i="30"/>
  <c r="AS208" i="30"/>
  <c r="AP211" i="30"/>
  <c r="AS220" i="30"/>
  <c r="AP223" i="30"/>
  <c r="AS232" i="30"/>
  <c r="AP235" i="30"/>
  <c r="AP247" i="30"/>
  <c r="AS247" i="30" s="1"/>
  <c r="AS256" i="30"/>
  <c r="AP259" i="30"/>
  <c r="AS259" i="30" s="1"/>
  <c r="AS268" i="30"/>
  <c r="AP271" i="30"/>
  <c r="AQ278" i="30"/>
  <c r="AR278" i="30" s="1"/>
  <c r="AP283" i="30"/>
  <c r="AQ291" i="30"/>
  <c r="AR291" i="30" s="1"/>
  <c r="AQ302" i="30"/>
  <c r="AR302" i="30" s="1"/>
  <c r="AQ305" i="30"/>
  <c r="AR305" i="30" s="1"/>
  <c r="AQ316" i="30"/>
  <c r="AR316" i="30" s="1"/>
  <c r="AQ327" i="30"/>
  <c r="AR327" i="30" s="1"/>
  <c r="AQ338" i="30"/>
  <c r="AR338" i="30" s="1"/>
  <c r="AQ341" i="30"/>
  <c r="AR341" i="30" s="1"/>
  <c r="AS350" i="30"/>
  <c r="AQ350" i="30"/>
  <c r="AR350" i="30" s="1"/>
  <c r="AS356" i="30"/>
  <c r="AS359" i="30"/>
  <c r="AP363" i="30"/>
  <c r="AQ376" i="30"/>
  <c r="AR376" i="30" s="1"/>
  <c r="AS379" i="30"/>
  <c r="AS409" i="30"/>
  <c r="AQ409" i="30"/>
  <c r="AR409" i="30" s="1"/>
  <c r="AP409" i="30"/>
  <c r="AQ271" i="30"/>
  <c r="AR271" i="30" s="1"/>
  <c r="AP276" i="30"/>
  <c r="AS276" i="30" s="1"/>
  <c r="AQ283" i="30"/>
  <c r="AR283" i="30" s="1"/>
  <c r="AS288" i="30"/>
  <c r="AS313" i="30"/>
  <c r="AS324" i="30"/>
  <c r="AS353" i="30"/>
  <c r="AQ363" i="30"/>
  <c r="AR363" i="30" s="1"/>
  <c r="AS373" i="30"/>
  <c r="AP373" i="30"/>
  <c r="AS397" i="30"/>
  <c r="AQ397" i="30"/>
  <c r="AR397" i="30" s="1"/>
  <c r="AP397" i="30"/>
  <c r="AQ427" i="30"/>
  <c r="AR427" i="30" s="1"/>
  <c r="AP427" i="30"/>
  <c r="AP233" i="30"/>
  <c r="AP245" i="30"/>
  <c r="AP257" i="30"/>
  <c r="AS257" i="30" s="1"/>
  <c r="AP269" i="30"/>
  <c r="AP281" i="30"/>
  <c r="AS281" i="30" s="1"/>
  <c r="AS305" i="30"/>
  <c r="AS341" i="30"/>
  <c r="AP347" i="30"/>
  <c r="AQ373" i="30"/>
  <c r="AR373" i="30" s="1"/>
  <c r="AP380" i="30"/>
  <c r="AP383" i="30"/>
  <c r="AS423" i="30"/>
  <c r="AP423" i="30"/>
  <c r="AS427" i="30"/>
  <c r="AQ233" i="30"/>
  <c r="AR233" i="30" s="1"/>
  <c r="AQ245" i="30"/>
  <c r="AR245" i="30" s="1"/>
  <c r="AQ257" i="30"/>
  <c r="AR257" i="30" s="1"/>
  <c r="AQ269" i="30"/>
  <c r="AR269" i="30" s="1"/>
  <c r="AQ281" i="30"/>
  <c r="AR281" i="30" s="1"/>
  <c r="AQ289" i="30"/>
  <c r="AR289" i="30" s="1"/>
  <c r="AP292" i="30"/>
  <c r="AP300" i="30"/>
  <c r="AS308" i="30"/>
  <c r="AP314" i="30"/>
  <c r="AQ325" i="30"/>
  <c r="AR325" i="30" s="1"/>
  <c r="AP336" i="30"/>
  <c r="AS364" i="30"/>
  <c r="AP364" i="30"/>
  <c r="AQ367" i="30"/>
  <c r="AR367" i="30" s="1"/>
  <c r="AQ415" i="30"/>
  <c r="AR415" i="30" s="1"/>
  <c r="AP415" i="30"/>
  <c r="AS347" i="30"/>
  <c r="AS374" i="30"/>
  <c r="AQ374" i="30"/>
  <c r="AR374" i="30" s="1"/>
  <c r="AQ391" i="30"/>
  <c r="AR391" i="30" s="1"/>
  <c r="AP391" i="30"/>
  <c r="AQ403" i="30"/>
  <c r="AR403" i="30" s="1"/>
  <c r="AP403" i="30"/>
  <c r="AS411" i="30"/>
  <c r="AP411" i="30"/>
  <c r="AS415" i="30"/>
  <c r="AQ451" i="30"/>
  <c r="AR451" i="30" s="1"/>
  <c r="AP451" i="30"/>
  <c r="AS451" i="30"/>
  <c r="AQ171" i="30"/>
  <c r="AR171" i="30" s="1"/>
  <c r="AQ183" i="30"/>
  <c r="AR183" i="30" s="1"/>
  <c r="AQ195" i="30"/>
  <c r="AR195" i="30" s="1"/>
  <c r="AQ207" i="30"/>
  <c r="AR207" i="30" s="1"/>
  <c r="AP212" i="30"/>
  <c r="AS212" i="30" s="1"/>
  <c r="AQ219" i="30"/>
  <c r="AR219" i="30" s="1"/>
  <c r="AP224" i="30"/>
  <c r="AP236" i="30"/>
  <c r="AS236" i="30" s="1"/>
  <c r="AR238" i="30"/>
  <c r="AS238" i="30" s="1"/>
  <c r="AQ243" i="30"/>
  <c r="AR243" i="30" s="1"/>
  <c r="AP248" i="30"/>
  <c r="AP260" i="30"/>
  <c r="AP272" i="30"/>
  <c r="AP284" i="30"/>
  <c r="AS289" i="30"/>
  <c r="AP295" i="30"/>
  <c r="AS361" i="30"/>
  <c r="AP361" i="30"/>
  <c r="AP374" i="30"/>
  <c r="AS391" i="30"/>
  <c r="AS399" i="30"/>
  <c r="AP399" i="30"/>
  <c r="AS403" i="30"/>
  <c r="AQ411" i="30"/>
  <c r="AR411" i="30" s="1"/>
  <c r="AP169" i="30"/>
  <c r="AQ212" i="30"/>
  <c r="AR212" i="30" s="1"/>
  <c r="AQ224" i="30"/>
  <c r="AR224" i="30" s="1"/>
  <c r="AQ236" i="30"/>
  <c r="AR236" i="30" s="1"/>
  <c r="AQ272" i="30"/>
  <c r="AR272" i="30" s="1"/>
  <c r="AP323" i="30"/>
  <c r="AQ331" i="30"/>
  <c r="AR331" i="30" s="1"/>
  <c r="AQ361" i="30"/>
  <c r="AR361" i="30" s="1"/>
  <c r="AP368" i="30"/>
  <c r="AP371" i="30"/>
  <c r="AS388" i="30"/>
  <c r="AQ388" i="30"/>
  <c r="AR388" i="30" s="1"/>
  <c r="AP388" i="30"/>
  <c r="AQ399" i="30"/>
  <c r="AR399" i="30" s="1"/>
  <c r="AS412" i="30"/>
  <c r="AQ412" i="30"/>
  <c r="AR412" i="30" s="1"/>
  <c r="AP412" i="30"/>
  <c r="AQ169" i="30"/>
  <c r="AR169" i="30" s="1"/>
  <c r="AQ217" i="30"/>
  <c r="AR217" i="30" s="1"/>
  <c r="AQ277" i="30"/>
  <c r="AR277" i="30" s="1"/>
  <c r="AP282" i="30"/>
  <c r="AS284" i="30"/>
  <c r="AQ287" i="30"/>
  <c r="AR287" i="30" s="1"/>
  <c r="AP290" i="30"/>
  <c r="AS290" i="30" s="1"/>
  <c r="AQ301" i="30"/>
  <c r="AR301" i="30" s="1"/>
  <c r="AP304" i="30"/>
  <c r="AP312" i="30"/>
  <c r="AP315" i="30"/>
  <c r="AS320" i="30"/>
  <c r="AQ323" i="30"/>
  <c r="AR323" i="30" s="1"/>
  <c r="AP326" i="30"/>
  <c r="AQ337" i="30"/>
  <c r="AR337" i="30" s="1"/>
  <c r="AP340" i="30"/>
  <c r="AS352" i="30"/>
  <c r="AP352" i="30"/>
  <c r="AQ355" i="30"/>
  <c r="AR355" i="30" s="1"/>
  <c r="AS400" i="30"/>
  <c r="AQ400" i="30"/>
  <c r="AR400" i="30" s="1"/>
  <c r="AP400" i="30"/>
  <c r="AS433" i="30"/>
  <c r="AQ433" i="30"/>
  <c r="AR433" i="30" s="1"/>
  <c r="AP433" i="30"/>
  <c r="AQ290" i="30"/>
  <c r="AR290" i="30" s="1"/>
  <c r="AQ293" i="30"/>
  <c r="AR293" i="30" s="1"/>
  <c r="AQ315" i="30"/>
  <c r="AR315" i="30" s="1"/>
  <c r="AQ326" i="30"/>
  <c r="AR326" i="30" s="1"/>
  <c r="AQ329" i="30"/>
  <c r="AR329" i="30" s="1"/>
  <c r="AQ352" i="30"/>
  <c r="AR352" i="30" s="1"/>
  <c r="AS355" i="30"/>
  <c r="AS362" i="30"/>
  <c r="AQ362" i="30"/>
  <c r="AR362" i="30" s="1"/>
  <c r="AS368" i="30"/>
  <c r="AS371" i="30"/>
  <c r="AP375" i="30"/>
  <c r="AS395" i="30"/>
  <c r="AS301" i="30"/>
  <c r="AS312" i="30"/>
  <c r="AS337" i="30"/>
  <c r="AS349" i="30"/>
  <c r="AP349" i="30"/>
  <c r="AS365" i="30"/>
  <c r="AS385" i="30"/>
  <c r="AP385" i="30"/>
  <c r="AQ439" i="30"/>
  <c r="AR439" i="30" s="1"/>
  <c r="AP439" i="30"/>
  <c r="AQ463" i="30"/>
  <c r="AR463" i="30" s="1"/>
  <c r="AP463" i="30"/>
  <c r="AS463" i="30"/>
  <c r="AS468" i="30"/>
  <c r="AS473" i="30"/>
  <c r="AS485" i="30"/>
  <c r="AS524" i="30"/>
  <c r="AQ524" i="30"/>
  <c r="AR524" i="30" s="1"/>
  <c r="AS548" i="30"/>
  <c r="AQ548" i="30"/>
  <c r="AR548" i="30" s="1"/>
  <c r="AS574" i="30"/>
  <c r="AQ574" i="30"/>
  <c r="AR574" i="30" s="1"/>
  <c r="AP574" i="30"/>
  <c r="AS655" i="30"/>
  <c r="AQ655" i="30"/>
  <c r="AR655" i="30" s="1"/>
  <c r="AP655" i="30"/>
  <c r="AS420" i="30"/>
  <c r="AS432" i="30"/>
  <c r="AS444" i="30"/>
  <c r="AP447" i="30"/>
  <c r="AS456" i="30"/>
  <c r="AP459" i="30"/>
  <c r="AQ477" i="30"/>
  <c r="AR477" i="30" s="1"/>
  <c r="AP483" i="30"/>
  <c r="AS495" i="30"/>
  <c r="AP502" i="30"/>
  <c r="AQ505" i="30"/>
  <c r="AR505" i="30" s="1"/>
  <c r="AQ511" i="30"/>
  <c r="AR511" i="30" s="1"/>
  <c r="AP521" i="30"/>
  <c r="AP524" i="30"/>
  <c r="AP531" i="30"/>
  <c r="AP545" i="30"/>
  <c r="AP548" i="30"/>
  <c r="AS560" i="30"/>
  <c r="AQ560" i="30"/>
  <c r="AR560" i="30" s="1"/>
  <c r="AP560" i="30"/>
  <c r="AQ447" i="30"/>
  <c r="AR447" i="30" s="1"/>
  <c r="AQ459" i="30"/>
  <c r="AR459" i="30" s="1"/>
  <c r="AS595" i="30"/>
  <c r="AQ595" i="30"/>
  <c r="AR595" i="30" s="1"/>
  <c r="AP595" i="30"/>
  <c r="AS667" i="30"/>
  <c r="AQ667" i="30"/>
  <c r="AR667" i="30" s="1"/>
  <c r="AP667" i="30"/>
  <c r="AP445" i="30"/>
  <c r="AP457" i="30"/>
  <c r="AS477" i="30"/>
  <c r="AP490" i="30"/>
  <c r="AQ493" i="30"/>
  <c r="AR493" i="30" s="1"/>
  <c r="AQ499" i="30"/>
  <c r="AR499" i="30" s="1"/>
  <c r="AS511" i="30"/>
  <c r="AQ525" i="30"/>
  <c r="AR525" i="30" s="1"/>
  <c r="AQ535" i="30"/>
  <c r="AR535" i="30" s="1"/>
  <c r="AQ549" i="30"/>
  <c r="AR549" i="30" s="1"/>
  <c r="AQ561" i="30"/>
  <c r="AR561" i="30" s="1"/>
  <c r="AQ445" i="30"/>
  <c r="AR445" i="30" s="1"/>
  <c r="AQ457" i="30"/>
  <c r="AR457" i="30" s="1"/>
  <c r="AQ490" i="30"/>
  <c r="AR490" i="30" s="1"/>
  <c r="AS493" i="30"/>
  <c r="AS512" i="30"/>
  <c r="AQ512" i="30"/>
  <c r="AR512" i="30" s="1"/>
  <c r="AS525" i="30"/>
  <c r="AS549" i="30"/>
  <c r="AS557" i="30"/>
  <c r="AQ557" i="30"/>
  <c r="AR557" i="30" s="1"/>
  <c r="AS561" i="30"/>
  <c r="AS607" i="30"/>
  <c r="AQ607" i="30"/>
  <c r="AR607" i="30" s="1"/>
  <c r="AP607" i="30"/>
  <c r="AS499" i="30"/>
  <c r="AQ529" i="30"/>
  <c r="AR529" i="30" s="1"/>
  <c r="AP529" i="30"/>
  <c r="AS535" i="30"/>
  <c r="AS562" i="30"/>
  <c r="AP562" i="30"/>
  <c r="AP424" i="30"/>
  <c r="AP436" i="30"/>
  <c r="AP448" i="30"/>
  <c r="AP460" i="30"/>
  <c r="AQ467" i="30"/>
  <c r="AR467" i="30" s="1"/>
  <c r="AQ478" i="30"/>
  <c r="AR478" i="30" s="1"/>
  <c r="AS481" i="30"/>
  <c r="AS500" i="30"/>
  <c r="AQ500" i="30"/>
  <c r="AR500" i="30" s="1"/>
  <c r="AS503" i="30"/>
  <c r="AP519" i="30"/>
  <c r="AP526" i="30"/>
  <c r="AS529" i="30"/>
  <c r="AS536" i="30"/>
  <c r="AQ536" i="30"/>
  <c r="AR536" i="30" s="1"/>
  <c r="AP550" i="30"/>
  <c r="AQ562" i="30"/>
  <c r="AR562" i="30" s="1"/>
  <c r="AS619" i="30"/>
  <c r="AQ619" i="30"/>
  <c r="AR619" i="30" s="1"/>
  <c r="AP619" i="30"/>
  <c r="AQ424" i="30"/>
  <c r="AR424" i="30" s="1"/>
  <c r="AQ436" i="30"/>
  <c r="AR436" i="30" s="1"/>
  <c r="AQ448" i="30"/>
  <c r="AR448" i="30" s="1"/>
  <c r="AQ460" i="30"/>
  <c r="AR460" i="30" s="1"/>
  <c r="AS487" i="30"/>
  <c r="AQ491" i="30"/>
  <c r="AR491" i="30" s="1"/>
  <c r="AQ519" i="30"/>
  <c r="AR519" i="30" s="1"/>
  <c r="AQ526" i="30"/>
  <c r="AR526" i="30" s="1"/>
  <c r="AQ550" i="30"/>
  <c r="AR550" i="30" s="1"/>
  <c r="AS571" i="30"/>
  <c r="AQ571" i="30"/>
  <c r="AR571" i="30" s="1"/>
  <c r="AP571" i="30"/>
  <c r="AS488" i="30"/>
  <c r="AQ488" i="30"/>
  <c r="AR488" i="30" s="1"/>
  <c r="AS631" i="30"/>
  <c r="AQ631" i="30"/>
  <c r="AR631" i="30" s="1"/>
  <c r="AP631" i="30"/>
  <c r="AQ386" i="30"/>
  <c r="AR386" i="30" s="1"/>
  <c r="AQ398" i="30"/>
  <c r="AR398" i="30" s="1"/>
  <c r="AQ410" i="30"/>
  <c r="AR410" i="30" s="1"/>
  <c r="AQ422" i="30"/>
  <c r="AR422" i="30" s="1"/>
  <c r="AQ434" i="30"/>
  <c r="AR434" i="30" s="1"/>
  <c r="AQ446" i="30"/>
  <c r="AR446" i="30" s="1"/>
  <c r="AQ458" i="30"/>
  <c r="AR458" i="30" s="1"/>
  <c r="AP468" i="30"/>
  <c r="AP473" i="30"/>
  <c r="AS476" i="30"/>
  <c r="AQ476" i="30"/>
  <c r="AR476" i="30" s="1"/>
  <c r="AQ479" i="30"/>
  <c r="AR479" i="30" s="1"/>
  <c r="AP485" i="30"/>
  <c r="AP488" i="30"/>
  <c r="AP507" i="30"/>
  <c r="AS513" i="30"/>
  <c r="AQ523" i="30"/>
  <c r="AR523" i="30" s="1"/>
  <c r="AQ537" i="30"/>
  <c r="AR537" i="30" s="1"/>
  <c r="AQ547" i="30"/>
  <c r="AR547" i="30" s="1"/>
  <c r="AS479" i="30"/>
  <c r="AQ507" i="30"/>
  <c r="AR507" i="30" s="1"/>
  <c r="AQ517" i="30"/>
  <c r="AR517" i="30" s="1"/>
  <c r="AP517" i="30"/>
  <c r="AS537" i="30"/>
  <c r="AS559" i="30"/>
  <c r="AP559" i="30"/>
  <c r="AP573" i="30"/>
  <c r="AS573" i="30"/>
  <c r="AS643" i="30"/>
  <c r="AQ643" i="30"/>
  <c r="AR643" i="30" s="1"/>
  <c r="AP643" i="30"/>
  <c r="AS501" i="30"/>
  <c r="AP514" i="30"/>
  <c r="AS517" i="30"/>
  <c r="AS523" i="30"/>
  <c r="AQ541" i="30"/>
  <c r="AR541" i="30" s="1"/>
  <c r="AP541" i="30"/>
  <c r="AS547" i="30"/>
  <c r="AQ559" i="30"/>
  <c r="AR559" i="30" s="1"/>
  <c r="AQ573" i="30"/>
  <c r="AR573" i="30" s="1"/>
  <c r="AS583" i="30"/>
  <c r="AQ583" i="30"/>
  <c r="AR583" i="30" s="1"/>
  <c r="AP583" i="30"/>
  <c r="AS532" i="30"/>
  <c r="AS544" i="30"/>
  <c r="AS556" i="30"/>
  <c r="AS568" i="30"/>
  <c r="AS580" i="30"/>
  <c r="AS592" i="30"/>
  <c r="AS604" i="30"/>
  <c r="AS616" i="30"/>
  <c r="AS628" i="30"/>
  <c r="AS640" i="30"/>
  <c r="AS652" i="30"/>
  <c r="AS664" i="30"/>
  <c r="AS676" i="30"/>
  <c r="AP679" i="30"/>
  <c r="AS688" i="30"/>
  <c r="AP691" i="30"/>
  <c r="AS700" i="30"/>
  <c r="AP703" i="30"/>
  <c r="AS712" i="30"/>
  <c r="AP715" i="30"/>
  <c r="AS585" i="30"/>
  <c r="AS597" i="30"/>
  <c r="AS609" i="30"/>
  <c r="AS621" i="30"/>
  <c r="AS633" i="30"/>
  <c r="AS645" i="30"/>
  <c r="AS657" i="30"/>
  <c r="AS669" i="30"/>
  <c r="AQ679" i="30"/>
  <c r="AR679" i="30" s="1"/>
  <c r="AS681" i="30"/>
  <c r="AQ691" i="30"/>
  <c r="AR691" i="30" s="1"/>
  <c r="AS693" i="30"/>
  <c r="AQ703" i="30"/>
  <c r="AR703" i="30" s="1"/>
  <c r="AS705" i="30"/>
  <c r="AQ715" i="30"/>
  <c r="AR715" i="30" s="1"/>
  <c r="AS717" i="30"/>
  <c r="AQ569" i="30"/>
  <c r="AR569" i="30" s="1"/>
  <c r="AQ581" i="30"/>
  <c r="AR581" i="30" s="1"/>
  <c r="AP586" i="30"/>
  <c r="AQ593" i="30"/>
  <c r="AR593" i="30" s="1"/>
  <c r="AP598" i="30"/>
  <c r="AQ605" i="30"/>
  <c r="AR605" i="30" s="1"/>
  <c r="AP610" i="30"/>
  <c r="AQ617" i="30"/>
  <c r="AR617" i="30" s="1"/>
  <c r="AP622" i="30"/>
  <c r="AQ629" i="30"/>
  <c r="AR629" i="30" s="1"/>
  <c r="AP634" i="30"/>
  <c r="AQ641" i="30"/>
  <c r="AR641" i="30" s="1"/>
  <c r="AP646" i="30"/>
  <c r="AQ653" i="30"/>
  <c r="AR653" i="30" s="1"/>
  <c r="AP658" i="30"/>
  <c r="AQ665" i="30"/>
  <c r="AR665" i="30" s="1"/>
  <c r="AP670" i="30"/>
  <c r="AQ677" i="30"/>
  <c r="AR677" i="30" s="1"/>
  <c r="AP682" i="30"/>
  <c r="AQ689" i="30"/>
  <c r="AR689" i="30" s="1"/>
  <c r="AP694" i="30"/>
  <c r="AQ701" i="30"/>
  <c r="AR701" i="30" s="1"/>
  <c r="AP706" i="30"/>
  <c r="AQ713" i="30"/>
  <c r="AR713" i="30" s="1"/>
  <c r="AP718" i="30"/>
  <c r="AQ586" i="30"/>
  <c r="AR586" i="30" s="1"/>
  <c r="AQ598" i="30"/>
  <c r="AR598" i="30" s="1"/>
  <c r="AQ610" i="30"/>
  <c r="AR610" i="30" s="1"/>
  <c r="AQ622" i="30"/>
  <c r="AR622" i="30" s="1"/>
  <c r="AQ634" i="30"/>
  <c r="AR634" i="30" s="1"/>
  <c r="AQ646" i="30"/>
  <c r="AR646" i="30" s="1"/>
  <c r="AQ658" i="30"/>
  <c r="AR658" i="30" s="1"/>
  <c r="AQ670" i="30"/>
  <c r="AR670" i="30" s="1"/>
  <c r="AQ682" i="30"/>
  <c r="AR682" i="30" s="1"/>
  <c r="AQ694" i="30"/>
  <c r="AR694" i="30" s="1"/>
  <c r="AQ706" i="30"/>
  <c r="AR706" i="30" s="1"/>
  <c r="AQ718" i="30"/>
  <c r="AR718" i="30" s="1"/>
  <c r="AQ555" i="30"/>
  <c r="AR555" i="30" s="1"/>
  <c r="AQ567" i="30"/>
  <c r="AR567" i="30" s="1"/>
  <c r="AP572" i="30"/>
  <c r="AQ579" i="30"/>
  <c r="AR579" i="30" s="1"/>
  <c r="AP584" i="30"/>
  <c r="AQ591" i="30"/>
  <c r="AR591" i="30" s="1"/>
  <c r="AP596" i="30"/>
  <c r="AQ603" i="30"/>
  <c r="AR603" i="30" s="1"/>
  <c r="AP608" i="30"/>
  <c r="AQ615" i="30"/>
  <c r="AR615" i="30" s="1"/>
  <c r="AP620" i="30"/>
  <c r="AQ627" i="30"/>
  <c r="AR627" i="30" s="1"/>
  <c r="AP632" i="30"/>
  <c r="AQ639" i="30"/>
  <c r="AR639" i="30" s="1"/>
  <c r="AP644" i="30"/>
  <c r="AQ651" i="30"/>
  <c r="AR651" i="30" s="1"/>
  <c r="AP656" i="30"/>
  <c r="AQ663" i="30"/>
  <c r="AR663" i="30" s="1"/>
  <c r="AP668" i="30"/>
  <c r="AQ675" i="30"/>
  <c r="AR675" i="30" s="1"/>
  <c r="AP680" i="30"/>
  <c r="AQ687" i="30"/>
  <c r="AR687" i="30" s="1"/>
  <c r="AP692" i="30"/>
  <c r="AQ699" i="30"/>
  <c r="AR699" i="30" s="1"/>
  <c r="AP704" i="30"/>
  <c r="AQ711" i="30"/>
  <c r="AR711" i="30" s="1"/>
  <c r="AP716" i="30"/>
  <c r="AP553" i="30"/>
  <c r="AP565" i="30"/>
  <c r="AQ572" i="30"/>
  <c r="AR572" i="30" s="1"/>
  <c r="AP577" i="30"/>
  <c r="AQ584" i="30"/>
  <c r="AR584" i="30" s="1"/>
  <c r="AP589" i="30"/>
  <c r="AQ596" i="30"/>
  <c r="AR596" i="30" s="1"/>
  <c r="AP601" i="30"/>
  <c r="AQ608" i="30"/>
  <c r="AR608" i="30" s="1"/>
  <c r="AP613" i="30"/>
  <c r="AQ620" i="30"/>
  <c r="AR620" i="30" s="1"/>
  <c r="AP625" i="30"/>
  <c r="AQ632" i="30"/>
  <c r="AR632" i="30" s="1"/>
  <c r="AP637" i="30"/>
  <c r="AQ644" i="30"/>
  <c r="AR644" i="30" s="1"/>
  <c r="AP649" i="30"/>
  <c r="AQ656" i="30"/>
  <c r="AR656" i="30" s="1"/>
  <c r="AP661" i="30"/>
  <c r="AQ668" i="30"/>
  <c r="AR668" i="30" s="1"/>
  <c r="AP673" i="30"/>
  <c r="AQ680" i="30"/>
  <c r="AR680" i="30" s="1"/>
  <c r="AP685" i="30"/>
  <c r="AQ692" i="30"/>
  <c r="AR692" i="30" s="1"/>
  <c r="AP697" i="30"/>
  <c r="AQ704" i="30"/>
  <c r="AR704" i="30" s="1"/>
  <c r="AQ716" i="30"/>
  <c r="AR716" i="30" s="1"/>
  <c r="AQ474" i="30"/>
  <c r="AR474" i="30" s="1"/>
  <c r="AQ486" i="30"/>
  <c r="AR486" i="30" s="1"/>
  <c r="AQ498" i="30"/>
  <c r="AR498" i="30" s="1"/>
  <c r="AQ510" i="30"/>
  <c r="AR510" i="30" s="1"/>
  <c r="AQ522" i="30"/>
  <c r="AR522" i="30" s="1"/>
  <c r="AQ534" i="30"/>
  <c r="AR534" i="30" s="1"/>
  <c r="AQ546" i="30"/>
  <c r="AR546" i="30" s="1"/>
  <c r="AQ558" i="30"/>
  <c r="AR558" i="30" s="1"/>
  <c r="AQ570" i="30"/>
  <c r="AR570" i="30" s="1"/>
  <c r="AQ582" i="30"/>
  <c r="AR582" i="30" s="1"/>
  <c r="AQ594" i="30"/>
  <c r="AR594" i="30" s="1"/>
  <c r="AQ606" i="30"/>
  <c r="AR606" i="30" s="1"/>
  <c r="AQ618" i="30"/>
  <c r="AR618" i="30" s="1"/>
  <c r="AQ630" i="30"/>
  <c r="AR630" i="30" s="1"/>
  <c r="AQ642" i="30"/>
  <c r="AR642" i="30" s="1"/>
  <c r="AQ654" i="30"/>
  <c r="AR654" i="30" s="1"/>
  <c r="AQ666" i="30"/>
  <c r="AR666" i="30" s="1"/>
  <c r="AQ678" i="30"/>
  <c r="AR678" i="30" s="1"/>
  <c r="AQ690" i="30"/>
  <c r="AR690" i="30" s="1"/>
  <c r="AQ702" i="30"/>
  <c r="AR702" i="30" s="1"/>
  <c r="AP707" i="30"/>
  <c r="AQ714" i="30"/>
  <c r="AR714" i="30" s="1"/>
  <c r="AP719" i="30"/>
  <c r="AQ719" i="30"/>
  <c r="AR719" i="30" s="1"/>
  <c r="AP717" i="30"/>
  <c r="AR91" i="29"/>
  <c r="AS91" i="29" s="1"/>
  <c r="AQ106" i="29"/>
  <c r="AR106" i="29" s="1"/>
  <c r="AP106" i="29"/>
  <c r="AS106" i="29" s="1"/>
  <c r="AP15" i="29"/>
  <c r="AS27" i="29"/>
  <c r="AS32" i="29"/>
  <c r="AP48" i="29"/>
  <c r="AS63" i="29"/>
  <c r="AP84" i="29"/>
  <c r="AS84" i="29" s="1"/>
  <c r="AP110" i="29"/>
  <c r="AS110" i="29" s="1"/>
  <c r="AP113" i="29"/>
  <c r="AS113" i="29" s="1"/>
  <c r="AS132" i="29"/>
  <c r="AS136" i="29"/>
  <c r="AS157" i="29"/>
  <c r="AP157" i="29"/>
  <c r="AP103" i="29"/>
  <c r="AS103" i="29"/>
  <c r="AS121" i="29"/>
  <c r="AP121" i="29"/>
  <c r="AP145" i="29"/>
  <c r="AS145" i="29" s="1"/>
  <c r="AQ194" i="29"/>
  <c r="AR194" i="29" s="1"/>
  <c r="AP194" i="29"/>
  <c r="AS194" i="29"/>
  <c r="AQ48" i="29"/>
  <c r="AR48" i="29" s="1"/>
  <c r="AQ20" i="29"/>
  <c r="AR20" i="29" s="1"/>
  <c r="AP28" i="29"/>
  <c r="AP33" i="29"/>
  <c r="AP51" i="29"/>
  <c r="AP56" i="29"/>
  <c r="AP64" i="29"/>
  <c r="AP69" i="29"/>
  <c r="AS82" i="29"/>
  <c r="AP87" i="29"/>
  <c r="AP92" i="29"/>
  <c r="AS92" i="29" s="1"/>
  <c r="AQ103" i="29"/>
  <c r="AR103" i="29" s="1"/>
  <c r="AQ107" i="29"/>
  <c r="AR107" i="29" s="1"/>
  <c r="AQ121" i="29"/>
  <c r="AR121" i="29" s="1"/>
  <c r="AP133" i="29"/>
  <c r="AQ145" i="29"/>
  <c r="AR145" i="29" s="1"/>
  <c r="AP149" i="29"/>
  <c r="AS149" i="29" s="1"/>
  <c r="AQ158" i="29"/>
  <c r="AR158" i="29" s="1"/>
  <c r="AP158" i="29"/>
  <c r="AS158" i="29"/>
  <c r="AQ167" i="29"/>
  <c r="AR167" i="29" s="1"/>
  <c r="AP167" i="29"/>
  <c r="AP13" i="29"/>
  <c r="AQ13" i="29"/>
  <c r="AR13" i="29" s="1"/>
  <c r="AS15" i="29"/>
  <c r="AP18" i="29"/>
  <c r="AS25" i="29"/>
  <c r="AQ28" i="29"/>
  <c r="AR28" i="29" s="1"/>
  <c r="AQ33" i="29"/>
  <c r="AR33" i="29" s="1"/>
  <c r="AP41" i="29"/>
  <c r="AS41" i="29" s="1"/>
  <c r="AQ51" i="29"/>
  <c r="AR51" i="29" s="1"/>
  <c r="AP59" i="29"/>
  <c r="AS61" i="29"/>
  <c r="AQ64" i="29"/>
  <c r="AR64" i="29" s="1"/>
  <c r="AQ69" i="29"/>
  <c r="AR69" i="29" s="1"/>
  <c r="AP77" i="29"/>
  <c r="AP82" i="29"/>
  <c r="AQ87" i="29"/>
  <c r="AR87" i="29" s="1"/>
  <c r="AP95" i="29"/>
  <c r="AS97" i="29"/>
  <c r="AQ133" i="29"/>
  <c r="AR133" i="29" s="1"/>
  <c r="AP137" i="29"/>
  <c r="AS137" i="29" s="1"/>
  <c r="AQ146" i="29"/>
  <c r="AR146" i="29" s="1"/>
  <c r="AP146" i="29"/>
  <c r="AS146" i="29" s="1"/>
  <c r="AS181" i="29"/>
  <c r="AP181" i="29"/>
  <c r="AS56" i="29"/>
  <c r="AS107" i="29"/>
  <c r="AS118" i="29"/>
  <c r="AQ118" i="29"/>
  <c r="AR118" i="29" s="1"/>
  <c r="AP118" i="29"/>
  <c r="AP122" i="29"/>
  <c r="AQ134" i="29"/>
  <c r="AR134" i="29" s="1"/>
  <c r="AP134" i="29"/>
  <c r="AS134" i="29" s="1"/>
  <c r="AQ181" i="29"/>
  <c r="AR181" i="29" s="1"/>
  <c r="AP98" i="29"/>
  <c r="AQ142" i="29"/>
  <c r="AR142" i="29" s="1"/>
  <c r="AP142" i="29"/>
  <c r="AQ182" i="29"/>
  <c r="AR182" i="29" s="1"/>
  <c r="AP182" i="29"/>
  <c r="AS182" i="29"/>
  <c r="AS191" i="29"/>
  <c r="AQ191" i="29"/>
  <c r="AR191" i="29" s="1"/>
  <c r="AP191" i="29"/>
  <c r="AS209" i="29"/>
  <c r="AR209" i="29"/>
  <c r="AP62" i="29"/>
  <c r="AP67" i="29"/>
  <c r="AQ85" i="29"/>
  <c r="AR85" i="29" s="1"/>
  <c r="AP9" i="29"/>
  <c r="AQ16" i="29"/>
  <c r="AR16" i="29" s="1"/>
  <c r="AS18" i="29"/>
  <c r="AP21" i="29"/>
  <c r="AQ26" i="29"/>
  <c r="AR26" i="29" s="1"/>
  <c r="AQ31" i="29"/>
  <c r="AR31" i="29" s="1"/>
  <c r="AP39" i="29"/>
  <c r="AP44" i="29"/>
  <c r="AS44" i="29" s="1"/>
  <c r="AP57" i="29"/>
  <c r="AS57" i="29" s="1"/>
  <c r="AQ62" i="29"/>
  <c r="AR62" i="29" s="1"/>
  <c r="AQ67" i="29"/>
  <c r="AR67" i="29" s="1"/>
  <c r="AP75" i="29"/>
  <c r="AP80" i="29"/>
  <c r="AP88" i="29"/>
  <c r="AP93" i="29"/>
  <c r="AS108" i="29"/>
  <c r="AS111" i="29"/>
  <c r="AP115" i="29"/>
  <c r="AS115" i="29"/>
  <c r="AQ119" i="29"/>
  <c r="AR119" i="29" s="1"/>
  <c r="AP119" i="29"/>
  <c r="AS122" i="29"/>
  <c r="AS125" i="29"/>
  <c r="AQ155" i="29"/>
  <c r="AR155" i="29" s="1"/>
  <c r="AP155" i="29"/>
  <c r="AQ75" i="29"/>
  <c r="AR75" i="29" s="1"/>
  <c r="AQ88" i="29"/>
  <c r="AR88" i="29" s="1"/>
  <c r="AQ130" i="29"/>
  <c r="AR130" i="29" s="1"/>
  <c r="AP130" i="29"/>
  <c r="AS130" i="29" s="1"/>
  <c r="AS138" i="29"/>
  <c r="AS143" i="29"/>
  <c r="AQ143" i="29"/>
  <c r="AR143" i="29" s="1"/>
  <c r="AP143" i="29"/>
  <c r="AP169" i="29"/>
  <c r="AS169" i="29" s="1"/>
  <c r="AQ49" i="29"/>
  <c r="AR49" i="29" s="1"/>
  <c r="AQ9" i="29"/>
  <c r="AR9" i="29" s="1"/>
  <c r="AQ21" i="29"/>
  <c r="AR21" i="29" s="1"/>
  <c r="AQ39" i="29"/>
  <c r="AR39" i="29" s="1"/>
  <c r="AS49" i="29"/>
  <c r="AQ57" i="29"/>
  <c r="AR57" i="29" s="1"/>
  <c r="AQ14" i="29"/>
  <c r="AR14" i="29" s="1"/>
  <c r="AS16" i="29"/>
  <c r="AP24" i="29"/>
  <c r="AS24" i="29" s="1"/>
  <c r="AS26" i="29"/>
  <c r="AQ29" i="29"/>
  <c r="AR29" i="29" s="1"/>
  <c r="AS31" i="29"/>
  <c r="AQ34" i="29"/>
  <c r="AR34" i="29" s="1"/>
  <c r="AQ47" i="29"/>
  <c r="AR47" i="29" s="1"/>
  <c r="AP60" i="29"/>
  <c r="AS80" i="29"/>
  <c r="AP105" i="29"/>
  <c r="AS105" i="29" s="1"/>
  <c r="AQ169" i="29"/>
  <c r="AR169" i="29" s="1"/>
  <c r="AP86" i="29"/>
  <c r="AS86" i="29" s="1"/>
  <c r="AQ105" i="29"/>
  <c r="AR105" i="29" s="1"/>
  <c r="AS131" i="29"/>
  <c r="AQ131" i="29"/>
  <c r="AR131" i="29" s="1"/>
  <c r="AP131" i="29"/>
  <c r="AQ170" i="29"/>
  <c r="AR170" i="29" s="1"/>
  <c r="AP170" i="29"/>
  <c r="AS170" i="29"/>
  <c r="AS22" i="29"/>
  <c r="AP32" i="29"/>
  <c r="AP68" i="29"/>
  <c r="AS94" i="29"/>
  <c r="AS109" i="29"/>
  <c r="AS179" i="29"/>
  <c r="AQ179" i="29"/>
  <c r="AR179" i="29" s="1"/>
  <c r="AP179" i="29"/>
  <c r="AS193" i="29"/>
  <c r="AP193" i="29"/>
  <c r="AP161" i="29"/>
  <c r="AP173" i="29"/>
  <c r="AP185" i="29"/>
  <c r="AS185" i="29" s="1"/>
  <c r="AP197" i="29"/>
  <c r="AS218" i="29"/>
  <c r="AS245" i="29"/>
  <c r="AS250" i="29"/>
  <c r="AQ278" i="29"/>
  <c r="AR278" i="29" s="1"/>
  <c r="AP278" i="29"/>
  <c r="AS278" i="29" s="1"/>
  <c r="AS282" i="29"/>
  <c r="AS127" i="29"/>
  <c r="AS139" i="29"/>
  <c r="AS151" i="29"/>
  <c r="AP154" i="29"/>
  <c r="AS163" i="29"/>
  <c r="AP166" i="29"/>
  <c r="AS175" i="29"/>
  <c r="AP178" i="29"/>
  <c r="AS187" i="29"/>
  <c r="AP190" i="29"/>
  <c r="AS190" i="29" s="1"/>
  <c r="AS199" i="29"/>
  <c r="AP202" i="29"/>
  <c r="AP214" i="29"/>
  <c r="AS223" i="29"/>
  <c r="AP226" i="29"/>
  <c r="AQ233" i="29"/>
  <c r="AR233" i="29" s="1"/>
  <c r="AS235" i="29"/>
  <c r="AP238" i="29"/>
  <c r="AQ243" i="29"/>
  <c r="AR243" i="29" s="1"/>
  <c r="AQ263" i="29"/>
  <c r="AR263" i="29" s="1"/>
  <c r="AP263" i="29"/>
  <c r="AS266" i="29"/>
  <c r="AP270" i="29"/>
  <c r="AQ154" i="29"/>
  <c r="AR154" i="29" s="1"/>
  <c r="AQ166" i="29"/>
  <c r="AR166" i="29" s="1"/>
  <c r="AQ178" i="29"/>
  <c r="AR178" i="29" s="1"/>
  <c r="AQ190" i="29"/>
  <c r="AR190" i="29" s="1"/>
  <c r="AQ202" i="29"/>
  <c r="AR202" i="29" s="1"/>
  <c r="AQ214" i="29"/>
  <c r="AR214" i="29" s="1"/>
  <c r="AQ226" i="29"/>
  <c r="AR226" i="29" s="1"/>
  <c r="AQ238" i="29"/>
  <c r="AR238" i="29" s="1"/>
  <c r="AS270" i="29"/>
  <c r="AQ301" i="29"/>
  <c r="AR301" i="29" s="1"/>
  <c r="AS301" i="29"/>
  <c r="AP236" i="29"/>
  <c r="AP241" i="29"/>
  <c r="AP254" i="29"/>
  <c r="AS271" i="29"/>
  <c r="AP271" i="29"/>
  <c r="AP301" i="29"/>
  <c r="AQ104" i="29"/>
  <c r="AR104" i="29" s="1"/>
  <c r="AQ116" i="29"/>
  <c r="AR116" i="29" s="1"/>
  <c r="AQ128" i="29"/>
  <c r="AR128" i="29" s="1"/>
  <c r="AQ140" i="29"/>
  <c r="AR140" i="29" s="1"/>
  <c r="AQ152" i="29"/>
  <c r="AR152" i="29" s="1"/>
  <c r="AQ164" i="29"/>
  <c r="AR164" i="29" s="1"/>
  <c r="AQ176" i="29"/>
  <c r="AR176" i="29" s="1"/>
  <c r="AQ188" i="29"/>
  <c r="AR188" i="29" s="1"/>
  <c r="AQ200" i="29"/>
  <c r="AR200" i="29" s="1"/>
  <c r="AP205" i="29"/>
  <c r="AQ212" i="29"/>
  <c r="AR212" i="29" s="1"/>
  <c r="AP217" i="29"/>
  <c r="AQ224" i="29"/>
  <c r="AR224" i="29" s="1"/>
  <c r="AP229" i="29"/>
  <c r="AS229" i="29" s="1"/>
  <c r="AQ236" i="29"/>
  <c r="AR236" i="29" s="1"/>
  <c r="AQ241" i="29"/>
  <c r="AR241" i="29" s="1"/>
  <c r="AS251" i="29"/>
  <c r="AQ254" i="29"/>
  <c r="AR254" i="29" s="1"/>
  <c r="AP257" i="29"/>
  <c r="AQ271" i="29"/>
  <c r="AR271" i="29" s="1"/>
  <c r="AQ205" i="29"/>
  <c r="AR205" i="29" s="1"/>
  <c r="AQ217" i="29"/>
  <c r="AR217" i="29" s="1"/>
  <c r="AQ229" i="29"/>
  <c r="AR229" i="29" s="1"/>
  <c r="AQ257" i="29"/>
  <c r="AR257" i="29" s="1"/>
  <c r="AQ275" i="29"/>
  <c r="AR275" i="29" s="1"/>
  <c r="AP275" i="29"/>
  <c r="AQ293" i="29"/>
  <c r="AR293" i="29" s="1"/>
  <c r="AP293" i="29"/>
  <c r="AP203" i="29"/>
  <c r="AS203" i="29" s="1"/>
  <c r="AP215" i="29"/>
  <c r="AP227" i="29"/>
  <c r="AP239" i="29"/>
  <c r="AP247" i="29"/>
  <c r="AP252" i="29"/>
  <c r="AS252" i="29" s="1"/>
  <c r="AQ289" i="29"/>
  <c r="AR289" i="29" s="1"/>
  <c r="AS289" i="29"/>
  <c r="AS293" i="29"/>
  <c r="AQ203" i="29"/>
  <c r="AR203" i="29" s="1"/>
  <c r="AQ215" i="29"/>
  <c r="AR215" i="29" s="1"/>
  <c r="AQ227" i="29"/>
  <c r="AR227" i="29" s="1"/>
  <c r="AQ247" i="29"/>
  <c r="AR247" i="29" s="1"/>
  <c r="AP294" i="29"/>
  <c r="AQ294" i="29"/>
  <c r="AR294" i="29" s="1"/>
  <c r="AQ281" i="29"/>
  <c r="AR281" i="29" s="1"/>
  <c r="AP281" i="29"/>
  <c r="AS290" i="29"/>
  <c r="AQ290" i="29"/>
  <c r="AR290" i="29" s="1"/>
  <c r="AP290" i="29"/>
  <c r="AP206" i="29"/>
  <c r="AS206" i="29" s="1"/>
  <c r="AP218" i="29"/>
  <c r="AP230" i="29"/>
  <c r="AS230" i="29" s="1"/>
  <c r="AP245" i="29"/>
  <c r="AP250" i="29"/>
  <c r="AP258" i="29"/>
  <c r="AS258" i="29" s="1"/>
  <c r="AQ265" i="29"/>
  <c r="AR265" i="29" s="1"/>
  <c r="AS277" i="29"/>
  <c r="AS281" i="29"/>
  <c r="AP199" i="29"/>
  <c r="AP211" i="29"/>
  <c r="AS211" i="29" s="1"/>
  <c r="AP223" i="29"/>
  <c r="AP235" i="29"/>
  <c r="AP240" i="29"/>
  <c r="AS240" i="29" s="1"/>
  <c r="AQ262" i="29"/>
  <c r="AR262" i="29" s="1"/>
  <c r="AP262" i="29"/>
  <c r="AP253" i="29"/>
  <c r="AS259" i="29"/>
  <c r="AP259" i="29"/>
  <c r="AP266" i="29"/>
  <c r="AP287" i="29"/>
  <c r="AP299" i="29"/>
  <c r="AQ306" i="29"/>
  <c r="AR306" i="29" s="1"/>
  <c r="AQ318" i="29"/>
  <c r="AR318" i="29" s="1"/>
  <c r="AS320" i="29"/>
  <c r="AS332" i="29"/>
  <c r="AS344" i="29"/>
  <c r="AS356" i="29"/>
  <c r="AS368" i="29"/>
  <c r="AS380" i="29"/>
  <c r="AS392" i="29"/>
  <c r="AS404" i="29"/>
  <c r="AS416" i="29"/>
  <c r="AS428" i="29"/>
  <c r="AS440" i="29"/>
  <c r="AS452" i="29"/>
  <c r="AS464" i="29"/>
  <c r="AQ517" i="29"/>
  <c r="AR517" i="29" s="1"/>
  <c r="AP517" i="29"/>
  <c r="AP256" i="29"/>
  <c r="AP268" i="29"/>
  <c r="AP280" i="29"/>
  <c r="AS280" i="29" s="1"/>
  <c r="AQ287" i="29"/>
  <c r="AR287" i="29" s="1"/>
  <c r="AQ299" i="29"/>
  <c r="AR299" i="29" s="1"/>
  <c r="AS514" i="29"/>
  <c r="AP514" i="29"/>
  <c r="AP626" i="29"/>
  <c r="AS626" i="29"/>
  <c r="AQ626" i="29"/>
  <c r="AR626" i="29" s="1"/>
  <c r="AS306" i="29"/>
  <c r="AP321" i="29"/>
  <c r="AS330" i="29"/>
  <c r="AP333" i="29"/>
  <c r="AS342" i="29"/>
  <c r="AP345" i="29"/>
  <c r="AS354" i="29"/>
  <c r="AP357" i="29"/>
  <c r="AS366" i="29"/>
  <c r="AP369" i="29"/>
  <c r="AQ376" i="29"/>
  <c r="AR376" i="29" s="1"/>
  <c r="AS378" i="29"/>
  <c r="AP381" i="29"/>
  <c r="AQ388" i="29"/>
  <c r="AR388" i="29" s="1"/>
  <c r="AS390" i="29"/>
  <c r="AP393" i="29"/>
  <c r="AQ400" i="29"/>
  <c r="AR400" i="29" s="1"/>
  <c r="AS402" i="29"/>
  <c r="AP405" i="29"/>
  <c r="AQ412" i="29"/>
  <c r="AR412" i="29" s="1"/>
  <c r="AS414" i="29"/>
  <c r="AP417" i="29"/>
  <c r="AQ424" i="29"/>
  <c r="AR424" i="29" s="1"/>
  <c r="AS426" i="29"/>
  <c r="AP429" i="29"/>
  <c r="AQ436" i="29"/>
  <c r="AR436" i="29" s="1"/>
  <c r="AS438" i="29"/>
  <c r="AP441" i="29"/>
  <c r="AQ448" i="29"/>
  <c r="AR448" i="29" s="1"/>
  <c r="AS450" i="29"/>
  <c r="AP453" i="29"/>
  <c r="AQ460" i="29"/>
  <c r="AR460" i="29" s="1"/>
  <c r="AS462" i="29"/>
  <c r="AP465" i="29"/>
  <c r="AS467" i="29"/>
  <c r="AS489" i="29"/>
  <c r="AP496" i="29"/>
  <c r="AQ514" i="29"/>
  <c r="AR514" i="29" s="1"/>
  <c r="AS517" i="29"/>
  <c r="AS524" i="29"/>
  <c r="AQ532" i="29"/>
  <c r="AR532" i="29" s="1"/>
  <c r="AP302" i="29"/>
  <c r="AP314" i="29"/>
  <c r="AS314" i="29" s="1"/>
  <c r="AQ321" i="29"/>
  <c r="AR321" i="29" s="1"/>
  <c r="AQ333" i="29"/>
  <c r="AR333" i="29" s="1"/>
  <c r="AQ345" i="29"/>
  <c r="AR345" i="29" s="1"/>
  <c r="AQ357" i="29"/>
  <c r="AR357" i="29" s="1"/>
  <c r="AQ369" i="29"/>
  <c r="AR369" i="29" s="1"/>
  <c r="AQ381" i="29"/>
  <c r="AR381" i="29" s="1"/>
  <c r="AQ393" i="29"/>
  <c r="AR393" i="29" s="1"/>
  <c r="AQ405" i="29"/>
  <c r="AR405" i="29" s="1"/>
  <c r="AQ417" i="29"/>
  <c r="AR417" i="29" s="1"/>
  <c r="AQ429" i="29"/>
  <c r="AR429" i="29" s="1"/>
  <c r="AQ441" i="29"/>
  <c r="AR441" i="29" s="1"/>
  <c r="AQ453" i="29"/>
  <c r="AR453" i="29" s="1"/>
  <c r="AQ465" i="29"/>
  <c r="AR465" i="29" s="1"/>
  <c r="AS490" i="29"/>
  <c r="AP490" i="29"/>
  <c r="AQ496" i="29"/>
  <c r="AR496" i="29" s="1"/>
  <c r="AP518" i="29"/>
  <c r="AQ518" i="29"/>
  <c r="AR518" i="29" s="1"/>
  <c r="AQ525" i="29"/>
  <c r="AR525" i="29" s="1"/>
  <c r="AS525" i="29"/>
  <c r="AP614" i="29"/>
  <c r="AS614" i="29"/>
  <c r="AQ614" i="29"/>
  <c r="AR614" i="29" s="1"/>
  <c r="AP674" i="29"/>
  <c r="AS674" i="29"/>
  <c r="AQ674" i="29"/>
  <c r="AR674" i="29" s="1"/>
  <c r="AP283" i="29"/>
  <c r="AP295" i="29"/>
  <c r="AS295" i="29" s="1"/>
  <c r="AQ302" i="29"/>
  <c r="AR302" i="29" s="1"/>
  <c r="AP307" i="29"/>
  <c r="AQ314" i="29"/>
  <c r="AR314" i="29" s="1"/>
  <c r="AP319" i="29"/>
  <c r="AP331" i="29"/>
  <c r="AP343" i="29"/>
  <c r="AP355" i="29"/>
  <c r="AP367" i="29"/>
  <c r="AP379" i="29"/>
  <c r="AP391" i="29"/>
  <c r="AP403" i="29"/>
  <c r="AP415" i="29"/>
  <c r="AP427" i="29"/>
  <c r="AP439" i="29"/>
  <c r="AP451" i="29"/>
  <c r="AP463" i="29"/>
  <c r="AQ490" i="29"/>
  <c r="AR490" i="29" s="1"/>
  <c r="AS518" i="29"/>
  <c r="AP525" i="29"/>
  <c r="AQ529" i="29"/>
  <c r="AR529" i="29" s="1"/>
  <c r="AP529" i="29"/>
  <c r="AP536" i="29"/>
  <c r="AP544" i="29"/>
  <c r="AQ319" i="29"/>
  <c r="AR319" i="29" s="1"/>
  <c r="AP324" i="29"/>
  <c r="AQ331" i="29"/>
  <c r="AR331" i="29" s="1"/>
  <c r="AP336" i="29"/>
  <c r="AQ343" i="29"/>
  <c r="AR343" i="29" s="1"/>
  <c r="AP348" i="29"/>
  <c r="AQ355" i="29"/>
  <c r="AR355" i="29" s="1"/>
  <c r="AP360" i="29"/>
  <c r="AQ367" i="29"/>
  <c r="AR367" i="29" s="1"/>
  <c r="AP372" i="29"/>
  <c r="AQ379" i="29"/>
  <c r="AR379" i="29" s="1"/>
  <c r="AQ391" i="29"/>
  <c r="AR391" i="29" s="1"/>
  <c r="AQ403" i="29"/>
  <c r="AR403" i="29" s="1"/>
  <c r="AQ415" i="29"/>
  <c r="AR415" i="29" s="1"/>
  <c r="AQ427" i="29"/>
  <c r="AR427" i="29" s="1"/>
  <c r="AQ439" i="29"/>
  <c r="AR439" i="29" s="1"/>
  <c r="AQ451" i="29"/>
  <c r="AR451" i="29" s="1"/>
  <c r="AQ463" i="29"/>
  <c r="AR463" i="29" s="1"/>
  <c r="AP477" i="29"/>
  <c r="AS536" i="29"/>
  <c r="AQ544" i="29"/>
  <c r="AR544" i="29" s="1"/>
  <c r="AS572" i="29"/>
  <c r="AQ572" i="29"/>
  <c r="AR572" i="29" s="1"/>
  <c r="AP572" i="29"/>
  <c r="AP602" i="29"/>
  <c r="AS602" i="29"/>
  <c r="AQ602" i="29"/>
  <c r="AR602" i="29" s="1"/>
  <c r="AQ276" i="29"/>
  <c r="AR276" i="29" s="1"/>
  <c r="AQ288" i="29"/>
  <c r="AR288" i="29" s="1"/>
  <c r="AP305" i="29"/>
  <c r="AS305" i="29" s="1"/>
  <c r="AP317" i="29"/>
  <c r="AP494" i="29"/>
  <c r="AQ494" i="29"/>
  <c r="AR494" i="29" s="1"/>
  <c r="AQ537" i="29"/>
  <c r="AR537" i="29" s="1"/>
  <c r="AS537" i="29"/>
  <c r="AQ548" i="29"/>
  <c r="AR548" i="29" s="1"/>
  <c r="AP548" i="29"/>
  <c r="AS560" i="29"/>
  <c r="AQ560" i="29"/>
  <c r="AR560" i="29" s="1"/>
  <c r="AP560" i="29"/>
  <c r="AP662" i="29"/>
  <c r="AS662" i="29"/>
  <c r="AQ662" i="29"/>
  <c r="AR662" i="29" s="1"/>
  <c r="AP274" i="29"/>
  <c r="AS274" i="29" s="1"/>
  <c r="AP286" i="29"/>
  <c r="AS286" i="29" s="1"/>
  <c r="AQ317" i="29"/>
  <c r="AR317" i="29" s="1"/>
  <c r="AP322" i="29"/>
  <c r="AQ329" i="29"/>
  <c r="AR329" i="29" s="1"/>
  <c r="AP334" i="29"/>
  <c r="AQ341" i="29"/>
  <c r="AR341" i="29" s="1"/>
  <c r="AP346" i="29"/>
  <c r="AQ353" i="29"/>
  <c r="AR353" i="29" s="1"/>
  <c r="AP358" i="29"/>
  <c r="AQ365" i="29"/>
  <c r="AR365" i="29" s="1"/>
  <c r="AP370" i="29"/>
  <c r="AQ377" i="29"/>
  <c r="AR377" i="29" s="1"/>
  <c r="AP382" i="29"/>
  <c r="AQ389" i="29"/>
  <c r="AR389" i="29" s="1"/>
  <c r="AP394" i="29"/>
  <c r="AQ401" i="29"/>
  <c r="AR401" i="29" s="1"/>
  <c r="AP406" i="29"/>
  <c r="AQ413" i="29"/>
  <c r="AR413" i="29" s="1"/>
  <c r="AP418" i="29"/>
  <c r="AQ425" i="29"/>
  <c r="AR425" i="29" s="1"/>
  <c r="AP430" i="29"/>
  <c r="AQ437" i="29"/>
  <c r="AR437" i="29" s="1"/>
  <c r="AP442" i="29"/>
  <c r="AQ449" i="29"/>
  <c r="AR449" i="29" s="1"/>
  <c r="AP454" i="29"/>
  <c r="AQ461" i="29"/>
  <c r="AR461" i="29" s="1"/>
  <c r="AP466" i="29"/>
  <c r="AS478" i="29"/>
  <c r="AP478" i="29"/>
  <c r="AQ481" i="29"/>
  <c r="AR481" i="29" s="1"/>
  <c r="AQ484" i="29"/>
  <c r="AR484" i="29" s="1"/>
  <c r="AP491" i="29"/>
  <c r="AQ501" i="29"/>
  <c r="AR501" i="29" s="1"/>
  <c r="AS501" i="29"/>
  <c r="AQ508" i="29"/>
  <c r="AR508" i="29" s="1"/>
  <c r="AP530" i="29"/>
  <c r="AS530" i="29"/>
  <c r="AQ530" i="29"/>
  <c r="AR530" i="29" s="1"/>
  <c r="AP537" i="29"/>
  <c r="AS548" i="29"/>
  <c r="AQ561" i="29"/>
  <c r="AR561" i="29" s="1"/>
  <c r="AS561" i="29"/>
  <c r="AP590" i="29"/>
  <c r="AS590" i="29"/>
  <c r="AQ590" i="29"/>
  <c r="AR590" i="29" s="1"/>
  <c r="AP698" i="29"/>
  <c r="AS698" i="29"/>
  <c r="AQ698" i="29"/>
  <c r="AR698" i="29" s="1"/>
  <c r="AQ505" i="29"/>
  <c r="AR505" i="29" s="1"/>
  <c r="AP505" i="29"/>
  <c r="AQ549" i="29"/>
  <c r="AR549" i="29" s="1"/>
  <c r="AS549" i="29"/>
  <c r="AP578" i="29"/>
  <c r="AS578" i="29"/>
  <c r="AQ578" i="29"/>
  <c r="AR578" i="29" s="1"/>
  <c r="AP650" i="29"/>
  <c r="AS650" i="29"/>
  <c r="AQ650" i="29"/>
  <c r="AR650" i="29" s="1"/>
  <c r="AQ315" i="29"/>
  <c r="AR315" i="29" s="1"/>
  <c r="AP320" i="29"/>
  <c r="AQ327" i="29"/>
  <c r="AR327" i="29" s="1"/>
  <c r="AP332" i="29"/>
  <c r="AQ339" i="29"/>
  <c r="AR339" i="29" s="1"/>
  <c r="AP344" i="29"/>
  <c r="AQ351" i="29"/>
  <c r="AR351" i="29" s="1"/>
  <c r="AP356" i="29"/>
  <c r="AQ363" i="29"/>
  <c r="AR363" i="29" s="1"/>
  <c r="AP368" i="29"/>
  <c r="AQ375" i="29"/>
  <c r="AR375" i="29" s="1"/>
  <c r="AP380" i="29"/>
  <c r="AQ387" i="29"/>
  <c r="AR387" i="29" s="1"/>
  <c r="AP392" i="29"/>
  <c r="AQ399" i="29"/>
  <c r="AR399" i="29" s="1"/>
  <c r="AP404" i="29"/>
  <c r="AQ411" i="29"/>
  <c r="AR411" i="29" s="1"/>
  <c r="AP416" i="29"/>
  <c r="AQ423" i="29"/>
  <c r="AR423" i="29" s="1"/>
  <c r="AP428" i="29"/>
  <c r="AQ435" i="29"/>
  <c r="AR435" i="29" s="1"/>
  <c r="AP440" i="29"/>
  <c r="AQ447" i="29"/>
  <c r="AR447" i="29" s="1"/>
  <c r="AP452" i="29"/>
  <c r="AQ459" i="29"/>
  <c r="AR459" i="29" s="1"/>
  <c r="AP464" i="29"/>
  <c r="AQ469" i="29"/>
  <c r="AR469" i="29" s="1"/>
  <c r="AP472" i="29"/>
  <c r="AS481" i="29"/>
  <c r="AP485" i="29"/>
  <c r="AP488" i="29"/>
  <c r="AS502" i="29"/>
  <c r="AP502" i="29"/>
  <c r="AP512" i="29"/>
  <c r="AP549" i="29"/>
  <c r="AP566" i="29"/>
  <c r="AS566" i="29"/>
  <c r="AQ566" i="29"/>
  <c r="AR566" i="29" s="1"/>
  <c r="AP313" i="29"/>
  <c r="AS313" i="29" s="1"/>
  <c r="AQ472" i="29"/>
  <c r="AR472" i="29" s="1"/>
  <c r="AP482" i="29"/>
  <c r="AQ482" i="29"/>
  <c r="AR482" i="29" s="1"/>
  <c r="AQ502" i="29"/>
  <c r="AR502" i="29" s="1"/>
  <c r="AS505" i="29"/>
  <c r="AS512" i="29"/>
  <c r="AP542" i="29"/>
  <c r="AS542" i="29"/>
  <c r="AQ542" i="29"/>
  <c r="AR542" i="29" s="1"/>
  <c r="AP554" i="29"/>
  <c r="AS554" i="29"/>
  <c r="AQ554" i="29"/>
  <c r="AR554" i="29" s="1"/>
  <c r="AP638" i="29"/>
  <c r="AS638" i="29"/>
  <c r="AQ638" i="29"/>
  <c r="AR638" i="29" s="1"/>
  <c r="AS469" i="29"/>
  <c r="AP479" i="29"/>
  <c r="AS485" i="29"/>
  <c r="AS488" i="29"/>
  <c r="AP506" i="29"/>
  <c r="AQ506" i="29"/>
  <c r="AR506" i="29" s="1"/>
  <c r="AQ513" i="29"/>
  <c r="AR513" i="29" s="1"/>
  <c r="AS513" i="29"/>
  <c r="AQ520" i="29"/>
  <c r="AR520" i="29" s="1"/>
  <c r="AP686" i="29"/>
  <c r="AS686" i="29"/>
  <c r="AQ686" i="29"/>
  <c r="AR686" i="29" s="1"/>
  <c r="AP475" i="29"/>
  <c r="AP487" i="29"/>
  <c r="AP499" i="29"/>
  <c r="AP511" i="29"/>
  <c r="AP523" i="29"/>
  <c r="AP535" i="29"/>
  <c r="AP547" i="29"/>
  <c r="AP559" i="29"/>
  <c r="AP571" i="29"/>
  <c r="AP583" i="29"/>
  <c r="AP595" i="29"/>
  <c r="AP607" i="29"/>
  <c r="AP619" i="29"/>
  <c r="AP631" i="29"/>
  <c r="AP643" i="29"/>
  <c r="AP655" i="29"/>
  <c r="AP667" i="29"/>
  <c r="AP679" i="29"/>
  <c r="AP691" i="29"/>
  <c r="AP703" i="29"/>
  <c r="AQ710" i="29"/>
  <c r="AR710" i="29" s="1"/>
  <c r="AS712" i="29"/>
  <c r="AP715" i="29"/>
  <c r="AS573" i="29"/>
  <c r="AS585" i="29"/>
  <c r="AS597" i="29"/>
  <c r="AS609" i="29"/>
  <c r="AS621" i="29"/>
  <c r="AS633" i="29"/>
  <c r="AS645" i="29"/>
  <c r="AS657" i="29"/>
  <c r="AS669" i="29"/>
  <c r="AS681" i="29"/>
  <c r="AS693" i="29"/>
  <c r="AQ703" i="29"/>
  <c r="AR703" i="29" s="1"/>
  <c r="AS705" i="29"/>
  <c r="AQ715" i="29"/>
  <c r="AR715" i="29" s="1"/>
  <c r="AS717" i="29"/>
  <c r="AS710" i="29"/>
  <c r="AP526" i="29"/>
  <c r="AP538" i="29"/>
  <c r="AP550" i="29"/>
  <c r="AP562" i="29"/>
  <c r="AP574" i="29"/>
  <c r="AP586" i="29"/>
  <c r="AP598" i="29"/>
  <c r="AP610" i="29"/>
  <c r="AP622" i="29"/>
  <c r="AP634" i="29"/>
  <c r="AP646" i="29"/>
  <c r="AP658" i="29"/>
  <c r="AP670" i="29"/>
  <c r="AP682" i="29"/>
  <c r="AP694" i="29"/>
  <c r="AP706" i="29"/>
  <c r="AQ713" i="29"/>
  <c r="AR713" i="29" s="1"/>
  <c r="AP718" i="29"/>
  <c r="AQ706" i="29"/>
  <c r="AR706" i="29" s="1"/>
  <c r="AQ718" i="29"/>
  <c r="AR718" i="29" s="1"/>
  <c r="AP584" i="29"/>
  <c r="AP596" i="29"/>
  <c r="AP608" i="29"/>
  <c r="AP620" i="29"/>
  <c r="AP632" i="29"/>
  <c r="AP644" i="29"/>
  <c r="AP656" i="29"/>
  <c r="AP668" i="29"/>
  <c r="AP716" i="29"/>
  <c r="AP541" i="29"/>
  <c r="AP553" i="29"/>
  <c r="AP565" i="29"/>
  <c r="AP577" i="29"/>
  <c r="AQ584" i="29"/>
  <c r="AR584" i="29" s="1"/>
  <c r="AP589" i="29"/>
  <c r="AQ596" i="29"/>
  <c r="AR596" i="29" s="1"/>
  <c r="AP601" i="29"/>
  <c r="AQ608" i="29"/>
  <c r="AR608" i="29" s="1"/>
  <c r="AP613" i="29"/>
  <c r="AQ620" i="29"/>
  <c r="AR620" i="29" s="1"/>
  <c r="AP625" i="29"/>
  <c r="AQ632" i="29"/>
  <c r="AR632" i="29" s="1"/>
  <c r="AP637" i="29"/>
  <c r="AQ644" i="29"/>
  <c r="AR644" i="29" s="1"/>
  <c r="AP649" i="29"/>
  <c r="AQ656" i="29"/>
  <c r="AR656" i="29" s="1"/>
  <c r="AP661" i="29"/>
  <c r="AQ668" i="29"/>
  <c r="AR668" i="29" s="1"/>
  <c r="AP673" i="29"/>
  <c r="AQ680" i="29"/>
  <c r="AR680" i="29" s="1"/>
  <c r="AP685" i="29"/>
  <c r="AQ692" i="29"/>
  <c r="AR692" i="29" s="1"/>
  <c r="AP697" i="29"/>
  <c r="AQ704" i="29"/>
  <c r="AR704" i="29" s="1"/>
  <c r="AP709" i="29"/>
  <c r="AQ716" i="29"/>
  <c r="AR716" i="29" s="1"/>
  <c r="AQ637" i="29"/>
  <c r="AR637" i="29" s="1"/>
  <c r="AQ649" i="29"/>
  <c r="AR649" i="29" s="1"/>
  <c r="AQ661" i="29"/>
  <c r="AR661" i="29" s="1"/>
  <c r="AQ673" i="29"/>
  <c r="AR673" i="29" s="1"/>
  <c r="AQ685" i="29"/>
  <c r="AR685" i="29" s="1"/>
  <c r="AQ697" i="29"/>
  <c r="AR697" i="29" s="1"/>
  <c r="AQ709" i="29"/>
  <c r="AR709" i="29" s="1"/>
  <c r="AP714" i="29"/>
  <c r="AP671" i="29"/>
  <c r="AP683" i="29"/>
  <c r="AP695" i="29"/>
  <c r="AP707" i="29"/>
  <c r="AQ714" i="29"/>
  <c r="AR714" i="29" s="1"/>
  <c r="AP719" i="29"/>
  <c r="AQ707" i="29"/>
  <c r="AR707" i="29" s="1"/>
  <c r="AQ719" i="29"/>
  <c r="AR719" i="29" s="1"/>
  <c r="AP717" i="29"/>
  <c r="AP122" i="28"/>
  <c r="AS300" i="28"/>
  <c r="AQ141" i="28"/>
  <c r="AR141" i="28" s="1"/>
  <c r="AQ300" i="28"/>
  <c r="AR300" i="28" s="1"/>
  <c r="AQ685" i="28"/>
  <c r="AR685" i="28" s="1"/>
  <c r="AS399" i="28"/>
  <c r="AQ540" i="28"/>
  <c r="AR540" i="28" s="1"/>
  <c r="AS433" i="28"/>
  <c r="AS448" i="28"/>
  <c r="AS532" i="28"/>
  <c r="AQ472" i="28"/>
  <c r="AR472" i="28" s="1"/>
  <c r="AP675" i="28"/>
  <c r="AP109" i="28"/>
  <c r="AS109" i="28" s="1"/>
  <c r="AP185" i="28"/>
  <c r="AS472" i="28"/>
  <c r="AS224" i="28"/>
  <c r="AS662" i="28"/>
  <c r="AQ181" i="28"/>
  <c r="AR181" i="28" s="1"/>
  <c r="AQ241" i="28"/>
  <c r="AR241" i="28" s="1"/>
  <c r="AQ453" i="28"/>
  <c r="AR453" i="28" s="1"/>
  <c r="AQ177" i="28"/>
  <c r="AR177" i="28" s="1"/>
  <c r="AQ198" i="28"/>
  <c r="AR198" i="28" s="1"/>
  <c r="AP341" i="28"/>
  <c r="AS371" i="28"/>
  <c r="AP378" i="28"/>
  <c r="AS438" i="28"/>
  <c r="AP545" i="28"/>
  <c r="AS575" i="28"/>
  <c r="AS637" i="28"/>
  <c r="AQ15" i="28"/>
  <c r="AR15" i="28" s="1"/>
  <c r="AS98" i="28"/>
  <c r="AQ106" i="28"/>
  <c r="AR106" i="28" s="1"/>
  <c r="AP205" i="28"/>
  <c r="AS205" i="28" s="1"/>
  <c r="AP357" i="28"/>
  <c r="AS378" i="28"/>
  <c r="AS62" i="28"/>
  <c r="AS616" i="28"/>
  <c r="AQ62" i="28"/>
  <c r="AR62" i="28" s="1"/>
  <c r="AP485" i="28"/>
  <c r="AQ530" i="28"/>
  <c r="AR530" i="28" s="1"/>
  <c r="AS15" i="28"/>
  <c r="AS485" i="28"/>
  <c r="AQ122" i="28"/>
  <c r="AR122" i="28" s="1"/>
  <c r="AS298" i="28"/>
  <c r="AP317" i="28"/>
  <c r="AS317" i="28" s="1"/>
  <c r="AS340" i="28"/>
  <c r="AS509" i="28"/>
  <c r="AS544" i="28"/>
  <c r="AP566" i="28"/>
  <c r="AQ650" i="28"/>
  <c r="AR650" i="28" s="1"/>
  <c r="AQ673" i="28"/>
  <c r="AR673" i="28" s="1"/>
  <c r="AP22" i="28"/>
  <c r="AQ22" i="28"/>
  <c r="AR22" i="28" s="1"/>
  <c r="AQ113" i="28"/>
  <c r="AR113" i="28" s="1"/>
  <c r="AQ153" i="28"/>
  <c r="AR153" i="28" s="1"/>
  <c r="AS153" i="28" s="1"/>
  <c r="AQ217" i="28"/>
  <c r="AR217" i="28" s="1"/>
  <c r="AP223" i="28"/>
  <c r="AP286" i="28"/>
  <c r="AP304" i="28"/>
  <c r="AS304" i="28" s="1"/>
  <c r="AS329" i="28"/>
  <c r="AP370" i="28"/>
  <c r="AP382" i="28"/>
  <c r="AS395" i="28"/>
  <c r="AP437" i="28"/>
  <c r="AS539" i="28"/>
  <c r="AP546" i="28"/>
  <c r="AQ566" i="28"/>
  <c r="AR566" i="28" s="1"/>
  <c r="AP60" i="28"/>
  <c r="AP66" i="28"/>
  <c r="AP33" i="28"/>
  <c r="AQ66" i="28"/>
  <c r="AR66" i="28" s="1"/>
  <c r="AQ73" i="28"/>
  <c r="AR73" i="28" s="1"/>
  <c r="AQ80" i="28"/>
  <c r="AR80" i="28" s="1"/>
  <c r="AS80" i="28" s="1"/>
  <c r="AS217" i="28"/>
  <c r="AQ286" i="28"/>
  <c r="AR286" i="28" s="1"/>
  <c r="AQ401" i="28"/>
  <c r="AR401" i="28" s="1"/>
  <c r="AS407" i="28"/>
  <c r="AS426" i="28"/>
  <c r="AP522" i="28"/>
  <c r="AQ544" i="28"/>
  <c r="AR544" i="28" s="1"/>
  <c r="AS546" i="28"/>
  <c r="AS578" i="28"/>
  <c r="AQ615" i="28"/>
  <c r="AR615" i="28" s="1"/>
  <c r="AP628" i="28"/>
  <c r="AQ42" i="28"/>
  <c r="AR42" i="28" s="1"/>
  <c r="AQ149" i="28"/>
  <c r="AR149" i="28" s="1"/>
  <c r="AP177" i="28"/>
  <c r="AQ201" i="28"/>
  <c r="AR201" i="28" s="1"/>
  <c r="AP206" i="28"/>
  <c r="AS206" i="28" s="1"/>
  <c r="AQ213" i="28"/>
  <c r="AR213" i="28" s="1"/>
  <c r="AP254" i="28"/>
  <c r="AQ269" i="28"/>
  <c r="AR269" i="28" s="1"/>
  <c r="AS312" i="28"/>
  <c r="AP345" i="28"/>
  <c r="AS345" i="28" s="1"/>
  <c r="AS676" i="28"/>
  <c r="AQ254" i="28"/>
  <c r="AR254" i="28" s="1"/>
  <c r="AS353" i="28"/>
  <c r="AP393" i="28"/>
  <c r="AP424" i="28"/>
  <c r="AP460" i="28"/>
  <c r="AQ491" i="28"/>
  <c r="AR491" i="28" s="1"/>
  <c r="AS510" i="28"/>
  <c r="AQ568" i="28"/>
  <c r="AR568" i="28" s="1"/>
  <c r="AP137" i="28"/>
  <c r="AP157" i="28"/>
  <c r="AS157" i="28" s="1"/>
  <c r="AQ278" i="28"/>
  <c r="AR278" i="28" s="1"/>
  <c r="AP290" i="28"/>
  <c r="AQ313" i="28"/>
  <c r="AR313" i="28" s="1"/>
  <c r="AQ424" i="28"/>
  <c r="AR424" i="28" s="1"/>
  <c r="AS568" i="28"/>
  <c r="AQ60" i="28"/>
  <c r="AR60" i="28" s="1"/>
  <c r="AS124" i="28"/>
  <c r="AP178" i="28"/>
  <c r="AP191" i="28"/>
  <c r="AP242" i="28"/>
  <c r="AS242" i="28" s="1"/>
  <c r="AS278" i="28"/>
  <c r="AP405" i="28"/>
  <c r="AS419" i="28"/>
  <c r="AS436" i="28"/>
  <c r="AQ455" i="28"/>
  <c r="AR455" i="28" s="1"/>
  <c r="AS469" i="28"/>
  <c r="AS474" i="28"/>
  <c r="AS491" i="28"/>
  <c r="AS506" i="28"/>
  <c r="AP543" i="28"/>
  <c r="AS545" i="28"/>
  <c r="AP558" i="28"/>
  <c r="AP590" i="28"/>
  <c r="AP618" i="28"/>
  <c r="AP653" i="28"/>
  <c r="AS191" i="28"/>
  <c r="AQ329" i="28"/>
  <c r="AR329" i="28" s="1"/>
  <c r="AS400" i="28"/>
  <c r="AS431" i="28"/>
  <c r="AS482" i="28"/>
  <c r="AP533" i="28"/>
  <c r="AQ539" i="28"/>
  <c r="AR539" i="28" s="1"/>
  <c r="AQ543" i="28"/>
  <c r="AR543" i="28" s="1"/>
  <c r="AS590" i="28"/>
  <c r="AP640" i="28"/>
  <c r="AS653" i="28"/>
  <c r="AP674" i="28"/>
  <c r="AQ21" i="28"/>
  <c r="AR21" i="28" s="1"/>
  <c r="AQ118" i="28"/>
  <c r="AR118" i="28" s="1"/>
  <c r="AP125" i="28"/>
  <c r="AS314" i="28"/>
  <c r="AP328" i="28"/>
  <c r="AP340" i="28"/>
  <c r="AP388" i="28"/>
  <c r="AQ417" i="28"/>
  <c r="AR417" i="28" s="1"/>
  <c r="AP519" i="28"/>
  <c r="AQ528" i="28"/>
  <c r="AR528" i="28" s="1"/>
  <c r="AP641" i="28"/>
  <c r="AP651" i="28"/>
  <c r="AQ697" i="28"/>
  <c r="AR697" i="28" s="1"/>
  <c r="AP225" i="28"/>
  <c r="AP233" i="28"/>
  <c r="AS233" i="28" s="1"/>
  <c r="AQ272" i="28"/>
  <c r="AR272" i="28" s="1"/>
  <c r="AS272" i="28" s="1"/>
  <c r="AQ280" i="28"/>
  <c r="AR280" i="28" s="1"/>
  <c r="AP296" i="28"/>
  <c r="AQ388" i="28"/>
  <c r="AR388" i="28" s="1"/>
  <c r="AP507" i="28"/>
  <c r="AS528" i="28"/>
  <c r="AP579" i="28"/>
  <c r="AQ587" i="28"/>
  <c r="AR587" i="28" s="1"/>
  <c r="AP595" i="28"/>
  <c r="AP604" i="28"/>
  <c r="AP619" i="28"/>
  <c r="AP627" i="28"/>
  <c r="AQ651" i="28"/>
  <c r="AR651" i="28" s="1"/>
  <c r="AP677" i="28"/>
  <c r="AQ709" i="28"/>
  <c r="AR709" i="28" s="1"/>
  <c r="AP21" i="28"/>
  <c r="AQ49" i="28"/>
  <c r="AR49" i="28" s="1"/>
  <c r="AQ129" i="28"/>
  <c r="AR129" i="28" s="1"/>
  <c r="AP142" i="28"/>
  <c r="AP154" i="28"/>
  <c r="AP218" i="28"/>
  <c r="AQ225" i="28"/>
  <c r="AR225" i="28" s="1"/>
  <c r="AP257" i="28"/>
  <c r="AS280" i="28"/>
  <c r="AP315" i="28"/>
  <c r="AS315" i="28" s="1"/>
  <c r="AQ335" i="28"/>
  <c r="AR335" i="28" s="1"/>
  <c r="AP418" i="28"/>
  <c r="AQ437" i="28"/>
  <c r="AR437" i="28" s="1"/>
  <c r="AP450" i="28"/>
  <c r="AP457" i="28"/>
  <c r="AQ492" i="28"/>
  <c r="AR492" i="28" s="1"/>
  <c r="AQ507" i="28"/>
  <c r="AR507" i="28" s="1"/>
  <c r="AS604" i="28"/>
  <c r="AS627" i="28"/>
  <c r="AQ659" i="28"/>
  <c r="AR659" i="28" s="1"/>
  <c r="AS664" i="28"/>
  <c r="AQ27" i="28"/>
  <c r="AR27" i="28" s="1"/>
  <c r="AQ218" i="28"/>
  <c r="AR218" i="28" s="1"/>
  <c r="AQ257" i="28"/>
  <c r="AR257" i="28" s="1"/>
  <c r="AQ397" i="28"/>
  <c r="AR397" i="28" s="1"/>
  <c r="AP402" i="28"/>
  <c r="AQ445" i="28"/>
  <c r="AR445" i="28" s="1"/>
  <c r="AQ457" i="28"/>
  <c r="AR457" i="28" s="1"/>
  <c r="AP474" i="28"/>
  <c r="AP486" i="28"/>
  <c r="AS492" i="28"/>
  <c r="AS521" i="28"/>
  <c r="AS533" i="28"/>
  <c r="AP554" i="28"/>
  <c r="AS659" i="28"/>
  <c r="AS673" i="28"/>
  <c r="AS12" i="28"/>
  <c r="AP49" i="28"/>
  <c r="AP129" i="28"/>
  <c r="AP20" i="28"/>
  <c r="AP25" i="28"/>
  <c r="AS25" i="28" s="1"/>
  <c r="AQ142" i="28"/>
  <c r="AR142" i="28" s="1"/>
  <c r="AQ20" i="28"/>
  <c r="AR20" i="28" s="1"/>
  <c r="AQ33" i="28"/>
  <c r="AR33" i="28" s="1"/>
  <c r="AQ116" i="28"/>
  <c r="AR116" i="28" s="1"/>
  <c r="AQ137" i="28"/>
  <c r="AR137" i="28" s="1"/>
  <c r="AP149" i="28"/>
  <c r="AQ173" i="28"/>
  <c r="AR173" i="28" s="1"/>
  <c r="AS173" i="28" s="1"/>
  <c r="AQ185" i="28"/>
  <c r="AR185" i="28" s="1"/>
  <c r="AS243" i="28"/>
  <c r="AP273" i="28"/>
  <c r="AP297" i="28"/>
  <c r="AQ312" i="28"/>
  <c r="AR312" i="28" s="1"/>
  <c r="AP316" i="28"/>
  <c r="AQ323" i="28"/>
  <c r="AR323" i="28" s="1"/>
  <c r="AS336" i="28"/>
  <c r="AQ341" i="28"/>
  <c r="AR341" i="28" s="1"/>
  <c r="AP349" i="28"/>
  <c r="AP365" i="28"/>
  <c r="AS365" i="28" s="1"/>
  <c r="AP373" i="28"/>
  <c r="AS373" i="28" s="1"/>
  <c r="AS397" i="28"/>
  <c r="AQ419" i="28"/>
  <c r="AR419" i="28" s="1"/>
  <c r="AP426" i="28"/>
  <c r="AQ433" i="28"/>
  <c r="AR433" i="28" s="1"/>
  <c r="AP438" i="28"/>
  <c r="AS445" i="28"/>
  <c r="AS486" i="28"/>
  <c r="AP530" i="28"/>
  <c r="AS554" i="28"/>
  <c r="AQ575" i="28"/>
  <c r="AR575" i="28" s="1"/>
  <c r="AS581" i="28"/>
  <c r="AP605" i="28"/>
  <c r="AP615" i="28"/>
  <c r="AS665" i="28"/>
  <c r="AQ316" i="28"/>
  <c r="AR316" i="28" s="1"/>
  <c r="AQ349" i="28"/>
  <c r="AR349" i="28" s="1"/>
  <c r="AP207" i="28"/>
  <c r="AS207" i="28" s="1"/>
  <c r="AQ253" i="28"/>
  <c r="AR253" i="28" s="1"/>
  <c r="AQ258" i="28"/>
  <c r="AR258" i="28" s="1"/>
  <c r="AP337" i="28"/>
  <c r="AP366" i="28"/>
  <c r="AS366" i="28" s="1"/>
  <c r="AS412" i="28"/>
  <c r="AP453" i="28"/>
  <c r="AP509" i="28"/>
  <c r="AP555" i="28"/>
  <c r="AQ563" i="28"/>
  <c r="AR563" i="28" s="1"/>
  <c r="AP582" i="28"/>
  <c r="AQ599" i="28"/>
  <c r="AR599" i="28" s="1"/>
  <c r="AQ623" i="28"/>
  <c r="AR623" i="28" s="1"/>
  <c r="AP629" i="28"/>
  <c r="AQ661" i="28"/>
  <c r="AR661" i="28" s="1"/>
  <c r="AP666" i="28"/>
  <c r="AP245" i="28"/>
  <c r="AS253" i="28"/>
  <c r="AP330" i="28"/>
  <c r="AQ337" i="28"/>
  <c r="AR337" i="28" s="1"/>
  <c r="AS623" i="28"/>
  <c r="AS661" i="28"/>
  <c r="AP67" i="28"/>
  <c r="AQ103" i="28"/>
  <c r="AR103" i="28" s="1"/>
  <c r="AQ125" i="28"/>
  <c r="AR125" i="28" s="1"/>
  <c r="AP145" i="28"/>
  <c r="AS145" i="28" s="1"/>
  <c r="AP151" i="28"/>
  <c r="AS151" i="28" s="1"/>
  <c r="AP197" i="28"/>
  <c r="AS197" i="28" s="1"/>
  <c r="AQ202" i="28"/>
  <c r="AR202" i="28" s="1"/>
  <c r="AP230" i="28"/>
  <c r="AS230" i="28" s="1"/>
  <c r="AQ245" i="28"/>
  <c r="AR245" i="28" s="1"/>
  <c r="AQ270" i="28"/>
  <c r="AR270" i="28" s="1"/>
  <c r="AQ284" i="28"/>
  <c r="AR284" i="28" s="1"/>
  <c r="AP306" i="28"/>
  <c r="AP326" i="28"/>
  <c r="AQ359" i="28"/>
  <c r="AR359" i="28" s="1"/>
  <c r="AQ405" i="28"/>
  <c r="AR405" i="28" s="1"/>
  <c r="AP448" i="28"/>
  <c r="AP471" i="28"/>
  <c r="AP484" i="28"/>
  <c r="AP496" i="28"/>
  <c r="AS577" i="28"/>
  <c r="AP583" i="28"/>
  <c r="AP630" i="28"/>
  <c r="AQ639" i="28"/>
  <c r="AR639" i="28" s="1"/>
  <c r="AQ675" i="28"/>
  <c r="AR675" i="28" s="1"/>
  <c r="AS270" i="28"/>
  <c r="AP377" i="28"/>
  <c r="AP394" i="28"/>
  <c r="AP400" i="28"/>
  <c r="AP429" i="28"/>
  <c r="AQ436" i="28"/>
  <c r="AR436" i="28" s="1"/>
  <c r="AP441" i="28"/>
  <c r="AS454" i="28"/>
  <c r="AQ471" i="28"/>
  <c r="AR471" i="28" s="1"/>
  <c r="AP477" i="28"/>
  <c r="AQ484" i="28"/>
  <c r="AR484" i="28" s="1"/>
  <c r="AQ496" i="28"/>
  <c r="AR496" i="28" s="1"/>
  <c r="AP506" i="28"/>
  <c r="AP510" i="28"/>
  <c r="AP518" i="28"/>
  <c r="AP532" i="28"/>
  <c r="AS557" i="28"/>
  <c r="AS565" i="28"/>
  <c r="AP569" i="28"/>
  <c r="AQ592" i="28"/>
  <c r="AR592" i="28" s="1"/>
  <c r="AP617" i="28"/>
  <c r="AP655" i="28"/>
  <c r="AP662" i="28"/>
  <c r="AQ67" i="28"/>
  <c r="AR67" i="28" s="1"/>
  <c r="AS103" i="28"/>
  <c r="AP210" i="28"/>
  <c r="AS210" i="28" s="1"/>
  <c r="AQ285" i="28"/>
  <c r="AR285" i="28" s="1"/>
  <c r="AP327" i="28"/>
  <c r="AS327" i="28" s="1"/>
  <c r="AQ429" i="28"/>
  <c r="AR429" i="28" s="1"/>
  <c r="AQ441" i="28"/>
  <c r="AR441" i="28" s="1"/>
  <c r="AQ477" i="28"/>
  <c r="AR477" i="28" s="1"/>
  <c r="AS518" i="28"/>
  <c r="AP578" i="28"/>
  <c r="AQ602" i="28"/>
  <c r="AR602" i="28" s="1"/>
  <c r="AS625" i="28"/>
  <c r="AP631" i="28"/>
  <c r="AQ102" i="28"/>
  <c r="AR102" i="28" s="1"/>
  <c r="AS27" i="28"/>
  <c r="AQ17" i="28"/>
  <c r="AR17" i="28" s="1"/>
  <c r="AS29" i="28"/>
  <c r="AP48" i="28"/>
  <c r="AS17" i="28"/>
  <c r="AP39" i="28"/>
  <c r="AQ48" i="28"/>
  <c r="AR48" i="28" s="1"/>
  <c r="AQ98" i="28"/>
  <c r="AR98" i="28" s="1"/>
  <c r="AQ136" i="28"/>
  <c r="AR136" i="28" s="1"/>
  <c r="AS136" i="28" s="1"/>
  <c r="AP141" i="28"/>
  <c r="AP314" i="28"/>
  <c r="AP324" i="28"/>
  <c r="AS324" i="28"/>
  <c r="AS64" i="28"/>
  <c r="AQ90" i="28"/>
  <c r="AR90" i="28" s="1"/>
  <c r="AP96" i="28"/>
  <c r="AP101" i="28"/>
  <c r="AP127" i="28"/>
  <c r="AP133" i="28"/>
  <c r="AS161" i="28"/>
  <c r="AP161" i="28"/>
  <c r="AP183" i="28"/>
  <c r="AP194" i="28"/>
  <c r="AP221" i="28"/>
  <c r="AS221" i="28" s="1"/>
  <c r="AP246" i="28"/>
  <c r="AQ262" i="28"/>
  <c r="AR262" i="28" s="1"/>
  <c r="AQ324" i="28"/>
  <c r="AR324" i="28" s="1"/>
  <c r="AP580" i="28"/>
  <c r="AS580" i="28"/>
  <c r="AQ580" i="28"/>
  <c r="AR580" i="28" s="1"/>
  <c r="AQ614" i="28"/>
  <c r="AR614" i="28" s="1"/>
  <c r="AP614" i="28"/>
  <c r="AQ687" i="28"/>
  <c r="AR687" i="28" s="1"/>
  <c r="AS687" i="28"/>
  <c r="AP687" i="28"/>
  <c r="AQ96" i="28"/>
  <c r="AR96" i="28" s="1"/>
  <c r="AQ133" i="28"/>
  <c r="AR133" i="28" s="1"/>
  <c r="AQ194" i="28"/>
  <c r="AR194" i="28" s="1"/>
  <c r="AQ470" i="28"/>
  <c r="AR470" i="28" s="1"/>
  <c r="AP470" i="28"/>
  <c r="AP34" i="28"/>
  <c r="AQ39" i="28"/>
  <c r="AR39" i="28" s="1"/>
  <c r="AQ44" i="28"/>
  <c r="AR44" i="28" s="1"/>
  <c r="AS44" i="28" s="1"/>
  <c r="AP61" i="28"/>
  <c r="AP65" i="28"/>
  <c r="AS97" i="28"/>
  <c r="AQ97" i="28"/>
  <c r="AR97" i="28" s="1"/>
  <c r="AS127" i="28"/>
  <c r="AQ190" i="28"/>
  <c r="AR190" i="28" s="1"/>
  <c r="AQ231" i="28"/>
  <c r="AR231" i="28" s="1"/>
  <c r="AS231" i="28" s="1"/>
  <c r="AS247" i="28"/>
  <c r="AP247" i="28"/>
  <c r="AQ273" i="28"/>
  <c r="AR273" i="28" s="1"/>
  <c r="AS413" i="28"/>
  <c r="AQ413" i="28"/>
  <c r="AR413" i="28" s="1"/>
  <c r="AP413" i="28"/>
  <c r="AS470" i="28"/>
  <c r="AQ483" i="28"/>
  <c r="AR483" i="28" s="1"/>
  <c r="AP483" i="28"/>
  <c r="AP515" i="28"/>
  <c r="AS515" i="28"/>
  <c r="AQ515" i="28"/>
  <c r="AR515" i="28" s="1"/>
  <c r="AQ542" i="28"/>
  <c r="AR542" i="28" s="1"/>
  <c r="AP542" i="28"/>
  <c r="AQ700" i="28"/>
  <c r="AR700" i="28" s="1"/>
  <c r="AP700" i="28"/>
  <c r="AS700" i="28"/>
  <c r="AQ711" i="28"/>
  <c r="AR711" i="28" s="1"/>
  <c r="AS711" i="28"/>
  <c r="AP711" i="28"/>
  <c r="AS183" i="28"/>
  <c r="AQ589" i="28"/>
  <c r="AR589" i="28" s="1"/>
  <c r="AS589" i="28"/>
  <c r="AP57" i="28"/>
  <c r="AQ61" i="28"/>
  <c r="AR61" i="28" s="1"/>
  <c r="AQ65" i="28"/>
  <c r="AR65" i="28" s="1"/>
  <c r="AQ72" i="28"/>
  <c r="AR72" i="28" s="1"/>
  <c r="AP85" i="28"/>
  <c r="AS85" i="28" s="1"/>
  <c r="AP119" i="28"/>
  <c r="AP138" i="28"/>
  <c r="AQ195" i="28"/>
  <c r="AR195" i="28" s="1"/>
  <c r="AS195" i="28"/>
  <c r="AP226" i="28"/>
  <c r="AP243" i="28"/>
  <c r="AP248" i="28"/>
  <c r="AQ248" i="28"/>
  <c r="AR248" i="28" s="1"/>
  <c r="AS274" i="28"/>
  <c r="AQ274" i="28"/>
  <c r="AR274" i="28" s="1"/>
  <c r="AQ295" i="28"/>
  <c r="AR295" i="28" s="1"/>
  <c r="AP295" i="28"/>
  <c r="AP385" i="28"/>
  <c r="AS385" i="28"/>
  <c r="AQ385" i="28"/>
  <c r="AR385" i="28" s="1"/>
  <c r="AQ414" i="28"/>
  <c r="AR414" i="28" s="1"/>
  <c r="AP414" i="28"/>
  <c r="AS414" i="28"/>
  <c r="AS461" i="28"/>
  <c r="AP461" i="28"/>
  <c r="AQ461" i="28"/>
  <c r="AR461" i="28" s="1"/>
  <c r="AS483" i="28"/>
  <c r="AP516" i="28"/>
  <c r="AQ516" i="28"/>
  <c r="AR516" i="28" s="1"/>
  <c r="AS516" i="28"/>
  <c r="AS542" i="28"/>
  <c r="AQ712" i="28"/>
  <c r="AR712" i="28" s="1"/>
  <c r="AP712" i="28"/>
  <c r="AS712" i="28"/>
  <c r="AQ175" i="28"/>
  <c r="AR175" i="28" s="1"/>
  <c r="AS175" i="28"/>
  <c r="AS293" i="28"/>
  <c r="AQ293" i="28"/>
  <c r="AR293" i="28" s="1"/>
  <c r="AP293" i="28"/>
  <c r="AP635" i="28"/>
  <c r="AS635" i="28"/>
  <c r="AQ635" i="28"/>
  <c r="AR635" i="28" s="1"/>
  <c r="AQ34" i="28"/>
  <c r="AR34" i="28" s="1"/>
  <c r="AP97" i="28"/>
  <c r="AS190" i="28"/>
  <c r="AP9" i="28"/>
  <c r="AS24" i="28"/>
  <c r="AQ29" i="28"/>
  <c r="AR29" i="28" s="1"/>
  <c r="AQ57" i="28"/>
  <c r="AR57" i="28" s="1"/>
  <c r="AP78" i="28"/>
  <c r="AS78" i="28" s="1"/>
  <c r="AP114" i="28"/>
  <c r="AQ119" i="28"/>
  <c r="AR119" i="28" s="1"/>
  <c r="AQ139" i="28"/>
  <c r="AR139" i="28" s="1"/>
  <c r="AP139" i="28"/>
  <c r="AP163" i="28"/>
  <c r="AS163" i="28" s="1"/>
  <c r="AQ176" i="28"/>
  <c r="AR176" i="28" s="1"/>
  <c r="AP195" i="28"/>
  <c r="AP222" i="28"/>
  <c r="AQ226" i="28"/>
  <c r="AR226" i="28" s="1"/>
  <c r="AQ238" i="28"/>
  <c r="AR238" i="28" s="1"/>
  <c r="AP258" i="28"/>
  <c r="AP274" i="28"/>
  <c r="AS301" i="28"/>
  <c r="AQ301" i="28"/>
  <c r="AR301" i="28" s="1"/>
  <c r="AP301" i="28"/>
  <c r="AP352" i="28"/>
  <c r="AS352" i="28"/>
  <c r="AQ352" i="28"/>
  <c r="AR352" i="28" s="1"/>
  <c r="AQ423" i="28"/>
  <c r="AR423" i="28" s="1"/>
  <c r="AS423" i="28"/>
  <c r="AP236" i="28"/>
  <c r="AQ236" i="28"/>
  <c r="AR236" i="28" s="1"/>
  <c r="AQ688" i="28"/>
  <c r="AR688" i="28" s="1"/>
  <c r="AP688" i="28"/>
  <c r="AS688" i="28"/>
  <c r="AQ9" i="28"/>
  <c r="AR9" i="28" s="1"/>
  <c r="AQ93" i="28"/>
  <c r="AR93" i="28" s="1"/>
  <c r="AP93" i="28"/>
  <c r="AQ114" i="28"/>
  <c r="AR114" i="28" s="1"/>
  <c r="AQ135" i="28"/>
  <c r="AR135" i="28" s="1"/>
  <c r="AP135" i="28"/>
  <c r="AS176" i="28"/>
  <c r="AQ222" i="28"/>
  <c r="AR222" i="28" s="1"/>
  <c r="AS238" i="28"/>
  <c r="AS249" i="28"/>
  <c r="AQ249" i="28"/>
  <c r="AR249" i="28" s="1"/>
  <c r="AP266" i="28"/>
  <c r="AQ266" i="28"/>
  <c r="AR266" i="28" s="1"/>
  <c r="AQ281" i="28"/>
  <c r="AR281" i="28" s="1"/>
  <c r="AP281" i="28"/>
  <c r="AQ333" i="28"/>
  <c r="AR333" i="28" s="1"/>
  <c r="AP333" i="28"/>
  <c r="AP556" i="28"/>
  <c r="AS556" i="28"/>
  <c r="AQ556" i="28"/>
  <c r="AR556" i="28" s="1"/>
  <c r="AS607" i="28"/>
  <c r="AP607" i="28"/>
  <c r="AP647" i="28"/>
  <c r="AQ647" i="28"/>
  <c r="AR647" i="28" s="1"/>
  <c r="AS647" i="28"/>
  <c r="AP259" i="28"/>
  <c r="AQ271" i="28"/>
  <c r="AR271" i="28" s="1"/>
  <c r="AS271" i="28"/>
  <c r="AS281" i="28"/>
  <c r="AP361" i="28"/>
  <c r="AQ361" i="28"/>
  <c r="AR361" i="28" s="1"/>
  <c r="AS442" i="28"/>
  <c r="AQ442" i="28"/>
  <c r="AR442" i="28" s="1"/>
  <c r="AP442" i="28"/>
  <c r="AS654" i="28"/>
  <c r="AP654" i="28"/>
  <c r="AQ246" i="28"/>
  <c r="AR246" i="28" s="1"/>
  <c r="AS262" i="28"/>
  <c r="AP10" i="28"/>
  <c r="AS36" i="28"/>
  <c r="AQ41" i="28"/>
  <c r="AR41" i="28" s="1"/>
  <c r="AP88" i="28"/>
  <c r="AQ88" i="28"/>
  <c r="AR88" i="28" s="1"/>
  <c r="AQ130" i="28"/>
  <c r="AR130" i="28" s="1"/>
  <c r="AP130" i="28"/>
  <c r="AQ165" i="28"/>
  <c r="AR165" i="28" s="1"/>
  <c r="AP165" i="28"/>
  <c r="AP172" i="28"/>
  <c r="AQ172" i="28"/>
  <c r="AR172" i="28" s="1"/>
  <c r="AS219" i="28"/>
  <c r="AQ219" i="28"/>
  <c r="AR219" i="28" s="1"/>
  <c r="AP267" i="28"/>
  <c r="AS267" i="28" s="1"/>
  <c r="AP311" i="28"/>
  <c r="AQ311" i="28"/>
  <c r="AR311" i="28" s="1"/>
  <c r="AQ354" i="28"/>
  <c r="AR354" i="28" s="1"/>
  <c r="AP354" i="28"/>
  <c r="AP443" i="28"/>
  <c r="AQ443" i="28"/>
  <c r="AR443" i="28" s="1"/>
  <c r="AS443" i="28"/>
  <c r="AS465" i="28"/>
  <c r="AQ465" i="28"/>
  <c r="AR465" i="28" s="1"/>
  <c r="AP465" i="28"/>
  <c r="AQ497" i="28"/>
  <c r="AR497" i="28" s="1"/>
  <c r="AP497" i="28"/>
  <c r="AS497" i="28"/>
  <c r="AS189" i="28"/>
  <c r="AP189" i="28"/>
  <c r="AQ101" i="28"/>
  <c r="AR101" i="28" s="1"/>
  <c r="AQ383" i="28"/>
  <c r="AR383" i="28" s="1"/>
  <c r="AS383" i="28"/>
  <c r="AP219" i="28"/>
  <c r="AP229" i="28"/>
  <c r="AS229" i="28" s="1"/>
  <c r="AP234" i="28"/>
  <c r="AP250" i="28"/>
  <c r="AS250" i="28" s="1"/>
  <c r="AP255" i="28"/>
  <c r="AS255" i="28" s="1"/>
  <c r="AQ283" i="28"/>
  <c r="AR283" i="28" s="1"/>
  <c r="AS283" i="28"/>
  <c r="AS322" i="28"/>
  <c r="AP322" i="28"/>
  <c r="AQ409" i="28"/>
  <c r="AR409" i="28" s="1"/>
  <c r="AP409" i="28"/>
  <c r="AS466" i="28"/>
  <c r="AP466" i="28"/>
  <c r="AQ466" i="28"/>
  <c r="AR466" i="28" s="1"/>
  <c r="AQ593" i="28"/>
  <c r="AR593" i="28" s="1"/>
  <c r="AP593" i="28"/>
  <c r="AS593" i="28"/>
  <c r="AQ699" i="28"/>
  <c r="AR699" i="28" s="1"/>
  <c r="AS699" i="28"/>
  <c r="AP699" i="28"/>
  <c r="AQ10" i="28"/>
  <c r="AR10" i="28" s="1"/>
  <c r="AQ54" i="28"/>
  <c r="AR54" i="28" s="1"/>
  <c r="AP89" i="28"/>
  <c r="AS89" i="28" s="1"/>
  <c r="AP121" i="28"/>
  <c r="AS126" i="28"/>
  <c r="AQ126" i="28"/>
  <c r="AR126" i="28" s="1"/>
  <c r="AP126" i="28"/>
  <c r="AS182" i="28"/>
  <c r="AQ182" i="28"/>
  <c r="AR182" i="28" s="1"/>
  <c r="AP193" i="28"/>
  <c r="AP203" i="28"/>
  <c r="AS203" i="28" s="1"/>
  <c r="AS214" i="28"/>
  <c r="AQ234" i="28"/>
  <c r="AR234" i="28" s="1"/>
  <c r="AS261" i="28"/>
  <c r="AQ261" i="28"/>
  <c r="AR261" i="28" s="1"/>
  <c r="AS291" i="28"/>
  <c r="AQ291" i="28"/>
  <c r="AR291" i="28" s="1"/>
  <c r="AS389" i="28"/>
  <c r="AP389" i="28"/>
  <c r="AQ389" i="28"/>
  <c r="AR389" i="28" s="1"/>
  <c r="AP479" i="28"/>
  <c r="AQ479" i="28"/>
  <c r="AR479" i="28" s="1"/>
  <c r="AS479" i="28"/>
  <c r="AP551" i="28"/>
  <c r="AS551" i="28"/>
  <c r="AQ551" i="28"/>
  <c r="AR551" i="28" s="1"/>
  <c r="AQ603" i="28"/>
  <c r="AR603" i="28" s="1"/>
  <c r="AP603" i="28"/>
  <c r="AS292" i="28"/>
  <c r="AP292" i="28"/>
  <c r="AQ237" i="28"/>
  <c r="AR237" i="28" s="1"/>
  <c r="AP37" i="28"/>
  <c r="AQ37" i="28"/>
  <c r="AR37" i="28" s="1"/>
  <c r="AP42" i="28"/>
  <c r="AS95" i="28"/>
  <c r="AQ121" i="28"/>
  <c r="AR121" i="28" s="1"/>
  <c r="AP148" i="28"/>
  <c r="AS148" i="28"/>
  <c r="AP160" i="28"/>
  <c r="AQ160" i="28"/>
  <c r="AR160" i="28" s="1"/>
  <c r="AQ166" i="28"/>
  <c r="AR166" i="28" s="1"/>
  <c r="AS166" i="28" s="1"/>
  <c r="AS193" i="28"/>
  <c r="AP235" i="28"/>
  <c r="AQ268" i="28"/>
  <c r="AR268" i="28" s="1"/>
  <c r="AP268" i="28"/>
  <c r="AP291" i="28"/>
  <c r="AS305" i="28"/>
  <c r="AQ305" i="28"/>
  <c r="AR305" i="28" s="1"/>
  <c r="AP520" i="28"/>
  <c r="AS520" i="28"/>
  <c r="AQ520" i="28"/>
  <c r="AR520" i="28" s="1"/>
  <c r="AS603" i="28"/>
  <c r="AP626" i="28"/>
  <c r="AS626" i="28"/>
  <c r="AQ626" i="28"/>
  <c r="AR626" i="28" s="1"/>
  <c r="AS411" i="28"/>
  <c r="AP430" i="28"/>
  <c r="AQ504" i="28"/>
  <c r="AR504" i="28" s="1"/>
  <c r="AP508" i="28"/>
  <c r="AP531" i="28"/>
  <c r="AP534" i="28"/>
  <c r="AS553" i="28"/>
  <c r="AP567" i="28"/>
  <c r="AP570" i="28"/>
  <c r="AQ328" i="28"/>
  <c r="AR328" i="28" s="1"/>
  <c r="AQ357" i="28"/>
  <c r="AR357" i="28" s="1"/>
  <c r="AP369" i="28"/>
  <c r="AS369" i="28" s="1"/>
  <c r="AP390" i="28"/>
  <c r="AP425" i="28"/>
  <c r="AQ430" i="28"/>
  <c r="AR430" i="28" s="1"/>
  <c r="AS435" i="28"/>
  <c r="AP467" i="28"/>
  <c r="AP475" i="28"/>
  <c r="AQ480" i="28"/>
  <c r="AR480" i="28" s="1"/>
  <c r="AP495" i="28"/>
  <c r="AP498" i="28"/>
  <c r="AQ508" i="28"/>
  <c r="AR508" i="28" s="1"/>
  <c r="AQ527" i="28"/>
  <c r="AR527" i="28" s="1"/>
  <c r="AQ531" i="28"/>
  <c r="AR531" i="28" s="1"/>
  <c r="AS534" i="28"/>
  <c r="AQ567" i="28"/>
  <c r="AR567" i="28" s="1"/>
  <c r="AS570" i="28"/>
  <c r="AP591" i="28"/>
  <c r="AP594" i="28"/>
  <c r="AS601" i="28"/>
  <c r="AQ611" i="28"/>
  <c r="AR611" i="28" s="1"/>
  <c r="AP638" i="28"/>
  <c r="AS641" i="28"/>
  <c r="AP652" i="28"/>
  <c r="AP663" i="28"/>
  <c r="AP667" i="28"/>
  <c r="AQ674" i="28"/>
  <c r="AR674" i="28" s="1"/>
  <c r="AP678" i="28"/>
  <c r="AS685" i="28"/>
  <c r="AP689" i="28"/>
  <c r="AS697" i="28"/>
  <c r="AP701" i="28"/>
  <c r="AS709" i="28"/>
  <c r="AP713" i="28"/>
  <c r="AQ279" i="28"/>
  <c r="AR279" i="28" s="1"/>
  <c r="AP376" i="28"/>
  <c r="AP381" i="28"/>
  <c r="AS390" i="28"/>
  <c r="AP406" i="28"/>
  <c r="AP412" i="28"/>
  <c r="AP421" i="28"/>
  <c r="AQ425" i="28"/>
  <c r="AR425" i="28" s="1"/>
  <c r="AP449" i="28"/>
  <c r="AP454" i="28"/>
  <c r="AP462" i="28"/>
  <c r="AS467" i="28"/>
  <c r="AS480" i="28"/>
  <c r="AQ495" i="28"/>
  <c r="AR495" i="28" s="1"/>
  <c r="AQ505" i="28"/>
  <c r="AR505" i="28" s="1"/>
  <c r="AS527" i="28"/>
  <c r="AQ591" i="28"/>
  <c r="AR591" i="28" s="1"/>
  <c r="AS594" i="28"/>
  <c r="AS611" i="28"/>
  <c r="AQ638" i="28"/>
  <c r="AR638" i="28" s="1"/>
  <c r="AS652" i="28"/>
  <c r="AQ663" i="28"/>
  <c r="AR663" i="28" s="1"/>
  <c r="AQ260" i="28"/>
  <c r="AR260" i="28" s="1"/>
  <c r="AQ290" i="28"/>
  <c r="AR290" i="28" s="1"/>
  <c r="AQ297" i="28"/>
  <c r="AR297" i="28" s="1"/>
  <c r="AP325" i="28"/>
  <c r="AS325" i="28" s="1"/>
  <c r="AP342" i="28"/>
  <c r="AS342" i="28" s="1"/>
  <c r="AP353" i="28"/>
  <c r="AP358" i="28"/>
  <c r="AP364" i="28"/>
  <c r="AQ376" i="28"/>
  <c r="AR376" i="28" s="1"/>
  <c r="AQ381" i="28"/>
  <c r="AR381" i="28" s="1"/>
  <c r="AS387" i="28"/>
  <c r="AP401" i="28"/>
  <c r="AP417" i="28"/>
  <c r="AQ421" i="28"/>
  <c r="AR421" i="28" s="1"/>
  <c r="AQ431" i="28"/>
  <c r="AR431" i="28" s="1"/>
  <c r="AQ449" i="28"/>
  <c r="AR449" i="28" s="1"/>
  <c r="AS462" i="28"/>
  <c r="AS498" i="28"/>
  <c r="AP521" i="28"/>
  <c r="AS540" i="28"/>
  <c r="AP548" i="28"/>
  <c r="AP557" i="28"/>
  <c r="AS563" i="28"/>
  <c r="AP571" i="28"/>
  <c r="AP581" i="28"/>
  <c r="AS587" i="28"/>
  <c r="AP602" i="28"/>
  <c r="AS605" i="28"/>
  <c r="AP616" i="28"/>
  <c r="AP642" i="28"/>
  <c r="AS649" i="28"/>
  <c r="AP679" i="28"/>
  <c r="AP686" i="28"/>
  <c r="AP690" i="28"/>
  <c r="AP698" i="28"/>
  <c r="AP702" i="28"/>
  <c r="AP710" i="28"/>
  <c r="AP714" i="28"/>
  <c r="AP102" i="28"/>
  <c r="AQ108" i="28"/>
  <c r="AR108" i="28" s="1"/>
  <c r="AP113" i="28"/>
  <c r="AQ144" i="28"/>
  <c r="AR144" i="28" s="1"/>
  <c r="AQ224" i="28"/>
  <c r="AR224" i="28" s="1"/>
  <c r="AQ364" i="28"/>
  <c r="AR364" i="28" s="1"/>
  <c r="AQ686" i="28"/>
  <c r="AR686" i="28" s="1"/>
  <c r="AQ698" i="28"/>
  <c r="AR698" i="28" s="1"/>
  <c r="AQ710" i="28"/>
  <c r="AR710" i="28" s="1"/>
  <c r="AP592" i="28"/>
  <c r="AP606" i="28"/>
  <c r="AS613" i="28"/>
  <c r="AP639" i="28"/>
  <c r="AP643" i="28"/>
  <c r="AP650" i="28"/>
  <c r="AP664" i="28"/>
  <c r="AP691" i="28"/>
  <c r="AP703" i="28"/>
  <c r="AP715" i="28"/>
  <c r="AS306" i="28"/>
  <c r="AS326" i="28"/>
  <c r="AS359" i="28"/>
  <c r="AQ377" i="28"/>
  <c r="AR377" i="28" s="1"/>
  <c r="AQ393" i="28"/>
  <c r="AR393" i="28" s="1"/>
  <c r="AS402" i="28"/>
  <c r="AQ418" i="28"/>
  <c r="AR418" i="28" s="1"/>
  <c r="AS450" i="28"/>
  <c r="AQ460" i="28"/>
  <c r="AR460" i="28" s="1"/>
  <c r="AQ519" i="28"/>
  <c r="AR519" i="28" s="1"/>
  <c r="AS522" i="28"/>
  <c r="AQ555" i="28"/>
  <c r="AR555" i="28" s="1"/>
  <c r="AS558" i="28"/>
  <c r="AQ579" i="28"/>
  <c r="AR579" i="28" s="1"/>
  <c r="AS582" i="28"/>
  <c r="AS617" i="28"/>
  <c r="AS628" i="28"/>
  <c r="AS455" i="28"/>
  <c r="AP665" i="28"/>
  <c r="AP676" i="28"/>
  <c r="AS323" i="28"/>
  <c r="AS569" i="28"/>
  <c r="AS599" i="28"/>
  <c r="AS629" i="28"/>
  <c r="AS640" i="28"/>
  <c r="AP188" i="28"/>
  <c r="AQ188" i="28"/>
  <c r="AR188" i="28" s="1"/>
  <c r="AS188" i="28"/>
  <c r="AS11" i="28"/>
  <c r="AP11" i="28"/>
  <c r="AQ11" i="28"/>
  <c r="AR11" i="28" s="1"/>
  <c r="AS439" i="28"/>
  <c r="AQ439" i="28"/>
  <c r="AR439" i="28" s="1"/>
  <c r="AP439" i="28"/>
  <c r="AQ131" i="28"/>
  <c r="AR131" i="28" s="1"/>
  <c r="AP131" i="28"/>
  <c r="AS131" i="28"/>
  <c r="AQ45" i="28"/>
  <c r="AR45" i="28" s="1"/>
  <c r="AP45" i="28"/>
  <c r="AQ55" i="28"/>
  <c r="AR55" i="28" s="1"/>
  <c r="AP68" i="28"/>
  <c r="AS68" i="28"/>
  <c r="AQ68" i="28"/>
  <c r="AR68" i="28" s="1"/>
  <c r="AP104" i="28"/>
  <c r="AQ104" i="28"/>
  <c r="AR104" i="28" s="1"/>
  <c r="AS30" i="28"/>
  <c r="AQ30" i="28"/>
  <c r="AR30" i="28" s="1"/>
  <c r="AP50" i="28"/>
  <c r="AQ50" i="28"/>
  <c r="AR50" i="28" s="1"/>
  <c r="AP30" i="28"/>
  <c r="AP55" i="28"/>
  <c r="AQ75" i="28"/>
  <c r="AR75" i="28" s="1"/>
  <c r="AP75" i="28"/>
  <c r="AQ91" i="28"/>
  <c r="AR91" i="28" s="1"/>
  <c r="AS91" i="28"/>
  <c r="AP86" i="28"/>
  <c r="AQ86" i="28"/>
  <c r="AR86" i="28" s="1"/>
  <c r="AP128" i="28"/>
  <c r="AS128" i="28"/>
  <c r="AQ128" i="28"/>
  <c r="AR128" i="28" s="1"/>
  <c r="AQ294" i="28"/>
  <c r="AR294" i="28" s="1"/>
  <c r="AP294" i="28"/>
  <c r="AP81" i="28"/>
  <c r="AQ81" i="28"/>
  <c r="AR81" i="28" s="1"/>
  <c r="AP47" i="28"/>
  <c r="AP276" i="28"/>
  <c r="AQ276" i="28"/>
  <c r="AR276" i="28" s="1"/>
  <c r="AP83" i="28"/>
  <c r="AP52" i="28"/>
  <c r="AP13" i="28"/>
  <c r="AQ47" i="28"/>
  <c r="AR47" i="28" s="1"/>
  <c r="AQ52" i="28"/>
  <c r="AR52" i="28" s="1"/>
  <c r="AQ70" i="28"/>
  <c r="AR70" i="28" s="1"/>
  <c r="AQ13" i="28"/>
  <c r="AR13" i="28" s="1"/>
  <c r="AQ83" i="28"/>
  <c r="AR83" i="28" s="1"/>
  <c r="AR154" i="28"/>
  <c r="AP32" i="28"/>
  <c r="AS32" i="28"/>
  <c r="AP23" i="28"/>
  <c r="AS23" i="28"/>
  <c r="AQ23" i="28"/>
  <c r="AR23" i="28" s="1"/>
  <c r="AQ117" i="28"/>
  <c r="AR117" i="28" s="1"/>
  <c r="AP117" i="28"/>
  <c r="AR178" i="28"/>
  <c r="AS178" i="28" s="1"/>
  <c r="AS18" i="28"/>
  <c r="AQ18" i="28"/>
  <c r="AR18" i="28" s="1"/>
  <c r="AQ32" i="28"/>
  <c r="AR32" i="28" s="1"/>
  <c r="AS70" i="28"/>
  <c r="AS215" i="28"/>
  <c r="AQ215" i="28"/>
  <c r="AR215" i="28" s="1"/>
  <c r="AP215" i="28"/>
  <c r="AQ120" i="28"/>
  <c r="AR120" i="28" s="1"/>
  <c r="AP134" i="28"/>
  <c r="AQ192" i="28"/>
  <c r="AR192" i="28" s="1"/>
  <c r="AP192" i="28"/>
  <c r="AS216" i="28"/>
  <c r="AQ216" i="28"/>
  <c r="AR216" i="28" s="1"/>
  <c r="AP216" i="28"/>
  <c r="AS299" i="28"/>
  <c r="AQ299" i="28"/>
  <c r="AR299" i="28" s="1"/>
  <c r="AQ140" i="28"/>
  <c r="AR140" i="28" s="1"/>
  <c r="AP143" i="28"/>
  <c r="AP16" i="28"/>
  <c r="AP28" i="28"/>
  <c r="AP40" i="28"/>
  <c r="AP58" i="28"/>
  <c r="AP63" i="28"/>
  <c r="AP71" i="28"/>
  <c r="AP94" i="28"/>
  <c r="AP99" i="28"/>
  <c r="AP107" i="28"/>
  <c r="AP112" i="28"/>
  <c r="AP123" i="28"/>
  <c r="AS123" i="28" s="1"/>
  <c r="AQ134" i="28"/>
  <c r="AR134" i="28" s="1"/>
  <c r="AP146" i="28"/>
  <c r="AQ152" i="28"/>
  <c r="AR152" i="28" s="1"/>
  <c r="AP155" i="28"/>
  <c r="AS155" i="28" s="1"/>
  <c r="AP158" i="28"/>
  <c r="AQ164" i="28"/>
  <c r="AR164" i="28" s="1"/>
  <c r="AS164" i="28" s="1"/>
  <c r="AP170" i="28"/>
  <c r="AS170" i="28" s="1"/>
  <c r="AQ199" i="28"/>
  <c r="AR199" i="28" s="1"/>
  <c r="AS199" i="28" s="1"/>
  <c r="AS227" i="28"/>
  <c r="AQ227" i="28"/>
  <c r="AR227" i="28" s="1"/>
  <c r="AS239" i="28"/>
  <c r="AQ239" i="28"/>
  <c r="AR239" i="28" s="1"/>
  <c r="AS251" i="28"/>
  <c r="AQ251" i="28"/>
  <c r="AR251" i="28" s="1"/>
  <c r="AQ321" i="28"/>
  <c r="AR321" i="28" s="1"/>
  <c r="AP321" i="28"/>
  <c r="AP84" i="28"/>
  <c r="AS84" i="28" s="1"/>
  <c r="AQ94" i="28"/>
  <c r="AR94" i="28" s="1"/>
  <c r="AQ107" i="28"/>
  <c r="AR107" i="28" s="1"/>
  <c r="AQ112" i="28"/>
  <c r="AR112" i="28" s="1"/>
  <c r="AS143" i="28"/>
  <c r="AQ146" i="28"/>
  <c r="AR146" i="28" s="1"/>
  <c r="AQ158" i="28"/>
  <c r="AR158" i="28" s="1"/>
  <c r="AQ220" i="28"/>
  <c r="AR220" i="28" s="1"/>
  <c r="AP220" i="28"/>
  <c r="AS422" i="28"/>
  <c r="AQ422" i="28"/>
  <c r="AR422" i="28" s="1"/>
  <c r="AP422" i="28"/>
  <c r="AQ58" i="28"/>
  <c r="AR58" i="28" s="1"/>
  <c r="AQ71" i="28"/>
  <c r="AR71" i="28" s="1"/>
  <c r="AP14" i="28"/>
  <c r="AP115" i="28"/>
  <c r="AS115" i="28" s="1"/>
  <c r="AP118" i="28"/>
  <c r="AQ132" i="28"/>
  <c r="AR132" i="28" s="1"/>
  <c r="AQ196" i="28"/>
  <c r="AR196" i="28" s="1"/>
  <c r="AP196" i="28"/>
  <c r="AQ200" i="28"/>
  <c r="AR200" i="28" s="1"/>
  <c r="AP200" i="28"/>
  <c r="AQ204" i="28"/>
  <c r="AR204" i="28" s="1"/>
  <c r="AP204" i="28"/>
  <c r="AQ208" i="28"/>
  <c r="AR208" i="28" s="1"/>
  <c r="AP208" i="28"/>
  <c r="AS220" i="28"/>
  <c r="AS228" i="28"/>
  <c r="AQ228" i="28"/>
  <c r="AR228" i="28" s="1"/>
  <c r="AP228" i="28"/>
  <c r="AS350" i="28"/>
  <c r="AQ350" i="28"/>
  <c r="AR350" i="28" s="1"/>
  <c r="AP350" i="28"/>
  <c r="AP79" i="28"/>
  <c r="AS79" i="28" s="1"/>
  <c r="AP19" i="28"/>
  <c r="AQ26" i="28"/>
  <c r="AR26" i="28" s="1"/>
  <c r="AQ232" i="28"/>
  <c r="AR232" i="28" s="1"/>
  <c r="AP232" i="28"/>
  <c r="AS244" i="28"/>
  <c r="AQ244" i="28"/>
  <c r="AR244" i="28" s="1"/>
  <c r="AP244" i="28"/>
  <c r="AQ289" i="28"/>
  <c r="AR289" i="28" s="1"/>
  <c r="AP289" i="28"/>
  <c r="AS296" i="28"/>
  <c r="AS308" i="28"/>
  <c r="AP308" i="28"/>
  <c r="AQ308" i="28"/>
  <c r="AR308" i="28" s="1"/>
  <c r="AR330" i="28"/>
  <c r="AQ28" i="28"/>
  <c r="AR28" i="28" s="1"/>
  <c r="AP26" i="28"/>
  <c r="AS63" i="28"/>
  <c r="AS99" i="28"/>
  <c r="AQ14" i="28"/>
  <c r="AR14" i="28" s="1"/>
  <c r="AS16" i="28"/>
  <c r="AQ92" i="28"/>
  <c r="AR92" i="28" s="1"/>
  <c r="AP12" i="28"/>
  <c r="AP24" i="28"/>
  <c r="AP46" i="28"/>
  <c r="AP51" i="28"/>
  <c r="AS51" i="28" s="1"/>
  <c r="AP87" i="28"/>
  <c r="AS87" i="28" s="1"/>
  <c r="AP95" i="28"/>
  <c r="AP100" i="28"/>
  <c r="AS100" i="28" s="1"/>
  <c r="AQ110" i="28"/>
  <c r="AR110" i="28" s="1"/>
  <c r="AP124" i="28"/>
  <c r="AS132" i="28"/>
  <c r="AQ138" i="28"/>
  <c r="AR138" i="28" s="1"/>
  <c r="AP147" i="28"/>
  <c r="AP150" i="28"/>
  <c r="AQ156" i="28"/>
  <c r="AR156" i="28" s="1"/>
  <c r="AS156" i="28" s="1"/>
  <c r="AP159" i="28"/>
  <c r="AP162" i="28"/>
  <c r="AQ168" i="28"/>
  <c r="AR168" i="28" s="1"/>
  <c r="AS168" i="28" s="1"/>
  <c r="AP171" i="28"/>
  <c r="AS171" i="28" s="1"/>
  <c r="AP174" i="28"/>
  <c r="AQ180" i="28"/>
  <c r="AR180" i="28" s="1"/>
  <c r="AQ256" i="28"/>
  <c r="AR256" i="28" s="1"/>
  <c r="AP256" i="28"/>
  <c r="AP110" i="28"/>
  <c r="AQ19" i="28"/>
  <c r="AR19" i="28" s="1"/>
  <c r="AQ31" i="28"/>
  <c r="AR31" i="28" s="1"/>
  <c r="AP36" i="28"/>
  <c r="AP64" i="28"/>
  <c r="AQ69" i="28"/>
  <c r="AR69" i="28" s="1"/>
  <c r="AQ74" i="28"/>
  <c r="AR74" i="28" s="1"/>
  <c r="AS38" i="28"/>
  <c r="AP41" i="28"/>
  <c r="AS43" i="28"/>
  <c r="AQ46" i="28"/>
  <c r="AR46" i="28" s="1"/>
  <c r="AP77" i="28"/>
  <c r="AS77" i="28" s="1"/>
  <c r="AS92" i="28"/>
  <c r="AS135" i="28"/>
  <c r="AQ150" i="28"/>
  <c r="AR150" i="28" s="1"/>
  <c r="AQ162" i="28"/>
  <c r="AR162" i="28" s="1"/>
  <c r="AQ174" i="28"/>
  <c r="AR174" i="28" s="1"/>
  <c r="AS201" i="28"/>
  <c r="AQ40" i="28"/>
  <c r="AR40" i="28" s="1"/>
  <c r="AP38" i="28"/>
  <c r="AP43" i="28"/>
  <c r="AP31" i="28"/>
  <c r="AQ56" i="28"/>
  <c r="AR56" i="28" s="1"/>
  <c r="AP69" i="28"/>
  <c r="AP74" i="28"/>
  <c r="AS147" i="28"/>
  <c r="AS159" i="28"/>
  <c r="AS187" i="28"/>
  <c r="AQ187" i="28"/>
  <c r="AR187" i="28" s="1"/>
  <c r="AQ374" i="28"/>
  <c r="AR374" i="28" s="1"/>
  <c r="AP187" i="28"/>
  <c r="AP374" i="28"/>
  <c r="AP111" i="28"/>
  <c r="AS111" i="28" s="1"/>
  <c r="AQ184" i="28"/>
  <c r="AR184" i="28" s="1"/>
  <c r="AP184" i="28"/>
  <c r="AS338" i="28"/>
  <c r="AQ338" i="28"/>
  <c r="AR338" i="28" s="1"/>
  <c r="AS379" i="28"/>
  <c r="AQ379" i="28"/>
  <c r="AR379" i="28" s="1"/>
  <c r="AP379" i="28"/>
  <c r="AS403" i="28"/>
  <c r="AQ403" i="28"/>
  <c r="AR403" i="28" s="1"/>
  <c r="AP403" i="28"/>
  <c r="AS458" i="28"/>
  <c r="AQ458" i="28"/>
  <c r="AR458" i="28" s="1"/>
  <c r="AS523" i="28"/>
  <c r="AQ523" i="28"/>
  <c r="AR523" i="28" s="1"/>
  <c r="AP523" i="28"/>
  <c r="AP237" i="28"/>
  <c r="AP249" i="28"/>
  <c r="AP261" i="28"/>
  <c r="AP279" i="28"/>
  <c r="AP284" i="28"/>
  <c r="AP302" i="28"/>
  <c r="AS302" i="28" s="1"/>
  <c r="AP338" i="28"/>
  <c r="AS351" i="28"/>
  <c r="AQ351" i="28"/>
  <c r="AR351" i="28" s="1"/>
  <c r="AP351" i="28"/>
  <c r="AS489" i="28"/>
  <c r="AQ489" i="28"/>
  <c r="AR489" i="28" s="1"/>
  <c r="AS538" i="28"/>
  <c r="AP538" i="28"/>
  <c r="AQ538" i="28"/>
  <c r="AR538" i="28" s="1"/>
  <c r="AS624" i="28"/>
  <c r="AP624" i="28"/>
  <c r="AP318" i="28"/>
  <c r="AS318" i="28" s="1"/>
  <c r="AQ339" i="28"/>
  <c r="AR339" i="28" s="1"/>
  <c r="AP339" i="28"/>
  <c r="AQ355" i="28"/>
  <c r="AR355" i="28" s="1"/>
  <c r="AP355" i="28"/>
  <c r="AS427" i="28"/>
  <c r="AQ427" i="28"/>
  <c r="AR427" i="28" s="1"/>
  <c r="AP427" i="28"/>
  <c r="AS468" i="28"/>
  <c r="AQ468" i="28"/>
  <c r="AR468" i="28" s="1"/>
  <c r="AP468" i="28"/>
  <c r="AS476" i="28"/>
  <c r="AQ476" i="28"/>
  <c r="AR476" i="28" s="1"/>
  <c r="AP489" i="28"/>
  <c r="AQ624" i="28"/>
  <c r="AR624" i="28" s="1"/>
  <c r="AP309" i="28"/>
  <c r="AQ331" i="28"/>
  <c r="AR331" i="28" s="1"/>
  <c r="AP331" i="28"/>
  <c r="AS386" i="28"/>
  <c r="AQ386" i="28"/>
  <c r="AR386" i="28" s="1"/>
  <c r="AS410" i="28"/>
  <c r="AQ410" i="28"/>
  <c r="AR410" i="28" s="1"/>
  <c r="AS446" i="28"/>
  <c r="AQ446" i="28"/>
  <c r="AR446" i="28" s="1"/>
  <c r="AS463" i="28"/>
  <c r="AQ463" i="28"/>
  <c r="AR463" i="28" s="1"/>
  <c r="AP463" i="28"/>
  <c r="AQ211" i="28"/>
  <c r="AR211" i="28" s="1"/>
  <c r="AQ223" i="28"/>
  <c r="AR223" i="28" s="1"/>
  <c r="AQ235" i="28"/>
  <c r="AR235" i="28" s="1"/>
  <c r="AP240" i="28"/>
  <c r="AQ247" i="28"/>
  <c r="AR247" i="28" s="1"/>
  <c r="AP252" i="28"/>
  <c r="AQ259" i="28"/>
  <c r="AR259" i="28" s="1"/>
  <c r="AQ264" i="28"/>
  <c r="AR264" i="28" s="1"/>
  <c r="AP277" i="28"/>
  <c r="AP282" i="28"/>
  <c r="AP303" i="28"/>
  <c r="AQ309" i="28"/>
  <c r="AR309" i="28" s="1"/>
  <c r="AQ322" i="28"/>
  <c r="AR322" i="28" s="1"/>
  <c r="AS335" i="28"/>
  <c r="AP386" i="28"/>
  <c r="AP410" i="28"/>
  <c r="AP446" i="28"/>
  <c r="AQ240" i="28"/>
  <c r="AR240" i="28" s="1"/>
  <c r="AQ252" i="28"/>
  <c r="AR252" i="28" s="1"/>
  <c r="AQ277" i="28"/>
  <c r="AR277" i="28" s="1"/>
  <c r="AQ282" i="28"/>
  <c r="AR282" i="28" s="1"/>
  <c r="AQ319" i="28"/>
  <c r="AR319" i="28" s="1"/>
  <c r="AP319" i="28"/>
  <c r="AS331" i="28"/>
  <c r="AQ343" i="28"/>
  <c r="AR343" i="28" s="1"/>
  <c r="AP343" i="28"/>
  <c r="AS600" i="28"/>
  <c r="AP600" i="28"/>
  <c r="AS682" i="28"/>
  <c r="AQ682" i="28"/>
  <c r="AR682" i="28" s="1"/>
  <c r="AP682" i="28"/>
  <c r="AQ209" i="28"/>
  <c r="AR209" i="28" s="1"/>
  <c r="AP214" i="28"/>
  <c r="AP285" i="28"/>
  <c r="AP298" i="28"/>
  <c r="AS303" i="28"/>
  <c r="AP310" i="28"/>
  <c r="AS391" i="28"/>
  <c r="AQ391" i="28"/>
  <c r="AR391" i="28" s="1"/>
  <c r="AP391" i="28"/>
  <c r="AS415" i="28"/>
  <c r="AQ415" i="28"/>
  <c r="AR415" i="28" s="1"/>
  <c r="AP415" i="28"/>
  <c r="AS451" i="28"/>
  <c r="AQ451" i="28"/>
  <c r="AR451" i="28" s="1"/>
  <c r="AP451" i="28"/>
  <c r="AQ473" i="28"/>
  <c r="AR473" i="28" s="1"/>
  <c r="AS473" i="28"/>
  <c r="AQ600" i="28"/>
  <c r="AR600" i="28" s="1"/>
  <c r="AQ310" i="28"/>
  <c r="AR310" i="28" s="1"/>
  <c r="AS319" i="28"/>
  <c r="AQ362" i="28"/>
  <c r="AR362" i="28" s="1"/>
  <c r="AS434" i="28"/>
  <c r="AQ434" i="28"/>
  <c r="AR434" i="28" s="1"/>
  <c r="AP212" i="28"/>
  <c r="AS212" i="28" s="1"/>
  <c r="AQ288" i="28"/>
  <c r="AQ307" i="28"/>
  <c r="AR307" i="28" s="1"/>
  <c r="AP307" i="28"/>
  <c r="AP320" i="28"/>
  <c r="AS320" i="28" s="1"/>
  <c r="AP362" i="28"/>
  <c r="AS367" i="28"/>
  <c r="AQ367" i="28"/>
  <c r="AR367" i="28" s="1"/>
  <c r="AP367" i="28"/>
  <c r="AP434" i="28"/>
  <c r="AQ363" i="28"/>
  <c r="AR363" i="28" s="1"/>
  <c r="AP363" i="28"/>
  <c r="AS398" i="28"/>
  <c r="AQ398" i="28"/>
  <c r="AR398" i="28" s="1"/>
  <c r="AS648" i="28"/>
  <c r="AP648" i="28"/>
  <c r="AS499" i="28"/>
  <c r="AQ499" i="28"/>
  <c r="AR499" i="28" s="1"/>
  <c r="AP513" i="28"/>
  <c r="AS513" i="28"/>
  <c r="AQ517" i="28"/>
  <c r="AR517" i="28" s="1"/>
  <c r="AP517" i="28"/>
  <c r="AP549" i="28"/>
  <c r="AS549" i="28"/>
  <c r="AP561" i="28"/>
  <c r="AS561" i="28"/>
  <c r="AS574" i="28"/>
  <c r="AQ574" i="28"/>
  <c r="AR574" i="28" s="1"/>
  <c r="AP574" i="28"/>
  <c r="AS610" i="28"/>
  <c r="AQ610" i="28"/>
  <c r="AR610" i="28" s="1"/>
  <c r="AP610" i="28"/>
  <c r="AS634" i="28"/>
  <c r="AQ634" i="28"/>
  <c r="AR634" i="28" s="1"/>
  <c r="AP634" i="28"/>
  <c r="AS658" i="28"/>
  <c r="AQ658" i="28"/>
  <c r="AR658" i="28" s="1"/>
  <c r="AP658" i="28"/>
  <c r="AP336" i="28"/>
  <c r="AP348" i="28"/>
  <c r="AP360" i="28"/>
  <c r="AP372" i="28"/>
  <c r="AP384" i="28"/>
  <c r="AP396" i="28"/>
  <c r="AP408" i="28"/>
  <c r="AP420" i="28"/>
  <c r="AP432" i="28"/>
  <c r="AP444" i="28"/>
  <c r="AP456" i="28"/>
  <c r="AQ493" i="28"/>
  <c r="AR493" i="28" s="1"/>
  <c r="AP499" i="28"/>
  <c r="AQ503" i="28"/>
  <c r="AR503" i="28" s="1"/>
  <c r="AQ513" i="28"/>
  <c r="AR513" i="28" s="1"/>
  <c r="AS517" i="28"/>
  <c r="AQ549" i="28"/>
  <c r="AR549" i="28" s="1"/>
  <c r="AQ561" i="28"/>
  <c r="AR561" i="28" s="1"/>
  <c r="AS588" i="28"/>
  <c r="AP588" i="28"/>
  <c r="AS684" i="28"/>
  <c r="AP684" i="28"/>
  <c r="AQ348" i="28"/>
  <c r="AR348" i="28" s="1"/>
  <c r="AQ360" i="28"/>
  <c r="AR360" i="28" s="1"/>
  <c r="AQ372" i="28"/>
  <c r="AR372" i="28" s="1"/>
  <c r="AQ384" i="28"/>
  <c r="AR384" i="28" s="1"/>
  <c r="AQ396" i="28"/>
  <c r="AR396" i="28" s="1"/>
  <c r="AQ408" i="28"/>
  <c r="AR408" i="28" s="1"/>
  <c r="AQ420" i="28"/>
  <c r="AR420" i="28" s="1"/>
  <c r="AQ432" i="28"/>
  <c r="AR432" i="28" s="1"/>
  <c r="AQ444" i="28"/>
  <c r="AR444" i="28" s="1"/>
  <c r="AQ456" i="28"/>
  <c r="AR456" i="28" s="1"/>
  <c r="AS490" i="28"/>
  <c r="AP490" i="28"/>
  <c r="AS493" i="28"/>
  <c r="AS503" i="28"/>
  <c r="AS524" i="28"/>
  <c r="AQ524" i="28"/>
  <c r="AR524" i="28" s="1"/>
  <c r="AS694" i="28"/>
  <c r="AQ694" i="28"/>
  <c r="AR694" i="28" s="1"/>
  <c r="AP694" i="28"/>
  <c r="AS500" i="28"/>
  <c r="AQ500" i="28"/>
  <c r="AR500" i="28" s="1"/>
  <c r="AS514" i="28"/>
  <c r="AP514" i="28"/>
  <c r="AP524" i="28"/>
  <c r="AS535" i="28"/>
  <c r="AQ535" i="28"/>
  <c r="AR535" i="28" s="1"/>
  <c r="AS550" i="28"/>
  <c r="AQ550" i="28"/>
  <c r="AR550" i="28" s="1"/>
  <c r="AP550" i="28"/>
  <c r="AS562" i="28"/>
  <c r="AQ562" i="28"/>
  <c r="AR562" i="28" s="1"/>
  <c r="AP562" i="28"/>
  <c r="AQ334" i="28"/>
  <c r="AR334" i="28" s="1"/>
  <c r="AQ346" i="28"/>
  <c r="AR346" i="28" s="1"/>
  <c r="AQ358" i="28"/>
  <c r="AR358" i="28" s="1"/>
  <c r="AQ370" i="28"/>
  <c r="AR370" i="28" s="1"/>
  <c r="AP375" i="28"/>
  <c r="AQ382" i="28"/>
  <c r="AR382" i="28" s="1"/>
  <c r="AP387" i="28"/>
  <c r="AQ394" i="28"/>
  <c r="AR394" i="28" s="1"/>
  <c r="AP399" i="28"/>
  <c r="AQ406" i="28"/>
  <c r="AR406" i="28" s="1"/>
  <c r="AP411" i="28"/>
  <c r="AP423" i="28"/>
  <c r="AP435" i="28"/>
  <c r="AP447" i="28"/>
  <c r="AP459" i="28"/>
  <c r="AS487" i="28"/>
  <c r="AQ487" i="28"/>
  <c r="AR487" i="28" s="1"/>
  <c r="AP494" i="28"/>
  <c r="AP500" i="28"/>
  <c r="AP525" i="28"/>
  <c r="AS525" i="28"/>
  <c r="AQ529" i="28"/>
  <c r="AR529" i="28" s="1"/>
  <c r="AP529" i="28"/>
  <c r="AS576" i="28"/>
  <c r="AP576" i="28"/>
  <c r="AS612" i="28"/>
  <c r="AP612" i="28"/>
  <c r="AS636" i="28"/>
  <c r="AP636" i="28"/>
  <c r="AS660" i="28"/>
  <c r="AP660" i="28"/>
  <c r="AS696" i="28"/>
  <c r="AP696" i="28"/>
  <c r="AP332" i="28"/>
  <c r="AP344" i="28"/>
  <c r="AP356" i="28"/>
  <c r="AS356" i="28" s="1"/>
  <c r="AP368" i="28"/>
  <c r="AQ375" i="28"/>
  <c r="AR375" i="28" s="1"/>
  <c r="AP380" i="28"/>
  <c r="AP392" i="28"/>
  <c r="AP404" i="28"/>
  <c r="AP416" i="28"/>
  <c r="AP428" i="28"/>
  <c r="AP440" i="28"/>
  <c r="AQ447" i="28"/>
  <c r="AR447" i="28" s="1"/>
  <c r="AP452" i="28"/>
  <c r="AQ459" i="28"/>
  <c r="AR459" i="28" s="1"/>
  <c r="AP464" i="28"/>
  <c r="AQ469" i="28"/>
  <c r="AR469" i="28" s="1"/>
  <c r="AQ481" i="28"/>
  <c r="AR481" i="28" s="1"/>
  <c r="AP487" i="28"/>
  <c r="AQ494" i="28"/>
  <c r="AR494" i="28" s="1"/>
  <c r="AS504" i="28"/>
  <c r="AQ525" i="28"/>
  <c r="AR525" i="28" s="1"/>
  <c r="AS529" i="28"/>
  <c r="AQ576" i="28"/>
  <c r="AR576" i="28" s="1"/>
  <c r="AQ612" i="28"/>
  <c r="AR612" i="28" s="1"/>
  <c r="AQ636" i="28"/>
  <c r="AR636" i="28" s="1"/>
  <c r="AQ660" i="28"/>
  <c r="AR660" i="28" s="1"/>
  <c r="AQ696" i="28"/>
  <c r="AR696" i="28" s="1"/>
  <c r="AS706" i="28"/>
  <c r="AQ706" i="28"/>
  <c r="AR706" i="28" s="1"/>
  <c r="AP706" i="28"/>
  <c r="AQ332" i="28"/>
  <c r="AR332" i="28" s="1"/>
  <c r="AQ344" i="28"/>
  <c r="AR344" i="28" s="1"/>
  <c r="AQ368" i="28"/>
  <c r="AR368" i="28" s="1"/>
  <c r="AQ380" i="28"/>
  <c r="AR380" i="28" s="1"/>
  <c r="AQ392" i="28"/>
  <c r="AR392" i="28" s="1"/>
  <c r="AQ404" i="28"/>
  <c r="AR404" i="28" s="1"/>
  <c r="AQ416" i="28"/>
  <c r="AR416" i="28" s="1"/>
  <c r="AQ428" i="28"/>
  <c r="AR428" i="28" s="1"/>
  <c r="AQ440" i="28"/>
  <c r="AR440" i="28" s="1"/>
  <c r="AQ452" i="28"/>
  <c r="AR452" i="28" s="1"/>
  <c r="AQ464" i="28"/>
  <c r="AR464" i="28" s="1"/>
  <c r="AS478" i="28"/>
  <c r="AP478" i="28"/>
  <c r="AS481" i="28"/>
  <c r="AP501" i="28"/>
  <c r="AS501" i="28"/>
  <c r="AS511" i="28"/>
  <c r="AQ511" i="28"/>
  <c r="AR511" i="28" s="1"/>
  <c r="AS536" i="28"/>
  <c r="AQ536" i="28"/>
  <c r="AR536" i="28" s="1"/>
  <c r="AS598" i="28"/>
  <c r="AQ598" i="28"/>
  <c r="AR598" i="28" s="1"/>
  <c r="AP598" i="28"/>
  <c r="AS622" i="28"/>
  <c r="AQ622" i="28"/>
  <c r="AR622" i="28" s="1"/>
  <c r="AP622" i="28"/>
  <c r="AS646" i="28"/>
  <c r="AQ646" i="28"/>
  <c r="AR646" i="28" s="1"/>
  <c r="AP646" i="28"/>
  <c r="AS488" i="28"/>
  <c r="AQ488" i="28"/>
  <c r="AR488" i="28" s="1"/>
  <c r="AS526" i="28"/>
  <c r="AP526" i="28"/>
  <c r="AS547" i="28"/>
  <c r="AQ547" i="28"/>
  <c r="AR547" i="28" s="1"/>
  <c r="AS564" i="28"/>
  <c r="AP564" i="28"/>
  <c r="AS670" i="28"/>
  <c r="AQ670" i="28"/>
  <c r="AR670" i="28" s="1"/>
  <c r="AP670" i="28"/>
  <c r="AS708" i="28"/>
  <c r="AP708" i="28"/>
  <c r="AP347" i="28"/>
  <c r="AS347" i="28" s="1"/>
  <c r="AP371" i="28"/>
  <c r="AP383" i="28"/>
  <c r="AP395" i="28"/>
  <c r="AP407" i="28"/>
  <c r="AQ475" i="28"/>
  <c r="AR475" i="28" s="1"/>
  <c r="AP482" i="28"/>
  <c r="AP488" i="28"/>
  <c r="AS505" i="28"/>
  <c r="AQ526" i="28"/>
  <c r="AR526" i="28" s="1"/>
  <c r="AP537" i="28"/>
  <c r="AS537" i="28"/>
  <c r="AQ541" i="28"/>
  <c r="AR541" i="28" s="1"/>
  <c r="AP541" i="28"/>
  <c r="AP547" i="28"/>
  <c r="AS552" i="28"/>
  <c r="AP552" i="28"/>
  <c r="AS559" i="28"/>
  <c r="AQ559" i="28"/>
  <c r="AR559" i="28" s="1"/>
  <c r="AQ564" i="28"/>
  <c r="AR564" i="28" s="1"/>
  <c r="AQ708" i="28"/>
  <c r="AR708" i="28" s="1"/>
  <c r="AS718" i="28"/>
  <c r="AQ718" i="28"/>
  <c r="AR718" i="28" s="1"/>
  <c r="AP718" i="28"/>
  <c r="AS502" i="28"/>
  <c r="AP502" i="28"/>
  <c r="AS512" i="28"/>
  <c r="AQ512" i="28"/>
  <c r="AR512" i="28" s="1"/>
  <c r="AS586" i="28"/>
  <c r="AQ586" i="28"/>
  <c r="AR586" i="28" s="1"/>
  <c r="AP586" i="28"/>
  <c r="AS672" i="28"/>
  <c r="AP672" i="28"/>
  <c r="AQ571" i="28"/>
  <c r="AR571" i="28" s="1"/>
  <c r="AS573" i="28"/>
  <c r="AQ583" i="28"/>
  <c r="AR583" i="28" s="1"/>
  <c r="AS585" i="28"/>
  <c r="AQ595" i="28"/>
  <c r="AR595" i="28" s="1"/>
  <c r="AS597" i="28"/>
  <c r="AQ607" i="28"/>
  <c r="AR607" i="28" s="1"/>
  <c r="AS609" i="28"/>
  <c r="AQ619" i="28"/>
  <c r="AR619" i="28" s="1"/>
  <c r="AS621" i="28"/>
  <c r="AQ631" i="28"/>
  <c r="AR631" i="28" s="1"/>
  <c r="AS633" i="28"/>
  <c r="AQ643" i="28"/>
  <c r="AR643" i="28" s="1"/>
  <c r="AS645" i="28"/>
  <c r="AQ655" i="28"/>
  <c r="AR655" i="28" s="1"/>
  <c r="AS657" i="28"/>
  <c r="AQ667" i="28"/>
  <c r="AR667" i="28" s="1"/>
  <c r="AS669" i="28"/>
  <c r="AQ679" i="28"/>
  <c r="AR679" i="28" s="1"/>
  <c r="AS681" i="28"/>
  <c r="AQ691" i="28"/>
  <c r="AR691" i="28" s="1"/>
  <c r="AS693" i="28"/>
  <c r="AQ703" i="28"/>
  <c r="AR703" i="28" s="1"/>
  <c r="AS705" i="28"/>
  <c r="AQ715" i="28"/>
  <c r="AR715" i="28" s="1"/>
  <c r="AS717" i="28"/>
  <c r="AQ677" i="28"/>
  <c r="AR677" i="28" s="1"/>
  <c r="AQ689" i="28"/>
  <c r="AR689" i="28" s="1"/>
  <c r="AQ701" i="28"/>
  <c r="AR701" i="28" s="1"/>
  <c r="AQ713" i="28"/>
  <c r="AR713" i="28" s="1"/>
  <c r="AP560" i="28"/>
  <c r="AP572" i="28"/>
  <c r="AP584" i="28"/>
  <c r="AP596" i="28"/>
  <c r="AP608" i="28"/>
  <c r="AP620" i="28"/>
  <c r="AP632" i="28"/>
  <c r="AP644" i="28"/>
  <c r="AP656" i="28"/>
  <c r="AP668" i="28"/>
  <c r="AP680" i="28"/>
  <c r="AP692" i="28"/>
  <c r="AP704" i="28"/>
  <c r="AP716" i="28"/>
  <c r="AQ548" i="28"/>
  <c r="AR548" i="28" s="1"/>
  <c r="AP553" i="28"/>
  <c r="AQ560" i="28"/>
  <c r="AR560" i="28" s="1"/>
  <c r="AP565" i="28"/>
  <c r="AQ572" i="28"/>
  <c r="AR572" i="28" s="1"/>
  <c r="AP577" i="28"/>
  <c r="AQ584" i="28"/>
  <c r="AR584" i="28" s="1"/>
  <c r="AP589" i="28"/>
  <c r="AQ596" i="28"/>
  <c r="AR596" i="28" s="1"/>
  <c r="AP601" i="28"/>
  <c r="AQ608" i="28"/>
  <c r="AR608" i="28" s="1"/>
  <c r="AP613" i="28"/>
  <c r="AQ620" i="28"/>
  <c r="AR620" i="28" s="1"/>
  <c r="AP625" i="28"/>
  <c r="AQ632" i="28"/>
  <c r="AR632" i="28" s="1"/>
  <c r="AP637" i="28"/>
  <c r="AQ644" i="28"/>
  <c r="AR644" i="28" s="1"/>
  <c r="AP649" i="28"/>
  <c r="AQ656" i="28"/>
  <c r="AR656" i="28" s="1"/>
  <c r="AQ668" i="28"/>
  <c r="AR668" i="28" s="1"/>
  <c r="AQ680" i="28"/>
  <c r="AR680" i="28" s="1"/>
  <c r="AQ692" i="28"/>
  <c r="AR692" i="28" s="1"/>
  <c r="AQ704" i="28"/>
  <c r="AR704" i="28" s="1"/>
  <c r="AQ716" i="28"/>
  <c r="AR716" i="28" s="1"/>
  <c r="AQ606" i="28"/>
  <c r="AR606" i="28" s="1"/>
  <c r="AQ618" i="28"/>
  <c r="AR618" i="28" s="1"/>
  <c r="AQ630" i="28"/>
  <c r="AR630" i="28" s="1"/>
  <c r="AQ642" i="28"/>
  <c r="AR642" i="28" s="1"/>
  <c r="AQ654" i="28"/>
  <c r="AR654" i="28" s="1"/>
  <c r="AQ666" i="28"/>
  <c r="AR666" i="28" s="1"/>
  <c r="AP671" i="28"/>
  <c r="AQ678" i="28"/>
  <c r="AR678" i="28" s="1"/>
  <c r="AP683" i="28"/>
  <c r="AQ690" i="28"/>
  <c r="AR690" i="28" s="1"/>
  <c r="AP695" i="28"/>
  <c r="AQ702" i="28"/>
  <c r="AR702" i="28" s="1"/>
  <c r="AP707" i="28"/>
  <c r="AQ714" i="28"/>
  <c r="AR714" i="28" s="1"/>
  <c r="AP719" i="28"/>
  <c r="AQ671" i="28"/>
  <c r="AR671" i="28" s="1"/>
  <c r="AQ683" i="28"/>
  <c r="AR683" i="28" s="1"/>
  <c r="AQ695" i="28"/>
  <c r="AR695" i="28" s="1"/>
  <c r="AQ707" i="28"/>
  <c r="AR707" i="28" s="1"/>
  <c r="AQ719" i="28"/>
  <c r="AR719" i="28" s="1"/>
  <c r="AP573" i="28"/>
  <c r="AP585" i="28"/>
  <c r="AP597" i="28"/>
  <c r="AP609" i="28"/>
  <c r="AP621" i="28"/>
  <c r="AP633" i="28"/>
  <c r="AP645" i="28"/>
  <c r="AP657" i="28"/>
  <c r="AP669" i="28"/>
  <c r="AP681" i="28"/>
  <c r="AP693" i="28"/>
  <c r="AP705" i="28"/>
  <c r="AP717" i="28"/>
  <c r="AS70" i="30" l="1"/>
  <c r="AS302" i="29"/>
  <c r="AS287" i="29"/>
  <c r="AS227" i="29"/>
  <c r="AS269" i="30"/>
  <c r="AS271" i="30"/>
  <c r="AS118" i="30"/>
  <c r="AS71" i="30"/>
  <c r="AS166" i="29"/>
  <c r="AS272" i="30"/>
  <c r="AS113" i="30"/>
  <c r="AS213" i="30"/>
  <c r="AS39" i="29"/>
  <c r="AS46" i="30"/>
  <c r="AS72" i="30"/>
  <c r="AS40" i="29"/>
  <c r="AS285" i="30"/>
  <c r="AS81" i="29"/>
  <c r="AS76" i="29"/>
  <c r="AS317" i="29"/>
  <c r="AS275" i="29"/>
  <c r="AS205" i="29"/>
  <c r="AS21" i="29"/>
  <c r="AS142" i="29"/>
  <c r="AS48" i="29"/>
  <c r="AS244" i="30"/>
  <c r="AS147" i="30"/>
  <c r="AS238" i="29"/>
  <c r="AS167" i="29"/>
  <c r="AS280" i="30"/>
  <c r="AS45" i="30"/>
  <c r="AS197" i="30"/>
  <c r="AS64" i="30"/>
  <c r="AR90" i="30"/>
  <c r="AS90" i="30" s="1"/>
  <c r="AR89" i="30"/>
  <c r="AS89" i="30" s="1"/>
  <c r="AS100" i="30"/>
  <c r="AR102" i="30"/>
  <c r="AS102" i="30" s="1"/>
  <c r="AS207" i="30"/>
  <c r="AS47" i="29"/>
  <c r="AS288" i="29"/>
  <c r="AS85" i="29"/>
  <c r="AS200" i="29"/>
  <c r="AS128" i="29"/>
  <c r="AS133" i="29"/>
  <c r="AS178" i="29"/>
  <c r="AS155" i="29"/>
  <c r="AS318" i="29"/>
  <c r="AS188" i="29"/>
  <c r="AS46" i="28"/>
  <c r="AS107" i="28"/>
  <c r="AS248" i="28"/>
  <c r="AS273" i="28"/>
  <c r="AS259" i="28"/>
  <c r="AS257" i="28"/>
  <c r="AS256" i="28"/>
  <c r="AS254" i="28"/>
  <c r="AS237" i="28"/>
  <c r="AS236" i="28"/>
  <c r="AS235" i="28"/>
  <c r="AS234" i="28"/>
  <c r="AS232" i="28"/>
  <c r="AS226" i="28"/>
  <c r="AS225" i="28"/>
  <c r="AS223" i="28"/>
  <c r="AS192" i="28"/>
  <c r="AS160" i="28"/>
  <c r="AS146" i="28"/>
  <c r="AS142" i="28"/>
  <c r="AS141" i="28"/>
  <c r="AS139" i="28"/>
  <c r="AS137" i="28"/>
  <c r="AS134" i="28"/>
  <c r="AS122" i="28"/>
  <c r="AS121" i="28"/>
  <c r="AS118" i="28"/>
  <c r="AS117" i="28"/>
  <c r="AS114" i="28"/>
  <c r="AS104" i="28"/>
  <c r="AS61" i="28"/>
  <c r="AS60" i="28"/>
  <c r="AS57" i="28"/>
  <c r="AS55" i="28"/>
  <c r="AS52" i="28"/>
  <c r="AS50" i="28"/>
  <c r="AS49" i="28"/>
  <c r="AS48" i="28"/>
  <c r="AS47" i="28"/>
  <c r="AS45" i="28"/>
  <c r="AS34" i="28"/>
  <c r="AS9" i="28"/>
  <c r="AS260" i="28"/>
  <c r="AS241" i="28"/>
  <c r="AS213" i="28"/>
  <c r="AS181" i="28"/>
  <c r="AS180" i="28"/>
  <c r="AS154" i="28"/>
  <c r="AS144" i="28"/>
  <c r="AS140" i="28"/>
  <c r="AS120" i="28"/>
  <c r="AS116" i="28"/>
  <c r="AS108" i="28"/>
  <c r="AS106" i="28"/>
  <c r="AS73" i="28"/>
  <c r="AS56" i="28"/>
  <c r="AS54" i="28"/>
  <c r="AS269" i="28"/>
  <c r="AS202" i="28"/>
  <c r="AS72" i="28"/>
  <c r="AS311" i="28"/>
  <c r="AS198" i="28"/>
  <c r="AS313" i="28"/>
  <c r="AS90" i="28"/>
  <c r="AS165" i="28"/>
  <c r="AS361" i="28"/>
  <c r="AS330" i="28"/>
  <c r="AS333" i="28"/>
  <c r="AS268" i="28"/>
  <c r="AS88" i="28"/>
  <c r="AS354" i="28"/>
  <c r="AS172" i="28"/>
  <c r="AS266" i="28"/>
  <c r="AS110" i="28"/>
  <c r="AS344" i="28"/>
  <c r="AS332" i="28"/>
  <c r="AS343" i="28"/>
  <c r="AS374" i="28"/>
  <c r="AS26" i="28"/>
  <c r="AS240" i="28"/>
  <c r="AS74" i="28"/>
  <c r="AS307" i="28"/>
  <c r="AS375" i="28"/>
  <c r="AS289" i="28"/>
  <c r="AS174" i="28"/>
  <c r="AS86" i="28"/>
  <c r="AS363" i="28"/>
  <c r="AS71" i="28"/>
  <c r="AS282" i="28"/>
  <c r="AS277" i="28"/>
  <c r="AS200" i="28"/>
  <c r="AS58" i="28"/>
  <c r="AS360" i="28"/>
  <c r="AS362" i="28"/>
  <c r="AS252" i="28"/>
  <c r="AS81" i="28"/>
  <c r="AS162" i="28"/>
  <c r="AS294" i="28"/>
  <c r="AS150" i="28"/>
  <c r="AS321" i="28"/>
  <c r="AR288" i="28"/>
  <c r="AS288" i="28" s="1"/>
  <c r="AS334" i="28"/>
  <c r="AS209" i="28"/>
  <c r="AS83" i="28"/>
  <c r="AS346" i="28"/>
  <c r="AS196" i="28"/>
  <c r="AS264" i="28"/>
  <c r="AS152" i="28"/>
  <c r="AS276" i="28"/>
  <c r="AS211" i="28"/>
  <c r="AS208" i="28"/>
  <c r="AO719" i="27" l="1"/>
  <c r="AS719" i="27" s="1"/>
  <c r="AO718" i="27"/>
  <c r="AS718" i="27" s="1"/>
  <c r="AO717" i="27"/>
  <c r="AQ717" i="27" s="1"/>
  <c r="AR717" i="27" s="1"/>
  <c r="AO716" i="27"/>
  <c r="AQ716" i="27" s="1"/>
  <c r="AR716" i="27" s="1"/>
  <c r="AO715" i="27"/>
  <c r="AS715" i="27" s="1"/>
  <c r="AO714" i="27"/>
  <c r="AS714" i="27" s="1"/>
  <c r="AO713" i="27"/>
  <c r="AQ713" i="27" s="1"/>
  <c r="AR713" i="27" s="1"/>
  <c r="AO712" i="27"/>
  <c r="AO711" i="27"/>
  <c r="AS711" i="27" s="1"/>
  <c r="AO710" i="27"/>
  <c r="AS710" i="27" s="1"/>
  <c r="AO709" i="27"/>
  <c r="AQ709" i="27" s="1"/>
  <c r="AR709" i="27" s="1"/>
  <c r="AO708" i="27"/>
  <c r="AS708" i="27" s="1"/>
  <c r="AO707" i="27"/>
  <c r="AS707" i="27" s="1"/>
  <c r="AO706" i="27"/>
  <c r="AS706" i="27" s="1"/>
  <c r="AO705" i="27"/>
  <c r="AQ705" i="27" s="1"/>
  <c r="AR705" i="27" s="1"/>
  <c r="AO704" i="27"/>
  <c r="AO703" i="27"/>
  <c r="AS703" i="27" s="1"/>
  <c r="AO702" i="27"/>
  <c r="AS702" i="27" s="1"/>
  <c r="AO701" i="27"/>
  <c r="AQ701" i="27" s="1"/>
  <c r="AR701" i="27" s="1"/>
  <c r="AO700" i="27"/>
  <c r="AS700" i="27" s="1"/>
  <c r="AO699" i="27"/>
  <c r="AS699" i="27" s="1"/>
  <c r="AO698" i="27"/>
  <c r="AS698" i="27" s="1"/>
  <c r="AO697" i="27"/>
  <c r="AQ697" i="27" s="1"/>
  <c r="AR697" i="27" s="1"/>
  <c r="AO696" i="27"/>
  <c r="AO695" i="27"/>
  <c r="AS695" i="27" s="1"/>
  <c r="AO694" i="27"/>
  <c r="AS694" i="27" s="1"/>
  <c r="AO693" i="27"/>
  <c r="AQ693" i="27" s="1"/>
  <c r="AR693" i="27" s="1"/>
  <c r="AO692" i="27"/>
  <c r="AS692" i="27" s="1"/>
  <c r="AO691" i="27"/>
  <c r="AS691" i="27" s="1"/>
  <c r="AO690" i="27"/>
  <c r="AS690" i="27" s="1"/>
  <c r="AO689" i="27"/>
  <c r="AQ689" i="27" s="1"/>
  <c r="AR689" i="27" s="1"/>
  <c r="AO688" i="27"/>
  <c r="AS688" i="27" s="1"/>
  <c r="AO687" i="27"/>
  <c r="AS687" i="27" s="1"/>
  <c r="AO686" i="27"/>
  <c r="AS686" i="27" s="1"/>
  <c r="AO685" i="27"/>
  <c r="AQ685" i="27" s="1"/>
  <c r="AR685" i="27" s="1"/>
  <c r="AO684" i="27"/>
  <c r="AO683" i="27"/>
  <c r="AS683" i="27" s="1"/>
  <c r="AO682" i="27"/>
  <c r="AS682" i="27" s="1"/>
  <c r="AO681" i="27"/>
  <c r="AQ681" i="27" s="1"/>
  <c r="AR681" i="27" s="1"/>
  <c r="AO680" i="27"/>
  <c r="AS680" i="27" s="1"/>
  <c r="AO679" i="27"/>
  <c r="AS679" i="27" s="1"/>
  <c r="AO678" i="27"/>
  <c r="AS678" i="27" s="1"/>
  <c r="AO677" i="27"/>
  <c r="AQ677" i="27" s="1"/>
  <c r="AR677" i="27" s="1"/>
  <c r="AO676" i="27"/>
  <c r="AO675" i="27"/>
  <c r="AS675" i="27" s="1"/>
  <c r="AO674" i="27"/>
  <c r="AS674" i="27" s="1"/>
  <c r="AO673" i="27"/>
  <c r="AQ673" i="27" s="1"/>
  <c r="AR673" i="27" s="1"/>
  <c r="AO672" i="27"/>
  <c r="AS672" i="27" s="1"/>
  <c r="AO671" i="27"/>
  <c r="AS671" i="27" s="1"/>
  <c r="AO670" i="27"/>
  <c r="AS670" i="27" s="1"/>
  <c r="AO669" i="27"/>
  <c r="AQ669" i="27" s="1"/>
  <c r="AR669" i="27" s="1"/>
  <c r="AO668" i="27"/>
  <c r="AO667" i="27"/>
  <c r="AS667" i="27" s="1"/>
  <c r="AO666" i="27"/>
  <c r="AS666" i="27" s="1"/>
  <c r="AO665" i="27"/>
  <c r="AS665" i="27" s="1"/>
  <c r="AO664" i="27"/>
  <c r="AQ664" i="27" s="1"/>
  <c r="AR664" i="27" s="1"/>
  <c r="AO663" i="27"/>
  <c r="AS663" i="27" s="1"/>
  <c r="AO662" i="27"/>
  <c r="AS662" i="27" s="1"/>
  <c r="AO661" i="27"/>
  <c r="AS661" i="27" s="1"/>
  <c r="AO660" i="27"/>
  <c r="AQ660" i="27" s="1"/>
  <c r="AR660" i="27" s="1"/>
  <c r="AO659" i="27"/>
  <c r="AS659" i="27" s="1"/>
  <c r="AO658" i="27"/>
  <c r="AS658" i="27" s="1"/>
  <c r="AO657" i="27"/>
  <c r="AP657" i="27" s="1"/>
  <c r="AO656" i="27"/>
  <c r="AQ656" i="27" s="1"/>
  <c r="AR656" i="27" s="1"/>
  <c r="AO655" i="27"/>
  <c r="AS655" i="27" s="1"/>
  <c r="AO654" i="27"/>
  <c r="AS654" i="27" s="1"/>
  <c r="AO653" i="27"/>
  <c r="AP653" i="27" s="1"/>
  <c r="AO652" i="27"/>
  <c r="AQ652" i="27" s="1"/>
  <c r="AR652" i="27" s="1"/>
  <c r="AO651" i="27"/>
  <c r="AS651" i="27" s="1"/>
  <c r="AO650" i="27"/>
  <c r="AS650" i="27" s="1"/>
  <c r="AO649" i="27"/>
  <c r="AP649" i="27" s="1"/>
  <c r="AO648" i="27"/>
  <c r="AQ648" i="27" s="1"/>
  <c r="AR648" i="27" s="1"/>
  <c r="AO647" i="27"/>
  <c r="AS647" i="27" s="1"/>
  <c r="AO646" i="27"/>
  <c r="AS646" i="27" s="1"/>
  <c r="AO645" i="27"/>
  <c r="AP645" i="27" s="1"/>
  <c r="AO644" i="27"/>
  <c r="AQ644" i="27" s="1"/>
  <c r="AR644" i="27" s="1"/>
  <c r="AO643" i="27"/>
  <c r="AS643" i="27" s="1"/>
  <c r="AO642" i="27"/>
  <c r="AS642" i="27" s="1"/>
  <c r="AO641" i="27"/>
  <c r="AP641" i="27" s="1"/>
  <c r="AO640" i="27"/>
  <c r="AQ640" i="27" s="1"/>
  <c r="AR640" i="27" s="1"/>
  <c r="AO639" i="27"/>
  <c r="AS639" i="27" s="1"/>
  <c r="AO638" i="27"/>
  <c r="AS638" i="27" s="1"/>
  <c r="AO637" i="27"/>
  <c r="AO636" i="27"/>
  <c r="AP636" i="27" s="1"/>
  <c r="AO635" i="27"/>
  <c r="AO634" i="27"/>
  <c r="AS634" i="27" s="1"/>
  <c r="AO633" i="27"/>
  <c r="AP633" i="27" s="1"/>
  <c r="AO632" i="27"/>
  <c r="AO631" i="27"/>
  <c r="AQ631" i="27" s="1"/>
  <c r="AR631" i="27" s="1"/>
  <c r="AO630" i="27"/>
  <c r="AS630" i="27" s="1"/>
  <c r="AO629" i="27"/>
  <c r="AP629" i="27" s="1"/>
  <c r="AO628" i="27"/>
  <c r="AO627" i="27"/>
  <c r="AQ627" i="27" s="1"/>
  <c r="AR627" i="27" s="1"/>
  <c r="AO626" i="27"/>
  <c r="AS626" i="27" s="1"/>
  <c r="AO625" i="27"/>
  <c r="AP625" i="27" s="1"/>
  <c r="AO624" i="27"/>
  <c r="AO623" i="27"/>
  <c r="AQ623" i="27" s="1"/>
  <c r="AR623" i="27" s="1"/>
  <c r="AO622" i="27"/>
  <c r="AS622" i="27" s="1"/>
  <c r="AO621" i="27"/>
  <c r="AP621" i="27" s="1"/>
  <c r="AO620" i="27"/>
  <c r="AO619" i="27"/>
  <c r="AQ619" i="27" s="1"/>
  <c r="AR619" i="27" s="1"/>
  <c r="AO618" i="27"/>
  <c r="AS618" i="27" s="1"/>
  <c r="AO617" i="27"/>
  <c r="AP617" i="27" s="1"/>
  <c r="AO616" i="27"/>
  <c r="AO615" i="27"/>
  <c r="AQ615" i="27" s="1"/>
  <c r="AR615" i="27" s="1"/>
  <c r="AO614" i="27"/>
  <c r="AS614" i="27" s="1"/>
  <c r="AO613" i="27"/>
  <c r="AP613" i="27" s="1"/>
  <c r="AO612" i="27"/>
  <c r="AO611" i="27"/>
  <c r="AQ611" i="27" s="1"/>
  <c r="AR611" i="27" s="1"/>
  <c r="AO610" i="27"/>
  <c r="AS610" i="27" s="1"/>
  <c r="AO609" i="27"/>
  <c r="AP609" i="27" s="1"/>
  <c r="AO608" i="27"/>
  <c r="AO607" i="27"/>
  <c r="AQ607" i="27" s="1"/>
  <c r="AR607" i="27" s="1"/>
  <c r="AO606" i="27"/>
  <c r="AS606" i="27" s="1"/>
  <c r="AO605" i="27"/>
  <c r="AP605" i="27" s="1"/>
  <c r="AO604" i="27"/>
  <c r="AO603" i="27"/>
  <c r="AQ603" i="27" s="1"/>
  <c r="AR603" i="27" s="1"/>
  <c r="AO602" i="27"/>
  <c r="AS602" i="27" s="1"/>
  <c r="AO601" i="27"/>
  <c r="AP601" i="27" s="1"/>
  <c r="AO600" i="27"/>
  <c r="AO599" i="27"/>
  <c r="AQ599" i="27" s="1"/>
  <c r="AR599" i="27" s="1"/>
  <c r="AO598" i="27"/>
  <c r="AS598" i="27" s="1"/>
  <c r="AO597" i="27"/>
  <c r="AP597" i="27" s="1"/>
  <c r="AO596" i="27"/>
  <c r="AO595" i="27"/>
  <c r="AQ595" i="27" s="1"/>
  <c r="AR595" i="27" s="1"/>
  <c r="AO594" i="27"/>
  <c r="AS594" i="27" s="1"/>
  <c r="AO593" i="27"/>
  <c r="AP593" i="27" s="1"/>
  <c r="AO592" i="27"/>
  <c r="AO591" i="27"/>
  <c r="AQ591" i="27" s="1"/>
  <c r="AR591" i="27" s="1"/>
  <c r="AO590" i="27"/>
  <c r="AS590" i="27" s="1"/>
  <c r="AO589" i="27"/>
  <c r="AP589" i="27" s="1"/>
  <c r="AO588" i="27"/>
  <c r="AO587" i="27"/>
  <c r="AQ587" i="27" s="1"/>
  <c r="AR587" i="27" s="1"/>
  <c r="AO586" i="27"/>
  <c r="AS586" i="27" s="1"/>
  <c r="AO585" i="27"/>
  <c r="AP585" i="27" s="1"/>
  <c r="AO584" i="27"/>
  <c r="AO583" i="27"/>
  <c r="AQ583" i="27" s="1"/>
  <c r="AR583" i="27" s="1"/>
  <c r="AO582" i="27"/>
  <c r="AS582" i="27" s="1"/>
  <c r="AO581" i="27"/>
  <c r="AP581" i="27" s="1"/>
  <c r="AO580" i="27"/>
  <c r="AO579" i="27"/>
  <c r="AQ579" i="27" s="1"/>
  <c r="AR579" i="27" s="1"/>
  <c r="AO578" i="27"/>
  <c r="AS578" i="27" s="1"/>
  <c r="AO577" i="27"/>
  <c r="AP577" i="27" s="1"/>
  <c r="AO576" i="27"/>
  <c r="AO575" i="27"/>
  <c r="AQ575" i="27" s="1"/>
  <c r="AR575" i="27" s="1"/>
  <c r="AO574" i="27"/>
  <c r="AS574" i="27" s="1"/>
  <c r="AO573" i="27"/>
  <c r="AP573" i="27" s="1"/>
  <c r="AO572" i="27"/>
  <c r="AQ572" i="27" s="1"/>
  <c r="AR572" i="27" s="1"/>
  <c r="AO571" i="27"/>
  <c r="AO570" i="27"/>
  <c r="AS570" i="27" s="1"/>
  <c r="AO569" i="27"/>
  <c r="AS569" i="27" s="1"/>
  <c r="AO568" i="27"/>
  <c r="AQ568" i="27" s="1"/>
  <c r="AR568" i="27" s="1"/>
  <c r="AO567" i="27"/>
  <c r="AO566" i="27"/>
  <c r="AS566" i="27" s="1"/>
  <c r="AO565" i="27"/>
  <c r="AS565" i="27" s="1"/>
  <c r="AO564" i="27"/>
  <c r="AQ564" i="27" s="1"/>
  <c r="AR564" i="27" s="1"/>
  <c r="AO563" i="27"/>
  <c r="AO562" i="27"/>
  <c r="AS562" i="27" s="1"/>
  <c r="AO561" i="27"/>
  <c r="AS561" i="27" s="1"/>
  <c r="AO560" i="27"/>
  <c r="AQ560" i="27" s="1"/>
  <c r="AR560" i="27" s="1"/>
  <c r="AO559" i="27"/>
  <c r="AO558" i="27"/>
  <c r="AS558" i="27" s="1"/>
  <c r="AO557" i="27"/>
  <c r="AS557" i="27" s="1"/>
  <c r="AO556" i="27"/>
  <c r="AQ556" i="27" s="1"/>
  <c r="AR556" i="27" s="1"/>
  <c r="AO555" i="27"/>
  <c r="AO554" i="27"/>
  <c r="AS554" i="27" s="1"/>
  <c r="AO553" i="27"/>
  <c r="AS553" i="27" s="1"/>
  <c r="AO552" i="27"/>
  <c r="AQ552" i="27" s="1"/>
  <c r="AR552" i="27" s="1"/>
  <c r="AO551" i="27"/>
  <c r="AO550" i="27"/>
  <c r="AS550" i="27" s="1"/>
  <c r="AO549" i="27"/>
  <c r="AS549" i="27" s="1"/>
  <c r="AO548" i="27"/>
  <c r="AQ548" i="27" s="1"/>
  <c r="AR548" i="27" s="1"/>
  <c r="AO547" i="27"/>
  <c r="AQ547" i="27" s="1"/>
  <c r="AR547" i="27" s="1"/>
  <c r="AO546" i="27"/>
  <c r="AS546" i="27" s="1"/>
  <c r="AO545" i="27"/>
  <c r="AS545" i="27" s="1"/>
  <c r="AO544" i="27"/>
  <c r="AO543" i="27"/>
  <c r="AQ543" i="27" s="1"/>
  <c r="AR543" i="27" s="1"/>
  <c r="AO542" i="27"/>
  <c r="AS542" i="27" s="1"/>
  <c r="AO541" i="27"/>
  <c r="AS541" i="27" s="1"/>
  <c r="AO540" i="27"/>
  <c r="AO539" i="27"/>
  <c r="AQ539" i="27" s="1"/>
  <c r="AR539" i="27" s="1"/>
  <c r="AO538" i="27"/>
  <c r="AS538" i="27" s="1"/>
  <c r="AO537" i="27"/>
  <c r="AS537" i="27" s="1"/>
  <c r="AO536" i="27"/>
  <c r="AS536" i="27" s="1"/>
  <c r="AO535" i="27"/>
  <c r="AO534" i="27"/>
  <c r="AS534" i="27" s="1"/>
  <c r="AO533" i="27"/>
  <c r="AS533" i="27" s="1"/>
  <c r="AO532" i="27"/>
  <c r="AS532" i="27" s="1"/>
  <c r="AO531" i="27"/>
  <c r="AQ531" i="27" s="1"/>
  <c r="AR531" i="27" s="1"/>
  <c r="AO530" i="27"/>
  <c r="AS530" i="27" s="1"/>
  <c r="AO529" i="27"/>
  <c r="AS529" i="27" s="1"/>
  <c r="AO528" i="27"/>
  <c r="AO527" i="27"/>
  <c r="AQ527" i="27" s="1"/>
  <c r="AR527" i="27" s="1"/>
  <c r="AO526" i="27"/>
  <c r="AS526" i="27" s="1"/>
  <c r="AO525" i="27"/>
  <c r="AS525" i="27" s="1"/>
  <c r="AO524" i="27"/>
  <c r="AO523" i="27"/>
  <c r="AQ523" i="27" s="1"/>
  <c r="AR523" i="27" s="1"/>
  <c r="AO522" i="27"/>
  <c r="AS522" i="27" s="1"/>
  <c r="AO521" i="27"/>
  <c r="AS521" i="27" s="1"/>
  <c r="AO520" i="27"/>
  <c r="AS520" i="27" s="1"/>
  <c r="AO519" i="27"/>
  <c r="AO518" i="27"/>
  <c r="AS518" i="27" s="1"/>
  <c r="AO517" i="27"/>
  <c r="AS517" i="27" s="1"/>
  <c r="AO516" i="27"/>
  <c r="AS516" i="27" s="1"/>
  <c r="AO515" i="27"/>
  <c r="AQ515" i="27" s="1"/>
  <c r="AR515" i="27" s="1"/>
  <c r="AO514" i="27"/>
  <c r="AS514" i="27" s="1"/>
  <c r="AO513" i="27"/>
  <c r="AS513" i="27" s="1"/>
  <c r="AO512" i="27"/>
  <c r="AO511" i="27"/>
  <c r="AQ511" i="27" s="1"/>
  <c r="AR511" i="27" s="1"/>
  <c r="AO510" i="27"/>
  <c r="AS510" i="27" s="1"/>
  <c r="AO509" i="27"/>
  <c r="AS509" i="27" s="1"/>
  <c r="AO508" i="27"/>
  <c r="AO507" i="27"/>
  <c r="AQ507" i="27" s="1"/>
  <c r="AR507" i="27" s="1"/>
  <c r="AO506" i="27"/>
  <c r="AS506" i="27" s="1"/>
  <c r="AO505" i="27"/>
  <c r="AS505" i="27" s="1"/>
  <c r="AO504" i="27"/>
  <c r="AS504" i="27" s="1"/>
  <c r="AO503" i="27"/>
  <c r="AO502" i="27"/>
  <c r="AS502" i="27" s="1"/>
  <c r="AO501" i="27"/>
  <c r="AS501" i="27" s="1"/>
  <c r="AO500" i="27"/>
  <c r="AS500" i="27" s="1"/>
  <c r="AO499" i="27"/>
  <c r="AQ499" i="27" s="1"/>
  <c r="AR499" i="27" s="1"/>
  <c r="AO498" i="27"/>
  <c r="AS498" i="27" s="1"/>
  <c r="AO497" i="27"/>
  <c r="AS497" i="27" s="1"/>
  <c r="AO496" i="27"/>
  <c r="AO495" i="27"/>
  <c r="AQ495" i="27" s="1"/>
  <c r="AR495" i="27" s="1"/>
  <c r="AO494" i="27"/>
  <c r="AS494" i="27" s="1"/>
  <c r="AO493" i="27"/>
  <c r="AS493" i="27" s="1"/>
  <c r="AO492" i="27"/>
  <c r="AO491" i="27"/>
  <c r="AQ491" i="27" s="1"/>
  <c r="AR491" i="27" s="1"/>
  <c r="AO490" i="27"/>
  <c r="AS490" i="27" s="1"/>
  <c r="AO489" i="27"/>
  <c r="AS489" i="27" s="1"/>
  <c r="AO488" i="27"/>
  <c r="AS488" i="27" s="1"/>
  <c r="AO487" i="27"/>
  <c r="AO486" i="27"/>
  <c r="AS486" i="27" s="1"/>
  <c r="AO485" i="27"/>
  <c r="AS485" i="27" s="1"/>
  <c r="AO484" i="27"/>
  <c r="AS484" i="27" s="1"/>
  <c r="AO483" i="27"/>
  <c r="AQ483" i="27" s="1"/>
  <c r="AR483" i="27" s="1"/>
  <c r="AO482" i="27"/>
  <c r="AO481" i="27"/>
  <c r="AS481" i="27" s="1"/>
  <c r="AO480" i="27"/>
  <c r="AS480" i="27" s="1"/>
  <c r="AO479" i="27"/>
  <c r="AP479" i="27" s="1"/>
  <c r="AO478" i="27"/>
  <c r="AS478" i="27" s="1"/>
  <c r="AO477" i="27"/>
  <c r="AS477" i="27" s="1"/>
  <c r="AO476" i="27"/>
  <c r="AS476" i="27" s="1"/>
  <c r="AO475" i="27"/>
  <c r="AP475" i="27" s="1"/>
  <c r="AO474" i="27"/>
  <c r="AS474" i="27" s="1"/>
  <c r="AO473" i="27"/>
  <c r="AO472" i="27"/>
  <c r="AS472" i="27" s="1"/>
  <c r="AO471" i="27"/>
  <c r="AP471" i="27" s="1"/>
  <c r="AO470" i="27"/>
  <c r="AS470" i="27" s="1"/>
  <c r="AO469" i="27"/>
  <c r="AS469" i="27" s="1"/>
  <c r="AO468" i="27"/>
  <c r="AS468" i="27" s="1"/>
  <c r="AO467" i="27"/>
  <c r="AP467" i="27" s="1"/>
  <c r="AO466" i="27"/>
  <c r="AS466" i="27" s="1"/>
  <c r="AO465" i="27"/>
  <c r="AO464" i="27"/>
  <c r="AS464" i="27" s="1"/>
  <c r="AO463" i="27"/>
  <c r="AP463" i="27" s="1"/>
  <c r="AO462" i="27"/>
  <c r="AS462" i="27" s="1"/>
  <c r="AO461" i="27"/>
  <c r="AS461" i="27" s="1"/>
  <c r="AO460" i="27"/>
  <c r="AS460" i="27" s="1"/>
  <c r="AO459" i="27"/>
  <c r="AP459" i="27" s="1"/>
  <c r="AO458" i="27"/>
  <c r="AS458" i="27" s="1"/>
  <c r="AO457" i="27"/>
  <c r="AO456" i="27"/>
  <c r="AS456" i="27" s="1"/>
  <c r="AO455" i="27"/>
  <c r="AP455" i="27" s="1"/>
  <c r="AO454" i="27"/>
  <c r="AS454" i="27" s="1"/>
  <c r="AO453" i="27"/>
  <c r="AS453" i="27" s="1"/>
  <c r="AO452" i="27"/>
  <c r="AS452" i="27" s="1"/>
  <c r="AO451" i="27"/>
  <c r="AP451" i="27" s="1"/>
  <c r="AO450" i="27"/>
  <c r="AS450" i="27" s="1"/>
  <c r="AO449" i="27"/>
  <c r="AO448" i="27"/>
  <c r="AS448" i="27" s="1"/>
  <c r="AO447" i="27"/>
  <c r="AP447" i="27" s="1"/>
  <c r="AO446" i="27"/>
  <c r="AS446" i="27" s="1"/>
  <c r="AO445" i="27"/>
  <c r="AS445" i="27" s="1"/>
  <c r="AO444" i="27"/>
  <c r="AS444" i="27" s="1"/>
  <c r="AO443" i="27"/>
  <c r="AP443" i="27" s="1"/>
  <c r="AO442" i="27"/>
  <c r="AS442" i="27" s="1"/>
  <c r="AO441" i="27"/>
  <c r="AO440" i="27"/>
  <c r="AS440" i="27" s="1"/>
  <c r="AO439" i="27"/>
  <c r="AP439" i="27" s="1"/>
  <c r="AO438" i="27"/>
  <c r="AS438" i="27" s="1"/>
  <c r="AO437" i="27"/>
  <c r="AS437" i="27" s="1"/>
  <c r="AO436" i="27"/>
  <c r="AS436" i="27" s="1"/>
  <c r="AO435" i="27"/>
  <c r="AP435" i="27" s="1"/>
  <c r="AO434" i="27"/>
  <c r="AS434" i="27" s="1"/>
  <c r="AO433" i="27"/>
  <c r="AO432" i="27"/>
  <c r="AS432" i="27" s="1"/>
  <c r="AO431" i="27"/>
  <c r="AP431" i="27" s="1"/>
  <c r="AO430" i="27"/>
  <c r="AS430" i="27" s="1"/>
  <c r="AO429" i="27"/>
  <c r="AS429" i="27" s="1"/>
  <c r="AO428" i="27"/>
  <c r="AS428" i="27" s="1"/>
  <c r="AO427" i="27"/>
  <c r="AP427" i="27" s="1"/>
  <c r="AO426" i="27"/>
  <c r="AS426" i="27" s="1"/>
  <c r="AO425" i="27"/>
  <c r="AO424" i="27"/>
  <c r="AS424" i="27" s="1"/>
  <c r="AO423" i="27"/>
  <c r="AP423" i="27" s="1"/>
  <c r="AO422" i="27"/>
  <c r="AS422" i="27" s="1"/>
  <c r="AO421" i="27"/>
  <c r="AS421" i="27" s="1"/>
  <c r="AO420" i="27"/>
  <c r="AS420" i="27" s="1"/>
  <c r="AO419" i="27"/>
  <c r="AP419" i="27" s="1"/>
  <c r="AO418" i="27"/>
  <c r="AS418" i="27" s="1"/>
  <c r="AO417" i="27"/>
  <c r="AO416" i="27"/>
  <c r="AS416" i="27" s="1"/>
  <c r="AO415" i="27"/>
  <c r="AP415" i="27" s="1"/>
  <c r="AO414" i="27"/>
  <c r="AS414" i="27" s="1"/>
  <c r="AO413" i="27"/>
  <c r="AO412" i="27"/>
  <c r="AS412" i="27" s="1"/>
  <c r="AO411" i="27"/>
  <c r="AP411" i="27" s="1"/>
  <c r="AO410" i="27"/>
  <c r="AS410" i="27" s="1"/>
  <c r="AO409" i="27"/>
  <c r="AO408" i="27"/>
  <c r="AS408" i="27" s="1"/>
  <c r="AO407" i="27"/>
  <c r="AP407" i="27" s="1"/>
  <c r="AO406" i="27"/>
  <c r="AS406" i="27" s="1"/>
  <c r="AO405" i="27"/>
  <c r="AO404" i="27"/>
  <c r="AS404" i="27" s="1"/>
  <c r="AO403" i="27"/>
  <c r="AP403" i="27" s="1"/>
  <c r="AO402" i="27"/>
  <c r="AS402" i="27" s="1"/>
  <c r="AO401" i="27"/>
  <c r="AO400" i="27"/>
  <c r="AS400" i="27" s="1"/>
  <c r="AO399" i="27"/>
  <c r="AP399" i="27" s="1"/>
  <c r="AO398" i="27"/>
  <c r="AS398" i="27" s="1"/>
  <c r="AO397" i="27"/>
  <c r="AO396" i="27"/>
  <c r="AS396" i="27" s="1"/>
  <c r="AO395" i="27"/>
  <c r="AP395" i="27" s="1"/>
  <c r="AO394" i="27"/>
  <c r="AS394" i="27" s="1"/>
  <c r="AO393" i="27"/>
  <c r="AO392" i="27"/>
  <c r="AS392" i="27" s="1"/>
  <c r="AO391" i="27"/>
  <c r="AP391" i="27" s="1"/>
  <c r="AO390" i="27"/>
  <c r="AS390" i="27" s="1"/>
  <c r="AO389" i="27"/>
  <c r="AO388" i="27"/>
  <c r="AS388" i="27" s="1"/>
  <c r="AO387" i="27"/>
  <c r="AP387" i="27" s="1"/>
  <c r="AO386" i="27"/>
  <c r="AS386" i="27" s="1"/>
  <c r="AO385" i="27"/>
  <c r="AO384" i="27"/>
  <c r="AS384" i="27" s="1"/>
  <c r="AO383" i="27"/>
  <c r="AP383" i="27" s="1"/>
  <c r="AO382" i="27"/>
  <c r="AS382" i="27" s="1"/>
  <c r="AO381" i="27"/>
  <c r="AO380" i="27"/>
  <c r="AS380" i="27" s="1"/>
  <c r="AO379" i="27"/>
  <c r="AP379" i="27" s="1"/>
  <c r="AO378" i="27"/>
  <c r="AS378" i="27" s="1"/>
  <c r="AO377" i="27"/>
  <c r="AO376" i="27"/>
  <c r="AS376" i="27" s="1"/>
  <c r="AO375" i="27"/>
  <c r="AP375" i="27" s="1"/>
  <c r="AO374" i="27"/>
  <c r="AS374" i="27" s="1"/>
  <c r="AO373" i="27"/>
  <c r="AO372" i="27"/>
  <c r="AS372" i="27" s="1"/>
  <c r="AO371" i="27"/>
  <c r="AP371" i="27" s="1"/>
  <c r="AO370" i="27"/>
  <c r="AS370" i="27" s="1"/>
  <c r="AO369" i="27"/>
  <c r="AO368" i="27"/>
  <c r="AS368" i="27" s="1"/>
  <c r="AO367" i="27"/>
  <c r="AP367" i="27" s="1"/>
  <c r="AO366" i="27"/>
  <c r="AS366" i="27" s="1"/>
  <c r="AO365" i="27"/>
  <c r="AO364" i="27"/>
  <c r="AS364" i="27" s="1"/>
  <c r="AO363" i="27"/>
  <c r="AP363" i="27" s="1"/>
  <c r="AO362" i="27"/>
  <c r="AS362" i="27" s="1"/>
  <c r="AO361" i="27"/>
  <c r="AP361" i="27" s="1"/>
  <c r="AO360" i="27"/>
  <c r="AS360" i="27" s="1"/>
  <c r="AO359" i="27"/>
  <c r="AP359" i="27" s="1"/>
  <c r="AO358" i="27"/>
  <c r="AS358" i="27" s="1"/>
  <c r="AO357" i="27"/>
  <c r="AP357" i="27" s="1"/>
  <c r="AO356" i="27"/>
  <c r="AS356" i="27" s="1"/>
  <c r="AO355" i="27"/>
  <c r="AP355" i="27" s="1"/>
  <c r="AO354" i="27"/>
  <c r="AS354" i="27" s="1"/>
  <c r="AO353" i="27"/>
  <c r="AP353" i="27" s="1"/>
  <c r="AO352" i="27"/>
  <c r="AS352" i="27" s="1"/>
  <c r="AO351" i="27"/>
  <c r="AP351" i="27" s="1"/>
  <c r="AO350" i="27"/>
  <c r="AS350" i="27" s="1"/>
  <c r="AO349" i="27"/>
  <c r="AP349" i="27" s="1"/>
  <c r="AO348" i="27"/>
  <c r="AS348" i="27" s="1"/>
  <c r="AO347" i="27"/>
  <c r="AP347" i="27" s="1"/>
  <c r="AO346" i="27"/>
  <c r="AS346" i="27" s="1"/>
  <c r="AO345" i="27"/>
  <c r="AP345" i="27" s="1"/>
  <c r="AO344" i="27"/>
  <c r="AS344" i="27" s="1"/>
  <c r="AO343" i="27"/>
  <c r="AP343" i="27" s="1"/>
  <c r="AO342" i="27"/>
  <c r="AS342" i="27" s="1"/>
  <c r="AO341" i="27"/>
  <c r="AP341" i="27" s="1"/>
  <c r="AO340" i="27"/>
  <c r="AQ340" i="27" s="1"/>
  <c r="AR340" i="27" s="1"/>
  <c r="AO339" i="27"/>
  <c r="AS339" i="27" s="1"/>
  <c r="AO338" i="27"/>
  <c r="AS338" i="27" s="1"/>
  <c r="AO337" i="27"/>
  <c r="AP337" i="27" s="1"/>
  <c r="AO336" i="27"/>
  <c r="AQ336" i="27" s="1"/>
  <c r="AR336" i="27" s="1"/>
  <c r="AO335" i="27"/>
  <c r="AS335" i="27" s="1"/>
  <c r="AO334" i="27"/>
  <c r="AP334" i="27" s="1"/>
  <c r="AO333" i="27"/>
  <c r="AS333" i="27" s="1"/>
  <c r="AO332" i="27"/>
  <c r="AQ332" i="27" s="1"/>
  <c r="AR332" i="27" s="1"/>
  <c r="AO331" i="27"/>
  <c r="AS331" i="27" s="1"/>
  <c r="AO330" i="27"/>
  <c r="AP330" i="27" s="1"/>
  <c r="AO329" i="27"/>
  <c r="AS329" i="27" s="1"/>
  <c r="AO328" i="27"/>
  <c r="AQ328" i="27" s="1"/>
  <c r="AR328" i="27" s="1"/>
  <c r="AO327" i="27"/>
  <c r="AS327" i="27" s="1"/>
  <c r="AO326" i="27"/>
  <c r="AP326" i="27" s="1"/>
  <c r="AO325" i="27"/>
  <c r="AS325" i="27" s="1"/>
  <c r="AO324" i="27"/>
  <c r="AQ324" i="27" s="1"/>
  <c r="AR324" i="27" s="1"/>
  <c r="AO323" i="27"/>
  <c r="AS323" i="27" s="1"/>
  <c r="AO322" i="27"/>
  <c r="AP322" i="27" s="1"/>
  <c r="AO321" i="27"/>
  <c r="AS321" i="27" s="1"/>
  <c r="AO320" i="27"/>
  <c r="AQ320" i="27" s="1"/>
  <c r="AR320" i="27" s="1"/>
  <c r="AO319" i="27"/>
  <c r="AS319" i="27" s="1"/>
  <c r="AO318" i="27"/>
  <c r="AP318" i="27" s="1"/>
  <c r="AO317" i="27"/>
  <c r="AQ317" i="27" s="1"/>
  <c r="AR317" i="27" s="1"/>
  <c r="AO316" i="27"/>
  <c r="AQ316" i="27" s="1"/>
  <c r="AR316" i="27" s="1"/>
  <c r="AO315" i="27"/>
  <c r="AS315" i="27" s="1"/>
  <c r="AO314" i="27"/>
  <c r="AP314" i="27" s="1"/>
  <c r="AO313" i="27"/>
  <c r="AO312" i="27"/>
  <c r="AQ312" i="27" s="1"/>
  <c r="AR312" i="27" s="1"/>
  <c r="AO310" i="27"/>
  <c r="AP310" i="27" s="1"/>
  <c r="AO309" i="27"/>
  <c r="AO308" i="27"/>
  <c r="AQ308" i="27" s="1"/>
  <c r="AR308" i="27" s="1"/>
  <c r="AO307" i="27"/>
  <c r="AS307" i="27" s="1"/>
  <c r="AO306" i="27"/>
  <c r="AP306" i="27" s="1"/>
  <c r="AO305" i="27"/>
  <c r="AO304" i="27"/>
  <c r="AQ304" i="27" s="1"/>
  <c r="AR304" i="27" s="1"/>
  <c r="AO303" i="27"/>
  <c r="AS303" i="27" s="1"/>
  <c r="AO302" i="27"/>
  <c r="AP302" i="27" s="1"/>
  <c r="AO301" i="27"/>
  <c r="AO300" i="27"/>
  <c r="AQ300" i="27" s="1"/>
  <c r="AR300" i="27" s="1"/>
  <c r="AO299" i="27"/>
  <c r="AS299" i="27" s="1"/>
  <c r="AO298" i="27"/>
  <c r="AP298" i="27" s="1"/>
  <c r="AO297" i="27"/>
  <c r="AO296" i="27"/>
  <c r="AQ296" i="27" s="1"/>
  <c r="AR296" i="27" s="1"/>
  <c r="AO295" i="27"/>
  <c r="AQ295" i="27" s="1"/>
  <c r="AR295" i="27" s="1"/>
  <c r="AO294" i="27"/>
  <c r="AP294" i="27" s="1"/>
  <c r="AO293" i="27"/>
  <c r="AO292" i="27"/>
  <c r="AQ292" i="27" s="1"/>
  <c r="AR292" i="27" s="1"/>
  <c r="AO291" i="27"/>
  <c r="AQ291" i="27" s="1"/>
  <c r="AR291" i="27" s="1"/>
  <c r="AO290" i="27"/>
  <c r="AP290" i="27" s="1"/>
  <c r="AO289" i="27"/>
  <c r="AO288" i="27"/>
  <c r="AQ288" i="27" s="1"/>
  <c r="AR288" i="27" s="1"/>
  <c r="AO287" i="27"/>
  <c r="AQ287" i="27" s="1"/>
  <c r="AR287" i="27" s="1"/>
  <c r="AO286" i="27"/>
  <c r="AP286" i="27" s="1"/>
  <c r="AO285" i="27"/>
  <c r="AO284" i="27"/>
  <c r="AQ284" i="27" s="1"/>
  <c r="AR284" i="27" s="1"/>
  <c r="AO283" i="27"/>
  <c r="AS283" i="27" s="1"/>
  <c r="AO282" i="27"/>
  <c r="AP282" i="27" s="1"/>
  <c r="AO281" i="27"/>
  <c r="AO280" i="27"/>
  <c r="AQ280" i="27" s="1"/>
  <c r="AR280" i="27" s="1"/>
  <c r="AO279" i="27"/>
  <c r="AS279" i="27" s="1"/>
  <c r="AO278" i="27"/>
  <c r="AP278" i="27" s="1"/>
  <c r="AO277" i="27"/>
  <c r="AO276" i="27"/>
  <c r="AS276" i="27" s="1"/>
  <c r="AO275" i="27"/>
  <c r="AQ275" i="27" s="1"/>
  <c r="AR275" i="27" s="1"/>
  <c r="AO274" i="27"/>
  <c r="AP274" i="27" s="1"/>
  <c r="AO273" i="27"/>
  <c r="AS273" i="27" s="1"/>
  <c r="AO272" i="27"/>
  <c r="AS272" i="27" s="1"/>
  <c r="AO271" i="27"/>
  <c r="AS271" i="27" s="1"/>
  <c r="AO270" i="27"/>
  <c r="AP270" i="27" s="1"/>
  <c r="AO269" i="27"/>
  <c r="AS269" i="27" s="1"/>
  <c r="AO268" i="27"/>
  <c r="AS268" i="27" s="1"/>
  <c r="AO267" i="27"/>
  <c r="AS267" i="27" s="1"/>
  <c r="AO266" i="27"/>
  <c r="AP266" i="27" s="1"/>
  <c r="AO265" i="27"/>
  <c r="AS265" i="27" s="1"/>
  <c r="AO264" i="27"/>
  <c r="AS264" i="27" s="1"/>
  <c r="AO263" i="27"/>
  <c r="AS263" i="27" s="1"/>
  <c r="AO262" i="27"/>
  <c r="AP262" i="27" s="1"/>
  <c r="AO261" i="27"/>
  <c r="AS261" i="27" s="1"/>
  <c r="AO260" i="27"/>
  <c r="AS260" i="27" s="1"/>
  <c r="AO259" i="27"/>
  <c r="AS259" i="27" s="1"/>
  <c r="AO258" i="27"/>
  <c r="AP258" i="27" s="1"/>
  <c r="AO257" i="27"/>
  <c r="AS257" i="27" s="1"/>
  <c r="AO256" i="27"/>
  <c r="AS256" i="27" s="1"/>
  <c r="AO255" i="27"/>
  <c r="AP255" i="27" s="1"/>
  <c r="AO254" i="27"/>
  <c r="AP254" i="27" s="1"/>
  <c r="AO253" i="27"/>
  <c r="AS253" i="27" s="1"/>
  <c r="AO252" i="27"/>
  <c r="AQ252" i="27" s="1"/>
  <c r="AR252" i="27" s="1"/>
  <c r="AO251" i="27"/>
  <c r="AS251" i="27" s="1"/>
  <c r="AO250" i="27"/>
  <c r="AP250" i="27" s="1"/>
  <c r="AO249" i="27"/>
  <c r="AO248" i="27"/>
  <c r="AS248" i="27" s="1"/>
  <c r="AO247" i="27"/>
  <c r="AS247" i="27" s="1"/>
  <c r="AO246" i="27"/>
  <c r="AP246" i="27" s="1"/>
  <c r="AO245" i="27"/>
  <c r="AQ245" i="27" s="1"/>
  <c r="AR245" i="27" s="1"/>
  <c r="AO244" i="27"/>
  <c r="AS244" i="27" s="1"/>
  <c r="AO243" i="27"/>
  <c r="AS243" i="27" s="1"/>
  <c r="AO242" i="27"/>
  <c r="AO241" i="27"/>
  <c r="AQ241" i="27" s="1"/>
  <c r="AR241" i="27" s="1"/>
  <c r="AO240" i="27"/>
  <c r="AQ240" i="27" s="1"/>
  <c r="AR240" i="27" s="1"/>
  <c r="AO239" i="27"/>
  <c r="AS239" i="27" s="1"/>
  <c r="AO238" i="27"/>
  <c r="AO237" i="27"/>
  <c r="AO236" i="27"/>
  <c r="AO235" i="27"/>
  <c r="AS235" i="27" s="1"/>
  <c r="AO234" i="27"/>
  <c r="AS234" i="27" s="1"/>
  <c r="AO233" i="27"/>
  <c r="AQ233" i="27" s="1"/>
  <c r="AR233" i="27" s="1"/>
  <c r="AO232" i="27"/>
  <c r="AS232" i="27" s="1"/>
  <c r="AO231" i="27"/>
  <c r="AS231" i="27" s="1"/>
  <c r="AO230" i="27"/>
  <c r="AO229" i="27"/>
  <c r="AQ229" i="27" s="1"/>
  <c r="AR229" i="27" s="1"/>
  <c r="AO228" i="27"/>
  <c r="AS228" i="27" s="1"/>
  <c r="AO227" i="27"/>
  <c r="AP227" i="27" s="1"/>
  <c r="AO226" i="27"/>
  <c r="AO225" i="27"/>
  <c r="AQ225" i="27" s="1"/>
  <c r="AR225" i="27" s="1"/>
  <c r="AO224" i="27"/>
  <c r="AS224" i="27" s="1"/>
  <c r="AO223" i="27"/>
  <c r="AS223" i="27" s="1"/>
  <c r="AO222" i="27"/>
  <c r="AS222" i="27" s="1"/>
  <c r="AO221" i="27"/>
  <c r="AO220" i="27"/>
  <c r="AS220" i="27" s="1"/>
  <c r="AO219" i="27"/>
  <c r="AS219" i="27" s="1"/>
  <c r="AO218" i="27"/>
  <c r="AS218" i="27" s="1"/>
  <c r="AO217" i="27"/>
  <c r="AQ217" i="27" s="1"/>
  <c r="AR217" i="27" s="1"/>
  <c r="AO216" i="27"/>
  <c r="AO215" i="27"/>
  <c r="AO214" i="27"/>
  <c r="AQ214" i="27" s="1"/>
  <c r="AR214" i="27" s="1"/>
  <c r="AO213" i="27"/>
  <c r="AS213" i="27" s="1"/>
  <c r="AO212" i="27"/>
  <c r="AO211" i="27"/>
  <c r="AP211" i="27" s="1"/>
  <c r="AO210" i="27"/>
  <c r="AS210" i="27" s="1"/>
  <c r="AO209" i="27"/>
  <c r="AQ209" i="27" s="1"/>
  <c r="AR209" i="27" s="1"/>
  <c r="AO208" i="27"/>
  <c r="AS208" i="27" s="1"/>
  <c r="AO207" i="27"/>
  <c r="AS207" i="27" s="1"/>
  <c r="AO206" i="27"/>
  <c r="AQ206" i="27" s="1"/>
  <c r="AR206" i="27" s="1"/>
  <c r="AO205" i="27"/>
  <c r="AQ205" i="27" s="1"/>
  <c r="AR205" i="27" s="1"/>
  <c r="AO204" i="27"/>
  <c r="AO203" i="27"/>
  <c r="AP203" i="27" s="1"/>
  <c r="AO202" i="27"/>
  <c r="AS202" i="27" s="1"/>
  <c r="AO201" i="27"/>
  <c r="AS201" i="27" s="1"/>
  <c r="AO200" i="27"/>
  <c r="AO199" i="27"/>
  <c r="AS199" i="27" s="1"/>
  <c r="AO198" i="27"/>
  <c r="AO197" i="27"/>
  <c r="AO196" i="27"/>
  <c r="AO195" i="27"/>
  <c r="AP195" i="27" s="1"/>
  <c r="AO194" i="27"/>
  <c r="AS194" i="27" s="1"/>
  <c r="AO193" i="27"/>
  <c r="AS193" i="27" s="1"/>
  <c r="AO192" i="27"/>
  <c r="AS192" i="27" s="1"/>
  <c r="AO191" i="27"/>
  <c r="AS191" i="27" s="1"/>
  <c r="AO190" i="27"/>
  <c r="AQ190" i="27" s="1"/>
  <c r="AR190" i="27" s="1"/>
  <c r="AO189" i="27"/>
  <c r="AQ189" i="27" s="1"/>
  <c r="AR189" i="27" s="1"/>
  <c r="AO188" i="27"/>
  <c r="AO187" i="27"/>
  <c r="AP187" i="27" s="1"/>
  <c r="AO186" i="27"/>
  <c r="AS186" i="27" s="1"/>
  <c r="AO185" i="27"/>
  <c r="AP185" i="27" s="1"/>
  <c r="AO184" i="27"/>
  <c r="AS184" i="27" s="1"/>
  <c r="AO183" i="27"/>
  <c r="AP183" i="27" s="1"/>
  <c r="AO182" i="27"/>
  <c r="AS182" i="27" s="1"/>
  <c r="AO181" i="27"/>
  <c r="AO180" i="27"/>
  <c r="AO179" i="27"/>
  <c r="AO178" i="27"/>
  <c r="AO177" i="27"/>
  <c r="AS177" i="27" s="1"/>
  <c r="AO176" i="27"/>
  <c r="AS176" i="27" s="1"/>
  <c r="AO175" i="27"/>
  <c r="AS175" i="27" s="1"/>
  <c r="AO174" i="27"/>
  <c r="AS174" i="27" s="1"/>
  <c r="AO173" i="27"/>
  <c r="AO172" i="27"/>
  <c r="AS172" i="27" s="1"/>
  <c r="AO171" i="27"/>
  <c r="AS171" i="27" s="1"/>
  <c r="AO170" i="27"/>
  <c r="AS170" i="27" s="1"/>
  <c r="AO169" i="27"/>
  <c r="AQ169" i="27" s="1"/>
  <c r="AR169" i="27" s="1"/>
  <c r="AO168" i="27"/>
  <c r="AO167" i="27"/>
  <c r="AP167" i="27" s="1"/>
  <c r="AO166" i="27"/>
  <c r="AQ166" i="27" s="1"/>
  <c r="AR166" i="27" s="1"/>
  <c r="AO165" i="27"/>
  <c r="AO164" i="27"/>
  <c r="AO163" i="27"/>
  <c r="AO162" i="27"/>
  <c r="AO161" i="27"/>
  <c r="AS161" i="27" s="1"/>
  <c r="AO160" i="27"/>
  <c r="AS160" i="27" s="1"/>
  <c r="AO159" i="27"/>
  <c r="AS159" i="27" s="1"/>
  <c r="AO158" i="27"/>
  <c r="AS158" i="27" s="1"/>
  <c r="AO157" i="27"/>
  <c r="AO156" i="27"/>
  <c r="AS156" i="27" s="1"/>
  <c r="AO155" i="27"/>
  <c r="AP155" i="27" s="1"/>
  <c r="AO154" i="27"/>
  <c r="AS154" i="27" s="1"/>
  <c r="AO153" i="27"/>
  <c r="AS153" i="27" s="1"/>
  <c r="AO152" i="27"/>
  <c r="AS152" i="27" s="1"/>
  <c r="AO151" i="27"/>
  <c r="AS151" i="27" s="1"/>
  <c r="AO150" i="27"/>
  <c r="AQ150" i="27" s="1"/>
  <c r="AR150" i="27" s="1"/>
  <c r="AO149" i="27"/>
  <c r="AO148" i="27"/>
  <c r="AO147" i="27"/>
  <c r="AP147" i="27" s="1"/>
  <c r="AO146" i="27"/>
  <c r="AO145" i="27"/>
  <c r="AQ145" i="27" s="1"/>
  <c r="AR145" i="27" s="1"/>
  <c r="AO144" i="27"/>
  <c r="AS144" i="27" s="1"/>
  <c r="AO143" i="27"/>
  <c r="AP143" i="27" s="1"/>
  <c r="AO142" i="27"/>
  <c r="AQ142" i="27" s="1"/>
  <c r="AR142" i="27" s="1"/>
  <c r="AO141" i="27"/>
  <c r="AP141" i="27" s="1"/>
  <c r="AO140" i="27"/>
  <c r="AS140" i="27" s="1"/>
  <c r="AO139" i="27"/>
  <c r="AP139" i="27" s="1"/>
  <c r="AO138" i="27"/>
  <c r="AP138" i="27" s="1"/>
  <c r="AO137" i="27"/>
  <c r="AQ137" i="27" s="1"/>
  <c r="AR137" i="27" s="1"/>
  <c r="AO136" i="27"/>
  <c r="AO135" i="27"/>
  <c r="AP135" i="27" s="1"/>
  <c r="AO134" i="27"/>
  <c r="AQ134" i="27" s="1"/>
  <c r="AR134" i="27" s="1"/>
  <c r="AO133" i="27"/>
  <c r="AO132" i="27"/>
  <c r="AO131" i="27"/>
  <c r="AO130" i="27"/>
  <c r="AO129" i="27"/>
  <c r="AQ129" i="27" s="1"/>
  <c r="AR129" i="27" s="1"/>
  <c r="AO128" i="27"/>
  <c r="AO127" i="27"/>
  <c r="AP127" i="27" s="1"/>
  <c r="AO126" i="27"/>
  <c r="AS126" i="27" s="1"/>
  <c r="AO125" i="27"/>
  <c r="AS125" i="27" s="1"/>
  <c r="AO124" i="27"/>
  <c r="AS124" i="27" s="1"/>
  <c r="AO123" i="27"/>
  <c r="AO122" i="27"/>
  <c r="AQ122" i="27" s="1"/>
  <c r="AR122" i="27" s="1"/>
  <c r="AO121" i="27"/>
  <c r="AO120" i="27"/>
  <c r="AS120" i="27" s="1"/>
  <c r="AO119" i="27"/>
  <c r="AS119" i="27" s="1"/>
  <c r="AO118" i="27"/>
  <c r="AS118" i="27" s="1"/>
  <c r="AO117" i="27"/>
  <c r="AO116" i="27"/>
  <c r="AO115" i="27"/>
  <c r="AS115" i="27" s="1"/>
  <c r="AO114" i="27"/>
  <c r="AO113" i="27"/>
  <c r="AQ113" i="27" s="1"/>
  <c r="AR113" i="27" s="1"/>
  <c r="AO112" i="27"/>
  <c r="AO111" i="27"/>
  <c r="AP111" i="27" s="1"/>
  <c r="AO110" i="27"/>
  <c r="AQ110" i="27" s="1"/>
  <c r="AR110" i="27" s="1"/>
  <c r="AO109" i="27"/>
  <c r="AP109" i="27" s="1"/>
  <c r="AO108" i="27"/>
  <c r="AO107" i="27"/>
  <c r="AS107" i="27" s="1"/>
  <c r="AO106" i="27"/>
  <c r="AP106" i="27" s="1"/>
  <c r="AO105" i="27"/>
  <c r="AQ105" i="27" s="1"/>
  <c r="AR105" i="27" s="1"/>
  <c r="AO104" i="27"/>
  <c r="AO103" i="27"/>
  <c r="AS103" i="27" s="1"/>
  <c r="AO102" i="27"/>
  <c r="AS102" i="27" s="1"/>
  <c r="AO101" i="27"/>
  <c r="AS101" i="27" s="1"/>
  <c r="AO100" i="27"/>
  <c r="AO99" i="27"/>
  <c r="AO98" i="27"/>
  <c r="AO97" i="27"/>
  <c r="AO96" i="27"/>
  <c r="AO95" i="27"/>
  <c r="AQ95" i="27" s="1"/>
  <c r="AR95" i="27" s="1"/>
  <c r="AO94" i="27"/>
  <c r="AQ94" i="27" s="1"/>
  <c r="AR94" i="27" s="1"/>
  <c r="AO93" i="27"/>
  <c r="AS93" i="27" s="1"/>
  <c r="AO92" i="27"/>
  <c r="AO91" i="27"/>
  <c r="AQ91" i="27" s="1"/>
  <c r="AR91" i="27" s="1"/>
  <c r="AO90" i="27"/>
  <c r="AQ90" i="27" s="1"/>
  <c r="AR90" i="27" s="1"/>
  <c r="AO89" i="27"/>
  <c r="AP89" i="27" s="1"/>
  <c r="AO88" i="27"/>
  <c r="AS88" i="27" s="1"/>
  <c r="AO87" i="27"/>
  <c r="AQ87" i="27" s="1"/>
  <c r="AR87" i="27" s="1"/>
  <c r="AO86" i="27"/>
  <c r="AP86" i="27" s="1"/>
  <c r="AO85" i="27"/>
  <c r="AP85" i="27" s="1"/>
  <c r="AO84" i="27"/>
  <c r="AO83" i="27"/>
  <c r="AO82" i="27"/>
  <c r="AQ82" i="27" s="1"/>
  <c r="AR82" i="27" s="1"/>
  <c r="AO81" i="27"/>
  <c r="AP81" i="27" s="1"/>
  <c r="AO80" i="27"/>
  <c r="AO79" i="27"/>
  <c r="AQ79" i="27" s="1"/>
  <c r="AR79" i="27" s="1"/>
  <c r="AO78" i="27"/>
  <c r="AS78" i="27" s="1"/>
  <c r="AO77" i="27"/>
  <c r="AS77" i="27" s="1"/>
  <c r="AO76" i="27"/>
  <c r="AO75" i="27"/>
  <c r="AQ75" i="27" s="1"/>
  <c r="AR75" i="27" s="1"/>
  <c r="AO74" i="27"/>
  <c r="AO73" i="27"/>
  <c r="AO72" i="27"/>
  <c r="AS72" i="27" s="1"/>
  <c r="AO71" i="27"/>
  <c r="AQ71" i="27" s="1"/>
  <c r="AR71" i="27" s="1"/>
  <c r="AO70" i="27"/>
  <c r="AS70" i="27" s="1"/>
  <c r="AO69" i="27"/>
  <c r="AS69" i="27" s="1"/>
  <c r="AO68" i="27"/>
  <c r="AS68" i="27" s="1"/>
  <c r="AO67" i="27"/>
  <c r="AQ67" i="27" s="1"/>
  <c r="AR67" i="27" s="1"/>
  <c r="AO66" i="27"/>
  <c r="AS66" i="27" s="1"/>
  <c r="AO65" i="27"/>
  <c r="AS65" i="27" s="1"/>
  <c r="AO64" i="27"/>
  <c r="AO63" i="27"/>
  <c r="AQ63" i="27" s="1"/>
  <c r="AR63" i="27" s="1"/>
  <c r="AO62" i="27"/>
  <c r="AS62" i="27" s="1"/>
  <c r="AO61" i="27"/>
  <c r="AQ61" i="27" s="1"/>
  <c r="AR61" i="27" s="1"/>
  <c r="AO60" i="27"/>
  <c r="AO59" i="27"/>
  <c r="AQ59" i="27" s="1"/>
  <c r="AR59" i="27" s="1"/>
  <c r="AO58" i="27"/>
  <c r="AS58" i="27" s="1"/>
  <c r="AO57" i="27"/>
  <c r="AQ57" i="27" s="1"/>
  <c r="AR57" i="27" s="1"/>
  <c r="AO56" i="27"/>
  <c r="AO55" i="27"/>
  <c r="AQ55" i="27" s="1"/>
  <c r="AR55" i="27" s="1"/>
  <c r="AO54" i="27"/>
  <c r="AP54" i="27" s="1"/>
  <c r="AO53" i="27"/>
  <c r="AP53" i="27" s="1"/>
  <c r="AO51" i="27"/>
  <c r="AQ51" i="27" s="1"/>
  <c r="AR51" i="27" s="1"/>
  <c r="AO50" i="27"/>
  <c r="AQ50" i="27" s="1"/>
  <c r="AR50" i="27" s="1"/>
  <c r="AO49" i="27"/>
  <c r="AS49" i="27" s="1"/>
  <c r="AO48" i="27"/>
  <c r="AO47" i="27"/>
  <c r="AQ47" i="27" s="1"/>
  <c r="AR47" i="27" s="1"/>
  <c r="AO45" i="27"/>
  <c r="AP45" i="27" s="1"/>
  <c r="AO44" i="27"/>
  <c r="AO43" i="27"/>
  <c r="AQ43" i="27" s="1"/>
  <c r="AR43" i="27" s="1"/>
  <c r="AO42" i="27"/>
  <c r="AQ42" i="27" s="1"/>
  <c r="AR42" i="27" s="1"/>
  <c r="AO41" i="27"/>
  <c r="AP41" i="27" s="1"/>
  <c r="AO40" i="27"/>
  <c r="AO39" i="27"/>
  <c r="AQ39" i="27" s="1"/>
  <c r="AR39" i="27" s="1"/>
  <c r="AO38" i="27"/>
  <c r="AO37" i="27"/>
  <c r="AS37" i="27" s="1"/>
  <c r="AO36" i="27"/>
  <c r="AS36" i="27" s="1"/>
  <c r="AO35" i="27"/>
  <c r="AQ35" i="27" s="1"/>
  <c r="AR35" i="27" s="1"/>
  <c r="AO34" i="27"/>
  <c r="AO33" i="27"/>
  <c r="AS33" i="27" s="1"/>
  <c r="AO32" i="27"/>
  <c r="AS32" i="27" s="1"/>
  <c r="AO31" i="27"/>
  <c r="AQ31" i="27" s="1"/>
  <c r="AR31" i="27" s="1"/>
  <c r="AO30" i="27"/>
  <c r="AQ30" i="27" s="1"/>
  <c r="AR30" i="27" s="1"/>
  <c r="AO29" i="27"/>
  <c r="AS29" i="27" s="1"/>
  <c r="AO28" i="27"/>
  <c r="AO27" i="27"/>
  <c r="AQ27" i="27" s="1"/>
  <c r="AR27" i="27" s="1"/>
  <c r="AO26" i="27"/>
  <c r="AS26" i="27" s="1"/>
  <c r="AO25" i="27"/>
  <c r="AQ25" i="27" s="1"/>
  <c r="AR25" i="27" s="1"/>
  <c r="AO24" i="27"/>
  <c r="AO22" i="27"/>
  <c r="AQ22" i="27" s="1"/>
  <c r="AR22" i="27" s="1"/>
  <c r="AO21" i="27"/>
  <c r="AP21" i="27" s="1"/>
  <c r="AO20" i="27"/>
  <c r="AQ20" i="27" s="1"/>
  <c r="AR20" i="27" s="1"/>
  <c r="AO19" i="27"/>
  <c r="AS19" i="27" s="1"/>
  <c r="AO18" i="27"/>
  <c r="AS18" i="27" s="1"/>
  <c r="AO17" i="27"/>
  <c r="AP17" i="27" s="1"/>
  <c r="AO16" i="27"/>
  <c r="AQ16" i="27" s="1"/>
  <c r="AR16" i="27" s="1"/>
  <c r="AO15" i="27"/>
  <c r="AS15" i="27" s="1"/>
  <c r="AO14" i="27"/>
  <c r="AS14" i="27" s="1"/>
  <c r="AO13" i="27"/>
  <c r="AP13" i="27" s="1"/>
  <c r="AO12" i="27"/>
  <c r="AQ12" i="27" s="1"/>
  <c r="AR12" i="27" s="1"/>
  <c r="AO11" i="27"/>
  <c r="AP11" i="27" s="1"/>
  <c r="AO10" i="27"/>
  <c r="AS10" i="27" s="1"/>
  <c r="AO9" i="27"/>
  <c r="AS9" i="27" s="1"/>
  <c r="AN3" i="27"/>
  <c r="AP2" i="27"/>
  <c r="AP4" i="27" s="1"/>
  <c r="AR4" i="27" s="1"/>
  <c r="AO258" i="26"/>
  <c r="AO259" i="26"/>
  <c r="AQ170" i="27" l="1"/>
  <c r="AR170" i="27" s="1"/>
  <c r="AQ219" i="27"/>
  <c r="AR219" i="27" s="1"/>
  <c r="AQ303" i="27"/>
  <c r="AR303" i="27" s="1"/>
  <c r="AP275" i="27"/>
  <c r="AQ18" i="27"/>
  <c r="AR18" i="27" s="1"/>
  <c r="AP26" i="27"/>
  <c r="AP69" i="27"/>
  <c r="AP259" i="27"/>
  <c r="AQ431" i="27"/>
  <c r="AR431" i="27" s="1"/>
  <c r="AQ493" i="27"/>
  <c r="AR493" i="27" s="1"/>
  <c r="AP666" i="27"/>
  <c r="AP90" i="27"/>
  <c r="AS90" i="27" s="1"/>
  <c r="AP119" i="27"/>
  <c r="AP241" i="27"/>
  <c r="AP402" i="27"/>
  <c r="AQ69" i="27"/>
  <c r="AR69" i="27" s="1"/>
  <c r="AQ49" i="27"/>
  <c r="AR49" i="27" s="1"/>
  <c r="AQ109" i="27"/>
  <c r="AR109" i="27" s="1"/>
  <c r="AP245" i="27"/>
  <c r="AP252" i="27"/>
  <c r="AS252" i="27" s="1"/>
  <c r="AP436" i="27"/>
  <c r="AP561" i="27"/>
  <c r="AP219" i="27"/>
  <c r="AP271" i="27"/>
  <c r="AQ371" i="27"/>
  <c r="AR371" i="27" s="1"/>
  <c r="AQ414" i="27"/>
  <c r="AR414" i="27" s="1"/>
  <c r="AQ427" i="27"/>
  <c r="AR427" i="27" s="1"/>
  <c r="AQ505" i="27"/>
  <c r="AR505" i="27" s="1"/>
  <c r="AP549" i="27"/>
  <c r="AQ650" i="27"/>
  <c r="AR650" i="27" s="1"/>
  <c r="AQ77" i="27"/>
  <c r="AR77" i="27" s="1"/>
  <c r="AP49" i="27"/>
  <c r="AP396" i="27"/>
  <c r="AP442" i="27"/>
  <c r="AQ513" i="27"/>
  <c r="AR513" i="27" s="1"/>
  <c r="AQ268" i="27"/>
  <c r="AR268" i="27" s="1"/>
  <c r="AP606" i="27"/>
  <c r="AP158" i="27"/>
  <c r="AQ193" i="27"/>
  <c r="AR193" i="27" s="1"/>
  <c r="AP412" i="27"/>
  <c r="AP424" i="27"/>
  <c r="AQ458" i="27"/>
  <c r="AR458" i="27" s="1"/>
  <c r="AQ89" i="27"/>
  <c r="AR89" i="27" s="1"/>
  <c r="AP174" i="27"/>
  <c r="AQ210" i="27"/>
  <c r="AR210" i="27" s="1"/>
  <c r="AQ346" i="27"/>
  <c r="AR346" i="27" s="1"/>
  <c r="AQ419" i="27"/>
  <c r="AR419" i="27" s="1"/>
  <c r="AQ182" i="27"/>
  <c r="AR182" i="27" s="1"/>
  <c r="AQ232" i="27"/>
  <c r="AR232" i="27" s="1"/>
  <c r="AP414" i="27"/>
  <c r="AQ454" i="27"/>
  <c r="AR454" i="27" s="1"/>
  <c r="AP468" i="27"/>
  <c r="AP505" i="27"/>
  <c r="AS511" i="27"/>
  <c r="AQ525" i="27"/>
  <c r="AR525" i="27" s="1"/>
  <c r="AQ53" i="27"/>
  <c r="AR53" i="27" s="1"/>
  <c r="AP107" i="27"/>
  <c r="AQ158" i="27"/>
  <c r="AR158" i="27" s="1"/>
  <c r="AP175" i="27"/>
  <c r="AP182" i="27"/>
  <c r="AP194" i="27"/>
  <c r="AQ263" i="27"/>
  <c r="AR263" i="27" s="1"/>
  <c r="AP268" i="27"/>
  <c r="AP350" i="27"/>
  <c r="AQ361" i="27"/>
  <c r="AR361" i="27" s="1"/>
  <c r="AP374" i="27"/>
  <c r="AQ387" i="27"/>
  <c r="AR387" i="27" s="1"/>
  <c r="AP470" i="27"/>
  <c r="AP491" i="27"/>
  <c r="AP497" i="27"/>
  <c r="AP228" i="27"/>
  <c r="AP339" i="27"/>
  <c r="AQ350" i="27"/>
  <c r="AR350" i="27" s="1"/>
  <c r="AP382" i="27"/>
  <c r="AP418" i="27"/>
  <c r="AQ423" i="27"/>
  <c r="AR423" i="27" s="1"/>
  <c r="AQ447" i="27"/>
  <c r="AR447" i="27" s="1"/>
  <c r="AQ459" i="27"/>
  <c r="AR459" i="27" s="1"/>
  <c r="AP514" i="27"/>
  <c r="AP526" i="27"/>
  <c r="AP539" i="27"/>
  <c r="AQ654" i="27"/>
  <c r="AR654" i="27" s="1"/>
  <c r="AS95" i="27"/>
  <c r="AP210" i="27"/>
  <c r="AQ259" i="27"/>
  <c r="AR259" i="27" s="1"/>
  <c r="AP264" i="27"/>
  <c r="AS357" i="27"/>
  <c r="AQ382" i="27"/>
  <c r="AR382" i="27" s="1"/>
  <c r="AQ514" i="27"/>
  <c r="AR514" i="27" s="1"/>
  <c r="AQ526" i="27"/>
  <c r="AR526" i="27" s="1"/>
  <c r="AP545" i="27"/>
  <c r="AQ589" i="27"/>
  <c r="AR589" i="27" s="1"/>
  <c r="AP691" i="27"/>
  <c r="AQ264" i="27"/>
  <c r="AR264" i="27" s="1"/>
  <c r="AQ85" i="27"/>
  <c r="AR85" i="27" s="1"/>
  <c r="AP129" i="27"/>
  <c r="AS129" i="27" s="1"/>
  <c r="AP142" i="27"/>
  <c r="AP161" i="27"/>
  <c r="AP205" i="27"/>
  <c r="AP244" i="27"/>
  <c r="AQ161" i="27"/>
  <c r="AR161" i="27" s="1"/>
  <c r="AP321" i="27"/>
  <c r="AP348" i="27"/>
  <c r="AS353" i="27"/>
  <c r="AS359" i="27"/>
  <c r="AP398" i="27"/>
  <c r="AQ403" i="27"/>
  <c r="AR403" i="27" s="1"/>
  <c r="AP444" i="27"/>
  <c r="AP462" i="27"/>
  <c r="AP542" i="27"/>
  <c r="AQ561" i="27"/>
  <c r="AR561" i="27" s="1"/>
  <c r="AQ630" i="27"/>
  <c r="AR630" i="27" s="1"/>
  <c r="AQ645" i="27"/>
  <c r="AR645" i="27" s="1"/>
  <c r="AP651" i="27"/>
  <c r="AQ138" i="27"/>
  <c r="AR138" i="27" s="1"/>
  <c r="AQ174" i="27"/>
  <c r="AR174" i="27" s="1"/>
  <c r="AQ337" i="27"/>
  <c r="AR337" i="27" s="1"/>
  <c r="AS343" i="27"/>
  <c r="AQ366" i="27"/>
  <c r="AR366" i="27" s="1"/>
  <c r="AQ398" i="27"/>
  <c r="AR398" i="27" s="1"/>
  <c r="AP416" i="27"/>
  <c r="AP432" i="27"/>
  <c r="AQ451" i="27"/>
  <c r="AR451" i="27" s="1"/>
  <c r="AP483" i="27"/>
  <c r="AP490" i="27"/>
  <c r="AP513" i="27"/>
  <c r="AP529" i="27"/>
  <c r="AQ542" i="27"/>
  <c r="AR542" i="27" s="1"/>
  <c r="AQ702" i="27"/>
  <c r="AR702" i="27" s="1"/>
  <c r="AQ213" i="27"/>
  <c r="AR213" i="27" s="1"/>
  <c r="AP263" i="27"/>
  <c r="AP276" i="27"/>
  <c r="AP16" i="27"/>
  <c r="AP31" i="27"/>
  <c r="AQ70" i="27"/>
  <c r="AR70" i="27" s="1"/>
  <c r="AP66" i="27"/>
  <c r="AP95" i="27"/>
  <c r="AP103" i="27"/>
  <c r="AP151" i="27"/>
  <c r="AP170" i="27"/>
  <c r="AP225" i="27"/>
  <c r="AS225" i="27" s="1"/>
  <c r="AP232" i="27"/>
  <c r="AQ255" i="27"/>
  <c r="AR255" i="27" s="1"/>
  <c r="AQ260" i="27"/>
  <c r="AR260" i="27" s="1"/>
  <c r="AQ271" i="27"/>
  <c r="AR271" i="27" s="1"/>
  <c r="AQ276" i="27"/>
  <c r="AR276" i="27" s="1"/>
  <c r="AQ299" i="27"/>
  <c r="AR299" i="27" s="1"/>
  <c r="AP331" i="27"/>
  <c r="AQ339" i="27"/>
  <c r="AR339" i="27" s="1"/>
  <c r="AP346" i="27"/>
  <c r="AQ359" i="27"/>
  <c r="AR359" i="27" s="1"/>
  <c r="AP384" i="27"/>
  <c r="AP392" i="27"/>
  <c r="AP400" i="27"/>
  <c r="AP408" i="27"/>
  <c r="AP458" i="27"/>
  <c r="AQ481" i="27"/>
  <c r="AR481" i="27" s="1"/>
  <c r="AQ522" i="27"/>
  <c r="AR522" i="27" s="1"/>
  <c r="AP547" i="27"/>
  <c r="AP574" i="27"/>
  <c r="AQ602" i="27"/>
  <c r="AR602" i="27" s="1"/>
  <c r="AP630" i="27"/>
  <c r="AP647" i="27"/>
  <c r="AP110" i="27"/>
  <c r="AS110" i="27" s="1"/>
  <c r="AP118" i="27"/>
  <c r="AP145" i="27"/>
  <c r="AS145" i="27" s="1"/>
  <c r="AP177" i="27"/>
  <c r="AQ185" i="27"/>
  <c r="AR185" i="27" s="1"/>
  <c r="AP220" i="27"/>
  <c r="AP251" i="27"/>
  <c r="AP256" i="27"/>
  <c r="AP267" i="27"/>
  <c r="AP272" i="27"/>
  <c r="AP340" i="27"/>
  <c r="AP438" i="27"/>
  <c r="AQ446" i="27"/>
  <c r="AR446" i="27" s="1"/>
  <c r="AQ502" i="27"/>
  <c r="AR502" i="27" s="1"/>
  <c r="AQ529" i="27"/>
  <c r="AR529" i="27" s="1"/>
  <c r="AQ565" i="27"/>
  <c r="AR565" i="27" s="1"/>
  <c r="AP594" i="27"/>
  <c r="AQ613" i="27"/>
  <c r="AR613" i="27" s="1"/>
  <c r="AQ641" i="27"/>
  <c r="AR641" i="27" s="1"/>
  <c r="AQ691" i="27"/>
  <c r="AR691" i="27" s="1"/>
  <c r="AP14" i="27"/>
  <c r="AP20" i="27"/>
  <c r="AQ37" i="27"/>
  <c r="AR37" i="27" s="1"/>
  <c r="AQ14" i="27"/>
  <c r="AR14" i="27" s="1"/>
  <c r="AP62" i="27"/>
  <c r="AP105" i="27"/>
  <c r="AS105" i="27" s="1"/>
  <c r="AQ118" i="27"/>
  <c r="AR118" i="27" s="1"/>
  <c r="AP134" i="27"/>
  <c r="AS134" i="27" s="1"/>
  <c r="AP153" i="27"/>
  <c r="AP166" i="27"/>
  <c r="AP171" i="27"/>
  <c r="AP207" i="27"/>
  <c r="AP214" i="27"/>
  <c r="AQ227" i="27"/>
  <c r="AR227" i="27" s="1"/>
  <c r="AP233" i="27"/>
  <c r="AQ251" i="27"/>
  <c r="AR251" i="27" s="1"/>
  <c r="AQ256" i="27"/>
  <c r="AR256" i="27" s="1"/>
  <c r="AQ267" i="27"/>
  <c r="AR267" i="27" s="1"/>
  <c r="AQ272" i="27"/>
  <c r="AR272" i="27" s="1"/>
  <c r="AQ354" i="27"/>
  <c r="AR354" i="27" s="1"/>
  <c r="AP360" i="27"/>
  <c r="AP368" i="27"/>
  <c r="AP386" i="27"/>
  <c r="AQ649" i="27"/>
  <c r="AR649" i="27" s="1"/>
  <c r="AP711" i="27"/>
  <c r="AQ62" i="27"/>
  <c r="AR62" i="27" s="1"/>
  <c r="AP126" i="27"/>
  <c r="AQ153" i="27"/>
  <c r="AR153" i="27" s="1"/>
  <c r="AP159" i="27"/>
  <c r="AP186" i="27"/>
  <c r="AP193" i="27"/>
  <c r="AQ201" i="27"/>
  <c r="AR201" i="27" s="1"/>
  <c r="AS214" i="27"/>
  <c r="AQ334" i="27"/>
  <c r="AR334" i="27" s="1"/>
  <c r="AS340" i="27"/>
  <c r="AQ426" i="27"/>
  <c r="AR426" i="27" s="1"/>
  <c r="AQ439" i="27"/>
  <c r="AR439" i="27" s="1"/>
  <c r="AP454" i="27"/>
  <c r="AQ497" i="27"/>
  <c r="AR497" i="27" s="1"/>
  <c r="AP525" i="27"/>
  <c r="AP530" i="27"/>
  <c r="AQ537" i="27"/>
  <c r="AR537" i="27" s="1"/>
  <c r="AS543" i="27"/>
  <c r="AQ549" i="27"/>
  <c r="AR549" i="27" s="1"/>
  <c r="AQ577" i="27"/>
  <c r="AR577" i="27" s="1"/>
  <c r="AQ614" i="27"/>
  <c r="AR614" i="27" s="1"/>
  <c r="AQ642" i="27"/>
  <c r="AR642" i="27" s="1"/>
  <c r="AQ657" i="27"/>
  <c r="AR657" i="27" s="1"/>
  <c r="AQ663" i="27"/>
  <c r="AR663" i="27" s="1"/>
  <c r="AS63" i="27"/>
  <c r="AP93" i="27"/>
  <c r="AQ106" i="27"/>
  <c r="AR106" i="27" s="1"/>
  <c r="AP154" i="27"/>
  <c r="AP202" i="27"/>
  <c r="AP223" i="27"/>
  <c r="AQ315" i="27"/>
  <c r="AR315" i="27" s="1"/>
  <c r="AP434" i="27"/>
  <c r="AP478" i="27"/>
  <c r="AP485" i="27"/>
  <c r="AP498" i="27"/>
  <c r="AP531" i="27"/>
  <c r="AP550" i="27"/>
  <c r="AQ606" i="27"/>
  <c r="AR606" i="27" s="1"/>
  <c r="AQ625" i="27"/>
  <c r="AR625" i="27" s="1"/>
  <c r="AP658" i="27"/>
  <c r="AP686" i="27"/>
  <c r="AQ694" i="27"/>
  <c r="AR694" i="27" s="1"/>
  <c r="AP703" i="27"/>
  <c r="AQ78" i="27"/>
  <c r="AR78" i="27" s="1"/>
  <c r="AQ93" i="27"/>
  <c r="AR93" i="27" s="1"/>
  <c r="AP113" i="27"/>
  <c r="AS113" i="27" s="1"/>
  <c r="AQ202" i="27"/>
  <c r="AR202" i="27" s="1"/>
  <c r="AQ223" i="27"/>
  <c r="AR223" i="27" s="1"/>
  <c r="AQ434" i="27"/>
  <c r="AR434" i="27" s="1"/>
  <c r="AQ478" i="27"/>
  <c r="AR478" i="27" s="1"/>
  <c r="AQ485" i="27"/>
  <c r="AR485" i="27" s="1"/>
  <c r="AQ498" i="27"/>
  <c r="AR498" i="27" s="1"/>
  <c r="AQ658" i="27"/>
  <c r="AR658" i="27" s="1"/>
  <c r="AP78" i="27"/>
  <c r="AS31" i="27"/>
  <c r="AP9" i="27"/>
  <c r="AP94" i="27"/>
  <c r="AS94" i="27" s="1"/>
  <c r="AP102" i="27"/>
  <c r="AQ358" i="27"/>
  <c r="AR358" i="27" s="1"/>
  <c r="AP390" i="27"/>
  <c r="AP406" i="27"/>
  <c r="AP450" i="27"/>
  <c r="AP456" i="27"/>
  <c r="AQ471" i="27"/>
  <c r="AR471" i="27" s="1"/>
  <c r="AQ479" i="27"/>
  <c r="AR479" i="27" s="1"/>
  <c r="AQ486" i="27"/>
  <c r="AR486" i="27" s="1"/>
  <c r="AP499" i="27"/>
  <c r="AP521" i="27"/>
  <c r="AP546" i="27"/>
  <c r="AQ590" i="27"/>
  <c r="AR590" i="27" s="1"/>
  <c r="AP618" i="27"/>
  <c r="AQ659" i="27"/>
  <c r="AR659" i="27" s="1"/>
  <c r="AP22" i="27"/>
  <c r="AS22" i="27" s="1"/>
  <c r="AQ41" i="27"/>
  <c r="AR41" i="27" s="1"/>
  <c r="AP42" i="27"/>
  <c r="AS42" i="27" s="1"/>
  <c r="AQ58" i="27"/>
  <c r="AR58" i="27" s="1"/>
  <c r="AP65" i="27"/>
  <c r="AP79" i="27"/>
  <c r="AP137" i="27"/>
  <c r="AS137" i="27" s="1"/>
  <c r="AP150" i="27"/>
  <c r="AS150" i="27" s="1"/>
  <c r="AP169" i="27"/>
  <c r="AS169" i="27" s="1"/>
  <c r="AP189" i="27"/>
  <c r="AS189" i="27" s="1"/>
  <c r="AP224" i="27"/>
  <c r="AP231" i="27"/>
  <c r="AP18" i="27"/>
  <c r="AQ65" i="27"/>
  <c r="AR65" i="27" s="1"/>
  <c r="AS79" i="27"/>
  <c r="AQ102" i="27"/>
  <c r="AR102" i="27" s="1"/>
  <c r="AQ224" i="27"/>
  <c r="AR224" i="27" s="1"/>
  <c r="AQ231" i="27"/>
  <c r="AR231" i="27" s="1"/>
  <c r="AP239" i="27"/>
  <c r="AQ307" i="27"/>
  <c r="AR307" i="27" s="1"/>
  <c r="AP464" i="27"/>
  <c r="AP494" i="27"/>
  <c r="AP506" i="27"/>
  <c r="AQ521" i="27"/>
  <c r="AR521" i="27" s="1"/>
  <c r="AS527" i="27"/>
  <c r="AP534" i="27"/>
  <c r="AP541" i="27"/>
  <c r="AQ546" i="27"/>
  <c r="AR546" i="27" s="1"/>
  <c r="AQ553" i="27"/>
  <c r="AR553" i="27" s="1"/>
  <c r="AP562" i="27"/>
  <c r="AP582" i="27"/>
  <c r="AQ601" i="27"/>
  <c r="AR601" i="27" s="1"/>
  <c r="AQ618" i="27"/>
  <c r="AR618" i="27" s="1"/>
  <c r="AQ638" i="27"/>
  <c r="AR638" i="27" s="1"/>
  <c r="AQ646" i="27"/>
  <c r="AR646" i="27" s="1"/>
  <c r="AQ653" i="27"/>
  <c r="AR653" i="27" s="1"/>
  <c r="AP260" i="27"/>
  <c r="AQ494" i="27"/>
  <c r="AR494" i="27" s="1"/>
  <c r="AQ506" i="27"/>
  <c r="AR506" i="27" s="1"/>
  <c r="AQ534" i="27"/>
  <c r="AR534" i="27" s="1"/>
  <c r="AQ541" i="27"/>
  <c r="AR541" i="27" s="1"/>
  <c r="AQ582" i="27"/>
  <c r="AR582" i="27" s="1"/>
  <c r="AS660" i="27"/>
  <c r="AP698" i="27"/>
  <c r="AQ81" i="27"/>
  <c r="AR81" i="27" s="1"/>
  <c r="AQ86" i="27"/>
  <c r="AR86" i="27" s="1"/>
  <c r="AS114" i="27"/>
  <c r="AQ114" i="27"/>
  <c r="AR114" i="27" s="1"/>
  <c r="AP114" i="27"/>
  <c r="AS27" i="27"/>
  <c r="AP37" i="27"/>
  <c r="AS54" i="27"/>
  <c r="AQ54" i="27"/>
  <c r="AR54" i="27" s="1"/>
  <c r="AS61" i="27"/>
  <c r="AP61" i="27"/>
  <c r="AP70" i="27"/>
  <c r="AP77" i="27"/>
  <c r="AS98" i="27"/>
  <c r="AP98" i="27"/>
  <c r="AS121" i="27"/>
  <c r="AQ121" i="27"/>
  <c r="AR121" i="27" s="1"/>
  <c r="AS157" i="27"/>
  <c r="AQ157" i="27"/>
  <c r="AR157" i="27" s="1"/>
  <c r="AP157" i="27"/>
  <c r="AS162" i="27"/>
  <c r="AQ162" i="27"/>
  <c r="AR162" i="27" s="1"/>
  <c r="AP162" i="27"/>
  <c r="AS181" i="27"/>
  <c r="AQ181" i="27"/>
  <c r="AR181" i="27" s="1"/>
  <c r="AP181" i="27"/>
  <c r="AP206" i="27"/>
  <c r="AS206" i="27" s="1"/>
  <c r="AQ98" i="27"/>
  <c r="AR98" i="27" s="1"/>
  <c r="AP115" i="27"/>
  <c r="AP121" i="27"/>
  <c r="AS163" i="27"/>
  <c r="AP163" i="27"/>
  <c r="AQ9" i="27"/>
  <c r="AR9" i="27" s="1"/>
  <c r="AP33" i="27"/>
  <c r="AS50" i="27"/>
  <c r="AP50" i="27"/>
  <c r="AQ66" i="27"/>
  <c r="AR66" i="27" s="1"/>
  <c r="AP82" i="27"/>
  <c r="AS82" i="27" s="1"/>
  <c r="AS99" i="27"/>
  <c r="AP99" i="27"/>
  <c r="AS122" i="27"/>
  <c r="AP122" i="27"/>
  <c r="AS117" i="27"/>
  <c r="AQ117" i="27"/>
  <c r="AR117" i="27" s="1"/>
  <c r="AP117" i="27"/>
  <c r="AQ165" i="27"/>
  <c r="AR165" i="27" s="1"/>
  <c r="AP165" i="27"/>
  <c r="AP29" i="27"/>
  <c r="AQ33" i="27"/>
  <c r="AR33" i="27" s="1"/>
  <c r="AS38" i="27"/>
  <c r="AQ38" i="27"/>
  <c r="AR38" i="27" s="1"/>
  <c r="AP67" i="27"/>
  <c r="AQ83" i="27"/>
  <c r="AR83" i="27" s="1"/>
  <c r="AP83" i="27"/>
  <c r="AS123" i="27"/>
  <c r="AP123" i="27"/>
  <c r="AQ146" i="27"/>
  <c r="AR146" i="27" s="1"/>
  <c r="AP146" i="27"/>
  <c r="AS215" i="27"/>
  <c r="AQ215" i="27"/>
  <c r="AR215" i="27" s="1"/>
  <c r="AS34" i="27"/>
  <c r="AP34" i="27"/>
  <c r="AP51" i="27"/>
  <c r="AP57" i="27"/>
  <c r="AS57" i="27" s="1"/>
  <c r="AS67" i="27"/>
  <c r="AS73" i="27"/>
  <c r="AQ73" i="27"/>
  <c r="AR73" i="27" s="1"/>
  <c r="AP101" i="27"/>
  <c r="AQ141" i="27"/>
  <c r="AR141" i="27" s="1"/>
  <c r="AS141" i="27" s="1"/>
  <c r="AS216" i="27"/>
  <c r="AQ216" i="27"/>
  <c r="AR216" i="27" s="1"/>
  <c r="AP216" i="27"/>
  <c r="AS236" i="27"/>
  <c r="AQ236" i="27"/>
  <c r="AR236" i="27" s="1"/>
  <c r="AP236" i="27"/>
  <c r="AP38" i="27"/>
  <c r="AQ45" i="27"/>
  <c r="AR45" i="27" s="1"/>
  <c r="AS45" i="27" s="1"/>
  <c r="AQ15" i="27"/>
  <c r="AR15" i="27" s="1"/>
  <c r="AQ19" i="27"/>
  <c r="AR19" i="27" s="1"/>
  <c r="AQ11" i="27"/>
  <c r="AR11" i="27" s="1"/>
  <c r="AP25" i="27"/>
  <c r="AS25" i="27" s="1"/>
  <c r="AS30" i="27"/>
  <c r="AP30" i="27"/>
  <c r="AQ34" i="27"/>
  <c r="AR34" i="27" s="1"/>
  <c r="AP63" i="27"/>
  <c r="AP73" i="27"/>
  <c r="AQ101" i="27"/>
  <c r="AR101" i="27" s="1"/>
  <c r="AS74" i="27"/>
  <c r="AQ74" i="27"/>
  <c r="AR74" i="27" s="1"/>
  <c r="AQ130" i="27"/>
  <c r="AR130" i="27" s="1"/>
  <c r="AP130" i="27"/>
  <c r="AQ149" i="27"/>
  <c r="AR149" i="27" s="1"/>
  <c r="AP149" i="27"/>
  <c r="AS197" i="27"/>
  <c r="AQ197" i="27"/>
  <c r="AR197" i="27" s="1"/>
  <c r="AQ10" i="27"/>
  <c r="AR10" i="27" s="1"/>
  <c r="AP15" i="27"/>
  <c r="AP19" i="27"/>
  <c r="AQ29" i="27"/>
  <c r="AR29" i="27" s="1"/>
  <c r="AP35" i="27"/>
  <c r="AP58" i="27"/>
  <c r="AP74" i="27"/>
  <c r="AP125" i="27"/>
  <c r="AS131" i="27"/>
  <c r="AP131" i="27"/>
  <c r="AP197" i="27"/>
  <c r="AS97" i="27"/>
  <c r="AQ97" i="27"/>
  <c r="AR97" i="27" s="1"/>
  <c r="AQ125" i="27"/>
  <c r="AR125" i="27" s="1"/>
  <c r="AS173" i="27"/>
  <c r="AP173" i="27"/>
  <c r="AQ178" i="27"/>
  <c r="AR178" i="27" s="1"/>
  <c r="AP178" i="27"/>
  <c r="AQ198" i="27"/>
  <c r="AR198" i="27" s="1"/>
  <c r="AP198" i="27"/>
  <c r="AQ13" i="27"/>
  <c r="AR13" i="27" s="1"/>
  <c r="AQ17" i="27"/>
  <c r="AR17" i="27" s="1"/>
  <c r="AQ21" i="27"/>
  <c r="AR21" i="27" s="1"/>
  <c r="AS21" i="27" s="1"/>
  <c r="AQ26" i="27"/>
  <c r="AR26" i="27" s="1"/>
  <c r="AP97" i="27"/>
  <c r="AQ133" i="27"/>
  <c r="AR133" i="27" s="1"/>
  <c r="AP133" i="27"/>
  <c r="AQ173" i="27"/>
  <c r="AR173" i="27" s="1"/>
  <c r="AS179" i="27"/>
  <c r="AP179" i="27"/>
  <c r="AQ126" i="27"/>
  <c r="AR126" i="27" s="1"/>
  <c r="AQ154" i="27"/>
  <c r="AR154" i="27" s="1"/>
  <c r="AQ177" i="27"/>
  <c r="AR177" i="27" s="1"/>
  <c r="AQ186" i="27"/>
  <c r="AR186" i="27" s="1"/>
  <c r="AP191" i="27"/>
  <c r="AP201" i="27"/>
  <c r="AQ228" i="27"/>
  <c r="AR228" i="27" s="1"/>
  <c r="AQ239" i="27"/>
  <c r="AR239" i="27" s="1"/>
  <c r="AQ244" i="27"/>
  <c r="AR244" i="27" s="1"/>
  <c r="AP283" i="27"/>
  <c r="AP288" i="27"/>
  <c r="AS288" i="27" s="1"/>
  <c r="AQ294" i="27"/>
  <c r="AR294" i="27" s="1"/>
  <c r="AP299" i="27"/>
  <c r="AP304" i="27"/>
  <c r="AQ310" i="27"/>
  <c r="AR310" i="27" s="1"/>
  <c r="AP315" i="27"/>
  <c r="AQ321" i="27"/>
  <c r="AR321" i="27" s="1"/>
  <c r="AQ326" i="27"/>
  <c r="AR326" i="27" s="1"/>
  <c r="AS337" i="27"/>
  <c r="AP344" i="27"/>
  <c r="AP354" i="27"/>
  <c r="AQ363" i="27"/>
  <c r="AR363" i="27" s="1"/>
  <c r="AQ374" i="27"/>
  <c r="AR374" i="27" s="1"/>
  <c r="AQ379" i="27"/>
  <c r="AR379" i="27" s="1"/>
  <c r="AQ390" i="27"/>
  <c r="AR390" i="27" s="1"/>
  <c r="AQ395" i="27"/>
  <c r="AR395" i="27" s="1"/>
  <c r="AQ406" i="27"/>
  <c r="AR406" i="27" s="1"/>
  <c r="AQ411" i="27"/>
  <c r="AR411" i="27" s="1"/>
  <c r="AP422" i="27"/>
  <c r="AQ442" i="27"/>
  <c r="AR442" i="27" s="1"/>
  <c r="AP452" i="27"/>
  <c r="AQ462" i="27"/>
  <c r="AR462" i="27" s="1"/>
  <c r="AQ467" i="27"/>
  <c r="AR467" i="27" s="1"/>
  <c r="AP472" i="27"/>
  <c r="AP493" i="27"/>
  <c r="AP502" i="27"/>
  <c r="AP507" i="27"/>
  <c r="AQ517" i="27"/>
  <c r="AR517" i="27" s="1"/>
  <c r="AP522" i="27"/>
  <c r="AP537" i="27"/>
  <c r="AP553" i="27"/>
  <c r="AQ558" i="27"/>
  <c r="AR558" i="27" s="1"/>
  <c r="AP565" i="27"/>
  <c r="AQ570" i="27"/>
  <c r="AR570" i="27" s="1"/>
  <c r="AP590" i="27"/>
  <c r="AQ597" i="27"/>
  <c r="AR597" i="27" s="1"/>
  <c r="AQ610" i="27"/>
  <c r="AR610" i="27" s="1"/>
  <c r="AP638" i="27"/>
  <c r="AP643" i="27"/>
  <c r="AP654" i="27"/>
  <c r="AP659" i="27"/>
  <c r="AP663" i="27"/>
  <c r="AQ667" i="27"/>
  <c r="AR667" i="27" s="1"/>
  <c r="AQ678" i="27"/>
  <c r="AR678" i="27" s="1"/>
  <c r="AQ683" i="27"/>
  <c r="AR683" i="27" s="1"/>
  <c r="AP694" i="27"/>
  <c r="AQ706" i="27"/>
  <c r="AR706" i="27" s="1"/>
  <c r="AQ283" i="27"/>
  <c r="AR283" i="27" s="1"/>
  <c r="AQ422" i="27"/>
  <c r="AR422" i="27" s="1"/>
  <c r="AP235" i="27"/>
  <c r="AP240" i="27"/>
  <c r="AS240" i="27" s="1"/>
  <c r="AP327" i="27"/>
  <c r="AP333" i="27"/>
  <c r="AP338" i="27"/>
  <c r="AQ341" i="27"/>
  <c r="AR341" i="27" s="1"/>
  <c r="AQ345" i="27"/>
  <c r="AR345" i="27" s="1"/>
  <c r="AP364" i="27"/>
  <c r="AP370" i="27"/>
  <c r="AP380" i="27"/>
  <c r="AP533" i="27"/>
  <c r="AP598" i="27"/>
  <c r="AQ605" i="27"/>
  <c r="AR605" i="27" s="1"/>
  <c r="AP644" i="27"/>
  <c r="AP674" i="27"/>
  <c r="AP679" i="27"/>
  <c r="AP690" i="27"/>
  <c r="AP707" i="27"/>
  <c r="AQ235" i="27"/>
  <c r="AR235" i="27" s="1"/>
  <c r="AS245" i="27"/>
  <c r="AP279" i="27"/>
  <c r="AP284" i="27"/>
  <c r="AQ290" i="27"/>
  <c r="AR290" i="27" s="1"/>
  <c r="AP295" i="27"/>
  <c r="AS295" i="27" s="1"/>
  <c r="AP300" i="27"/>
  <c r="AQ306" i="27"/>
  <c r="AR306" i="27" s="1"/>
  <c r="AP316" i="27"/>
  <c r="AQ322" i="27"/>
  <c r="AR322" i="27" s="1"/>
  <c r="AQ333" i="27"/>
  <c r="AR333" i="27" s="1"/>
  <c r="AQ338" i="27"/>
  <c r="AR338" i="27" s="1"/>
  <c r="AS341" i="27"/>
  <c r="AQ370" i="27"/>
  <c r="AR370" i="27" s="1"/>
  <c r="AQ375" i="27"/>
  <c r="AR375" i="27" s="1"/>
  <c r="AQ386" i="27"/>
  <c r="AR386" i="27" s="1"/>
  <c r="AQ391" i="27"/>
  <c r="AR391" i="27" s="1"/>
  <c r="AQ402" i="27"/>
  <c r="AR402" i="27" s="1"/>
  <c r="AQ407" i="27"/>
  <c r="AR407" i="27" s="1"/>
  <c r="AQ418" i="27"/>
  <c r="AR418" i="27" s="1"/>
  <c r="AP428" i="27"/>
  <c r="AQ438" i="27"/>
  <c r="AR438" i="27" s="1"/>
  <c r="AQ443" i="27"/>
  <c r="AR443" i="27" s="1"/>
  <c r="AP448" i="27"/>
  <c r="AQ463" i="27"/>
  <c r="AR463" i="27" s="1"/>
  <c r="AP474" i="27"/>
  <c r="AP489" i="27"/>
  <c r="AP509" i="27"/>
  <c r="AP518" i="27"/>
  <c r="AP523" i="27"/>
  <c r="AQ533" i="27"/>
  <c r="AR533" i="27" s="1"/>
  <c r="AP538" i="27"/>
  <c r="AP554" i="27"/>
  <c r="AP566" i="27"/>
  <c r="AS572" i="27"/>
  <c r="AP578" i="27"/>
  <c r="AQ585" i="27"/>
  <c r="AR585" i="27" s="1"/>
  <c r="AQ598" i="27"/>
  <c r="AR598" i="27" s="1"/>
  <c r="AP626" i="27"/>
  <c r="AQ633" i="27"/>
  <c r="AR633" i="27" s="1"/>
  <c r="AP639" i="27"/>
  <c r="AP650" i="27"/>
  <c r="AP655" i="27"/>
  <c r="AP660" i="27"/>
  <c r="AP664" i="27"/>
  <c r="AQ674" i="27"/>
  <c r="AR674" i="27" s="1"/>
  <c r="AQ679" i="27"/>
  <c r="AR679" i="27" s="1"/>
  <c r="AQ690" i="27"/>
  <c r="AR690" i="27" s="1"/>
  <c r="AP695" i="27"/>
  <c r="AP714" i="27"/>
  <c r="AQ279" i="27"/>
  <c r="AR279" i="27" s="1"/>
  <c r="AQ474" i="27"/>
  <c r="AR474" i="27" s="1"/>
  <c r="AQ489" i="27"/>
  <c r="AR489" i="27" s="1"/>
  <c r="AQ509" i="27"/>
  <c r="AR509" i="27" s="1"/>
  <c r="AQ518" i="27"/>
  <c r="AR518" i="27" s="1"/>
  <c r="AQ538" i="27"/>
  <c r="AR538" i="27" s="1"/>
  <c r="AQ554" i="27"/>
  <c r="AR554" i="27" s="1"/>
  <c r="AQ566" i="27"/>
  <c r="AR566" i="27" s="1"/>
  <c r="AQ578" i="27"/>
  <c r="AR578" i="27" s="1"/>
  <c r="AQ626" i="27"/>
  <c r="AR626" i="27" s="1"/>
  <c r="AP702" i="27"/>
  <c r="AQ714" i="27"/>
  <c r="AR714" i="27" s="1"/>
  <c r="AP323" i="27"/>
  <c r="AP329" i="27"/>
  <c r="AP342" i="27"/>
  <c r="AQ351" i="27"/>
  <c r="AR351" i="27" s="1"/>
  <c r="AP356" i="27"/>
  <c r="AP366" i="27"/>
  <c r="AP376" i="27"/>
  <c r="AS573" i="27"/>
  <c r="AP586" i="27"/>
  <c r="AQ593" i="27"/>
  <c r="AR593" i="27" s="1"/>
  <c r="AP634" i="27"/>
  <c r="AP640" i="27"/>
  <c r="AP656" i="27"/>
  <c r="AP670" i="27"/>
  <c r="AP675" i="27"/>
  <c r="AQ220" i="27"/>
  <c r="AR220" i="27" s="1"/>
  <c r="AS241" i="27"/>
  <c r="AQ247" i="27"/>
  <c r="AR247" i="27" s="1"/>
  <c r="AP280" i="27"/>
  <c r="AS280" i="27" s="1"/>
  <c r="AQ286" i="27"/>
  <c r="AR286" i="27" s="1"/>
  <c r="AP291" i="27"/>
  <c r="AS291" i="27" s="1"/>
  <c r="AP296" i="27"/>
  <c r="AQ302" i="27"/>
  <c r="AR302" i="27" s="1"/>
  <c r="AS302" i="27" s="1"/>
  <c r="AP307" i="27"/>
  <c r="AP312" i="27"/>
  <c r="AQ318" i="27"/>
  <c r="AR318" i="27" s="1"/>
  <c r="AS318" i="27" s="1"/>
  <c r="AQ329" i="27"/>
  <c r="AR329" i="27" s="1"/>
  <c r="AQ342" i="27"/>
  <c r="AR342" i="27" s="1"/>
  <c r="AQ586" i="27"/>
  <c r="AR586" i="27" s="1"/>
  <c r="AP614" i="27"/>
  <c r="AQ621" i="27"/>
  <c r="AR621" i="27" s="1"/>
  <c r="AQ634" i="27"/>
  <c r="AR634" i="27" s="1"/>
  <c r="AP646" i="27"/>
  <c r="AQ670" i="27"/>
  <c r="AR670" i="27" s="1"/>
  <c r="AQ675" i="27"/>
  <c r="AR675" i="27" s="1"/>
  <c r="AQ686" i="27"/>
  <c r="AR686" i="27" s="1"/>
  <c r="AP715" i="27"/>
  <c r="AP213" i="27"/>
  <c r="AP352" i="27"/>
  <c r="AP430" i="27"/>
  <c r="AQ450" i="27"/>
  <c r="AR450" i="27" s="1"/>
  <c r="AP460" i="27"/>
  <c r="AQ470" i="27"/>
  <c r="AR470" i="27" s="1"/>
  <c r="AQ475" i="27"/>
  <c r="AR475" i="27" s="1"/>
  <c r="AP480" i="27"/>
  <c r="AQ490" i="27"/>
  <c r="AR490" i="27" s="1"/>
  <c r="AS495" i="27"/>
  <c r="AP510" i="27"/>
  <c r="AP515" i="27"/>
  <c r="AP248" i="27"/>
  <c r="AP319" i="27"/>
  <c r="AP325" i="27"/>
  <c r="AP335" i="27"/>
  <c r="AS347" i="27"/>
  <c r="AP362" i="27"/>
  <c r="AP372" i="27"/>
  <c r="AP378" i="27"/>
  <c r="AP388" i="27"/>
  <c r="AP394" i="27"/>
  <c r="AP404" i="27"/>
  <c r="AP410" i="27"/>
  <c r="AP420" i="27"/>
  <c r="AQ430" i="27"/>
  <c r="AR430" i="27" s="1"/>
  <c r="AQ435" i="27"/>
  <c r="AR435" i="27" s="1"/>
  <c r="AP440" i="27"/>
  <c r="AQ455" i="27"/>
  <c r="AR455" i="27" s="1"/>
  <c r="AP466" i="27"/>
  <c r="AP501" i="27"/>
  <c r="AQ510" i="27"/>
  <c r="AR510" i="27" s="1"/>
  <c r="AQ530" i="27"/>
  <c r="AR530" i="27" s="1"/>
  <c r="AQ545" i="27"/>
  <c r="AR545" i="27" s="1"/>
  <c r="AQ550" i="27"/>
  <c r="AR550" i="27" s="1"/>
  <c r="AP557" i="27"/>
  <c r="AQ562" i="27"/>
  <c r="AR562" i="27" s="1"/>
  <c r="AP569" i="27"/>
  <c r="AQ574" i="27"/>
  <c r="AR574" i="27" s="1"/>
  <c r="AQ581" i="27"/>
  <c r="AR581" i="27" s="1"/>
  <c r="AQ594" i="27"/>
  <c r="AR594" i="27" s="1"/>
  <c r="AP622" i="27"/>
  <c r="AQ629" i="27"/>
  <c r="AR629" i="27" s="1"/>
  <c r="AP652" i="27"/>
  <c r="AP662" i="27"/>
  <c r="AQ666" i="27"/>
  <c r="AR666" i="27" s="1"/>
  <c r="AP671" i="27"/>
  <c r="AP682" i="27"/>
  <c r="AP687" i="27"/>
  <c r="AQ698" i="27"/>
  <c r="AR698" i="27" s="1"/>
  <c r="AP710" i="27"/>
  <c r="AP190" i="27"/>
  <c r="AS190" i="27" s="1"/>
  <c r="AQ194" i="27"/>
  <c r="AR194" i="27" s="1"/>
  <c r="AP199" i="27"/>
  <c r="AP209" i="27"/>
  <c r="AS209" i="27" s="1"/>
  <c r="AP217" i="27"/>
  <c r="AQ243" i="27"/>
  <c r="AR243" i="27" s="1"/>
  <c r="AQ248" i="27"/>
  <c r="AR248" i="27" s="1"/>
  <c r="AQ282" i="27"/>
  <c r="AR282" i="27" s="1"/>
  <c r="AP287" i="27"/>
  <c r="AS287" i="27" s="1"/>
  <c r="AP292" i="27"/>
  <c r="AQ298" i="27"/>
  <c r="AR298" i="27" s="1"/>
  <c r="AP303" i="27"/>
  <c r="AP308" i="27"/>
  <c r="AQ314" i="27"/>
  <c r="AR314" i="27" s="1"/>
  <c r="AS314" i="27" s="1"/>
  <c r="AQ325" i="27"/>
  <c r="AR325" i="27" s="1"/>
  <c r="AQ330" i="27"/>
  <c r="AR330" i="27" s="1"/>
  <c r="AQ343" i="27"/>
  <c r="AR343" i="27" s="1"/>
  <c r="AQ353" i="27"/>
  <c r="AR353" i="27" s="1"/>
  <c r="AP358" i="27"/>
  <c r="AQ362" i="27"/>
  <c r="AR362" i="27" s="1"/>
  <c r="AQ367" i="27"/>
  <c r="AR367" i="27" s="1"/>
  <c r="AQ378" i="27"/>
  <c r="AR378" i="27" s="1"/>
  <c r="AQ383" i="27"/>
  <c r="AR383" i="27" s="1"/>
  <c r="AQ394" i="27"/>
  <c r="AR394" i="27" s="1"/>
  <c r="AQ399" i="27"/>
  <c r="AR399" i="27" s="1"/>
  <c r="AQ410" i="27"/>
  <c r="AR410" i="27" s="1"/>
  <c r="AQ415" i="27"/>
  <c r="AR415" i="27" s="1"/>
  <c r="AP426" i="27"/>
  <c r="AP446" i="27"/>
  <c r="AQ466" i="27"/>
  <c r="AR466" i="27" s="1"/>
  <c r="AP476" i="27"/>
  <c r="AP481" i="27"/>
  <c r="AP486" i="27"/>
  <c r="AQ501" i="27"/>
  <c r="AR501" i="27" s="1"/>
  <c r="AQ557" i="27"/>
  <c r="AR557" i="27" s="1"/>
  <c r="AQ569" i="27"/>
  <c r="AR569" i="27" s="1"/>
  <c r="AP602" i="27"/>
  <c r="AQ609" i="27"/>
  <c r="AR609" i="27" s="1"/>
  <c r="AQ622" i="27"/>
  <c r="AR622" i="27" s="1"/>
  <c r="AP642" i="27"/>
  <c r="AQ662" i="27"/>
  <c r="AR662" i="27" s="1"/>
  <c r="AQ671" i="27"/>
  <c r="AR671" i="27" s="1"/>
  <c r="AQ682" i="27"/>
  <c r="AR682" i="27" s="1"/>
  <c r="AQ687" i="27"/>
  <c r="AR687" i="27" s="1"/>
  <c r="AQ710" i="27"/>
  <c r="AR710" i="27" s="1"/>
  <c r="AP699" i="27"/>
  <c r="AP718" i="27"/>
  <c r="AP517" i="27"/>
  <c r="AP558" i="27"/>
  <c r="AP570" i="27"/>
  <c r="AP610" i="27"/>
  <c r="AQ617" i="27"/>
  <c r="AR617" i="27" s="1"/>
  <c r="AP648" i="27"/>
  <c r="AP667" i="27"/>
  <c r="AP678" i="27"/>
  <c r="AP683" i="27"/>
  <c r="AP706" i="27"/>
  <c r="AS86" i="27"/>
  <c r="AS205" i="27"/>
  <c r="AS142" i="27"/>
  <c r="AQ44" i="27"/>
  <c r="AR44" i="27" s="1"/>
  <c r="AP44" i="27"/>
  <c r="AQ60" i="27"/>
  <c r="AR60" i="27" s="1"/>
  <c r="AP60" i="27"/>
  <c r="AQ76" i="27"/>
  <c r="AR76" i="27" s="1"/>
  <c r="AP76" i="27"/>
  <c r="AQ92" i="27"/>
  <c r="AR92" i="27" s="1"/>
  <c r="AP92" i="27"/>
  <c r="AQ104" i="27"/>
  <c r="AR104" i="27" s="1"/>
  <c r="AP104" i="27"/>
  <c r="AQ116" i="27"/>
  <c r="AR116" i="27" s="1"/>
  <c r="AP116" i="27"/>
  <c r="AQ132" i="27"/>
  <c r="AR132" i="27" s="1"/>
  <c r="AP132" i="27"/>
  <c r="AQ148" i="27"/>
  <c r="AR148" i="27" s="1"/>
  <c r="AP148" i="27"/>
  <c r="AQ164" i="27"/>
  <c r="AR164" i="27" s="1"/>
  <c r="AP164" i="27"/>
  <c r="AQ180" i="27"/>
  <c r="AR180" i="27" s="1"/>
  <c r="AP180" i="27"/>
  <c r="AQ196" i="27"/>
  <c r="AR196" i="27" s="1"/>
  <c r="AP196" i="27"/>
  <c r="AQ212" i="27"/>
  <c r="AR212" i="27" s="1"/>
  <c r="AP212" i="27"/>
  <c r="AQ28" i="27"/>
  <c r="AR28" i="27" s="1"/>
  <c r="AP28" i="27"/>
  <c r="AS11" i="27"/>
  <c r="AS12" i="27"/>
  <c r="AS13" i="27"/>
  <c r="AS16" i="27"/>
  <c r="AS17" i="27"/>
  <c r="AS20" i="27"/>
  <c r="AQ32" i="27"/>
  <c r="AR32" i="27" s="1"/>
  <c r="AP32" i="27"/>
  <c r="AS35" i="27"/>
  <c r="AP39" i="27"/>
  <c r="AS39" i="27" s="1"/>
  <c r="AQ48" i="27"/>
  <c r="AR48" i="27" s="1"/>
  <c r="AP48" i="27"/>
  <c r="AS51" i="27"/>
  <c r="AP55" i="27"/>
  <c r="AQ64" i="27"/>
  <c r="AR64" i="27" s="1"/>
  <c r="AP64" i="27"/>
  <c r="AP71" i="27"/>
  <c r="AQ80" i="27"/>
  <c r="AR80" i="27" s="1"/>
  <c r="AP80" i="27"/>
  <c r="AP87" i="27"/>
  <c r="AQ96" i="27"/>
  <c r="AR96" i="27" s="1"/>
  <c r="AP96" i="27"/>
  <c r="AQ100" i="27"/>
  <c r="AR100" i="27" s="1"/>
  <c r="AP100" i="27"/>
  <c r="AS104" i="27"/>
  <c r="AQ112" i="27"/>
  <c r="AR112" i="27" s="1"/>
  <c r="AP112" i="27"/>
  <c r="AS116" i="27"/>
  <c r="AQ128" i="27"/>
  <c r="AR128" i="27" s="1"/>
  <c r="AP128" i="27"/>
  <c r="AS138" i="27"/>
  <c r="AQ144" i="27"/>
  <c r="AR144" i="27" s="1"/>
  <c r="AP144" i="27"/>
  <c r="AQ160" i="27"/>
  <c r="AR160" i="27" s="1"/>
  <c r="AP160" i="27"/>
  <c r="AS164" i="27"/>
  <c r="AQ176" i="27"/>
  <c r="AR176" i="27" s="1"/>
  <c r="AP176" i="27"/>
  <c r="AQ192" i="27"/>
  <c r="AR192" i="27" s="1"/>
  <c r="AP192" i="27"/>
  <c r="AS196" i="27"/>
  <c r="AQ208" i="27"/>
  <c r="AR208" i="27" s="1"/>
  <c r="AP208" i="27"/>
  <c r="AS212" i="27"/>
  <c r="AP27" i="27"/>
  <c r="AS28" i="27"/>
  <c r="AQ36" i="27"/>
  <c r="AR36" i="27" s="1"/>
  <c r="AP36" i="27"/>
  <c r="AP43" i="27"/>
  <c r="AS43" i="27" s="1"/>
  <c r="AS55" i="27"/>
  <c r="AP59" i="27"/>
  <c r="AS60" i="27"/>
  <c r="AQ68" i="27"/>
  <c r="AR68" i="27" s="1"/>
  <c r="AP68" i="27"/>
  <c r="AS71" i="27"/>
  <c r="AP75" i="27"/>
  <c r="AQ84" i="27"/>
  <c r="AR84" i="27" s="1"/>
  <c r="AP84" i="27"/>
  <c r="AS87" i="27"/>
  <c r="AS89" i="27"/>
  <c r="AP91" i="27"/>
  <c r="AS91" i="27" s="1"/>
  <c r="AS100" i="27"/>
  <c r="AQ108" i="27"/>
  <c r="AR108" i="27" s="1"/>
  <c r="AP108" i="27"/>
  <c r="AS112" i="27"/>
  <c r="AQ124" i="27"/>
  <c r="AR124" i="27" s="1"/>
  <c r="AP124" i="27"/>
  <c r="AQ140" i="27"/>
  <c r="AR140" i="27" s="1"/>
  <c r="AP140" i="27"/>
  <c r="AQ156" i="27"/>
  <c r="AR156" i="27" s="1"/>
  <c r="AP156" i="27"/>
  <c r="AS166" i="27"/>
  <c r="AQ172" i="27"/>
  <c r="AR172" i="27" s="1"/>
  <c r="AP172" i="27"/>
  <c r="AQ188" i="27"/>
  <c r="AR188" i="27" s="1"/>
  <c r="AP188" i="27"/>
  <c r="AQ204" i="27"/>
  <c r="AR204" i="27" s="1"/>
  <c r="AP204" i="27"/>
  <c r="AP226" i="27"/>
  <c r="AQ226" i="27"/>
  <c r="AR226" i="27" s="1"/>
  <c r="AS226" i="27"/>
  <c r="AQ237" i="27"/>
  <c r="AR237" i="27" s="1"/>
  <c r="AP237" i="27"/>
  <c r="AP242" i="27"/>
  <c r="AQ242" i="27"/>
  <c r="AR242" i="27" s="1"/>
  <c r="AS242" i="27"/>
  <c r="AP10" i="27"/>
  <c r="AP12" i="27"/>
  <c r="AQ24" i="27"/>
  <c r="AR24" i="27" s="1"/>
  <c r="AP24" i="27"/>
  <c r="AQ40" i="27"/>
  <c r="AR40" i="27" s="1"/>
  <c r="AP40" i="27"/>
  <c r="AP47" i="27"/>
  <c r="AS47" i="27" s="1"/>
  <c r="AQ56" i="27"/>
  <c r="AR56" i="27" s="1"/>
  <c r="AP56" i="27"/>
  <c r="AS59" i="27"/>
  <c r="AS64" i="27"/>
  <c r="AQ72" i="27"/>
  <c r="AR72" i="27" s="1"/>
  <c r="AP72" i="27"/>
  <c r="AS75" i="27"/>
  <c r="AQ88" i="27"/>
  <c r="AR88" i="27" s="1"/>
  <c r="AP88" i="27"/>
  <c r="AS96" i="27"/>
  <c r="AQ120" i="27"/>
  <c r="AR120" i="27" s="1"/>
  <c r="AP120" i="27"/>
  <c r="AQ136" i="27"/>
  <c r="AR136" i="27" s="1"/>
  <c r="AP136" i="27"/>
  <c r="AQ152" i="27"/>
  <c r="AR152" i="27" s="1"/>
  <c r="AP152" i="27"/>
  <c r="AQ168" i="27"/>
  <c r="AR168" i="27" s="1"/>
  <c r="AP168" i="27"/>
  <c r="AQ184" i="27"/>
  <c r="AR184" i="27" s="1"/>
  <c r="AP184" i="27"/>
  <c r="AQ200" i="27"/>
  <c r="AR200" i="27" s="1"/>
  <c r="AP200" i="27"/>
  <c r="AS204" i="27"/>
  <c r="AQ221" i="27"/>
  <c r="AR221" i="27" s="1"/>
  <c r="AS221" i="27"/>
  <c r="AP221" i="27"/>
  <c r="AQ285" i="27"/>
  <c r="AR285" i="27" s="1"/>
  <c r="AP285" i="27"/>
  <c r="AQ293" i="27"/>
  <c r="AR293" i="27" s="1"/>
  <c r="AP293" i="27"/>
  <c r="AQ301" i="27"/>
  <c r="AR301" i="27" s="1"/>
  <c r="AP301" i="27"/>
  <c r="AQ309" i="27"/>
  <c r="AR309" i="27" s="1"/>
  <c r="AP309" i="27"/>
  <c r="AQ99" i="27"/>
  <c r="AR99" i="27" s="1"/>
  <c r="AQ103" i="27"/>
  <c r="AR103" i="27" s="1"/>
  <c r="AQ107" i="27"/>
  <c r="AR107" i="27" s="1"/>
  <c r="AQ111" i="27"/>
  <c r="AR111" i="27" s="1"/>
  <c r="AS111" i="27" s="1"/>
  <c r="AQ115" i="27"/>
  <c r="AR115" i="27" s="1"/>
  <c r="AQ119" i="27"/>
  <c r="AR119" i="27" s="1"/>
  <c r="AQ123" i="27"/>
  <c r="AR123" i="27" s="1"/>
  <c r="AQ127" i="27"/>
  <c r="AR127" i="27" s="1"/>
  <c r="AQ131" i="27"/>
  <c r="AR131" i="27" s="1"/>
  <c r="AQ135" i="27"/>
  <c r="AR135" i="27" s="1"/>
  <c r="AQ139" i="27"/>
  <c r="AR139" i="27" s="1"/>
  <c r="AQ143" i="27"/>
  <c r="AR143" i="27" s="1"/>
  <c r="AQ147" i="27"/>
  <c r="AR147" i="27" s="1"/>
  <c r="AQ151" i="27"/>
  <c r="AR151" i="27" s="1"/>
  <c r="AQ155" i="27"/>
  <c r="AR155" i="27" s="1"/>
  <c r="AQ159" i="27"/>
  <c r="AR159" i="27" s="1"/>
  <c r="AQ163" i="27"/>
  <c r="AR163" i="27" s="1"/>
  <c r="AQ167" i="27"/>
  <c r="AR167" i="27" s="1"/>
  <c r="AQ171" i="27"/>
  <c r="AR171" i="27" s="1"/>
  <c r="AQ175" i="27"/>
  <c r="AR175" i="27" s="1"/>
  <c r="AQ179" i="27"/>
  <c r="AR179" i="27" s="1"/>
  <c r="AQ183" i="27"/>
  <c r="AR183" i="27" s="1"/>
  <c r="AQ187" i="27"/>
  <c r="AR187" i="27" s="1"/>
  <c r="AQ191" i="27"/>
  <c r="AR191" i="27" s="1"/>
  <c r="AQ195" i="27"/>
  <c r="AR195" i="27" s="1"/>
  <c r="AQ199" i="27"/>
  <c r="AR199" i="27" s="1"/>
  <c r="AQ203" i="27"/>
  <c r="AR203" i="27" s="1"/>
  <c r="AQ207" i="27"/>
  <c r="AR207" i="27" s="1"/>
  <c r="AQ211" i="27"/>
  <c r="AR211" i="27" s="1"/>
  <c r="AS217" i="27"/>
  <c r="AP230" i="27"/>
  <c r="AQ230" i="27"/>
  <c r="AR230" i="27" s="1"/>
  <c r="AS233" i="27"/>
  <c r="AQ253" i="27"/>
  <c r="AR253" i="27" s="1"/>
  <c r="AP253" i="27"/>
  <c r="AQ261" i="27"/>
  <c r="AR261" i="27" s="1"/>
  <c r="AP261" i="27"/>
  <c r="AQ269" i="27"/>
  <c r="AR269" i="27" s="1"/>
  <c r="AP269" i="27"/>
  <c r="AQ277" i="27"/>
  <c r="AR277" i="27" s="1"/>
  <c r="AP277" i="27"/>
  <c r="AS285" i="27"/>
  <c r="AS293" i="27"/>
  <c r="AS301" i="27"/>
  <c r="AS309" i="27"/>
  <c r="AP218" i="27"/>
  <c r="AQ218" i="27"/>
  <c r="AR218" i="27" s="1"/>
  <c r="AP234" i="27"/>
  <c r="AQ234" i="27"/>
  <c r="AR234" i="27" s="1"/>
  <c r="AQ281" i="27"/>
  <c r="AR281" i="27" s="1"/>
  <c r="AP281" i="27"/>
  <c r="AQ289" i="27"/>
  <c r="AR289" i="27" s="1"/>
  <c r="AP289" i="27"/>
  <c r="AQ297" i="27"/>
  <c r="AR297" i="27" s="1"/>
  <c r="AP297" i="27"/>
  <c r="AQ305" i="27"/>
  <c r="AR305" i="27" s="1"/>
  <c r="AP305" i="27"/>
  <c r="AQ313" i="27"/>
  <c r="AR313" i="27" s="1"/>
  <c r="AP313" i="27"/>
  <c r="AP222" i="27"/>
  <c r="AQ222" i="27"/>
  <c r="AR222" i="27" s="1"/>
  <c r="AP229" i="27"/>
  <c r="AS229" i="27" s="1"/>
  <c r="AP238" i="27"/>
  <c r="AQ238" i="27"/>
  <c r="AR238" i="27" s="1"/>
  <c r="AQ249" i="27"/>
  <c r="AR249" i="27" s="1"/>
  <c r="AP249" i="27"/>
  <c r="AQ257" i="27"/>
  <c r="AR257" i="27" s="1"/>
  <c r="AP257" i="27"/>
  <c r="AQ265" i="27"/>
  <c r="AR265" i="27" s="1"/>
  <c r="AP265" i="27"/>
  <c r="AQ273" i="27"/>
  <c r="AR273" i="27" s="1"/>
  <c r="AP273" i="27"/>
  <c r="AS275" i="27"/>
  <c r="AS281" i="27"/>
  <c r="AS289" i="27"/>
  <c r="AS297" i="27"/>
  <c r="AP215" i="27"/>
  <c r="AP243" i="27"/>
  <c r="AQ246" i="27"/>
  <c r="AR246" i="27" s="1"/>
  <c r="AP247" i="27"/>
  <c r="AQ250" i="27"/>
  <c r="AR250" i="27" s="1"/>
  <c r="AQ254" i="27"/>
  <c r="AR254" i="27" s="1"/>
  <c r="AQ258" i="27"/>
  <c r="AR258" i="27" s="1"/>
  <c r="AS258" i="27" s="1"/>
  <c r="AQ262" i="27"/>
  <c r="AR262" i="27" s="1"/>
  <c r="AQ266" i="27"/>
  <c r="AR266" i="27" s="1"/>
  <c r="AQ270" i="27"/>
  <c r="AR270" i="27" s="1"/>
  <c r="AQ274" i="27"/>
  <c r="AR274" i="27" s="1"/>
  <c r="AS274" i="27" s="1"/>
  <c r="AQ278" i="27"/>
  <c r="AR278" i="27" s="1"/>
  <c r="AS278" i="27" s="1"/>
  <c r="AS284" i="27"/>
  <c r="AS292" i="27"/>
  <c r="AS296" i="27"/>
  <c r="AS300" i="27"/>
  <c r="AS304" i="27"/>
  <c r="AS308" i="27"/>
  <c r="AS312" i="27"/>
  <c r="AS316" i="27"/>
  <c r="AS320" i="27"/>
  <c r="AS324" i="27"/>
  <c r="AS328" i="27"/>
  <c r="AS332" i="27"/>
  <c r="AS336" i="27"/>
  <c r="AQ369" i="27"/>
  <c r="AR369" i="27" s="1"/>
  <c r="AP369" i="27"/>
  <c r="AQ377" i="27"/>
  <c r="AR377" i="27" s="1"/>
  <c r="AP377" i="27"/>
  <c r="AQ385" i="27"/>
  <c r="AR385" i="27" s="1"/>
  <c r="AP385" i="27"/>
  <c r="AQ393" i="27"/>
  <c r="AR393" i="27" s="1"/>
  <c r="AP393" i="27"/>
  <c r="AQ401" i="27"/>
  <c r="AR401" i="27" s="1"/>
  <c r="AP401" i="27"/>
  <c r="AQ409" i="27"/>
  <c r="AR409" i="27" s="1"/>
  <c r="AP409" i="27"/>
  <c r="AQ417" i="27"/>
  <c r="AR417" i="27" s="1"/>
  <c r="AP417" i="27"/>
  <c r="AQ425" i="27"/>
  <c r="AR425" i="27" s="1"/>
  <c r="AP425" i="27"/>
  <c r="AQ433" i="27"/>
  <c r="AR433" i="27" s="1"/>
  <c r="AP433" i="27"/>
  <c r="AQ441" i="27"/>
  <c r="AR441" i="27" s="1"/>
  <c r="AP441" i="27"/>
  <c r="AQ449" i="27"/>
  <c r="AR449" i="27" s="1"/>
  <c r="AP449" i="27"/>
  <c r="AQ457" i="27"/>
  <c r="AR457" i="27" s="1"/>
  <c r="AP457" i="27"/>
  <c r="AQ465" i="27"/>
  <c r="AR465" i="27" s="1"/>
  <c r="AP465" i="27"/>
  <c r="AQ473" i="27"/>
  <c r="AR473" i="27" s="1"/>
  <c r="AP473" i="27"/>
  <c r="AQ588" i="27"/>
  <c r="AR588" i="27" s="1"/>
  <c r="AP588" i="27"/>
  <c r="AS588" i="27"/>
  <c r="AQ604" i="27"/>
  <c r="AR604" i="27" s="1"/>
  <c r="AP604" i="27"/>
  <c r="AS604" i="27"/>
  <c r="AQ620" i="27"/>
  <c r="AR620" i="27" s="1"/>
  <c r="AP620" i="27"/>
  <c r="AS620" i="27"/>
  <c r="AQ704" i="27"/>
  <c r="AR704" i="27" s="1"/>
  <c r="AP704" i="27"/>
  <c r="AS704" i="27"/>
  <c r="AQ319" i="27"/>
  <c r="AR319" i="27" s="1"/>
  <c r="AP320" i="27"/>
  <c r="AQ323" i="27"/>
  <c r="AR323" i="27" s="1"/>
  <c r="AP324" i="27"/>
  <c r="AQ327" i="27"/>
  <c r="AR327" i="27" s="1"/>
  <c r="AP328" i="27"/>
  <c r="AQ331" i="27"/>
  <c r="AR331" i="27" s="1"/>
  <c r="AP332" i="27"/>
  <c r="AQ335" i="27"/>
  <c r="AR335" i="27" s="1"/>
  <c r="AP336" i="27"/>
  <c r="AS345" i="27"/>
  <c r="AQ349" i="27"/>
  <c r="AR349" i="27" s="1"/>
  <c r="AS351" i="27"/>
  <c r="AQ355" i="27"/>
  <c r="AR355" i="27" s="1"/>
  <c r="AS361" i="27"/>
  <c r="AS369" i="27"/>
  <c r="AS377" i="27"/>
  <c r="AS385" i="27"/>
  <c r="AS393" i="27"/>
  <c r="AS401" i="27"/>
  <c r="AS409" i="27"/>
  <c r="AS417" i="27"/>
  <c r="AS425" i="27"/>
  <c r="AS433" i="27"/>
  <c r="AS441" i="27"/>
  <c r="AS449" i="27"/>
  <c r="AS457" i="27"/>
  <c r="AS465" i="27"/>
  <c r="AS473" i="27"/>
  <c r="AQ555" i="27"/>
  <c r="AR555" i="27" s="1"/>
  <c r="AP555" i="27"/>
  <c r="AS555" i="27"/>
  <c r="AQ563" i="27"/>
  <c r="AR563" i="27" s="1"/>
  <c r="AP563" i="27"/>
  <c r="AS563" i="27"/>
  <c r="AQ571" i="27"/>
  <c r="AR571" i="27" s="1"/>
  <c r="AP571" i="27"/>
  <c r="AS571" i="27"/>
  <c r="AS246" i="27"/>
  <c r="AS250" i="27"/>
  <c r="AS254" i="27"/>
  <c r="AS262" i="27"/>
  <c r="AS266" i="27"/>
  <c r="AS270" i="27"/>
  <c r="AS282" i="27"/>
  <c r="AS290" i="27"/>
  <c r="AS294" i="27"/>
  <c r="AS298" i="27"/>
  <c r="AS306" i="27"/>
  <c r="AS310" i="27"/>
  <c r="AP317" i="27"/>
  <c r="AS317" i="27" s="1"/>
  <c r="AS322" i="27"/>
  <c r="AS326" i="27"/>
  <c r="AS330" i="27"/>
  <c r="AS334" i="27"/>
  <c r="AS349" i="27"/>
  <c r="AS355" i="27"/>
  <c r="AQ365" i="27"/>
  <c r="AR365" i="27" s="1"/>
  <c r="AP365" i="27"/>
  <c r="AQ373" i="27"/>
  <c r="AR373" i="27" s="1"/>
  <c r="AP373" i="27"/>
  <c r="AQ381" i="27"/>
  <c r="AR381" i="27" s="1"/>
  <c r="AP381" i="27"/>
  <c r="AQ389" i="27"/>
  <c r="AR389" i="27" s="1"/>
  <c r="AP389" i="27"/>
  <c r="AQ397" i="27"/>
  <c r="AR397" i="27" s="1"/>
  <c r="AP397" i="27"/>
  <c r="AQ405" i="27"/>
  <c r="AR405" i="27" s="1"/>
  <c r="AP405" i="27"/>
  <c r="AQ413" i="27"/>
  <c r="AR413" i="27" s="1"/>
  <c r="AP413" i="27"/>
  <c r="AQ421" i="27"/>
  <c r="AR421" i="27" s="1"/>
  <c r="AP421" i="27"/>
  <c r="AQ429" i="27"/>
  <c r="AR429" i="27" s="1"/>
  <c r="AP429" i="27"/>
  <c r="AQ437" i="27"/>
  <c r="AR437" i="27" s="1"/>
  <c r="AP437" i="27"/>
  <c r="AQ445" i="27"/>
  <c r="AR445" i="27" s="1"/>
  <c r="AP445" i="27"/>
  <c r="AQ453" i="27"/>
  <c r="AR453" i="27" s="1"/>
  <c r="AP453" i="27"/>
  <c r="AQ461" i="27"/>
  <c r="AR461" i="27" s="1"/>
  <c r="AP461" i="27"/>
  <c r="AQ469" i="27"/>
  <c r="AR469" i="27" s="1"/>
  <c r="AP469" i="27"/>
  <c r="AQ477" i="27"/>
  <c r="AR477" i="27" s="1"/>
  <c r="AP477" i="27"/>
  <c r="AQ347" i="27"/>
  <c r="AR347" i="27" s="1"/>
  <c r="AQ357" i="27"/>
  <c r="AR357" i="27" s="1"/>
  <c r="AS365" i="27"/>
  <c r="AS373" i="27"/>
  <c r="AS381" i="27"/>
  <c r="AS389" i="27"/>
  <c r="AS397" i="27"/>
  <c r="AS405" i="27"/>
  <c r="AS413" i="27"/>
  <c r="AS482" i="27"/>
  <c r="AQ482" i="27"/>
  <c r="AR482" i="27" s="1"/>
  <c r="AP482" i="27"/>
  <c r="AQ487" i="27"/>
  <c r="AR487" i="27" s="1"/>
  <c r="AS487" i="27"/>
  <c r="AP487" i="27"/>
  <c r="AQ492" i="27"/>
  <c r="AR492" i="27" s="1"/>
  <c r="AP492" i="27"/>
  <c r="AS492" i="27"/>
  <c r="AQ503" i="27"/>
  <c r="AR503" i="27" s="1"/>
  <c r="AS503" i="27"/>
  <c r="AP503" i="27"/>
  <c r="AQ508" i="27"/>
  <c r="AR508" i="27" s="1"/>
  <c r="AP508" i="27"/>
  <c r="AS508" i="27"/>
  <c r="AQ519" i="27"/>
  <c r="AR519" i="27" s="1"/>
  <c r="AS519" i="27"/>
  <c r="AP519" i="27"/>
  <c r="AQ524" i="27"/>
  <c r="AR524" i="27" s="1"/>
  <c r="AP524" i="27"/>
  <c r="AS524" i="27"/>
  <c r="AQ535" i="27"/>
  <c r="AR535" i="27" s="1"/>
  <c r="AS535" i="27"/>
  <c r="AP535" i="27"/>
  <c r="AQ540" i="27"/>
  <c r="AR540" i="27" s="1"/>
  <c r="AP540" i="27"/>
  <c r="AS540" i="27"/>
  <c r="AQ344" i="27"/>
  <c r="AR344" i="27" s="1"/>
  <c r="AQ348" i="27"/>
  <c r="AR348" i="27" s="1"/>
  <c r="AQ352" i="27"/>
  <c r="AR352" i="27" s="1"/>
  <c r="AQ356" i="27"/>
  <c r="AR356" i="27" s="1"/>
  <c r="AQ360" i="27"/>
  <c r="AR360" i="27" s="1"/>
  <c r="AQ364" i="27"/>
  <c r="AR364" i="27" s="1"/>
  <c r="AQ368" i="27"/>
  <c r="AR368" i="27" s="1"/>
  <c r="AQ372" i="27"/>
  <c r="AR372" i="27" s="1"/>
  <c r="AQ376" i="27"/>
  <c r="AR376" i="27" s="1"/>
  <c r="AQ380" i="27"/>
  <c r="AR380" i="27" s="1"/>
  <c r="AQ384" i="27"/>
  <c r="AR384" i="27" s="1"/>
  <c r="AQ388" i="27"/>
  <c r="AR388" i="27" s="1"/>
  <c r="AQ392" i="27"/>
  <c r="AR392" i="27" s="1"/>
  <c r="AQ396" i="27"/>
  <c r="AR396" i="27" s="1"/>
  <c r="AQ400" i="27"/>
  <c r="AR400" i="27" s="1"/>
  <c r="AQ404" i="27"/>
  <c r="AR404" i="27" s="1"/>
  <c r="AQ408" i="27"/>
  <c r="AR408" i="27" s="1"/>
  <c r="AQ412" i="27"/>
  <c r="AR412" i="27" s="1"/>
  <c r="AQ416" i="27"/>
  <c r="AR416" i="27" s="1"/>
  <c r="AQ420" i="27"/>
  <c r="AR420" i="27" s="1"/>
  <c r="AQ424" i="27"/>
  <c r="AR424" i="27" s="1"/>
  <c r="AQ428" i="27"/>
  <c r="AR428" i="27" s="1"/>
  <c r="AQ432" i="27"/>
  <c r="AR432" i="27" s="1"/>
  <c r="AQ436" i="27"/>
  <c r="AR436" i="27" s="1"/>
  <c r="AQ440" i="27"/>
  <c r="AR440" i="27" s="1"/>
  <c r="AQ444" i="27"/>
  <c r="AR444" i="27" s="1"/>
  <c r="AQ448" i="27"/>
  <c r="AR448" i="27" s="1"/>
  <c r="AQ452" i="27"/>
  <c r="AR452" i="27" s="1"/>
  <c r="AQ456" i="27"/>
  <c r="AR456" i="27" s="1"/>
  <c r="AQ460" i="27"/>
  <c r="AR460" i="27" s="1"/>
  <c r="AQ464" i="27"/>
  <c r="AR464" i="27" s="1"/>
  <c r="AQ468" i="27"/>
  <c r="AR468" i="27" s="1"/>
  <c r="AQ472" i="27"/>
  <c r="AR472" i="27" s="1"/>
  <c r="AQ476" i="27"/>
  <c r="AR476" i="27" s="1"/>
  <c r="AQ480" i="27"/>
  <c r="AR480" i="27" s="1"/>
  <c r="AS483" i="27"/>
  <c r="AQ496" i="27"/>
  <c r="AR496" i="27" s="1"/>
  <c r="AP496" i="27"/>
  <c r="AS499" i="27"/>
  <c r="AQ512" i="27"/>
  <c r="AR512" i="27" s="1"/>
  <c r="AP512" i="27"/>
  <c r="AS515" i="27"/>
  <c r="AQ528" i="27"/>
  <c r="AR528" i="27" s="1"/>
  <c r="AP528" i="27"/>
  <c r="AS531" i="27"/>
  <c r="AQ544" i="27"/>
  <c r="AR544" i="27" s="1"/>
  <c r="AP544" i="27"/>
  <c r="AS547" i="27"/>
  <c r="AQ584" i="27"/>
  <c r="AR584" i="27" s="1"/>
  <c r="AP584" i="27"/>
  <c r="AS584" i="27"/>
  <c r="AQ600" i="27"/>
  <c r="AR600" i="27" s="1"/>
  <c r="AP600" i="27"/>
  <c r="AS600" i="27"/>
  <c r="AQ616" i="27"/>
  <c r="AR616" i="27" s="1"/>
  <c r="AP616" i="27"/>
  <c r="AS616" i="27"/>
  <c r="AQ632" i="27"/>
  <c r="AR632" i="27" s="1"/>
  <c r="AP632" i="27"/>
  <c r="AS632" i="27"/>
  <c r="AS363" i="27"/>
  <c r="AS367" i="27"/>
  <c r="AS371" i="27"/>
  <c r="AS375" i="27"/>
  <c r="AS379" i="27"/>
  <c r="AS383" i="27"/>
  <c r="AS387" i="27"/>
  <c r="AS391" i="27"/>
  <c r="AS395" i="27"/>
  <c r="AS399" i="27"/>
  <c r="AS403" i="27"/>
  <c r="AS407" i="27"/>
  <c r="AS411" i="27"/>
  <c r="AS415" i="27"/>
  <c r="AS419" i="27"/>
  <c r="AS423" i="27"/>
  <c r="AS427" i="27"/>
  <c r="AS431" i="27"/>
  <c r="AS435" i="27"/>
  <c r="AS439" i="27"/>
  <c r="AS443" i="27"/>
  <c r="AS447" i="27"/>
  <c r="AS451" i="27"/>
  <c r="AS455" i="27"/>
  <c r="AS459" i="27"/>
  <c r="AS463" i="27"/>
  <c r="AS467" i="27"/>
  <c r="AS471" i="27"/>
  <c r="AS475" i="27"/>
  <c r="AS479" i="27"/>
  <c r="AQ484" i="27"/>
  <c r="AR484" i="27" s="1"/>
  <c r="AP484" i="27"/>
  <c r="AQ500" i="27"/>
  <c r="AR500" i="27" s="1"/>
  <c r="AP500" i="27"/>
  <c r="AQ516" i="27"/>
  <c r="AR516" i="27" s="1"/>
  <c r="AP516" i="27"/>
  <c r="AQ532" i="27"/>
  <c r="AR532" i="27" s="1"/>
  <c r="AP532" i="27"/>
  <c r="AQ551" i="27"/>
  <c r="AR551" i="27" s="1"/>
  <c r="AP551" i="27"/>
  <c r="AQ559" i="27"/>
  <c r="AR559" i="27" s="1"/>
  <c r="AP559" i="27"/>
  <c r="AQ567" i="27"/>
  <c r="AR567" i="27" s="1"/>
  <c r="AP567" i="27"/>
  <c r="AQ580" i="27"/>
  <c r="AR580" i="27" s="1"/>
  <c r="AP580" i="27"/>
  <c r="AS580" i="27"/>
  <c r="AQ596" i="27"/>
  <c r="AR596" i="27" s="1"/>
  <c r="AP596" i="27"/>
  <c r="AS596" i="27"/>
  <c r="AQ612" i="27"/>
  <c r="AR612" i="27" s="1"/>
  <c r="AP612" i="27"/>
  <c r="AS612" i="27"/>
  <c r="AQ628" i="27"/>
  <c r="AR628" i="27" s="1"/>
  <c r="AP628" i="27"/>
  <c r="AS628" i="27"/>
  <c r="AQ488" i="27"/>
  <c r="AR488" i="27" s="1"/>
  <c r="AP488" i="27"/>
  <c r="AS491" i="27"/>
  <c r="AP495" i="27"/>
  <c r="AS496" i="27"/>
  <c r="AQ504" i="27"/>
  <c r="AR504" i="27" s="1"/>
  <c r="AP504" i="27"/>
  <c r="AS507" i="27"/>
  <c r="AP511" i="27"/>
  <c r="AS512" i="27"/>
  <c r="AQ520" i="27"/>
  <c r="AR520" i="27" s="1"/>
  <c r="AP520" i="27"/>
  <c r="AS523" i="27"/>
  <c r="AP527" i="27"/>
  <c r="AS528" i="27"/>
  <c r="AQ536" i="27"/>
  <c r="AR536" i="27" s="1"/>
  <c r="AP536" i="27"/>
  <c r="AS539" i="27"/>
  <c r="AP543" i="27"/>
  <c r="AS544" i="27"/>
  <c r="AS551" i="27"/>
  <c r="AS559" i="27"/>
  <c r="AS567" i="27"/>
  <c r="AQ576" i="27"/>
  <c r="AR576" i="27" s="1"/>
  <c r="AP576" i="27"/>
  <c r="AS576" i="27"/>
  <c r="AQ592" i="27"/>
  <c r="AR592" i="27" s="1"/>
  <c r="AP592" i="27"/>
  <c r="AS592" i="27"/>
  <c r="AQ608" i="27"/>
  <c r="AR608" i="27" s="1"/>
  <c r="AP608" i="27"/>
  <c r="AS608" i="27"/>
  <c r="AQ624" i="27"/>
  <c r="AR624" i="27" s="1"/>
  <c r="AP624" i="27"/>
  <c r="AS624" i="27"/>
  <c r="AS548" i="27"/>
  <c r="AS552" i="27"/>
  <c r="AS556" i="27"/>
  <c r="AS560" i="27"/>
  <c r="AS564" i="27"/>
  <c r="AS568" i="27"/>
  <c r="AS635" i="27"/>
  <c r="AQ635" i="27"/>
  <c r="AR635" i="27" s="1"/>
  <c r="AP637" i="27"/>
  <c r="AS637" i="27"/>
  <c r="AQ668" i="27"/>
  <c r="AR668" i="27" s="1"/>
  <c r="AS668" i="27"/>
  <c r="AP668" i="27"/>
  <c r="AP548" i="27"/>
  <c r="AP552" i="27"/>
  <c r="AP556" i="27"/>
  <c r="AP560" i="27"/>
  <c r="AP564" i="27"/>
  <c r="AP568" i="27"/>
  <c r="AP572" i="27"/>
  <c r="AQ573" i="27"/>
  <c r="AR573" i="27" s="1"/>
  <c r="AP575" i="27"/>
  <c r="AP579" i="27"/>
  <c r="AP583" i="27"/>
  <c r="AP587" i="27"/>
  <c r="AP591" i="27"/>
  <c r="AP595" i="27"/>
  <c r="AP599" i="27"/>
  <c r="AP603" i="27"/>
  <c r="AP607" i="27"/>
  <c r="AP611" i="27"/>
  <c r="AP615" i="27"/>
  <c r="AP619" i="27"/>
  <c r="AP623" i="27"/>
  <c r="AP627" i="27"/>
  <c r="AP631" i="27"/>
  <c r="AP635" i="27"/>
  <c r="AQ637" i="27"/>
  <c r="AR637" i="27" s="1"/>
  <c r="AS575" i="27"/>
  <c r="AS579" i="27"/>
  <c r="AS583" i="27"/>
  <c r="AS587" i="27"/>
  <c r="AS591" i="27"/>
  <c r="AS595" i="27"/>
  <c r="AS599" i="27"/>
  <c r="AS603" i="27"/>
  <c r="AS607" i="27"/>
  <c r="AS611" i="27"/>
  <c r="AS615" i="27"/>
  <c r="AS619" i="27"/>
  <c r="AS623" i="27"/>
  <c r="AS627" i="27"/>
  <c r="AS631" i="27"/>
  <c r="AQ636" i="27"/>
  <c r="AR636" i="27" s="1"/>
  <c r="AS636" i="27"/>
  <c r="AS577" i="27"/>
  <c r="AS581" i="27"/>
  <c r="AS585" i="27"/>
  <c r="AS589" i="27"/>
  <c r="AS593" i="27"/>
  <c r="AS597" i="27"/>
  <c r="AS601" i="27"/>
  <c r="AS605" i="27"/>
  <c r="AS609" i="27"/>
  <c r="AS613" i="27"/>
  <c r="AS617" i="27"/>
  <c r="AS621" i="27"/>
  <c r="AS625" i="27"/>
  <c r="AS629" i="27"/>
  <c r="AS633" i="27"/>
  <c r="AQ639" i="27"/>
  <c r="AR639" i="27" s="1"/>
  <c r="AQ643" i="27"/>
  <c r="AR643" i="27" s="1"/>
  <c r="AQ647" i="27"/>
  <c r="AR647" i="27" s="1"/>
  <c r="AQ651" i="27"/>
  <c r="AR651" i="27" s="1"/>
  <c r="AQ655" i="27"/>
  <c r="AR655" i="27" s="1"/>
  <c r="AQ661" i="27"/>
  <c r="AR661" i="27" s="1"/>
  <c r="AP661" i="27"/>
  <c r="AS664" i="27"/>
  <c r="AQ676" i="27"/>
  <c r="AR676" i="27" s="1"/>
  <c r="AP676" i="27"/>
  <c r="AQ684" i="27"/>
  <c r="AR684" i="27" s="1"/>
  <c r="AP684" i="27"/>
  <c r="AQ692" i="27"/>
  <c r="AR692" i="27" s="1"/>
  <c r="AP692" i="27"/>
  <c r="AQ708" i="27"/>
  <c r="AR708" i="27" s="1"/>
  <c r="AP708" i="27"/>
  <c r="AS640" i="27"/>
  <c r="AS641" i="27"/>
  <c r="AS644" i="27"/>
  <c r="AS645" i="27"/>
  <c r="AS648" i="27"/>
  <c r="AS649" i="27"/>
  <c r="AS652" i="27"/>
  <c r="AS653" i="27"/>
  <c r="AS656" i="27"/>
  <c r="AS657" i="27"/>
  <c r="AQ665" i="27"/>
  <c r="AR665" i="27" s="1"/>
  <c r="AP665" i="27"/>
  <c r="AS676" i="27"/>
  <c r="AS684" i="27"/>
  <c r="AQ696" i="27"/>
  <c r="AR696" i="27" s="1"/>
  <c r="AP696" i="27"/>
  <c r="AQ712" i="27"/>
  <c r="AR712" i="27" s="1"/>
  <c r="AP712" i="27"/>
  <c r="AQ672" i="27"/>
  <c r="AR672" i="27" s="1"/>
  <c r="AP672" i="27"/>
  <c r="AQ680" i="27"/>
  <c r="AR680" i="27" s="1"/>
  <c r="AP680" i="27"/>
  <c r="AQ688" i="27"/>
  <c r="AR688" i="27" s="1"/>
  <c r="AP688" i="27"/>
  <c r="AS696" i="27"/>
  <c r="AQ700" i="27"/>
  <c r="AR700" i="27" s="1"/>
  <c r="AP700" i="27"/>
  <c r="AS712" i="27"/>
  <c r="AS716" i="27"/>
  <c r="AQ718" i="27"/>
  <c r="AR718" i="27" s="1"/>
  <c r="AP719" i="27"/>
  <c r="AS669" i="27"/>
  <c r="AS673" i="27"/>
  <c r="AS677" i="27"/>
  <c r="AS681" i="27"/>
  <c r="AS685" i="27"/>
  <c r="AS689" i="27"/>
  <c r="AS693" i="27"/>
  <c r="AQ695" i="27"/>
  <c r="AR695" i="27" s="1"/>
  <c r="AS697" i="27"/>
  <c r="AQ699" i="27"/>
  <c r="AR699" i="27" s="1"/>
  <c r="AS701" i="27"/>
  <c r="AQ703" i="27"/>
  <c r="AR703" i="27" s="1"/>
  <c r="AS705" i="27"/>
  <c r="AQ707" i="27"/>
  <c r="AR707" i="27" s="1"/>
  <c r="AS709" i="27"/>
  <c r="AQ711" i="27"/>
  <c r="AR711" i="27" s="1"/>
  <c r="AS713" i="27"/>
  <c r="AQ715" i="27"/>
  <c r="AR715" i="27" s="1"/>
  <c r="AP716" i="27"/>
  <c r="AS717" i="27"/>
  <c r="AQ719" i="27"/>
  <c r="AR719" i="27" s="1"/>
  <c r="AP669" i="27"/>
  <c r="AP673" i="27"/>
  <c r="AP677" i="27"/>
  <c r="AP681" i="27"/>
  <c r="AP685" i="27"/>
  <c r="AP689" i="27"/>
  <c r="AP693" i="27"/>
  <c r="AP697" i="27"/>
  <c r="AP701" i="27"/>
  <c r="AP705" i="27"/>
  <c r="AP709" i="27"/>
  <c r="AP713" i="27"/>
  <c r="AP717" i="27"/>
  <c r="C372" i="13"/>
  <c r="C281" i="13"/>
  <c r="C204" i="13"/>
  <c r="AO719" i="25"/>
  <c r="AQ719" i="25" s="1"/>
  <c r="AR719" i="25" s="1"/>
  <c r="AO718" i="25"/>
  <c r="AS718" i="25" s="1"/>
  <c r="AO717" i="25"/>
  <c r="AS717" i="25" s="1"/>
  <c r="AO716" i="25"/>
  <c r="AS716" i="25" s="1"/>
  <c r="AO715" i="25"/>
  <c r="AQ715" i="25" s="1"/>
  <c r="AR715" i="25" s="1"/>
  <c r="AO714" i="25"/>
  <c r="AO713" i="25"/>
  <c r="AS713" i="25" s="1"/>
  <c r="AO712" i="25"/>
  <c r="AS712" i="25" s="1"/>
  <c r="AO711" i="25"/>
  <c r="AQ711" i="25" s="1"/>
  <c r="AR711" i="25" s="1"/>
  <c r="AO710" i="25"/>
  <c r="AS710" i="25" s="1"/>
  <c r="AO709" i="25"/>
  <c r="AS709" i="25" s="1"/>
  <c r="AO708" i="25"/>
  <c r="AS708" i="25" s="1"/>
  <c r="AO707" i="25"/>
  <c r="AQ707" i="25" s="1"/>
  <c r="AR707" i="25" s="1"/>
  <c r="AO706" i="25"/>
  <c r="AO705" i="25"/>
  <c r="AS705" i="25" s="1"/>
  <c r="AO704" i="25"/>
  <c r="AS704" i="25" s="1"/>
  <c r="AO703" i="25"/>
  <c r="AQ703" i="25" s="1"/>
  <c r="AR703" i="25" s="1"/>
  <c r="AO702" i="25"/>
  <c r="AS702" i="25" s="1"/>
  <c r="AO701" i="25"/>
  <c r="AS701" i="25" s="1"/>
  <c r="AO700" i="25"/>
  <c r="AS700" i="25" s="1"/>
  <c r="AO699" i="25"/>
  <c r="AQ699" i="25" s="1"/>
  <c r="AR699" i="25" s="1"/>
  <c r="AO698" i="25"/>
  <c r="AO697" i="25"/>
  <c r="AS697" i="25" s="1"/>
  <c r="AO696" i="25"/>
  <c r="AS696" i="25" s="1"/>
  <c r="AO695" i="25"/>
  <c r="AQ695" i="25" s="1"/>
  <c r="AR695" i="25" s="1"/>
  <c r="AO694" i="25"/>
  <c r="AS694" i="25" s="1"/>
  <c r="AO693" i="25"/>
  <c r="AS693" i="25" s="1"/>
  <c r="AO692" i="25"/>
  <c r="AS692" i="25" s="1"/>
  <c r="AO691" i="25"/>
  <c r="AQ691" i="25" s="1"/>
  <c r="AR691" i="25" s="1"/>
  <c r="AO690" i="25"/>
  <c r="AO689" i="25"/>
  <c r="AS689" i="25" s="1"/>
  <c r="AO688" i="25"/>
  <c r="AS688" i="25" s="1"/>
  <c r="AO687" i="25"/>
  <c r="AS687" i="25" s="1"/>
  <c r="AO686" i="25"/>
  <c r="AS686" i="25" s="1"/>
  <c r="AO685" i="25"/>
  <c r="AS685" i="25" s="1"/>
  <c r="AO684" i="25"/>
  <c r="AS684" i="25" s="1"/>
  <c r="AO683" i="25"/>
  <c r="AO682" i="25"/>
  <c r="AO681" i="25"/>
  <c r="AS681" i="25" s="1"/>
  <c r="AO680" i="25"/>
  <c r="AS680" i="25" s="1"/>
  <c r="AO679" i="25"/>
  <c r="AO678" i="25"/>
  <c r="AS678" i="25" s="1"/>
  <c r="AO677" i="25"/>
  <c r="AS677" i="25" s="1"/>
  <c r="AO676" i="25"/>
  <c r="AS676" i="25" s="1"/>
  <c r="AO675" i="25"/>
  <c r="AO674" i="25"/>
  <c r="AO673" i="25"/>
  <c r="AS673" i="25" s="1"/>
  <c r="AO672" i="25"/>
  <c r="AS672" i="25" s="1"/>
  <c r="AO671" i="25"/>
  <c r="AS671" i="25" s="1"/>
  <c r="AO670" i="25"/>
  <c r="AS670" i="25" s="1"/>
  <c r="AO669" i="25"/>
  <c r="AS669" i="25" s="1"/>
  <c r="AO668" i="25"/>
  <c r="AS668" i="25" s="1"/>
  <c r="AO667" i="25"/>
  <c r="AO666" i="25"/>
  <c r="AO665" i="25"/>
  <c r="AS665" i="25" s="1"/>
  <c r="AO664" i="25"/>
  <c r="AS664" i="25" s="1"/>
  <c r="AO663" i="25"/>
  <c r="AO662" i="25"/>
  <c r="AS662" i="25" s="1"/>
  <c r="AO661" i="25"/>
  <c r="AS661" i="25" s="1"/>
  <c r="AO660" i="25"/>
  <c r="AS660" i="25" s="1"/>
  <c r="AO659" i="25"/>
  <c r="AO658" i="25"/>
  <c r="AO657" i="25"/>
  <c r="AS657" i="25" s="1"/>
  <c r="AO656" i="25"/>
  <c r="AS656" i="25" s="1"/>
  <c r="AO655" i="25"/>
  <c r="AS655" i="25" s="1"/>
  <c r="AO654" i="25"/>
  <c r="AS654" i="25" s="1"/>
  <c r="AO653" i="25"/>
  <c r="AS653" i="25" s="1"/>
  <c r="AO652" i="25"/>
  <c r="AS652" i="25" s="1"/>
  <c r="AO651" i="25"/>
  <c r="AO650" i="25"/>
  <c r="AO649" i="25"/>
  <c r="AS649" i="25" s="1"/>
  <c r="AO648" i="25"/>
  <c r="AS648" i="25" s="1"/>
  <c r="AO647" i="25"/>
  <c r="AO646" i="25"/>
  <c r="AQ646" i="25" s="1"/>
  <c r="AR646" i="25" s="1"/>
  <c r="AO645" i="25"/>
  <c r="AS645" i="25" s="1"/>
  <c r="AO644" i="25"/>
  <c r="AS644" i="25" s="1"/>
  <c r="AO643" i="25"/>
  <c r="AP643" i="25" s="1"/>
  <c r="AO642" i="25"/>
  <c r="AQ642" i="25" s="1"/>
  <c r="AR642" i="25" s="1"/>
  <c r="AO641" i="25"/>
  <c r="AP641" i="25" s="1"/>
  <c r="AO640" i="25"/>
  <c r="AO639" i="25"/>
  <c r="AP639" i="25" s="1"/>
  <c r="AO638" i="25"/>
  <c r="AQ638" i="25" s="1"/>
  <c r="AR638" i="25" s="1"/>
  <c r="AO637" i="25"/>
  <c r="AO636" i="25"/>
  <c r="AS636" i="25" s="1"/>
  <c r="AO635" i="25"/>
  <c r="AP635" i="25" s="1"/>
  <c r="AO634" i="25"/>
  <c r="AQ634" i="25" s="1"/>
  <c r="AR634" i="25" s="1"/>
  <c r="AO633" i="25"/>
  <c r="AQ633" i="25" s="1"/>
  <c r="AR633" i="25" s="1"/>
  <c r="AO632" i="25"/>
  <c r="AS632" i="25" s="1"/>
  <c r="AO631" i="25"/>
  <c r="AO630" i="25"/>
  <c r="AQ630" i="25" s="1"/>
  <c r="AR630" i="25" s="1"/>
  <c r="AO629" i="25"/>
  <c r="AQ629" i="25" s="1"/>
  <c r="AR629" i="25" s="1"/>
  <c r="AO628" i="25"/>
  <c r="AS628" i="25" s="1"/>
  <c r="AO627" i="25"/>
  <c r="AP627" i="25" s="1"/>
  <c r="AO626" i="25"/>
  <c r="AQ626" i="25" s="1"/>
  <c r="AR626" i="25" s="1"/>
  <c r="AO625" i="25"/>
  <c r="AQ625" i="25" s="1"/>
  <c r="AR625" i="25" s="1"/>
  <c r="AO624" i="25"/>
  <c r="AO623" i="25"/>
  <c r="AP623" i="25" s="1"/>
  <c r="AO622" i="25"/>
  <c r="AQ622" i="25" s="1"/>
  <c r="AR622" i="25" s="1"/>
  <c r="AO621" i="25"/>
  <c r="AQ621" i="25" s="1"/>
  <c r="AR621" i="25" s="1"/>
  <c r="AO620" i="25"/>
  <c r="AS620" i="25" s="1"/>
  <c r="AO619" i="25"/>
  <c r="AP619" i="25" s="1"/>
  <c r="AO618" i="25"/>
  <c r="AQ618" i="25" s="1"/>
  <c r="AR618" i="25" s="1"/>
  <c r="AO617" i="25"/>
  <c r="AQ617" i="25" s="1"/>
  <c r="AR617" i="25" s="1"/>
  <c r="AO616" i="25"/>
  <c r="AS616" i="25" s="1"/>
  <c r="AO615" i="25"/>
  <c r="AO614" i="25"/>
  <c r="AQ614" i="25" s="1"/>
  <c r="AR614" i="25" s="1"/>
  <c r="AO613" i="25"/>
  <c r="AQ613" i="25" s="1"/>
  <c r="AR613" i="25" s="1"/>
  <c r="AO612" i="25"/>
  <c r="AS612" i="25" s="1"/>
  <c r="AO611" i="25"/>
  <c r="AP611" i="25" s="1"/>
  <c r="AO610" i="25"/>
  <c r="AQ610" i="25" s="1"/>
  <c r="AR610" i="25" s="1"/>
  <c r="AO609" i="25"/>
  <c r="AQ609" i="25" s="1"/>
  <c r="AR609" i="25" s="1"/>
  <c r="AO608" i="25"/>
  <c r="AO607" i="25"/>
  <c r="AP607" i="25" s="1"/>
  <c r="AO606" i="25"/>
  <c r="AQ606" i="25" s="1"/>
  <c r="AR606" i="25" s="1"/>
  <c r="AO605" i="25"/>
  <c r="AO604" i="25"/>
  <c r="AS604" i="25" s="1"/>
  <c r="AO603" i="25"/>
  <c r="AP603" i="25" s="1"/>
  <c r="AO602" i="25"/>
  <c r="AQ602" i="25" s="1"/>
  <c r="AR602" i="25" s="1"/>
  <c r="AO601" i="25"/>
  <c r="AS601" i="25" s="1"/>
  <c r="AO600" i="25"/>
  <c r="AS600" i="25" s="1"/>
  <c r="AO599" i="25"/>
  <c r="AP599" i="25" s="1"/>
  <c r="AO598" i="25"/>
  <c r="AQ598" i="25" s="1"/>
  <c r="AR598" i="25" s="1"/>
  <c r="AO597" i="25"/>
  <c r="AS597" i="25" s="1"/>
  <c r="AO596" i="25"/>
  <c r="AS596" i="25" s="1"/>
  <c r="AO595" i="25"/>
  <c r="AP595" i="25" s="1"/>
  <c r="AO594" i="25"/>
  <c r="AQ594" i="25" s="1"/>
  <c r="AR594" i="25" s="1"/>
  <c r="AO593" i="25"/>
  <c r="AS593" i="25" s="1"/>
  <c r="AO592" i="25"/>
  <c r="AO591" i="25"/>
  <c r="AP591" i="25" s="1"/>
  <c r="AO590" i="25"/>
  <c r="AQ590" i="25" s="1"/>
  <c r="AR590" i="25" s="1"/>
  <c r="AO589" i="25"/>
  <c r="AO588" i="25"/>
  <c r="AO587" i="25"/>
  <c r="AP587" i="25" s="1"/>
  <c r="AO586" i="25"/>
  <c r="AQ586" i="25" s="1"/>
  <c r="AR586" i="25" s="1"/>
  <c r="AO585" i="25"/>
  <c r="AQ585" i="25" s="1"/>
  <c r="AR585" i="25" s="1"/>
  <c r="AO584" i="25"/>
  <c r="AS584" i="25" s="1"/>
  <c r="AO583" i="25"/>
  <c r="AP583" i="25" s="1"/>
  <c r="AO582" i="25"/>
  <c r="AS582" i="25" s="1"/>
  <c r="AO581" i="25"/>
  <c r="AQ581" i="25" s="1"/>
  <c r="AR581" i="25" s="1"/>
  <c r="AO580" i="25"/>
  <c r="AS580" i="25" s="1"/>
  <c r="AO579" i="25"/>
  <c r="AO578" i="25"/>
  <c r="AQ578" i="25" s="1"/>
  <c r="AR578" i="25" s="1"/>
  <c r="AO577" i="25"/>
  <c r="AO576" i="25"/>
  <c r="AS576" i="25" s="1"/>
  <c r="AO575" i="25"/>
  <c r="AP575" i="25" s="1"/>
  <c r="AO574" i="25"/>
  <c r="AQ574" i="25" s="1"/>
  <c r="AR574" i="25" s="1"/>
  <c r="AO573" i="25"/>
  <c r="AQ573" i="25" s="1"/>
  <c r="AR573" i="25" s="1"/>
  <c r="AO572" i="25"/>
  <c r="AS572" i="25" s="1"/>
  <c r="AO571" i="25"/>
  <c r="AP571" i="25" s="1"/>
  <c r="AO570" i="25"/>
  <c r="AQ570" i="25" s="1"/>
  <c r="AR570" i="25" s="1"/>
  <c r="AO569" i="25"/>
  <c r="AQ569" i="25" s="1"/>
  <c r="AR569" i="25" s="1"/>
  <c r="AO568" i="25"/>
  <c r="AS568" i="25" s="1"/>
  <c r="AO567" i="25"/>
  <c r="AP567" i="25" s="1"/>
  <c r="AO566" i="25"/>
  <c r="AQ566" i="25" s="1"/>
  <c r="AR566" i="25" s="1"/>
  <c r="AO565" i="25"/>
  <c r="AQ565" i="25" s="1"/>
  <c r="AR565" i="25" s="1"/>
  <c r="AO564" i="25"/>
  <c r="AS564" i="25" s="1"/>
  <c r="AO563" i="25"/>
  <c r="AP563" i="25" s="1"/>
  <c r="AO562" i="25"/>
  <c r="AQ562" i="25" s="1"/>
  <c r="AR562" i="25" s="1"/>
  <c r="AO561" i="25"/>
  <c r="AQ561" i="25" s="1"/>
  <c r="AR561" i="25" s="1"/>
  <c r="AO560" i="25"/>
  <c r="AS560" i="25" s="1"/>
  <c r="AO559" i="25"/>
  <c r="AS559" i="25" s="1"/>
  <c r="AO558" i="25"/>
  <c r="AO557" i="25"/>
  <c r="AP557" i="25" s="1"/>
  <c r="AO556" i="25"/>
  <c r="AQ556" i="25" s="1"/>
  <c r="AR556" i="25" s="1"/>
  <c r="AO555" i="25"/>
  <c r="AS555" i="25" s="1"/>
  <c r="AO554" i="25"/>
  <c r="AS554" i="25" s="1"/>
  <c r="AO553" i="25"/>
  <c r="AP553" i="25" s="1"/>
  <c r="AO552" i="25"/>
  <c r="AQ552" i="25" s="1"/>
  <c r="AR552" i="25" s="1"/>
  <c r="AO551" i="25"/>
  <c r="AO550" i="25"/>
  <c r="AS550" i="25" s="1"/>
  <c r="AO549" i="25"/>
  <c r="AP549" i="25" s="1"/>
  <c r="AO548" i="25"/>
  <c r="AO547" i="25"/>
  <c r="AS547" i="25" s="1"/>
  <c r="AO546" i="25"/>
  <c r="AS546" i="25" s="1"/>
  <c r="AO545" i="25"/>
  <c r="AP545" i="25" s="1"/>
  <c r="AO544" i="25"/>
  <c r="AS544" i="25" s="1"/>
  <c r="AO543" i="25"/>
  <c r="AS543" i="25" s="1"/>
  <c r="AO542" i="25"/>
  <c r="AS542" i="25" s="1"/>
  <c r="AO541" i="25"/>
  <c r="AP541" i="25" s="1"/>
  <c r="AO540" i="25"/>
  <c r="AS540" i="25" s="1"/>
  <c r="AO539" i="25"/>
  <c r="AS539" i="25" s="1"/>
  <c r="AO538" i="25"/>
  <c r="AS538" i="25" s="1"/>
  <c r="AO537" i="25"/>
  <c r="AP537" i="25" s="1"/>
  <c r="AO536" i="25"/>
  <c r="AS536" i="25" s="1"/>
  <c r="AO535" i="25"/>
  <c r="AS535" i="25" s="1"/>
  <c r="AO534" i="25"/>
  <c r="AO533" i="25"/>
  <c r="AP533" i="25" s="1"/>
  <c r="AO532" i="25"/>
  <c r="AO531" i="25"/>
  <c r="AS531" i="25" s="1"/>
  <c r="AO530" i="25"/>
  <c r="AS530" i="25" s="1"/>
  <c r="AO529" i="25"/>
  <c r="AP529" i="25" s="1"/>
  <c r="AO528" i="25"/>
  <c r="AS528" i="25" s="1"/>
  <c r="AO527" i="25"/>
  <c r="AS527" i="25" s="1"/>
  <c r="AO526" i="25"/>
  <c r="AS526" i="25" s="1"/>
  <c r="AO525" i="25"/>
  <c r="AP525" i="25" s="1"/>
  <c r="AO524" i="25"/>
  <c r="AS524" i="25" s="1"/>
  <c r="AO523" i="25"/>
  <c r="AS523" i="25" s="1"/>
  <c r="AO522" i="25"/>
  <c r="AS522" i="25" s="1"/>
  <c r="AO521" i="25"/>
  <c r="AP521" i="25" s="1"/>
  <c r="AO520" i="25"/>
  <c r="AS520" i="25" s="1"/>
  <c r="AO519" i="25"/>
  <c r="AO518" i="25"/>
  <c r="AS518" i="25" s="1"/>
  <c r="AO517" i="25"/>
  <c r="AP517" i="25" s="1"/>
  <c r="AO516" i="25"/>
  <c r="AO515" i="25"/>
  <c r="AS515" i="25" s="1"/>
  <c r="AO514" i="25"/>
  <c r="AS514" i="25" s="1"/>
  <c r="AO513" i="25"/>
  <c r="AP513" i="25" s="1"/>
  <c r="AO512" i="25"/>
  <c r="AQ512" i="25" s="1"/>
  <c r="AR512" i="25" s="1"/>
  <c r="AO511" i="25"/>
  <c r="AO510" i="25"/>
  <c r="AS510" i="25" s="1"/>
  <c r="AO509" i="25"/>
  <c r="AS509" i="25" s="1"/>
  <c r="AO508" i="25"/>
  <c r="AQ508" i="25" s="1"/>
  <c r="AR508" i="25" s="1"/>
  <c r="AO507" i="25"/>
  <c r="AS507" i="25" s="1"/>
  <c r="AO506" i="25"/>
  <c r="AO505" i="25"/>
  <c r="AS505" i="25" s="1"/>
  <c r="AO504" i="25"/>
  <c r="AO503" i="25"/>
  <c r="AS503" i="25" s="1"/>
  <c r="AO502" i="25"/>
  <c r="AS502" i="25" s="1"/>
  <c r="AO501" i="25"/>
  <c r="AS501" i="25" s="1"/>
  <c r="AO500" i="25"/>
  <c r="AO499" i="25"/>
  <c r="AS499" i="25" s="1"/>
  <c r="AO498" i="25"/>
  <c r="AS498" i="25" s="1"/>
  <c r="AO497" i="25"/>
  <c r="AO496" i="25"/>
  <c r="AQ496" i="25" s="1"/>
  <c r="AR496" i="25" s="1"/>
  <c r="AO495" i="25"/>
  <c r="AS495" i="25" s="1"/>
  <c r="AO494" i="25"/>
  <c r="AS494" i="25" s="1"/>
  <c r="AO493" i="25"/>
  <c r="AO492" i="25"/>
  <c r="AQ492" i="25" s="1"/>
  <c r="AR492" i="25" s="1"/>
  <c r="AO491" i="25"/>
  <c r="AS491" i="25" s="1"/>
  <c r="AO490" i="25"/>
  <c r="AS490" i="25" s="1"/>
  <c r="AO489" i="25"/>
  <c r="AO488" i="25"/>
  <c r="AQ488" i="25" s="1"/>
  <c r="AR488" i="25" s="1"/>
  <c r="AO487" i="25"/>
  <c r="AS487" i="25" s="1"/>
  <c r="AO486" i="25"/>
  <c r="AS486" i="25" s="1"/>
  <c r="AO485" i="25"/>
  <c r="AO484" i="25"/>
  <c r="AQ484" i="25" s="1"/>
  <c r="AR484" i="25" s="1"/>
  <c r="AO483" i="25"/>
  <c r="AS483" i="25" s="1"/>
  <c r="AO482" i="25"/>
  <c r="AS482" i="25" s="1"/>
  <c r="AO481" i="25"/>
  <c r="AO480" i="25"/>
  <c r="AQ480" i="25" s="1"/>
  <c r="AR480" i="25" s="1"/>
  <c r="AO479" i="25"/>
  <c r="AS479" i="25" s="1"/>
  <c r="AO478" i="25"/>
  <c r="AO477" i="25"/>
  <c r="AS477" i="25" s="1"/>
  <c r="AO476" i="25"/>
  <c r="AQ476" i="25" s="1"/>
  <c r="AR476" i="25" s="1"/>
  <c r="AO475" i="25"/>
  <c r="AS475" i="25" s="1"/>
  <c r="AO474" i="25"/>
  <c r="AS474" i="25" s="1"/>
  <c r="AO473" i="25"/>
  <c r="AS473" i="25" s="1"/>
  <c r="AO472" i="25"/>
  <c r="AQ472" i="25" s="1"/>
  <c r="AR472" i="25" s="1"/>
  <c r="AO471" i="25"/>
  <c r="AS471" i="25" s="1"/>
  <c r="AO470" i="25"/>
  <c r="AS470" i="25" s="1"/>
  <c r="AO469" i="25"/>
  <c r="AP469" i="25" s="1"/>
  <c r="AO468" i="25"/>
  <c r="AQ468" i="25" s="1"/>
  <c r="AR468" i="25" s="1"/>
  <c r="AO467" i="25"/>
  <c r="AS467" i="25" s="1"/>
  <c r="AO466" i="25"/>
  <c r="AS466" i="25" s="1"/>
  <c r="AO465" i="25"/>
  <c r="AQ465" i="25" s="1"/>
  <c r="AR465" i="25" s="1"/>
  <c r="AO464" i="25"/>
  <c r="AQ464" i="25" s="1"/>
  <c r="AR464" i="25" s="1"/>
  <c r="AO463" i="25"/>
  <c r="AS463" i="25" s="1"/>
  <c r="AO462" i="25"/>
  <c r="AO461" i="25"/>
  <c r="AS461" i="25" s="1"/>
  <c r="AO460" i="25"/>
  <c r="AP460" i="25" s="1"/>
  <c r="AO459" i="25"/>
  <c r="AS459" i="25" s="1"/>
  <c r="AO458" i="25"/>
  <c r="AS458" i="25" s="1"/>
  <c r="AO457" i="25"/>
  <c r="AQ457" i="25" s="1"/>
  <c r="AR457" i="25" s="1"/>
  <c r="AO456" i="25"/>
  <c r="AP456" i="25" s="1"/>
  <c r="AO455" i="25"/>
  <c r="AS455" i="25" s="1"/>
  <c r="AO454" i="25"/>
  <c r="AS454" i="25" s="1"/>
  <c r="AO453" i="25"/>
  <c r="AO452" i="25"/>
  <c r="AO451" i="25"/>
  <c r="AS451" i="25" s="1"/>
  <c r="AO450" i="25"/>
  <c r="AS450" i="25" s="1"/>
  <c r="AO449" i="25"/>
  <c r="AS449" i="25" s="1"/>
  <c r="AO448" i="25"/>
  <c r="AP448" i="25" s="1"/>
  <c r="AO447" i="25"/>
  <c r="AS447" i="25" s="1"/>
  <c r="AO446" i="25"/>
  <c r="AO445" i="25"/>
  <c r="AS445" i="25" s="1"/>
  <c r="AO444" i="25"/>
  <c r="AP444" i="25" s="1"/>
  <c r="AO443" i="25"/>
  <c r="AS443" i="25" s="1"/>
  <c r="AO442" i="25"/>
  <c r="AO441" i="25"/>
  <c r="AO440" i="25"/>
  <c r="AP440" i="25" s="1"/>
  <c r="AO439" i="25"/>
  <c r="AS439" i="25" s="1"/>
  <c r="AO438" i="25"/>
  <c r="AO437" i="25"/>
  <c r="AO436" i="25"/>
  <c r="AO435" i="25"/>
  <c r="AS435" i="25" s="1"/>
  <c r="AO434" i="25"/>
  <c r="AS434" i="25" s="1"/>
  <c r="AO433" i="25"/>
  <c r="AS433" i="25" s="1"/>
  <c r="AO432" i="25"/>
  <c r="AO431" i="25"/>
  <c r="AS431" i="25" s="1"/>
  <c r="AO430" i="25"/>
  <c r="AO429" i="25"/>
  <c r="AS429" i="25" s="1"/>
  <c r="AO428" i="25"/>
  <c r="AO427" i="25"/>
  <c r="AS427" i="25" s="1"/>
  <c r="AO426" i="25"/>
  <c r="AS426" i="25" s="1"/>
  <c r="AO425" i="25"/>
  <c r="AS425" i="25" s="1"/>
  <c r="AO424" i="25"/>
  <c r="AP424" i="25" s="1"/>
  <c r="AO423" i="25"/>
  <c r="AS423" i="25" s="1"/>
  <c r="AO422" i="25"/>
  <c r="AS422" i="25" s="1"/>
  <c r="AO421" i="25"/>
  <c r="AO420" i="25"/>
  <c r="AP420" i="25" s="1"/>
  <c r="AO419" i="25"/>
  <c r="AO418" i="25"/>
  <c r="AS418" i="25" s="1"/>
  <c r="AO417" i="25"/>
  <c r="AS417" i="25" s="1"/>
  <c r="AO416" i="25"/>
  <c r="AO415" i="25"/>
  <c r="AS415" i="25" s="1"/>
  <c r="AO414" i="25"/>
  <c r="AO413" i="25"/>
  <c r="AS413" i="25" s="1"/>
  <c r="AO412" i="25"/>
  <c r="AP412" i="25" s="1"/>
  <c r="AO411" i="25"/>
  <c r="AO410" i="25"/>
  <c r="AS410" i="25" s="1"/>
  <c r="AO409" i="25"/>
  <c r="AO408" i="25"/>
  <c r="AP408" i="25" s="1"/>
  <c r="AO407" i="25"/>
  <c r="AS407" i="25" s="1"/>
  <c r="AO406" i="25"/>
  <c r="AS406" i="25" s="1"/>
  <c r="AO405" i="25"/>
  <c r="AS405" i="25" s="1"/>
  <c r="AO404" i="25"/>
  <c r="AP404" i="25" s="1"/>
  <c r="AO403" i="25"/>
  <c r="AO402" i="25"/>
  <c r="AO401" i="25"/>
  <c r="AS401" i="25" s="1"/>
  <c r="AO400" i="25"/>
  <c r="AP400" i="25" s="1"/>
  <c r="AO399" i="25"/>
  <c r="AS399" i="25" s="1"/>
  <c r="AO398" i="25"/>
  <c r="AS398" i="25" s="1"/>
  <c r="AO397" i="25"/>
  <c r="AS397" i="25" s="1"/>
  <c r="AO396" i="25"/>
  <c r="AO395" i="25"/>
  <c r="AO394" i="25"/>
  <c r="AS394" i="25" s="1"/>
  <c r="AO393" i="25"/>
  <c r="AS393" i="25" s="1"/>
  <c r="AO392" i="25"/>
  <c r="AP392" i="25" s="1"/>
  <c r="AO391" i="25"/>
  <c r="AS391" i="25" s="1"/>
  <c r="AO390" i="25"/>
  <c r="AS390" i="25" s="1"/>
  <c r="AO389" i="25"/>
  <c r="AO388" i="25"/>
  <c r="AP388" i="25" s="1"/>
  <c r="AO387" i="25"/>
  <c r="AO386" i="25"/>
  <c r="AS386" i="25" s="1"/>
  <c r="AO385" i="25"/>
  <c r="AS385" i="25" s="1"/>
  <c r="AO384" i="25"/>
  <c r="AO383" i="25"/>
  <c r="AS383" i="25" s="1"/>
  <c r="AO382" i="25"/>
  <c r="AO381" i="25"/>
  <c r="AS381" i="25" s="1"/>
  <c r="AO380" i="25"/>
  <c r="AP380" i="25" s="1"/>
  <c r="AO379" i="25"/>
  <c r="AO378" i="25"/>
  <c r="AS378" i="25" s="1"/>
  <c r="AO377" i="25"/>
  <c r="AO376" i="25"/>
  <c r="AP376" i="25" s="1"/>
  <c r="AO375" i="25"/>
  <c r="AS375" i="25" s="1"/>
  <c r="AO374" i="25"/>
  <c r="AS374" i="25" s="1"/>
  <c r="AO373" i="25"/>
  <c r="AS373" i="25" s="1"/>
  <c r="AO372" i="25"/>
  <c r="AP372" i="25" s="1"/>
  <c r="AO371" i="25"/>
  <c r="AO370" i="25"/>
  <c r="AO369" i="25"/>
  <c r="AS369" i="25" s="1"/>
  <c r="AO368" i="25"/>
  <c r="AP368" i="25" s="1"/>
  <c r="AO367" i="25"/>
  <c r="AS367" i="25" s="1"/>
  <c r="AO366" i="25"/>
  <c r="AS366" i="25" s="1"/>
  <c r="AO365" i="25"/>
  <c r="AS365" i="25" s="1"/>
  <c r="AO364" i="25"/>
  <c r="AP364" i="25" s="1"/>
  <c r="AO363" i="25"/>
  <c r="AO362" i="25"/>
  <c r="AQ362" i="25" s="1"/>
  <c r="AR362" i="25" s="1"/>
  <c r="AO361" i="25"/>
  <c r="AS361" i="25" s="1"/>
  <c r="AO360" i="25"/>
  <c r="AP360" i="25" s="1"/>
  <c r="AO359" i="25"/>
  <c r="AO358" i="25"/>
  <c r="AQ358" i="25" s="1"/>
  <c r="AR358" i="25" s="1"/>
  <c r="AO357" i="25"/>
  <c r="AS357" i="25" s="1"/>
  <c r="AO356" i="25"/>
  <c r="AP356" i="25" s="1"/>
  <c r="AO355" i="25"/>
  <c r="AO354" i="25"/>
  <c r="AQ354" i="25" s="1"/>
  <c r="AR354" i="25" s="1"/>
  <c r="AO353" i="25"/>
  <c r="AO352" i="25"/>
  <c r="AP352" i="25" s="1"/>
  <c r="AO351" i="25"/>
  <c r="AO350" i="25"/>
  <c r="AQ350" i="25" s="1"/>
  <c r="AR350" i="25" s="1"/>
  <c r="AO349" i="25"/>
  <c r="AS349" i="25" s="1"/>
  <c r="AO348" i="25"/>
  <c r="AP348" i="25" s="1"/>
  <c r="AO347" i="25"/>
  <c r="AO346" i="25"/>
  <c r="AQ346" i="25" s="1"/>
  <c r="AR346" i="25" s="1"/>
  <c r="AO345" i="25"/>
  <c r="AS345" i="25" s="1"/>
  <c r="AO344" i="25"/>
  <c r="AO343" i="25"/>
  <c r="AQ343" i="25" s="1"/>
  <c r="AR343" i="25" s="1"/>
  <c r="AO342" i="25"/>
  <c r="AS342" i="25" s="1"/>
  <c r="AO341" i="25"/>
  <c r="AS341" i="25" s="1"/>
  <c r="AO340" i="25"/>
  <c r="AP340" i="25" s="1"/>
  <c r="AO339" i="25"/>
  <c r="AQ339" i="25" s="1"/>
  <c r="AR339" i="25" s="1"/>
  <c r="AO338" i="25"/>
  <c r="AS338" i="25" s="1"/>
  <c r="AO337" i="25"/>
  <c r="AO336" i="25"/>
  <c r="AP336" i="25" s="1"/>
  <c r="AO335" i="25"/>
  <c r="AO334" i="25"/>
  <c r="AS334" i="25" s="1"/>
  <c r="AO333" i="25"/>
  <c r="AS333" i="25" s="1"/>
  <c r="AO332" i="25"/>
  <c r="AO331" i="25"/>
  <c r="AQ331" i="25" s="1"/>
  <c r="AR331" i="25" s="1"/>
  <c r="AO330" i="25"/>
  <c r="AQ330" i="25" s="1"/>
  <c r="AR330" i="25" s="1"/>
  <c r="AO329" i="25"/>
  <c r="AS329" i="25" s="1"/>
  <c r="AO328" i="25"/>
  <c r="AP328" i="25" s="1"/>
  <c r="AO327" i="25"/>
  <c r="AO326" i="25"/>
  <c r="AQ326" i="25" s="1"/>
  <c r="AR326" i="25" s="1"/>
  <c r="AO325" i="25"/>
  <c r="AS325" i="25" s="1"/>
  <c r="AO324" i="25"/>
  <c r="AP324" i="25" s="1"/>
  <c r="AO323" i="25"/>
  <c r="AQ323" i="25" s="1"/>
  <c r="AR323" i="25" s="1"/>
  <c r="AO322" i="25"/>
  <c r="AS322" i="25" s="1"/>
  <c r="AO321" i="25"/>
  <c r="AS321" i="25" s="1"/>
  <c r="AO320" i="25"/>
  <c r="AP320" i="25" s="1"/>
  <c r="AO319" i="25"/>
  <c r="AQ319" i="25" s="1"/>
  <c r="AR319" i="25" s="1"/>
  <c r="AO318" i="25"/>
  <c r="AS318" i="25" s="1"/>
  <c r="AO317" i="25"/>
  <c r="AS317" i="25" s="1"/>
  <c r="AO316" i="25"/>
  <c r="AP316" i="25" s="1"/>
  <c r="AO315" i="25"/>
  <c r="AQ315" i="25" s="1"/>
  <c r="AR315" i="25" s="1"/>
  <c r="AO314" i="25"/>
  <c r="AS314" i="25" s="1"/>
  <c r="AO313" i="25"/>
  <c r="AS313" i="25" s="1"/>
  <c r="AO312" i="25"/>
  <c r="AP312" i="25" s="1"/>
  <c r="AO311" i="25"/>
  <c r="AQ311" i="25" s="1"/>
  <c r="AR311" i="25" s="1"/>
  <c r="AO310" i="25"/>
  <c r="AS310" i="25" s="1"/>
  <c r="AO309" i="25"/>
  <c r="AO308" i="25"/>
  <c r="AP308" i="25" s="1"/>
  <c r="AO307" i="25"/>
  <c r="AQ307" i="25" s="1"/>
  <c r="AR307" i="25" s="1"/>
  <c r="AO306" i="25"/>
  <c r="AS306" i="25" s="1"/>
  <c r="AO305" i="25"/>
  <c r="AS305" i="25" s="1"/>
  <c r="AO304" i="25"/>
  <c r="AP304" i="25" s="1"/>
  <c r="AO303" i="25"/>
  <c r="AQ303" i="25" s="1"/>
  <c r="AR303" i="25" s="1"/>
  <c r="AO302" i="25"/>
  <c r="AS302" i="25" s="1"/>
  <c r="AO301" i="25"/>
  <c r="AS301" i="25" s="1"/>
  <c r="AO300" i="25"/>
  <c r="AP300" i="25" s="1"/>
  <c r="AO299" i="25"/>
  <c r="AQ299" i="25" s="1"/>
  <c r="AR299" i="25" s="1"/>
  <c r="AO298" i="25"/>
  <c r="AS298" i="25" s="1"/>
  <c r="AO297" i="25"/>
  <c r="AS297" i="25" s="1"/>
  <c r="AO296" i="25"/>
  <c r="AP296" i="25" s="1"/>
  <c r="AO295" i="25"/>
  <c r="AQ295" i="25" s="1"/>
  <c r="AR295" i="25" s="1"/>
  <c r="AO294" i="25"/>
  <c r="AS294" i="25" s="1"/>
  <c r="AO293" i="25"/>
  <c r="AO292" i="25"/>
  <c r="AP292" i="25" s="1"/>
  <c r="AO291" i="25"/>
  <c r="AQ291" i="25" s="1"/>
  <c r="AR291" i="25" s="1"/>
  <c r="AO290" i="25"/>
  <c r="AS290" i="25" s="1"/>
  <c r="AO289" i="25"/>
  <c r="AS289" i="25" s="1"/>
  <c r="AO288" i="25"/>
  <c r="AP288" i="25" s="1"/>
  <c r="AO287" i="25"/>
  <c r="AQ287" i="25" s="1"/>
  <c r="AR287" i="25" s="1"/>
  <c r="AO286" i="25"/>
  <c r="AS286" i="25" s="1"/>
  <c r="AO285" i="25"/>
  <c r="AS285" i="25" s="1"/>
  <c r="AO284" i="25"/>
  <c r="AP284" i="25" s="1"/>
  <c r="AO283" i="25"/>
  <c r="AQ283" i="25" s="1"/>
  <c r="AR283" i="25" s="1"/>
  <c r="AO282" i="25"/>
  <c r="AS282" i="25" s="1"/>
  <c r="AO281" i="25"/>
  <c r="AS281" i="25" s="1"/>
  <c r="AO280" i="25"/>
  <c r="AP280" i="25" s="1"/>
  <c r="AO279" i="25"/>
  <c r="AQ279" i="25" s="1"/>
  <c r="AR279" i="25" s="1"/>
  <c r="AO278" i="25"/>
  <c r="AS278" i="25" s="1"/>
  <c r="AO277" i="25"/>
  <c r="AO276" i="25"/>
  <c r="AP276" i="25" s="1"/>
  <c r="AO275" i="25"/>
  <c r="AS275" i="25" s="1"/>
  <c r="AO274" i="25"/>
  <c r="AS274" i="25" s="1"/>
  <c r="AO273" i="25"/>
  <c r="AP273" i="25" s="1"/>
  <c r="AO272" i="25"/>
  <c r="AS272" i="25" s="1"/>
  <c r="AO271" i="25"/>
  <c r="AO270" i="25"/>
  <c r="AS270" i="25" s="1"/>
  <c r="AO269" i="25"/>
  <c r="AP269" i="25" s="1"/>
  <c r="AO268" i="25"/>
  <c r="AS268" i="25" s="1"/>
  <c r="AO267" i="25"/>
  <c r="AS267" i="25" s="1"/>
  <c r="AO266" i="25"/>
  <c r="AO265" i="25"/>
  <c r="AP265" i="25" s="1"/>
  <c r="AO264" i="25"/>
  <c r="AS264" i="25" s="1"/>
  <c r="AO263" i="25"/>
  <c r="AS263" i="25" s="1"/>
  <c r="AO262" i="25"/>
  <c r="AS262" i="25" s="1"/>
  <c r="AO261" i="25"/>
  <c r="AO260" i="25"/>
  <c r="AS260" i="25" s="1"/>
  <c r="AO259" i="25"/>
  <c r="AS259" i="25" s="1"/>
  <c r="AO258" i="25"/>
  <c r="AS258" i="25" s="1"/>
  <c r="AO257" i="25"/>
  <c r="AP257" i="25" s="1"/>
  <c r="AO256" i="25"/>
  <c r="AS256" i="25" s="1"/>
  <c r="AO255" i="25"/>
  <c r="AO254" i="25"/>
  <c r="AS254" i="25" s="1"/>
  <c r="AO253" i="25"/>
  <c r="AP253" i="25" s="1"/>
  <c r="AO252" i="25"/>
  <c r="AS252" i="25" s="1"/>
  <c r="AO251" i="25"/>
  <c r="AS251" i="25" s="1"/>
  <c r="AO250" i="25"/>
  <c r="AO249" i="25"/>
  <c r="AP249" i="25" s="1"/>
  <c r="AO248" i="25"/>
  <c r="AS248" i="25" s="1"/>
  <c r="AO247" i="25"/>
  <c r="AS247" i="25" s="1"/>
  <c r="AO246" i="25"/>
  <c r="AS246" i="25" s="1"/>
  <c r="AO245" i="25"/>
  <c r="AO244" i="25"/>
  <c r="AS244" i="25" s="1"/>
  <c r="AO243" i="25"/>
  <c r="AS243" i="25" s="1"/>
  <c r="AO242" i="25"/>
  <c r="AS242" i="25" s="1"/>
  <c r="AO241" i="25"/>
  <c r="AQ241" i="25" s="1"/>
  <c r="AR241" i="25" s="1"/>
  <c r="AO240" i="25"/>
  <c r="AO239" i="25"/>
  <c r="AP239" i="25" s="1"/>
  <c r="AO238" i="25"/>
  <c r="AS238" i="25" s="1"/>
  <c r="AO237" i="25"/>
  <c r="AS237" i="25" s="1"/>
  <c r="AO236" i="25"/>
  <c r="AS236" i="25" s="1"/>
  <c r="AO235" i="25"/>
  <c r="AO234" i="25"/>
  <c r="AP234" i="25" s="1"/>
  <c r="AO233" i="25"/>
  <c r="AS233" i="25" s="1"/>
  <c r="AO232" i="25"/>
  <c r="AQ232" i="25" s="1"/>
  <c r="AR232" i="25" s="1"/>
  <c r="AO231" i="25"/>
  <c r="AP231" i="25" s="1"/>
  <c r="AO230" i="25"/>
  <c r="AS230" i="25" s="1"/>
  <c r="AO229" i="25"/>
  <c r="AP229" i="25" s="1"/>
  <c r="AO228" i="25"/>
  <c r="AS228" i="25" s="1"/>
  <c r="AO227" i="25"/>
  <c r="AO226" i="25"/>
  <c r="AQ226" i="25" s="1"/>
  <c r="AR226" i="25" s="1"/>
  <c r="AO225" i="25"/>
  <c r="AS225" i="25" s="1"/>
  <c r="AO224" i="25"/>
  <c r="AO223" i="25"/>
  <c r="AP223" i="25" s="1"/>
  <c r="AO222" i="25"/>
  <c r="AS222" i="25" s="1"/>
  <c r="AO221" i="25"/>
  <c r="AQ221" i="25" s="1"/>
  <c r="AR221" i="25" s="1"/>
  <c r="AO220" i="25"/>
  <c r="AQ220" i="25" s="1"/>
  <c r="AR220" i="25" s="1"/>
  <c r="AO219" i="25"/>
  <c r="AP219" i="25" s="1"/>
  <c r="AO218" i="25"/>
  <c r="AS218" i="25" s="1"/>
  <c r="AO217" i="25"/>
  <c r="AP217" i="25" s="1"/>
  <c r="AO216" i="25"/>
  <c r="AP216" i="25" s="1"/>
  <c r="AO215" i="25"/>
  <c r="AS215" i="25" s="1"/>
  <c r="AO214" i="25"/>
  <c r="AO213" i="25"/>
  <c r="AS213" i="25" s="1"/>
  <c r="AO212" i="25"/>
  <c r="AP212" i="25" s="1"/>
  <c r="AO211" i="25"/>
  <c r="AO210" i="25"/>
  <c r="AS210" i="25" s="1"/>
  <c r="AO209" i="25"/>
  <c r="AS209" i="25" s="1"/>
  <c r="AO208" i="25"/>
  <c r="AP208" i="25" s="1"/>
  <c r="AO207" i="25"/>
  <c r="AQ207" i="25" s="1"/>
  <c r="AR207" i="25" s="1"/>
  <c r="AO206" i="25"/>
  <c r="AS206" i="25" s="1"/>
  <c r="AO205" i="25"/>
  <c r="AO204" i="25"/>
  <c r="AP204" i="25" s="1"/>
  <c r="AO203" i="25"/>
  <c r="AQ203" i="25" s="1"/>
  <c r="AR203" i="25" s="1"/>
  <c r="AO202" i="25"/>
  <c r="AO201" i="25"/>
  <c r="AS201" i="25" s="1"/>
  <c r="AO200" i="25"/>
  <c r="AQ200" i="25" s="1"/>
  <c r="AR200" i="25" s="1"/>
  <c r="AO199" i="25"/>
  <c r="AS199" i="25" s="1"/>
  <c r="AO198" i="25"/>
  <c r="AO197" i="25"/>
  <c r="AP197" i="25" s="1"/>
  <c r="AO196" i="25"/>
  <c r="AS196" i="25" s="1"/>
  <c r="AO195" i="25"/>
  <c r="AS195" i="25" s="1"/>
  <c r="AO194" i="25"/>
  <c r="AS194" i="25" s="1"/>
  <c r="AO193" i="25"/>
  <c r="AO192" i="25"/>
  <c r="AO191" i="25"/>
  <c r="AS191" i="25" s="1"/>
  <c r="AO190" i="25"/>
  <c r="AO189" i="25"/>
  <c r="AP189" i="25" s="1"/>
  <c r="AO188" i="25"/>
  <c r="AS188" i="25" s="1"/>
  <c r="AO187" i="25"/>
  <c r="AS187" i="25" s="1"/>
  <c r="AO186" i="25"/>
  <c r="AS186" i="25" s="1"/>
  <c r="AO185" i="25"/>
  <c r="AP185" i="25" s="1"/>
  <c r="AO184" i="25"/>
  <c r="AS184" i="25" s="1"/>
  <c r="AO183" i="25"/>
  <c r="AP183" i="25" s="1"/>
  <c r="AO182" i="25"/>
  <c r="AS182" i="25" s="1"/>
  <c r="AO181" i="25"/>
  <c r="AQ181" i="25" s="1"/>
  <c r="AR181" i="25" s="1"/>
  <c r="AO180" i="25"/>
  <c r="AP180" i="25" s="1"/>
  <c r="AO179" i="25"/>
  <c r="AP179" i="25" s="1"/>
  <c r="AO178" i="25"/>
  <c r="AS178" i="25" s="1"/>
  <c r="AO177" i="25"/>
  <c r="AP177" i="25" s="1"/>
  <c r="AO176" i="25"/>
  <c r="AP176" i="25" s="1"/>
  <c r="AO175" i="25"/>
  <c r="AS175" i="25" s="1"/>
  <c r="AO174" i="25"/>
  <c r="AQ174" i="25" s="1"/>
  <c r="AR174" i="25" s="1"/>
  <c r="AO173" i="25"/>
  <c r="AP173" i="25" s="1"/>
  <c r="AO172" i="25"/>
  <c r="AS172" i="25" s="1"/>
  <c r="AO171" i="25"/>
  <c r="AQ171" i="25" s="1"/>
  <c r="AR171" i="25" s="1"/>
  <c r="AO170" i="25"/>
  <c r="AP170" i="25" s="1"/>
  <c r="AO169" i="25"/>
  <c r="AP169" i="25" s="1"/>
  <c r="AO168" i="25"/>
  <c r="AS168" i="25" s="1"/>
  <c r="AO167" i="25"/>
  <c r="AP167" i="25" s="1"/>
  <c r="AO166" i="25"/>
  <c r="AS166" i="25" s="1"/>
  <c r="AO165" i="25"/>
  <c r="AP165" i="25" s="1"/>
  <c r="AO164" i="25"/>
  <c r="AP164" i="25" s="1"/>
  <c r="AO163" i="25"/>
  <c r="AQ163" i="25" s="1"/>
  <c r="AR163" i="25" s="1"/>
  <c r="AO162" i="25"/>
  <c r="AP162" i="25" s="1"/>
  <c r="AO161" i="25"/>
  <c r="AS161" i="25" s="1"/>
  <c r="AO160" i="25"/>
  <c r="AQ160" i="25" s="1"/>
  <c r="AR160" i="25" s="1"/>
  <c r="AO159" i="25"/>
  <c r="AP159" i="25" s="1"/>
  <c r="AO158" i="25"/>
  <c r="AS158" i="25" s="1"/>
  <c r="AO157" i="25"/>
  <c r="AP157" i="25" s="1"/>
  <c r="AO156" i="25"/>
  <c r="AS156" i="25" s="1"/>
  <c r="AO155" i="25"/>
  <c r="AP155" i="25" s="1"/>
  <c r="AO154" i="25"/>
  <c r="AS154" i="25" s="1"/>
  <c r="AO153" i="25"/>
  <c r="AS153" i="25" s="1"/>
  <c r="AO152" i="25"/>
  <c r="AS152" i="25" s="1"/>
  <c r="AO151" i="25"/>
  <c r="AP151" i="25" s="1"/>
  <c r="AO150" i="25"/>
  <c r="AQ150" i="25" s="1"/>
  <c r="AR150" i="25" s="1"/>
  <c r="AO149" i="25"/>
  <c r="AS149" i="25" s="1"/>
  <c r="AO148" i="25"/>
  <c r="AS148" i="25" s="1"/>
  <c r="AO147" i="25"/>
  <c r="AP147" i="25" s="1"/>
  <c r="AO146" i="25"/>
  <c r="AP146" i="25" s="1"/>
  <c r="AO145" i="25"/>
  <c r="AQ145" i="25" s="1"/>
  <c r="AR145" i="25" s="1"/>
  <c r="AO144" i="25"/>
  <c r="AQ144" i="25" s="1"/>
  <c r="AR144" i="25" s="1"/>
  <c r="AO143" i="25"/>
  <c r="AQ143" i="25" s="1"/>
  <c r="AR143" i="25" s="1"/>
  <c r="AO142" i="25"/>
  <c r="AP142" i="25" s="1"/>
  <c r="AO141" i="25"/>
  <c r="AQ141" i="25" s="1"/>
  <c r="AR141" i="25" s="1"/>
  <c r="AO140" i="25"/>
  <c r="AQ140" i="25" s="1"/>
  <c r="AR140" i="25" s="1"/>
  <c r="AO139" i="25"/>
  <c r="AQ139" i="25" s="1"/>
  <c r="AR139" i="25" s="1"/>
  <c r="AO138" i="25"/>
  <c r="AO137" i="25"/>
  <c r="AO136" i="25"/>
  <c r="AP136" i="25" s="1"/>
  <c r="AO135" i="25"/>
  <c r="AP135" i="25" s="1"/>
  <c r="AO134" i="25"/>
  <c r="AQ134" i="25" s="1"/>
  <c r="AR134" i="25" s="1"/>
  <c r="AO133" i="25"/>
  <c r="AQ133" i="25" s="1"/>
  <c r="AR133" i="25" s="1"/>
  <c r="AO132" i="25"/>
  <c r="AP132" i="25" s="1"/>
  <c r="AO131" i="25"/>
  <c r="AQ131" i="25" s="1"/>
  <c r="AR131" i="25" s="1"/>
  <c r="AO130" i="25"/>
  <c r="AS130" i="25" s="1"/>
  <c r="AO129" i="25"/>
  <c r="AP129" i="25" s="1"/>
  <c r="AO128" i="25"/>
  <c r="AQ128" i="25" s="1"/>
  <c r="AR128" i="25" s="1"/>
  <c r="AO127" i="25"/>
  <c r="AS127" i="25" s="1"/>
  <c r="AO126" i="25"/>
  <c r="AS126" i="25" s="1"/>
  <c r="AO125" i="25"/>
  <c r="AS125" i="25" s="1"/>
  <c r="AO124" i="25"/>
  <c r="AQ124" i="25" s="1"/>
  <c r="AR124" i="25" s="1"/>
  <c r="AO123" i="25"/>
  <c r="AS123" i="25" s="1"/>
  <c r="AO122" i="25"/>
  <c r="AO121" i="25"/>
  <c r="AO120" i="25"/>
  <c r="AQ120" i="25" s="1"/>
  <c r="AR120" i="25" s="1"/>
  <c r="AO119" i="25"/>
  <c r="AS119" i="25" s="1"/>
  <c r="AO118" i="25"/>
  <c r="AO117" i="25"/>
  <c r="AS117" i="25" s="1"/>
  <c r="AO116" i="25"/>
  <c r="AQ116" i="25" s="1"/>
  <c r="AR116" i="25" s="1"/>
  <c r="AO115" i="25"/>
  <c r="AS115" i="25" s="1"/>
  <c r="AO114" i="25"/>
  <c r="AO113" i="25"/>
  <c r="AS113" i="25" s="1"/>
  <c r="AO112" i="25"/>
  <c r="AQ112" i="25" s="1"/>
  <c r="AR112" i="25" s="1"/>
  <c r="AO111" i="25"/>
  <c r="AS111" i="25" s="1"/>
  <c r="AO110" i="25"/>
  <c r="AQ110" i="25" s="1"/>
  <c r="AR110" i="25" s="1"/>
  <c r="AO109" i="25"/>
  <c r="AQ109" i="25" s="1"/>
  <c r="AR109" i="25" s="1"/>
  <c r="AO108" i="25"/>
  <c r="AQ108" i="25" s="1"/>
  <c r="AR108" i="25" s="1"/>
  <c r="AO107" i="25"/>
  <c r="AQ107" i="25" s="1"/>
  <c r="AR107" i="25" s="1"/>
  <c r="AO106" i="25"/>
  <c r="AS106" i="25" s="1"/>
  <c r="AO105" i="25"/>
  <c r="AS105" i="25" s="1"/>
  <c r="AO104" i="25"/>
  <c r="AQ104" i="25" s="1"/>
  <c r="AR104" i="25" s="1"/>
  <c r="AO103" i="25"/>
  <c r="AS103" i="25" s="1"/>
  <c r="AO102" i="25"/>
  <c r="AS102" i="25" s="1"/>
  <c r="AO101" i="25"/>
  <c r="AQ101" i="25" s="1"/>
  <c r="AR101" i="25" s="1"/>
  <c r="AO100" i="25"/>
  <c r="AQ100" i="25" s="1"/>
  <c r="AR100" i="25" s="1"/>
  <c r="AO99" i="25"/>
  <c r="AQ99" i="25" s="1"/>
  <c r="AR99" i="25" s="1"/>
  <c r="AO98" i="25"/>
  <c r="AS98" i="25" s="1"/>
  <c r="AO97" i="25"/>
  <c r="AQ97" i="25" s="1"/>
  <c r="AR97" i="25" s="1"/>
  <c r="AO96" i="25"/>
  <c r="AS96" i="25" s="1"/>
  <c r="AO95" i="25"/>
  <c r="AQ95" i="25" s="1"/>
  <c r="AR95" i="25" s="1"/>
  <c r="AO94" i="25"/>
  <c r="AS94" i="25" s="1"/>
  <c r="AO93" i="25"/>
  <c r="AQ93" i="25" s="1"/>
  <c r="AR93" i="25" s="1"/>
  <c r="AO92" i="25"/>
  <c r="AP92" i="25" s="1"/>
  <c r="AO91" i="25"/>
  <c r="AQ91" i="25" s="1"/>
  <c r="AR91" i="25" s="1"/>
  <c r="AO90" i="25"/>
  <c r="AS90" i="25" s="1"/>
  <c r="AO89" i="25"/>
  <c r="AS89" i="25" s="1"/>
  <c r="AO88" i="25"/>
  <c r="AO87" i="25"/>
  <c r="AO86" i="25"/>
  <c r="AS86" i="25" s="1"/>
  <c r="AO85" i="25"/>
  <c r="AS85" i="25" s="1"/>
  <c r="AO84" i="25"/>
  <c r="AS84" i="25" s="1"/>
  <c r="AO83" i="25"/>
  <c r="AS83" i="25" s="1"/>
  <c r="AO82" i="25"/>
  <c r="AS82" i="25" s="1"/>
  <c r="AO81" i="25"/>
  <c r="AS81" i="25" s="1"/>
  <c r="AO80" i="25"/>
  <c r="AQ80" i="25" s="1"/>
  <c r="AR80" i="25" s="1"/>
  <c r="AO79" i="25"/>
  <c r="AO78" i="25"/>
  <c r="AP78" i="25" s="1"/>
  <c r="AO77" i="25"/>
  <c r="AS77" i="25" s="1"/>
  <c r="AO76" i="25"/>
  <c r="AP76" i="25" s="1"/>
  <c r="AO75" i="25"/>
  <c r="AS75" i="25" s="1"/>
  <c r="AO74" i="25"/>
  <c r="AS74" i="25" s="1"/>
  <c r="AO73" i="25"/>
  <c r="AQ73" i="25" s="1"/>
  <c r="AR73" i="25" s="1"/>
  <c r="AO72" i="25"/>
  <c r="AO71" i="25"/>
  <c r="AQ71" i="25" s="1"/>
  <c r="AR71" i="25" s="1"/>
  <c r="AO70" i="25"/>
  <c r="AS70" i="25" s="1"/>
  <c r="AO69" i="25"/>
  <c r="AQ69" i="25" s="1"/>
  <c r="AR69" i="25" s="1"/>
  <c r="AO68" i="25"/>
  <c r="AS68" i="25" s="1"/>
  <c r="AO67" i="25"/>
  <c r="AO66" i="25"/>
  <c r="AO65" i="25"/>
  <c r="AS65" i="25" s="1"/>
  <c r="AO64" i="25"/>
  <c r="AS64" i="25" s="1"/>
  <c r="AO63" i="25"/>
  <c r="AQ63" i="25" s="1"/>
  <c r="AR63" i="25" s="1"/>
  <c r="AO62" i="25"/>
  <c r="AS62" i="25" s="1"/>
  <c r="AO61" i="25"/>
  <c r="AS61" i="25" s="1"/>
  <c r="AO60" i="25"/>
  <c r="AS60" i="25" s="1"/>
  <c r="AO59" i="25"/>
  <c r="AS59" i="25" s="1"/>
  <c r="AO58" i="25"/>
  <c r="AS58" i="25" s="1"/>
  <c r="AO57" i="25"/>
  <c r="AS57" i="25" s="1"/>
  <c r="AO56" i="25"/>
  <c r="AS56" i="25" s="1"/>
  <c r="AO55" i="25"/>
  <c r="AO54" i="25"/>
  <c r="AO53" i="25"/>
  <c r="AO52" i="25"/>
  <c r="AO51" i="25"/>
  <c r="AS51" i="25" s="1"/>
  <c r="AO50" i="25"/>
  <c r="AS50" i="25" s="1"/>
  <c r="AO49" i="25"/>
  <c r="AP49" i="25" s="1"/>
  <c r="AO48" i="25"/>
  <c r="AQ48" i="25" s="1"/>
  <c r="AR48" i="25" s="1"/>
  <c r="AO47" i="25"/>
  <c r="AS47" i="25" s="1"/>
  <c r="AO46" i="25"/>
  <c r="AS46" i="25" s="1"/>
  <c r="AO45" i="25"/>
  <c r="AQ45" i="25" s="1"/>
  <c r="AR45" i="25" s="1"/>
  <c r="AO44" i="25"/>
  <c r="AS44" i="25" s="1"/>
  <c r="AO43" i="25"/>
  <c r="AS43" i="25" s="1"/>
  <c r="AO42" i="25"/>
  <c r="AO41" i="25"/>
  <c r="AO40" i="25"/>
  <c r="AQ40" i="25" s="1"/>
  <c r="AR40" i="25" s="1"/>
  <c r="AO39" i="25"/>
  <c r="AO38" i="25"/>
  <c r="AO37" i="25"/>
  <c r="AS37" i="25" s="1"/>
  <c r="AO36" i="25"/>
  <c r="AO35" i="25"/>
  <c r="AQ35" i="25" s="1"/>
  <c r="AR35" i="25" s="1"/>
  <c r="AO34" i="25"/>
  <c r="AO33" i="25"/>
  <c r="AS33" i="25" s="1"/>
  <c r="AO32" i="25"/>
  <c r="AS32" i="25" s="1"/>
  <c r="AO31" i="25"/>
  <c r="AO30" i="25"/>
  <c r="AQ30" i="25" s="1"/>
  <c r="AR30" i="25" s="1"/>
  <c r="AO29" i="25"/>
  <c r="AO28" i="25"/>
  <c r="AQ28" i="25" s="1"/>
  <c r="AR28" i="25" s="1"/>
  <c r="AO27" i="25"/>
  <c r="AP27" i="25" s="1"/>
  <c r="AO26" i="25"/>
  <c r="AO25" i="25"/>
  <c r="AQ25" i="25" s="1"/>
  <c r="AR25" i="25" s="1"/>
  <c r="AO24" i="25"/>
  <c r="AS24" i="25" s="1"/>
  <c r="AO23" i="25"/>
  <c r="AP23" i="25" s="1"/>
  <c r="AO22" i="25"/>
  <c r="AP22" i="25" s="1"/>
  <c r="AO21" i="25"/>
  <c r="AO20" i="25"/>
  <c r="AS20" i="25" s="1"/>
  <c r="AO19" i="25"/>
  <c r="AQ19" i="25" s="1"/>
  <c r="AR19" i="25" s="1"/>
  <c r="AO18" i="25"/>
  <c r="AQ18" i="25" s="1"/>
  <c r="AR18" i="25" s="1"/>
  <c r="AO17" i="25"/>
  <c r="AO16" i="25"/>
  <c r="AQ16" i="25" s="1"/>
  <c r="AR16" i="25" s="1"/>
  <c r="AO15" i="25"/>
  <c r="AS15" i="25" s="1"/>
  <c r="AO14" i="25"/>
  <c r="AQ14" i="25" s="1"/>
  <c r="AR14" i="25" s="1"/>
  <c r="AO13" i="25"/>
  <c r="AO12" i="25"/>
  <c r="AO11" i="25"/>
  <c r="AS11" i="25" s="1"/>
  <c r="AO10" i="25"/>
  <c r="AO9" i="25"/>
  <c r="AS9" i="25" s="1"/>
  <c r="AN3" i="25"/>
  <c r="AP2" i="25"/>
  <c r="AP4" i="25" s="1"/>
  <c r="AR4" i="25" s="1"/>
  <c r="AO681" i="19"/>
  <c r="AS681" i="19" s="1"/>
  <c r="AO680" i="19"/>
  <c r="AS680" i="19" s="1"/>
  <c r="AO679" i="19"/>
  <c r="AO678" i="19"/>
  <c r="AS678" i="19" s="1"/>
  <c r="AO677" i="19"/>
  <c r="AS677" i="19" s="1"/>
  <c r="AO676" i="19"/>
  <c r="AO675" i="19"/>
  <c r="AQ675" i="19" s="1"/>
  <c r="AR675" i="19" s="1"/>
  <c r="AO674" i="19"/>
  <c r="AS674" i="19" s="1"/>
  <c r="AO673" i="19"/>
  <c r="AS673" i="19" s="1"/>
  <c r="AO672" i="19"/>
  <c r="AS672" i="19" s="1"/>
  <c r="AO671" i="19"/>
  <c r="AQ671" i="19" s="1"/>
  <c r="AR671" i="19" s="1"/>
  <c r="AO670" i="19"/>
  <c r="AS670" i="19" s="1"/>
  <c r="AO669" i="19"/>
  <c r="AS669" i="19" s="1"/>
  <c r="AO668" i="19"/>
  <c r="AS668" i="19" s="1"/>
  <c r="AO667" i="19"/>
  <c r="AQ667" i="19" s="1"/>
  <c r="AR667" i="19" s="1"/>
  <c r="AO666" i="19"/>
  <c r="AS666" i="19" s="1"/>
  <c r="AO665" i="19"/>
  <c r="AS665" i="19" s="1"/>
  <c r="AO664" i="19"/>
  <c r="AS664" i="19" s="1"/>
  <c r="AO663" i="19"/>
  <c r="AQ663" i="19" s="1"/>
  <c r="AR663" i="19" s="1"/>
  <c r="AO662" i="19"/>
  <c r="AS662" i="19" s="1"/>
  <c r="AO661" i="19"/>
  <c r="AS661" i="19" s="1"/>
  <c r="AO660" i="19"/>
  <c r="AO659" i="19"/>
  <c r="AQ659" i="19" s="1"/>
  <c r="AR659" i="19" s="1"/>
  <c r="AO658" i="19"/>
  <c r="AP658" i="19" s="1"/>
  <c r="AO657" i="19"/>
  <c r="AO656" i="19"/>
  <c r="AS656" i="19" s="1"/>
  <c r="AO655" i="19"/>
  <c r="AQ655" i="19" s="1"/>
  <c r="AR655" i="19" s="1"/>
  <c r="AO654" i="19"/>
  <c r="AO653" i="19"/>
  <c r="AO652" i="19"/>
  <c r="AS652" i="19" s="1"/>
  <c r="AO651" i="19"/>
  <c r="AQ651" i="19" s="1"/>
  <c r="AR651" i="19" s="1"/>
  <c r="AO650" i="19"/>
  <c r="AO649" i="19"/>
  <c r="AO648" i="19"/>
  <c r="AS648" i="19" s="1"/>
  <c r="AO647" i="19"/>
  <c r="AO646" i="19"/>
  <c r="AO645" i="19"/>
  <c r="AO644" i="19"/>
  <c r="AO643" i="19"/>
  <c r="AO642" i="19"/>
  <c r="AS642" i="19" s="1"/>
  <c r="AO641" i="19"/>
  <c r="AS641" i="19" s="1"/>
  <c r="AO640" i="19"/>
  <c r="AS640" i="19" s="1"/>
  <c r="AO639" i="19"/>
  <c r="AQ639" i="19" s="1"/>
  <c r="AR639" i="19" s="1"/>
  <c r="AO638" i="19"/>
  <c r="AS638" i="19" s="1"/>
  <c r="AO637" i="19"/>
  <c r="AS637" i="19" s="1"/>
  <c r="AO636" i="19"/>
  <c r="AS636" i="19" s="1"/>
  <c r="AO635" i="19"/>
  <c r="AQ635" i="19" s="1"/>
  <c r="AR635" i="19" s="1"/>
  <c r="AO634" i="19"/>
  <c r="AS634" i="19" s="1"/>
  <c r="AO633" i="19"/>
  <c r="AS633" i="19" s="1"/>
  <c r="AO632" i="19"/>
  <c r="AS632" i="19" s="1"/>
  <c r="AO631" i="19"/>
  <c r="AQ631" i="19" s="1"/>
  <c r="AR631" i="19" s="1"/>
  <c r="AO630" i="19"/>
  <c r="AS630" i="19" s="1"/>
  <c r="AO629" i="19"/>
  <c r="AS629" i="19" s="1"/>
  <c r="AO628" i="19"/>
  <c r="AO627" i="19"/>
  <c r="AQ627" i="19" s="1"/>
  <c r="AR627" i="19" s="1"/>
  <c r="AO626" i="19"/>
  <c r="AP626" i="19" s="1"/>
  <c r="AO625" i="19"/>
  <c r="AO624" i="19"/>
  <c r="AS624" i="19" s="1"/>
  <c r="AO623" i="19"/>
  <c r="AQ623" i="19" s="1"/>
  <c r="AR623" i="19" s="1"/>
  <c r="AO622" i="19"/>
  <c r="AO621" i="19"/>
  <c r="AO620" i="19"/>
  <c r="AS620" i="19" s="1"/>
  <c r="AO619" i="19"/>
  <c r="AQ619" i="19" s="1"/>
  <c r="AR619" i="19" s="1"/>
  <c r="AO618" i="19"/>
  <c r="AO617" i="19"/>
  <c r="AO616" i="19"/>
  <c r="AS616" i="19" s="1"/>
  <c r="AO615" i="19"/>
  <c r="AO614" i="19"/>
  <c r="AO613" i="19"/>
  <c r="AO612" i="19"/>
  <c r="AO611" i="19"/>
  <c r="AO610" i="19"/>
  <c r="AS610" i="19" s="1"/>
  <c r="AO609" i="19"/>
  <c r="AO608" i="19"/>
  <c r="AS608" i="19" s="1"/>
  <c r="AO607" i="19"/>
  <c r="AS607" i="19" s="1"/>
  <c r="AO606" i="19"/>
  <c r="AS606" i="19" s="1"/>
  <c r="AO605" i="19"/>
  <c r="AS605" i="19" s="1"/>
  <c r="AO604" i="19"/>
  <c r="AP604" i="19" s="1"/>
  <c r="AO603" i="19"/>
  <c r="AO602" i="19"/>
  <c r="AP602" i="19" s="1"/>
  <c r="AO601" i="19"/>
  <c r="AS601" i="19" s="1"/>
  <c r="AO600" i="19"/>
  <c r="AP600" i="19" s="1"/>
  <c r="AO599" i="19"/>
  <c r="AQ599" i="19" s="1"/>
  <c r="AR599" i="19" s="1"/>
  <c r="AO598" i="19"/>
  <c r="AQ598" i="19" s="1"/>
  <c r="AR598" i="19" s="1"/>
  <c r="AO597" i="19"/>
  <c r="AP597" i="19" s="1"/>
  <c r="AO596" i="19"/>
  <c r="AQ596" i="19" s="1"/>
  <c r="AR596" i="19" s="1"/>
  <c r="AO595" i="19"/>
  <c r="AP595" i="19" s="1"/>
  <c r="AO594" i="19"/>
  <c r="AP594" i="19" s="1"/>
  <c r="AO593" i="19"/>
  <c r="AO592" i="19"/>
  <c r="AP592" i="19" s="1"/>
  <c r="AO591" i="19"/>
  <c r="AQ591" i="19" s="1"/>
  <c r="AR591" i="19" s="1"/>
  <c r="AO590" i="19"/>
  <c r="AQ590" i="19" s="1"/>
  <c r="AR590" i="19" s="1"/>
  <c r="AO589" i="19"/>
  <c r="AQ589" i="19" s="1"/>
  <c r="AR589" i="19" s="1"/>
  <c r="AO588" i="19"/>
  <c r="AS588" i="19" s="1"/>
  <c r="AO587" i="19"/>
  <c r="AS587" i="19" s="1"/>
  <c r="AO586" i="19"/>
  <c r="AO585" i="19"/>
  <c r="AS585" i="19" s="1"/>
  <c r="AO584" i="19"/>
  <c r="AP584" i="19" s="1"/>
  <c r="AO583" i="19"/>
  <c r="AQ583" i="19" s="1"/>
  <c r="AR583" i="19" s="1"/>
  <c r="AO582" i="19"/>
  <c r="AP582" i="19" s="1"/>
  <c r="AO581" i="19"/>
  <c r="AS581" i="19" s="1"/>
  <c r="AO580" i="19"/>
  <c r="AQ580" i="19" s="1"/>
  <c r="AR580" i="19" s="1"/>
  <c r="AO579" i="19"/>
  <c r="AO578" i="19"/>
  <c r="AP578" i="19" s="1"/>
  <c r="AO577" i="19"/>
  <c r="AP577" i="19" s="1"/>
  <c r="AO576" i="19"/>
  <c r="AO575" i="19"/>
  <c r="AQ575" i="19" s="1"/>
  <c r="AR575" i="19" s="1"/>
  <c r="AO574" i="19"/>
  <c r="AQ574" i="19" s="1"/>
  <c r="AR574" i="19" s="1"/>
  <c r="AO573" i="19"/>
  <c r="AO572" i="19"/>
  <c r="AS572" i="19" s="1"/>
  <c r="AO571" i="19"/>
  <c r="AS571" i="19" s="1"/>
  <c r="AO570" i="19"/>
  <c r="AO569" i="19"/>
  <c r="AS569" i="19" s="1"/>
  <c r="AO568" i="19"/>
  <c r="AP568" i="19" s="1"/>
  <c r="AO567" i="19"/>
  <c r="AQ567" i="19" s="1"/>
  <c r="AR567" i="19" s="1"/>
  <c r="AO566" i="19"/>
  <c r="AP566" i="19" s="1"/>
  <c r="AO565" i="19"/>
  <c r="AS565" i="19" s="1"/>
  <c r="AO564" i="19"/>
  <c r="AO563" i="19"/>
  <c r="AP563" i="19" s="1"/>
  <c r="AO562" i="19"/>
  <c r="AO561" i="19"/>
  <c r="AO560" i="19"/>
  <c r="AQ560" i="19" s="1"/>
  <c r="AR560" i="19" s="1"/>
  <c r="AO559" i="19"/>
  <c r="AO558" i="19"/>
  <c r="AS558" i="19" s="1"/>
  <c r="AO557" i="19"/>
  <c r="AP557" i="19" s="1"/>
  <c r="AO556" i="19"/>
  <c r="AQ556" i="19" s="1"/>
  <c r="AR556" i="19" s="1"/>
  <c r="AO555" i="19"/>
  <c r="AS555" i="19" s="1"/>
  <c r="AO554" i="19"/>
  <c r="AS554" i="19" s="1"/>
  <c r="AO553" i="19"/>
  <c r="AO552" i="19"/>
  <c r="AQ552" i="19" s="1"/>
  <c r="AR552" i="19" s="1"/>
  <c r="AO551" i="19"/>
  <c r="AO550" i="19"/>
  <c r="AS550" i="19" s="1"/>
  <c r="AO549" i="19"/>
  <c r="AO548" i="19"/>
  <c r="AQ548" i="19" s="1"/>
  <c r="AR548" i="19" s="1"/>
  <c r="AO547" i="19"/>
  <c r="AS547" i="19" s="1"/>
  <c r="AO546" i="19"/>
  <c r="AS546" i="19" s="1"/>
  <c r="AO545" i="19"/>
  <c r="AO544" i="19"/>
  <c r="AQ544" i="19" s="1"/>
  <c r="AR544" i="19" s="1"/>
  <c r="AO543" i="19"/>
  <c r="AO542" i="19"/>
  <c r="AO541" i="19"/>
  <c r="AO540" i="19"/>
  <c r="AQ540" i="19" s="1"/>
  <c r="AR540" i="19" s="1"/>
  <c r="AO539" i="19"/>
  <c r="AS539" i="19" s="1"/>
  <c r="AO538" i="19"/>
  <c r="AS538" i="19" s="1"/>
  <c r="AO537" i="19"/>
  <c r="AQ537" i="19" s="1"/>
  <c r="AR537" i="19" s="1"/>
  <c r="AO536" i="19"/>
  <c r="AQ536" i="19" s="1"/>
  <c r="AR536" i="19" s="1"/>
  <c r="AO535" i="19"/>
  <c r="AO534" i="19"/>
  <c r="AP534" i="19" s="1"/>
  <c r="AO533" i="19"/>
  <c r="AQ533" i="19" s="1"/>
  <c r="AR533" i="19" s="1"/>
  <c r="AO532" i="19"/>
  <c r="AQ532" i="19" s="1"/>
  <c r="AR532" i="19" s="1"/>
  <c r="AO531" i="19"/>
  <c r="AS531" i="19" s="1"/>
  <c r="AO530" i="19"/>
  <c r="AP530" i="19" s="1"/>
  <c r="AO529" i="19"/>
  <c r="AQ529" i="19" s="1"/>
  <c r="AR529" i="19" s="1"/>
  <c r="AO528" i="19"/>
  <c r="AQ528" i="19" s="1"/>
  <c r="AR528" i="19" s="1"/>
  <c r="AO527" i="19"/>
  <c r="AO526" i="19"/>
  <c r="AP526" i="19" s="1"/>
  <c r="AO525" i="19"/>
  <c r="AQ525" i="19" s="1"/>
  <c r="AR525" i="19" s="1"/>
  <c r="AO524" i="19"/>
  <c r="AQ524" i="19" s="1"/>
  <c r="AR524" i="19" s="1"/>
  <c r="AO523" i="19"/>
  <c r="AS523" i="19" s="1"/>
  <c r="AO522" i="19"/>
  <c r="AP522" i="19" s="1"/>
  <c r="AO521" i="19"/>
  <c r="AQ521" i="19" s="1"/>
  <c r="AR521" i="19" s="1"/>
  <c r="AO520" i="19"/>
  <c r="AQ520" i="19" s="1"/>
  <c r="AR520" i="19" s="1"/>
  <c r="AO519" i="19"/>
  <c r="AO518" i="19"/>
  <c r="AP518" i="19" s="1"/>
  <c r="AO517" i="19"/>
  <c r="AQ517" i="19" s="1"/>
  <c r="AR517" i="19" s="1"/>
  <c r="AO516" i="19"/>
  <c r="AQ516" i="19" s="1"/>
  <c r="AR516" i="19" s="1"/>
  <c r="AO515" i="19"/>
  <c r="AS515" i="19" s="1"/>
  <c r="AO514" i="19"/>
  <c r="AP514" i="19" s="1"/>
  <c r="AO513" i="19"/>
  <c r="AO512" i="19"/>
  <c r="AQ512" i="19" s="1"/>
  <c r="AR512" i="19" s="1"/>
  <c r="AO511" i="19"/>
  <c r="AO510" i="19"/>
  <c r="AO509" i="19"/>
  <c r="AQ509" i="19" s="1"/>
  <c r="AR509" i="19" s="1"/>
  <c r="AO508" i="19"/>
  <c r="AQ508" i="19" s="1"/>
  <c r="AR508" i="19" s="1"/>
  <c r="AO507" i="19"/>
  <c r="AS507" i="19" s="1"/>
  <c r="AO506" i="19"/>
  <c r="AP506" i="19" s="1"/>
  <c r="AO505" i="19"/>
  <c r="AO504" i="19"/>
  <c r="AQ504" i="19" s="1"/>
  <c r="AR504" i="19" s="1"/>
  <c r="AO503" i="19"/>
  <c r="AO502" i="19"/>
  <c r="AO501" i="19"/>
  <c r="AQ501" i="19" s="1"/>
  <c r="AR501" i="19" s="1"/>
  <c r="AO500" i="19"/>
  <c r="AQ500" i="19" s="1"/>
  <c r="AR500" i="19" s="1"/>
  <c r="AO499" i="19"/>
  <c r="AS499" i="19" s="1"/>
  <c r="AO498" i="19"/>
  <c r="AP498" i="19" s="1"/>
  <c r="AO497" i="19"/>
  <c r="AO496" i="19"/>
  <c r="AQ496" i="19" s="1"/>
  <c r="AR496" i="19" s="1"/>
  <c r="AO495" i="19"/>
  <c r="AO494" i="19"/>
  <c r="AO493" i="19"/>
  <c r="AQ493" i="19" s="1"/>
  <c r="AR493" i="19" s="1"/>
  <c r="AO492" i="19"/>
  <c r="AQ492" i="19" s="1"/>
  <c r="AR492" i="19" s="1"/>
  <c r="AO491" i="19"/>
  <c r="AS491" i="19" s="1"/>
  <c r="AO490" i="19"/>
  <c r="AP490" i="19" s="1"/>
  <c r="AO489" i="19"/>
  <c r="AO488" i="19"/>
  <c r="AQ488" i="19" s="1"/>
  <c r="AR488" i="19" s="1"/>
  <c r="AO487" i="19"/>
  <c r="AO486" i="19"/>
  <c r="AO485" i="19"/>
  <c r="AO484" i="19"/>
  <c r="AQ484" i="19" s="1"/>
  <c r="AR484" i="19" s="1"/>
  <c r="AO483" i="19"/>
  <c r="AS483" i="19" s="1"/>
  <c r="AO482" i="19"/>
  <c r="AO481" i="19"/>
  <c r="AO480" i="19"/>
  <c r="AQ480" i="19" s="1"/>
  <c r="AR480" i="19" s="1"/>
  <c r="AO479" i="19"/>
  <c r="AO478" i="19"/>
  <c r="AO477" i="19"/>
  <c r="AO476" i="19"/>
  <c r="AQ476" i="19" s="1"/>
  <c r="AR476" i="19" s="1"/>
  <c r="AO475" i="19"/>
  <c r="AS475" i="19" s="1"/>
  <c r="AO474" i="19"/>
  <c r="AO473" i="19"/>
  <c r="AO472" i="19"/>
  <c r="AQ472" i="19" s="1"/>
  <c r="AR472" i="19" s="1"/>
  <c r="AO471" i="19"/>
  <c r="AO470" i="19"/>
  <c r="AO469" i="19"/>
  <c r="AO468" i="19"/>
  <c r="AQ468" i="19" s="1"/>
  <c r="AR468" i="19" s="1"/>
  <c r="AO467" i="19"/>
  <c r="AS467" i="19" s="1"/>
  <c r="AO466" i="19"/>
  <c r="AO465" i="19"/>
  <c r="AO464" i="19"/>
  <c r="AQ464" i="19" s="1"/>
  <c r="AR464" i="19" s="1"/>
  <c r="AO463" i="19"/>
  <c r="AO462" i="19"/>
  <c r="AO461" i="19"/>
  <c r="AO460" i="19"/>
  <c r="AQ460" i="19" s="1"/>
  <c r="AR460" i="19" s="1"/>
  <c r="AO459" i="19"/>
  <c r="AS459" i="19" s="1"/>
  <c r="AO458" i="19"/>
  <c r="AO457" i="19"/>
  <c r="AO456" i="19"/>
  <c r="AQ456" i="19" s="1"/>
  <c r="AR456" i="19" s="1"/>
  <c r="AO455" i="19"/>
  <c r="AO454" i="19"/>
  <c r="AO453" i="19"/>
  <c r="AO452" i="19"/>
  <c r="AQ452" i="19" s="1"/>
  <c r="AR452" i="19" s="1"/>
  <c r="AO451" i="19"/>
  <c r="AS451" i="19" s="1"/>
  <c r="AO450" i="19"/>
  <c r="AO449" i="19"/>
  <c r="AO448" i="19"/>
  <c r="AQ448" i="19" s="1"/>
  <c r="AR448" i="19" s="1"/>
  <c r="AO447" i="19"/>
  <c r="AO446" i="19"/>
  <c r="AO445" i="19"/>
  <c r="AO444" i="19"/>
  <c r="AQ444" i="19" s="1"/>
  <c r="AR444" i="19" s="1"/>
  <c r="AO443" i="19"/>
  <c r="AS443" i="19" s="1"/>
  <c r="AO442" i="19"/>
  <c r="AO441" i="19"/>
  <c r="AO440" i="19"/>
  <c r="AQ440" i="19" s="1"/>
  <c r="AR440" i="19" s="1"/>
  <c r="AO439" i="19"/>
  <c r="AO438" i="19"/>
  <c r="AO437" i="19"/>
  <c r="AO436" i="19"/>
  <c r="AQ436" i="19" s="1"/>
  <c r="AR436" i="19" s="1"/>
  <c r="AO435" i="19"/>
  <c r="AS435" i="19" s="1"/>
  <c r="AO434" i="19"/>
  <c r="AO433" i="19"/>
  <c r="AO432" i="19"/>
  <c r="AQ432" i="19" s="1"/>
  <c r="AR432" i="19" s="1"/>
  <c r="AO431" i="19"/>
  <c r="AQ431" i="19" s="1"/>
  <c r="AR431" i="19" s="1"/>
  <c r="AO430" i="19"/>
  <c r="AS430" i="19" s="1"/>
  <c r="AO429" i="19"/>
  <c r="AO428" i="19"/>
  <c r="AS428" i="19" s="1"/>
  <c r="AO427" i="19"/>
  <c r="AQ427" i="19" s="1"/>
  <c r="AR427" i="19" s="1"/>
  <c r="AO426" i="19"/>
  <c r="AO425" i="19"/>
  <c r="AS425" i="19" s="1"/>
  <c r="AO424" i="19"/>
  <c r="AS424" i="19" s="1"/>
  <c r="AO423" i="19"/>
  <c r="AQ423" i="19" s="1"/>
  <c r="AR423" i="19" s="1"/>
  <c r="AO422" i="19"/>
  <c r="AO421" i="19"/>
  <c r="AP421" i="19" s="1"/>
  <c r="AO420" i="19"/>
  <c r="AS420" i="19" s="1"/>
  <c r="AO419" i="19"/>
  <c r="AQ419" i="19" s="1"/>
  <c r="AR419" i="19" s="1"/>
  <c r="AO418" i="19"/>
  <c r="AQ418" i="19" s="1"/>
  <c r="AR418" i="19" s="1"/>
  <c r="AO417" i="19"/>
  <c r="AO416" i="19"/>
  <c r="AS416" i="19" s="1"/>
  <c r="AO415" i="19"/>
  <c r="AO414" i="19"/>
  <c r="AS414" i="19" s="1"/>
  <c r="AO413" i="19"/>
  <c r="AO412" i="19"/>
  <c r="AS412" i="19" s="1"/>
  <c r="AO411" i="19"/>
  <c r="AQ411" i="19" s="1"/>
  <c r="AR411" i="19" s="1"/>
  <c r="AO410" i="19"/>
  <c r="AS410" i="19" s="1"/>
  <c r="AO409" i="19"/>
  <c r="AS409" i="19" s="1"/>
  <c r="AO408" i="19"/>
  <c r="AS408" i="19" s="1"/>
  <c r="AO407" i="19"/>
  <c r="AQ407" i="19" s="1"/>
  <c r="AR407" i="19" s="1"/>
  <c r="AO406" i="19"/>
  <c r="AO405" i="19"/>
  <c r="AS405" i="19" s="1"/>
  <c r="AO404" i="19"/>
  <c r="AS404" i="19" s="1"/>
  <c r="AO403" i="19"/>
  <c r="AQ403" i="19" s="1"/>
  <c r="AR403" i="19" s="1"/>
  <c r="AO402" i="19"/>
  <c r="AS402" i="19" s="1"/>
  <c r="AO401" i="19"/>
  <c r="AS401" i="19" s="1"/>
  <c r="AO400" i="19"/>
  <c r="AS400" i="19" s="1"/>
  <c r="AO399" i="19"/>
  <c r="AQ399" i="19" s="1"/>
  <c r="AR399" i="19" s="1"/>
  <c r="AO398" i="19"/>
  <c r="AS398" i="19" s="1"/>
  <c r="AO397" i="19"/>
  <c r="AS397" i="19" s="1"/>
  <c r="AO396" i="19"/>
  <c r="AS396" i="19" s="1"/>
  <c r="AO395" i="19"/>
  <c r="AQ395" i="19" s="1"/>
  <c r="AR395" i="19" s="1"/>
  <c r="AO394" i="19"/>
  <c r="AP394" i="19" s="1"/>
  <c r="AO393" i="19"/>
  <c r="AP393" i="19" s="1"/>
  <c r="AO392" i="19"/>
  <c r="AS392" i="19" s="1"/>
  <c r="AO391" i="19"/>
  <c r="AQ391" i="19" s="1"/>
  <c r="AR391" i="19" s="1"/>
  <c r="AO390" i="19"/>
  <c r="AS390" i="19" s="1"/>
  <c r="AO389" i="19"/>
  <c r="AS389" i="19" s="1"/>
  <c r="AO388" i="19"/>
  <c r="AS388" i="19" s="1"/>
  <c r="AO387" i="19"/>
  <c r="AQ387" i="19" s="1"/>
  <c r="AR387" i="19" s="1"/>
  <c r="AO386" i="19"/>
  <c r="AS386" i="19" s="1"/>
  <c r="AO385" i="19"/>
  <c r="AS385" i="19" s="1"/>
  <c r="AO384" i="19"/>
  <c r="AS384" i="19" s="1"/>
  <c r="AO383" i="19"/>
  <c r="AQ383" i="19" s="1"/>
  <c r="AR383" i="19" s="1"/>
  <c r="AO382" i="19"/>
  <c r="AO381" i="19"/>
  <c r="AS381" i="19" s="1"/>
  <c r="AO380" i="19"/>
  <c r="AS380" i="19" s="1"/>
  <c r="AO379" i="19"/>
  <c r="AQ379" i="19" s="1"/>
  <c r="AR379" i="19" s="1"/>
  <c r="AO378" i="19"/>
  <c r="AO377" i="19"/>
  <c r="AS377" i="19" s="1"/>
  <c r="AO376" i="19"/>
  <c r="AS376" i="19" s="1"/>
  <c r="AO375" i="19"/>
  <c r="AQ375" i="19" s="1"/>
  <c r="AR375" i="19" s="1"/>
  <c r="AO374" i="19"/>
  <c r="AO373" i="19"/>
  <c r="AS373" i="19" s="1"/>
  <c r="AO372" i="19"/>
  <c r="AP372" i="19" s="1"/>
  <c r="AO371" i="19"/>
  <c r="AQ371" i="19" s="1"/>
  <c r="AR371" i="19" s="1"/>
  <c r="AO370" i="19"/>
  <c r="AS370" i="19" s="1"/>
  <c r="AO369" i="19"/>
  <c r="AO368" i="19"/>
  <c r="AP368" i="19" s="1"/>
  <c r="AO367" i="19"/>
  <c r="AQ367" i="19" s="1"/>
  <c r="AR367" i="19" s="1"/>
  <c r="AO366" i="19"/>
  <c r="AS366" i="19" s="1"/>
  <c r="AO365" i="19"/>
  <c r="AS365" i="19" s="1"/>
  <c r="AO364" i="19"/>
  <c r="AP364" i="19" s="1"/>
  <c r="AO363" i="19"/>
  <c r="AQ363" i="19" s="1"/>
  <c r="AR363" i="19" s="1"/>
  <c r="AO362" i="19"/>
  <c r="AS362" i="19" s="1"/>
  <c r="AO361" i="19"/>
  <c r="AS361" i="19" s="1"/>
  <c r="AO360" i="19"/>
  <c r="AP360" i="19" s="1"/>
  <c r="AO359" i="19"/>
  <c r="AQ359" i="19" s="1"/>
  <c r="AR359" i="19" s="1"/>
  <c r="AO358" i="19"/>
  <c r="AS358" i="19" s="1"/>
  <c r="AO357" i="19"/>
  <c r="AS357" i="19" s="1"/>
  <c r="AO356" i="19"/>
  <c r="AP356" i="19" s="1"/>
  <c r="AO355" i="19"/>
  <c r="AQ355" i="19" s="1"/>
  <c r="AR355" i="19" s="1"/>
  <c r="AO354" i="19"/>
  <c r="AS354" i="19" s="1"/>
  <c r="AO353" i="19"/>
  <c r="AO352" i="19"/>
  <c r="AP352" i="19" s="1"/>
  <c r="AO351" i="19"/>
  <c r="AQ351" i="19" s="1"/>
  <c r="AR351" i="19" s="1"/>
  <c r="AO350" i="19"/>
  <c r="AS350" i="19" s="1"/>
  <c r="AO349" i="19"/>
  <c r="AS349" i="19" s="1"/>
  <c r="AO348" i="19"/>
  <c r="AP348" i="19" s="1"/>
  <c r="AO347" i="19"/>
  <c r="AQ347" i="19" s="1"/>
  <c r="AR347" i="19" s="1"/>
  <c r="AO346" i="19"/>
  <c r="AS346" i="19" s="1"/>
  <c r="AO345" i="19"/>
  <c r="AS345" i="19" s="1"/>
  <c r="AO344" i="19"/>
  <c r="AP344" i="19" s="1"/>
  <c r="AO343" i="19"/>
  <c r="AQ343" i="19" s="1"/>
  <c r="AR343" i="19" s="1"/>
  <c r="AO342" i="19"/>
  <c r="AS342" i="19" s="1"/>
  <c r="AO341" i="19"/>
  <c r="AS341" i="19" s="1"/>
  <c r="AO340" i="19"/>
  <c r="AP340" i="19" s="1"/>
  <c r="AO339" i="19"/>
  <c r="AQ339" i="19" s="1"/>
  <c r="AR339" i="19" s="1"/>
  <c r="AO338" i="19"/>
  <c r="AS338" i="19" s="1"/>
  <c r="AO337" i="19"/>
  <c r="AO336" i="19"/>
  <c r="AP336" i="19" s="1"/>
  <c r="AO335" i="19"/>
  <c r="AQ335" i="19" s="1"/>
  <c r="AR335" i="19" s="1"/>
  <c r="AO334" i="19"/>
  <c r="AS334" i="19" s="1"/>
  <c r="AO333" i="19"/>
  <c r="AS333" i="19" s="1"/>
  <c r="AO332" i="19"/>
  <c r="AP332" i="19" s="1"/>
  <c r="AO331" i="19"/>
  <c r="AQ331" i="19" s="1"/>
  <c r="AR331" i="19" s="1"/>
  <c r="AO330" i="19"/>
  <c r="AS330" i="19" s="1"/>
  <c r="AO329" i="19"/>
  <c r="AS329" i="19" s="1"/>
  <c r="AO328" i="19"/>
  <c r="AP328" i="19" s="1"/>
  <c r="AO327" i="19"/>
  <c r="AQ327" i="19" s="1"/>
  <c r="AR327" i="19" s="1"/>
  <c r="AO326" i="19"/>
  <c r="AS326" i="19" s="1"/>
  <c r="AO325" i="19"/>
  <c r="AS325" i="19" s="1"/>
  <c r="AO324" i="19"/>
  <c r="AP324" i="19" s="1"/>
  <c r="AO323" i="19"/>
  <c r="AQ323" i="19" s="1"/>
  <c r="AR323" i="19" s="1"/>
  <c r="AO322" i="19"/>
  <c r="AS322" i="19" s="1"/>
  <c r="AO321" i="19"/>
  <c r="AS321" i="19" s="1"/>
  <c r="AO320" i="19"/>
  <c r="AP320" i="19" s="1"/>
  <c r="AO319" i="19"/>
  <c r="AQ319" i="19" s="1"/>
  <c r="AR319" i="19" s="1"/>
  <c r="AO318" i="19"/>
  <c r="AS318" i="19" s="1"/>
  <c r="AO317" i="19"/>
  <c r="AP317" i="19" s="1"/>
  <c r="AO316" i="19"/>
  <c r="AP316" i="19" s="1"/>
  <c r="AO315" i="19"/>
  <c r="AQ315" i="19" s="1"/>
  <c r="AR315" i="19" s="1"/>
  <c r="AO314" i="19"/>
  <c r="AS314" i="19" s="1"/>
  <c r="AO313" i="19"/>
  <c r="AS313" i="19" s="1"/>
  <c r="AO312" i="19"/>
  <c r="AP312" i="19" s="1"/>
  <c r="AO311" i="19"/>
  <c r="AQ311" i="19" s="1"/>
  <c r="AR311" i="19" s="1"/>
  <c r="AO310" i="19"/>
  <c r="AS310" i="19" s="1"/>
  <c r="AO309" i="19"/>
  <c r="AS309" i="19" s="1"/>
  <c r="AO308" i="19"/>
  <c r="AP308" i="19" s="1"/>
  <c r="AO307" i="19"/>
  <c r="AQ307" i="19" s="1"/>
  <c r="AR307" i="19" s="1"/>
  <c r="AO306" i="19"/>
  <c r="AS306" i="19" s="1"/>
  <c r="AO305" i="19"/>
  <c r="AS305" i="19" s="1"/>
  <c r="AO304" i="19"/>
  <c r="AP304" i="19" s="1"/>
  <c r="AO303" i="19"/>
  <c r="AQ303" i="19" s="1"/>
  <c r="AR303" i="19" s="1"/>
  <c r="AO302" i="19"/>
  <c r="AS302" i="19" s="1"/>
  <c r="AO301" i="19"/>
  <c r="AO300" i="19"/>
  <c r="AP300" i="19" s="1"/>
  <c r="AO299" i="19"/>
  <c r="AQ299" i="19" s="1"/>
  <c r="AR299" i="19" s="1"/>
  <c r="AO298" i="19"/>
  <c r="AS298" i="19" s="1"/>
  <c r="AO297" i="19"/>
  <c r="AS297" i="19" s="1"/>
  <c r="AO296" i="19"/>
  <c r="AP296" i="19" s="1"/>
  <c r="AO295" i="19"/>
  <c r="AQ295" i="19" s="1"/>
  <c r="AR295" i="19" s="1"/>
  <c r="AO294" i="19"/>
  <c r="AS294" i="19" s="1"/>
  <c r="AO293" i="19"/>
  <c r="AS293" i="19" s="1"/>
  <c r="AO292" i="19"/>
  <c r="AP292" i="19" s="1"/>
  <c r="AO291" i="19"/>
  <c r="AQ291" i="19" s="1"/>
  <c r="AR291" i="19" s="1"/>
  <c r="AO290" i="19"/>
  <c r="AS290" i="19" s="1"/>
  <c r="AO289" i="19"/>
  <c r="AO288" i="19"/>
  <c r="AP288" i="19" s="1"/>
  <c r="AO287" i="19"/>
  <c r="AQ287" i="19" s="1"/>
  <c r="AR287" i="19" s="1"/>
  <c r="AO286" i="19"/>
  <c r="AS286" i="19" s="1"/>
  <c r="AO285" i="19"/>
  <c r="AS285" i="19" s="1"/>
  <c r="AO284" i="19"/>
  <c r="AP284" i="19" s="1"/>
  <c r="AO283" i="19"/>
  <c r="AQ283" i="19" s="1"/>
  <c r="AR283" i="19" s="1"/>
  <c r="AO282" i="19"/>
  <c r="AS282" i="19" s="1"/>
  <c r="AO281" i="19"/>
  <c r="AS281" i="19" s="1"/>
  <c r="AO280" i="19"/>
  <c r="AP280" i="19" s="1"/>
  <c r="AO279" i="19"/>
  <c r="AQ279" i="19" s="1"/>
  <c r="AR279" i="19" s="1"/>
  <c r="AO278" i="19"/>
  <c r="AS278" i="19" s="1"/>
  <c r="AO277" i="19"/>
  <c r="AO276" i="19"/>
  <c r="AP276" i="19" s="1"/>
  <c r="AO275" i="19"/>
  <c r="AQ275" i="19" s="1"/>
  <c r="AR275" i="19" s="1"/>
  <c r="AO274" i="19"/>
  <c r="AS274" i="19" s="1"/>
  <c r="AO273" i="19"/>
  <c r="AS273" i="19" s="1"/>
  <c r="AO272" i="19"/>
  <c r="AP272" i="19" s="1"/>
  <c r="AO271" i="19"/>
  <c r="AQ271" i="19" s="1"/>
  <c r="AR271" i="19" s="1"/>
  <c r="AO270" i="19"/>
  <c r="AS270" i="19" s="1"/>
  <c r="AO269" i="19"/>
  <c r="AO268" i="19"/>
  <c r="AP268" i="19" s="1"/>
  <c r="AO267" i="19"/>
  <c r="AQ267" i="19" s="1"/>
  <c r="AR267" i="19" s="1"/>
  <c r="AO266" i="19"/>
  <c r="AS266" i="19" s="1"/>
  <c r="AO265" i="19"/>
  <c r="AP265" i="19" s="1"/>
  <c r="AO264" i="19"/>
  <c r="AP264" i="19" s="1"/>
  <c r="AO263" i="19"/>
  <c r="AQ263" i="19" s="1"/>
  <c r="AR263" i="19" s="1"/>
  <c r="AO262" i="19"/>
  <c r="AQ262" i="19" s="1"/>
  <c r="AR262" i="19" s="1"/>
  <c r="AO261" i="19"/>
  <c r="AS261" i="19" s="1"/>
  <c r="AO260" i="19"/>
  <c r="AS260" i="19" s="1"/>
  <c r="AO259" i="19"/>
  <c r="AP259" i="19" s="1"/>
  <c r="AO258" i="19"/>
  <c r="AQ258" i="19" s="1"/>
  <c r="AR258" i="19" s="1"/>
  <c r="AO257" i="19"/>
  <c r="AS257" i="19" s="1"/>
  <c r="AO256" i="19"/>
  <c r="AQ256" i="19" s="1"/>
  <c r="AR256" i="19" s="1"/>
  <c r="AO255" i="19"/>
  <c r="AQ255" i="19" s="1"/>
  <c r="AR255" i="19" s="1"/>
  <c r="AO254" i="19"/>
  <c r="AP254" i="19" s="1"/>
  <c r="AO253" i="19"/>
  <c r="AO252" i="19"/>
  <c r="AQ252" i="19" s="1"/>
  <c r="AR252" i="19" s="1"/>
  <c r="AO251" i="19"/>
  <c r="AS251" i="19" s="1"/>
  <c r="AO250" i="19"/>
  <c r="AO249" i="19"/>
  <c r="AP249" i="19" s="1"/>
  <c r="AO248" i="19"/>
  <c r="AQ248" i="19" s="1"/>
  <c r="AR248" i="19" s="1"/>
  <c r="AO247" i="19"/>
  <c r="AO246" i="19"/>
  <c r="AQ246" i="19" s="1"/>
  <c r="AR246" i="19" s="1"/>
  <c r="AO245" i="19"/>
  <c r="AO244" i="19"/>
  <c r="AP244" i="19" s="1"/>
  <c r="AO243" i="19"/>
  <c r="AQ243" i="19" s="1"/>
  <c r="AR243" i="19" s="1"/>
  <c r="AO242" i="19"/>
  <c r="AS242" i="19" s="1"/>
  <c r="AO241" i="19"/>
  <c r="AS241" i="19" s="1"/>
  <c r="AO240" i="19"/>
  <c r="AP240" i="19" s="1"/>
  <c r="AO239" i="19"/>
  <c r="AQ239" i="19" s="1"/>
  <c r="AR239" i="19" s="1"/>
  <c r="AO238" i="19"/>
  <c r="AS238" i="19" s="1"/>
  <c r="AO237" i="19"/>
  <c r="AS237" i="19" s="1"/>
  <c r="AO236" i="19"/>
  <c r="AP236" i="19" s="1"/>
  <c r="AO235" i="19"/>
  <c r="AQ235" i="19" s="1"/>
  <c r="AR235" i="19" s="1"/>
  <c r="AO234" i="19"/>
  <c r="AQ234" i="19" s="1"/>
  <c r="AR234" i="19" s="1"/>
  <c r="AO233" i="19"/>
  <c r="AO232" i="19"/>
  <c r="AS232" i="19" s="1"/>
  <c r="AO231" i="19"/>
  <c r="AP231" i="19" s="1"/>
  <c r="AO230" i="19"/>
  <c r="AQ230" i="19" s="1"/>
  <c r="AR230" i="19" s="1"/>
  <c r="AO229" i="19"/>
  <c r="AS229" i="19" s="1"/>
  <c r="AO228" i="19"/>
  <c r="AS228" i="19" s="1"/>
  <c r="AO227" i="19"/>
  <c r="AP227" i="19" s="1"/>
  <c r="AO226" i="19"/>
  <c r="AQ226" i="19" s="1"/>
  <c r="AR226" i="19" s="1"/>
  <c r="AO225" i="19"/>
  <c r="AO224" i="19"/>
  <c r="AS224" i="19" s="1"/>
  <c r="AO223" i="19"/>
  <c r="AP223" i="19" s="1"/>
  <c r="AO222" i="19"/>
  <c r="AQ222" i="19" s="1"/>
  <c r="AR222" i="19" s="1"/>
  <c r="AO221" i="19"/>
  <c r="AO220" i="19"/>
  <c r="AS220" i="19" s="1"/>
  <c r="AO219" i="19"/>
  <c r="AP219" i="19" s="1"/>
  <c r="AO218" i="19"/>
  <c r="AQ218" i="19" s="1"/>
  <c r="AR218" i="19" s="1"/>
  <c r="AO217" i="19"/>
  <c r="AS217" i="19" s="1"/>
  <c r="AO216" i="19"/>
  <c r="AS216" i="19" s="1"/>
  <c r="AO215" i="19"/>
  <c r="AS215" i="19" s="1"/>
  <c r="AO214" i="19"/>
  <c r="AP214" i="19" s="1"/>
  <c r="AO213" i="19"/>
  <c r="AQ213" i="19" s="1"/>
  <c r="AR213" i="19" s="1"/>
  <c r="AO212" i="19"/>
  <c r="AS212" i="19" s="1"/>
  <c r="AO211" i="19"/>
  <c r="AS211" i="19" s="1"/>
  <c r="AO210" i="19"/>
  <c r="AP210" i="19" s="1"/>
  <c r="AO209" i="19"/>
  <c r="AQ209" i="19" s="1"/>
  <c r="AR209" i="19" s="1"/>
  <c r="AO208" i="19"/>
  <c r="AS208" i="19" s="1"/>
  <c r="AO207" i="19"/>
  <c r="AS207" i="19" s="1"/>
  <c r="AO206" i="19"/>
  <c r="AP206" i="19" s="1"/>
  <c r="AO205" i="19"/>
  <c r="AQ205" i="19" s="1"/>
  <c r="AR205" i="19" s="1"/>
  <c r="AO204" i="19"/>
  <c r="AS204" i="19" s="1"/>
  <c r="AO203" i="19"/>
  <c r="AS203" i="19" s="1"/>
  <c r="AO202" i="19"/>
  <c r="AP202" i="19" s="1"/>
  <c r="AO201" i="19"/>
  <c r="AQ201" i="19" s="1"/>
  <c r="AR201" i="19" s="1"/>
  <c r="AO200" i="19"/>
  <c r="AS200" i="19" s="1"/>
  <c r="AO199" i="19"/>
  <c r="AS199" i="19" s="1"/>
  <c r="AO198" i="19"/>
  <c r="AP198" i="19" s="1"/>
  <c r="AO197" i="19"/>
  <c r="AQ197" i="19" s="1"/>
  <c r="AR197" i="19" s="1"/>
  <c r="AO196" i="19"/>
  <c r="AO195" i="19"/>
  <c r="AS195" i="19" s="1"/>
  <c r="AO194" i="19"/>
  <c r="AQ194" i="19" s="1"/>
  <c r="AR194" i="19" s="1"/>
  <c r="AO193" i="19"/>
  <c r="AP193" i="19" s="1"/>
  <c r="AO192" i="19"/>
  <c r="AQ192" i="19" s="1"/>
  <c r="AR192" i="19" s="1"/>
  <c r="AO191" i="19"/>
  <c r="AO190" i="19"/>
  <c r="AO189" i="19"/>
  <c r="AS189" i="19" s="1"/>
  <c r="AO188" i="19"/>
  <c r="AQ188" i="19" s="1"/>
  <c r="AR188" i="19" s="1"/>
  <c r="AO187" i="19"/>
  <c r="AP187" i="19" s="1"/>
  <c r="AO186" i="19"/>
  <c r="AP186" i="19" s="1"/>
  <c r="AO185" i="19"/>
  <c r="AQ185" i="19" s="1"/>
  <c r="AR185" i="19" s="1"/>
  <c r="AO184" i="19"/>
  <c r="AQ184" i="19" s="1"/>
  <c r="AR184" i="19" s="1"/>
  <c r="AO183" i="19"/>
  <c r="AO182" i="19"/>
  <c r="AS182" i="19" s="1"/>
  <c r="AO181" i="19"/>
  <c r="AP181" i="19" s="1"/>
  <c r="AO180" i="19"/>
  <c r="AP180" i="19" s="1"/>
  <c r="AO179" i="19"/>
  <c r="AQ179" i="19" s="1"/>
  <c r="AR179" i="19" s="1"/>
  <c r="AO178" i="19"/>
  <c r="AQ178" i="19" s="1"/>
  <c r="AR178" i="19" s="1"/>
  <c r="AO177" i="19"/>
  <c r="AO176" i="19"/>
  <c r="AO175" i="19"/>
  <c r="AS175" i="19" s="1"/>
  <c r="AO174" i="19"/>
  <c r="AP174" i="19" s="1"/>
  <c r="AO173" i="19"/>
  <c r="AQ173" i="19" s="1"/>
  <c r="AR173" i="19" s="1"/>
  <c r="AO172" i="19"/>
  <c r="AO171" i="19"/>
  <c r="AS171" i="19" s="1"/>
  <c r="AO170" i="19"/>
  <c r="AP170" i="19" s="1"/>
  <c r="AO169" i="19"/>
  <c r="AQ169" i="19" s="1"/>
  <c r="AR169" i="19" s="1"/>
  <c r="AO168" i="19"/>
  <c r="AS168" i="19" s="1"/>
  <c r="AO167" i="19"/>
  <c r="AS167" i="19" s="1"/>
  <c r="AO166" i="19"/>
  <c r="AP166" i="19" s="1"/>
  <c r="AO165" i="19"/>
  <c r="AQ165" i="19" s="1"/>
  <c r="AR165" i="19" s="1"/>
  <c r="AO164" i="19"/>
  <c r="AO163" i="19"/>
  <c r="AS163" i="19" s="1"/>
  <c r="AO162" i="19"/>
  <c r="AP162" i="19" s="1"/>
  <c r="AO161" i="19"/>
  <c r="AQ161" i="19" s="1"/>
  <c r="AR161" i="19" s="1"/>
  <c r="AO160" i="19"/>
  <c r="AS160" i="19" s="1"/>
  <c r="AO159" i="19"/>
  <c r="AS159" i="19" s="1"/>
  <c r="AO158" i="19"/>
  <c r="AP158" i="19" s="1"/>
  <c r="AO157" i="19"/>
  <c r="AQ157" i="19" s="1"/>
  <c r="AR157" i="19" s="1"/>
  <c r="AO156" i="19"/>
  <c r="AP156" i="19" s="1"/>
  <c r="AO155" i="19"/>
  <c r="AS155" i="19" s="1"/>
  <c r="AO154" i="19"/>
  <c r="AP154" i="19" s="1"/>
  <c r="AO148" i="19"/>
  <c r="AQ148" i="19" s="1"/>
  <c r="AR148" i="19" s="1"/>
  <c r="AO147" i="19"/>
  <c r="AQ147" i="19" s="1"/>
  <c r="AR147" i="19" s="1"/>
  <c r="AO146" i="19"/>
  <c r="AP146" i="19" s="1"/>
  <c r="AO145" i="19"/>
  <c r="AP145" i="19" s="1"/>
  <c r="AO144" i="19"/>
  <c r="AS144" i="19" s="1"/>
  <c r="AO143" i="19"/>
  <c r="AP143" i="19" s="1"/>
  <c r="AO142" i="19"/>
  <c r="AP142" i="19" s="1"/>
  <c r="AO141" i="19"/>
  <c r="AP141" i="19" s="1"/>
  <c r="AO140" i="19"/>
  <c r="AQ140" i="19" s="1"/>
  <c r="AR140" i="19" s="1"/>
  <c r="AO139" i="19"/>
  <c r="AQ139" i="19" s="1"/>
  <c r="AR139" i="19" s="1"/>
  <c r="AO138" i="19"/>
  <c r="AP138" i="19" s="1"/>
  <c r="AO137" i="19"/>
  <c r="AP137" i="19" s="1"/>
  <c r="AO136" i="19"/>
  <c r="AS136" i="19" s="1"/>
  <c r="AO135" i="19"/>
  <c r="AP135" i="19" s="1"/>
  <c r="AO134" i="19"/>
  <c r="AQ134" i="19" s="1"/>
  <c r="AR134" i="19" s="1"/>
  <c r="AO133" i="19"/>
  <c r="AQ133" i="19" s="1"/>
  <c r="AR133" i="19" s="1"/>
  <c r="AO132" i="19"/>
  <c r="AP132" i="19" s="1"/>
  <c r="AO131" i="19"/>
  <c r="AS131" i="19" s="1"/>
  <c r="AO130" i="19"/>
  <c r="AP130" i="19" s="1"/>
  <c r="AO129" i="19"/>
  <c r="AQ129" i="19" s="1"/>
  <c r="AR129" i="19" s="1"/>
  <c r="AO128" i="19"/>
  <c r="AP128" i="19" s="1"/>
  <c r="AO127" i="19"/>
  <c r="AS127" i="19" s="1"/>
  <c r="AO126" i="19"/>
  <c r="AP126" i="19" s="1"/>
  <c r="AO125" i="19"/>
  <c r="AP125" i="19" s="1"/>
  <c r="AO124" i="19"/>
  <c r="AQ124" i="19" s="1"/>
  <c r="AR124" i="19" s="1"/>
  <c r="AO123" i="19"/>
  <c r="AQ123" i="19" s="1"/>
  <c r="AR123" i="19" s="1"/>
  <c r="AO122" i="19"/>
  <c r="AP122" i="19" s="1"/>
  <c r="AO121" i="19"/>
  <c r="AP121" i="19" s="1"/>
  <c r="AO120" i="19"/>
  <c r="AS120" i="19" s="1"/>
  <c r="AO119" i="19"/>
  <c r="AQ119" i="19" s="1"/>
  <c r="AR119" i="19" s="1"/>
  <c r="AO118" i="19"/>
  <c r="AP118" i="19" s="1"/>
  <c r="AO117" i="19"/>
  <c r="AQ117" i="19" s="1"/>
  <c r="AR117" i="19" s="1"/>
  <c r="AO116" i="19"/>
  <c r="AP116" i="19" s="1"/>
  <c r="AO115" i="19"/>
  <c r="AP115" i="19" s="1"/>
  <c r="AO114" i="19"/>
  <c r="AP114" i="19" s="1"/>
  <c r="AO113" i="19"/>
  <c r="AP113" i="19" s="1"/>
  <c r="AO112" i="19"/>
  <c r="AS112" i="19" s="1"/>
  <c r="AO111" i="19"/>
  <c r="AP111" i="19" s="1"/>
  <c r="AO110" i="19"/>
  <c r="AS110" i="19" s="1"/>
  <c r="AO109" i="19"/>
  <c r="AP109" i="19" s="1"/>
  <c r="AO108" i="19"/>
  <c r="AP108" i="19" s="1"/>
  <c r="AO107" i="19"/>
  <c r="AS107" i="19" s="1"/>
  <c r="AO106" i="19"/>
  <c r="AQ106" i="19" s="1"/>
  <c r="AR106" i="19" s="1"/>
  <c r="AO105" i="19"/>
  <c r="AP105" i="19" s="1"/>
  <c r="AO104" i="19"/>
  <c r="AP104" i="19" s="1"/>
  <c r="AO103" i="19"/>
  <c r="AS103" i="19" s="1"/>
  <c r="AO102" i="19"/>
  <c r="AP102" i="19" s="1"/>
  <c r="AO101" i="19"/>
  <c r="AQ101" i="19" s="1"/>
  <c r="AR101" i="19" s="1"/>
  <c r="AO100" i="19"/>
  <c r="AP100" i="19" s="1"/>
  <c r="AO99" i="19"/>
  <c r="AP99" i="19" s="1"/>
  <c r="AO98" i="19"/>
  <c r="AP98" i="19" s="1"/>
  <c r="AO97" i="19"/>
  <c r="AQ97" i="19" s="1"/>
  <c r="AR97" i="19" s="1"/>
  <c r="AO96" i="19"/>
  <c r="AP96" i="19" s="1"/>
  <c r="AO95" i="19"/>
  <c r="AP95" i="19" s="1"/>
  <c r="AO94" i="19"/>
  <c r="AP94" i="19" s="1"/>
  <c r="AO93" i="19"/>
  <c r="AS93" i="19" s="1"/>
  <c r="AO92" i="19"/>
  <c r="AP92" i="19" s="1"/>
  <c r="AO91" i="19"/>
  <c r="AQ91" i="19" s="1"/>
  <c r="AR91" i="19" s="1"/>
  <c r="AO90" i="19"/>
  <c r="AQ90" i="19" s="1"/>
  <c r="AR90" i="19" s="1"/>
  <c r="AO89" i="19"/>
  <c r="AQ89" i="19" s="1"/>
  <c r="AR89" i="19" s="1"/>
  <c r="AO88" i="19"/>
  <c r="AQ88" i="19" s="1"/>
  <c r="AR88" i="19" s="1"/>
  <c r="AO87" i="19"/>
  <c r="AS87" i="19" s="1"/>
  <c r="AO86" i="19"/>
  <c r="AS86" i="19" s="1"/>
  <c r="AO85" i="19"/>
  <c r="AP85" i="19" s="1"/>
  <c r="AO84" i="19"/>
  <c r="AO83" i="19"/>
  <c r="AQ83" i="19" s="1"/>
  <c r="AR83" i="19" s="1"/>
  <c r="AO82" i="19"/>
  <c r="AQ82" i="19" s="1"/>
  <c r="AR82" i="19" s="1"/>
  <c r="AO81" i="19"/>
  <c r="AS81" i="19" s="1"/>
  <c r="AO80" i="19"/>
  <c r="AQ80" i="19" s="1"/>
  <c r="AR80" i="19" s="1"/>
  <c r="AO79" i="19"/>
  <c r="AS79" i="19" s="1"/>
  <c r="AO78" i="19"/>
  <c r="AP78" i="19" s="1"/>
  <c r="AO77" i="19"/>
  <c r="AS77" i="19" s="1"/>
  <c r="AO76" i="19"/>
  <c r="AQ76" i="19" s="1"/>
  <c r="AR76" i="19" s="1"/>
  <c r="AO75" i="19"/>
  <c r="AQ75" i="19" s="1"/>
  <c r="AR75" i="19" s="1"/>
  <c r="AO74" i="19"/>
  <c r="AS74" i="19" s="1"/>
  <c r="AO73" i="19"/>
  <c r="AP73" i="19" s="1"/>
  <c r="AO72" i="19"/>
  <c r="AP72" i="19" s="1"/>
  <c r="AO71" i="19"/>
  <c r="AS71" i="19" s="1"/>
  <c r="AO70" i="19"/>
  <c r="AQ70" i="19" s="1"/>
  <c r="AR70" i="19" s="1"/>
  <c r="AO69" i="19"/>
  <c r="AQ69" i="19" s="1"/>
  <c r="AR69" i="19" s="1"/>
  <c r="AO68" i="19"/>
  <c r="AS68" i="19" s="1"/>
  <c r="AO67" i="19"/>
  <c r="AS67" i="19" s="1"/>
  <c r="AO66" i="19"/>
  <c r="AQ66" i="19" s="1"/>
  <c r="AR66" i="19" s="1"/>
  <c r="AO65" i="19"/>
  <c r="AS65" i="19" s="1"/>
  <c r="AO64" i="19"/>
  <c r="AQ64" i="19" s="1"/>
  <c r="AR64" i="19" s="1"/>
  <c r="AO63" i="19"/>
  <c r="AP63" i="19" s="1"/>
  <c r="AO62" i="19"/>
  <c r="AQ62" i="19" s="1"/>
  <c r="AR62" i="19" s="1"/>
  <c r="AO61" i="19"/>
  <c r="AP61" i="19" s="1"/>
  <c r="AO60" i="19"/>
  <c r="AS60" i="19" s="1"/>
  <c r="AO59" i="19"/>
  <c r="AQ59" i="19" s="1"/>
  <c r="AR59" i="19" s="1"/>
  <c r="AO58" i="19"/>
  <c r="AS58" i="19" s="1"/>
  <c r="AO57" i="19"/>
  <c r="AP57" i="19" s="1"/>
  <c r="AO56" i="19"/>
  <c r="AP56" i="19" s="1"/>
  <c r="AO55" i="19"/>
  <c r="AP55" i="19" s="1"/>
  <c r="AO54" i="19"/>
  <c r="AQ54" i="19" s="1"/>
  <c r="AR54" i="19" s="1"/>
  <c r="AO53" i="19"/>
  <c r="AS53" i="19" s="1"/>
  <c r="AO52" i="19"/>
  <c r="AO51" i="19"/>
  <c r="AO50" i="19"/>
  <c r="AO49" i="19"/>
  <c r="AQ49" i="19" s="1"/>
  <c r="AR49" i="19" s="1"/>
  <c r="AO48" i="19"/>
  <c r="AS48" i="19" s="1"/>
  <c r="AO47" i="19"/>
  <c r="AP47" i="19" s="1"/>
  <c r="AO46" i="19"/>
  <c r="AP46" i="19" s="1"/>
  <c r="AO45" i="19"/>
  <c r="AP45" i="19" s="1"/>
  <c r="AO44" i="19"/>
  <c r="AP44" i="19" s="1"/>
  <c r="AO43" i="19"/>
  <c r="AQ43" i="19" s="1"/>
  <c r="AR43" i="19" s="1"/>
  <c r="AO42" i="19"/>
  <c r="AQ42" i="19" s="1"/>
  <c r="AR42" i="19" s="1"/>
  <c r="AO41" i="19"/>
  <c r="AS41" i="19" s="1"/>
  <c r="AO40" i="19"/>
  <c r="AP40" i="19" s="1"/>
  <c r="AO39" i="19"/>
  <c r="AQ39" i="19" s="1"/>
  <c r="AR39" i="19" s="1"/>
  <c r="AO38" i="19"/>
  <c r="AQ38" i="19" s="1"/>
  <c r="AR38" i="19" s="1"/>
  <c r="AO37" i="19"/>
  <c r="AQ37" i="19" s="1"/>
  <c r="AR37" i="19" s="1"/>
  <c r="AO36" i="19"/>
  <c r="AQ36" i="19" s="1"/>
  <c r="AR36" i="19" s="1"/>
  <c r="AO35" i="19"/>
  <c r="AS35" i="19" s="1"/>
  <c r="AO34" i="19"/>
  <c r="AP34" i="19" s="1"/>
  <c r="AO33" i="19"/>
  <c r="AS33" i="19" s="1"/>
  <c r="AO32" i="19"/>
  <c r="AQ32" i="19" s="1"/>
  <c r="AR32" i="19" s="1"/>
  <c r="AO31" i="19"/>
  <c r="AS31" i="19" s="1"/>
  <c r="AO30" i="19"/>
  <c r="AO29" i="19"/>
  <c r="AS29" i="19" s="1"/>
  <c r="AO28" i="19"/>
  <c r="AS28" i="19" s="1"/>
  <c r="AO27" i="19"/>
  <c r="AQ27" i="19" s="1"/>
  <c r="AR27" i="19" s="1"/>
  <c r="AO26" i="19"/>
  <c r="AS26" i="19" s="1"/>
  <c r="AO25" i="19"/>
  <c r="AO24" i="19"/>
  <c r="AP24" i="19" s="1"/>
  <c r="AO23" i="19"/>
  <c r="AQ23" i="19" s="1"/>
  <c r="AR23" i="19" s="1"/>
  <c r="AO22" i="19"/>
  <c r="AO21" i="19"/>
  <c r="AQ21" i="19" s="1"/>
  <c r="AR21" i="19" s="1"/>
  <c r="AO20" i="19"/>
  <c r="AQ20" i="19" s="1"/>
  <c r="AR20" i="19" s="1"/>
  <c r="AO19" i="19"/>
  <c r="AQ19" i="19" s="1"/>
  <c r="AR19" i="19" s="1"/>
  <c r="AO18" i="19"/>
  <c r="AQ18" i="19" s="1"/>
  <c r="AR18" i="19" s="1"/>
  <c r="AO17" i="19"/>
  <c r="AQ17" i="19" s="1"/>
  <c r="AR17" i="19" s="1"/>
  <c r="AO16" i="19"/>
  <c r="AQ16" i="19" s="1"/>
  <c r="AR16" i="19" s="1"/>
  <c r="AO15" i="19"/>
  <c r="AP15" i="19" s="1"/>
  <c r="AO14" i="19"/>
  <c r="AP14" i="19" s="1"/>
  <c r="AO13" i="19"/>
  <c r="AQ13" i="19" s="1"/>
  <c r="AR13" i="19" s="1"/>
  <c r="AO12" i="19"/>
  <c r="AQ12" i="19" s="1"/>
  <c r="AR12" i="19" s="1"/>
  <c r="AO11" i="19"/>
  <c r="AO10" i="19"/>
  <c r="AS10" i="19" s="1"/>
  <c r="AO9" i="19"/>
  <c r="AP9" i="19" s="1"/>
  <c r="AN3" i="19"/>
  <c r="AP2" i="19"/>
  <c r="AP4" i="19" s="1"/>
  <c r="AR4" i="19" s="1"/>
  <c r="AO709" i="14"/>
  <c r="AS709" i="14" s="1"/>
  <c r="AO708" i="14"/>
  <c r="AS708" i="14" s="1"/>
  <c r="AO707" i="14"/>
  <c r="AS707" i="14" s="1"/>
  <c r="AO706" i="14"/>
  <c r="AS706" i="14" s="1"/>
  <c r="AO705" i="14"/>
  <c r="AO704" i="14"/>
  <c r="AS704" i="14" s="1"/>
  <c r="AO703" i="14"/>
  <c r="AQ703" i="14" s="1"/>
  <c r="AO702" i="14"/>
  <c r="AQ702" i="14" s="1"/>
  <c r="AO701" i="14"/>
  <c r="AS701" i="14" s="1"/>
  <c r="AO700" i="14"/>
  <c r="AS700" i="14" s="1"/>
  <c r="AO699" i="14"/>
  <c r="AS699" i="14" s="1"/>
  <c r="AO698" i="14"/>
  <c r="AQ698" i="14" s="1"/>
  <c r="AO697" i="14"/>
  <c r="AS697" i="14" s="1"/>
  <c r="AO696" i="14"/>
  <c r="AS696" i="14" s="1"/>
  <c r="AO695" i="14"/>
  <c r="AS695" i="14" s="1"/>
  <c r="AO694" i="14"/>
  <c r="AS694" i="14" s="1"/>
  <c r="AO693" i="14"/>
  <c r="AS693" i="14" s="1"/>
  <c r="AO692" i="14"/>
  <c r="AS692" i="14" s="1"/>
  <c r="AO691" i="14"/>
  <c r="AQ691" i="14" s="1"/>
  <c r="AO690" i="14"/>
  <c r="AS690" i="14" s="1"/>
  <c r="AO689" i="14"/>
  <c r="AO688" i="14"/>
  <c r="AS688" i="14" s="1"/>
  <c r="AO687" i="14"/>
  <c r="AQ687" i="14" s="1"/>
  <c r="AO686" i="14"/>
  <c r="AO685" i="14"/>
  <c r="AS685" i="14" s="1"/>
  <c r="AO684" i="14"/>
  <c r="AS684" i="14" s="1"/>
  <c r="AO683" i="14"/>
  <c r="AS683" i="14" s="1"/>
  <c r="AO682" i="14"/>
  <c r="AQ682" i="14" s="1"/>
  <c r="AO681" i="14"/>
  <c r="AS681" i="14" s="1"/>
  <c r="AO680" i="14"/>
  <c r="AS680" i="14" s="1"/>
  <c r="AO679" i="14"/>
  <c r="AQ679" i="14" s="1"/>
  <c r="AO678" i="14"/>
  <c r="AS678" i="14" s="1"/>
  <c r="AO677" i="14"/>
  <c r="AS677" i="14" s="1"/>
  <c r="AO676" i="14"/>
  <c r="AS676" i="14" s="1"/>
  <c r="AO675" i="14"/>
  <c r="AQ675" i="14" s="1"/>
  <c r="AO674" i="14"/>
  <c r="AQ674" i="14" s="1"/>
  <c r="AO673" i="14"/>
  <c r="AO672" i="14"/>
  <c r="AS672" i="14" s="1"/>
  <c r="AO671" i="14"/>
  <c r="AQ671" i="14" s="1"/>
  <c r="AO670" i="14"/>
  <c r="AS670" i="14" s="1"/>
  <c r="AO669" i="14"/>
  <c r="AS669" i="14" s="1"/>
  <c r="AO668" i="14"/>
  <c r="AS668" i="14" s="1"/>
  <c r="AO667" i="14"/>
  <c r="AS667" i="14" s="1"/>
  <c r="AO666" i="14"/>
  <c r="AQ666" i="14" s="1"/>
  <c r="AO665" i="14"/>
  <c r="AS665" i="14" s="1"/>
  <c r="AO664" i="14"/>
  <c r="AS664" i="14" s="1"/>
  <c r="AO663" i="14"/>
  <c r="AQ663" i="14" s="1"/>
  <c r="AO662" i="14"/>
  <c r="AS662" i="14" s="1"/>
  <c r="AO661" i="14"/>
  <c r="AS661" i="14" s="1"/>
  <c r="AO660" i="14"/>
  <c r="AS660" i="14" s="1"/>
  <c r="AO659" i="14"/>
  <c r="AQ659" i="14" s="1"/>
  <c r="AO658" i="14"/>
  <c r="AS658" i="14" s="1"/>
  <c r="AO657" i="14"/>
  <c r="AO656" i="14"/>
  <c r="AS656" i="14" s="1"/>
  <c r="AO655" i="14"/>
  <c r="AQ655" i="14" s="1"/>
  <c r="AO654" i="14"/>
  <c r="AQ654" i="14" s="1"/>
  <c r="AO653" i="14"/>
  <c r="AS653" i="14" s="1"/>
  <c r="AO652" i="14"/>
  <c r="AS652" i="14" s="1"/>
  <c r="AO651" i="14"/>
  <c r="AS651" i="14" s="1"/>
  <c r="AO650" i="14"/>
  <c r="AQ650" i="14" s="1"/>
  <c r="AO649" i="14"/>
  <c r="AS649" i="14" s="1"/>
  <c r="AO648" i="14"/>
  <c r="AS648" i="14" s="1"/>
  <c r="AO647" i="14"/>
  <c r="AS647" i="14" s="1"/>
  <c r="AO646" i="14"/>
  <c r="AS646" i="14" s="1"/>
  <c r="AO645" i="14"/>
  <c r="AS645" i="14" s="1"/>
  <c r="AO644" i="14"/>
  <c r="AS644" i="14" s="1"/>
  <c r="AO643" i="14"/>
  <c r="AS643" i="14" s="1"/>
  <c r="AO642" i="14"/>
  <c r="AS642" i="14" s="1"/>
  <c r="AO641" i="14"/>
  <c r="AO640" i="14"/>
  <c r="AS640" i="14" s="1"/>
  <c r="AO639" i="14"/>
  <c r="AQ639" i="14" s="1"/>
  <c r="AO638" i="14"/>
  <c r="AO637" i="14"/>
  <c r="AS637" i="14" s="1"/>
  <c r="AO636" i="14"/>
  <c r="AS636" i="14" s="1"/>
  <c r="AO635" i="14"/>
  <c r="AS635" i="14" s="1"/>
  <c r="AO634" i="14"/>
  <c r="AQ634" i="14" s="1"/>
  <c r="AO633" i="14"/>
  <c r="AS633" i="14" s="1"/>
  <c r="AO632" i="14"/>
  <c r="AS632" i="14" s="1"/>
  <c r="AO631" i="14"/>
  <c r="AS631" i="14" s="1"/>
  <c r="AO630" i="14"/>
  <c r="AS630" i="14" s="1"/>
  <c r="AO629" i="14"/>
  <c r="AS629" i="14" s="1"/>
  <c r="AO628" i="14"/>
  <c r="AS628" i="14" s="1"/>
  <c r="AO627" i="14"/>
  <c r="AO626" i="14"/>
  <c r="AS626" i="14" s="1"/>
  <c r="AO625" i="14"/>
  <c r="AO624" i="14"/>
  <c r="AS624" i="14" s="1"/>
  <c r="AO623" i="14"/>
  <c r="AQ623" i="14" s="1"/>
  <c r="AO622" i="14"/>
  <c r="AQ622" i="14" s="1"/>
  <c r="AO621" i="14"/>
  <c r="AS621" i="14" s="1"/>
  <c r="AO620" i="14"/>
  <c r="AS620" i="14" s="1"/>
  <c r="AO619" i="14"/>
  <c r="AS619" i="14" s="1"/>
  <c r="AO618" i="14"/>
  <c r="AQ618" i="14" s="1"/>
  <c r="AO617" i="14"/>
  <c r="AS617" i="14" s="1"/>
  <c r="AO616" i="14"/>
  <c r="AS616" i="14" s="1"/>
  <c r="AO615" i="14"/>
  <c r="AQ615" i="14" s="1"/>
  <c r="AO614" i="14"/>
  <c r="AS614" i="14" s="1"/>
  <c r="AO613" i="14"/>
  <c r="AS613" i="14" s="1"/>
  <c r="AO612" i="14"/>
  <c r="AS612" i="14" s="1"/>
  <c r="AO611" i="14"/>
  <c r="AS611" i="14" s="1"/>
  <c r="AO610" i="14"/>
  <c r="AQ610" i="14" s="1"/>
  <c r="AO609" i="14"/>
  <c r="AO608" i="14"/>
  <c r="AS608" i="14" s="1"/>
  <c r="AO607" i="14"/>
  <c r="AQ607" i="14" s="1"/>
  <c r="AO606" i="14"/>
  <c r="AQ606" i="14" s="1"/>
  <c r="AO605" i="14"/>
  <c r="AS605" i="14" s="1"/>
  <c r="AO604" i="14"/>
  <c r="AS604" i="14" s="1"/>
  <c r="AO603" i="14"/>
  <c r="AS603" i="14" s="1"/>
  <c r="AO602" i="14"/>
  <c r="AQ602" i="14" s="1"/>
  <c r="AO601" i="14"/>
  <c r="AS601" i="14" s="1"/>
  <c r="AO600" i="14"/>
  <c r="AS600" i="14" s="1"/>
  <c r="AO599" i="14"/>
  <c r="AQ599" i="14" s="1"/>
  <c r="AO598" i="14"/>
  <c r="AS598" i="14" s="1"/>
  <c r="AO597" i="14"/>
  <c r="AS597" i="14" s="1"/>
  <c r="AO596" i="14"/>
  <c r="AS596" i="14" s="1"/>
  <c r="AO595" i="14"/>
  <c r="AS595" i="14" s="1"/>
  <c r="AO594" i="14"/>
  <c r="AS594" i="14" s="1"/>
  <c r="AO593" i="14"/>
  <c r="AO592" i="14"/>
  <c r="AS592" i="14" s="1"/>
  <c r="AO591" i="14"/>
  <c r="AQ591" i="14" s="1"/>
  <c r="AO590" i="14"/>
  <c r="AQ590" i="14" s="1"/>
  <c r="AO589" i="14"/>
  <c r="AS589" i="14" s="1"/>
  <c r="AO588" i="14"/>
  <c r="AS588" i="14" s="1"/>
  <c r="AO587" i="14"/>
  <c r="AS587" i="14" s="1"/>
  <c r="AO586" i="14"/>
  <c r="AQ586" i="14" s="1"/>
  <c r="AO585" i="14"/>
  <c r="AS585" i="14" s="1"/>
  <c r="AO584" i="14"/>
  <c r="AS584" i="14" s="1"/>
  <c r="AO583" i="14"/>
  <c r="AS583" i="14" s="1"/>
  <c r="AO582" i="14"/>
  <c r="AS582" i="14" s="1"/>
  <c r="AO581" i="14"/>
  <c r="AS581" i="14" s="1"/>
  <c r="AO580" i="14"/>
  <c r="AS580" i="14" s="1"/>
  <c r="AO579" i="14"/>
  <c r="AQ579" i="14" s="1"/>
  <c r="AO578" i="14"/>
  <c r="AS578" i="14" s="1"/>
  <c r="AO577" i="14"/>
  <c r="AO576" i="14"/>
  <c r="AS576" i="14" s="1"/>
  <c r="AO575" i="14"/>
  <c r="AQ575" i="14" s="1"/>
  <c r="AO574" i="14"/>
  <c r="AQ574" i="14" s="1"/>
  <c r="AO573" i="14"/>
  <c r="AS573" i="14" s="1"/>
  <c r="AO572" i="14"/>
  <c r="AS572" i="14" s="1"/>
  <c r="AO571" i="14"/>
  <c r="AS571" i="14" s="1"/>
  <c r="AO570" i="14"/>
  <c r="AQ570" i="14" s="1"/>
  <c r="AO569" i="14"/>
  <c r="AS569" i="14" s="1"/>
  <c r="AO568" i="14"/>
  <c r="AS568" i="14" s="1"/>
  <c r="AO567" i="14"/>
  <c r="AS567" i="14" s="1"/>
  <c r="AO566" i="14"/>
  <c r="AS566" i="14" s="1"/>
  <c r="AO565" i="14"/>
  <c r="AS565" i="14" s="1"/>
  <c r="AO564" i="14"/>
  <c r="AS564" i="14" s="1"/>
  <c r="AO563" i="14"/>
  <c r="AQ563" i="14" s="1"/>
  <c r="AO562" i="14"/>
  <c r="AS562" i="14" s="1"/>
  <c r="AO561" i="14"/>
  <c r="AO560" i="14"/>
  <c r="AS560" i="14" s="1"/>
  <c r="AO559" i="14"/>
  <c r="AQ559" i="14" s="1"/>
  <c r="AO558" i="14"/>
  <c r="AQ558" i="14" s="1"/>
  <c r="AO557" i="14"/>
  <c r="AS557" i="14" s="1"/>
  <c r="AO556" i="14"/>
  <c r="AS556" i="14" s="1"/>
  <c r="AO555" i="14"/>
  <c r="AS555" i="14" s="1"/>
  <c r="AO554" i="14"/>
  <c r="AQ554" i="14" s="1"/>
  <c r="AO553" i="14"/>
  <c r="AS553" i="14" s="1"/>
  <c r="AO552" i="14"/>
  <c r="AS552" i="14" s="1"/>
  <c r="AO551" i="14"/>
  <c r="AQ551" i="14" s="1"/>
  <c r="AO550" i="14"/>
  <c r="AQ550" i="14" s="1"/>
  <c r="AO549" i="14"/>
  <c r="AS549" i="14" s="1"/>
  <c r="AO548" i="14"/>
  <c r="AS548" i="14" s="1"/>
  <c r="AO547" i="14"/>
  <c r="AS547" i="14" s="1"/>
  <c r="AO546" i="14"/>
  <c r="AQ546" i="14" s="1"/>
  <c r="AO545" i="14"/>
  <c r="AS545" i="14" s="1"/>
  <c r="AO544" i="14"/>
  <c r="AS544" i="14" s="1"/>
  <c r="AO543" i="14"/>
  <c r="AS543" i="14" s="1"/>
  <c r="AO542" i="14"/>
  <c r="AS542" i="14" s="1"/>
  <c r="AO541" i="14"/>
  <c r="AS541" i="14" s="1"/>
  <c r="AO540" i="14"/>
  <c r="AS540" i="14" s="1"/>
  <c r="AO539" i="14"/>
  <c r="AQ539" i="14" s="1"/>
  <c r="AO538" i="14"/>
  <c r="AS538" i="14" s="1"/>
  <c r="AO537" i="14"/>
  <c r="AS537" i="14" s="1"/>
  <c r="AO536" i="14"/>
  <c r="AS536" i="14" s="1"/>
  <c r="AO535" i="14"/>
  <c r="AO534" i="14"/>
  <c r="AQ534" i="14" s="1"/>
  <c r="AO533" i="14"/>
  <c r="AS533" i="14" s="1"/>
  <c r="AO532" i="14"/>
  <c r="AS532" i="14" s="1"/>
  <c r="AO531" i="14"/>
  <c r="AS531" i="14" s="1"/>
  <c r="AO530" i="14"/>
  <c r="AQ530" i="14" s="1"/>
  <c r="AO529" i="14"/>
  <c r="AS529" i="14" s="1"/>
  <c r="AO528" i="14"/>
  <c r="AS528" i="14" s="1"/>
  <c r="AO527" i="14"/>
  <c r="AS527" i="14" s="1"/>
  <c r="AO526" i="14"/>
  <c r="AS526" i="14" s="1"/>
  <c r="AO525" i="14"/>
  <c r="AS525" i="14" s="1"/>
  <c r="AO524" i="14"/>
  <c r="AS524" i="14" s="1"/>
  <c r="AO523" i="14"/>
  <c r="AS523" i="14" s="1"/>
  <c r="AO522" i="14"/>
  <c r="AS522" i="14" s="1"/>
  <c r="AO521" i="14"/>
  <c r="AS521" i="14" s="1"/>
  <c r="AO520" i="14"/>
  <c r="AS520" i="14" s="1"/>
  <c r="AO519" i="14"/>
  <c r="AQ519" i="14" s="1"/>
  <c r="AO518" i="14"/>
  <c r="AS518" i="14" s="1"/>
  <c r="AO517" i="14"/>
  <c r="AS517" i="14" s="1"/>
  <c r="AO516" i="14"/>
  <c r="AS516" i="14" s="1"/>
  <c r="AO515" i="14"/>
  <c r="AS515" i="14" s="1"/>
  <c r="AO514" i="14"/>
  <c r="AQ514" i="14" s="1"/>
  <c r="AO513" i="14"/>
  <c r="AS513" i="14" s="1"/>
  <c r="AO512" i="14"/>
  <c r="AS512" i="14" s="1"/>
  <c r="AO511" i="14"/>
  <c r="AS511" i="14" s="1"/>
  <c r="AO510" i="14"/>
  <c r="AS510" i="14" s="1"/>
  <c r="AO509" i="14"/>
  <c r="AS509" i="14" s="1"/>
  <c r="AO508" i="14"/>
  <c r="AS508" i="14" s="1"/>
  <c r="AO507" i="14"/>
  <c r="AQ507" i="14" s="1"/>
  <c r="AO506" i="14"/>
  <c r="AS506" i="14" s="1"/>
  <c r="AO505" i="14"/>
  <c r="AS505" i="14" s="1"/>
  <c r="AO504" i="14"/>
  <c r="AS504" i="14" s="1"/>
  <c r="AO503" i="14"/>
  <c r="AQ503" i="14" s="1"/>
  <c r="AO502" i="14"/>
  <c r="AQ502" i="14" s="1"/>
  <c r="AO501" i="14"/>
  <c r="AS501" i="14" s="1"/>
  <c r="AO500" i="14"/>
  <c r="AS500" i="14" s="1"/>
  <c r="AO499" i="14"/>
  <c r="AS499" i="14" s="1"/>
  <c r="AO498" i="14"/>
  <c r="AQ498" i="14" s="1"/>
  <c r="AO497" i="14"/>
  <c r="AS497" i="14" s="1"/>
  <c r="AO496" i="14"/>
  <c r="AS496" i="14" s="1"/>
  <c r="AO495" i="14"/>
  <c r="AS495" i="14" s="1"/>
  <c r="AO494" i="14"/>
  <c r="AS494" i="14" s="1"/>
  <c r="AO493" i="14"/>
  <c r="AS493" i="14" s="1"/>
  <c r="AO492" i="14"/>
  <c r="AS492" i="14" s="1"/>
  <c r="AO491" i="14"/>
  <c r="AS491" i="14" s="1"/>
  <c r="AO490" i="14"/>
  <c r="AS490" i="14" s="1"/>
  <c r="AO489" i="14"/>
  <c r="AS489" i="14" s="1"/>
  <c r="AO488" i="14"/>
  <c r="AS488" i="14" s="1"/>
  <c r="AO487" i="14"/>
  <c r="AQ487" i="14" s="1"/>
  <c r="AO486" i="14"/>
  <c r="AS486" i="14" s="1"/>
  <c r="AO485" i="14"/>
  <c r="AS485" i="14" s="1"/>
  <c r="AO484" i="14"/>
  <c r="AS484" i="14" s="1"/>
  <c r="AO483" i="14"/>
  <c r="AS483" i="14" s="1"/>
  <c r="AO482" i="14"/>
  <c r="AQ482" i="14" s="1"/>
  <c r="AO481" i="14"/>
  <c r="AS481" i="14" s="1"/>
  <c r="AO480" i="14"/>
  <c r="AS480" i="14" s="1"/>
  <c r="AO479" i="14"/>
  <c r="AS479" i="14" s="1"/>
  <c r="AO478" i="14"/>
  <c r="AS478" i="14" s="1"/>
  <c r="AO477" i="14"/>
  <c r="AS477" i="14" s="1"/>
  <c r="AO476" i="14"/>
  <c r="AS476" i="14" s="1"/>
  <c r="AO475" i="14"/>
  <c r="AQ475" i="14" s="1"/>
  <c r="AO474" i="14"/>
  <c r="AS474" i="14" s="1"/>
  <c r="AO473" i="14"/>
  <c r="AS473" i="14" s="1"/>
  <c r="AO472" i="14"/>
  <c r="AS472" i="14" s="1"/>
  <c r="AO471" i="14"/>
  <c r="AQ471" i="14" s="1"/>
  <c r="AO470" i="14"/>
  <c r="AQ470" i="14" s="1"/>
  <c r="AO469" i="14"/>
  <c r="AS469" i="14" s="1"/>
  <c r="AO468" i="14"/>
  <c r="AS468" i="14" s="1"/>
  <c r="AO467" i="14"/>
  <c r="AS467" i="14" s="1"/>
  <c r="AO466" i="14"/>
  <c r="AQ466" i="14" s="1"/>
  <c r="AO465" i="14"/>
  <c r="AS465" i="14" s="1"/>
  <c r="AO464" i="14"/>
  <c r="AS464" i="14" s="1"/>
  <c r="AO463" i="14"/>
  <c r="AS463" i="14" s="1"/>
  <c r="AO462" i="14"/>
  <c r="AS462" i="14" s="1"/>
  <c r="AO461" i="14"/>
  <c r="AS461" i="14" s="1"/>
  <c r="AO460" i="14"/>
  <c r="AS460" i="14" s="1"/>
  <c r="AO459" i="14"/>
  <c r="AS459" i="14" s="1"/>
  <c r="AO458" i="14"/>
  <c r="AS458" i="14" s="1"/>
  <c r="AO457" i="14"/>
  <c r="AS457" i="14" s="1"/>
  <c r="AO456" i="14"/>
  <c r="AS456" i="14" s="1"/>
  <c r="AO455" i="14"/>
  <c r="AQ455" i="14" s="1"/>
  <c r="AO454" i="14"/>
  <c r="AS454" i="14" s="1"/>
  <c r="AO453" i="14"/>
  <c r="AS453" i="14" s="1"/>
  <c r="AO452" i="14"/>
  <c r="AS452" i="14" s="1"/>
  <c r="AO451" i="14"/>
  <c r="AS451" i="14" s="1"/>
  <c r="AO450" i="14"/>
  <c r="AQ450" i="14" s="1"/>
  <c r="AO449" i="14"/>
  <c r="AS449" i="14" s="1"/>
  <c r="AO448" i="14"/>
  <c r="AS448" i="14" s="1"/>
  <c r="AO447" i="14"/>
  <c r="AS447" i="14" s="1"/>
  <c r="AO446" i="14"/>
  <c r="AS446" i="14" s="1"/>
  <c r="AO445" i="14"/>
  <c r="AS445" i="14" s="1"/>
  <c r="AO444" i="14"/>
  <c r="AS444" i="14" s="1"/>
  <c r="AO443" i="14"/>
  <c r="AQ443" i="14" s="1"/>
  <c r="AO442" i="14"/>
  <c r="AS442" i="14" s="1"/>
  <c r="AO441" i="14"/>
  <c r="AS441" i="14" s="1"/>
  <c r="AO440" i="14"/>
  <c r="AS440" i="14" s="1"/>
  <c r="AO439" i="14"/>
  <c r="AQ439" i="14" s="1"/>
  <c r="AO438" i="14"/>
  <c r="AQ438" i="14" s="1"/>
  <c r="AO437" i="14"/>
  <c r="AS437" i="14" s="1"/>
  <c r="AO436" i="14"/>
  <c r="AS436" i="14" s="1"/>
  <c r="AO435" i="14"/>
  <c r="AS435" i="14" s="1"/>
  <c r="AO434" i="14"/>
  <c r="AQ434" i="14" s="1"/>
  <c r="AO433" i="14"/>
  <c r="AS433" i="14" s="1"/>
  <c r="AO432" i="14"/>
  <c r="AS432" i="14" s="1"/>
  <c r="AO431" i="14"/>
  <c r="AS431" i="14" s="1"/>
  <c r="AO430" i="14"/>
  <c r="AS430" i="14" s="1"/>
  <c r="AO429" i="14"/>
  <c r="AS429" i="14" s="1"/>
  <c r="AO428" i="14"/>
  <c r="AS428" i="14" s="1"/>
  <c r="AO427" i="14"/>
  <c r="AS427" i="14" s="1"/>
  <c r="AO426" i="14"/>
  <c r="AS426" i="14" s="1"/>
  <c r="AO425" i="14"/>
  <c r="AS425" i="14" s="1"/>
  <c r="AO424" i="14"/>
  <c r="AS424" i="14" s="1"/>
  <c r="AO423" i="14"/>
  <c r="AQ423" i="14" s="1"/>
  <c r="AO422" i="14"/>
  <c r="AS422" i="14" s="1"/>
  <c r="AO421" i="14"/>
  <c r="AS421" i="14" s="1"/>
  <c r="AO420" i="14"/>
  <c r="AS420" i="14" s="1"/>
  <c r="AO419" i="14"/>
  <c r="AS419" i="14" s="1"/>
  <c r="AO418" i="14"/>
  <c r="AQ418" i="14" s="1"/>
  <c r="AO417" i="14"/>
  <c r="AS417" i="14" s="1"/>
  <c r="AO416" i="14"/>
  <c r="AS416" i="14" s="1"/>
  <c r="AO415" i="14"/>
  <c r="AS415" i="14" s="1"/>
  <c r="AO414" i="14"/>
  <c r="AO413" i="14"/>
  <c r="AS413" i="14" s="1"/>
  <c r="AO412" i="14"/>
  <c r="AS412" i="14" s="1"/>
  <c r="AO411" i="14"/>
  <c r="AQ411" i="14" s="1"/>
  <c r="AO410" i="14"/>
  <c r="AS410" i="14" s="1"/>
  <c r="AO409" i="14"/>
  <c r="AO408" i="14"/>
  <c r="AS408" i="14" s="1"/>
  <c r="AO407" i="14"/>
  <c r="AQ407" i="14" s="1"/>
  <c r="AO406" i="14"/>
  <c r="AS406" i="14" s="1"/>
  <c r="AO405" i="14"/>
  <c r="AS405" i="14" s="1"/>
  <c r="AO404" i="14"/>
  <c r="AS404" i="14" s="1"/>
  <c r="AO403" i="14"/>
  <c r="AS403" i="14" s="1"/>
  <c r="AO402" i="14"/>
  <c r="AS402" i="14" s="1"/>
  <c r="AO401" i="14"/>
  <c r="AO400" i="14"/>
  <c r="AO399" i="14"/>
  <c r="AO398" i="14"/>
  <c r="AS398" i="14" s="1"/>
  <c r="AO397" i="14"/>
  <c r="AS397" i="14" s="1"/>
  <c r="AO396" i="14"/>
  <c r="AS396" i="14" s="1"/>
  <c r="AO395" i="14"/>
  <c r="AS395" i="14" s="1"/>
  <c r="AO394" i="14"/>
  <c r="AQ394" i="14" s="1"/>
  <c r="AO393" i="14"/>
  <c r="AS393" i="14" s="1"/>
  <c r="AO392" i="14"/>
  <c r="AS392" i="14" s="1"/>
  <c r="AO391" i="14"/>
  <c r="AS391" i="14" s="1"/>
  <c r="AO390" i="14"/>
  <c r="AQ390" i="14" s="1"/>
  <c r="AO389" i="14"/>
  <c r="AS389" i="14" s="1"/>
  <c r="AO388" i="14"/>
  <c r="AS388" i="14" s="1"/>
  <c r="AO387" i="14"/>
  <c r="AS387" i="14" s="1"/>
  <c r="AO386" i="14"/>
  <c r="AQ386" i="14" s="1"/>
  <c r="AO385" i="14"/>
  <c r="AS385" i="14" s="1"/>
  <c r="AO384" i="14"/>
  <c r="AS384" i="14" s="1"/>
  <c r="AO383" i="14"/>
  <c r="AQ383" i="14" s="1"/>
  <c r="AO382" i="14"/>
  <c r="AQ382" i="14" s="1"/>
  <c r="AO381" i="14"/>
  <c r="AS381" i="14" s="1"/>
  <c r="AO380" i="14"/>
  <c r="AS380" i="14" s="1"/>
  <c r="AO379" i="14"/>
  <c r="AS379" i="14" s="1"/>
  <c r="AO378" i="14"/>
  <c r="AQ378" i="14" s="1"/>
  <c r="AO377" i="14"/>
  <c r="AS377" i="14" s="1"/>
  <c r="AO376" i="14"/>
  <c r="AS376" i="14" s="1"/>
  <c r="AO375" i="14"/>
  <c r="AQ375" i="14" s="1"/>
  <c r="AO374" i="14"/>
  <c r="AQ374" i="14" s="1"/>
  <c r="AS374" i="14" s="1"/>
  <c r="AO373" i="14"/>
  <c r="AO372" i="14"/>
  <c r="AS372" i="14" s="1"/>
  <c r="AO371" i="14"/>
  <c r="AO370" i="14"/>
  <c r="AQ370" i="14" s="1"/>
  <c r="AO369" i="14"/>
  <c r="AO368" i="14"/>
  <c r="AS368" i="14" s="1"/>
  <c r="AO367" i="14"/>
  <c r="AO366" i="14"/>
  <c r="AQ366" i="14" s="1"/>
  <c r="AO365" i="14"/>
  <c r="AO364" i="14"/>
  <c r="AO363" i="14"/>
  <c r="AO362" i="14"/>
  <c r="AQ362" i="14" s="1"/>
  <c r="AO361" i="14"/>
  <c r="AO360" i="14"/>
  <c r="AS360" i="14" s="1"/>
  <c r="AO359" i="14"/>
  <c r="AO358" i="14"/>
  <c r="AQ358" i="14" s="1"/>
  <c r="AS358" i="14" s="1"/>
  <c r="AO357" i="14"/>
  <c r="AS357" i="14" s="1"/>
  <c r="AO356" i="14"/>
  <c r="AS356" i="14" s="1"/>
  <c r="AO355" i="14"/>
  <c r="AQ355" i="14" s="1"/>
  <c r="AS355" i="14" s="1"/>
  <c r="AO354" i="14"/>
  <c r="AO353" i="14"/>
  <c r="AQ353" i="14" s="1"/>
  <c r="AO352" i="14"/>
  <c r="AS352" i="14" s="1"/>
  <c r="AO351" i="14"/>
  <c r="AQ351" i="14" s="1"/>
  <c r="AO350" i="14"/>
  <c r="AQ350" i="14" s="1"/>
  <c r="AS350" i="14" s="1"/>
  <c r="AO349" i="14"/>
  <c r="AS349" i="14" s="1"/>
  <c r="AO348" i="14"/>
  <c r="AO347" i="14"/>
  <c r="AS347" i="14" s="1"/>
  <c r="AO346" i="14"/>
  <c r="AQ346" i="14" s="1"/>
  <c r="AS346" i="14" s="1"/>
  <c r="AO345" i="14"/>
  <c r="AO344" i="14"/>
  <c r="AO343" i="14"/>
  <c r="AQ343" i="14" s="1"/>
  <c r="AS343" i="14" s="1"/>
  <c r="AO342" i="14"/>
  <c r="AQ342" i="14" s="1"/>
  <c r="AO341" i="14"/>
  <c r="AO340" i="14"/>
  <c r="AO339" i="14"/>
  <c r="AQ339" i="14" s="1"/>
  <c r="AS339" i="14" s="1"/>
  <c r="AO338" i="14"/>
  <c r="AQ338" i="14" s="1"/>
  <c r="AS338" i="14" s="1"/>
  <c r="AO337" i="14"/>
  <c r="AQ337" i="14" s="1"/>
  <c r="AO336" i="14"/>
  <c r="AO335" i="14"/>
  <c r="AQ335" i="14" s="1"/>
  <c r="AS335" i="14" s="1"/>
  <c r="AO334" i="14"/>
  <c r="AQ334" i="14" s="1"/>
  <c r="AO333" i="14"/>
  <c r="AQ333" i="14" s="1"/>
  <c r="AO332" i="14"/>
  <c r="AO331" i="14"/>
  <c r="AO330" i="14"/>
  <c r="AQ330" i="14" s="1"/>
  <c r="AO329" i="14"/>
  <c r="AS329" i="14" s="1"/>
  <c r="AO328" i="14"/>
  <c r="AO327" i="14"/>
  <c r="AQ327" i="14" s="1"/>
  <c r="AO326" i="14"/>
  <c r="AO325" i="14"/>
  <c r="AS325" i="14" s="1"/>
  <c r="AO324" i="14"/>
  <c r="AO323" i="14"/>
  <c r="AS323" i="14" s="1"/>
  <c r="AO322" i="14"/>
  <c r="AS322" i="14" s="1"/>
  <c r="AO321" i="14"/>
  <c r="AS321" i="14" s="1"/>
  <c r="AO320" i="14"/>
  <c r="AO319" i="14"/>
  <c r="AQ319" i="14" s="1"/>
  <c r="AO318" i="14"/>
  <c r="AQ318" i="14" s="1"/>
  <c r="AS318" i="14" s="1"/>
  <c r="AO317" i="14"/>
  <c r="AO316" i="14"/>
  <c r="AO315" i="14"/>
  <c r="AO314" i="14"/>
  <c r="AQ314" i="14" s="1"/>
  <c r="AO313" i="14"/>
  <c r="AQ313" i="14" s="1"/>
  <c r="AO312" i="14"/>
  <c r="AO311" i="14"/>
  <c r="AS311" i="14" s="1"/>
  <c r="AO310" i="14"/>
  <c r="AO309" i="14"/>
  <c r="AS309" i="14" s="1"/>
  <c r="AO308" i="14"/>
  <c r="AO307" i="14"/>
  <c r="AS307" i="14" s="1"/>
  <c r="AO306" i="14"/>
  <c r="AS306" i="14" s="1"/>
  <c r="AO305" i="14"/>
  <c r="AS305" i="14" s="1"/>
  <c r="AO304" i="14"/>
  <c r="AO303" i="14"/>
  <c r="AQ303" i="14" s="1"/>
  <c r="AO302" i="14"/>
  <c r="AS302" i="14" s="1"/>
  <c r="AO301" i="14"/>
  <c r="AQ301" i="14" s="1"/>
  <c r="AO300" i="14"/>
  <c r="AO299" i="14"/>
  <c r="AO298" i="14"/>
  <c r="AQ298" i="14" s="1"/>
  <c r="AS298" i="14" s="1"/>
  <c r="AO297" i="14"/>
  <c r="AQ297" i="14" s="1"/>
  <c r="AO296" i="14"/>
  <c r="AO295" i="14"/>
  <c r="AQ295" i="14" s="1"/>
  <c r="AO294" i="14"/>
  <c r="AO293" i="14"/>
  <c r="AS293" i="14" s="1"/>
  <c r="AO292" i="14"/>
  <c r="AO291" i="14"/>
  <c r="AQ291" i="14" s="1"/>
  <c r="AO290" i="14"/>
  <c r="AS290" i="14" s="1"/>
  <c r="AO289" i="14"/>
  <c r="AS289" i="14" s="1"/>
  <c r="AO288" i="14"/>
  <c r="AO287" i="14"/>
  <c r="AQ287" i="14" s="1"/>
  <c r="AO286" i="14"/>
  <c r="AQ286" i="14" s="1"/>
  <c r="AS286" i="14" s="1"/>
  <c r="AO285" i="14"/>
  <c r="AQ285" i="14" s="1"/>
  <c r="AO284" i="14"/>
  <c r="AO283" i="14"/>
  <c r="AO282" i="14"/>
  <c r="AQ282" i="14" s="1"/>
  <c r="AS282" i="14" s="1"/>
  <c r="AO281" i="14"/>
  <c r="AQ281" i="14" s="1"/>
  <c r="AO280" i="14"/>
  <c r="AO279" i="14"/>
  <c r="AQ279" i="14" s="1"/>
  <c r="AO278" i="14"/>
  <c r="AO277" i="14"/>
  <c r="AQ277" i="14" s="1"/>
  <c r="AO276" i="14"/>
  <c r="AO275" i="14"/>
  <c r="AQ275" i="14" s="1"/>
  <c r="AO274" i="14"/>
  <c r="AS274" i="14" s="1"/>
  <c r="AO273" i="14"/>
  <c r="AO272" i="14"/>
  <c r="AO271" i="14"/>
  <c r="AQ271" i="14" s="1"/>
  <c r="AO270" i="14"/>
  <c r="AQ270" i="14" s="1"/>
  <c r="AO269" i="14"/>
  <c r="AQ269" i="14" s="1"/>
  <c r="AO268" i="14"/>
  <c r="AO267" i="14"/>
  <c r="AO266" i="14"/>
  <c r="AQ266" i="14" s="1"/>
  <c r="AO265" i="14"/>
  <c r="AQ265" i="14" s="1"/>
  <c r="AO264" i="14"/>
  <c r="AO263" i="14"/>
  <c r="AS263" i="14" s="1"/>
  <c r="AO262" i="14"/>
  <c r="AO261" i="14"/>
  <c r="AS261" i="14" s="1"/>
  <c r="AO260" i="14"/>
  <c r="AO259" i="14"/>
  <c r="AS259" i="14" s="1"/>
  <c r="AO258" i="14"/>
  <c r="AQ258" i="14" s="1"/>
  <c r="AO257" i="14"/>
  <c r="AS257" i="14" s="1"/>
  <c r="AO256" i="14"/>
  <c r="AO255" i="14"/>
  <c r="AQ255" i="14" s="1"/>
  <c r="AO254" i="14"/>
  <c r="AS254" i="14" s="1"/>
  <c r="AO253" i="14"/>
  <c r="AO252" i="14"/>
  <c r="AO251" i="14"/>
  <c r="AO250" i="14"/>
  <c r="AQ250" i="14" s="1"/>
  <c r="AO249" i="14"/>
  <c r="AS249" i="14" s="1"/>
  <c r="AO248" i="14"/>
  <c r="AO247" i="14"/>
  <c r="AS247" i="14" s="1"/>
  <c r="AO246" i="14"/>
  <c r="AO245" i="14"/>
  <c r="AS245" i="14" s="1"/>
  <c r="AO244" i="14"/>
  <c r="AO243" i="14"/>
  <c r="AS243" i="14" s="1"/>
  <c r="AO242" i="14"/>
  <c r="AS242" i="14" s="1"/>
  <c r="AO241" i="14"/>
  <c r="AS241" i="14" s="1"/>
  <c r="AO240" i="14"/>
  <c r="AO239" i="14"/>
  <c r="AS239" i="14" s="1"/>
  <c r="AO238" i="14"/>
  <c r="AS238" i="14" s="1"/>
  <c r="AO237" i="14"/>
  <c r="AO236" i="14"/>
  <c r="AO235" i="14"/>
  <c r="AO234" i="14"/>
  <c r="AQ234" i="14" s="1"/>
  <c r="AO233" i="14"/>
  <c r="AS233" i="14" s="1"/>
  <c r="AO232" i="14"/>
  <c r="AO231" i="14"/>
  <c r="AQ231" i="14" s="1"/>
  <c r="AO230" i="14"/>
  <c r="AO229" i="14"/>
  <c r="AS229" i="14" s="1"/>
  <c r="AO228" i="14"/>
  <c r="AO227" i="14"/>
  <c r="AQ227" i="14" s="1"/>
  <c r="AO226" i="14"/>
  <c r="AS226" i="14" s="1"/>
  <c r="AO225" i="14"/>
  <c r="AQ225" i="14" s="1"/>
  <c r="AO224" i="14"/>
  <c r="AO223" i="14"/>
  <c r="AQ223" i="14" s="1"/>
  <c r="AS223" i="14" s="1"/>
  <c r="AO222" i="14"/>
  <c r="AS222" i="14" s="1"/>
  <c r="AO221" i="14"/>
  <c r="AO220" i="14"/>
  <c r="AO219" i="14"/>
  <c r="AO218" i="14"/>
  <c r="AQ218" i="14" s="1"/>
  <c r="AS218" i="14" s="1"/>
  <c r="AO217" i="14"/>
  <c r="AS217" i="14" s="1"/>
  <c r="AO216" i="14"/>
  <c r="AO215" i="14"/>
  <c r="AQ215" i="14" s="1"/>
  <c r="AO214" i="14"/>
  <c r="AS214" i="14" s="1"/>
  <c r="AO213" i="14"/>
  <c r="AO212" i="14"/>
  <c r="AO211" i="14"/>
  <c r="AO210" i="14"/>
  <c r="AQ210" i="14" s="1"/>
  <c r="AO209" i="14"/>
  <c r="AO208" i="14"/>
  <c r="AO207" i="14"/>
  <c r="AO206" i="14"/>
  <c r="AQ206" i="14" s="1"/>
  <c r="AO205" i="14"/>
  <c r="AS205" i="14" s="1"/>
  <c r="AO204" i="14"/>
  <c r="AO203" i="14"/>
  <c r="AQ203" i="14" s="1"/>
  <c r="AO202" i="14"/>
  <c r="AO201" i="14"/>
  <c r="AS201" i="14" s="1"/>
  <c r="AO200" i="14"/>
  <c r="AO199" i="14"/>
  <c r="AS199" i="14" s="1"/>
  <c r="AO198" i="14"/>
  <c r="AO197" i="14"/>
  <c r="AS197" i="14" s="1"/>
  <c r="AO196" i="14"/>
  <c r="AO195" i="14"/>
  <c r="AQ195" i="14" s="1"/>
  <c r="AO194" i="14"/>
  <c r="AS194" i="14" s="1"/>
  <c r="AO193" i="14"/>
  <c r="AO192" i="14"/>
  <c r="AO191" i="14"/>
  <c r="AS191" i="14" s="1"/>
  <c r="AO190" i="14"/>
  <c r="AS190" i="14" s="1"/>
  <c r="AO189" i="14"/>
  <c r="AS189" i="14" s="1"/>
  <c r="AO188" i="14"/>
  <c r="AO187" i="14"/>
  <c r="AQ187" i="14" s="1"/>
  <c r="AS187" i="14" s="1"/>
  <c r="AO186" i="14"/>
  <c r="AS186" i="14" s="1"/>
  <c r="AO185" i="14"/>
  <c r="AS185" i="14" s="1"/>
  <c r="AO184" i="14"/>
  <c r="AO183" i="14"/>
  <c r="AQ183" i="14" s="1"/>
  <c r="AO182" i="14"/>
  <c r="AQ182" i="14" s="1"/>
  <c r="AS182" i="14" s="1"/>
  <c r="AO181" i="14"/>
  <c r="AS181" i="14" s="1"/>
  <c r="AO180" i="14"/>
  <c r="AO179" i="14"/>
  <c r="AQ179" i="14" s="1"/>
  <c r="AO178" i="14"/>
  <c r="AQ178" i="14" s="1"/>
  <c r="AO177" i="14"/>
  <c r="AO176" i="14"/>
  <c r="AO175" i="14"/>
  <c r="AQ175" i="14" s="1"/>
  <c r="AO174" i="14"/>
  <c r="AQ174" i="14" s="1"/>
  <c r="AS174" i="14" s="1"/>
  <c r="AO173" i="14"/>
  <c r="AS173" i="14" s="1"/>
  <c r="AO172" i="14"/>
  <c r="AO171" i="14"/>
  <c r="AQ171" i="14" s="1"/>
  <c r="AO170" i="14"/>
  <c r="AS170" i="14" s="1"/>
  <c r="AO169" i="14"/>
  <c r="AO168" i="14"/>
  <c r="AO167" i="14"/>
  <c r="AQ167" i="14" s="1"/>
  <c r="AO166" i="14"/>
  <c r="AQ166" i="14" s="1"/>
  <c r="AO165" i="14"/>
  <c r="AO164" i="14"/>
  <c r="AO163" i="14"/>
  <c r="AO162" i="14"/>
  <c r="AQ162" i="14" s="1"/>
  <c r="AO161" i="14"/>
  <c r="AO160" i="14"/>
  <c r="AO159" i="14"/>
  <c r="AO158" i="14"/>
  <c r="AQ158" i="14" s="1"/>
  <c r="AO157" i="14"/>
  <c r="AS157" i="14" s="1"/>
  <c r="AO156" i="14"/>
  <c r="AO155" i="14"/>
  <c r="AS155" i="14" s="1"/>
  <c r="AO154" i="14"/>
  <c r="AO153" i="14"/>
  <c r="AO152" i="14"/>
  <c r="AO151" i="14"/>
  <c r="AS151" i="14" s="1"/>
  <c r="AO150" i="14"/>
  <c r="AO149" i="14"/>
  <c r="AQ149" i="14" s="1"/>
  <c r="AO148" i="14"/>
  <c r="AO147" i="14"/>
  <c r="AQ147" i="14" s="1"/>
  <c r="AO146" i="14"/>
  <c r="AO145" i="14"/>
  <c r="AO144" i="14"/>
  <c r="AO143" i="14"/>
  <c r="AQ143" i="14" s="1"/>
  <c r="AS143" i="14" s="1"/>
  <c r="AO142" i="14"/>
  <c r="AQ142" i="14" s="1"/>
  <c r="AO141" i="14"/>
  <c r="AO140" i="14"/>
  <c r="AQ140" i="14" s="1"/>
  <c r="AO139" i="14"/>
  <c r="AO138" i="14"/>
  <c r="AQ138" i="14" s="1"/>
  <c r="AO137" i="14"/>
  <c r="AS137" i="14" s="1"/>
  <c r="AO136" i="14"/>
  <c r="AO135" i="14"/>
  <c r="AQ135" i="14" s="1"/>
  <c r="AS135" i="14" s="1"/>
  <c r="AO134" i="14"/>
  <c r="AQ134" i="14" s="1"/>
  <c r="AO133" i="14"/>
  <c r="AO132" i="14"/>
  <c r="AQ132" i="14" s="1"/>
  <c r="AO131" i="14"/>
  <c r="AO130" i="14"/>
  <c r="AQ130" i="14" s="1"/>
  <c r="AO129" i="14"/>
  <c r="AO128" i="14"/>
  <c r="AO127" i="14"/>
  <c r="AQ127" i="14" s="1"/>
  <c r="AO126" i="14"/>
  <c r="AS126" i="14" s="1"/>
  <c r="AO125" i="14"/>
  <c r="AO124" i="14"/>
  <c r="AO123" i="14"/>
  <c r="AQ123" i="14" s="1"/>
  <c r="AO122" i="14"/>
  <c r="AQ122" i="14" s="1"/>
  <c r="AO121" i="14"/>
  <c r="AQ121" i="14" s="1"/>
  <c r="AO120" i="14"/>
  <c r="AO119" i="14"/>
  <c r="AQ119" i="14" s="1"/>
  <c r="AO118" i="14"/>
  <c r="AO117" i="14"/>
  <c r="AO116" i="14"/>
  <c r="AQ116" i="14" s="1"/>
  <c r="AO115" i="14"/>
  <c r="AS115" i="14" s="1"/>
  <c r="AO114" i="14"/>
  <c r="AQ114" i="14" s="1"/>
  <c r="AO113" i="14"/>
  <c r="AO112" i="14"/>
  <c r="AO111" i="14"/>
  <c r="AO110" i="14"/>
  <c r="AO109" i="14"/>
  <c r="AO108" i="14"/>
  <c r="AQ108" i="14" s="1"/>
  <c r="AO107" i="14"/>
  <c r="AQ107" i="14" s="1"/>
  <c r="AO106" i="14"/>
  <c r="AQ106" i="14" s="1"/>
  <c r="AO105" i="14"/>
  <c r="AQ105" i="14" s="1"/>
  <c r="AO104" i="14"/>
  <c r="AO103" i="14"/>
  <c r="AQ103" i="14" s="1"/>
  <c r="AS103" i="14" s="1"/>
  <c r="AO102" i="14"/>
  <c r="AQ102" i="14" s="1"/>
  <c r="AO101" i="14"/>
  <c r="AO100" i="14"/>
  <c r="AQ100" i="14" s="1"/>
  <c r="AO99" i="14"/>
  <c r="AQ99" i="14" s="1"/>
  <c r="AS99" i="14" s="1"/>
  <c r="AO98" i="14"/>
  <c r="AQ98" i="14" s="1"/>
  <c r="AO97" i="14"/>
  <c r="AO96" i="14"/>
  <c r="AO95" i="14"/>
  <c r="AO94" i="14"/>
  <c r="AQ94" i="14" s="1"/>
  <c r="AO93" i="14"/>
  <c r="AO92" i="14"/>
  <c r="AQ92" i="14" s="1"/>
  <c r="AO91" i="14"/>
  <c r="AO90" i="14"/>
  <c r="AQ90" i="14" s="1"/>
  <c r="AO89" i="14"/>
  <c r="AO88" i="14"/>
  <c r="AO87" i="14"/>
  <c r="AO86" i="14"/>
  <c r="AQ86" i="14" s="1"/>
  <c r="AO85" i="14"/>
  <c r="AO84" i="14"/>
  <c r="AQ84" i="14" s="1"/>
  <c r="AO83" i="14"/>
  <c r="AO82" i="14"/>
  <c r="AQ82" i="14" s="1"/>
  <c r="AO81" i="14"/>
  <c r="AQ81" i="14" s="1"/>
  <c r="AO80" i="14"/>
  <c r="AO79" i="14"/>
  <c r="AQ79" i="14" s="1"/>
  <c r="AO78" i="14"/>
  <c r="AQ78" i="14" s="1"/>
  <c r="AO77" i="14"/>
  <c r="AO76" i="14"/>
  <c r="AO75" i="14"/>
  <c r="AQ75" i="14" s="1"/>
  <c r="AO74" i="14"/>
  <c r="AQ74" i="14" s="1"/>
  <c r="AO73" i="14"/>
  <c r="AO72" i="14"/>
  <c r="AO71" i="14"/>
  <c r="AS71" i="14" s="1"/>
  <c r="AO70" i="14"/>
  <c r="AS70" i="14" s="1"/>
  <c r="AO69" i="14"/>
  <c r="AO68" i="14"/>
  <c r="AQ68" i="14" s="1"/>
  <c r="AO67" i="14"/>
  <c r="AQ67" i="14" s="1"/>
  <c r="AO66" i="14"/>
  <c r="AQ66" i="14" s="1"/>
  <c r="AO65" i="14"/>
  <c r="AS65" i="14" s="1"/>
  <c r="AO64" i="14"/>
  <c r="AO63" i="14"/>
  <c r="AQ63" i="14" s="1"/>
  <c r="AS63" i="14" s="1"/>
  <c r="AO62" i="14"/>
  <c r="AQ62" i="14" s="1"/>
  <c r="AO61" i="14"/>
  <c r="AO60" i="14"/>
  <c r="AQ60" i="14" s="1"/>
  <c r="AO59" i="14"/>
  <c r="AQ59" i="14" s="1"/>
  <c r="AO58" i="14"/>
  <c r="AQ58" i="14" s="1"/>
  <c r="AO57" i="14"/>
  <c r="AS57" i="14" s="1"/>
  <c r="AO56" i="14"/>
  <c r="AO55" i="14"/>
  <c r="AS55" i="14" s="1"/>
  <c r="AO54" i="14"/>
  <c r="AO53" i="14"/>
  <c r="AO52" i="14"/>
  <c r="AQ52" i="14" s="1"/>
  <c r="AO51" i="14"/>
  <c r="AQ51" i="14" s="1"/>
  <c r="AS51" i="14" s="1"/>
  <c r="AO50" i="14"/>
  <c r="AQ50" i="14" s="1"/>
  <c r="AO49" i="14"/>
  <c r="AS49" i="14" s="1"/>
  <c r="AO48" i="14"/>
  <c r="AO47" i="14"/>
  <c r="AO46" i="14"/>
  <c r="AQ46" i="14" s="1"/>
  <c r="AS46" i="14" s="1"/>
  <c r="AO45" i="14"/>
  <c r="AO44" i="14"/>
  <c r="AQ44" i="14" s="1"/>
  <c r="AO43" i="14"/>
  <c r="AO42" i="14"/>
  <c r="AQ42" i="14" s="1"/>
  <c r="AO41" i="14"/>
  <c r="AO40" i="14"/>
  <c r="AO39" i="14"/>
  <c r="AS39" i="14" s="1"/>
  <c r="AO38" i="14"/>
  <c r="AQ38" i="14" s="1"/>
  <c r="AO37" i="14"/>
  <c r="AO36" i="14"/>
  <c r="AO35" i="14"/>
  <c r="AS35" i="14" s="1"/>
  <c r="AO34" i="14"/>
  <c r="AQ34" i="14" s="1"/>
  <c r="AO33" i="14"/>
  <c r="AS33" i="14" s="1"/>
  <c r="AO32" i="14"/>
  <c r="AO31" i="14"/>
  <c r="AO30" i="14"/>
  <c r="AS30" i="14" s="1"/>
  <c r="AO29" i="14"/>
  <c r="AO28" i="14"/>
  <c r="AQ28" i="14" s="1"/>
  <c r="AO27" i="14"/>
  <c r="AS27" i="14" s="1"/>
  <c r="AO26" i="14"/>
  <c r="AO25" i="14"/>
  <c r="AS25" i="14" s="1"/>
  <c r="AO24" i="14"/>
  <c r="AO23" i="14"/>
  <c r="AQ23" i="14" s="1"/>
  <c r="AO22" i="14"/>
  <c r="AQ22" i="14" s="1"/>
  <c r="AO21" i="14"/>
  <c r="AO20" i="14"/>
  <c r="AQ20" i="14" s="1"/>
  <c r="AO19" i="14"/>
  <c r="AS19" i="14" s="1"/>
  <c r="AO18" i="14"/>
  <c r="AQ18" i="14" s="1"/>
  <c r="AO17" i="14"/>
  <c r="AS17" i="14" s="1"/>
  <c r="AO16" i="14"/>
  <c r="AO15" i="14"/>
  <c r="AQ15" i="14" s="1"/>
  <c r="AO14" i="14"/>
  <c r="AO13" i="14"/>
  <c r="AO12" i="14"/>
  <c r="AQ12" i="14" s="1"/>
  <c r="AO11" i="14"/>
  <c r="AS11" i="14" s="1"/>
  <c r="AO10" i="14"/>
  <c r="AQ10" i="14" s="1"/>
  <c r="AO9" i="14"/>
  <c r="AN3" i="14"/>
  <c r="AP2" i="14"/>
  <c r="AP4" i="14" s="1"/>
  <c r="AR4" i="14" s="1"/>
  <c r="AO719" i="17"/>
  <c r="AS719" i="17" s="1"/>
  <c r="AO718" i="17"/>
  <c r="AO717" i="17"/>
  <c r="AO716" i="17"/>
  <c r="AP716" i="17" s="1"/>
  <c r="AO715" i="17"/>
  <c r="AS715" i="17" s="1"/>
  <c r="AO714" i="17"/>
  <c r="AO713" i="17"/>
  <c r="AO712" i="17"/>
  <c r="AP712" i="17" s="1"/>
  <c r="AO711" i="17"/>
  <c r="AS711" i="17" s="1"/>
  <c r="AO710" i="17"/>
  <c r="AO709" i="17"/>
  <c r="AO708" i="17"/>
  <c r="AP708" i="17" s="1"/>
  <c r="AO707" i="17"/>
  <c r="AS707" i="17" s="1"/>
  <c r="AO706" i="17"/>
  <c r="AP706" i="17" s="1"/>
  <c r="AO705" i="17"/>
  <c r="AO704" i="17"/>
  <c r="AP704" i="17" s="1"/>
  <c r="AO703" i="17"/>
  <c r="AS703" i="17" s="1"/>
  <c r="AO702" i="17"/>
  <c r="AO701" i="17"/>
  <c r="AO700" i="17"/>
  <c r="AP700" i="17" s="1"/>
  <c r="AO699" i="17"/>
  <c r="AO698" i="17"/>
  <c r="AO697" i="17"/>
  <c r="AO696" i="17"/>
  <c r="AP696" i="17" s="1"/>
  <c r="AO695" i="17"/>
  <c r="AO694" i="17"/>
  <c r="AS694" i="17" s="1"/>
  <c r="AO693" i="17"/>
  <c r="AO692" i="17"/>
  <c r="AP692" i="17" s="1"/>
  <c r="AO691" i="17"/>
  <c r="AS691" i="17" s="1"/>
  <c r="AO690" i="17"/>
  <c r="AS690" i="17" s="1"/>
  <c r="AO689" i="17"/>
  <c r="AO688" i="17"/>
  <c r="AP688" i="17" s="1"/>
  <c r="AO687" i="17"/>
  <c r="AS687" i="17" s="1"/>
  <c r="AO686" i="17"/>
  <c r="AS686" i="17" s="1"/>
  <c r="AO685" i="17"/>
  <c r="AO684" i="17"/>
  <c r="AP684" i="17" s="1"/>
  <c r="AO683" i="17"/>
  <c r="AS683" i="17" s="1"/>
  <c r="AO682" i="17"/>
  <c r="AO681" i="17"/>
  <c r="AO680" i="17"/>
  <c r="AP680" i="17" s="1"/>
  <c r="AO679" i="17"/>
  <c r="AO678" i="17"/>
  <c r="AS678" i="17" s="1"/>
  <c r="AO677" i="17"/>
  <c r="AO676" i="17"/>
  <c r="AP676" i="17" s="1"/>
  <c r="AO675" i="17"/>
  <c r="AS675" i="17" s="1"/>
  <c r="AO674" i="17"/>
  <c r="AS674" i="17" s="1"/>
  <c r="AO673" i="17"/>
  <c r="AO672" i="17"/>
  <c r="AP672" i="17" s="1"/>
  <c r="AO671" i="17"/>
  <c r="AS671" i="17" s="1"/>
  <c r="AO670" i="17"/>
  <c r="AS670" i="17" s="1"/>
  <c r="AO669" i="17"/>
  <c r="AO668" i="17"/>
  <c r="AP668" i="17" s="1"/>
  <c r="AO667" i="17"/>
  <c r="AS667" i="17" s="1"/>
  <c r="AO666" i="17"/>
  <c r="AO665" i="17"/>
  <c r="AO664" i="17"/>
  <c r="AP664" i="17" s="1"/>
  <c r="AO663" i="17"/>
  <c r="AO662" i="17"/>
  <c r="AS662" i="17" s="1"/>
  <c r="AO661" i="17"/>
  <c r="AO660" i="17"/>
  <c r="AP660" i="17" s="1"/>
  <c r="AO659" i="17"/>
  <c r="AS659" i="17" s="1"/>
  <c r="AO658" i="17"/>
  <c r="AS658" i="17" s="1"/>
  <c r="AO657" i="17"/>
  <c r="AO656" i="17"/>
  <c r="AP656" i="17" s="1"/>
  <c r="AO655" i="17"/>
  <c r="AS655" i="17" s="1"/>
  <c r="AO654" i="17"/>
  <c r="AS654" i="17" s="1"/>
  <c r="AO653" i="17"/>
  <c r="AO652" i="17"/>
  <c r="AP652" i="17" s="1"/>
  <c r="AO651" i="17"/>
  <c r="AS651" i="17" s="1"/>
  <c r="AO650" i="17"/>
  <c r="AO649" i="17"/>
  <c r="AO648" i="17"/>
  <c r="AP648" i="17" s="1"/>
  <c r="AO647" i="17"/>
  <c r="AO646" i="17"/>
  <c r="AS646" i="17" s="1"/>
  <c r="AO645" i="17"/>
  <c r="AO644" i="17"/>
  <c r="AP644" i="17" s="1"/>
  <c r="AO643" i="17"/>
  <c r="AS643" i="17" s="1"/>
  <c r="AO642" i="17"/>
  <c r="AS642" i="17" s="1"/>
  <c r="AO641" i="17"/>
  <c r="AO640" i="17"/>
  <c r="AP640" i="17" s="1"/>
  <c r="AO639" i="17"/>
  <c r="AS639" i="17" s="1"/>
  <c r="AO638" i="17"/>
  <c r="AS638" i="17" s="1"/>
  <c r="AO637" i="17"/>
  <c r="AO636" i="17"/>
  <c r="AP636" i="17" s="1"/>
  <c r="AO635" i="17"/>
  <c r="AS635" i="17" s="1"/>
  <c r="AO634" i="17"/>
  <c r="AO633" i="17"/>
  <c r="AO632" i="17"/>
  <c r="AP632" i="17" s="1"/>
  <c r="AO631" i="17"/>
  <c r="AS631" i="17" s="1"/>
  <c r="AO630" i="17"/>
  <c r="AS630" i="17" s="1"/>
  <c r="AO629" i="17"/>
  <c r="AO628" i="17"/>
  <c r="AP628" i="17" s="1"/>
  <c r="AO627" i="17"/>
  <c r="AS627" i="17" s="1"/>
  <c r="AO626" i="17"/>
  <c r="AS626" i="17" s="1"/>
  <c r="AO625" i="17"/>
  <c r="AO624" i="17"/>
  <c r="AP624" i="17" s="1"/>
  <c r="AO623" i="17"/>
  <c r="AS623" i="17" s="1"/>
  <c r="AO622" i="17"/>
  <c r="AS622" i="17" s="1"/>
  <c r="AO621" i="17"/>
  <c r="AO620" i="17"/>
  <c r="AP620" i="17" s="1"/>
  <c r="AO619" i="17"/>
  <c r="AS619" i="17" s="1"/>
  <c r="AO618" i="17"/>
  <c r="AO617" i="17"/>
  <c r="AO616" i="17"/>
  <c r="AP616" i="17" s="1"/>
  <c r="AO615" i="17"/>
  <c r="AO614" i="17"/>
  <c r="AS614" i="17" s="1"/>
  <c r="AO613" i="17"/>
  <c r="AO612" i="17"/>
  <c r="AP612" i="17" s="1"/>
  <c r="AO611" i="17"/>
  <c r="AS611" i="17" s="1"/>
  <c r="AO610" i="17"/>
  <c r="AS610" i="17" s="1"/>
  <c r="AO609" i="17"/>
  <c r="AO608" i="17"/>
  <c r="AP608" i="17" s="1"/>
  <c r="AO607" i="17"/>
  <c r="AS607" i="17" s="1"/>
  <c r="AO606" i="17"/>
  <c r="AO605" i="17"/>
  <c r="AO604" i="17"/>
  <c r="AP604" i="17" s="1"/>
  <c r="AO603" i="17"/>
  <c r="AS603" i="17" s="1"/>
  <c r="AO602" i="17"/>
  <c r="AS602" i="17" s="1"/>
  <c r="AO601" i="17"/>
  <c r="AO600" i="17"/>
  <c r="AP600" i="17" s="1"/>
  <c r="AO599" i="17"/>
  <c r="AS599" i="17" s="1"/>
  <c r="AO598" i="17"/>
  <c r="AS598" i="17" s="1"/>
  <c r="AO597" i="17"/>
  <c r="AO596" i="17"/>
  <c r="AP596" i="17" s="1"/>
  <c r="AO595" i="17"/>
  <c r="AS595" i="17" s="1"/>
  <c r="AO594" i="17"/>
  <c r="AS594" i="17" s="1"/>
  <c r="AO593" i="17"/>
  <c r="AO592" i="17"/>
  <c r="AP592" i="17" s="1"/>
  <c r="AO591" i="17"/>
  <c r="AS591" i="17" s="1"/>
  <c r="AO590" i="17"/>
  <c r="AO589" i="17"/>
  <c r="AO588" i="17"/>
  <c r="AP588" i="17" s="1"/>
  <c r="AO587" i="17"/>
  <c r="AS587" i="17" s="1"/>
  <c r="AO586" i="17"/>
  <c r="AS586" i="17" s="1"/>
  <c r="AO585" i="17"/>
  <c r="AO584" i="17"/>
  <c r="AP584" i="17" s="1"/>
  <c r="AO583" i="17"/>
  <c r="AS583" i="17" s="1"/>
  <c r="AO582" i="17"/>
  <c r="AO581" i="17"/>
  <c r="AO580" i="17"/>
  <c r="AP580" i="17" s="1"/>
  <c r="AO579" i="17"/>
  <c r="AO578" i="17"/>
  <c r="AS578" i="17" s="1"/>
  <c r="AO577" i="17"/>
  <c r="AO576" i="17"/>
  <c r="AP576" i="17" s="1"/>
  <c r="AO575" i="17"/>
  <c r="AS575" i="17" s="1"/>
  <c r="AO574" i="17"/>
  <c r="AS574" i="17" s="1"/>
  <c r="AO573" i="17"/>
  <c r="AO572" i="17"/>
  <c r="AP572" i="17" s="1"/>
  <c r="AO571" i="17"/>
  <c r="AS571" i="17" s="1"/>
  <c r="AO570" i="17"/>
  <c r="AO569" i="17"/>
  <c r="AO568" i="17"/>
  <c r="AP568" i="17" s="1"/>
  <c r="AO567" i="17"/>
  <c r="AS567" i="17" s="1"/>
  <c r="AO566" i="17"/>
  <c r="AS566" i="17" s="1"/>
  <c r="AO565" i="17"/>
  <c r="AO564" i="17"/>
  <c r="AP564" i="17" s="1"/>
  <c r="AO563" i="17"/>
  <c r="AS563" i="17" s="1"/>
  <c r="AO562" i="17"/>
  <c r="AS562" i="17" s="1"/>
  <c r="AO561" i="17"/>
  <c r="AO560" i="17"/>
  <c r="AP560" i="17" s="1"/>
  <c r="AO559" i="17"/>
  <c r="AS559" i="17" s="1"/>
  <c r="AO558" i="17"/>
  <c r="AS558" i="17" s="1"/>
  <c r="AO557" i="17"/>
  <c r="AO556" i="17"/>
  <c r="AP556" i="17" s="1"/>
  <c r="AO555" i="17"/>
  <c r="AS555" i="17" s="1"/>
  <c r="AO554" i="17"/>
  <c r="AO553" i="17"/>
  <c r="AO552" i="17"/>
  <c r="AP552" i="17" s="1"/>
  <c r="AO551" i="17"/>
  <c r="AO550" i="17"/>
  <c r="AS550" i="17" s="1"/>
  <c r="AO549" i="17"/>
  <c r="AO548" i="17"/>
  <c r="AP548" i="17" s="1"/>
  <c r="AO547" i="17"/>
  <c r="AS547" i="17" s="1"/>
  <c r="AO546" i="17"/>
  <c r="AS546" i="17" s="1"/>
  <c r="AO545" i="17"/>
  <c r="AO544" i="17"/>
  <c r="AP544" i="17" s="1"/>
  <c r="AO543" i="17"/>
  <c r="AS543" i="17" s="1"/>
  <c r="AO542" i="17"/>
  <c r="AO541" i="17"/>
  <c r="AO540" i="17"/>
  <c r="AP540" i="17" s="1"/>
  <c r="AO539" i="17"/>
  <c r="AS539" i="17" s="1"/>
  <c r="AO538" i="17"/>
  <c r="AS538" i="17" s="1"/>
  <c r="AO537" i="17"/>
  <c r="AO536" i="17"/>
  <c r="AP536" i="17" s="1"/>
  <c r="AO535" i="17"/>
  <c r="AS535" i="17" s="1"/>
  <c r="AO534" i="17"/>
  <c r="AS534" i="17" s="1"/>
  <c r="AO533" i="17"/>
  <c r="AO532" i="17"/>
  <c r="AP532" i="17" s="1"/>
  <c r="AO531" i="17"/>
  <c r="AS531" i="17" s="1"/>
  <c r="AO530" i="17"/>
  <c r="AS530" i="17" s="1"/>
  <c r="AO529" i="17"/>
  <c r="AO528" i="17"/>
  <c r="AP528" i="17" s="1"/>
  <c r="AO527" i="17"/>
  <c r="AS527" i="17" s="1"/>
  <c r="AO526" i="17"/>
  <c r="AO525" i="17"/>
  <c r="AO524" i="17"/>
  <c r="AP524" i="17" s="1"/>
  <c r="AO523" i="17"/>
  <c r="AS523" i="17" s="1"/>
  <c r="AO522" i="17"/>
  <c r="AS522" i="17" s="1"/>
  <c r="AO521" i="17"/>
  <c r="AO520" i="17"/>
  <c r="AP520" i="17" s="1"/>
  <c r="AO519" i="17"/>
  <c r="AS519" i="17" s="1"/>
  <c r="AO518" i="17"/>
  <c r="AS518" i="17" s="1"/>
  <c r="AO517" i="17"/>
  <c r="AO516" i="17"/>
  <c r="AP516" i="17" s="1"/>
  <c r="AO515" i="17"/>
  <c r="AS515" i="17" s="1"/>
  <c r="AO514" i="17"/>
  <c r="AS514" i="17" s="1"/>
  <c r="AO513" i="17"/>
  <c r="AO512" i="17"/>
  <c r="AP512" i="17" s="1"/>
  <c r="AO511" i="17"/>
  <c r="AS511" i="17" s="1"/>
  <c r="AO510" i="17"/>
  <c r="AQ510" i="17" s="1"/>
  <c r="AR510" i="17" s="1"/>
  <c r="AO509" i="17"/>
  <c r="AO508" i="17"/>
  <c r="AP508" i="17" s="1"/>
  <c r="AO507" i="17"/>
  <c r="AS507" i="17" s="1"/>
  <c r="AO506" i="17"/>
  <c r="AS506" i="17" s="1"/>
  <c r="AO505" i="17"/>
  <c r="AO504" i="17"/>
  <c r="AP504" i="17" s="1"/>
  <c r="AO503" i="17"/>
  <c r="AS503" i="17" s="1"/>
  <c r="AO502" i="17"/>
  <c r="AO501" i="17"/>
  <c r="AO500" i="17"/>
  <c r="AP500" i="17" s="1"/>
  <c r="AO499" i="17"/>
  <c r="AO498" i="17"/>
  <c r="AS498" i="17" s="1"/>
  <c r="AO497" i="17"/>
  <c r="AO496" i="17"/>
  <c r="AS496" i="17" s="1"/>
  <c r="AO495" i="17"/>
  <c r="AO494" i="17"/>
  <c r="AO493" i="17"/>
  <c r="AO492" i="17"/>
  <c r="AP492" i="17" s="1"/>
  <c r="AO491" i="17"/>
  <c r="AO490" i="17"/>
  <c r="AO489" i="17"/>
  <c r="AO488" i="17"/>
  <c r="AS488" i="17" s="1"/>
  <c r="AO487" i="17"/>
  <c r="AO486" i="17"/>
  <c r="AO485" i="17"/>
  <c r="AO484" i="17"/>
  <c r="AS484" i="17" s="1"/>
  <c r="AO483" i="17"/>
  <c r="AO482" i="17"/>
  <c r="AO481" i="17"/>
  <c r="AO480" i="17"/>
  <c r="AS480" i="17" s="1"/>
  <c r="AO479" i="17"/>
  <c r="AO478" i="17"/>
  <c r="AO477" i="17"/>
  <c r="AO476" i="17"/>
  <c r="AO475" i="17"/>
  <c r="AO474" i="17"/>
  <c r="AO473" i="17"/>
  <c r="AO472" i="17"/>
  <c r="AS472" i="17" s="1"/>
  <c r="AO471" i="17"/>
  <c r="AO470" i="17"/>
  <c r="AO469" i="17"/>
  <c r="AO468" i="17"/>
  <c r="AS468" i="17" s="1"/>
  <c r="AO467" i="17"/>
  <c r="AO466" i="17"/>
  <c r="AO465" i="17"/>
  <c r="AO464" i="17"/>
  <c r="AS464" i="17" s="1"/>
  <c r="AO463" i="17"/>
  <c r="AO462" i="17"/>
  <c r="AO461" i="17"/>
  <c r="AO460" i="17"/>
  <c r="AP460" i="17" s="1"/>
  <c r="AO459" i="17"/>
  <c r="AO458" i="17"/>
  <c r="AO457" i="17"/>
  <c r="AO456" i="17"/>
  <c r="AS456" i="17" s="1"/>
  <c r="AO455" i="17"/>
  <c r="AO454" i="17"/>
  <c r="AO453" i="17"/>
  <c r="AO452" i="17"/>
  <c r="AS452" i="17" s="1"/>
  <c r="AO451" i="17"/>
  <c r="AO450" i="17"/>
  <c r="AS450" i="17" s="1"/>
  <c r="AO449" i="17"/>
  <c r="AP449" i="17" s="1"/>
  <c r="AO448" i="17"/>
  <c r="AS448" i="17" s="1"/>
  <c r="AO447" i="17"/>
  <c r="AO446" i="17"/>
  <c r="AO445" i="17"/>
  <c r="AP445" i="17" s="1"/>
  <c r="AO444" i="17"/>
  <c r="AS444" i="17" s="1"/>
  <c r="AO443" i="17"/>
  <c r="AS443" i="17" s="1"/>
  <c r="AO442" i="17"/>
  <c r="AS442" i="17" s="1"/>
  <c r="AO441" i="17"/>
  <c r="AP441" i="17" s="1"/>
  <c r="AO440" i="17"/>
  <c r="AS440" i="17" s="1"/>
  <c r="AO439" i="17"/>
  <c r="AS439" i="17" s="1"/>
  <c r="AO438" i="17"/>
  <c r="AS438" i="17" s="1"/>
  <c r="AO437" i="17"/>
  <c r="AP437" i="17" s="1"/>
  <c r="AO436" i="17"/>
  <c r="AS436" i="17" s="1"/>
  <c r="AO435" i="17"/>
  <c r="AS435" i="17" s="1"/>
  <c r="AO434" i="17"/>
  <c r="AS434" i="17" s="1"/>
  <c r="AO433" i="17"/>
  <c r="AP433" i="17" s="1"/>
  <c r="AO432" i="17"/>
  <c r="AS432" i="17" s="1"/>
  <c r="AO431" i="17"/>
  <c r="AO430" i="17"/>
  <c r="AS430" i="17" s="1"/>
  <c r="AO429" i="17"/>
  <c r="AP429" i="17" s="1"/>
  <c r="AO428" i="17"/>
  <c r="AS428" i="17" s="1"/>
  <c r="AO427" i="17"/>
  <c r="AS427" i="17" s="1"/>
  <c r="AO426" i="17"/>
  <c r="AS426" i="17" s="1"/>
  <c r="AO425" i="17"/>
  <c r="AO424" i="17"/>
  <c r="AS424" i="17" s="1"/>
  <c r="AO423" i="17"/>
  <c r="AS423" i="17" s="1"/>
  <c r="AO422" i="17"/>
  <c r="AS422" i="17" s="1"/>
  <c r="AO421" i="17"/>
  <c r="AP421" i="17" s="1"/>
  <c r="AO420" i="17"/>
  <c r="AS420" i="17" s="1"/>
  <c r="AO419" i="17"/>
  <c r="AS419" i="17" s="1"/>
  <c r="AO418" i="17"/>
  <c r="AO417" i="17"/>
  <c r="AP417" i="17" s="1"/>
  <c r="AO416" i="17"/>
  <c r="AS416" i="17" s="1"/>
  <c r="AO415" i="17"/>
  <c r="AO414" i="17"/>
  <c r="AS414" i="17" s="1"/>
  <c r="AO413" i="17"/>
  <c r="AP413" i="17" s="1"/>
  <c r="AO412" i="17"/>
  <c r="AS412" i="17" s="1"/>
  <c r="AO411" i="17"/>
  <c r="AS411" i="17" s="1"/>
  <c r="AO410" i="17"/>
  <c r="AS410" i="17" s="1"/>
  <c r="AO409" i="17"/>
  <c r="AP409" i="17" s="1"/>
  <c r="AO408" i="17"/>
  <c r="AS408" i="17" s="1"/>
  <c r="AO407" i="17"/>
  <c r="AS407" i="17" s="1"/>
  <c r="AO406" i="17"/>
  <c r="AS406" i="17" s="1"/>
  <c r="AO405" i="17"/>
  <c r="AP405" i="17" s="1"/>
  <c r="AO404" i="17"/>
  <c r="AS404" i="17" s="1"/>
  <c r="AO403" i="17"/>
  <c r="AQ403" i="17" s="1"/>
  <c r="AR403" i="17" s="1"/>
  <c r="AO402" i="17"/>
  <c r="AS402" i="17" s="1"/>
  <c r="AO401" i="17"/>
  <c r="AP401" i="17" s="1"/>
  <c r="AO400" i="17"/>
  <c r="AS400" i="17" s="1"/>
  <c r="AO399" i="17"/>
  <c r="AQ399" i="17" s="1"/>
  <c r="AR399" i="17" s="1"/>
  <c r="AO398" i="17"/>
  <c r="AS398" i="17" s="1"/>
  <c r="AO397" i="17"/>
  <c r="AP397" i="17" s="1"/>
  <c r="AO396" i="17"/>
  <c r="AS396" i="17" s="1"/>
  <c r="AO395" i="17"/>
  <c r="AQ395" i="17" s="1"/>
  <c r="AR395" i="17" s="1"/>
  <c r="AO394" i="17"/>
  <c r="AO393" i="17"/>
  <c r="AP393" i="17" s="1"/>
  <c r="AO392" i="17"/>
  <c r="AS392" i="17" s="1"/>
  <c r="AO391" i="17"/>
  <c r="AQ391" i="17" s="1"/>
  <c r="AR391" i="17" s="1"/>
  <c r="AO390" i="17"/>
  <c r="AS390" i="17" s="1"/>
  <c r="AO389" i="17"/>
  <c r="AP389" i="17" s="1"/>
  <c r="AO388" i="17"/>
  <c r="AS388" i="17" s="1"/>
  <c r="AO387" i="17"/>
  <c r="AQ387" i="17" s="1"/>
  <c r="AR387" i="17" s="1"/>
  <c r="AO386" i="17"/>
  <c r="AS386" i="17" s="1"/>
  <c r="AO385" i="17"/>
  <c r="AP385" i="17" s="1"/>
  <c r="AO384" i="17"/>
  <c r="AS384" i="17" s="1"/>
  <c r="AO383" i="17"/>
  <c r="AQ383" i="17" s="1"/>
  <c r="AR383" i="17" s="1"/>
  <c r="AO382" i="17"/>
  <c r="AS382" i="17" s="1"/>
  <c r="AO381" i="17"/>
  <c r="AP381" i="17" s="1"/>
  <c r="AO380" i="17"/>
  <c r="AS380" i="17" s="1"/>
  <c r="AO379" i="17"/>
  <c r="AQ379" i="17" s="1"/>
  <c r="AR379" i="17" s="1"/>
  <c r="AO378" i="17"/>
  <c r="AS378" i="17" s="1"/>
  <c r="AO377" i="17"/>
  <c r="AP377" i="17" s="1"/>
  <c r="AO376" i="17"/>
  <c r="AS376" i="17" s="1"/>
  <c r="AO375" i="17"/>
  <c r="AQ375" i="17" s="1"/>
  <c r="AR375" i="17" s="1"/>
  <c r="AO374" i="17"/>
  <c r="AS374" i="17" s="1"/>
  <c r="AO373" i="17"/>
  <c r="AP373" i="17" s="1"/>
  <c r="AO372" i="17"/>
  <c r="AS372" i="17" s="1"/>
  <c r="AO371" i="17"/>
  <c r="AQ371" i="17" s="1"/>
  <c r="AR371" i="17" s="1"/>
  <c r="AO370" i="17"/>
  <c r="AO369" i="17"/>
  <c r="AP369" i="17" s="1"/>
  <c r="AO368" i="17"/>
  <c r="AS368" i="17" s="1"/>
  <c r="AO367" i="17"/>
  <c r="AQ367" i="17" s="1"/>
  <c r="AR367" i="17" s="1"/>
  <c r="AO366" i="17"/>
  <c r="AS366" i="17" s="1"/>
  <c r="AO365" i="17"/>
  <c r="AP365" i="17" s="1"/>
  <c r="AO364" i="17"/>
  <c r="AS364" i="17" s="1"/>
  <c r="AO363" i="17"/>
  <c r="AQ363" i="17" s="1"/>
  <c r="AR363" i="17" s="1"/>
  <c r="AO362" i="17"/>
  <c r="AS362" i="17" s="1"/>
  <c r="AO361" i="17"/>
  <c r="AP361" i="17" s="1"/>
  <c r="AO360" i="17"/>
  <c r="AS360" i="17" s="1"/>
  <c r="AO359" i="17"/>
  <c r="AQ359" i="17" s="1"/>
  <c r="AR359" i="17" s="1"/>
  <c r="AO358" i="17"/>
  <c r="AS358" i="17" s="1"/>
  <c r="AO357" i="17"/>
  <c r="AP357" i="17" s="1"/>
  <c r="AO356" i="17"/>
  <c r="AS356" i="17" s="1"/>
  <c r="AO355" i="17"/>
  <c r="AQ355" i="17" s="1"/>
  <c r="AR355" i="17" s="1"/>
  <c r="AO354" i="17"/>
  <c r="AS354" i="17" s="1"/>
  <c r="AO353" i="17"/>
  <c r="AO352" i="17"/>
  <c r="AS352" i="17" s="1"/>
  <c r="AO351" i="17"/>
  <c r="AQ351" i="17" s="1"/>
  <c r="AR351" i="17" s="1"/>
  <c r="AO350" i="17"/>
  <c r="AS350" i="17" s="1"/>
  <c r="AO349" i="17"/>
  <c r="AP349" i="17" s="1"/>
  <c r="AO348" i="17"/>
  <c r="AS348" i="17" s="1"/>
  <c r="AO347" i="17"/>
  <c r="AQ347" i="17" s="1"/>
  <c r="AR347" i="17" s="1"/>
  <c r="AO346" i="17"/>
  <c r="AO345" i="17"/>
  <c r="AP345" i="17" s="1"/>
  <c r="AO344" i="17"/>
  <c r="AS344" i="17" s="1"/>
  <c r="AO343" i="17"/>
  <c r="AQ343" i="17" s="1"/>
  <c r="AR343" i="17" s="1"/>
  <c r="AO342" i="17"/>
  <c r="AS342" i="17" s="1"/>
  <c r="AO341" i="17"/>
  <c r="AP341" i="17" s="1"/>
  <c r="AO340" i="17"/>
  <c r="AS340" i="17" s="1"/>
  <c r="AO339" i="17"/>
  <c r="AQ339" i="17" s="1"/>
  <c r="AR339" i="17" s="1"/>
  <c r="AO338" i="17"/>
  <c r="AS338" i="17" s="1"/>
  <c r="AO337" i="17"/>
  <c r="AP337" i="17" s="1"/>
  <c r="AO336" i="17"/>
  <c r="AS336" i="17" s="1"/>
  <c r="AO335" i="17"/>
  <c r="AQ335" i="17" s="1"/>
  <c r="AR335" i="17" s="1"/>
  <c r="AO334" i="17"/>
  <c r="AS334" i="17" s="1"/>
  <c r="AO333" i="17"/>
  <c r="AP333" i="17" s="1"/>
  <c r="AO332" i="17"/>
  <c r="AS332" i="17" s="1"/>
  <c r="AO331" i="17"/>
  <c r="AQ331" i="17" s="1"/>
  <c r="AR331" i="17" s="1"/>
  <c r="AO330" i="17"/>
  <c r="AS330" i="17" s="1"/>
  <c r="AO329" i="17"/>
  <c r="AP329" i="17" s="1"/>
  <c r="AO328" i="17"/>
  <c r="AS328" i="17" s="1"/>
  <c r="AO327" i="17"/>
  <c r="AQ327" i="17" s="1"/>
  <c r="AR327" i="17" s="1"/>
  <c r="AO326" i="17"/>
  <c r="AS326" i="17" s="1"/>
  <c r="AO325" i="17"/>
  <c r="AP325" i="17" s="1"/>
  <c r="AO324" i="17"/>
  <c r="AS324" i="17" s="1"/>
  <c r="AO323" i="17"/>
  <c r="AQ323" i="17" s="1"/>
  <c r="AR323" i="17" s="1"/>
  <c r="AO322" i="17"/>
  <c r="AS322" i="17" s="1"/>
  <c r="AO321" i="17"/>
  <c r="AP321" i="17" s="1"/>
  <c r="AO320" i="17"/>
  <c r="AS320" i="17" s="1"/>
  <c r="AO319" i="17"/>
  <c r="AQ319" i="17" s="1"/>
  <c r="AR319" i="17" s="1"/>
  <c r="AO318" i="17"/>
  <c r="AQ318" i="17" s="1"/>
  <c r="AR318" i="17" s="1"/>
  <c r="AO317" i="17"/>
  <c r="AP317" i="17" s="1"/>
  <c r="AO316" i="17"/>
  <c r="AP316" i="17" s="1"/>
  <c r="AO315" i="17"/>
  <c r="AS315" i="17" s="1"/>
  <c r="AO314" i="17"/>
  <c r="AO313" i="17"/>
  <c r="AQ313" i="17" s="1"/>
  <c r="AR313" i="17" s="1"/>
  <c r="AO312" i="17"/>
  <c r="AS312" i="17" s="1"/>
  <c r="AO311" i="17"/>
  <c r="AP311" i="17" s="1"/>
  <c r="AO310" i="17"/>
  <c r="AS310" i="17" s="1"/>
  <c r="AO309" i="17"/>
  <c r="AQ309" i="17" s="1"/>
  <c r="AR309" i="17" s="1"/>
  <c r="AO308" i="17"/>
  <c r="AS308" i="17" s="1"/>
  <c r="AO307" i="17"/>
  <c r="AP307" i="17" s="1"/>
  <c r="AO306" i="17"/>
  <c r="AS306" i="17" s="1"/>
  <c r="AO305" i="17"/>
  <c r="AQ305" i="17" s="1"/>
  <c r="AR305" i="17" s="1"/>
  <c r="AO304" i="17"/>
  <c r="AS304" i="17" s="1"/>
  <c r="AO303" i="17"/>
  <c r="AP303" i="17" s="1"/>
  <c r="AO302" i="17"/>
  <c r="AP302" i="17" s="1"/>
  <c r="AO301" i="17"/>
  <c r="AO300" i="17"/>
  <c r="AQ300" i="17" s="1"/>
  <c r="AR300" i="17" s="1"/>
  <c r="AO299" i="17"/>
  <c r="AS299" i="17" s="1"/>
  <c r="AO298" i="17"/>
  <c r="AP298" i="17" s="1"/>
  <c r="AO297" i="17"/>
  <c r="AO296" i="17"/>
  <c r="AQ296" i="17" s="1"/>
  <c r="AR296" i="17" s="1"/>
  <c r="AO295" i="17"/>
  <c r="AQ295" i="17" s="1"/>
  <c r="AR295" i="17" s="1"/>
  <c r="AO294" i="17"/>
  <c r="AP294" i="17" s="1"/>
  <c r="AO293" i="17"/>
  <c r="AO292" i="17"/>
  <c r="AQ292" i="17" s="1"/>
  <c r="AR292" i="17" s="1"/>
  <c r="AO291" i="17"/>
  <c r="AQ291" i="17" s="1"/>
  <c r="AR291" i="17" s="1"/>
  <c r="AO290" i="17"/>
  <c r="AP290" i="17" s="1"/>
  <c r="AO289" i="17"/>
  <c r="AO288" i="17"/>
  <c r="AO287" i="17"/>
  <c r="AQ287" i="17" s="1"/>
  <c r="AR287" i="17" s="1"/>
  <c r="AO286" i="17"/>
  <c r="AQ286" i="17" s="1"/>
  <c r="AR286" i="17" s="1"/>
  <c r="AO285" i="17"/>
  <c r="AS285" i="17" s="1"/>
  <c r="AO284" i="17"/>
  <c r="AQ284" i="17" s="1"/>
  <c r="AR284" i="17" s="1"/>
  <c r="AO283" i="17"/>
  <c r="AP283" i="17" s="1"/>
  <c r="AO282" i="17"/>
  <c r="AS282" i="17" s="1"/>
  <c r="AO281" i="17"/>
  <c r="AQ281" i="17" s="1"/>
  <c r="AR281" i="17" s="1"/>
  <c r="AO280" i="17"/>
  <c r="AQ280" i="17" s="1"/>
  <c r="AR280" i="17" s="1"/>
  <c r="AO279" i="17"/>
  <c r="AS279" i="17" s="1"/>
  <c r="AO278" i="17"/>
  <c r="AP278" i="17" s="1"/>
  <c r="AO277" i="17"/>
  <c r="AP277" i="17" s="1"/>
  <c r="AO276" i="17"/>
  <c r="AO275" i="17"/>
  <c r="AQ275" i="17" s="1"/>
  <c r="AR275" i="17" s="1"/>
  <c r="AO274" i="17"/>
  <c r="AQ274" i="17" s="1"/>
  <c r="AR274" i="17" s="1"/>
  <c r="AO273" i="17"/>
  <c r="AS273" i="17" s="1"/>
  <c r="AO272" i="17"/>
  <c r="AP272" i="17" s="1"/>
  <c r="AO271" i="17"/>
  <c r="AS271" i="17" s="1"/>
  <c r="AO270" i="17"/>
  <c r="AQ270" i="17" s="1"/>
  <c r="AR270" i="17" s="1"/>
  <c r="AO269" i="17"/>
  <c r="AS269" i="17" s="1"/>
  <c r="AO268" i="17"/>
  <c r="AP268" i="17" s="1"/>
  <c r="AO267" i="17"/>
  <c r="AS267" i="17" s="1"/>
  <c r="AO266" i="17"/>
  <c r="AQ266" i="17" s="1"/>
  <c r="AR266" i="17" s="1"/>
  <c r="AO265" i="17"/>
  <c r="AS265" i="17" s="1"/>
  <c r="AO264" i="17"/>
  <c r="AP264" i="17" s="1"/>
  <c r="AO263" i="17"/>
  <c r="AS263" i="17" s="1"/>
  <c r="AO262" i="17"/>
  <c r="AQ262" i="17" s="1"/>
  <c r="AR262" i="17" s="1"/>
  <c r="AO261" i="17"/>
  <c r="AS261" i="17" s="1"/>
  <c r="AO260" i="17"/>
  <c r="AP260" i="17" s="1"/>
  <c r="AO259" i="17"/>
  <c r="AS259" i="17" s="1"/>
  <c r="AO258" i="17"/>
  <c r="AO257" i="17"/>
  <c r="AQ257" i="17" s="1"/>
  <c r="AR257" i="17" s="1"/>
  <c r="AO256" i="17"/>
  <c r="AS256" i="17" s="1"/>
  <c r="AO255" i="17"/>
  <c r="AP255" i="17" s="1"/>
  <c r="AO254" i="17"/>
  <c r="AO253" i="17"/>
  <c r="AQ253" i="17" s="1"/>
  <c r="AR253" i="17" s="1"/>
  <c r="AO252" i="17"/>
  <c r="AQ252" i="17" s="1"/>
  <c r="AR252" i="17" s="1"/>
  <c r="AO251" i="17"/>
  <c r="AS251" i="17" s="1"/>
  <c r="AO250" i="17"/>
  <c r="AP250" i="17" s="1"/>
  <c r="AO249" i="17"/>
  <c r="AO248" i="17"/>
  <c r="AQ248" i="17" s="1"/>
  <c r="AR248" i="17" s="1"/>
  <c r="AO247" i="17"/>
  <c r="AS247" i="17" s="1"/>
  <c r="AO246" i="17"/>
  <c r="AP246" i="17" s="1"/>
  <c r="AO245" i="17"/>
  <c r="AS245" i="17" s="1"/>
  <c r="AO244" i="17"/>
  <c r="AQ244" i="17" s="1"/>
  <c r="AR244" i="17" s="1"/>
  <c r="AO243" i="17"/>
  <c r="AS243" i="17" s="1"/>
  <c r="AO242" i="17"/>
  <c r="AP242" i="17" s="1"/>
  <c r="AO241" i="17"/>
  <c r="AS241" i="17" s="1"/>
  <c r="AO240" i="17"/>
  <c r="AO239" i="17"/>
  <c r="AQ239" i="17" s="1"/>
  <c r="AR239" i="17" s="1"/>
  <c r="AO238" i="17"/>
  <c r="AQ238" i="17" s="1"/>
  <c r="AR238" i="17" s="1"/>
  <c r="AO237" i="17"/>
  <c r="AQ237" i="17" s="1"/>
  <c r="AR237" i="17" s="1"/>
  <c r="AO236" i="17"/>
  <c r="AP236" i="17" s="1"/>
  <c r="AO235" i="17"/>
  <c r="AS235" i="17" s="1"/>
  <c r="AO234" i="17"/>
  <c r="AQ234" i="17" s="1"/>
  <c r="AR234" i="17" s="1"/>
  <c r="AO233" i="17"/>
  <c r="AO232" i="17"/>
  <c r="AP232" i="17" s="1"/>
  <c r="AO231" i="17"/>
  <c r="AS231" i="17" s="1"/>
  <c r="AO230" i="17"/>
  <c r="AO229" i="17"/>
  <c r="AQ229" i="17" s="1"/>
  <c r="AR229" i="17" s="1"/>
  <c r="AO228" i="17"/>
  <c r="AS228" i="17" s="1"/>
  <c r="AO227" i="17"/>
  <c r="AP227" i="17" s="1"/>
  <c r="AO226" i="17"/>
  <c r="AO225" i="17"/>
  <c r="AQ225" i="17" s="1"/>
  <c r="AR225" i="17" s="1"/>
  <c r="AO224" i="17"/>
  <c r="AS224" i="17" s="1"/>
  <c r="AO223" i="17"/>
  <c r="AP223" i="17" s="1"/>
  <c r="AO222" i="17"/>
  <c r="AO221" i="17"/>
  <c r="AQ221" i="17" s="1"/>
  <c r="AR221" i="17" s="1"/>
  <c r="AO220" i="17"/>
  <c r="AS220" i="17" s="1"/>
  <c r="AO219" i="17"/>
  <c r="AP219" i="17" s="1"/>
  <c r="AO218" i="17"/>
  <c r="AO217" i="17"/>
  <c r="AQ217" i="17" s="1"/>
  <c r="AR217" i="17" s="1"/>
  <c r="AO216" i="17"/>
  <c r="AS216" i="17" s="1"/>
  <c r="AO215" i="17"/>
  <c r="AP215" i="17" s="1"/>
  <c r="AO214" i="17"/>
  <c r="AQ214" i="17" s="1"/>
  <c r="AR214" i="17" s="1"/>
  <c r="AO213" i="17"/>
  <c r="AS213" i="17" s="1"/>
  <c r="AO212" i="17"/>
  <c r="AS212" i="17" s="1"/>
  <c r="AO211" i="17"/>
  <c r="AP211" i="17" s="1"/>
  <c r="AO210" i="17"/>
  <c r="AQ210" i="17" s="1"/>
  <c r="AR210" i="17" s="1"/>
  <c r="AO209" i="17"/>
  <c r="AO208" i="17"/>
  <c r="AS208" i="17" s="1"/>
  <c r="AO207" i="17"/>
  <c r="AP207" i="17" s="1"/>
  <c r="AO206" i="17"/>
  <c r="AP206" i="17" s="1"/>
  <c r="AO205" i="17"/>
  <c r="AQ205" i="17" s="1"/>
  <c r="AR205" i="17" s="1"/>
  <c r="AO204" i="17"/>
  <c r="AS204" i="17" s="1"/>
  <c r="AO203" i="17"/>
  <c r="AQ203" i="17" s="1"/>
  <c r="AR203" i="17" s="1"/>
  <c r="AO202" i="17"/>
  <c r="AP202" i="17" s="1"/>
  <c r="AO201" i="17"/>
  <c r="AQ201" i="17" s="1"/>
  <c r="AR201" i="17" s="1"/>
  <c r="AO200" i="17"/>
  <c r="AQ200" i="17" s="1"/>
  <c r="AR200" i="17" s="1"/>
  <c r="AO199" i="17"/>
  <c r="AP199" i="17" s="1"/>
  <c r="AO198" i="17"/>
  <c r="AQ198" i="17" s="1"/>
  <c r="AR198" i="17" s="1"/>
  <c r="AO197" i="17"/>
  <c r="AS197" i="17" s="1"/>
  <c r="AO196" i="17"/>
  <c r="AO195" i="17"/>
  <c r="AQ195" i="17" s="1"/>
  <c r="AR195" i="17" s="1"/>
  <c r="AO194" i="17"/>
  <c r="AS194" i="17" s="1"/>
  <c r="AO193" i="17"/>
  <c r="AS193" i="17" s="1"/>
  <c r="AO192" i="17"/>
  <c r="AP192" i="17" s="1"/>
  <c r="AO191" i="17"/>
  <c r="AQ191" i="17" s="1"/>
  <c r="AR191" i="17" s="1"/>
  <c r="AO190" i="17"/>
  <c r="AQ190" i="17" s="1"/>
  <c r="AR190" i="17" s="1"/>
  <c r="AO189" i="17"/>
  <c r="AO188" i="17"/>
  <c r="AQ188" i="17" s="1"/>
  <c r="AR188" i="17" s="1"/>
  <c r="AO187" i="17"/>
  <c r="AQ187" i="17" s="1"/>
  <c r="AR187" i="17" s="1"/>
  <c r="AO186" i="17"/>
  <c r="AP186" i="17" s="1"/>
  <c r="AO185" i="17"/>
  <c r="AQ185" i="17" s="1"/>
  <c r="AR185" i="17" s="1"/>
  <c r="AO184" i="17"/>
  <c r="AQ184" i="17" s="1"/>
  <c r="AR184" i="17" s="1"/>
  <c r="AO183" i="17"/>
  <c r="AO182" i="17"/>
  <c r="AO181" i="17"/>
  <c r="AQ181" i="17" s="1"/>
  <c r="AR181" i="17" s="1"/>
  <c r="AO180" i="17"/>
  <c r="AQ180" i="17" s="1"/>
  <c r="AR180" i="17" s="1"/>
  <c r="AO179" i="17"/>
  <c r="AP179" i="17" s="1"/>
  <c r="AO178" i="17"/>
  <c r="AP178" i="17" s="1"/>
  <c r="AO177" i="17"/>
  <c r="AO176" i="17"/>
  <c r="AO175" i="17"/>
  <c r="AO174" i="17"/>
  <c r="AO173" i="17"/>
  <c r="AS173" i="17" s="1"/>
  <c r="AO172" i="17"/>
  <c r="AP172" i="17" s="1"/>
  <c r="AO171" i="17"/>
  <c r="AO170" i="17"/>
  <c r="AS170" i="17" s="1"/>
  <c r="AO169" i="17"/>
  <c r="AQ169" i="17" s="1"/>
  <c r="AR169" i="17" s="1"/>
  <c r="AO168" i="17"/>
  <c r="AO167" i="17"/>
  <c r="AP167" i="17" s="1"/>
  <c r="AO166" i="17"/>
  <c r="AP166" i="17" s="1"/>
  <c r="AO165" i="17"/>
  <c r="AQ165" i="17" s="1"/>
  <c r="AR165" i="17" s="1"/>
  <c r="AO164" i="17"/>
  <c r="AS164" i="17" s="1"/>
  <c r="AO163" i="17"/>
  <c r="AO162" i="17"/>
  <c r="AP162" i="17" s="1"/>
  <c r="AO161" i="17"/>
  <c r="AQ161" i="17" s="1"/>
  <c r="AR161" i="17" s="1"/>
  <c r="AO160" i="17"/>
  <c r="AS160" i="17" s="1"/>
  <c r="AO159" i="17"/>
  <c r="AS159" i="17" s="1"/>
  <c r="AO158" i="17"/>
  <c r="AP158" i="17" s="1"/>
  <c r="AO157" i="17"/>
  <c r="AQ157" i="17" s="1"/>
  <c r="AR157" i="17" s="1"/>
  <c r="AO156" i="17"/>
  <c r="AS156" i="17" s="1"/>
  <c r="AO155" i="17"/>
  <c r="AO154" i="17"/>
  <c r="AP154" i="17" s="1"/>
  <c r="AO153" i="17"/>
  <c r="AQ153" i="17" s="1"/>
  <c r="AR153" i="17" s="1"/>
  <c r="AO152" i="17"/>
  <c r="AS152" i="17" s="1"/>
  <c r="AO151" i="17"/>
  <c r="AS151" i="17" s="1"/>
  <c r="AO150" i="17"/>
  <c r="AP150" i="17" s="1"/>
  <c r="AO149" i="17"/>
  <c r="AP149" i="17" s="1"/>
  <c r="AO148" i="17"/>
  <c r="AP148" i="17" s="1"/>
  <c r="AO147" i="17"/>
  <c r="AQ147" i="17" s="1"/>
  <c r="AR147" i="17" s="1"/>
  <c r="AO146" i="17"/>
  <c r="AQ146" i="17" s="1"/>
  <c r="AR146" i="17" s="1"/>
  <c r="AO145" i="17"/>
  <c r="AO144" i="17"/>
  <c r="AS144" i="17" s="1"/>
  <c r="AO143" i="17"/>
  <c r="AP143" i="17" s="1"/>
  <c r="AO142" i="17"/>
  <c r="AP142" i="17" s="1"/>
  <c r="AO141" i="17"/>
  <c r="AQ141" i="17" s="1"/>
  <c r="AR141" i="17" s="1"/>
  <c r="AO140" i="17"/>
  <c r="AS140" i="17" s="1"/>
  <c r="AO139" i="17"/>
  <c r="AO138" i="17"/>
  <c r="AQ138" i="17" s="1"/>
  <c r="AR138" i="17" s="1"/>
  <c r="AO137" i="17"/>
  <c r="AP137" i="17" s="1"/>
  <c r="AO136" i="17"/>
  <c r="AP136" i="17" s="1"/>
  <c r="AO135" i="17"/>
  <c r="AQ135" i="17" s="1"/>
  <c r="AR135" i="17" s="1"/>
  <c r="AO134" i="17"/>
  <c r="AQ134" i="17" s="1"/>
  <c r="AR134" i="17" s="1"/>
  <c r="AO133" i="17"/>
  <c r="AO132" i="17"/>
  <c r="AQ132" i="17" s="1"/>
  <c r="AR132" i="17" s="1"/>
  <c r="AO131" i="17"/>
  <c r="AS131" i="17" s="1"/>
  <c r="AO130" i="17"/>
  <c r="AP130" i="17" s="1"/>
  <c r="AO129" i="17"/>
  <c r="AP129" i="17" s="1"/>
  <c r="AO128" i="17"/>
  <c r="AP128" i="17" s="1"/>
  <c r="AO127" i="17"/>
  <c r="AQ127" i="17" s="1"/>
  <c r="AR127" i="17" s="1"/>
  <c r="AO126" i="17"/>
  <c r="AS126" i="17" s="1"/>
  <c r="AO125" i="17"/>
  <c r="AS125" i="17" s="1"/>
  <c r="AO124" i="17"/>
  <c r="AO123" i="17"/>
  <c r="AQ123" i="17" s="1"/>
  <c r="AR123" i="17" s="1"/>
  <c r="AO122" i="17"/>
  <c r="AS122" i="17" s="1"/>
  <c r="AO121" i="17"/>
  <c r="AS121" i="17" s="1"/>
  <c r="AO120" i="17"/>
  <c r="AP120" i="17" s="1"/>
  <c r="AO119" i="17"/>
  <c r="AQ119" i="17" s="1"/>
  <c r="AR119" i="17" s="1"/>
  <c r="AO118" i="17"/>
  <c r="AS118" i="17" s="1"/>
  <c r="AO117" i="17"/>
  <c r="AO116" i="17"/>
  <c r="AP116" i="17" s="1"/>
  <c r="AO115" i="17"/>
  <c r="AQ115" i="17" s="1"/>
  <c r="AR115" i="17" s="1"/>
  <c r="AO114" i="17"/>
  <c r="AS114" i="17" s="1"/>
  <c r="AO113" i="17"/>
  <c r="AQ113" i="17" s="1"/>
  <c r="AR113" i="17" s="1"/>
  <c r="AO112" i="17"/>
  <c r="AP112" i="17" s="1"/>
  <c r="AO111" i="17"/>
  <c r="AQ111" i="17" s="1"/>
  <c r="AR111" i="17" s="1"/>
  <c r="AO110" i="17"/>
  <c r="AQ110" i="17" s="1"/>
  <c r="AR110" i="17" s="1"/>
  <c r="AO109" i="17"/>
  <c r="AO108" i="17"/>
  <c r="AQ108" i="17" s="1"/>
  <c r="AR108" i="17" s="1"/>
  <c r="AO107" i="17"/>
  <c r="AO106" i="17"/>
  <c r="AQ106" i="17" s="1"/>
  <c r="AR106" i="17" s="1"/>
  <c r="AO105" i="17"/>
  <c r="AP105" i="17" s="1"/>
  <c r="AO104" i="17"/>
  <c r="AQ104" i="17" s="1"/>
  <c r="AR104" i="17" s="1"/>
  <c r="AO103" i="17"/>
  <c r="AS103" i="17" s="1"/>
  <c r="AO102" i="17"/>
  <c r="AS102" i="17" s="1"/>
  <c r="AO101" i="17"/>
  <c r="AO100" i="17"/>
  <c r="AQ100" i="17" s="1"/>
  <c r="AR100" i="17" s="1"/>
  <c r="AO99" i="17"/>
  <c r="AS99" i="17" s="1"/>
  <c r="AO98" i="17"/>
  <c r="AS98" i="17" s="1"/>
  <c r="AO97" i="17"/>
  <c r="AP97" i="17" s="1"/>
  <c r="AO96" i="17"/>
  <c r="AQ96" i="17" s="1"/>
  <c r="AR96" i="17" s="1"/>
  <c r="AO95" i="17"/>
  <c r="AS95" i="17" s="1"/>
  <c r="AO94" i="17"/>
  <c r="AQ94" i="17" s="1"/>
  <c r="AR94" i="17" s="1"/>
  <c r="AO93" i="17"/>
  <c r="AS93" i="17" s="1"/>
  <c r="AO92" i="17"/>
  <c r="AO91" i="17"/>
  <c r="AP91" i="17" s="1"/>
  <c r="AO90" i="17"/>
  <c r="AO89" i="17"/>
  <c r="AQ89" i="17" s="1"/>
  <c r="AR89" i="17" s="1"/>
  <c r="AO88" i="17"/>
  <c r="AS88" i="17" s="1"/>
  <c r="AO87" i="17"/>
  <c r="AS87" i="17" s="1"/>
  <c r="AO86" i="17"/>
  <c r="AO85" i="17"/>
  <c r="AO84" i="17"/>
  <c r="AO83" i="17"/>
  <c r="AQ83" i="17" s="1"/>
  <c r="AR83" i="17" s="1"/>
  <c r="AO82" i="17"/>
  <c r="AQ82" i="17" s="1"/>
  <c r="AR82" i="17" s="1"/>
  <c r="AO81" i="17"/>
  <c r="AO80" i="17"/>
  <c r="AQ80" i="17" s="1"/>
  <c r="AR80" i="17" s="1"/>
  <c r="AO79" i="17"/>
  <c r="AS79" i="17" s="1"/>
  <c r="AO78" i="17"/>
  <c r="AP78" i="17" s="1"/>
  <c r="AO77" i="17"/>
  <c r="AQ77" i="17" s="1"/>
  <c r="AR77" i="17" s="1"/>
  <c r="AO76" i="17"/>
  <c r="AQ76" i="17" s="1"/>
  <c r="AR76" i="17" s="1"/>
  <c r="AO75" i="17"/>
  <c r="AS75" i="17" s="1"/>
  <c r="AO74" i="17"/>
  <c r="AS74" i="17" s="1"/>
  <c r="AO73" i="17"/>
  <c r="AP73" i="17" s="1"/>
  <c r="AO72" i="17"/>
  <c r="AQ72" i="17" s="1"/>
  <c r="AR72" i="17" s="1"/>
  <c r="AO71" i="17"/>
  <c r="AS71" i="17" s="1"/>
  <c r="AO70" i="17"/>
  <c r="AS70" i="17" s="1"/>
  <c r="AO69" i="17"/>
  <c r="AO68" i="17"/>
  <c r="AQ68" i="17" s="1"/>
  <c r="AR68" i="17" s="1"/>
  <c r="AO67" i="17"/>
  <c r="AS67" i="17" s="1"/>
  <c r="AO66" i="17"/>
  <c r="AS66" i="17" s="1"/>
  <c r="AO65" i="17"/>
  <c r="AP65" i="17" s="1"/>
  <c r="AO64" i="17"/>
  <c r="AQ64" i="17" s="1"/>
  <c r="AR64" i="17" s="1"/>
  <c r="AO63" i="17"/>
  <c r="AS63" i="17" s="1"/>
  <c r="AO62" i="17"/>
  <c r="AO61" i="17"/>
  <c r="AO60" i="17"/>
  <c r="AQ60" i="17" s="1"/>
  <c r="AR60" i="17" s="1"/>
  <c r="AO59" i="17"/>
  <c r="AS59" i="17" s="1"/>
  <c r="AO58" i="17"/>
  <c r="AS58" i="17" s="1"/>
  <c r="AO57" i="17"/>
  <c r="AP57" i="17" s="1"/>
  <c r="AO56" i="17"/>
  <c r="AP56" i="17" s="1"/>
  <c r="AO55" i="17"/>
  <c r="AQ55" i="17" s="1"/>
  <c r="AR55" i="17" s="1"/>
  <c r="AO54" i="17"/>
  <c r="AS54" i="17" s="1"/>
  <c r="AO53" i="17"/>
  <c r="AO51" i="17"/>
  <c r="AQ51" i="17" s="1"/>
  <c r="AR51" i="17" s="1"/>
  <c r="AO50" i="17"/>
  <c r="AS50" i="17" s="1"/>
  <c r="AO49" i="17"/>
  <c r="AS49" i="17" s="1"/>
  <c r="AO48" i="17"/>
  <c r="AP48" i="17" s="1"/>
  <c r="AO47" i="17"/>
  <c r="AO46" i="17"/>
  <c r="AQ46" i="17" s="1"/>
  <c r="AR46" i="17" s="1"/>
  <c r="AO45" i="17"/>
  <c r="AO44" i="17"/>
  <c r="AQ44" i="17" s="1"/>
  <c r="AR44" i="17" s="1"/>
  <c r="AO43" i="17"/>
  <c r="AP43" i="17" s="1"/>
  <c r="AO42" i="17"/>
  <c r="AP42" i="17" s="1"/>
  <c r="AO41" i="17"/>
  <c r="AP41" i="17" s="1"/>
  <c r="AO40" i="17"/>
  <c r="AP40" i="17" s="1"/>
  <c r="AO39" i="17"/>
  <c r="AQ39" i="17" s="1"/>
  <c r="AR39" i="17" s="1"/>
  <c r="AO38" i="17"/>
  <c r="AS38" i="17" s="1"/>
  <c r="AO37" i="17"/>
  <c r="AS37" i="17" s="1"/>
  <c r="AO36" i="17"/>
  <c r="AO35" i="17"/>
  <c r="AQ35" i="17" s="1"/>
  <c r="AR35" i="17" s="1"/>
  <c r="AO34" i="17"/>
  <c r="AS34" i="17" s="1"/>
  <c r="AO33" i="17"/>
  <c r="AS33" i="17" s="1"/>
  <c r="AO32" i="17"/>
  <c r="AP32" i="17" s="1"/>
  <c r="AO31" i="17"/>
  <c r="AQ31" i="17" s="1"/>
  <c r="AR31" i="17" s="1"/>
  <c r="AO30" i="17"/>
  <c r="AS30" i="17" s="1"/>
  <c r="AO29" i="17"/>
  <c r="AO28" i="17"/>
  <c r="AP28" i="17" s="1"/>
  <c r="AO27" i="17"/>
  <c r="AQ27" i="17" s="1"/>
  <c r="AR27" i="17" s="1"/>
  <c r="AO26" i="17"/>
  <c r="AS26" i="17" s="1"/>
  <c r="AO25" i="17"/>
  <c r="AQ25" i="17" s="1"/>
  <c r="AR25" i="17" s="1"/>
  <c r="AO24" i="17"/>
  <c r="AO23" i="17"/>
  <c r="AO22" i="17"/>
  <c r="AP22" i="17" s="1"/>
  <c r="AO21" i="17"/>
  <c r="AQ21" i="17" s="1"/>
  <c r="AR21" i="17" s="1"/>
  <c r="AO20" i="17"/>
  <c r="AS20" i="17" s="1"/>
  <c r="AO19" i="17"/>
  <c r="AS19" i="17" s="1"/>
  <c r="AO18" i="17"/>
  <c r="AP18" i="17" s="1"/>
  <c r="AO17" i="17"/>
  <c r="AQ17" i="17" s="1"/>
  <c r="AR17" i="17" s="1"/>
  <c r="AO16" i="17"/>
  <c r="AS16" i="17" s="1"/>
  <c r="AO15" i="17"/>
  <c r="AS15" i="17" s="1"/>
  <c r="AO14" i="17"/>
  <c r="AO13" i="17"/>
  <c r="AQ13" i="17" s="1"/>
  <c r="AR13" i="17" s="1"/>
  <c r="AO12" i="17"/>
  <c r="AS12" i="17" s="1"/>
  <c r="AO11" i="17"/>
  <c r="AS11" i="17" s="1"/>
  <c r="AO10" i="17"/>
  <c r="AP10" i="17" s="1"/>
  <c r="AO9" i="17"/>
  <c r="AP9" i="17" s="1"/>
  <c r="AN3" i="17"/>
  <c r="AP2" i="17"/>
  <c r="AP4" i="17" s="1"/>
  <c r="AR4" i="17" s="1"/>
  <c r="AO719" i="11"/>
  <c r="AQ719" i="11" s="1"/>
  <c r="AR719" i="11" s="1"/>
  <c r="AO718" i="11"/>
  <c r="AS718" i="11" s="1"/>
  <c r="AO717" i="11"/>
  <c r="AS717" i="11" s="1"/>
  <c r="AO716" i="11"/>
  <c r="AP716" i="11" s="1"/>
  <c r="AO715" i="11"/>
  <c r="AQ715" i="11" s="1"/>
  <c r="AR715" i="11" s="1"/>
  <c r="AO714" i="11"/>
  <c r="AS714" i="11" s="1"/>
  <c r="AO713" i="11"/>
  <c r="AS713" i="11" s="1"/>
  <c r="AO712" i="11"/>
  <c r="AO711" i="11"/>
  <c r="AQ711" i="11" s="1"/>
  <c r="AR711" i="11" s="1"/>
  <c r="AO710" i="11"/>
  <c r="AS710" i="11" s="1"/>
  <c r="AO709" i="11"/>
  <c r="AS709" i="11" s="1"/>
  <c r="AO708" i="11"/>
  <c r="AP708" i="11" s="1"/>
  <c r="AO707" i="11"/>
  <c r="AQ707" i="11" s="1"/>
  <c r="AR707" i="11" s="1"/>
  <c r="AO706" i="11"/>
  <c r="AS706" i="11" s="1"/>
  <c r="AO705" i="11"/>
  <c r="AO704" i="11"/>
  <c r="AP704" i="11" s="1"/>
  <c r="AO703" i="11"/>
  <c r="AQ703" i="11" s="1"/>
  <c r="AR703" i="11" s="1"/>
  <c r="AO702" i="11"/>
  <c r="AS702" i="11" s="1"/>
  <c r="AO701" i="11"/>
  <c r="AS701" i="11" s="1"/>
  <c r="AO700" i="11"/>
  <c r="AP700" i="11" s="1"/>
  <c r="AO699" i="11"/>
  <c r="AQ699" i="11" s="1"/>
  <c r="AR699" i="11" s="1"/>
  <c r="AO698" i="11"/>
  <c r="AS698" i="11" s="1"/>
  <c r="AO697" i="11"/>
  <c r="AO696" i="11"/>
  <c r="AO695" i="11"/>
  <c r="AQ695" i="11" s="1"/>
  <c r="AR695" i="11" s="1"/>
  <c r="AO694" i="11"/>
  <c r="AS694" i="11" s="1"/>
  <c r="AO693" i="11"/>
  <c r="AS693" i="11" s="1"/>
  <c r="AO692" i="11"/>
  <c r="AP692" i="11" s="1"/>
  <c r="AO691" i="11"/>
  <c r="AQ691" i="11" s="1"/>
  <c r="AR691" i="11" s="1"/>
  <c r="AO690" i="11"/>
  <c r="AS690" i="11" s="1"/>
  <c r="AO689" i="11"/>
  <c r="AO688" i="11"/>
  <c r="AP688" i="11" s="1"/>
  <c r="AO687" i="11"/>
  <c r="AQ687" i="11" s="1"/>
  <c r="AR687" i="11" s="1"/>
  <c r="AO686" i="11"/>
  <c r="AS686" i="11" s="1"/>
  <c r="AO685" i="11"/>
  <c r="AS685" i="11" s="1"/>
  <c r="AO684" i="11"/>
  <c r="AO683" i="11"/>
  <c r="AQ683" i="11" s="1"/>
  <c r="AR683" i="11" s="1"/>
  <c r="AO682" i="11"/>
  <c r="AS682" i="11" s="1"/>
  <c r="AO681" i="11"/>
  <c r="AO680" i="11"/>
  <c r="AO679" i="11"/>
  <c r="AQ679" i="11" s="1"/>
  <c r="AR679" i="11" s="1"/>
  <c r="AO678" i="11"/>
  <c r="AS678" i="11" s="1"/>
  <c r="AO677" i="11"/>
  <c r="AS677" i="11" s="1"/>
  <c r="AO676" i="11"/>
  <c r="AP676" i="11" s="1"/>
  <c r="AO675" i="11"/>
  <c r="AQ675" i="11" s="1"/>
  <c r="AR675" i="11" s="1"/>
  <c r="AO674" i="11"/>
  <c r="AS674" i="11" s="1"/>
  <c r="AO673" i="11"/>
  <c r="AO672" i="11"/>
  <c r="AP672" i="11" s="1"/>
  <c r="AO671" i="11"/>
  <c r="AQ671" i="11" s="1"/>
  <c r="AR671" i="11" s="1"/>
  <c r="AO670" i="11"/>
  <c r="AS670" i="11" s="1"/>
  <c r="AO669" i="11"/>
  <c r="AS669" i="11" s="1"/>
  <c r="AO668" i="11"/>
  <c r="AP668" i="11" s="1"/>
  <c r="AO667" i="11"/>
  <c r="AQ667" i="11" s="1"/>
  <c r="AR667" i="11" s="1"/>
  <c r="AO666" i="11"/>
  <c r="AS666" i="11" s="1"/>
  <c r="AO665" i="11"/>
  <c r="AS665" i="11" s="1"/>
  <c r="AO664" i="11"/>
  <c r="AO663" i="11"/>
  <c r="AQ663" i="11" s="1"/>
  <c r="AR663" i="11" s="1"/>
  <c r="AO662" i="11"/>
  <c r="AS662" i="11" s="1"/>
  <c r="AO661" i="11"/>
  <c r="AS661" i="11" s="1"/>
  <c r="AO660" i="11"/>
  <c r="AP660" i="11" s="1"/>
  <c r="AO659" i="11"/>
  <c r="AQ659" i="11" s="1"/>
  <c r="AR659" i="11" s="1"/>
  <c r="AO658" i="11"/>
  <c r="AS658" i="11" s="1"/>
  <c r="AO657" i="11"/>
  <c r="AO656" i="11"/>
  <c r="AO655" i="11"/>
  <c r="AQ655" i="11" s="1"/>
  <c r="AR655" i="11" s="1"/>
  <c r="AO654" i="11"/>
  <c r="AS654" i="11" s="1"/>
  <c r="AO653" i="11"/>
  <c r="AS653" i="11" s="1"/>
  <c r="AO652" i="11"/>
  <c r="AP652" i="11" s="1"/>
  <c r="AO651" i="11"/>
  <c r="AQ651" i="11" s="1"/>
  <c r="AR651" i="11" s="1"/>
  <c r="AO650" i="11"/>
  <c r="AS650" i="11" s="1"/>
  <c r="AO649" i="11"/>
  <c r="AS649" i="11" s="1"/>
  <c r="AO648" i="11"/>
  <c r="AO647" i="11"/>
  <c r="AQ647" i="11" s="1"/>
  <c r="AR647" i="11" s="1"/>
  <c r="AO646" i="11"/>
  <c r="AS646" i="11" s="1"/>
  <c r="AO645" i="11"/>
  <c r="AO644" i="11"/>
  <c r="AP644" i="11" s="1"/>
  <c r="AO643" i="11"/>
  <c r="AQ643" i="11" s="1"/>
  <c r="AR643" i="11" s="1"/>
  <c r="AO642" i="11"/>
  <c r="AS642" i="11" s="1"/>
  <c r="AO641" i="11"/>
  <c r="AO640" i="11"/>
  <c r="AP640" i="11" s="1"/>
  <c r="AO639" i="11"/>
  <c r="AQ639" i="11" s="1"/>
  <c r="AR639" i="11" s="1"/>
  <c r="AO638" i="11"/>
  <c r="AS638" i="11" s="1"/>
  <c r="AO637" i="11"/>
  <c r="AS637" i="11" s="1"/>
  <c r="AO636" i="11"/>
  <c r="AP636" i="11" s="1"/>
  <c r="AO635" i="11"/>
  <c r="AQ635" i="11" s="1"/>
  <c r="AR635" i="11" s="1"/>
  <c r="AO634" i="11"/>
  <c r="AS634" i="11" s="1"/>
  <c r="AO633" i="11"/>
  <c r="AS633" i="11" s="1"/>
  <c r="AO632" i="11"/>
  <c r="AO631" i="11"/>
  <c r="AQ631" i="11" s="1"/>
  <c r="AR631" i="11" s="1"/>
  <c r="AO630" i="11"/>
  <c r="AS630" i="11" s="1"/>
  <c r="AO629" i="11"/>
  <c r="AS629" i="11" s="1"/>
  <c r="AO628" i="11"/>
  <c r="AP628" i="11" s="1"/>
  <c r="AO627" i="11"/>
  <c r="AQ627" i="11" s="1"/>
  <c r="AR627" i="11" s="1"/>
  <c r="AO626" i="11"/>
  <c r="AS626" i="11" s="1"/>
  <c r="AO625" i="11"/>
  <c r="AO624" i="11"/>
  <c r="AO623" i="11"/>
  <c r="AQ623" i="11" s="1"/>
  <c r="AR623" i="11" s="1"/>
  <c r="AO622" i="11"/>
  <c r="AS622" i="11" s="1"/>
  <c r="AO621" i="11"/>
  <c r="AS621" i="11" s="1"/>
  <c r="AO620" i="11"/>
  <c r="AP620" i="11" s="1"/>
  <c r="AO619" i="11"/>
  <c r="AQ619" i="11" s="1"/>
  <c r="AR619" i="11" s="1"/>
  <c r="AO618" i="11"/>
  <c r="AS618" i="11" s="1"/>
  <c r="AO617" i="11"/>
  <c r="AS617" i="11" s="1"/>
  <c r="AO616" i="11"/>
  <c r="AO615" i="11"/>
  <c r="AQ615" i="11" s="1"/>
  <c r="AR615" i="11" s="1"/>
  <c r="AO614" i="11"/>
  <c r="AS614" i="11" s="1"/>
  <c r="AO613" i="11"/>
  <c r="AS613" i="11" s="1"/>
  <c r="AO612" i="11"/>
  <c r="AP612" i="11" s="1"/>
  <c r="AO611" i="11"/>
  <c r="AQ611" i="11" s="1"/>
  <c r="AR611" i="11" s="1"/>
  <c r="AO610" i="11"/>
  <c r="AS610" i="11" s="1"/>
  <c r="AO609" i="11"/>
  <c r="AO608" i="11"/>
  <c r="AP608" i="11" s="1"/>
  <c r="AO607" i="11"/>
  <c r="AQ607" i="11" s="1"/>
  <c r="AR607" i="11" s="1"/>
  <c r="AO606" i="11"/>
  <c r="AS606" i="11" s="1"/>
  <c r="AO605" i="11"/>
  <c r="AS605" i="11" s="1"/>
  <c r="AO604" i="11"/>
  <c r="AP604" i="11" s="1"/>
  <c r="AO603" i="11"/>
  <c r="AQ603" i="11" s="1"/>
  <c r="AR603" i="11" s="1"/>
  <c r="AO602" i="11"/>
  <c r="AS602" i="11" s="1"/>
  <c r="AO601" i="11"/>
  <c r="AS601" i="11" s="1"/>
  <c r="AO600" i="11"/>
  <c r="AO599" i="11"/>
  <c r="AQ599" i="11" s="1"/>
  <c r="AR599" i="11" s="1"/>
  <c r="AO598" i="11"/>
  <c r="AS598" i="11" s="1"/>
  <c r="AO597" i="11"/>
  <c r="AS597" i="11" s="1"/>
  <c r="AO596" i="11"/>
  <c r="AP596" i="11" s="1"/>
  <c r="AO595" i="11"/>
  <c r="AQ595" i="11" s="1"/>
  <c r="AR595" i="11" s="1"/>
  <c r="AO594" i="11"/>
  <c r="AS594" i="11" s="1"/>
  <c r="AO593" i="11"/>
  <c r="AO592" i="11"/>
  <c r="AP592" i="11" s="1"/>
  <c r="AO591" i="11"/>
  <c r="AQ591" i="11" s="1"/>
  <c r="AR591" i="11" s="1"/>
  <c r="AO590" i="11"/>
  <c r="AS590" i="11" s="1"/>
  <c r="AO589" i="11"/>
  <c r="AS589" i="11" s="1"/>
  <c r="AO588" i="11"/>
  <c r="AP588" i="11" s="1"/>
  <c r="AO587" i="11"/>
  <c r="AQ587" i="11" s="1"/>
  <c r="AR587" i="11" s="1"/>
  <c r="AO586" i="11"/>
  <c r="AS586" i="11" s="1"/>
  <c r="AO585" i="11"/>
  <c r="AS585" i="11" s="1"/>
  <c r="AO584" i="11"/>
  <c r="AO583" i="11"/>
  <c r="AQ583" i="11" s="1"/>
  <c r="AR583" i="11" s="1"/>
  <c r="AO582" i="11"/>
  <c r="AO581" i="11"/>
  <c r="AS581" i="11" s="1"/>
  <c r="AO580" i="11"/>
  <c r="AP580" i="11" s="1"/>
  <c r="AO579" i="11"/>
  <c r="AQ579" i="11" s="1"/>
  <c r="AR579" i="11" s="1"/>
  <c r="AO578" i="11"/>
  <c r="AS578" i="11" s="1"/>
  <c r="AO577" i="11"/>
  <c r="AS577" i="11" s="1"/>
  <c r="AO576" i="11"/>
  <c r="AO575" i="11"/>
  <c r="AQ575" i="11" s="1"/>
  <c r="AR575" i="11" s="1"/>
  <c r="AO574" i="11"/>
  <c r="AO573" i="11"/>
  <c r="AS573" i="11" s="1"/>
  <c r="AO572" i="11"/>
  <c r="AP572" i="11" s="1"/>
  <c r="AO571" i="11"/>
  <c r="AQ571" i="11" s="1"/>
  <c r="AR571" i="11" s="1"/>
  <c r="AO570" i="11"/>
  <c r="AS570" i="11" s="1"/>
  <c r="AO569" i="11"/>
  <c r="AS569" i="11" s="1"/>
  <c r="AO568" i="11"/>
  <c r="AO567" i="11"/>
  <c r="AQ567" i="11" s="1"/>
  <c r="AR567" i="11" s="1"/>
  <c r="AO566" i="11"/>
  <c r="AO565" i="11"/>
  <c r="AS565" i="11" s="1"/>
  <c r="AO564" i="11"/>
  <c r="AP564" i="11" s="1"/>
  <c r="AO563" i="11"/>
  <c r="AQ563" i="11" s="1"/>
  <c r="AR563" i="11" s="1"/>
  <c r="AO562" i="11"/>
  <c r="AS562" i="11" s="1"/>
  <c r="AO561" i="11"/>
  <c r="AO560" i="11"/>
  <c r="AO559" i="11"/>
  <c r="AQ559" i="11" s="1"/>
  <c r="AR559" i="11" s="1"/>
  <c r="AO558" i="11"/>
  <c r="AO557" i="11"/>
  <c r="AS557" i="11" s="1"/>
  <c r="AO556" i="11"/>
  <c r="AP556" i="11" s="1"/>
  <c r="AO555" i="11"/>
  <c r="AQ555" i="11" s="1"/>
  <c r="AR555" i="11" s="1"/>
  <c r="AO554" i="11"/>
  <c r="AS554" i="11" s="1"/>
  <c r="AO553" i="11"/>
  <c r="AS553" i="11" s="1"/>
  <c r="AO552" i="11"/>
  <c r="AO551" i="11"/>
  <c r="AQ551" i="11" s="1"/>
  <c r="AR551" i="11" s="1"/>
  <c r="AO550" i="11"/>
  <c r="AO549" i="11"/>
  <c r="AS549" i="11" s="1"/>
  <c r="AO548" i="11"/>
  <c r="AP548" i="11" s="1"/>
  <c r="AO547" i="11"/>
  <c r="AQ547" i="11" s="1"/>
  <c r="AR547" i="11" s="1"/>
  <c r="AO546" i="11"/>
  <c r="AS546" i="11" s="1"/>
  <c r="AO545" i="11"/>
  <c r="AS545" i="11" s="1"/>
  <c r="AO544" i="11"/>
  <c r="AO543" i="11"/>
  <c r="AQ543" i="11" s="1"/>
  <c r="AR543" i="11" s="1"/>
  <c r="AO542" i="11"/>
  <c r="AO541" i="11"/>
  <c r="AS541" i="11" s="1"/>
  <c r="AO540" i="11"/>
  <c r="AP540" i="11" s="1"/>
  <c r="AO539" i="11"/>
  <c r="AQ539" i="11" s="1"/>
  <c r="AR539" i="11" s="1"/>
  <c r="AO538" i="11"/>
  <c r="AS538" i="11" s="1"/>
  <c r="AO537" i="11"/>
  <c r="AO536" i="11"/>
  <c r="AO535" i="11"/>
  <c r="AQ535" i="11" s="1"/>
  <c r="AR535" i="11" s="1"/>
  <c r="AO534" i="11"/>
  <c r="AO533" i="11"/>
  <c r="AS533" i="11" s="1"/>
  <c r="AO532" i="11"/>
  <c r="AP532" i="11" s="1"/>
  <c r="AO531" i="11"/>
  <c r="AQ531" i="11" s="1"/>
  <c r="AR531" i="11" s="1"/>
  <c r="AO530" i="11"/>
  <c r="AS530" i="11" s="1"/>
  <c r="AO529" i="11"/>
  <c r="AS529" i="11" s="1"/>
  <c r="AO528" i="11"/>
  <c r="AO527" i="11"/>
  <c r="AQ527" i="11" s="1"/>
  <c r="AR527" i="11" s="1"/>
  <c r="AO526" i="11"/>
  <c r="AO525" i="11"/>
  <c r="AS525" i="11" s="1"/>
  <c r="AO524" i="11"/>
  <c r="AP524" i="11" s="1"/>
  <c r="AO523" i="11"/>
  <c r="AQ523" i="11" s="1"/>
  <c r="AR523" i="11" s="1"/>
  <c r="AO522" i="11"/>
  <c r="AS522" i="11" s="1"/>
  <c r="AO521" i="11"/>
  <c r="AS521" i="11" s="1"/>
  <c r="AO520" i="11"/>
  <c r="AO519" i="11"/>
  <c r="AQ519" i="11" s="1"/>
  <c r="AR519" i="11" s="1"/>
  <c r="AO518" i="11"/>
  <c r="AO517" i="11"/>
  <c r="AO516" i="11"/>
  <c r="AP516" i="11" s="1"/>
  <c r="AO515" i="11"/>
  <c r="AQ515" i="11" s="1"/>
  <c r="AR515" i="11" s="1"/>
  <c r="AO514" i="11"/>
  <c r="AS514" i="11" s="1"/>
  <c r="AO513" i="11"/>
  <c r="AS513" i="11" s="1"/>
  <c r="AO512" i="11"/>
  <c r="AO511" i="11"/>
  <c r="AQ511" i="11" s="1"/>
  <c r="AR511" i="11" s="1"/>
  <c r="AO510" i="11"/>
  <c r="AO509" i="11"/>
  <c r="AS509" i="11" s="1"/>
  <c r="AO508" i="11"/>
  <c r="AP508" i="11" s="1"/>
  <c r="AO507" i="11"/>
  <c r="AQ507" i="11" s="1"/>
  <c r="AR507" i="11" s="1"/>
  <c r="AO506" i="11"/>
  <c r="AS506" i="11" s="1"/>
  <c r="AO505" i="11"/>
  <c r="AO504" i="11"/>
  <c r="AO503" i="11"/>
  <c r="AQ503" i="11" s="1"/>
  <c r="AR503" i="11" s="1"/>
  <c r="AO502" i="11"/>
  <c r="AO501" i="11"/>
  <c r="AS501" i="11" s="1"/>
  <c r="AO500" i="11"/>
  <c r="AP500" i="11" s="1"/>
  <c r="AO499" i="11"/>
  <c r="AQ499" i="11" s="1"/>
  <c r="AR499" i="11" s="1"/>
  <c r="AO498" i="11"/>
  <c r="AS498" i="11" s="1"/>
  <c r="AO497" i="11"/>
  <c r="AS497" i="11" s="1"/>
  <c r="AO496" i="11"/>
  <c r="AO495" i="11"/>
  <c r="AQ495" i="11" s="1"/>
  <c r="AR495" i="11" s="1"/>
  <c r="AO494" i="11"/>
  <c r="AO493" i="11"/>
  <c r="AS493" i="11" s="1"/>
  <c r="AO492" i="11"/>
  <c r="AP492" i="11" s="1"/>
  <c r="AO491" i="11"/>
  <c r="AQ491" i="11" s="1"/>
  <c r="AR491" i="11" s="1"/>
  <c r="AO490" i="11"/>
  <c r="AS490" i="11" s="1"/>
  <c r="AO489" i="11"/>
  <c r="AS489" i="11" s="1"/>
  <c r="AO488" i="11"/>
  <c r="AO487" i="11"/>
  <c r="AQ487" i="11" s="1"/>
  <c r="AR487" i="11" s="1"/>
  <c r="AO486" i="11"/>
  <c r="AO485" i="11"/>
  <c r="AS485" i="11" s="1"/>
  <c r="AO484" i="11"/>
  <c r="AP484" i="11" s="1"/>
  <c r="AO483" i="11"/>
  <c r="AQ483" i="11" s="1"/>
  <c r="AR483" i="11" s="1"/>
  <c r="AO482" i="11"/>
  <c r="AS482" i="11" s="1"/>
  <c r="AO481" i="11"/>
  <c r="AS481" i="11" s="1"/>
  <c r="AO480" i="11"/>
  <c r="AO479" i="11"/>
  <c r="AQ479" i="11" s="1"/>
  <c r="AR479" i="11" s="1"/>
  <c r="AO478" i="11"/>
  <c r="AO477" i="11"/>
  <c r="AS477" i="11" s="1"/>
  <c r="AO476" i="11"/>
  <c r="AP476" i="11" s="1"/>
  <c r="AO475" i="11"/>
  <c r="AQ475" i="11" s="1"/>
  <c r="AR475" i="11" s="1"/>
  <c r="AO474" i="11"/>
  <c r="AS474" i="11" s="1"/>
  <c r="AO473" i="11"/>
  <c r="AS473" i="11" s="1"/>
  <c r="AO472" i="11"/>
  <c r="AO471" i="11"/>
  <c r="AQ471" i="11" s="1"/>
  <c r="AR471" i="11" s="1"/>
  <c r="AO470" i="11"/>
  <c r="AO469" i="11"/>
  <c r="AS469" i="11" s="1"/>
  <c r="AO468" i="11"/>
  <c r="AP468" i="11" s="1"/>
  <c r="AO467" i="11"/>
  <c r="AQ467" i="11" s="1"/>
  <c r="AR467" i="11" s="1"/>
  <c r="AO466" i="11"/>
  <c r="AS466" i="11" s="1"/>
  <c r="AO465" i="11"/>
  <c r="AS465" i="11" s="1"/>
  <c r="AO464" i="11"/>
  <c r="AO463" i="11"/>
  <c r="AQ463" i="11" s="1"/>
  <c r="AR463" i="11" s="1"/>
  <c r="AO462" i="11"/>
  <c r="AO461" i="11"/>
  <c r="AS461" i="11" s="1"/>
  <c r="AO460" i="11"/>
  <c r="AP460" i="11" s="1"/>
  <c r="AO459" i="11"/>
  <c r="AQ459" i="11" s="1"/>
  <c r="AR459" i="11" s="1"/>
  <c r="AO458" i="11"/>
  <c r="AS458" i="11" s="1"/>
  <c r="AO457" i="11"/>
  <c r="AS457" i="11" s="1"/>
  <c r="AO456" i="11"/>
  <c r="AO455" i="11"/>
  <c r="AQ455" i="11" s="1"/>
  <c r="AR455" i="11" s="1"/>
  <c r="AO454" i="11"/>
  <c r="AO453" i="11"/>
  <c r="AS453" i="11" s="1"/>
  <c r="AO452" i="11"/>
  <c r="AP452" i="11" s="1"/>
  <c r="AO451" i="11"/>
  <c r="AQ451" i="11" s="1"/>
  <c r="AR451" i="11" s="1"/>
  <c r="AO450" i="11"/>
  <c r="AS450" i="11" s="1"/>
  <c r="AO449" i="11"/>
  <c r="AS449" i="11" s="1"/>
  <c r="AO448" i="11"/>
  <c r="AO447" i="11"/>
  <c r="AQ447" i="11" s="1"/>
  <c r="AR447" i="11" s="1"/>
  <c r="AO446" i="11"/>
  <c r="AO445" i="11"/>
  <c r="AS445" i="11" s="1"/>
  <c r="AO444" i="11"/>
  <c r="AO443" i="11"/>
  <c r="AO442" i="11"/>
  <c r="AQ442" i="11" s="1"/>
  <c r="AR442" i="11" s="1"/>
  <c r="AO441" i="11"/>
  <c r="AS441" i="11" s="1"/>
  <c r="AO440" i="11"/>
  <c r="AO439" i="11"/>
  <c r="AO438" i="11"/>
  <c r="AQ438" i="11" s="1"/>
  <c r="AR438" i="11" s="1"/>
  <c r="AO437" i="11"/>
  <c r="AS437" i="11" s="1"/>
  <c r="AO436" i="11"/>
  <c r="AO435" i="11"/>
  <c r="AO434" i="11"/>
  <c r="AQ434" i="11" s="1"/>
  <c r="AR434" i="11" s="1"/>
  <c r="AO433" i="11"/>
  <c r="AS433" i="11" s="1"/>
  <c r="AO432" i="11"/>
  <c r="AO431" i="11"/>
  <c r="AO430" i="11"/>
  <c r="AQ430" i="11" s="1"/>
  <c r="AR430" i="11" s="1"/>
  <c r="AO429" i="11"/>
  <c r="AS429" i="11" s="1"/>
  <c r="AO428" i="11"/>
  <c r="AO427" i="11"/>
  <c r="AO426" i="11"/>
  <c r="AQ426" i="11" s="1"/>
  <c r="AR426" i="11" s="1"/>
  <c r="AO425" i="11"/>
  <c r="AS425" i="11" s="1"/>
  <c r="AO424" i="11"/>
  <c r="AO423" i="11"/>
  <c r="AO422" i="11"/>
  <c r="AQ422" i="11" s="1"/>
  <c r="AR422" i="11" s="1"/>
  <c r="AO421" i="11"/>
  <c r="AS421" i="11" s="1"/>
  <c r="AO420" i="11"/>
  <c r="AO419" i="11"/>
  <c r="AO418" i="11"/>
  <c r="AQ418" i="11" s="1"/>
  <c r="AR418" i="11" s="1"/>
  <c r="AO417" i="11"/>
  <c r="AS417" i="11" s="1"/>
  <c r="AO416" i="11"/>
  <c r="AO415" i="11"/>
  <c r="AO414" i="11"/>
  <c r="AQ414" i="11" s="1"/>
  <c r="AR414" i="11" s="1"/>
  <c r="AO413" i="11"/>
  <c r="AS413" i="11" s="1"/>
  <c r="AO412" i="11"/>
  <c r="AO411" i="11"/>
  <c r="AO410" i="11"/>
  <c r="AQ410" i="11" s="1"/>
  <c r="AR410" i="11" s="1"/>
  <c r="AO409" i="11"/>
  <c r="AS409" i="11" s="1"/>
  <c r="AO408" i="11"/>
  <c r="AO407" i="11"/>
  <c r="AO406" i="11"/>
  <c r="AQ406" i="11" s="1"/>
  <c r="AR406" i="11" s="1"/>
  <c r="AO405" i="11"/>
  <c r="AS405" i="11" s="1"/>
  <c r="AO404" i="11"/>
  <c r="AO403" i="11"/>
  <c r="AO402" i="11"/>
  <c r="AQ402" i="11" s="1"/>
  <c r="AR402" i="11" s="1"/>
  <c r="AO401" i="11"/>
  <c r="AS401" i="11" s="1"/>
  <c r="AO400" i="11"/>
  <c r="AO399" i="11"/>
  <c r="AO398" i="11"/>
  <c r="AQ398" i="11" s="1"/>
  <c r="AR398" i="11" s="1"/>
  <c r="AO397" i="11"/>
  <c r="AS397" i="11" s="1"/>
  <c r="AO396" i="11"/>
  <c r="AO395" i="11"/>
  <c r="AO394" i="11"/>
  <c r="AQ394" i="11" s="1"/>
  <c r="AR394" i="11" s="1"/>
  <c r="AO393" i="11"/>
  <c r="AS393" i="11" s="1"/>
  <c r="AO392" i="11"/>
  <c r="AO391" i="11"/>
  <c r="AO390" i="11"/>
  <c r="AQ390" i="11" s="1"/>
  <c r="AR390" i="11" s="1"/>
  <c r="AO389" i="11"/>
  <c r="AS389" i="11" s="1"/>
  <c r="AO388" i="11"/>
  <c r="AO387" i="11"/>
  <c r="AO386" i="11"/>
  <c r="AQ386" i="11" s="1"/>
  <c r="AR386" i="11" s="1"/>
  <c r="AO385" i="11"/>
  <c r="AS385" i="11" s="1"/>
  <c r="AO384" i="11"/>
  <c r="AO383" i="11"/>
  <c r="AO382" i="11"/>
  <c r="AQ382" i="11" s="1"/>
  <c r="AR382" i="11" s="1"/>
  <c r="AO381" i="11"/>
  <c r="AP381" i="11" s="1"/>
  <c r="AO380" i="11"/>
  <c r="AO379" i="11"/>
  <c r="AO378" i="11"/>
  <c r="AQ378" i="11" s="1"/>
  <c r="AR378" i="11" s="1"/>
  <c r="AO377" i="11"/>
  <c r="AP377" i="11" s="1"/>
  <c r="AO376" i="11"/>
  <c r="AO375" i="11"/>
  <c r="AO374" i="11"/>
  <c r="AQ374" i="11" s="1"/>
  <c r="AR374" i="11" s="1"/>
  <c r="AO373" i="11"/>
  <c r="AO372" i="11"/>
  <c r="AO371" i="11"/>
  <c r="AO370" i="11"/>
  <c r="AQ370" i="11" s="1"/>
  <c r="AR370" i="11" s="1"/>
  <c r="AO369" i="11"/>
  <c r="AO368" i="11"/>
  <c r="AO367" i="11"/>
  <c r="AO366" i="11"/>
  <c r="AQ366" i="11" s="1"/>
  <c r="AR366" i="11" s="1"/>
  <c r="AO365" i="11"/>
  <c r="AP365" i="11" s="1"/>
  <c r="AO364" i="11"/>
  <c r="AO363" i="11"/>
  <c r="AO362" i="11"/>
  <c r="AQ362" i="11" s="1"/>
  <c r="AR362" i="11" s="1"/>
  <c r="AO361" i="11"/>
  <c r="AP361" i="11" s="1"/>
  <c r="AO360" i="11"/>
  <c r="AO359" i="11"/>
  <c r="AO358" i="11"/>
  <c r="AQ358" i="11" s="1"/>
  <c r="AR358" i="11" s="1"/>
  <c r="AO357" i="11"/>
  <c r="AO356" i="11"/>
  <c r="AO355" i="11"/>
  <c r="AO354" i="11"/>
  <c r="AQ354" i="11" s="1"/>
  <c r="AR354" i="11" s="1"/>
  <c r="AO353" i="11"/>
  <c r="AO352" i="11"/>
  <c r="AS352" i="11" s="1"/>
  <c r="AO351" i="11"/>
  <c r="AP351" i="11" s="1"/>
  <c r="AO350" i="11"/>
  <c r="AS350" i="11" s="1"/>
  <c r="AO349" i="11"/>
  <c r="AQ349" i="11" s="1"/>
  <c r="AR349" i="11" s="1"/>
  <c r="AO348" i="11"/>
  <c r="AS348" i="11" s="1"/>
  <c r="AO347" i="11"/>
  <c r="AP347" i="11" s="1"/>
  <c r="AO346" i="11"/>
  <c r="AS346" i="11" s="1"/>
  <c r="AO345" i="11"/>
  <c r="AQ345" i="11" s="1"/>
  <c r="AR345" i="11" s="1"/>
  <c r="AO344" i="11"/>
  <c r="AP344" i="11" s="1"/>
  <c r="AO343" i="11"/>
  <c r="AO342" i="11"/>
  <c r="AP342" i="11" s="1"/>
  <c r="AO341" i="11"/>
  <c r="AS341" i="11" s="1"/>
  <c r="AO340" i="11"/>
  <c r="AQ340" i="11" s="1"/>
  <c r="AR340" i="11" s="1"/>
  <c r="AO339" i="11"/>
  <c r="AP339" i="11" s="1"/>
  <c r="AO338" i="11"/>
  <c r="AP338" i="11" s="1"/>
  <c r="AO337" i="11"/>
  <c r="AP337" i="11" s="1"/>
  <c r="AO336" i="11"/>
  <c r="AO335" i="11"/>
  <c r="AQ335" i="11" s="1"/>
  <c r="AR335" i="11" s="1"/>
  <c r="AO334" i="11"/>
  <c r="AS334" i="11" s="1"/>
  <c r="AO333" i="11"/>
  <c r="AP333" i="11" s="1"/>
  <c r="AO332" i="11"/>
  <c r="AO331" i="11"/>
  <c r="AQ331" i="11" s="1"/>
  <c r="AR331" i="11" s="1"/>
  <c r="AO330" i="11"/>
  <c r="AS330" i="11" s="1"/>
  <c r="AO329" i="11"/>
  <c r="AQ329" i="11" s="1"/>
  <c r="AR329" i="11" s="1"/>
  <c r="AO328" i="11"/>
  <c r="AO327" i="11"/>
  <c r="AS327" i="11" s="1"/>
  <c r="AO326" i="11"/>
  <c r="AO325" i="11"/>
  <c r="AQ325" i="11" s="1"/>
  <c r="AR325" i="11" s="1"/>
  <c r="AO324" i="11"/>
  <c r="AQ324" i="11" s="1"/>
  <c r="AR324" i="11" s="1"/>
  <c r="AO323" i="11"/>
  <c r="AO322" i="11"/>
  <c r="AS322" i="11" s="1"/>
  <c r="AO321" i="11"/>
  <c r="AO320" i="11"/>
  <c r="AS320" i="11" s="1"/>
  <c r="AO319" i="11"/>
  <c r="AQ319" i="11" s="1"/>
  <c r="AR319" i="11" s="1"/>
  <c r="AO318" i="11"/>
  <c r="AP318" i="11" s="1"/>
  <c r="AO317" i="11"/>
  <c r="AO316" i="11"/>
  <c r="AQ316" i="11" s="1"/>
  <c r="AR316" i="11" s="1"/>
  <c r="AO315" i="11"/>
  <c r="AS315" i="11" s="1"/>
  <c r="AO314" i="11"/>
  <c r="AP314" i="11" s="1"/>
  <c r="AO313" i="11"/>
  <c r="AO312" i="11"/>
  <c r="AQ312" i="11" s="1"/>
  <c r="AR312" i="11" s="1"/>
  <c r="AO311" i="11"/>
  <c r="AQ311" i="11" s="1"/>
  <c r="AR311" i="11" s="1"/>
  <c r="AO310" i="11"/>
  <c r="AO309" i="11"/>
  <c r="AP309" i="11" s="1"/>
  <c r="AO308" i="11"/>
  <c r="AP308" i="11" s="1"/>
  <c r="AO307" i="11"/>
  <c r="AS307" i="11" s="1"/>
  <c r="AO306" i="11"/>
  <c r="AQ306" i="11" s="1"/>
  <c r="AR306" i="11" s="1"/>
  <c r="AO305" i="11"/>
  <c r="AO304" i="11"/>
  <c r="AO303" i="11"/>
  <c r="AO302" i="11"/>
  <c r="AP302" i="11" s="1"/>
  <c r="AO301" i="11"/>
  <c r="AP301" i="11" s="1"/>
  <c r="AO300" i="11"/>
  <c r="AS300" i="11" s="1"/>
  <c r="AO299" i="11"/>
  <c r="AQ299" i="11" s="1"/>
  <c r="AR299" i="11" s="1"/>
  <c r="AO298" i="11"/>
  <c r="AO297" i="11"/>
  <c r="AQ297" i="11" s="1"/>
  <c r="AR297" i="11" s="1"/>
  <c r="AO296" i="11"/>
  <c r="AS296" i="11" s="1"/>
  <c r="AO295" i="11"/>
  <c r="AO294" i="11"/>
  <c r="AQ294" i="11" s="1"/>
  <c r="AR294" i="11" s="1"/>
  <c r="AO293" i="11"/>
  <c r="AP293" i="11" s="1"/>
  <c r="AO292" i="11"/>
  <c r="AO291" i="11"/>
  <c r="AQ291" i="11" s="1"/>
  <c r="AR291" i="11" s="1"/>
  <c r="AO290" i="11"/>
  <c r="AP290" i="11" s="1"/>
  <c r="AO289" i="11"/>
  <c r="AS289" i="11" s="1"/>
  <c r="AO288" i="11"/>
  <c r="AP288" i="11" s="1"/>
  <c r="AO287" i="11"/>
  <c r="AQ287" i="11" s="1"/>
  <c r="AR287" i="11" s="1"/>
  <c r="AO286" i="11"/>
  <c r="AP286" i="11" s="1"/>
  <c r="AO285" i="11"/>
  <c r="AO284" i="11"/>
  <c r="AP284" i="11" s="1"/>
  <c r="AO283" i="11"/>
  <c r="AP283" i="11" s="1"/>
  <c r="AO282" i="11"/>
  <c r="AQ282" i="11" s="1"/>
  <c r="AR282" i="11" s="1"/>
  <c r="AO281" i="11"/>
  <c r="AQ281" i="11" s="1"/>
  <c r="AR281" i="11" s="1"/>
  <c r="AO280" i="11"/>
  <c r="AO279" i="11"/>
  <c r="AQ279" i="11" s="1"/>
  <c r="AR279" i="11" s="1"/>
  <c r="AO278" i="11"/>
  <c r="AP278" i="11" s="1"/>
  <c r="AO277" i="11"/>
  <c r="AQ277" i="11" s="1"/>
  <c r="AR277" i="11" s="1"/>
  <c r="AO276" i="11"/>
  <c r="AQ276" i="11" s="1"/>
  <c r="AR276" i="11" s="1"/>
  <c r="AO275" i="11"/>
  <c r="AP275" i="11" s="1"/>
  <c r="AO274" i="11"/>
  <c r="AP274" i="11" s="1"/>
  <c r="AO273" i="11"/>
  <c r="AQ273" i="11" s="1"/>
  <c r="AR273" i="11" s="1"/>
  <c r="AO272" i="11"/>
  <c r="AQ272" i="11" s="1"/>
  <c r="AR272" i="11" s="1"/>
  <c r="AO271" i="11"/>
  <c r="AP271" i="11" s="1"/>
  <c r="AO270" i="11"/>
  <c r="AO269" i="11"/>
  <c r="AS269" i="11" s="1"/>
  <c r="AO268" i="11"/>
  <c r="AP268" i="11" s="1"/>
  <c r="AO267" i="11"/>
  <c r="AS267" i="11" s="1"/>
  <c r="AO266" i="11"/>
  <c r="AP266" i="11" s="1"/>
  <c r="AO265" i="11"/>
  <c r="AP265" i="11" s="1"/>
  <c r="AO264" i="11"/>
  <c r="AQ264" i="11" s="1"/>
  <c r="AR264" i="11" s="1"/>
  <c r="AO263" i="11"/>
  <c r="AP263" i="11" s="1"/>
  <c r="AO262" i="11"/>
  <c r="AO261" i="11"/>
  <c r="AS261" i="11" s="1"/>
  <c r="AO260" i="11"/>
  <c r="AQ260" i="11" s="1"/>
  <c r="AR260" i="11" s="1"/>
  <c r="AO259" i="11"/>
  <c r="AP259" i="11" s="1"/>
  <c r="AO258" i="11"/>
  <c r="AQ258" i="11" s="1"/>
  <c r="AR258" i="11" s="1"/>
  <c r="AO257" i="11"/>
  <c r="AO256" i="11"/>
  <c r="AQ256" i="11" s="1"/>
  <c r="AR256" i="11" s="1"/>
  <c r="AO255" i="11"/>
  <c r="AP255" i="11" s="1"/>
  <c r="AO254" i="11"/>
  <c r="AO253" i="11"/>
  <c r="AS253" i="11" s="1"/>
  <c r="AO252" i="11"/>
  <c r="AS252" i="11" s="1"/>
  <c r="AO251" i="11"/>
  <c r="AQ251" i="11" s="1"/>
  <c r="AR251" i="11" s="1"/>
  <c r="AO250" i="11"/>
  <c r="AO249" i="11"/>
  <c r="AQ249" i="11" s="1"/>
  <c r="AR249" i="11" s="1"/>
  <c r="AO248" i="11"/>
  <c r="AP248" i="11" s="1"/>
  <c r="AO247" i="11"/>
  <c r="AO246" i="11"/>
  <c r="AO245" i="11"/>
  <c r="AO244" i="11"/>
  <c r="AS244" i="11" s="1"/>
  <c r="AO243" i="11"/>
  <c r="AS243" i="11" s="1"/>
  <c r="AO242" i="11"/>
  <c r="AO241" i="11"/>
  <c r="AQ241" i="11" s="1"/>
  <c r="AR241" i="11" s="1"/>
  <c r="AO240" i="11"/>
  <c r="AP240" i="11" s="1"/>
  <c r="AO239" i="11"/>
  <c r="AP239" i="11" s="1"/>
  <c r="AO238" i="11"/>
  <c r="AS238" i="11" s="1"/>
  <c r="AO237" i="11"/>
  <c r="AO236" i="11"/>
  <c r="AS236" i="11" s="1"/>
  <c r="AO235" i="11"/>
  <c r="AS235" i="11" s="1"/>
  <c r="AO234" i="11"/>
  <c r="AO233" i="11"/>
  <c r="AQ233" i="11" s="1"/>
  <c r="AR233" i="11" s="1"/>
  <c r="AO232" i="11"/>
  <c r="AO231" i="11"/>
  <c r="AP231" i="11" s="1"/>
  <c r="AO230" i="11"/>
  <c r="AO229" i="11"/>
  <c r="AO228" i="11"/>
  <c r="AS228" i="11" s="1"/>
  <c r="AO227" i="11"/>
  <c r="AS227" i="11" s="1"/>
  <c r="AO226" i="11"/>
  <c r="AO225" i="11"/>
  <c r="AO224" i="11"/>
  <c r="AO223" i="11"/>
  <c r="AO222" i="11"/>
  <c r="AS222" i="11" s="1"/>
  <c r="AO221" i="11"/>
  <c r="AS221" i="11" s="1"/>
  <c r="AO220" i="11"/>
  <c r="AQ220" i="11" s="1"/>
  <c r="AR220" i="11" s="1"/>
  <c r="AO219" i="11"/>
  <c r="AO218" i="11"/>
  <c r="AO217" i="11"/>
  <c r="AQ217" i="11" s="1"/>
  <c r="AR217" i="11" s="1"/>
  <c r="AO216" i="11"/>
  <c r="AS216" i="11" s="1"/>
  <c r="AO215" i="11"/>
  <c r="AS215" i="11" s="1"/>
  <c r="AO214" i="11"/>
  <c r="AQ214" i="11" s="1"/>
  <c r="AR214" i="11" s="1"/>
  <c r="AO213" i="11"/>
  <c r="AO212" i="11"/>
  <c r="AQ212" i="11" s="1"/>
  <c r="AR212" i="11" s="1"/>
  <c r="AO211" i="11"/>
  <c r="AP211" i="11" s="1"/>
  <c r="AO210" i="11"/>
  <c r="AO209" i="11"/>
  <c r="AS209" i="11" s="1"/>
  <c r="AO208" i="11"/>
  <c r="AO207" i="11"/>
  <c r="AQ207" i="11" s="1"/>
  <c r="AR207" i="11" s="1"/>
  <c r="AO206" i="11"/>
  <c r="AQ206" i="11" s="1"/>
  <c r="AR206" i="11" s="1"/>
  <c r="AO205" i="11"/>
  <c r="AQ205" i="11" s="1"/>
  <c r="AR205" i="11" s="1"/>
  <c r="AO204" i="11"/>
  <c r="AS204" i="11" s="1"/>
  <c r="AO203" i="11"/>
  <c r="AO202" i="11"/>
  <c r="AS202" i="11" s="1"/>
  <c r="AO201" i="11"/>
  <c r="AS201" i="11" s="1"/>
  <c r="AO200" i="11"/>
  <c r="AS200" i="11" s="1"/>
  <c r="AO199" i="11"/>
  <c r="AQ199" i="11" s="1"/>
  <c r="AR199" i="11" s="1"/>
  <c r="AO198" i="11"/>
  <c r="AO197" i="11"/>
  <c r="AQ197" i="11" s="1"/>
  <c r="AR197" i="11" s="1"/>
  <c r="AO196" i="11"/>
  <c r="AQ196" i="11" s="1"/>
  <c r="AR196" i="11" s="1"/>
  <c r="AO195" i="11"/>
  <c r="AP195" i="11" s="1"/>
  <c r="AO194" i="11"/>
  <c r="AP194" i="11" s="1"/>
  <c r="AO193" i="11"/>
  <c r="AO192" i="11"/>
  <c r="AQ192" i="11" s="1"/>
  <c r="AR192" i="11" s="1"/>
  <c r="AO191" i="11"/>
  <c r="AS191" i="11" s="1"/>
  <c r="AO190" i="11"/>
  <c r="AS190" i="11" s="1"/>
  <c r="AO189" i="11"/>
  <c r="AS189" i="11" s="1"/>
  <c r="AO188" i="11"/>
  <c r="AQ188" i="11" s="1"/>
  <c r="AR188" i="11" s="1"/>
  <c r="AO187" i="11"/>
  <c r="AP187" i="11" s="1"/>
  <c r="AO186" i="11"/>
  <c r="AP186" i="11" s="1"/>
  <c r="AO185" i="11"/>
  <c r="AS185" i="11" s="1"/>
  <c r="AO184" i="11"/>
  <c r="AO183" i="11"/>
  <c r="AS183" i="11" s="1"/>
  <c r="AO182" i="11"/>
  <c r="AS182" i="11" s="1"/>
  <c r="AO181" i="11"/>
  <c r="AS181" i="11" s="1"/>
  <c r="AO180" i="11"/>
  <c r="AQ180" i="11" s="1"/>
  <c r="AR180" i="11" s="1"/>
  <c r="AO179" i="11"/>
  <c r="AS179" i="11" s="1"/>
  <c r="AO178" i="11"/>
  <c r="AS178" i="11" s="1"/>
  <c r="AO177" i="11"/>
  <c r="AO176" i="11"/>
  <c r="AQ176" i="11" s="1"/>
  <c r="AR176" i="11" s="1"/>
  <c r="AO175" i="11"/>
  <c r="AQ175" i="11" s="1"/>
  <c r="AR175" i="11" s="1"/>
  <c r="AO174" i="11"/>
  <c r="AO173" i="11"/>
  <c r="AS173" i="11" s="1"/>
  <c r="AO172" i="11"/>
  <c r="AO171" i="11"/>
  <c r="AQ171" i="11" s="1"/>
  <c r="AR171" i="11" s="1"/>
  <c r="AO170" i="11"/>
  <c r="AQ170" i="11" s="1"/>
  <c r="AR170" i="11" s="1"/>
  <c r="AO169" i="11"/>
  <c r="AP169" i="11" s="1"/>
  <c r="AO168" i="11"/>
  <c r="AP168" i="11" s="1"/>
  <c r="AO167" i="11"/>
  <c r="AP167" i="11" s="1"/>
  <c r="AO166" i="11"/>
  <c r="AO165" i="11"/>
  <c r="AO164" i="11"/>
  <c r="AO163" i="11"/>
  <c r="AQ163" i="11" s="1"/>
  <c r="AR163" i="11" s="1"/>
  <c r="AO162" i="11"/>
  <c r="AP162" i="11" s="1"/>
  <c r="AO161" i="11"/>
  <c r="AP161" i="11" s="1"/>
  <c r="AO160" i="11"/>
  <c r="AO159" i="11"/>
  <c r="AP159" i="11" s="1"/>
  <c r="AO158" i="11"/>
  <c r="AS158" i="11" s="1"/>
  <c r="AO157" i="11"/>
  <c r="AO156" i="11"/>
  <c r="AS156" i="11" s="1"/>
  <c r="AO155" i="11"/>
  <c r="AS155" i="11" s="1"/>
  <c r="AO154" i="11"/>
  <c r="AO153" i="11"/>
  <c r="AQ153" i="11" s="1"/>
  <c r="AR153" i="11" s="1"/>
  <c r="AO152" i="11"/>
  <c r="AP152" i="11" s="1"/>
  <c r="AO151" i="11"/>
  <c r="AP151" i="11" s="1"/>
  <c r="AO150" i="11"/>
  <c r="AP150" i="11" s="1"/>
  <c r="AO149" i="11"/>
  <c r="AP149" i="11" s="1"/>
  <c r="AO148" i="11"/>
  <c r="AO147" i="11"/>
  <c r="AO146" i="11"/>
  <c r="AO145" i="11"/>
  <c r="AQ145" i="11" s="1"/>
  <c r="AR145" i="11" s="1"/>
  <c r="AO144" i="11"/>
  <c r="AQ144" i="11" s="1"/>
  <c r="AR144" i="11" s="1"/>
  <c r="AO143" i="11"/>
  <c r="AP143" i="11" s="1"/>
  <c r="AO142" i="11"/>
  <c r="AP142" i="11" s="1"/>
  <c r="AO141" i="11"/>
  <c r="AQ141" i="11" s="1"/>
  <c r="AR141" i="11" s="1"/>
  <c r="AO140" i="11"/>
  <c r="AO139" i="11"/>
  <c r="AQ139" i="11" s="1"/>
  <c r="AR139" i="11" s="1"/>
  <c r="AO138" i="11"/>
  <c r="AS138" i="11" s="1"/>
  <c r="AO137" i="11"/>
  <c r="AO136" i="11"/>
  <c r="AS136" i="11" s="1"/>
  <c r="AO135" i="11"/>
  <c r="AQ135" i="11" s="1"/>
  <c r="AR135" i="11" s="1"/>
  <c r="AO134" i="11"/>
  <c r="AS134" i="11" s="1"/>
  <c r="AO133" i="11"/>
  <c r="AP133" i="11" s="1"/>
  <c r="AO132" i="11"/>
  <c r="AS132" i="11" s="1"/>
  <c r="AO131" i="11"/>
  <c r="AQ131" i="11" s="1"/>
  <c r="AR131" i="11" s="1"/>
  <c r="AO130" i="11"/>
  <c r="AO129" i="11"/>
  <c r="AO128" i="11"/>
  <c r="AS128" i="11" s="1"/>
  <c r="AO127" i="11"/>
  <c r="AS127" i="11" s="1"/>
  <c r="AO126" i="11"/>
  <c r="AQ126" i="11" s="1"/>
  <c r="AR126" i="11" s="1"/>
  <c r="AO125" i="11"/>
  <c r="AS125" i="11" s="1"/>
  <c r="AO124" i="11"/>
  <c r="AS124" i="11" s="1"/>
  <c r="AO123" i="11"/>
  <c r="AO122" i="11"/>
  <c r="AQ122" i="11" s="1"/>
  <c r="AR122" i="11" s="1"/>
  <c r="AO121" i="11"/>
  <c r="AQ121" i="11" s="1"/>
  <c r="AR121" i="11" s="1"/>
  <c r="AO120" i="11"/>
  <c r="AQ120" i="11" s="1"/>
  <c r="AR120" i="11" s="1"/>
  <c r="AO119" i="11"/>
  <c r="AP119" i="11" s="1"/>
  <c r="AO118" i="11"/>
  <c r="AO117" i="11"/>
  <c r="AO116" i="11"/>
  <c r="AQ116" i="11" s="1"/>
  <c r="AR116" i="11" s="1"/>
  <c r="AO115" i="11"/>
  <c r="AS115" i="11" s="1"/>
  <c r="AO114" i="11"/>
  <c r="AS114" i="11" s="1"/>
  <c r="AO113" i="11"/>
  <c r="AS113" i="11" s="1"/>
  <c r="AO112" i="11"/>
  <c r="AQ112" i="11" s="1"/>
  <c r="AR112" i="11" s="1"/>
  <c r="AO111" i="11"/>
  <c r="AS111" i="11" s="1"/>
  <c r="AO110" i="11"/>
  <c r="AS110" i="11" s="1"/>
  <c r="AO109" i="11"/>
  <c r="AP109" i="11" s="1"/>
  <c r="AO108" i="11"/>
  <c r="AQ108" i="11" s="1"/>
  <c r="AR108" i="11" s="1"/>
  <c r="AO107" i="11"/>
  <c r="AQ107" i="11" s="1"/>
  <c r="AR107" i="11" s="1"/>
  <c r="AO106" i="11"/>
  <c r="AO105" i="11"/>
  <c r="AP105" i="11" s="1"/>
  <c r="AO104" i="11"/>
  <c r="AQ104" i="11" s="1"/>
  <c r="AR104" i="11" s="1"/>
  <c r="AO103" i="11"/>
  <c r="AQ103" i="11" s="1"/>
  <c r="AR103" i="11" s="1"/>
  <c r="AO102" i="11"/>
  <c r="AQ102" i="11" s="1"/>
  <c r="AR102" i="11" s="1"/>
  <c r="AO101" i="11"/>
  <c r="AQ101" i="11" s="1"/>
  <c r="AR101" i="11" s="1"/>
  <c r="AO100" i="11"/>
  <c r="AP100" i="11" s="1"/>
  <c r="AO99" i="11"/>
  <c r="AP99" i="11" s="1"/>
  <c r="AO98" i="11"/>
  <c r="AQ98" i="11" s="1"/>
  <c r="AR98" i="11" s="1"/>
  <c r="AO97" i="11"/>
  <c r="AP97" i="11" s="1"/>
  <c r="AO96" i="11"/>
  <c r="AQ96" i="11" s="1"/>
  <c r="AR96" i="11" s="1"/>
  <c r="AO95" i="11"/>
  <c r="AQ95" i="11" s="1"/>
  <c r="AR95" i="11" s="1"/>
  <c r="AO94" i="11"/>
  <c r="AP94" i="11" s="1"/>
  <c r="AO93" i="11"/>
  <c r="AP93" i="11" s="1"/>
  <c r="AO92" i="11"/>
  <c r="AQ92" i="11" s="1"/>
  <c r="AR92" i="11" s="1"/>
  <c r="AO91" i="11"/>
  <c r="AQ91" i="11" s="1"/>
  <c r="AR91" i="11" s="1"/>
  <c r="AO90" i="11"/>
  <c r="AO89" i="11"/>
  <c r="AS89" i="11" s="1"/>
  <c r="AO88" i="11"/>
  <c r="AP88" i="11" s="1"/>
  <c r="AO87" i="11"/>
  <c r="AQ87" i="11" s="1"/>
  <c r="AR87" i="11" s="1"/>
  <c r="AO86" i="11"/>
  <c r="AS86" i="11" s="1"/>
  <c r="AO85" i="11"/>
  <c r="AQ85" i="11" s="1"/>
  <c r="AR85" i="11" s="1"/>
  <c r="AO84" i="11"/>
  <c r="AP84" i="11" s="1"/>
  <c r="AO83" i="11"/>
  <c r="AQ83" i="11" s="1"/>
  <c r="AR83" i="11" s="1"/>
  <c r="AO82" i="11"/>
  <c r="AS82" i="11" s="1"/>
  <c r="AO81" i="11"/>
  <c r="AS81" i="11" s="1"/>
  <c r="AO80" i="11"/>
  <c r="AP80" i="11" s="1"/>
  <c r="AO79" i="11"/>
  <c r="AQ79" i="11" s="1"/>
  <c r="AR79" i="11" s="1"/>
  <c r="AO78" i="11"/>
  <c r="AS78" i="11" s="1"/>
  <c r="AO77" i="11"/>
  <c r="AO76" i="11"/>
  <c r="AP76" i="11" s="1"/>
  <c r="AO75" i="11"/>
  <c r="AQ75" i="11" s="1"/>
  <c r="AR75" i="11" s="1"/>
  <c r="AO74" i="11"/>
  <c r="AS74" i="11" s="1"/>
  <c r="AO73" i="11"/>
  <c r="AS73" i="11" s="1"/>
  <c r="AO72" i="11"/>
  <c r="AP72" i="11" s="1"/>
  <c r="AO71" i="11"/>
  <c r="AQ71" i="11" s="1"/>
  <c r="AR71" i="11" s="1"/>
  <c r="AO70" i="11"/>
  <c r="AS70" i="11" s="1"/>
  <c r="AO69" i="11"/>
  <c r="AQ69" i="11" s="1"/>
  <c r="AR69" i="11" s="1"/>
  <c r="AO68" i="11"/>
  <c r="AP68" i="11" s="1"/>
  <c r="AO67" i="11"/>
  <c r="AQ67" i="11" s="1"/>
  <c r="AR67" i="11" s="1"/>
  <c r="AO66" i="11"/>
  <c r="AS66" i="11" s="1"/>
  <c r="AO65" i="11"/>
  <c r="AS65" i="11" s="1"/>
  <c r="AO64" i="11"/>
  <c r="AP64" i="11" s="1"/>
  <c r="AO63" i="11"/>
  <c r="AQ63" i="11" s="1"/>
  <c r="AR63" i="11" s="1"/>
  <c r="AO62" i="11"/>
  <c r="AO61" i="11"/>
  <c r="AQ61" i="11" s="1"/>
  <c r="AR61" i="11" s="1"/>
  <c r="AO60" i="11"/>
  <c r="AS60" i="11" s="1"/>
  <c r="AO59" i="11"/>
  <c r="AP59" i="11" s="1"/>
  <c r="AO58" i="11"/>
  <c r="AO57" i="11"/>
  <c r="AQ57" i="11" s="1"/>
  <c r="AR57" i="11" s="1"/>
  <c r="AO56" i="11"/>
  <c r="AP56" i="11" s="1"/>
  <c r="AO55" i="11"/>
  <c r="AS55" i="11" s="1"/>
  <c r="AO54" i="11"/>
  <c r="AP54" i="11" s="1"/>
  <c r="AO53" i="11"/>
  <c r="AQ53" i="11" s="1"/>
  <c r="AR53" i="11" s="1"/>
  <c r="AO52" i="11"/>
  <c r="AP52" i="11" s="1"/>
  <c r="AO51" i="11"/>
  <c r="AO50" i="11"/>
  <c r="AO49" i="11"/>
  <c r="AP49" i="11" s="1"/>
  <c r="AO48" i="11"/>
  <c r="AO47" i="11"/>
  <c r="AQ47" i="11" s="1"/>
  <c r="AR47" i="11" s="1"/>
  <c r="AO46" i="11"/>
  <c r="AO45" i="11"/>
  <c r="AQ45" i="11" s="1"/>
  <c r="AR45" i="11" s="1"/>
  <c r="AO44" i="11"/>
  <c r="AO43" i="11"/>
  <c r="AP43" i="11" s="1"/>
  <c r="AO42" i="11"/>
  <c r="AO41" i="11"/>
  <c r="AP41" i="11" s="1"/>
  <c r="AO40" i="11"/>
  <c r="AQ40" i="11" s="1"/>
  <c r="AR40" i="11" s="1"/>
  <c r="AO39" i="11"/>
  <c r="AO38" i="11"/>
  <c r="AS38" i="11" s="1"/>
  <c r="AO37" i="11"/>
  <c r="AP37" i="11" s="1"/>
  <c r="AO36" i="11"/>
  <c r="AQ36" i="11" s="1"/>
  <c r="AR36" i="11" s="1"/>
  <c r="AO35" i="11"/>
  <c r="AP35" i="11" s="1"/>
  <c r="AO34" i="11"/>
  <c r="AO33" i="11"/>
  <c r="AP33" i="11" s="1"/>
  <c r="AO32" i="11"/>
  <c r="AQ32" i="11" s="1"/>
  <c r="AR32" i="11" s="1"/>
  <c r="AO31" i="11"/>
  <c r="AO30" i="11"/>
  <c r="AS30" i="11" s="1"/>
  <c r="AO29" i="11"/>
  <c r="AP29" i="11" s="1"/>
  <c r="AO28" i="11"/>
  <c r="AQ28" i="11" s="1"/>
  <c r="AR28" i="11" s="1"/>
  <c r="AO27" i="11"/>
  <c r="AP27" i="11" s="1"/>
  <c r="AO26" i="11"/>
  <c r="AO25" i="11"/>
  <c r="AQ25" i="11" s="1"/>
  <c r="AR25" i="11" s="1"/>
  <c r="AO24" i="11"/>
  <c r="AP24" i="11" s="1"/>
  <c r="AO23" i="11"/>
  <c r="AO22" i="11"/>
  <c r="AQ22" i="11" s="1"/>
  <c r="AR22" i="11" s="1"/>
  <c r="AO21" i="11"/>
  <c r="AP21" i="11" s="1"/>
  <c r="AO20" i="11"/>
  <c r="AO19" i="11"/>
  <c r="AP19" i="11" s="1"/>
  <c r="AO18" i="11"/>
  <c r="AO17" i="11"/>
  <c r="AO16" i="11"/>
  <c r="AO15" i="11"/>
  <c r="AP15" i="11" s="1"/>
  <c r="AO14" i="11"/>
  <c r="AQ14" i="11" s="1"/>
  <c r="AR14" i="11" s="1"/>
  <c r="AO13" i="11"/>
  <c r="AS13" i="11" s="1"/>
  <c r="AO12" i="11"/>
  <c r="AP12" i="11" s="1"/>
  <c r="AO11" i="11"/>
  <c r="AO10" i="11"/>
  <c r="AS10" i="11" s="1"/>
  <c r="AO9" i="11"/>
  <c r="AN3" i="11"/>
  <c r="AP2" i="11"/>
  <c r="AP4" i="11" s="1"/>
  <c r="AR4" i="11" s="1"/>
  <c r="AO719" i="10"/>
  <c r="AO718" i="10"/>
  <c r="AO717" i="10"/>
  <c r="AS717" i="10" s="1"/>
  <c r="AO716" i="10"/>
  <c r="AO715" i="10"/>
  <c r="AP715" i="10" s="1"/>
  <c r="AO714" i="10"/>
  <c r="AO713" i="10"/>
  <c r="AS713" i="10" s="1"/>
  <c r="AO712" i="10"/>
  <c r="AQ712" i="10" s="1"/>
  <c r="AR712" i="10" s="1"/>
  <c r="AO711" i="10"/>
  <c r="AO710" i="10"/>
  <c r="AQ710" i="10" s="1"/>
  <c r="AR710" i="10" s="1"/>
  <c r="AO709" i="10"/>
  <c r="AS709" i="10" s="1"/>
  <c r="AO708" i="10"/>
  <c r="AQ708" i="10" s="1"/>
  <c r="AR708" i="10" s="1"/>
  <c r="AO707" i="10"/>
  <c r="AP707" i="10" s="1"/>
  <c r="AO706" i="10"/>
  <c r="AO705" i="10"/>
  <c r="AS705" i="10" s="1"/>
  <c r="AO704" i="10"/>
  <c r="AO703" i="10"/>
  <c r="AO702" i="10"/>
  <c r="AO701" i="10"/>
  <c r="AS701" i="10" s="1"/>
  <c r="AO700" i="10"/>
  <c r="AO699" i="10"/>
  <c r="AP699" i="10" s="1"/>
  <c r="AO698" i="10"/>
  <c r="AO697" i="10"/>
  <c r="AS697" i="10" s="1"/>
  <c r="AO696" i="10"/>
  <c r="AO695" i="10"/>
  <c r="AO694" i="10"/>
  <c r="AQ694" i="10" s="1"/>
  <c r="AR694" i="10" s="1"/>
  <c r="AO693" i="10"/>
  <c r="AS693" i="10" s="1"/>
  <c r="AO692" i="10"/>
  <c r="AQ692" i="10" s="1"/>
  <c r="AR692" i="10" s="1"/>
  <c r="AO691" i="10"/>
  <c r="AP691" i="10" s="1"/>
  <c r="AO690" i="10"/>
  <c r="AO689" i="10"/>
  <c r="AS689" i="10" s="1"/>
  <c r="AO688" i="10"/>
  <c r="AO687" i="10"/>
  <c r="AO686" i="10"/>
  <c r="AO685" i="10"/>
  <c r="AS685" i="10" s="1"/>
  <c r="AO684" i="10"/>
  <c r="AS684" i="10" s="1"/>
  <c r="AO683" i="10"/>
  <c r="AO682" i="10"/>
  <c r="AQ682" i="10" s="1"/>
  <c r="AR682" i="10" s="1"/>
  <c r="AO681" i="10"/>
  <c r="AS681" i="10" s="1"/>
  <c r="AO680" i="10"/>
  <c r="AS680" i="10" s="1"/>
  <c r="AO679" i="10"/>
  <c r="AO678" i="10"/>
  <c r="AQ678" i="10" s="1"/>
  <c r="AR678" i="10" s="1"/>
  <c r="AO677" i="10"/>
  <c r="AS677" i="10" s="1"/>
  <c r="AO676" i="10"/>
  <c r="AS676" i="10" s="1"/>
  <c r="AO675" i="10"/>
  <c r="AO674" i="10"/>
  <c r="AQ674" i="10" s="1"/>
  <c r="AR674" i="10" s="1"/>
  <c r="AO673" i="10"/>
  <c r="AS673" i="10" s="1"/>
  <c r="AO672" i="10"/>
  <c r="AO671" i="10"/>
  <c r="AP671" i="10" s="1"/>
  <c r="AO670" i="10"/>
  <c r="AO669" i="10"/>
  <c r="AS669" i="10" s="1"/>
  <c r="AO668" i="10"/>
  <c r="AS668" i="10" s="1"/>
  <c r="AO667" i="10"/>
  <c r="AP667" i="10" s="1"/>
  <c r="AO666" i="10"/>
  <c r="AQ666" i="10" s="1"/>
  <c r="AR666" i="10" s="1"/>
  <c r="AO665" i="10"/>
  <c r="AS665" i="10" s="1"/>
  <c r="AO664" i="10"/>
  <c r="AS664" i="10" s="1"/>
  <c r="AO663" i="10"/>
  <c r="AO662" i="10"/>
  <c r="AQ662" i="10" s="1"/>
  <c r="AR662" i="10" s="1"/>
  <c r="AO661" i="10"/>
  <c r="AS661" i="10" s="1"/>
  <c r="AO660" i="10"/>
  <c r="AS660" i="10" s="1"/>
  <c r="AO659" i="10"/>
  <c r="AO658" i="10"/>
  <c r="AQ658" i="10" s="1"/>
  <c r="AR658" i="10" s="1"/>
  <c r="AO657" i="10"/>
  <c r="AS657" i="10" s="1"/>
  <c r="AO656" i="10"/>
  <c r="AO655" i="10"/>
  <c r="AP655" i="10" s="1"/>
  <c r="AO654" i="10"/>
  <c r="AO653" i="10"/>
  <c r="AS653" i="10" s="1"/>
  <c r="AO652" i="10"/>
  <c r="AS652" i="10" s="1"/>
  <c r="AO651" i="10"/>
  <c r="AP651" i="10" s="1"/>
  <c r="AO650" i="10"/>
  <c r="AQ650" i="10" s="1"/>
  <c r="AR650" i="10" s="1"/>
  <c r="AO649" i="10"/>
  <c r="AS649" i="10" s="1"/>
  <c r="AO648" i="10"/>
  <c r="AS648" i="10" s="1"/>
  <c r="AO647" i="10"/>
  <c r="AO646" i="10"/>
  <c r="AQ646" i="10" s="1"/>
  <c r="AR646" i="10" s="1"/>
  <c r="AO645" i="10"/>
  <c r="AS645" i="10" s="1"/>
  <c r="AO644" i="10"/>
  <c r="AS644" i="10" s="1"/>
  <c r="AO643" i="10"/>
  <c r="AP643" i="10" s="1"/>
  <c r="AO642" i="10"/>
  <c r="AQ642" i="10" s="1"/>
  <c r="AR642" i="10" s="1"/>
  <c r="AO641" i="10"/>
  <c r="AS641" i="10" s="1"/>
  <c r="AO640" i="10"/>
  <c r="AO639" i="10"/>
  <c r="AP639" i="10" s="1"/>
  <c r="AO638" i="10"/>
  <c r="AO637" i="10"/>
  <c r="AS637" i="10" s="1"/>
  <c r="AO636" i="10"/>
  <c r="AO635" i="10"/>
  <c r="AP635" i="10" s="1"/>
  <c r="AO634" i="10"/>
  <c r="AQ634" i="10" s="1"/>
  <c r="AR634" i="10" s="1"/>
  <c r="AO633" i="10"/>
  <c r="AS633" i="10" s="1"/>
  <c r="AO632" i="10"/>
  <c r="AS632" i="10" s="1"/>
  <c r="AO631" i="10"/>
  <c r="AO630" i="10"/>
  <c r="AQ630" i="10" s="1"/>
  <c r="AR630" i="10" s="1"/>
  <c r="AO629" i="10"/>
  <c r="AS629" i="10" s="1"/>
  <c r="AO628" i="10"/>
  <c r="AS628" i="10" s="1"/>
  <c r="AO627" i="10"/>
  <c r="AP627" i="10" s="1"/>
  <c r="AO626" i="10"/>
  <c r="AO625" i="10"/>
  <c r="AS625" i="10" s="1"/>
  <c r="AO624" i="10"/>
  <c r="AO623" i="10"/>
  <c r="AO622" i="10"/>
  <c r="AO621" i="10"/>
  <c r="AS621" i="10" s="1"/>
  <c r="AO620" i="10"/>
  <c r="AO619" i="10"/>
  <c r="AP619" i="10" s="1"/>
  <c r="AO618" i="10"/>
  <c r="AQ618" i="10" s="1"/>
  <c r="AR618" i="10" s="1"/>
  <c r="AO617" i="10"/>
  <c r="AS617" i="10" s="1"/>
  <c r="AO616" i="10"/>
  <c r="AS616" i="10" s="1"/>
  <c r="AO615" i="10"/>
  <c r="AO614" i="10"/>
  <c r="AQ614" i="10" s="1"/>
  <c r="AR614" i="10" s="1"/>
  <c r="AO613" i="10"/>
  <c r="AS613" i="10" s="1"/>
  <c r="AO612" i="10"/>
  <c r="AS612" i="10" s="1"/>
  <c r="AO611" i="10"/>
  <c r="AP611" i="10" s="1"/>
  <c r="AO610" i="10"/>
  <c r="AQ610" i="10" s="1"/>
  <c r="AR610" i="10" s="1"/>
  <c r="AO609" i="10"/>
  <c r="AS609" i="10" s="1"/>
  <c r="AO608" i="10"/>
  <c r="AO607" i="10"/>
  <c r="AP607" i="10" s="1"/>
  <c r="AO606" i="10"/>
  <c r="AO605" i="10"/>
  <c r="AS605" i="10" s="1"/>
  <c r="AO604" i="10"/>
  <c r="AP604" i="10" s="1"/>
  <c r="AO603" i="10"/>
  <c r="AP603" i="10" s="1"/>
  <c r="AO602" i="10"/>
  <c r="AQ602" i="10" s="1"/>
  <c r="AR602" i="10" s="1"/>
  <c r="AO601" i="10"/>
  <c r="AS601" i="10" s="1"/>
  <c r="AO600" i="10"/>
  <c r="AS600" i="10" s="1"/>
  <c r="AO599" i="10"/>
  <c r="AO598" i="10"/>
  <c r="AQ598" i="10" s="1"/>
  <c r="AR598" i="10" s="1"/>
  <c r="AO597" i="10"/>
  <c r="AS597" i="10" s="1"/>
  <c r="AO596" i="10"/>
  <c r="AS596" i="10" s="1"/>
  <c r="AO595" i="10"/>
  <c r="AP595" i="10" s="1"/>
  <c r="AO594" i="10"/>
  <c r="AQ594" i="10" s="1"/>
  <c r="AR594" i="10" s="1"/>
  <c r="AO593" i="10"/>
  <c r="AS593" i="10" s="1"/>
  <c r="AO592" i="10"/>
  <c r="AO591" i="10"/>
  <c r="AP591" i="10" s="1"/>
  <c r="AO590" i="10"/>
  <c r="AO589" i="10"/>
  <c r="AS589" i="10" s="1"/>
  <c r="AO588" i="10"/>
  <c r="AP588" i="10" s="1"/>
  <c r="AO587" i="10"/>
  <c r="AQ587" i="10" s="1"/>
  <c r="AR587" i="10" s="1"/>
  <c r="AO586" i="10"/>
  <c r="AO585" i="10"/>
  <c r="AS585" i="10" s="1"/>
  <c r="AO584" i="10"/>
  <c r="AS584" i="10" s="1"/>
  <c r="AO583" i="10"/>
  <c r="AQ583" i="10" s="1"/>
  <c r="AR583" i="10" s="1"/>
  <c r="AO582" i="10"/>
  <c r="AQ582" i="10" s="1"/>
  <c r="AR582" i="10" s="1"/>
  <c r="AO581" i="10"/>
  <c r="AS581" i="10" s="1"/>
  <c r="AO580" i="10"/>
  <c r="AS580" i="10" s="1"/>
  <c r="AO579" i="10"/>
  <c r="AQ579" i="10" s="1"/>
  <c r="AR579" i="10" s="1"/>
  <c r="AO578" i="10"/>
  <c r="AQ578" i="10" s="1"/>
  <c r="AR578" i="10" s="1"/>
  <c r="AO577" i="10"/>
  <c r="AO576" i="10"/>
  <c r="AO575" i="10"/>
  <c r="AQ575" i="10" s="1"/>
  <c r="AR575" i="10" s="1"/>
  <c r="AO574" i="10"/>
  <c r="AQ574" i="10" s="1"/>
  <c r="AR574" i="10" s="1"/>
  <c r="AO573" i="10"/>
  <c r="AS573" i="10" s="1"/>
  <c r="AO572" i="10"/>
  <c r="AO571" i="10"/>
  <c r="AQ571" i="10" s="1"/>
  <c r="AR571" i="10" s="1"/>
  <c r="AO570" i="10"/>
  <c r="AO569" i="10"/>
  <c r="AS569" i="10" s="1"/>
  <c r="AO568" i="10"/>
  <c r="AS568" i="10" s="1"/>
  <c r="AO567" i="10"/>
  <c r="AQ567" i="10" s="1"/>
  <c r="AR567" i="10" s="1"/>
  <c r="AO566" i="10"/>
  <c r="AO565" i="10"/>
  <c r="AS565" i="10" s="1"/>
  <c r="AO564" i="10"/>
  <c r="AS564" i="10" s="1"/>
  <c r="AO563" i="10"/>
  <c r="AQ563" i="10" s="1"/>
  <c r="AR563" i="10" s="1"/>
  <c r="AO562" i="10"/>
  <c r="AQ562" i="10" s="1"/>
  <c r="AR562" i="10" s="1"/>
  <c r="AO561" i="10"/>
  <c r="AO560" i="10"/>
  <c r="AO559" i="10"/>
  <c r="AQ559" i="10" s="1"/>
  <c r="AR559" i="10" s="1"/>
  <c r="AO558" i="10"/>
  <c r="AQ558" i="10" s="1"/>
  <c r="AR558" i="10" s="1"/>
  <c r="AO557" i="10"/>
  <c r="AS557" i="10" s="1"/>
  <c r="AO556" i="10"/>
  <c r="AO555" i="10"/>
  <c r="AQ555" i="10" s="1"/>
  <c r="AR555" i="10" s="1"/>
  <c r="AO554" i="10"/>
  <c r="AO553" i="10"/>
  <c r="AS553" i="10" s="1"/>
  <c r="AO552" i="10"/>
  <c r="AS552" i="10" s="1"/>
  <c r="AO551" i="10"/>
  <c r="AQ551" i="10" s="1"/>
  <c r="AR551" i="10" s="1"/>
  <c r="AO550" i="10"/>
  <c r="AQ550" i="10" s="1"/>
  <c r="AR550" i="10" s="1"/>
  <c r="AO549" i="10"/>
  <c r="AS549" i="10" s="1"/>
  <c r="AO548" i="10"/>
  <c r="AS548" i="10" s="1"/>
  <c r="AO547" i="10"/>
  <c r="AQ547" i="10" s="1"/>
  <c r="AR547" i="10" s="1"/>
  <c r="AO546" i="10"/>
  <c r="AQ546" i="10" s="1"/>
  <c r="AR546" i="10" s="1"/>
  <c r="AO545" i="10"/>
  <c r="AO544" i="10"/>
  <c r="AO543" i="10"/>
  <c r="AQ543" i="10" s="1"/>
  <c r="AR543" i="10" s="1"/>
  <c r="AO542" i="10"/>
  <c r="AQ542" i="10" s="1"/>
  <c r="AR542" i="10" s="1"/>
  <c r="AO541" i="10"/>
  <c r="AS541" i="10" s="1"/>
  <c r="AO540" i="10"/>
  <c r="AP540" i="10" s="1"/>
  <c r="AO539" i="10"/>
  <c r="AQ539" i="10" s="1"/>
  <c r="AR539" i="10" s="1"/>
  <c r="AO538" i="10"/>
  <c r="AO537" i="10"/>
  <c r="AS537" i="10" s="1"/>
  <c r="AO536" i="10"/>
  <c r="AS536" i="10" s="1"/>
  <c r="AO535" i="10"/>
  <c r="AQ535" i="10" s="1"/>
  <c r="AR535" i="10" s="1"/>
  <c r="AO534" i="10"/>
  <c r="AQ534" i="10" s="1"/>
  <c r="AR534" i="10" s="1"/>
  <c r="AO533" i="10"/>
  <c r="AS533" i="10" s="1"/>
  <c r="AO532" i="10"/>
  <c r="AS532" i="10" s="1"/>
  <c r="AO531" i="10"/>
  <c r="AQ531" i="10" s="1"/>
  <c r="AR531" i="10" s="1"/>
  <c r="AO530" i="10"/>
  <c r="AQ530" i="10" s="1"/>
  <c r="AR530" i="10" s="1"/>
  <c r="AO529" i="10"/>
  <c r="AO528" i="10"/>
  <c r="AO527" i="10"/>
  <c r="AQ527" i="10" s="1"/>
  <c r="AR527" i="10" s="1"/>
  <c r="AO526" i="10"/>
  <c r="AQ526" i="10" s="1"/>
  <c r="AR526" i="10" s="1"/>
  <c r="AO525" i="10"/>
  <c r="AS525" i="10" s="1"/>
  <c r="AO524" i="10"/>
  <c r="AO523" i="10"/>
  <c r="AQ523" i="10" s="1"/>
  <c r="AR523" i="10" s="1"/>
  <c r="AO522" i="10"/>
  <c r="AO521" i="10"/>
  <c r="AS521" i="10" s="1"/>
  <c r="AO520" i="10"/>
  <c r="AS520" i="10" s="1"/>
  <c r="AO519" i="10"/>
  <c r="AQ519" i="10" s="1"/>
  <c r="AR519" i="10" s="1"/>
  <c r="AO518" i="10"/>
  <c r="AQ518" i="10" s="1"/>
  <c r="AR518" i="10" s="1"/>
  <c r="AO517" i="10"/>
  <c r="AS517" i="10" s="1"/>
  <c r="AO516" i="10"/>
  <c r="AS516" i="10" s="1"/>
  <c r="AO515" i="10"/>
  <c r="AQ515" i="10" s="1"/>
  <c r="AR515" i="10" s="1"/>
  <c r="AO514" i="10"/>
  <c r="AQ514" i="10" s="1"/>
  <c r="AR514" i="10" s="1"/>
  <c r="AO513" i="10"/>
  <c r="AO512" i="10"/>
  <c r="AO511" i="10"/>
  <c r="AQ511" i="10" s="1"/>
  <c r="AR511" i="10" s="1"/>
  <c r="AO510" i="10"/>
  <c r="AO509" i="10"/>
  <c r="AS509" i="10" s="1"/>
  <c r="AO508" i="10"/>
  <c r="AO507" i="10"/>
  <c r="AQ507" i="10" s="1"/>
  <c r="AR507" i="10" s="1"/>
  <c r="AO506" i="10"/>
  <c r="AO505" i="10"/>
  <c r="AS505" i="10" s="1"/>
  <c r="AO504" i="10"/>
  <c r="AO503" i="10"/>
  <c r="AQ503" i="10" s="1"/>
  <c r="AR503" i="10" s="1"/>
  <c r="AO502" i="10"/>
  <c r="AQ502" i="10" s="1"/>
  <c r="AR502" i="10" s="1"/>
  <c r="AO501" i="10"/>
  <c r="AS501" i="10" s="1"/>
  <c r="AO500" i="10"/>
  <c r="AS500" i="10" s="1"/>
  <c r="AO499" i="10"/>
  <c r="AQ499" i="10" s="1"/>
  <c r="AR499" i="10" s="1"/>
  <c r="AO498" i="10"/>
  <c r="AO497" i="10"/>
  <c r="AO496" i="10"/>
  <c r="AQ496" i="10" s="1"/>
  <c r="AR496" i="10" s="1"/>
  <c r="AO495" i="10"/>
  <c r="AQ495" i="10" s="1"/>
  <c r="AR495" i="10" s="1"/>
  <c r="AO494" i="10"/>
  <c r="AQ494" i="10" s="1"/>
  <c r="AR494" i="10" s="1"/>
  <c r="AO493" i="10"/>
  <c r="AS493" i="10" s="1"/>
  <c r="AO492" i="10"/>
  <c r="AP492" i="10" s="1"/>
  <c r="AO491" i="10"/>
  <c r="AQ491" i="10" s="1"/>
  <c r="AR491" i="10" s="1"/>
  <c r="AO490" i="10"/>
  <c r="AO489" i="10"/>
  <c r="AS489" i="10" s="1"/>
  <c r="AO488" i="10"/>
  <c r="AO487" i="10"/>
  <c r="AQ487" i="10" s="1"/>
  <c r="AR487" i="10" s="1"/>
  <c r="AO486" i="10"/>
  <c r="AQ486" i="10" s="1"/>
  <c r="AR486" i="10" s="1"/>
  <c r="AO485" i="10"/>
  <c r="AO484" i="10"/>
  <c r="AS484" i="10" s="1"/>
  <c r="AO483" i="10"/>
  <c r="AQ483" i="10" s="1"/>
  <c r="AR483" i="10" s="1"/>
  <c r="AO482" i="10"/>
  <c r="AQ482" i="10" s="1"/>
  <c r="AR482" i="10" s="1"/>
  <c r="AO481" i="10"/>
  <c r="AO480" i="10"/>
  <c r="AQ480" i="10" s="1"/>
  <c r="AR480" i="10" s="1"/>
  <c r="AO479" i="10"/>
  <c r="AQ479" i="10" s="1"/>
  <c r="AR479" i="10" s="1"/>
  <c r="AO478" i="10"/>
  <c r="AQ478" i="10" s="1"/>
  <c r="AR478" i="10" s="1"/>
  <c r="AO477" i="10"/>
  <c r="AS477" i="10" s="1"/>
  <c r="AO476" i="10"/>
  <c r="AS476" i="10" s="1"/>
  <c r="AO475" i="10"/>
  <c r="AQ475" i="10" s="1"/>
  <c r="AR475" i="10" s="1"/>
  <c r="AO474" i="10"/>
  <c r="AQ474" i="10" s="1"/>
  <c r="AR474" i="10" s="1"/>
  <c r="AO473" i="10"/>
  <c r="AS473" i="10" s="1"/>
  <c r="AO472" i="10"/>
  <c r="AS472" i="10" s="1"/>
  <c r="AO471" i="10"/>
  <c r="AQ471" i="10" s="1"/>
  <c r="AR471" i="10" s="1"/>
  <c r="AO470" i="10"/>
  <c r="AQ470" i="10" s="1"/>
  <c r="AR470" i="10" s="1"/>
  <c r="AO469" i="10"/>
  <c r="AS469" i="10" s="1"/>
  <c r="AO468" i="10"/>
  <c r="AS468" i="10" s="1"/>
  <c r="AO467" i="10"/>
  <c r="AQ467" i="10" s="1"/>
  <c r="AR467" i="10" s="1"/>
  <c r="AO466" i="10"/>
  <c r="AQ466" i="10" s="1"/>
  <c r="AR466" i="10" s="1"/>
  <c r="AO465" i="10"/>
  <c r="AS465" i="10" s="1"/>
  <c r="AO464" i="10"/>
  <c r="AS464" i="10" s="1"/>
  <c r="AO463" i="10"/>
  <c r="AQ463" i="10" s="1"/>
  <c r="AR463" i="10" s="1"/>
  <c r="AO462" i="10"/>
  <c r="AQ462" i="10" s="1"/>
  <c r="AR462" i="10" s="1"/>
  <c r="AO461" i="10"/>
  <c r="AS461" i="10" s="1"/>
  <c r="AO460" i="10"/>
  <c r="AS460" i="10" s="1"/>
  <c r="AO459" i="10"/>
  <c r="AQ459" i="10" s="1"/>
  <c r="AR459" i="10" s="1"/>
  <c r="AO458" i="10"/>
  <c r="AQ458" i="10" s="1"/>
  <c r="AR458" i="10" s="1"/>
  <c r="AO457" i="10"/>
  <c r="AS457" i="10" s="1"/>
  <c r="AO456" i="10"/>
  <c r="AS456" i="10" s="1"/>
  <c r="AO455" i="10"/>
  <c r="AQ455" i="10" s="1"/>
  <c r="AR455" i="10" s="1"/>
  <c r="AO454" i="10"/>
  <c r="AQ454" i="10" s="1"/>
  <c r="AR454" i="10" s="1"/>
  <c r="AO453" i="10"/>
  <c r="AS453" i="10" s="1"/>
  <c r="AO452" i="10"/>
  <c r="AS452" i="10" s="1"/>
  <c r="AO451" i="10"/>
  <c r="AQ451" i="10" s="1"/>
  <c r="AR451" i="10" s="1"/>
  <c r="AO450" i="10"/>
  <c r="AQ450" i="10" s="1"/>
  <c r="AR450" i="10" s="1"/>
  <c r="AO449" i="10"/>
  <c r="AS449" i="10" s="1"/>
  <c r="AO448" i="10"/>
  <c r="AS448" i="10" s="1"/>
  <c r="AO447" i="10"/>
  <c r="AQ447" i="10" s="1"/>
  <c r="AR447" i="10" s="1"/>
  <c r="AO446" i="10"/>
  <c r="AQ446" i="10" s="1"/>
  <c r="AR446" i="10" s="1"/>
  <c r="AO445" i="10"/>
  <c r="AS445" i="10" s="1"/>
  <c r="AO444" i="10"/>
  <c r="AS444" i="10" s="1"/>
  <c r="AO443" i="10"/>
  <c r="AQ443" i="10" s="1"/>
  <c r="AR443" i="10" s="1"/>
  <c r="AO442" i="10"/>
  <c r="AQ442" i="10" s="1"/>
  <c r="AR442" i="10" s="1"/>
  <c r="AO441" i="10"/>
  <c r="AS441" i="10" s="1"/>
  <c r="AO440" i="10"/>
  <c r="AS440" i="10" s="1"/>
  <c r="AO439" i="10"/>
  <c r="AQ439" i="10" s="1"/>
  <c r="AR439" i="10" s="1"/>
  <c r="AO438" i="10"/>
  <c r="AQ438" i="10" s="1"/>
  <c r="AR438" i="10" s="1"/>
  <c r="AO437" i="10"/>
  <c r="AS437" i="10" s="1"/>
  <c r="AO436" i="10"/>
  <c r="AS436" i="10" s="1"/>
  <c r="AO435" i="10"/>
  <c r="AQ435" i="10" s="1"/>
  <c r="AR435" i="10" s="1"/>
  <c r="AO434" i="10"/>
  <c r="AQ434" i="10" s="1"/>
  <c r="AR434" i="10" s="1"/>
  <c r="AO433" i="10"/>
  <c r="AS433" i="10" s="1"/>
  <c r="AO432" i="10"/>
  <c r="AS432" i="10" s="1"/>
  <c r="AO431" i="10"/>
  <c r="AQ431" i="10" s="1"/>
  <c r="AR431" i="10" s="1"/>
  <c r="AO430" i="10"/>
  <c r="AQ430" i="10" s="1"/>
  <c r="AR430" i="10" s="1"/>
  <c r="AO429" i="10"/>
  <c r="AS429" i="10" s="1"/>
  <c r="AO428" i="10"/>
  <c r="AS428" i="10" s="1"/>
  <c r="AO427" i="10"/>
  <c r="AQ427" i="10" s="1"/>
  <c r="AR427" i="10" s="1"/>
  <c r="AO426" i="10"/>
  <c r="AQ426" i="10" s="1"/>
  <c r="AR426" i="10" s="1"/>
  <c r="AO425" i="10"/>
  <c r="AS425" i="10" s="1"/>
  <c r="AO424" i="10"/>
  <c r="AS424" i="10" s="1"/>
  <c r="AO423" i="10"/>
  <c r="AQ423" i="10" s="1"/>
  <c r="AR423" i="10" s="1"/>
  <c r="AO422" i="10"/>
  <c r="AQ422" i="10" s="1"/>
  <c r="AR422" i="10" s="1"/>
  <c r="AO421" i="10"/>
  <c r="AS421" i="10" s="1"/>
  <c r="AO420" i="10"/>
  <c r="AS420" i="10" s="1"/>
  <c r="AO419" i="10"/>
  <c r="AQ419" i="10" s="1"/>
  <c r="AR419" i="10" s="1"/>
  <c r="AO418" i="10"/>
  <c r="AQ418" i="10" s="1"/>
  <c r="AR418" i="10" s="1"/>
  <c r="AO417" i="10"/>
  <c r="AS417" i="10" s="1"/>
  <c r="AO416" i="10"/>
  <c r="AS416" i="10" s="1"/>
  <c r="AO415" i="10"/>
  <c r="AQ415" i="10" s="1"/>
  <c r="AR415" i="10" s="1"/>
  <c r="AO414" i="10"/>
  <c r="AQ414" i="10" s="1"/>
  <c r="AR414" i="10" s="1"/>
  <c r="AO413" i="10"/>
  <c r="AS413" i="10" s="1"/>
  <c r="AO412" i="10"/>
  <c r="AS412" i="10" s="1"/>
  <c r="AO411" i="10"/>
  <c r="AQ411" i="10" s="1"/>
  <c r="AR411" i="10" s="1"/>
  <c r="AO410" i="10"/>
  <c r="AQ410" i="10" s="1"/>
  <c r="AR410" i="10" s="1"/>
  <c r="AO409" i="10"/>
  <c r="AS409" i="10" s="1"/>
  <c r="AO408" i="10"/>
  <c r="AS408" i="10" s="1"/>
  <c r="AO407" i="10"/>
  <c r="AQ407" i="10" s="1"/>
  <c r="AR407" i="10" s="1"/>
  <c r="AO406" i="10"/>
  <c r="AQ406" i="10" s="1"/>
  <c r="AR406" i="10" s="1"/>
  <c r="AO405" i="10"/>
  <c r="AS405" i="10" s="1"/>
  <c r="AO404" i="10"/>
  <c r="AS404" i="10" s="1"/>
  <c r="AO403" i="10"/>
  <c r="AQ403" i="10" s="1"/>
  <c r="AR403" i="10" s="1"/>
  <c r="AO402" i="10"/>
  <c r="AQ402" i="10" s="1"/>
  <c r="AR402" i="10" s="1"/>
  <c r="AO401" i="10"/>
  <c r="AS401" i="10" s="1"/>
  <c r="AO400" i="10"/>
  <c r="AS400" i="10" s="1"/>
  <c r="AO399" i="10"/>
  <c r="AQ399" i="10" s="1"/>
  <c r="AR399" i="10" s="1"/>
  <c r="AO398" i="10"/>
  <c r="AQ398" i="10" s="1"/>
  <c r="AR398" i="10" s="1"/>
  <c r="AO397" i="10"/>
  <c r="AS397" i="10" s="1"/>
  <c r="AO396" i="10"/>
  <c r="AS396" i="10" s="1"/>
  <c r="AO395" i="10"/>
  <c r="AQ395" i="10" s="1"/>
  <c r="AR395" i="10" s="1"/>
  <c r="AO394" i="10"/>
  <c r="AQ394" i="10" s="1"/>
  <c r="AR394" i="10" s="1"/>
  <c r="AO393" i="10"/>
  <c r="AS393" i="10" s="1"/>
  <c r="AO392" i="10"/>
  <c r="AS392" i="10" s="1"/>
  <c r="AO391" i="10"/>
  <c r="AQ391" i="10" s="1"/>
  <c r="AR391" i="10" s="1"/>
  <c r="AO390" i="10"/>
  <c r="AO389" i="10"/>
  <c r="AS389" i="10" s="1"/>
  <c r="AO388" i="10"/>
  <c r="AS388" i="10" s="1"/>
  <c r="AO387" i="10"/>
  <c r="AQ387" i="10" s="1"/>
  <c r="AR387" i="10" s="1"/>
  <c r="AO386" i="10"/>
  <c r="AQ386" i="10" s="1"/>
  <c r="AR386" i="10" s="1"/>
  <c r="AO385" i="10"/>
  <c r="AS385" i="10" s="1"/>
  <c r="AO384" i="10"/>
  <c r="AS384" i="10" s="1"/>
  <c r="AO383" i="10"/>
  <c r="AQ383" i="10" s="1"/>
  <c r="AR383" i="10" s="1"/>
  <c r="AO382" i="10"/>
  <c r="AQ382" i="10" s="1"/>
  <c r="AR382" i="10" s="1"/>
  <c r="AO381" i="10"/>
  <c r="AS381" i="10" s="1"/>
  <c r="AO380" i="10"/>
  <c r="AS380" i="10" s="1"/>
  <c r="AO379" i="10"/>
  <c r="AQ379" i="10" s="1"/>
  <c r="AR379" i="10" s="1"/>
  <c r="AO378" i="10"/>
  <c r="AQ378" i="10" s="1"/>
  <c r="AR378" i="10" s="1"/>
  <c r="AO377" i="10"/>
  <c r="AS377" i="10" s="1"/>
  <c r="AO376" i="10"/>
  <c r="AS376" i="10" s="1"/>
  <c r="AO375" i="10"/>
  <c r="AQ375" i="10" s="1"/>
  <c r="AR375" i="10" s="1"/>
  <c r="AO374" i="10"/>
  <c r="AQ374" i="10" s="1"/>
  <c r="AR374" i="10" s="1"/>
  <c r="AO373" i="10"/>
  <c r="AS373" i="10" s="1"/>
  <c r="AO372" i="10"/>
  <c r="AS372" i="10" s="1"/>
  <c r="AO371" i="10"/>
  <c r="AQ371" i="10" s="1"/>
  <c r="AR371" i="10" s="1"/>
  <c r="AO370" i="10"/>
  <c r="AQ370" i="10" s="1"/>
  <c r="AR370" i="10" s="1"/>
  <c r="AO369" i="10"/>
  <c r="AS369" i="10" s="1"/>
  <c r="AO368" i="10"/>
  <c r="AS368" i="10" s="1"/>
  <c r="AO367" i="10"/>
  <c r="AQ367" i="10" s="1"/>
  <c r="AR367" i="10" s="1"/>
  <c r="AO366" i="10"/>
  <c r="AQ366" i="10" s="1"/>
  <c r="AR366" i="10" s="1"/>
  <c r="AO365" i="10"/>
  <c r="AS365" i="10" s="1"/>
  <c r="AO364" i="10"/>
  <c r="AS364" i="10" s="1"/>
  <c r="AO363" i="10"/>
  <c r="AQ363" i="10" s="1"/>
  <c r="AR363" i="10" s="1"/>
  <c r="AO362" i="10"/>
  <c r="AQ362" i="10" s="1"/>
  <c r="AR362" i="10" s="1"/>
  <c r="AO361" i="10"/>
  <c r="AQ361" i="10" s="1"/>
  <c r="AR361" i="10" s="1"/>
  <c r="AO360" i="10"/>
  <c r="AS360" i="10" s="1"/>
  <c r="AO359" i="10"/>
  <c r="AQ359" i="10" s="1"/>
  <c r="AR359" i="10" s="1"/>
  <c r="AO358" i="10"/>
  <c r="AQ358" i="10" s="1"/>
  <c r="AR358" i="10" s="1"/>
  <c r="AO357" i="10"/>
  <c r="AQ357" i="10" s="1"/>
  <c r="AR357" i="10" s="1"/>
  <c r="AO356" i="10"/>
  <c r="AS356" i="10" s="1"/>
  <c r="AO355" i="10"/>
  <c r="AQ355" i="10" s="1"/>
  <c r="AR355" i="10" s="1"/>
  <c r="AO354" i="10"/>
  <c r="AQ354" i="10" s="1"/>
  <c r="AR354" i="10" s="1"/>
  <c r="AO353" i="10"/>
  <c r="AQ353" i="10" s="1"/>
  <c r="AR353" i="10" s="1"/>
  <c r="AO352" i="10"/>
  <c r="AS352" i="10" s="1"/>
  <c r="AO351" i="10"/>
  <c r="AS351" i="10" s="1"/>
  <c r="AO350" i="10"/>
  <c r="AQ350" i="10" s="1"/>
  <c r="AR350" i="10" s="1"/>
  <c r="AO349" i="10"/>
  <c r="AQ349" i="10" s="1"/>
  <c r="AR349" i="10" s="1"/>
  <c r="AO348" i="10"/>
  <c r="AS348" i="10" s="1"/>
  <c r="AO347" i="10"/>
  <c r="AQ347" i="10" s="1"/>
  <c r="AR347" i="10" s="1"/>
  <c r="AO346" i="10"/>
  <c r="AP346" i="10" s="1"/>
  <c r="AO345" i="10"/>
  <c r="AS345" i="10" s="1"/>
  <c r="AO344" i="10"/>
  <c r="AO343" i="10"/>
  <c r="AQ343" i="10" s="1"/>
  <c r="AR343" i="10" s="1"/>
  <c r="AO342" i="10"/>
  <c r="AS342" i="10" s="1"/>
  <c r="AO341" i="10"/>
  <c r="AS341" i="10" s="1"/>
  <c r="AO340" i="10"/>
  <c r="AS340" i="10" s="1"/>
  <c r="AO339" i="10"/>
  <c r="AQ339" i="10" s="1"/>
  <c r="AR339" i="10" s="1"/>
  <c r="AO338" i="10"/>
  <c r="AQ338" i="10" s="1"/>
  <c r="AR338" i="10" s="1"/>
  <c r="AO337" i="10"/>
  <c r="AQ337" i="10" s="1"/>
  <c r="AR337" i="10" s="1"/>
  <c r="AO336" i="10"/>
  <c r="AS336" i="10" s="1"/>
  <c r="AO335" i="10"/>
  <c r="AQ335" i="10" s="1"/>
  <c r="AR335" i="10" s="1"/>
  <c r="AO334" i="10"/>
  <c r="AO333" i="10"/>
  <c r="AQ333" i="10" s="1"/>
  <c r="AR333" i="10" s="1"/>
  <c r="AO332" i="10"/>
  <c r="AS332" i="10" s="1"/>
  <c r="AO331" i="10"/>
  <c r="AQ331" i="10" s="1"/>
  <c r="AR331" i="10" s="1"/>
  <c r="AO330" i="10"/>
  <c r="AQ330" i="10" s="1"/>
  <c r="AR330" i="10" s="1"/>
  <c r="AO329" i="10"/>
  <c r="AQ329" i="10" s="1"/>
  <c r="AR329" i="10" s="1"/>
  <c r="AO328" i="10"/>
  <c r="AO327" i="10"/>
  <c r="AQ327" i="10" s="1"/>
  <c r="AR327" i="10" s="1"/>
  <c r="AO326" i="10"/>
  <c r="AQ326" i="10" s="1"/>
  <c r="AR326" i="10" s="1"/>
  <c r="AO325" i="10"/>
  <c r="AQ325" i="10" s="1"/>
  <c r="AR325" i="10" s="1"/>
  <c r="AO324" i="10"/>
  <c r="AS324" i="10" s="1"/>
  <c r="AO323" i="10"/>
  <c r="AQ323" i="10" s="1"/>
  <c r="AR323" i="10" s="1"/>
  <c r="AO322" i="10"/>
  <c r="AQ322" i="10" s="1"/>
  <c r="AR322" i="10" s="1"/>
  <c r="AO321" i="10"/>
  <c r="AQ321" i="10" s="1"/>
  <c r="AR321" i="10" s="1"/>
  <c r="AO320" i="10"/>
  <c r="AO319" i="10"/>
  <c r="AO318" i="10"/>
  <c r="AQ318" i="10" s="1"/>
  <c r="AR318" i="10" s="1"/>
  <c r="AO317" i="10"/>
  <c r="AQ317" i="10" s="1"/>
  <c r="AR317" i="10" s="1"/>
  <c r="AO316" i="10"/>
  <c r="AQ316" i="10" s="1"/>
  <c r="AR316" i="10" s="1"/>
  <c r="AO315" i="10"/>
  <c r="AS315" i="10" s="1"/>
  <c r="AO314" i="10"/>
  <c r="AS314" i="10" s="1"/>
  <c r="AO313" i="10"/>
  <c r="AQ313" i="10" s="1"/>
  <c r="AR313" i="10" s="1"/>
  <c r="AO312" i="10"/>
  <c r="AQ312" i="10" s="1"/>
  <c r="AR312" i="10" s="1"/>
  <c r="AO311" i="10"/>
  <c r="AQ311" i="10" s="1"/>
  <c r="AR311" i="10" s="1"/>
  <c r="AO310" i="10"/>
  <c r="AS310" i="10" s="1"/>
  <c r="AO309" i="10"/>
  <c r="AS309" i="10" s="1"/>
  <c r="AO308" i="10"/>
  <c r="AQ308" i="10" s="1"/>
  <c r="AR308" i="10" s="1"/>
  <c r="AO307" i="10"/>
  <c r="AQ307" i="10" s="1"/>
  <c r="AR307" i="10" s="1"/>
  <c r="AO306" i="10"/>
  <c r="AO305" i="10"/>
  <c r="AQ305" i="10" s="1"/>
  <c r="AR305" i="10" s="1"/>
  <c r="AO304" i="10"/>
  <c r="AO303" i="10"/>
  <c r="AQ303" i="10" s="1"/>
  <c r="AR303" i="10" s="1"/>
  <c r="AO302" i="10"/>
  <c r="AO301" i="10"/>
  <c r="AQ301" i="10" s="1"/>
  <c r="AR301" i="10" s="1"/>
  <c r="AO300" i="10"/>
  <c r="AS300" i="10" s="1"/>
  <c r="AO299" i="10"/>
  <c r="AP299" i="10" s="1"/>
  <c r="AO298" i="10"/>
  <c r="AP298" i="10" s="1"/>
  <c r="AO297" i="10"/>
  <c r="AS297" i="10" s="1"/>
  <c r="AO296" i="10"/>
  <c r="AQ296" i="10" s="1"/>
  <c r="AR296" i="10" s="1"/>
  <c r="AO295" i="10"/>
  <c r="AS295" i="10" s="1"/>
  <c r="AO294" i="10"/>
  <c r="AQ294" i="10" s="1"/>
  <c r="AR294" i="10" s="1"/>
  <c r="AO293" i="10"/>
  <c r="AQ293" i="10" s="1"/>
  <c r="AR293" i="10" s="1"/>
  <c r="AO292" i="10"/>
  <c r="AP292" i="10" s="1"/>
  <c r="AO291" i="10"/>
  <c r="AP291" i="10" s="1"/>
  <c r="AO290" i="10"/>
  <c r="AP290" i="10" s="1"/>
  <c r="AO289" i="10"/>
  <c r="AQ289" i="10" s="1"/>
  <c r="AR289" i="10" s="1"/>
  <c r="AO288" i="10"/>
  <c r="AS288" i="10" s="1"/>
  <c r="AO287" i="10"/>
  <c r="AQ287" i="10" s="1"/>
  <c r="AR287" i="10" s="1"/>
  <c r="AO286" i="10"/>
  <c r="AS286" i="10" s="1"/>
  <c r="AO285" i="10"/>
  <c r="AS285" i="10" s="1"/>
  <c r="AO284" i="10"/>
  <c r="AP284" i="10" s="1"/>
  <c r="AO283" i="10"/>
  <c r="AO282" i="10"/>
  <c r="AP282" i="10" s="1"/>
  <c r="AO281" i="10"/>
  <c r="AO280" i="10"/>
  <c r="AO279" i="10"/>
  <c r="AQ279" i="10" s="1"/>
  <c r="AR279" i="10" s="1"/>
  <c r="AO278" i="10"/>
  <c r="AS278" i="10" s="1"/>
  <c r="AO277" i="10"/>
  <c r="AS277" i="10" s="1"/>
  <c r="AO276" i="10"/>
  <c r="AP276" i="10" s="1"/>
  <c r="AO275" i="10"/>
  <c r="AS275" i="10" s="1"/>
  <c r="AO274" i="10"/>
  <c r="AQ274" i="10" s="1"/>
  <c r="AR274" i="10" s="1"/>
  <c r="AO273" i="10"/>
  <c r="AS273" i="10" s="1"/>
  <c r="AO272" i="10"/>
  <c r="AO271" i="10"/>
  <c r="AS271" i="10" s="1"/>
  <c r="AO270" i="10"/>
  <c r="AP270" i="10" s="1"/>
  <c r="AO269" i="10"/>
  <c r="AO268" i="10"/>
  <c r="AQ268" i="10" s="1"/>
  <c r="AR268" i="10" s="1"/>
  <c r="AO267" i="10"/>
  <c r="AS267" i="10" s="1"/>
  <c r="AO266" i="10"/>
  <c r="AP266" i="10" s="1"/>
  <c r="AO265" i="10"/>
  <c r="AS265" i="10" s="1"/>
  <c r="AO264" i="10"/>
  <c r="AS264" i="10" s="1"/>
  <c r="AO263" i="10"/>
  <c r="AQ263" i="10" s="1"/>
  <c r="AR263" i="10" s="1"/>
  <c r="AO262" i="10"/>
  <c r="AS262" i="10" s="1"/>
  <c r="AO261" i="10"/>
  <c r="AP261" i="10" s="1"/>
  <c r="AO260" i="10"/>
  <c r="AS260" i="10" s="1"/>
  <c r="AO259" i="10"/>
  <c r="AQ259" i="10" s="1"/>
  <c r="AR259" i="10" s="1"/>
  <c r="AO258" i="10"/>
  <c r="AS258" i="10" s="1"/>
  <c r="AO257" i="10"/>
  <c r="AS257" i="10" s="1"/>
  <c r="AO256" i="10"/>
  <c r="AQ256" i="10" s="1"/>
  <c r="AR256" i="10" s="1"/>
  <c r="AO255" i="10"/>
  <c r="AQ255" i="10" s="1"/>
  <c r="AR255" i="10" s="1"/>
  <c r="AO254" i="10"/>
  <c r="AS254" i="10" s="1"/>
  <c r="AO253" i="10"/>
  <c r="AQ253" i="10" s="1"/>
  <c r="AR253" i="10" s="1"/>
  <c r="AO252" i="10"/>
  <c r="AS252" i="10" s="1"/>
  <c r="AO251" i="10"/>
  <c r="AS251" i="10" s="1"/>
  <c r="AO250" i="10"/>
  <c r="AS250" i="10" s="1"/>
  <c r="AO249" i="10"/>
  <c r="AQ249" i="10" s="1"/>
  <c r="AR249" i="10" s="1"/>
  <c r="AO248" i="10"/>
  <c r="AS248" i="10" s="1"/>
  <c r="AO247" i="10"/>
  <c r="AP247" i="10" s="1"/>
  <c r="AO246" i="10"/>
  <c r="AP246" i="10" s="1"/>
  <c r="AO245" i="10"/>
  <c r="AQ245" i="10" s="1"/>
  <c r="AR245" i="10" s="1"/>
  <c r="AO244" i="10"/>
  <c r="AS244" i="10" s="1"/>
  <c r="AO243" i="10"/>
  <c r="AQ243" i="10" s="1"/>
  <c r="AR243" i="10" s="1"/>
  <c r="AO242" i="10"/>
  <c r="AS242" i="10" s="1"/>
  <c r="AO241" i="10"/>
  <c r="AS241" i="10" s="1"/>
  <c r="AO240" i="10"/>
  <c r="AS240" i="10" s="1"/>
  <c r="AO239" i="10"/>
  <c r="AQ239" i="10" s="1"/>
  <c r="AR239" i="10" s="1"/>
  <c r="AO238" i="10"/>
  <c r="AS238" i="10" s="1"/>
  <c r="AO237" i="10"/>
  <c r="AS237" i="10" s="1"/>
  <c r="AO236" i="10"/>
  <c r="AS236" i="10" s="1"/>
  <c r="AO235" i="10"/>
  <c r="AQ235" i="10" s="1"/>
  <c r="AR235" i="10" s="1"/>
  <c r="AO234" i="10"/>
  <c r="AQ234" i="10" s="1"/>
  <c r="AR234" i="10" s="1"/>
  <c r="AO233" i="10"/>
  <c r="AS233" i="10" s="1"/>
  <c r="AO232" i="10"/>
  <c r="AP232" i="10" s="1"/>
  <c r="AO231" i="10"/>
  <c r="AO230" i="10"/>
  <c r="AS230" i="10" s="1"/>
  <c r="AO229" i="10"/>
  <c r="AQ229" i="10" s="1"/>
  <c r="AR229" i="10" s="1"/>
  <c r="AO228" i="10"/>
  <c r="AS228" i="10" s="1"/>
  <c r="AO227" i="10"/>
  <c r="AS227" i="10" s="1"/>
  <c r="AO226" i="10"/>
  <c r="AS226" i="10" s="1"/>
  <c r="AO225" i="10"/>
  <c r="AQ225" i="10" s="1"/>
  <c r="AR225" i="10" s="1"/>
  <c r="AO224" i="10"/>
  <c r="AS224" i="10" s="1"/>
  <c r="AO223" i="10"/>
  <c r="AS223" i="10" s="1"/>
  <c r="AO222" i="10"/>
  <c r="AS222" i="10" s="1"/>
  <c r="AO221" i="10"/>
  <c r="AQ221" i="10" s="1"/>
  <c r="AR221" i="10" s="1"/>
  <c r="AO220" i="10"/>
  <c r="AS220" i="10" s="1"/>
  <c r="AO219" i="10"/>
  <c r="AS219" i="10" s="1"/>
  <c r="AO218" i="10"/>
  <c r="AS218" i="10" s="1"/>
  <c r="AO217" i="10"/>
  <c r="AQ217" i="10" s="1"/>
  <c r="AR217" i="10" s="1"/>
  <c r="AO216" i="10"/>
  <c r="AS216" i="10" s="1"/>
  <c r="AO215" i="10"/>
  <c r="AO214" i="10"/>
  <c r="AS214" i="10" s="1"/>
  <c r="AO213" i="10"/>
  <c r="AQ213" i="10" s="1"/>
  <c r="AR213" i="10" s="1"/>
  <c r="AO212" i="10"/>
  <c r="AS212" i="10" s="1"/>
  <c r="AO211" i="10"/>
  <c r="AS211" i="10" s="1"/>
  <c r="AO210" i="10"/>
  <c r="AS210" i="10" s="1"/>
  <c r="AO209" i="10"/>
  <c r="AQ209" i="10" s="1"/>
  <c r="AR209" i="10" s="1"/>
  <c r="AO208" i="10"/>
  <c r="AS208" i="10" s="1"/>
  <c r="AO207" i="10"/>
  <c r="AS207" i="10" s="1"/>
  <c r="AO206" i="10"/>
  <c r="AS206" i="10" s="1"/>
  <c r="AO205" i="10"/>
  <c r="AQ205" i="10" s="1"/>
  <c r="AR205" i="10" s="1"/>
  <c r="AO204" i="10"/>
  <c r="AQ204" i="10" s="1"/>
  <c r="AR204" i="10" s="1"/>
  <c r="AO203" i="10"/>
  <c r="AQ203" i="10" s="1"/>
  <c r="AR203" i="10" s="1"/>
  <c r="AO202" i="10"/>
  <c r="AS202" i="10" s="1"/>
  <c r="AO201" i="10"/>
  <c r="AQ201" i="10" s="1"/>
  <c r="AR201" i="10" s="1"/>
  <c r="AO200" i="10"/>
  <c r="AQ200" i="10" s="1"/>
  <c r="AR200" i="10" s="1"/>
  <c r="AO199" i="10"/>
  <c r="AO198" i="10"/>
  <c r="AQ198" i="10" s="1"/>
  <c r="AR198" i="10" s="1"/>
  <c r="AO197" i="10"/>
  <c r="AS197" i="10" s="1"/>
  <c r="AO196" i="10"/>
  <c r="AS196" i="10" s="1"/>
  <c r="AO195" i="10"/>
  <c r="AS195" i="10" s="1"/>
  <c r="AO194" i="10"/>
  <c r="AQ194" i="10" s="1"/>
  <c r="AR194" i="10" s="1"/>
  <c r="AO193" i="10"/>
  <c r="AS193" i="10" s="1"/>
  <c r="AO192" i="10"/>
  <c r="AS192" i="10" s="1"/>
  <c r="AO191" i="10"/>
  <c r="AS191" i="10" s="1"/>
  <c r="AO190" i="10"/>
  <c r="AO189" i="10"/>
  <c r="AS189" i="10" s="1"/>
  <c r="AO188" i="10"/>
  <c r="AO187" i="10"/>
  <c r="AS187" i="10" s="1"/>
  <c r="AO186" i="10"/>
  <c r="AO185" i="10"/>
  <c r="AS185" i="10" s="1"/>
  <c r="AO184" i="10"/>
  <c r="AO183" i="10"/>
  <c r="AO182" i="10"/>
  <c r="AQ182" i="10" s="1"/>
  <c r="AR182" i="10" s="1"/>
  <c r="AO181" i="10"/>
  <c r="AS181" i="10" s="1"/>
  <c r="AO180" i="10"/>
  <c r="AS180" i="10" s="1"/>
  <c r="AO179" i="10"/>
  <c r="AP179" i="10" s="1"/>
  <c r="AO178" i="10"/>
  <c r="AQ178" i="10" s="1"/>
  <c r="AR178" i="10" s="1"/>
  <c r="AO177" i="10"/>
  <c r="AP177" i="10" s="1"/>
  <c r="AO176" i="10"/>
  <c r="AP176" i="10" s="1"/>
  <c r="AO175" i="10"/>
  <c r="AP175" i="10" s="1"/>
  <c r="AO174" i="10"/>
  <c r="AQ174" i="10" s="1"/>
  <c r="AR174" i="10" s="1"/>
  <c r="AO173" i="10"/>
  <c r="AP173" i="10" s="1"/>
  <c r="AO172" i="10"/>
  <c r="AP172" i="10" s="1"/>
  <c r="AO171" i="10"/>
  <c r="AP171" i="10" s="1"/>
  <c r="AO170" i="10"/>
  <c r="AO169" i="10"/>
  <c r="AP169" i="10" s="1"/>
  <c r="AO168" i="10"/>
  <c r="AP168" i="10" s="1"/>
  <c r="AO167" i="10"/>
  <c r="AP167" i="10" s="1"/>
  <c r="AO166" i="10"/>
  <c r="AQ166" i="10" s="1"/>
  <c r="AR166" i="10" s="1"/>
  <c r="AO165" i="10"/>
  <c r="AP165" i="10" s="1"/>
  <c r="AO164" i="10"/>
  <c r="AO163" i="10"/>
  <c r="AP163" i="10" s="1"/>
  <c r="AO162" i="10"/>
  <c r="AS162" i="10" s="1"/>
  <c r="AO161" i="10"/>
  <c r="AP161" i="10" s="1"/>
  <c r="AO160" i="10"/>
  <c r="AS160" i="10" s="1"/>
  <c r="AO159" i="10"/>
  <c r="AP159" i="10" s="1"/>
  <c r="AO158" i="10"/>
  <c r="AP158" i="10" s="1"/>
  <c r="AO157" i="10"/>
  <c r="AS157" i="10" s="1"/>
  <c r="AO156" i="10"/>
  <c r="AO155" i="10"/>
  <c r="AO154" i="10"/>
  <c r="AO153" i="10"/>
  <c r="AP153" i="10" s="1"/>
  <c r="AO152" i="10"/>
  <c r="AP152" i="10" s="1"/>
  <c r="AO151" i="10"/>
  <c r="AP151" i="10" s="1"/>
  <c r="AO150" i="10"/>
  <c r="AQ150" i="10" s="1"/>
  <c r="AR150" i="10" s="1"/>
  <c r="AO149" i="10"/>
  <c r="AP149" i="10" s="1"/>
  <c r="AO148" i="10"/>
  <c r="AP148" i="10" s="1"/>
  <c r="AO147" i="10"/>
  <c r="AQ147" i="10" s="1"/>
  <c r="AR147" i="10" s="1"/>
  <c r="AO146" i="10"/>
  <c r="AQ146" i="10" s="1"/>
  <c r="AR146" i="10" s="1"/>
  <c r="AO145" i="10"/>
  <c r="AO144" i="10"/>
  <c r="AO143" i="10"/>
  <c r="AO142" i="10"/>
  <c r="AP142" i="10" s="1"/>
  <c r="AO141" i="10"/>
  <c r="AQ141" i="10" s="1"/>
  <c r="AR141" i="10" s="1"/>
  <c r="AO140" i="10"/>
  <c r="AP140" i="10" s="1"/>
  <c r="AO139" i="10"/>
  <c r="AS139" i="10" s="1"/>
  <c r="AO138" i="10"/>
  <c r="AP138" i="10" s="1"/>
  <c r="AO137" i="10"/>
  <c r="AQ137" i="10" s="1"/>
  <c r="AR137" i="10" s="1"/>
  <c r="AO136" i="10"/>
  <c r="AP136" i="10" s="1"/>
  <c r="AO135" i="10"/>
  <c r="AS135" i="10" s="1"/>
  <c r="AO134" i="10"/>
  <c r="AP134" i="10" s="1"/>
  <c r="AO133" i="10"/>
  <c r="AQ133" i="10" s="1"/>
  <c r="AR133" i="10" s="1"/>
  <c r="AO132" i="10"/>
  <c r="AP132" i="10" s="1"/>
  <c r="AO131" i="10"/>
  <c r="AS131" i="10" s="1"/>
  <c r="AO130" i="10"/>
  <c r="AQ130" i="10" s="1"/>
  <c r="AR130" i="10" s="1"/>
  <c r="AO129" i="10"/>
  <c r="AP129" i="10" s="1"/>
  <c r="AO128" i="10"/>
  <c r="AO127" i="10"/>
  <c r="AP127" i="10" s="1"/>
  <c r="AO126" i="10"/>
  <c r="AO125" i="10"/>
  <c r="AP125" i="10" s="1"/>
  <c r="AO124" i="10"/>
  <c r="AQ124" i="10" s="1"/>
  <c r="AR124" i="10" s="1"/>
  <c r="AO123" i="10"/>
  <c r="AP123" i="10" s="1"/>
  <c r="AO122" i="10"/>
  <c r="AP122" i="10" s="1"/>
  <c r="AO121" i="10"/>
  <c r="AQ121" i="10" s="1"/>
  <c r="AR121" i="10" s="1"/>
  <c r="AO120" i="10"/>
  <c r="AP120" i="10" s="1"/>
  <c r="AO119" i="10"/>
  <c r="AO118" i="10"/>
  <c r="AP118" i="10" s="1"/>
  <c r="AO117" i="10"/>
  <c r="AS117" i="10" s="1"/>
  <c r="AO116" i="10"/>
  <c r="AP116" i="10" s="1"/>
  <c r="AO115" i="10"/>
  <c r="AS115" i="10" s="1"/>
  <c r="AO114" i="10"/>
  <c r="AP114" i="10" s="1"/>
  <c r="AO113" i="10"/>
  <c r="AS113" i="10" s="1"/>
  <c r="AO112" i="10"/>
  <c r="AP112" i="10" s="1"/>
  <c r="AO111" i="10"/>
  <c r="AS111" i="10" s="1"/>
  <c r="AO110" i="10"/>
  <c r="AQ110" i="10" s="1"/>
  <c r="AR110" i="10" s="1"/>
  <c r="AO109" i="10"/>
  <c r="AO108" i="10"/>
  <c r="AS108" i="10" s="1"/>
  <c r="AO107" i="10"/>
  <c r="AP107" i="10" s="1"/>
  <c r="AO106" i="10"/>
  <c r="AP106" i="10" s="1"/>
  <c r="AO105" i="10"/>
  <c r="AS105" i="10" s="1"/>
  <c r="AO104" i="10"/>
  <c r="AO103" i="10"/>
  <c r="AP103" i="10" s="1"/>
  <c r="AO102" i="10"/>
  <c r="AP102" i="10" s="1"/>
  <c r="AO101" i="10"/>
  <c r="AQ101" i="10" s="1"/>
  <c r="AR101" i="10" s="1"/>
  <c r="AO100" i="10"/>
  <c r="AP100" i="10" s="1"/>
  <c r="AO99" i="10"/>
  <c r="AP99" i="10" s="1"/>
  <c r="AO98" i="10"/>
  <c r="AP98" i="10" s="1"/>
  <c r="AO97" i="10"/>
  <c r="AP97" i="10" s="1"/>
  <c r="AO96" i="10"/>
  <c r="AP96" i="10" s="1"/>
  <c r="AO95" i="10"/>
  <c r="AQ95" i="10" s="1"/>
  <c r="AR95" i="10" s="1"/>
  <c r="AO94" i="10"/>
  <c r="AO93" i="10"/>
  <c r="AP93" i="10" s="1"/>
  <c r="AO92" i="10"/>
  <c r="AP92" i="10" s="1"/>
  <c r="AO91" i="10"/>
  <c r="AS91" i="10" s="1"/>
  <c r="AO90" i="10"/>
  <c r="AP90" i="10" s="1"/>
  <c r="AO89" i="10"/>
  <c r="AQ89" i="10" s="1"/>
  <c r="AR89" i="10" s="1"/>
  <c r="AO88" i="10"/>
  <c r="AP88" i="10" s="1"/>
  <c r="AO87" i="10"/>
  <c r="AS87" i="10" s="1"/>
  <c r="AO86" i="10"/>
  <c r="AQ86" i="10" s="1"/>
  <c r="AR86" i="10" s="1"/>
  <c r="AO85" i="10"/>
  <c r="AP85" i="10" s="1"/>
  <c r="AO84" i="10"/>
  <c r="AS84" i="10" s="1"/>
  <c r="AO83" i="10"/>
  <c r="AP83" i="10" s="1"/>
  <c r="AO82" i="10"/>
  <c r="AS82" i="10" s="1"/>
  <c r="AO81" i="10"/>
  <c r="AP81" i="10" s="1"/>
  <c r="AO80" i="10"/>
  <c r="AS80" i="10" s="1"/>
  <c r="AO79" i="10"/>
  <c r="AO78" i="10"/>
  <c r="AS78" i="10" s="1"/>
  <c r="AO77" i="10"/>
  <c r="AP77" i="10" s="1"/>
  <c r="AO76" i="10"/>
  <c r="AO75" i="10"/>
  <c r="AP75" i="10" s="1"/>
  <c r="AO74" i="10"/>
  <c r="AS74" i="10" s="1"/>
  <c r="AO73" i="10"/>
  <c r="AP73" i="10" s="1"/>
  <c r="AO72" i="10"/>
  <c r="AS72" i="10" s="1"/>
  <c r="AO71" i="10"/>
  <c r="AP71" i="10" s="1"/>
  <c r="AO70" i="10"/>
  <c r="AS70" i="10" s="1"/>
  <c r="AO69" i="10"/>
  <c r="AP69" i="10" s="1"/>
  <c r="AO68" i="10"/>
  <c r="AO67" i="10"/>
  <c r="AP67" i="10" s="1"/>
  <c r="AO66" i="10"/>
  <c r="AS66" i="10" s="1"/>
  <c r="AO65" i="10"/>
  <c r="AP65" i="10" s="1"/>
  <c r="AO64" i="10"/>
  <c r="AP64" i="10" s="1"/>
  <c r="AO63" i="10"/>
  <c r="AQ63" i="10" s="1"/>
  <c r="AR63" i="10" s="1"/>
  <c r="AO62" i="10"/>
  <c r="AQ62" i="10" s="1"/>
  <c r="AR62" i="10" s="1"/>
  <c r="AO61" i="10"/>
  <c r="AO60" i="10"/>
  <c r="AS60" i="10" s="1"/>
  <c r="AO59" i="10"/>
  <c r="AP59" i="10" s="1"/>
  <c r="AO58" i="10"/>
  <c r="AQ58" i="10" s="1"/>
  <c r="AR58" i="10" s="1"/>
  <c r="AO57" i="10"/>
  <c r="AP57" i="10" s="1"/>
  <c r="AO56" i="10"/>
  <c r="AS56" i="10" s="1"/>
  <c r="AO55" i="10"/>
  <c r="AO54" i="10"/>
  <c r="AQ54" i="10" s="1"/>
  <c r="AR54" i="10" s="1"/>
  <c r="AO53" i="10"/>
  <c r="AP53" i="10" s="1"/>
  <c r="AO52" i="10"/>
  <c r="AP52" i="10" s="1"/>
  <c r="AO51" i="10"/>
  <c r="AS51" i="10" s="1"/>
  <c r="AO50" i="10"/>
  <c r="AQ50" i="10" s="1"/>
  <c r="AR50" i="10" s="1"/>
  <c r="AO49" i="10"/>
  <c r="AP49" i="10" s="1"/>
  <c r="AO48" i="10"/>
  <c r="AP48" i="10" s="1"/>
  <c r="AO47" i="10"/>
  <c r="AQ47" i="10" s="1"/>
  <c r="AR47" i="10" s="1"/>
  <c r="AO46" i="10"/>
  <c r="AP46" i="10" s="1"/>
  <c r="AO45" i="10"/>
  <c r="AQ45" i="10" s="1"/>
  <c r="AR45" i="10" s="1"/>
  <c r="AO44" i="10"/>
  <c r="AP44" i="10" s="1"/>
  <c r="AO43" i="10"/>
  <c r="AQ43" i="10" s="1"/>
  <c r="AR43" i="10" s="1"/>
  <c r="AO42" i="10"/>
  <c r="AP42" i="10" s="1"/>
  <c r="AO41" i="10"/>
  <c r="AS41" i="10" s="1"/>
  <c r="AO40" i="10"/>
  <c r="AP40" i="10" s="1"/>
  <c r="AO39" i="10"/>
  <c r="AQ39" i="10" s="1"/>
  <c r="AR39" i="10" s="1"/>
  <c r="AO38" i="10"/>
  <c r="AP38" i="10" s="1"/>
  <c r="AO37" i="10"/>
  <c r="AS37" i="10" s="1"/>
  <c r="AO36" i="10"/>
  <c r="AP36" i="10" s="1"/>
  <c r="AO35" i="10"/>
  <c r="AQ35" i="10" s="1"/>
  <c r="AR35" i="10" s="1"/>
  <c r="AO34" i="10"/>
  <c r="AP34" i="10" s="1"/>
  <c r="AO33" i="10"/>
  <c r="AS33" i="10" s="1"/>
  <c r="AO32" i="10"/>
  <c r="AP32" i="10" s="1"/>
  <c r="AO31" i="10"/>
  <c r="AQ31" i="10" s="1"/>
  <c r="AR31" i="10" s="1"/>
  <c r="AO30" i="10"/>
  <c r="AP30" i="10" s="1"/>
  <c r="AO29" i="10"/>
  <c r="AO28" i="10"/>
  <c r="AP28" i="10" s="1"/>
  <c r="AO27" i="10"/>
  <c r="AQ27" i="10" s="1"/>
  <c r="AR27" i="10" s="1"/>
  <c r="AO26" i="10"/>
  <c r="AQ26" i="10" s="1"/>
  <c r="AR26" i="10" s="1"/>
  <c r="AO25" i="10"/>
  <c r="AP25" i="10" s="1"/>
  <c r="AO24" i="10"/>
  <c r="AS24" i="10" s="1"/>
  <c r="AO23" i="10"/>
  <c r="AP23" i="10" s="1"/>
  <c r="AO22" i="10"/>
  <c r="AP22" i="10" s="1"/>
  <c r="AO21" i="10"/>
  <c r="AP21" i="10" s="1"/>
  <c r="AO20" i="10"/>
  <c r="AQ20" i="10" s="1"/>
  <c r="AR20" i="10" s="1"/>
  <c r="AO19" i="10"/>
  <c r="AP19" i="10" s="1"/>
  <c r="AO18" i="10"/>
  <c r="AS18" i="10" s="1"/>
  <c r="AO17" i="10"/>
  <c r="AP17" i="10" s="1"/>
  <c r="AO16" i="10"/>
  <c r="AQ16" i="10" s="1"/>
  <c r="AR16" i="10" s="1"/>
  <c r="AO15" i="10"/>
  <c r="AP15" i="10" s="1"/>
  <c r="AO14" i="10"/>
  <c r="AS14" i="10" s="1"/>
  <c r="AO13" i="10"/>
  <c r="AP13" i="10" s="1"/>
  <c r="AO12" i="10"/>
  <c r="AQ12" i="10" s="1"/>
  <c r="AR12" i="10" s="1"/>
  <c r="AO11" i="10"/>
  <c r="AP11" i="10" s="1"/>
  <c r="AO10" i="10"/>
  <c r="AS10" i="10" s="1"/>
  <c r="AO9" i="10"/>
  <c r="AP9" i="10" s="1"/>
  <c r="AN3" i="10"/>
  <c r="AP2" i="10"/>
  <c r="AP4" i="10" s="1"/>
  <c r="AR4" i="10" s="1"/>
  <c r="AO719" i="23"/>
  <c r="AQ719" i="23" s="1"/>
  <c r="AR719" i="23" s="1"/>
  <c r="AO718" i="23"/>
  <c r="AP718" i="23" s="1"/>
  <c r="AO717" i="23"/>
  <c r="AS717" i="23" s="1"/>
  <c r="AO716" i="23"/>
  <c r="AP716" i="23" s="1"/>
  <c r="AO715" i="23"/>
  <c r="AQ715" i="23" s="1"/>
  <c r="AR715" i="23" s="1"/>
  <c r="AO714" i="23"/>
  <c r="AO713" i="23"/>
  <c r="AS713" i="23" s="1"/>
  <c r="AO712" i="23"/>
  <c r="AO711" i="23"/>
  <c r="AQ711" i="23" s="1"/>
  <c r="AR711" i="23" s="1"/>
  <c r="AO710" i="23"/>
  <c r="AP710" i="23" s="1"/>
  <c r="AO709" i="23"/>
  <c r="AS709" i="23" s="1"/>
  <c r="AO708" i="23"/>
  <c r="AP708" i="23" s="1"/>
  <c r="AO707" i="23"/>
  <c r="AQ707" i="23" s="1"/>
  <c r="AR707" i="23" s="1"/>
  <c r="AO706" i="23"/>
  <c r="AP706" i="23" s="1"/>
  <c r="AO705" i="23"/>
  <c r="AS705" i="23" s="1"/>
  <c r="AO704" i="23"/>
  <c r="AP704" i="23" s="1"/>
  <c r="AO703" i="23"/>
  <c r="AQ703" i="23" s="1"/>
  <c r="AR703" i="23" s="1"/>
  <c r="AO702" i="23"/>
  <c r="AP702" i="23" s="1"/>
  <c r="AO701" i="23"/>
  <c r="AS701" i="23" s="1"/>
  <c r="AO700" i="23"/>
  <c r="AP700" i="23" s="1"/>
  <c r="AO699" i="23"/>
  <c r="AQ699" i="23" s="1"/>
  <c r="AR699" i="23" s="1"/>
  <c r="AO698" i="23"/>
  <c r="AP698" i="23" s="1"/>
  <c r="AO697" i="23"/>
  <c r="AS697" i="23" s="1"/>
  <c r="AO696" i="23"/>
  <c r="AP696" i="23" s="1"/>
  <c r="AO695" i="23"/>
  <c r="AQ695" i="23" s="1"/>
  <c r="AR695" i="23" s="1"/>
  <c r="AO694" i="23"/>
  <c r="AP694" i="23" s="1"/>
  <c r="AO693" i="23"/>
  <c r="AS693" i="23" s="1"/>
  <c r="AO692" i="23"/>
  <c r="AP692" i="23" s="1"/>
  <c r="AO691" i="23"/>
  <c r="AQ691" i="23" s="1"/>
  <c r="AR691" i="23" s="1"/>
  <c r="AO690" i="23"/>
  <c r="AP690" i="23" s="1"/>
  <c r="AO689" i="23"/>
  <c r="AS689" i="23" s="1"/>
  <c r="AO688" i="23"/>
  <c r="AP688" i="23" s="1"/>
  <c r="AO687" i="23"/>
  <c r="AQ687" i="23" s="1"/>
  <c r="AR687" i="23" s="1"/>
  <c r="AO686" i="23"/>
  <c r="AP686" i="23" s="1"/>
  <c r="AO685" i="23"/>
  <c r="AS685" i="23" s="1"/>
  <c r="AO684" i="23"/>
  <c r="AP684" i="23" s="1"/>
  <c r="AO683" i="23"/>
  <c r="AQ683" i="23" s="1"/>
  <c r="AR683" i="23" s="1"/>
  <c r="AO682" i="23"/>
  <c r="AP682" i="23" s="1"/>
  <c r="AO681" i="23"/>
  <c r="AS681" i="23" s="1"/>
  <c r="AO680" i="23"/>
  <c r="AP680" i="23" s="1"/>
  <c r="AO679" i="23"/>
  <c r="AQ679" i="23" s="1"/>
  <c r="AR679" i="23" s="1"/>
  <c r="AO678" i="23"/>
  <c r="AP678" i="23" s="1"/>
  <c r="AO677" i="23"/>
  <c r="AS677" i="23" s="1"/>
  <c r="AO676" i="23"/>
  <c r="AP676" i="23" s="1"/>
  <c r="AO675" i="23"/>
  <c r="AQ675" i="23" s="1"/>
  <c r="AR675" i="23" s="1"/>
  <c r="AO674" i="23"/>
  <c r="AP674" i="23" s="1"/>
  <c r="AO673" i="23"/>
  <c r="AS673" i="23" s="1"/>
  <c r="AO672" i="23"/>
  <c r="AP672" i="23" s="1"/>
  <c r="AO671" i="23"/>
  <c r="AQ671" i="23" s="1"/>
  <c r="AR671" i="23" s="1"/>
  <c r="AO670" i="23"/>
  <c r="AP670" i="23" s="1"/>
  <c r="AO669" i="23"/>
  <c r="AO668" i="23"/>
  <c r="AP668" i="23" s="1"/>
  <c r="AO667" i="23"/>
  <c r="AQ667" i="23" s="1"/>
  <c r="AR667" i="23" s="1"/>
  <c r="AO666" i="23"/>
  <c r="AP666" i="23" s="1"/>
  <c r="AO665" i="23"/>
  <c r="AS665" i="23" s="1"/>
  <c r="AO664" i="23"/>
  <c r="AP664" i="23" s="1"/>
  <c r="AO663" i="23"/>
  <c r="AQ663" i="23" s="1"/>
  <c r="AR663" i="23" s="1"/>
  <c r="AO662" i="23"/>
  <c r="AP662" i="23" s="1"/>
  <c r="AO661" i="23"/>
  <c r="AS661" i="23" s="1"/>
  <c r="AO660" i="23"/>
  <c r="AP660" i="23" s="1"/>
  <c r="AO659" i="23"/>
  <c r="AQ659" i="23" s="1"/>
  <c r="AR659" i="23" s="1"/>
  <c r="AO658" i="23"/>
  <c r="AP658" i="23" s="1"/>
  <c r="AO657" i="23"/>
  <c r="AS657" i="23" s="1"/>
  <c r="AO656" i="23"/>
  <c r="AP656" i="23" s="1"/>
  <c r="AO655" i="23"/>
  <c r="AQ655" i="23" s="1"/>
  <c r="AR655" i="23" s="1"/>
  <c r="AO654" i="23"/>
  <c r="AQ654" i="23" s="1"/>
  <c r="AR654" i="23" s="1"/>
  <c r="AO653" i="23"/>
  <c r="AS653" i="23" s="1"/>
  <c r="AO652" i="23"/>
  <c r="AP652" i="23" s="1"/>
  <c r="AO651" i="23"/>
  <c r="AQ651" i="23" s="1"/>
  <c r="AR651" i="23" s="1"/>
  <c r="AO650" i="23"/>
  <c r="AQ650" i="23" s="1"/>
  <c r="AR650" i="23" s="1"/>
  <c r="AO649" i="23"/>
  <c r="AS649" i="23" s="1"/>
  <c r="AO648" i="23"/>
  <c r="AP648" i="23" s="1"/>
  <c r="AO647" i="23"/>
  <c r="AQ647" i="23" s="1"/>
  <c r="AR647" i="23" s="1"/>
  <c r="AO646" i="23"/>
  <c r="AQ646" i="23" s="1"/>
  <c r="AR646" i="23" s="1"/>
  <c r="AO645" i="23"/>
  <c r="AS645" i="23" s="1"/>
  <c r="AO644" i="23"/>
  <c r="AP644" i="23" s="1"/>
  <c r="AO643" i="23"/>
  <c r="AQ643" i="23" s="1"/>
  <c r="AR643" i="23" s="1"/>
  <c r="AO642" i="23"/>
  <c r="AO641" i="23"/>
  <c r="AS641" i="23" s="1"/>
  <c r="AO640" i="23"/>
  <c r="AO639" i="23"/>
  <c r="AQ639" i="23" s="1"/>
  <c r="AR639" i="23" s="1"/>
  <c r="AO638" i="23"/>
  <c r="AQ638" i="23" s="1"/>
  <c r="AR638" i="23" s="1"/>
  <c r="AO637" i="23"/>
  <c r="AS637" i="23" s="1"/>
  <c r="AO636" i="23"/>
  <c r="AP636" i="23" s="1"/>
  <c r="AO635" i="23"/>
  <c r="AQ635" i="23" s="1"/>
  <c r="AR635" i="23" s="1"/>
  <c r="AO634" i="23"/>
  <c r="AQ634" i="23" s="1"/>
  <c r="AR634" i="23" s="1"/>
  <c r="AO633" i="23"/>
  <c r="AS633" i="23" s="1"/>
  <c r="AO632" i="23"/>
  <c r="AP632" i="23" s="1"/>
  <c r="AO631" i="23"/>
  <c r="AQ631" i="23" s="1"/>
  <c r="AR631" i="23" s="1"/>
  <c r="AO630" i="23"/>
  <c r="AQ630" i="23" s="1"/>
  <c r="AR630" i="23" s="1"/>
  <c r="AO629" i="23"/>
  <c r="AS629" i="23" s="1"/>
  <c r="AO628" i="23"/>
  <c r="AP628" i="23" s="1"/>
  <c r="AO627" i="23"/>
  <c r="AQ627" i="23" s="1"/>
  <c r="AR627" i="23" s="1"/>
  <c r="AO626" i="23"/>
  <c r="AQ626" i="23" s="1"/>
  <c r="AR626" i="23" s="1"/>
  <c r="AO625" i="23"/>
  <c r="AS625" i="23" s="1"/>
  <c r="AO624" i="23"/>
  <c r="AP624" i="23" s="1"/>
  <c r="AO623" i="23"/>
  <c r="AQ623" i="23" s="1"/>
  <c r="AR623" i="23" s="1"/>
  <c r="AO622" i="23"/>
  <c r="AQ622" i="23" s="1"/>
  <c r="AR622" i="23" s="1"/>
  <c r="AO621" i="23"/>
  <c r="AS621" i="23" s="1"/>
  <c r="AO620" i="23"/>
  <c r="AP620" i="23" s="1"/>
  <c r="AO619" i="23"/>
  <c r="AQ619" i="23" s="1"/>
  <c r="AR619" i="23" s="1"/>
  <c r="AO618" i="23"/>
  <c r="AQ618" i="23" s="1"/>
  <c r="AR618" i="23" s="1"/>
  <c r="AO617" i="23"/>
  <c r="AS617" i="23" s="1"/>
  <c r="AO616" i="23"/>
  <c r="AP616" i="23" s="1"/>
  <c r="AO615" i="23"/>
  <c r="AQ615" i="23" s="1"/>
  <c r="AR615" i="23" s="1"/>
  <c r="AO614" i="23"/>
  <c r="AQ614" i="23" s="1"/>
  <c r="AR614" i="23" s="1"/>
  <c r="AO613" i="23"/>
  <c r="AS613" i="23" s="1"/>
  <c r="AO612" i="23"/>
  <c r="AP612" i="23" s="1"/>
  <c r="AO611" i="23"/>
  <c r="AQ611" i="23" s="1"/>
  <c r="AR611" i="23" s="1"/>
  <c r="AO610" i="23"/>
  <c r="AO609" i="23"/>
  <c r="AS609" i="23" s="1"/>
  <c r="AO608" i="23"/>
  <c r="AP608" i="23" s="1"/>
  <c r="AO607" i="23"/>
  <c r="AQ607" i="23" s="1"/>
  <c r="AR607" i="23" s="1"/>
  <c r="AO606" i="23"/>
  <c r="AQ606" i="23" s="1"/>
  <c r="AR606" i="23" s="1"/>
  <c r="AO605" i="23"/>
  <c r="AO604" i="23"/>
  <c r="AP604" i="23" s="1"/>
  <c r="AO603" i="23"/>
  <c r="AO602" i="23"/>
  <c r="AQ602" i="23" s="1"/>
  <c r="AR602" i="23" s="1"/>
  <c r="AO601" i="23"/>
  <c r="AS601" i="23" s="1"/>
  <c r="AO600" i="23"/>
  <c r="AS600" i="23" s="1"/>
  <c r="AO599" i="23"/>
  <c r="AS599" i="23" s="1"/>
  <c r="AO598" i="23"/>
  <c r="AQ598" i="23" s="1"/>
  <c r="AR598" i="23" s="1"/>
  <c r="AO597" i="23"/>
  <c r="AQ597" i="23" s="1"/>
  <c r="AR597" i="23" s="1"/>
  <c r="AO596" i="23"/>
  <c r="AS596" i="23" s="1"/>
  <c r="AO595" i="23"/>
  <c r="AS595" i="23" s="1"/>
  <c r="AO594" i="23"/>
  <c r="AQ594" i="23" s="1"/>
  <c r="AR594" i="23" s="1"/>
  <c r="AO593" i="23"/>
  <c r="AQ593" i="23" s="1"/>
  <c r="AR593" i="23" s="1"/>
  <c r="AO592" i="23"/>
  <c r="AS592" i="23" s="1"/>
  <c r="AO591" i="23"/>
  <c r="AS591" i="23" s="1"/>
  <c r="AO590" i="23"/>
  <c r="AQ590" i="23" s="1"/>
  <c r="AR590" i="23" s="1"/>
  <c r="AO589" i="23"/>
  <c r="AO588" i="23"/>
  <c r="AS588" i="23" s="1"/>
  <c r="AO587" i="23"/>
  <c r="AO586" i="23"/>
  <c r="AQ586" i="23" s="1"/>
  <c r="AR586" i="23" s="1"/>
  <c r="AO585" i="23"/>
  <c r="AQ585" i="23" s="1"/>
  <c r="AR585" i="23" s="1"/>
  <c r="AO584" i="23"/>
  <c r="AS584" i="23" s="1"/>
  <c r="AO583" i="23"/>
  <c r="AS583" i="23" s="1"/>
  <c r="AO582" i="23"/>
  <c r="AQ582" i="23" s="1"/>
  <c r="AR582" i="23" s="1"/>
  <c r="AO581" i="23"/>
  <c r="AQ581" i="23" s="1"/>
  <c r="AR581" i="23" s="1"/>
  <c r="AO580" i="23"/>
  <c r="AS580" i="23" s="1"/>
  <c r="AO579" i="23"/>
  <c r="AS579" i="23" s="1"/>
  <c r="AO578" i="23"/>
  <c r="AQ578" i="23" s="1"/>
  <c r="AR578" i="23" s="1"/>
  <c r="AO577" i="23"/>
  <c r="AQ577" i="23" s="1"/>
  <c r="AR577" i="23" s="1"/>
  <c r="AO576" i="23"/>
  <c r="AS576" i="23" s="1"/>
  <c r="AO575" i="23"/>
  <c r="AS575" i="23" s="1"/>
  <c r="AO574" i="23"/>
  <c r="AQ574" i="23" s="1"/>
  <c r="AR574" i="23" s="1"/>
  <c r="AO573" i="23"/>
  <c r="AQ573" i="23" s="1"/>
  <c r="AR573" i="23" s="1"/>
  <c r="AO572" i="23"/>
  <c r="AS572" i="23" s="1"/>
  <c r="AO571" i="23"/>
  <c r="AS571" i="23" s="1"/>
  <c r="AO570" i="23"/>
  <c r="AQ570" i="23" s="1"/>
  <c r="AR570" i="23" s="1"/>
  <c r="AO569" i="23"/>
  <c r="AQ569" i="23" s="1"/>
  <c r="AR569" i="23" s="1"/>
  <c r="AO568" i="23"/>
  <c r="AS568" i="23" s="1"/>
  <c r="AO567" i="23"/>
  <c r="AO566" i="23"/>
  <c r="AQ566" i="23" s="1"/>
  <c r="AR566" i="23" s="1"/>
  <c r="AO565" i="23"/>
  <c r="AQ565" i="23" s="1"/>
  <c r="AR565" i="23" s="1"/>
  <c r="AO564" i="23"/>
  <c r="AS564" i="23" s="1"/>
  <c r="AO563" i="23"/>
  <c r="AS563" i="23" s="1"/>
  <c r="AO562" i="23"/>
  <c r="AQ562" i="23" s="1"/>
  <c r="AR562" i="23" s="1"/>
  <c r="AO561" i="23"/>
  <c r="AQ561" i="23" s="1"/>
  <c r="AR561" i="23" s="1"/>
  <c r="AO560" i="23"/>
  <c r="AS560" i="23" s="1"/>
  <c r="AO559" i="23"/>
  <c r="AS559" i="23" s="1"/>
  <c r="AO558" i="23"/>
  <c r="AQ558" i="23" s="1"/>
  <c r="AR558" i="23" s="1"/>
  <c r="AO557" i="23"/>
  <c r="AQ557" i="23" s="1"/>
  <c r="AR557" i="23" s="1"/>
  <c r="AO556" i="23"/>
  <c r="AS556" i="23" s="1"/>
  <c r="AO555" i="23"/>
  <c r="AS555" i="23" s="1"/>
  <c r="AO554" i="23"/>
  <c r="AQ554" i="23" s="1"/>
  <c r="AR554" i="23" s="1"/>
  <c r="AO553" i="23"/>
  <c r="AQ553" i="23" s="1"/>
  <c r="AR553" i="23" s="1"/>
  <c r="AO552" i="23"/>
  <c r="AS552" i="23" s="1"/>
  <c r="AO551" i="23"/>
  <c r="AS551" i="23" s="1"/>
  <c r="AO550" i="23"/>
  <c r="AQ550" i="23" s="1"/>
  <c r="AR550" i="23" s="1"/>
  <c r="AO549" i="23"/>
  <c r="AQ549" i="23" s="1"/>
  <c r="AR549" i="23" s="1"/>
  <c r="AO548" i="23"/>
  <c r="AO547" i="23"/>
  <c r="AS547" i="23" s="1"/>
  <c r="AO546" i="23"/>
  <c r="AQ546" i="23" s="1"/>
  <c r="AR546" i="23" s="1"/>
  <c r="AO545" i="23"/>
  <c r="AQ545" i="23" s="1"/>
  <c r="AR545" i="23" s="1"/>
  <c r="AO544" i="23"/>
  <c r="AS544" i="23" s="1"/>
  <c r="AO543" i="23"/>
  <c r="AS543" i="23" s="1"/>
  <c r="AO542" i="23"/>
  <c r="AQ542" i="23" s="1"/>
  <c r="AR542" i="23" s="1"/>
  <c r="AO541" i="23"/>
  <c r="AQ541" i="23" s="1"/>
  <c r="AR541" i="23" s="1"/>
  <c r="AO540" i="23"/>
  <c r="AS540" i="23" s="1"/>
  <c r="AO539" i="23"/>
  <c r="AS539" i="23" s="1"/>
  <c r="AO538" i="23"/>
  <c r="AQ538" i="23" s="1"/>
  <c r="AR538" i="23" s="1"/>
  <c r="AO537" i="23"/>
  <c r="AQ537" i="23" s="1"/>
  <c r="AR537" i="23" s="1"/>
  <c r="AO536" i="23"/>
  <c r="AS536" i="23" s="1"/>
  <c r="AO535" i="23"/>
  <c r="AO534" i="23"/>
  <c r="AQ534" i="23" s="1"/>
  <c r="AR534" i="23" s="1"/>
  <c r="AO533" i="23"/>
  <c r="AQ533" i="23" s="1"/>
  <c r="AR533" i="23" s="1"/>
  <c r="AO532" i="23"/>
  <c r="AS532" i="23" s="1"/>
  <c r="AO531" i="23"/>
  <c r="AS531" i="23" s="1"/>
  <c r="AO530" i="23"/>
  <c r="AQ530" i="23" s="1"/>
  <c r="AR530" i="23" s="1"/>
  <c r="AO529" i="23"/>
  <c r="AQ529" i="23" s="1"/>
  <c r="AR529" i="23" s="1"/>
  <c r="AO528" i="23"/>
  <c r="AS528" i="23" s="1"/>
  <c r="AO527" i="23"/>
  <c r="AS527" i="23" s="1"/>
  <c r="AO526" i="23"/>
  <c r="AQ526" i="23" s="1"/>
  <c r="AR526" i="23" s="1"/>
  <c r="AO525" i="23"/>
  <c r="AQ525" i="23" s="1"/>
  <c r="AR525" i="23" s="1"/>
  <c r="AO524" i="23"/>
  <c r="AS524" i="23" s="1"/>
  <c r="AO523" i="23"/>
  <c r="AS523" i="23" s="1"/>
  <c r="AO522" i="23"/>
  <c r="AQ522" i="23" s="1"/>
  <c r="AR522" i="23" s="1"/>
  <c r="AO521" i="23"/>
  <c r="AQ521" i="23" s="1"/>
  <c r="AR521" i="23" s="1"/>
  <c r="AO520" i="23"/>
  <c r="AS520" i="23" s="1"/>
  <c r="AO519" i="23"/>
  <c r="AS519" i="23" s="1"/>
  <c r="AO518" i="23"/>
  <c r="AQ518" i="23" s="1"/>
  <c r="AR518" i="23" s="1"/>
  <c r="AO517" i="23"/>
  <c r="AQ517" i="23" s="1"/>
  <c r="AR517" i="23" s="1"/>
  <c r="AO516" i="23"/>
  <c r="AO515" i="23"/>
  <c r="AS515" i="23" s="1"/>
  <c r="AO514" i="23"/>
  <c r="AQ514" i="23" s="1"/>
  <c r="AR514" i="23" s="1"/>
  <c r="AO513" i="23"/>
  <c r="AQ513" i="23" s="1"/>
  <c r="AR513" i="23" s="1"/>
  <c r="AO512" i="23"/>
  <c r="AS512" i="23" s="1"/>
  <c r="AO511" i="23"/>
  <c r="AS511" i="23" s="1"/>
  <c r="AO510" i="23"/>
  <c r="AQ510" i="23" s="1"/>
  <c r="AR510" i="23" s="1"/>
  <c r="AO509" i="23"/>
  <c r="AQ509" i="23" s="1"/>
  <c r="AR509" i="23" s="1"/>
  <c r="AO508" i="23"/>
  <c r="AS508" i="23" s="1"/>
  <c r="AO507" i="23"/>
  <c r="AS507" i="23" s="1"/>
  <c r="AO506" i="23"/>
  <c r="AQ506" i="23" s="1"/>
  <c r="AR506" i="23" s="1"/>
  <c r="AO505" i="23"/>
  <c r="AQ505" i="23" s="1"/>
  <c r="AR505" i="23" s="1"/>
  <c r="AO504" i="23"/>
  <c r="AS504" i="23" s="1"/>
  <c r="AO503" i="23"/>
  <c r="AS503" i="23" s="1"/>
  <c r="AO502" i="23"/>
  <c r="AQ502" i="23" s="1"/>
  <c r="AR502" i="23" s="1"/>
  <c r="AO501" i="23"/>
  <c r="AQ501" i="23" s="1"/>
  <c r="AR501" i="23" s="1"/>
  <c r="AO500" i="23"/>
  <c r="AS500" i="23" s="1"/>
  <c r="AO499" i="23"/>
  <c r="AS499" i="23" s="1"/>
  <c r="AO498" i="23"/>
  <c r="AQ498" i="23" s="1"/>
  <c r="AR498" i="23" s="1"/>
  <c r="AO497" i="23"/>
  <c r="AQ497" i="23" s="1"/>
  <c r="AR497" i="23" s="1"/>
  <c r="AO496" i="23"/>
  <c r="AS496" i="23" s="1"/>
  <c r="AO495" i="23"/>
  <c r="AS495" i="23" s="1"/>
  <c r="AO494" i="23"/>
  <c r="AQ494" i="23" s="1"/>
  <c r="AR494" i="23" s="1"/>
  <c r="AO493" i="23"/>
  <c r="AQ493" i="23" s="1"/>
  <c r="AR493" i="23" s="1"/>
  <c r="AO492" i="23"/>
  <c r="AO491" i="23"/>
  <c r="AS491" i="23" s="1"/>
  <c r="AO490" i="23"/>
  <c r="AQ490" i="23" s="1"/>
  <c r="AR490" i="23" s="1"/>
  <c r="AO489" i="23"/>
  <c r="AQ489" i="23" s="1"/>
  <c r="AR489" i="23" s="1"/>
  <c r="AO488" i="23"/>
  <c r="AS488" i="23" s="1"/>
  <c r="AO487" i="23"/>
  <c r="AS487" i="23" s="1"/>
  <c r="AO486" i="23"/>
  <c r="AQ486" i="23" s="1"/>
  <c r="AR486" i="23" s="1"/>
  <c r="AO485" i="23"/>
  <c r="AQ485" i="23" s="1"/>
  <c r="AR485" i="23" s="1"/>
  <c r="AO484" i="23"/>
  <c r="AS484" i="23" s="1"/>
  <c r="AO483" i="23"/>
  <c r="AS483" i="23" s="1"/>
  <c r="AO482" i="23"/>
  <c r="AQ482" i="23" s="1"/>
  <c r="AR482" i="23" s="1"/>
  <c r="AO481" i="23"/>
  <c r="AQ481" i="23" s="1"/>
  <c r="AR481" i="23" s="1"/>
  <c r="AO480" i="23"/>
  <c r="AS480" i="23" s="1"/>
  <c r="AO479" i="23"/>
  <c r="AS479" i="23" s="1"/>
  <c r="AO478" i="23"/>
  <c r="AQ478" i="23" s="1"/>
  <c r="AR478" i="23" s="1"/>
  <c r="AO477" i="23"/>
  <c r="AQ477" i="23" s="1"/>
  <c r="AR477" i="23" s="1"/>
  <c r="AO476" i="23"/>
  <c r="AS476" i="23" s="1"/>
  <c r="AO475" i="23"/>
  <c r="AS475" i="23" s="1"/>
  <c r="AO474" i="23"/>
  <c r="AQ474" i="23" s="1"/>
  <c r="AR474" i="23" s="1"/>
  <c r="AO473" i="23"/>
  <c r="AQ473" i="23" s="1"/>
  <c r="AR473" i="23" s="1"/>
  <c r="AO472" i="23"/>
  <c r="AS472" i="23" s="1"/>
  <c r="AO471" i="23"/>
  <c r="AS471" i="23" s="1"/>
  <c r="AO470" i="23"/>
  <c r="AQ470" i="23" s="1"/>
  <c r="AR470" i="23" s="1"/>
  <c r="AO469" i="23"/>
  <c r="AQ469" i="23" s="1"/>
  <c r="AR469" i="23" s="1"/>
  <c r="AO468" i="23"/>
  <c r="AS468" i="23" s="1"/>
  <c r="AO467" i="23"/>
  <c r="AS467" i="23" s="1"/>
  <c r="AO466" i="23"/>
  <c r="AQ466" i="23" s="1"/>
  <c r="AR466" i="23" s="1"/>
  <c r="AO465" i="23"/>
  <c r="AQ465" i="23" s="1"/>
  <c r="AR465" i="23" s="1"/>
  <c r="AO464" i="23"/>
  <c r="AS464" i="23" s="1"/>
  <c r="AO463" i="23"/>
  <c r="AS463" i="23" s="1"/>
  <c r="AO462" i="23"/>
  <c r="AQ462" i="23" s="1"/>
  <c r="AR462" i="23" s="1"/>
  <c r="AO461" i="23"/>
  <c r="AQ461" i="23" s="1"/>
  <c r="AR461" i="23" s="1"/>
  <c r="AO460" i="23"/>
  <c r="AO459" i="23"/>
  <c r="AS459" i="23" s="1"/>
  <c r="AO458" i="23"/>
  <c r="AQ458" i="23" s="1"/>
  <c r="AR458" i="23" s="1"/>
  <c r="AO457" i="23"/>
  <c r="AQ457" i="23" s="1"/>
  <c r="AR457" i="23" s="1"/>
  <c r="AO456" i="23"/>
  <c r="AS456" i="23" s="1"/>
  <c r="AO455" i="23"/>
  <c r="AS455" i="23" s="1"/>
  <c r="AO454" i="23"/>
  <c r="AQ454" i="23" s="1"/>
  <c r="AR454" i="23" s="1"/>
  <c r="AO453" i="23"/>
  <c r="AQ453" i="23" s="1"/>
  <c r="AR453" i="23" s="1"/>
  <c r="AO452" i="23"/>
  <c r="AS452" i="23" s="1"/>
  <c r="AO451" i="23"/>
  <c r="AS451" i="23" s="1"/>
  <c r="AO450" i="23"/>
  <c r="AQ450" i="23" s="1"/>
  <c r="AR450" i="23" s="1"/>
  <c r="AO449" i="23"/>
  <c r="AQ449" i="23" s="1"/>
  <c r="AR449" i="23" s="1"/>
  <c r="AO448" i="23"/>
  <c r="AS448" i="23" s="1"/>
  <c r="AO447" i="23"/>
  <c r="AS447" i="23" s="1"/>
  <c r="AO446" i="23"/>
  <c r="AQ446" i="23" s="1"/>
  <c r="AR446" i="23" s="1"/>
  <c r="AO445" i="23"/>
  <c r="AQ445" i="23" s="1"/>
  <c r="AR445" i="23" s="1"/>
  <c r="AO444" i="23"/>
  <c r="AS444" i="23" s="1"/>
  <c r="AO443" i="23"/>
  <c r="AS443" i="23" s="1"/>
  <c r="AO442" i="23"/>
  <c r="AQ442" i="23" s="1"/>
  <c r="AR442" i="23" s="1"/>
  <c r="AO441" i="23"/>
  <c r="AQ441" i="23" s="1"/>
  <c r="AR441" i="23" s="1"/>
  <c r="AO440" i="23"/>
  <c r="AS440" i="23" s="1"/>
  <c r="AO439" i="23"/>
  <c r="AS439" i="23" s="1"/>
  <c r="AO438" i="23"/>
  <c r="AQ438" i="23" s="1"/>
  <c r="AR438" i="23" s="1"/>
  <c r="AO437" i="23"/>
  <c r="AQ437" i="23" s="1"/>
  <c r="AR437" i="23" s="1"/>
  <c r="AO436" i="23"/>
  <c r="AS436" i="23" s="1"/>
  <c r="AO435" i="23"/>
  <c r="AS435" i="23" s="1"/>
  <c r="AO434" i="23"/>
  <c r="AQ434" i="23" s="1"/>
  <c r="AR434" i="23" s="1"/>
  <c r="AO433" i="23"/>
  <c r="AQ433" i="23" s="1"/>
  <c r="AR433" i="23" s="1"/>
  <c r="AO432" i="23"/>
  <c r="AS432" i="23" s="1"/>
  <c r="AO431" i="23"/>
  <c r="AS431" i="23" s="1"/>
  <c r="AO430" i="23"/>
  <c r="AQ430" i="23" s="1"/>
  <c r="AR430" i="23" s="1"/>
  <c r="AO429" i="23"/>
  <c r="AQ429" i="23" s="1"/>
  <c r="AR429" i="23" s="1"/>
  <c r="AO428" i="23"/>
  <c r="AS428" i="23" s="1"/>
  <c r="AO427" i="23"/>
  <c r="AS427" i="23" s="1"/>
  <c r="AO426" i="23"/>
  <c r="AQ426" i="23" s="1"/>
  <c r="AR426" i="23" s="1"/>
  <c r="AO425" i="23"/>
  <c r="AQ425" i="23" s="1"/>
  <c r="AR425" i="23" s="1"/>
  <c r="AO424" i="23"/>
  <c r="AS424" i="23" s="1"/>
  <c r="AO423" i="23"/>
  <c r="AS423" i="23" s="1"/>
  <c r="AO422" i="23"/>
  <c r="AQ422" i="23" s="1"/>
  <c r="AR422" i="23" s="1"/>
  <c r="AO421" i="23"/>
  <c r="AO420" i="23"/>
  <c r="AS420" i="23" s="1"/>
  <c r="AO419" i="23"/>
  <c r="AO418" i="23"/>
  <c r="AQ418" i="23" s="1"/>
  <c r="AR418" i="23" s="1"/>
  <c r="AO417" i="23"/>
  <c r="AQ417" i="23" s="1"/>
  <c r="AR417" i="23" s="1"/>
  <c r="AO416" i="23"/>
  <c r="AS416" i="23" s="1"/>
  <c r="AO415" i="23"/>
  <c r="AS415" i="23" s="1"/>
  <c r="AO414" i="23"/>
  <c r="AQ414" i="23" s="1"/>
  <c r="AR414" i="23" s="1"/>
  <c r="AO413" i="23"/>
  <c r="AQ413" i="23" s="1"/>
  <c r="AR413" i="23" s="1"/>
  <c r="AO412" i="23"/>
  <c r="AS412" i="23" s="1"/>
  <c r="AO411" i="23"/>
  <c r="AS411" i="23" s="1"/>
  <c r="AO410" i="23"/>
  <c r="AQ410" i="23" s="1"/>
  <c r="AR410" i="23" s="1"/>
  <c r="AO409" i="23"/>
  <c r="AQ409" i="23" s="1"/>
  <c r="AR409" i="23" s="1"/>
  <c r="AO408" i="23"/>
  <c r="AS408" i="23" s="1"/>
  <c r="AO407" i="23"/>
  <c r="AS407" i="23" s="1"/>
  <c r="AO406" i="23"/>
  <c r="AQ406" i="23" s="1"/>
  <c r="AR406" i="23" s="1"/>
  <c r="AO405" i="23"/>
  <c r="AQ405" i="23" s="1"/>
  <c r="AR405" i="23" s="1"/>
  <c r="AO404" i="23"/>
  <c r="AS404" i="23" s="1"/>
  <c r="AO403" i="23"/>
  <c r="AS403" i="23" s="1"/>
  <c r="AO402" i="23"/>
  <c r="AQ402" i="23" s="1"/>
  <c r="AR402" i="23" s="1"/>
  <c r="AO401" i="23"/>
  <c r="AQ401" i="23" s="1"/>
  <c r="AR401" i="23" s="1"/>
  <c r="AO400" i="23"/>
  <c r="AS400" i="23" s="1"/>
  <c r="AO399" i="23"/>
  <c r="AS399" i="23" s="1"/>
  <c r="AO398" i="23"/>
  <c r="AQ398" i="23" s="1"/>
  <c r="AR398" i="23" s="1"/>
  <c r="AO397" i="23"/>
  <c r="AQ397" i="23" s="1"/>
  <c r="AR397" i="23" s="1"/>
  <c r="AO396" i="23"/>
  <c r="AS396" i="23" s="1"/>
  <c r="AO395" i="23"/>
  <c r="AS395" i="23" s="1"/>
  <c r="AO394" i="23"/>
  <c r="AQ394" i="23" s="1"/>
  <c r="AR394" i="23" s="1"/>
  <c r="AO393" i="23"/>
  <c r="AQ393" i="23" s="1"/>
  <c r="AR393" i="23" s="1"/>
  <c r="AO392" i="23"/>
  <c r="AS392" i="23" s="1"/>
  <c r="AO391" i="23"/>
  <c r="AS391" i="23" s="1"/>
  <c r="AO390" i="23"/>
  <c r="AQ390" i="23" s="1"/>
  <c r="AR390" i="23" s="1"/>
  <c r="AO389" i="23"/>
  <c r="AO388" i="23"/>
  <c r="AS388" i="23" s="1"/>
  <c r="AO387" i="23"/>
  <c r="AO386" i="23"/>
  <c r="AQ386" i="23" s="1"/>
  <c r="AR386" i="23" s="1"/>
  <c r="AO385" i="23"/>
  <c r="AQ385" i="23" s="1"/>
  <c r="AR385" i="23" s="1"/>
  <c r="AO384" i="23"/>
  <c r="AS384" i="23" s="1"/>
  <c r="AO383" i="23"/>
  <c r="AS383" i="23" s="1"/>
  <c r="AO382" i="23"/>
  <c r="AQ382" i="23" s="1"/>
  <c r="AR382" i="23" s="1"/>
  <c r="AO381" i="23"/>
  <c r="AQ381" i="23" s="1"/>
  <c r="AR381" i="23" s="1"/>
  <c r="AO380" i="23"/>
  <c r="AS380" i="23" s="1"/>
  <c r="AO379" i="23"/>
  <c r="AS379" i="23" s="1"/>
  <c r="AO378" i="23"/>
  <c r="AQ378" i="23" s="1"/>
  <c r="AR378" i="23" s="1"/>
  <c r="AO377" i="23"/>
  <c r="AQ377" i="23" s="1"/>
  <c r="AR377" i="23" s="1"/>
  <c r="AO376" i="23"/>
  <c r="AS376" i="23" s="1"/>
  <c r="AO375" i="23"/>
  <c r="AS375" i="23" s="1"/>
  <c r="AO374" i="23"/>
  <c r="AQ374" i="23" s="1"/>
  <c r="AR374" i="23" s="1"/>
  <c r="AO373" i="23"/>
  <c r="AQ373" i="23" s="1"/>
  <c r="AR373" i="23" s="1"/>
  <c r="AO372" i="23"/>
  <c r="AS372" i="23" s="1"/>
  <c r="AO371" i="23"/>
  <c r="AS371" i="23" s="1"/>
  <c r="AO370" i="23"/>
  <c r="AQ370" i="23" s="1"/>
  <c r="AR370" i="23" s="1"/>
  <c r="AO369" i="23"/>
  <c r="AQ369" i="23" s="1"/>
  <c r="AR369" i="23" s="1"/>
  <c r="AO368" i="23"/>
  <c r="AS368" i="23" s="1"/>
  <c r="AO367" i="23"/>
  <c r="AS367" i="23" s="1"/>
  <c r="AO366" i="23"/>
  <c r="AQ366" i="23" s="1"/>
  <c r="AR366" i="23" s="1"/>
  <c r="AO365" i="23"/>
  <c r="AO364" i="23"/>
  <c r="AS364" i="23" s="1"/>
  <c r="AO363" i="23"/>
  <c r="AS363" i="23" s="1"/>
  <c r="AO362" i="23"/>
  <c r="AQ362" i="23" s="1"/>
  <c r="AR362" i="23" s="1"/>
  <c r="AO361" i="23"/>
  <c r="AQ361" i="23" s="1"/>
  <c r="AR361" i="23" s="1"/>
  <c r="AO360" i="23"/>
  <c r="AS360" i="23" s="1"/>
  <c r="AO359" i="23"/>
  <c r="AS359" i="23" s="1"/>
  <c r="AO358" i="23"/>
  <c r="AQ358" i="23" s="1"/>
  <c r="AR358" i="23" s="1"/>
  <c r="AO357" i="23"/>
  <c r="AQ357" i="23" s="1"/>
  <c r="AR357" i="23" s="1"/>
  <c r="AO356" i="23"/>
  <c r="AS356" i="23" s="1"/>
  <c r="AO355" i="23"/>
  <c r="AS355" i="23" s="1"/>
  <c r="AO354" i="23"/>
  <c r="AQ354" i="23" s="1"/>
  <c r="AR354" i="23" s="1"/>
  <c r="AO353" i="23"/>
  <c r="AQ353" i="23" s="1"/>
  <c r="AR353" i="23" s="1"/>
  <c r="AO352" i="23"/>
  <c r="AS352" i="23" s="1"/>
  <c r="AO351" i="23"/>
  <c r="AS351" i="23" s="1"/>
  <c r="AO350" i="23"/>
  <c r="AQ350" i="23" s="1"/>
  <c r="AR350" i="23" s="1"/>
  <c r="AO349" i="23"/>
  <c r="AQ349" i="23" s="1"/>
  <c r="AR349" i="23" s="1"/>
  <c r="AO348" i="23"/>
  <c r="AS348" i="23" s="1"/>
  <c r="AO347" i="23"/>
  <c r="AS347" i="23" s="1"/>
  <c r="AO346" i="23"/>
  <c r="AQ346" i="23" s="1"/>
  <c r="AR346" i="23" s="1"/>
  <c r="AO345" i="23"/>
  <c r="AQ345" i="23" s="1"/>
  <c r="AR345" i="23" s="1"/>
  <c r="AO344" i="23"/>
  <c r="AS344" i="23" s="1"/>
  <c r="AO343" i="23"/>
  <c r="AS343" i="23" s="1"/>
  <c r="AO342" i="23"/>
  <c r="AQ342" i="23" s="1"/>
  <c r="AR342" i="23" s="1"/>
  <c r="AO341" i="23"/>
  <c r="AQ341" i="23" s="1"/>
  <c r="AR341" i="23" s="1"/>
  <c r="AO340" i="23"/>
  <c r="AS340" i="23" s="1"/>
  <c r="AO339" i="23"/>
  <c r="AS339" i="23" s="1"/>
  <c r="AO338" i="23"/>
  <c r="AQ338" i="23" s="1"/>
  <c r="AR338" i="23" s="1"/>
  <c r="AO337" i="23"/>
  <c r="AQ337" i="23" s="1"/>
  <c r="AR337" i="23" s="1"/>
  <c r="AO336" i="23"/>
  <c r="AS336" i="23" s="1"/>
  <c r="AO335" i="23"/>
  <c r="AS335" i="23" s="1"/>
  <c r="AO334" i="23"/>
  <c r="AQ334" i="23" s="1"/>
  <c r="AR334" i="23" s="1"/>
  <c r="AO333" i="23"/>
  <c r="AQ333" i="23" s="1"/>
  <c r="AR333" i="23" s="1"/>
  <c r="AO332" i="23"/>
  <c r="AS332" i="23" s="1"/>
  <c r="AO331" i="23"/>
  <c r="AS331" i="23" s="1"/>
  <c r="AO330" i="23"/>
  <c r="AQ330" i="23" s="1"/>
  <c r="AR330" i="23" s="1"/>
  <c r="AO329" i="23"/>
  <c r="AQ329" i="23" s="1"/>
  <c r="AR329" i="23" s="1"/>
  <c r="AO328" i="23"/>
  <c r="AS328" i="23" s="1"/>
  <c r="AO327" i="23"/>
  <c r="AS327" i="23" s="1"/>
  <c r="AO326" i="23"/>
  <c r="AQ326" i="23" s="1"/>
  <c r="AR326" i="23" s="1"/>
  <c r="AO325" i="23"/>
  <c r="AQ325" i="23" s="1"/>
  <c r="AR325" i="23" s="1"/>
  <c r="AO324" i="23"/>
  <c r="AS324" i="23" s="1"/>
  <c r="AO323" i="23"/>
  <c r="AS323" i="23" s="1"/>
  <c r="AO322" i="23"/>
  <c r="AQ322" i="23" s="1"/>
  <c r="AR322" i="23" s="1"/>
  <c r="AO321" i="23"/>
  <c r="AQ321" i="23" s="1"/>
  <c r="AR321" i="23" s="1"/>
  <c r="AO320" i="23"/>
  <c r="AQ320" i="23" s="1"/>
  <c r="AR320" i="23" s="1"/>
  <c r="AO319" i="23"/>
  <c r="AQ319" i="23" s="1"/>
  <c r="AR319" i="23" s="1"/>
  <c r="AO318" i="23"/>
  <c r="AS318" i="23" s="1"/>
  <c r="AO317" i="23"/>
  <c r="AP317" i="23" s="1"/>
  <c r="AO316" i="23"/>
  <c r="AS316" i="23" s="1"/>
  <c r="AO315" i="23"/>
  <c r="AQ315" i="23" s="1"/>
  <c r="AR315" i="23" s="1"/>
  <c r="AO314" i="23"/>
  <c r="AQ314" i="23" s="1"/>
  <c r="AR314" i="23" s="1"/>
  <c r="AO313" i="23"/>
  <c r="AQ313" i="23" s="1"/>
  <c r="AR313" i="23" s="1"/>
  <c r="AO312" i="23"/>
  <c r="AS312" i="23" s="1"/>
  <c r="AO311" i="23"/>
  <c r="AP311" i="23" s="1"/>
  <c r="AO310" i="23"/>
  <c r="AS310" i="23" s="1"/>
  <c r="AO309" i="23"/>
  <c r="AQ309" i="23" s="1"/>
  <c r="AR309" i="23" s="1"/>
  <c r="AO308" i="23"/>
  <c r="AQ308" i="23" s="1"/>
  <c r="AR308" i="23" s="1"/>
  <c r="AO307" i="23"/>
  <c r="AQ307" i="23" s="1"/>
  <c r="AR307" i="23" s="1"/>
  <c r="AO306" i="23"/>
  <c r="AS306" i="23" s="1"/>
  <c r="AO305" i="23"/>
  <c r="AP305" i="23" s="1"/>
  <c r="AO304" i="23"/>
  <c r="AS304" i="23" s="1"/>
  <c r="AO303" i="23"/>
  <c r="AQ303" i="23" s="1"/>
  <c r="AR303" i="23" s="1"/>
  <c r="AO302" i="23"/>
  <c r="AQ302" i="23" s="1"/>
  <c r="AR302" i="23" s="1"/>
  <c r="AO301" i="23"/>
  <c r="AQ301" i="23" s="1"/>
  <c r="AR301" i="23" s="1"/>
  <c r="AO300" i="23"/>
  <c r="AS300" i="23" s="1"/>
  <c r="AO299" i="23"/>
  <c r="AS299" i="23" s="1"/>
  <c r="AO298" i="23"/>
  <c r="AP298" i="23" s="1"/>
  <c r="AO297" i="23"/>
  <c r="AP297" i="23" s="1"/>
  <c r="AO296" i="23"/>
  <c r="AQ296" i="23" s="1"/>
  <c r="AR296" i="23" s="1"/>
  <c r="AO295" i="23"/>
  <c r="AQ295" i="23" s="1"/>
  <c r="AR295" i="23" s="1"/>
  <c r="AO294" i="23"/>
  <c r="AS294" i="23" s="1"/>
  <c r="AO293" i="23"/>
  <c r="AP293" i="23" s="1"/>
  <c r="AO292" i="23"/>
  <c r="AQ292" i="23" s="1"/>
  <c r="AR292" i="23" s="1"/>
  <c r="AO291" i="23"/>
  <c r="AQ291" i="23" s="1"/>
  <c r="AR291" i="23" s="1"/>
  <c r="AO290" i="23"/>
  <c r="AQ290" i="23" s="1"/>
  <c r="AR290" i="23" s="1"/>
  <c r="AO289" i="23"/>
  <c r="AS289" i="23" s="1"/>
  <c r="AO288" i="23"/>
  <c r="AS288" i="23" s="1"/>
  <c r="AO287" i="23"/>
  <c r="AP287" i="23" s="1"/>
  <c r="AO286" i="23"/>
  <c r="AQ286" i="23" s="1"/>
  <c r="AR286" i="23" s="1"/>
  <c r="AO285" i="23"/>
  <c r="AQ285" i="23" s="1"/>
  <c r="AR285" i="23" s="1"/>
  <c r="AO284" i="23"/>
  <c r="AQ284" i="23" s="1"/>
  <c r="AR284" i="23" s="1"/>
  <c r="AO283" i="23"/>
  <c r="AS283" i="23" s="1"/>
  <c r="AO282" i="23"/>
  <c r="AS282" i="23" s="1"/>
  <c r="AO281" i="23"/>
  <c r="AS281" i="23" s="1"/>
  <c r="AO280" i="23"/>
  <c r="AQ280" i="23" s="1"/>
  <c r="AR280" i="23" s="1"/>
  <c r="AO279" i="23"/>
  <c r="AS279" i="23" s="1"/>
  <c r="AO278" i="23"/>
  <c r="AS278" i="23" s="1"/>
  <c r="AO277" i="23"/>
  <c r="AO276" i="23"/>
  <c r="AQ276" i="23" s="1"/>
  <c r="AR276" i="23" s="1"/>
  <c r="AO275" i="23"/>
  <c r="AS275" i="23" s="1"/>
  <c r="AO274" i="23"/>
  <c r="AP274" i="23" s="1"/>
  <c r="AO273" i="23"/>
  <c r="AS273" i="23" s="1"/>
  <c r="AO272" i="23"/>
  <c r="AO271" i="23"/>
  <c r="AQ271" i="23" s="1"/>
  <c r="AR271" i="23" s="1"/>
  <c r="AO270" i="23"/>
  <c r="AS270" i="23" s="1"/>
  <c r="AO269" i="23"/>
  <c r="AS269" i="23" s="1"/>
  <c r="AO268" i="23"/>
  <c r="AS268" i="23" s="1"/>
  <c r="AO267" i="23"/>
  <c r="AQ267" i="23" s="1"/>
  <c r="AR267" i="23" s="1"/>
  <c r="AO266" i="23"/>
  <c r="AS266" i="23" s="1"/>
  <c r="AO265" i="23"/>
  <c r="AS265" i="23" s="1"/>
  <c r="AO264" i="23"/>
  <c r="AO263" i="23"/>
  <c r="AQ263" i="23" s="1"/>
  <c r="AR263" i="23" s="1"/>
  <c r="AO262" i="23"/>
  <c r="AS262" i="23" s="1"/>
  <c r="AO261" i="23"/>
  <c r="AS261" i="23" s="1"/>
  <c r="AO260" i="23"/>
  <c r="AS260" i="23" s="1"/>
  <c r="AO259" i="23"/>
  <c r="AQ259" i="23" s="1"/>
  <c r="AR259" i="23" s="1"/>
  <c r="AO258" i="23"/>
  <c r="AS258" i="23" s="1"/>
  <c r="AO257" i="23"/>
  <c r="AS257" i="23" s="1"/>
  <c r="AO256" i="23"/>
  <c r="AO255" i="23"/>
  <c r="AQ255" i="23" s="1"/>
  <c r="AR255" i="23" s="1"/>
  <c r="AO254" i="23"/>
  <c r="AS254" i="23" s="1"/>
  <c r="AO253" i="23"/>
  <c r="AS253" i="23" s="1"/>
  <c r="AO252" i="23"/>
  <c r="AO251" i="23"/>
  <c r="AO250" i="23"/>
  <c r="AQ250" i="23" s="1"/>
  <c r="AR250" i="23" s="1"/>
  <c r="AO249" i="23"/>
  <c r="AQ249" i="23" s="1"/>
  <c r="AR249" i="23" s="1"/>
  <c r="AO248" i="23"/>
  <c r="AS248" i="23" s="1"/>
  <c r="AO247" i="23"/>
  <c r="AS247" i="23" s="1"/>
  <c r="AO246" i="23"/>
  <c r="AQ246" i="23" s="1"/>
  <c r="AR246" i="23" s="1"/>
  <c r="AO245" i="23"/>
  <c r="AS245" i="23" s="1"/>
  <c r="AO244" i="23"/>
  <c r="AO243" i="23"/>
  <c r="AQ243" i="23" s="1"/>
  <c r="AR243" i="23" s="1"/>
  <c r="AO242" i="23"/>
  <c r="AS242" i="23" s="1"/>
  <c r="AO241" i="23"/>
  <c r="AP241" i="23" s="1"/>
  <c r="AO240" i="23"/>
  <c r="AP240" i="23" s="1"/>
  <c r="AO239" i="23"/>
  <c r="AS239" i="23" s="1"/>
  <c r="AO238" i="23"/>
  <c r="AP238" i="23" s="1"/>
  <c r="AO237" i="23"/>
  <c r="AP237" i="23" s="1"/>
  <c r="AO236" i="23"/>
  <c r="AS236" i="23" s="1"/>
  <c r="AO235" i="23"/>
  <c r="AQ235" i="23" s="1"/>
  <c r="AR235" i="23" s="1"/>
  <c r="AO234" i="23"/>
  <c r="AQ234" i="23" s="1"/>
  <c r="AR234" i="23" s="1"/>
  <c r="AO233" i="23"/>
  <c r="AS233" i="23" s="1"/>
  <c r="AO232" i="23"/>
  <c r="AP232" i="23" s="1"/>
  <c r="AO231" i="23"/>
  <c r="AS231" i="23" s="1"/>
  <c r="AO230" i="23"/>
  <c r="AO229" i="23"/>
  <c r="AQ229" i="23" s="1"/>
  <c r="AR229" i="23" s="1"/>
  <c r="AO228" i="23"/>
  <c r="AS228" i="23" s="1"/>
  <c r="AO227" i="23"/>
  <c r="AS227" i="23" s="1"/>
  <c r="AO226" i="23"/>
  <c r="AP226" i="23" s="1"/>
  <c r="AO225" i="23"/>
  <c r="AS225" i="23" s="1"/>
  <c r="AO224" i="23"/>
  <c r="AQ224" i="23" s="1"/>
  <c r="AR224" i="23" s="1"/>
  <c r="AO223" i="23"/>
  <c r="AS223" i="23" s="1"/>
  <c r="AO222" i="23"/>
  <c r="AS222" i="23" s="1"/>
  <c r="AO221" i="23"/>
  <c r="AQ221" i="23" s="1"/>
  <c r="AR221" i="23" s="1"/>
  <c r="AO220" i="23"/>
  <c r="AS220" i="23" s="1"/>
  <c r="AO219" i="23"/>
  <c r="AQ219" i="23" s="1"/>
  <c r="AR219" i="23" s="1"/>
  <c r="AO218" i="23"/>
  <c r="AS218" i="23" s="1"/>
  <c r="AO217" i="23"/>
  <c r="AS217" i="23" s="1"/>
  <c r="AO216" i="23"/>
  <c r="AP216" i="23" s="1"/>
  <c r="AO215" i="23"/>
  <c r="AS215" i="23" s="1"/>
  <c r="AO214" i="23"/>
  <c r="AQ214" i="23" s="1"/>
  <c r="AR214" i="23" s="1"/>
  <c r="AO213" i="23"/>
  <c r="AS213" i="23" s="1"/>
  <c r="AO212" i="23"/>
  <c r="AS212" i="23" s="1"/>
  <c r="AO211" i="23"/>
  <c r="AS211" i="23" s="1"/>
  <c r="AO210" i="23"/>
  <c r="AQ210" i="23" s="1"/>
  <c r="AR210" i="23" s="1"/>
  <c r="AO209" i="23"/>
  <c r="AS209" i="23" s="1"/>
  <c r="AO208" i="23"/>
  <c r="AS208" i="23" s="1"/>
  <c r="AO207" i="23"/>
  <c r="AS207" i="23" s="1"/>
  <c r="AO206" i="23"/>
  <c r="AQ206" i="23" s="1"/>
  <c r="AR206" i="23" s="1"/>
  <c r="AO205" i="23"/>
  <c r="AS205" i="23" s="1"/>
  <c r="AO204" i="23"/>
  <c r="AP204" i="23" s="1"/>
  <c r="AO203" i="23"/>
  <c r="AQ203" i="23" s="1"/>
  <c r="AR203" i="23" s="1"/>
  <c r="AO202" i="23"/>
  <c r="AS202" i="23" s="1"/>
  <c r="AO201" i="23"/>
  <c r="AQ201" i="23" s="1"/>
  <c r="AR201" i="23" s="1"/>
  <c r="AO200" i="23"/>
  <c r="AS200" i="23" s="1"/>
  <c r="AO199" i="23"/>
  <c r="AP199" i="23" s="1"/>
  <c r="AO198" i="23"/>
  <c r="AP198" i="23" s="1"/>
  <c r="AO197" i="23"/>
  <c r="AS197" i="23" s="1"/>
  <c r="AO196" i="23"/>
  <c r="AQ196" i="23" s="1"/>
  <c r="AR196" i="23" s="1"/>
  <c r="AO195" i="23"/>
  <c r="AS195" i="23" s="1"/>
  <c r="AO194" i="23"/>
  <c r="AS194" i="23" s="1"/>
  <c r="AO193" i="23"/>
  <c r="AS193" i="23" s="1"/>
  <c r="AO192" i="23"/>
  <c r="AQ192" i="23" s="1"/>
  <c r="AR192" i="23" s="1"/>
  <c r="AO191" i="23"/>
  <c r="AQ191" i="23" s="1"/>
  <c r="AR191" i="23" s="1"/>
  <c r="AO190" i="23"/>
  <c r="AS190" i="23" s="1"/>
  <c r="AO189" i="23"/>
  <c r="AS189" i="23" s="1"/>
  <c r="AO188" i="23"/>
  <c r="AO187" i="23"/>
  <c r="AQ187" i="23" s="1"/>
  <c r="AR187" i="23" s="1"/>
  <c r="AO186" i="23"/>
  <c r="AS186" i="23" s="1"/>
  <c r="AO185" i="23"/>
  <c r="AP185" i="23" s="1"/>
  <c r="AO184" i="23"/>
  <c r="AS184" i="23" s="1"/>
  <c r="AO183" i="23"/>
  <c r="AO182" i="23"/>
  <c r="AQ182" i="23" s="1"/>
  <c r="AR182" i="23" s="1"/>
  <c r="AO181" i="23"/>
  <c r="AS181" i="23" s="1"/>
  <c r="AO180" i="23"/>
  <c r="AP180" i="23" s="1"/>
  <c r="AO179" i="23"/>
  <c r="AS179" i="23" s="1"/>
  <c r="AO178" i="23"/>
  <c r="AP178" i="23" s="1"/>
  <c r="AO177" i="23"/>
  <c r="AO176" i="23"/>
  <c r="AQ176" i="23" s="1"/>
  <c r="AR176" i="23" s="1"/>
  <c r="AO175" i="23"/>
  <c r="AQ175" i="23" s="1"/>
  <c r="AR175" i="23" s="1"/>
  <c r="AO174" i="23"/>
  <c r="AS174" i="23" s="1"/>
  <c r="AO173" i="23"/>
  <c r="AQ173" i="23" s="1"/>
  <c r="AR173" i="23" s="1"/>
  <c r="AO172" i="23"/>
  <c r="AO171" i="23"/>
  <c r="AQ171" i="23" s="1"/>
  <c r="AR171" i="23" s="1"/>
  <c r="AO170" i="23"/>
  <c r="AS170" i="23" s="1"/>
  <c r="AO169" i="23"/>
  <c r="AS169" i="23" s="1"/>
  <c r="AO168" i="23"/>
  <c r="AO167" i="23"/>
  <c r="AQ167" i="23" s="1"/>
  <c r="AR167" i="23" s="1"/>
  <c r="AO166" i="23"/>
  <c r="AS166" i="23" s="1"/>
  <c r="AO165" i="23"/>
  <c r="AS165" i="23" s="1"/>
  <c r="AO164" i="23"/>
  <c r="AO163" i="23"/>
  <c r="AQ163" i="23" s="1"/>
  <c r="AR163" i="23" s="1"/>
  <c r="AO162" i="23"/>
  <c r="AS162" i="23" s="1"/>
  <c r="AO161" i="23"/>
  <c r="AS161" i="23" s="1"/>
  <c r="AO160" i="23"/>
  <c r="AO159" i="23"/>
  <c r="AQ159" i="23" s="1"/>
  <c r="AR159" i="23" s="1"/>
  <c r="AO158" i="23"/>
  <c r="AS158" i="23" s="1"/>
  <c r="AO157" i="23"/>
  <c r="AS157" i="23" s="1"/>
  <c r="AO156" i="23"/>
  <c r="AQ156" i="23" s="1"/>
  <c r="AR156" i="23" s="1"/>
  <c r="AO155" i="23"/>
  <c r="AO154" i="23"/>
  <c r="AO153" i="23"/>
  <c r="AO152" i="23"/>
  <c r="AQ152" i="23" s="1"/>
  <c r="AR152" i="23" s="1"/>
  <c r="AO151" i="23"/>
  <c r="AS151" i="23" s="1"/>
  <c r="AO150" i="23"/>
  <c r="AS150" i="23" s="1"/>
  <c r="AO149" i="23"/>
  <c r="AS149" i="23" s="1"/>
  <c r="AO148" i="23"/>
  <c r="AQ148" i="23" s="1"/>
  <c r="AR148" i="23" s="1"/>
  <c r="AO147" i="23"/>
  <c r="AS147" i="23" s="1"/>
  <c r="AO146" i="23"/>
  <c r="AS146" i="23" s="1"/>
  <c r="AO145" i="23"/>
  <c r="AO144" i="23"/>
  <c r="AQ144" i="23" s="1"/>
  <c r="AR144" i="23" s="1"/>
  <c r="AO143" i="23"/>
  <c r="AS143" i="23" s="1"/>
  <c r="AO142" i="23"/>
  <c r="AS142" i="23" s="1"/>
  <c r="AO141" i="23"/>
  <c r="AS141" i="23" s="1"/>
  <c r="AO140" i="23"/>
  <c r="AQ140" i="23" s="1"/>
  <c r="AR140" i="23" s="1"/>
  <c r="AO139" i="23"/>
  <c r="AQ139" i="23" s="1"/>
  <c r="AR139" i="23" s="1"/>
  <c r="AO138" i="23"/>
  <c r="AP138" i="23" s="1"/>
  <c r="AO137" i="23"/>
  <c r="AP137" i="23" s="1"/>
  <c r="AO136" i="23"/>
  <c r="AP136" i="23" s="1"/>
  <c r="AO135" i="23"/>
  <c r="AP135" i="23" s="1"/>
  <c r="AO134" i="23"/>
  <c r="AP134" i="23" s="1"/>
  <c r="AO133" i="23"/>
  <c r="AP133" i="23" s="1"/>
  <c r="AO132" i="23"/>
  <c r="AP132" i="23" s="1"/>
  <c r="AO131" i="23"/>
  <c r="AO130" i="23"/>
  <c r="AO129" i="23"/>
  <c r="AO128" i="23"/>
  <c r="AO127" i="23"/>
  <c r="AQ127" i="23" s="1"/>
  <c r="AR127" i="23" s="1"/>
  <c r="AO126" i="23"/>
  <c r="AQ126" i="23" s="1"/>
  <c r="AR126" i="23" s="1"/>
  <c r="AO125" i="23"/>
  <c r="AQ125" i="23" s="1"/>
  <c r="AR125" i="23" s="1"/>
  <c r="AO124" i="23"/>
  <c r="AQ124" i="23" s="1"/>
  <c r="AR124" i="23" s="1"/>
  <c r="AO123" i="23"/>
  <c r="AQ123" i="23" s="1"/>
  <c r="AR123" i="23" s="1"/>
  <c r="AO122" i="23"/>
  <c r="AP122" i="23" s="1"/>
  <c r="AO121" i="23"/>
  <c r="AP121" i="23" s="1"/>
  <c r="AO120" i="23"/>
  <c r="AP120" i="23" s="1"/>
  <c r="AO119" i="23"/>
  <c r="AP119" i="23" s="1"/>
  <c r="AO118" i="23"/>
  <c r="AP118" i="23" s="1"/>
  <c r="AO117" i="23"/>
  <c r="AP117" i="23" s="1"/>
  <c r="AO116" i="23"/>
  <c r="AP116" i="23" s="1"/>
  <c r="AO115" i="23"/>
  <c r="AO114" i="23"/>
  <c r="AO113" i="23"/>
  <c r="AQ113" i="23" s="1"/>
  <c r="AR113" i="23" s="1"/>
  <c r="AO112" i="23"/>
  <c r="AS112" i="23" s="1"/>
  <c r="AO111" i="23"/>
  <c r="AS111" i="23" s="1"/>
  <c r="AO110" i="23"/>
  <c r="AS110" i="23" s="1"/>
  <c r="AO109" i="23"/>
  <c r="AQ109" i="23" s="1"/>
  <c r="AR109" i="23" s="1"/>
  <c r="AO108" i="23"/>
  <c r="AS108" i="23" s="1"/>
  <c r="AO107" i="23"/>
  <c r="AP107" i="23" s="1"/>
  <c r="AO106" i="23"/>
  <c r="AO105" i="23"/>
  <c r="AO104" i="23"/>
  <c r="AO103" i="23"/>
  <c r="AQ103" i="23" s="1"/>
  <c r="AR103" i="23" s="1"/>
  <c r="AO102" i="23"/>
  <c r="AQ102" i="23" s="1"/>
  <c r="AR102" i="23" s="1"/>
  <c r="AO101" i="23"/>
  <c r="AQ101" i="23" s="1"/>
  <c r="AR101" i="23" s="1"/>
  <c r="AO100" i="23"/>
  <c r="AQ100" i="23" s="1"/>
  <c r="AR100" i="23" s="1"/>
  <c r="AO99" i="23"/>
  <c r="AQ99" i="23" s="1"/>
  <c r="AR99" i="23" s="1"/>
  <c r="AO98" i="23"/>
  <c r="AS98" i="23" s="1"/>
  <c r="AO97" i="23"/>
  <c r="AO96" i="23"/>
  <c r="AQ96" i="23" s="1"/>
  <c r="AR96" i="23" s="1"/>
  <c r="AO95" i="23"/>
  <c r="AS95" i="23" s="1"/>
  <c r="AO94" i="23"/>
  <c r="AS94" i="23" s="1"/>
  <c r="AO93" i="23"/>
  <c r="AO92" i="23"/>
  <c r="AQ92" i="23" s="1"/>
  <c r="AR92" i="23" s="1"/>
  <c r="AO91" i="23"/>
  <c r="AS91" i="23" s="1"/>
  <c r="AO90" i="23"/>
  <c r="AS90" i="23" s="1"/>
  <c r="AO89" i="23"/>
  <c r="AO88" i="23"/>
  <c r="AO87" i="23"/>
  <c r="AQ87" i="23" s="1"/>
  <c r="AR87" i="23" s="1"/>
  <c r="AO86" i="23"/>
  <c r="AQ86" i="23" s="1"/>
  <c r="AR86" i="23" s="1"/>
  <c r="AO85" i="23"/>
  <c r="AQ85" i="23" s="1"/>
  <c r="AR85" i="23" s="1"/>
  <c r="AO84" i="23"/>
  <c r="AQ84" i="23" s="1"/>
  <c r="AR84" i="23" s="1"/>
  <c r="AO83" i="23"/>
  <c r="AQ83" i="23" s="1"/>
  <c r="AR83" i="23" s="1"/>
  <c r="AO82" i="23"/>
  <c r="AS82" i="23" s="1"/>
  <c r="AO81" i="23"/>
  <c r="AS81" i="23" s="1"/>
  <c r="AO80" i="23"/>
  <c r="AO79" i="23"/>
  <c r="AQ79" i="23" s="1"/>
  <c r="AR79" i="23" s="1"/>
  <c r="AO78" i="23"/>
  <c r="AO77" i="23"/>
  <c r="AQ77" i="23" s="1"/>
  <c r="AR77" i="23" s="1"/>
  <c r="AO76" i="23"/>
  <c r="AO75" i="23"/>
  <c r="AQ75" i="23" s="1"/>
  <c r="AR75" i="23" s="1"/>
  <c r="AO74" i="23"/>
  <c r="AS74" i="23" s="1"/>
  <c r="AO73" i="23"/>
  <c r="AO72" i="23"/>
  <c r="AO71" i="23"/>
  <c r="AQ71" i="23" s="1"/>
  <c r="AR71" i="23" s="1"/>
  <c r="AO70" i="23"/>
  <c r="AO69" i="23"/>
  <c r="AO68" i="23"/>
  <c r="AS68" i="23" s="1"/>
  <c r="AO67" i="23"/>
  <c r="AO66" i="23"/>
  <c r="AS66" i="23" s="1"/>
  <c r="AO65" i="23"/>
  <c r="AS65" i="23" s="1"/>
  <c r="AO64" i="23"/>
  <c r="AS64" i="23" s="1"/>
  <c r="AO63" i="23"/>
  <c r="AQ63" i="23" s="1"/>
  <c r="AR63" i="23" s="1"/>
  <c r="AO62" i="23"/>
  <c r="AS62" i="23" s="1"/>
  <c r="AO61" i="23"/>
  <c r="AS61" i="23" s="1"/>
  <c r="AO60" i="23"/>
  <c r="AS60" i="23" s="1"/>
  <c r="AO59" i="23"/>
  <c r="AQ59" i="23" s="1"/>
  <c r="AR59" i="23" s="1"/>
  <c r="AO58" i="23"/>
  <c r="AS58" i="23" s="1"/>
  <c r="AO57" i="23"/>
  <c r="AS57" i="23" s="1"/>
  <c r="AO56" i="23"/>
  <c r="AS56" i="23" s="1"/>
  <c r="AO55" i="23"/>
  <c r="AO54" i="23"/>
  <c r="AQ54" i="23" s="1"/>
  <c r="AR54" i="23" s="1"/>
  <c r="AO53" i="23"/>
  <c r="AO52" i="23"/>
  <c r="AO51" i="23"/>
  <c r="AQ51" i="23" s="1"/>
  <c r="AR51" i="23" s="1"/>
  <c r="AO50" i="23"/>
  <c r="AO49" i="23"/>
  <c r="AS49" i="23" s="1"/>
  <c r="AO48" i="23"/>
  <c r="AQ48" i="23" s="1"/>
  <c r="AR48" i="23" s="1"/>
  <c r="AO47" i="23"/>
  <c r="AS47" i="23" s="1"/>
  <c r="AO46" i="23"/>
  <c r="AP46" i="23" s="1"/>
  <c r="AO45" i="23"/>
  <c r="AP45" i="23" s="1"/>
  <c r="AO44" i="23"/>
  <c r="AS44" i="23" s="1"/>
  <c r="AO43" i="23"/>
  <c r="AO42" i="23"/>
  <c r="AO41" i="23"/>
  <c r="AO40" i="23"/>
  <c r="AO39" i="23"/>
  <c r="AQ39" i="23" s="1"/>
  <c r="AR39" i="23" s="1"/>
  <c r="AO38" i="23"/>
  <c r="AQ38" i="23" s="1"/>
  <c r="AR38" i="23" s="1"/>
  <c r="AO37" i="23"/>
  <c r="AS37" i="23" s="1"/>
  <c r="AO36" i="23"/>
  <c r="AS36" i="23" s="1"/>
  <c r="AO35" i="23"/>
  <c r="AO34" i="23"/>
  <c r="AO33" i="23"/>
  <c r="AO32" i="23"/>
  <c r="AQ32" i="23" s="1"/>
  <c r="AR32" i="23" s="1"/>
  <c r="AO31" i="23"/>
  <c r="AO30" i="23"/>
  <c r="AQ30" i="23" s="1"/>
  <c r="AR30" i="23" s="1"/>
  <c r="AO29" i="23"/>
  <c r="AS29" i="23" s="1"/>
  <c r="AO28" i="23"/>
  <c r="AS28" i="23" s="1"/>
  <c r="AO27" i="23"/>
  <c r="AO26" i="23"/>
  <c r="AO25" i="23"/>
  <c r="AO24" i="23"/>
  <c r="AO23" i="23"/>
  <c r="AP23" i="23" s="1"/>
  <c r="AO22" i="23"/>
  <c r="AO21" i="23"/>
  <c r="AO20" i="23"/>
  <c r="AO19" i="23"/>
  <c r="AQ19" i="23" s="1"/>
  <c r="AR19" i="23" s="1"/>
  <c r="AO18" i="23"/>
  <c r="AS18" i="23" s="1"/>
  <c r="AO17" i="23"/>
  <c r="AS17" i="23" s="1"/>
  <c r="AO16" i="23"/>
  <c r="AO15" i="23"/>
  <c r="AO14" i="23"/>
  <c r="AO13" i="23"/>
  <c r="AQ13" i="23" s="1"/>
  <c r="AR13" i="23" s="1"/>
  <c r="AO12" i="23"/>
  <c r="AO11" i="23"/>
  <c r="AQ11" i="23" s="1"/>
  <c r="AR11" i="23" s="1"/>
  <c r="AO10" i="23"/>
  <c r="AS10" i="23" s="1"/>
  <c r="AO9" i="23"/>
  <c r="AS9" i="23" s="1"/>
  <c r="AN3" i="23"/>
  <c r="AP2" i="23"/>
  <c r="AP4" i="23" s="1"/>
  <c r="AR4" i="23" s="1"/>
  <c r="AO719" i="24"/>
  <c r="AO718" i="24"/>
  <c r="AO717" i="24"/>
  <c r="AO716" i="24"/>
  <c r="AQ716" i="24" s="1"/>
  <c r="AR716" i="24" s="1"/>
  <c r="AO715" i="24"/>
  <c r="AO714" i="24"/>
  <c r="AQ714" i="24" s="1"/>
  <c r="AR714" i="24" s="1"/>
  <c r="AO713" i="24"/>
  <c r="AS713" i="24" s="1"/>
  <c r="AO712" i="24"/>
  <c r="AS712" i="24" s="1"/>
  <c r="AO711" i="24"/>
  <c r="AO710" i="24"/>
  <c r="AQ710" i="24" s="1"/>
  <c r="AR710" i="24" s="1"/>
  <c r="AO709" i="24"/>
  <c r="AO708" i="24"/>
  <c r="AQ708" i="24" s="1"/>
  <c r="AR708" i="24" s="1"/>
  <c r="AO707" i="24"/>
  <c r="AO706" i="24"/>
  <c r="AQ706" i="24" s="1"/>
  <c r="AR706" i="24" s="1"/>
  <c r="AO705" i="24"/>
  <c r="AS705" i="24" s="1"/>
  <c r="AO704" i="24"/>
  <c r="AP704" i="24" s="1"/>
  <c r="AO703" i="24"/>
  <c r="AO702" i="24"/>
  <c r="AO701" i="24"/>
  <c r="AS701" i="24" s="1"/>
  <c r="AO700" i="24"/>
  <c r="AS700" i="24" s="1"/>
  <c r="AO699" i="24"/>
  <c r="AO698" i="24"/>
  <c r="AQ698" i="24" s="1"/>
  <c r="AR698" i="24" s="1"/>
  <c r="AO697" i="24"/>
  <c r="AS697" i="24" s="1"/>
  <c r="AO696" i="24"/>
  <c r="AS696" i="24" s="1"/>
  <c r="AO695" i="24"/>
  <c r="AO694" i="24"/>
  <c r="AQ694" i="24" s="1"/>
  <c r="AR694" i="24" s="1"/>
  <c r="AO693" i="24"/>
  <c r="AO692" i="24"/>
  <c r="AQ692" i="24" s="1"/>
  <c r="AR692" i="24" s="1"/>
  <c r="AO691" i="24"/>
  <c r="AO690" i="24"/>
  <c r="AQ690" i="24" s="1"/>
  <c r="AR690" i="24" s="1"/>
  <c r="AO689" i="24"/>
  <c r="AS689" i="24" s="1"/>
  <c r="AO688" i="24"/>
  <c r="AO687" i="24"/>
  <c r="AO686" i="24"/>
  <c r="AO685" i="24"/>
  <c r="AS685" i="24" s="1"/>
  <c r="AO684" i="24"/>
  <c r="AS684" i="24" s="1"/>
  <c r="AO683" i="24"/>
  <c r="AO682" i="24"/>
  <c r="AQ682" i="24" s="1"/>
  <c r="AR682" i="24" s="1"/>
  <c r="AO681" i="24"/>
  <c r="AS681" i="24" s="1"/>
  <c r="AO680" i="24"/>
  <c r="AS680" i="24" s="1"/>
  <c r="AO679" i="24"/>
  <c r="AO678" i="24"/>
  <c r="AQ678" i="24" s="1"/>
  <c r="AR678" i="24" s="1"/>
  <c r="AO677" i="24"/>
  <c r="AO676" i="24"/>
  <c r="AO675" i="24"/>
  <c r="AO674" i="24"/>
  <c r="AQ674" i="24" s="1"/>
  <c r="AR674" i="24" s="1"/>
  <c r="AO673" i="24"/>
  <c r="AS673" i="24" s="1"/>
  <c r="AO672" i="24"/>
  <c r="AO671" i="24"/>
  <c r="AO670" i="24"/>
  <c r="AO669" i="24"/>
  <c r="AS669" i="24" s="1"/>
  <c r="AO668" i="24"/>
  <c r="AS668" i="24" s="1"/>
  <c r="AO667" i="24"/>
  <c r="AO666" i="24"/>
  <c r="AQ666" i="24" s="1"/>
  <c r="AR666" i="24" s="1"/>
  <c r="AO665" i="24"/>
  <c r="AS665" i="24" s="1"/>
  <c r="AO664" i="24"/>
  <c r="AS664" i="24" s="1"/>
  <c r="AO663" i="24"/>
  <c r="AO662" i="24"/>
  <c r="AQ662" i="24" s="1"/>
  <c r="AR662" i="24" s="1"/>
  <c r="AO661" i="24"/>
  <c r="AO660" i="24"/>
  <c r="AQ660" i="24" s="1"/>
  <c r="AR660" i="24" s="1"/>
  <c r="AO659" i="24"/>
  <c r="AO658" i="24"/>
  <c r="AQ658" i="24" s="1"/>
  <c r="AR658" i="24" s="1"/>
  <c r="AO657" i="24"/>
  <c r="AS657" i="24" s="1"/>
  <c r="AO656" i="24"/>
  <c r="AP656" i="24" s="1"/>
  <c r="AO655" i="24"/>
  <c r="AO654" i="24"/>
  <c r="AO653" i="24"/>
  <c r="AS653" i="24" s="1"/>
  <c r="AO652" i="24"/>
  <c r="AS652" i="24" s="1"/>
  <c r="AO651" i="24"/>
  <c r="AO650" i="24"/>
  <c r="AQ650" i="24" s="1"/>
  <c r="AR650" i="24" s="1"/>
  <c r="AO649" i="24"/>
  <c r="AS649" i="24" s="1"/>
  <c r="AO648" i="24"/>
  <c r="AS648" i="24" s="1"/>
  <c r="AO647" i="24"/>
  <c r="AO646" i="24"/>
  <c r="AQ646" i="24" s="1"/>
  <c r="AR646" i="24" s="1"/>
  <c r="AO645" i="24"/>
  <c r="AO644" i="24"/>
  <c r="AQ644" i="24" s="1"/>
  <c r="AR644" i="24" s="1"/>
  <c r="AO643" i="24"/>
  <c r="AO642" i="24"/>
  <c r="AQ642" i="24" s="1"/>
  <c r="AR642" i="24" s="1"/>
  <c r="AO641" i="24"/>
  <c r="AS641" i="24" s="1"/>
  <c r="AO640" i="24"/>
  <c r="AP640" i="24" s="1"/>
  <c r="AO639" i="24"/>
  <c r="AO638" i="24"/>
  <c r="AO637" i="24"/>
  <c r="AS637" i="24" s="1"/>
  <c r="AO636" i="24"/>
  <c r="AS636" i="24" s="1"/>
  <c r="AO635" i="24"/>
  <c r="AO634" i="24"/>
  <c r="AQ634" i="24" s="1"/>
  <c r="AR634" i="24" s="1"/>
  <c r="AO633" i="24"/>
  <c r="AS633" i="24" s="1"/>
  <c r="AO632" i="24"/>
  <c r="AS632" i="24" s="1"/>
  <c r="AO631" i="24"/>
  <c r="AO630" i="24"/>
  <c r="AQ630" i="24" s="1"/>
  <c r="AR630" i="24" s="1"/>
  <c r="AO629" i="24"/>
  <c r="AO628" i="24"/>
  <c r="AS628" i="24" s="1"/>
  <c r="AO627" i="24"/>
  <c r="AO626" i="24"/>
  <c r="AQ626" i="24" s="1"/>
  <c r="AR626" i="24" s="1"/>
  <c r="AO625" i="24"/>
  <c r="AS625" i="24" s="1"/>
  <c r="AO624" i="24"/>
  <c r="AS624" i="24" s="1"/>
  <c r="AO623" i="24"/>
  <c r="AO622" i="24"/>
  <c r="AQ622" i="24" s="1"/>
  <c r="AR622" i="24" s="1"/>
  <c r="AO621" i="24"/>
  <c r="AS621" i="24" s="1"/>
  <c r="AO620" i="24"/>
  <c r="AS620" i="24" s="1"/>
  <c r="AO619" i="24"/>
  <c r="AO618" i="24"/>
  <c r="AQ618" i="24" s="1"/>
  <c r="AR618" i="24" s="1"/>
  <c r="AO617" i="24"/>
  <c r="AS617" i="24" s="1"/>
  <c r="AO616" i="24"/>
  <c r="AS616" i="24" s="1"/>
  <c r="AO615" i="24"/>
  <c r="AO614" i="24"/>
  <c r="AQ614" i="24" s="1"/>
  <c r="AR614" i="24" s="1"/>
  <c r="AO613" i="24"/>
  <c r="AS613" i="24" s="1"/>
  <c r="AO612" i="24"/>
  <c r="AS612" i="24" s="1"/>
  <c r="AO611" i="24"/>
  <c r="AO610" i="24"/>
  <c r="AQ610" i="24" s="1"/>
  <c r="AR610" i="24" s="1"/>
  <c r="AO609" i="24"/>
  <c r="AS609" i="24" s="1"/>
  <c r="AO608" i="24"/>
  <c r="AS608" i="24" s="1"/>
  <c r="AO607" i="24"/>
  <c r="AO606" i="24"/>
  <c r="AQ606" i="24" s="1"/>
  <c r="AR606" i="24" s="1"/>
  <c r="AO605" i="24"/>
  <c r="AS605" i="24" s="1"/>
  <c r="AO604" i="24"/>
  <c r="AS604" i="24" s="1"/>
  <c r="AO603" i="24"/>
  <c r="AO602" i="24"/>
  <c r="AQ602" i="24" s="1"/>
  <c r="AR602" i="24" s="1"/>
  <c r="AO601" i="24"/>
  <c r="AS601" i="24" s="1"/>
  <c r="AO600" i="24"/>
  <c r="AS600" i="24" s="1"/>
  <c r="AO599" i="24"/>
  <c r="AS599" i="24" s="1"/>
  <c r="AO598" i="24"/>
  <c r="AQ598" i="24" s="1"/>
  <c r="AR598" i="24" s="1"/>
  <c r="AO597" i="24"/>
  <c r="AS597" i="24" s="1"/>
  <c r="AO596" i="24"/>
  <c r="AS596" i="24" s="1"/>
  <c r="AO595" i="24"/>
  <c r="AO594" i="24"/>
  <c r="AQ594" i="24" s="1"/>
  <c r="AR594" i="24" s="1"/>
  <c r="AO593" i="24"/>
  <c r="AS593" i="24" s="1"/>
  <c r="AO592" i="24"/>
  <c r="AS592" i="24" s="1"/>
  <c r="AO591" i="24"/>
  <c r="AS591" i="24" s="1"/>
  <c r="AO590" i="24"/>
  <c r="AQ590" i="24" s="1"/>
  <c r="AR590" i="24" s="1"/>
  <c r="AO589" i="24"/>
  <c r="AS589" i="24" s="1"/>
  <c r="AO588" i="24"/>
  <c r="AS588" i="24" s="1"/>
  <c r="AO587" i="24"/>
  <c r="AO586" i="24"/>
  <c r="AQ586" i="24" s="1"/>
  <c r="AR586" i="24" s="1"/>
  <c r="AO585" i="24"/>
  <c r="AS585" i="24" s="1"/>
  <c r="AO584" i="24"/>
  <c r="AS584" i="24" s="1"/>
  <c r="AO583" i="24"/>
  <c r="AS583" i="24" s="1"/>
  <c r="AO582" i="24"/>
  <c r="AQ582" i="24" s="1"/>
  <c r="AR582" i="24" s="1"/>
  <c r="AO581" i="24"/>
  <c r="AS581" i="24" s="1"/>
  <c r="AO580" i="24"/>
  <c r="AS580" i="24" s="1"/>
  <c r="AO579" i="24"/>
  <c r="AO578" i="24"/>
  <c r="AQ578" i="24" s="1"/>
  <c r="AR578" i="24" s="1"/>
  <c r="AO577" i="24"/>
  <c r="AS577" i="24" s="1"/>
  <c r="AO576" i="24"/>
  <c r="AS576" i="24" s="1"/>
  <c r="AO575" i="24"/>
  <c r="AS575" i="24" s="1"/>
  <c r="AO574" i="24"/>
  <c r="AQ574" i="24" s="1"/>
  <c r="AR574" i="24" s="1"/>
  <c r="AO573" i="24"/>
  <c r="AS573" i="24" s="1"/>
  <c r="AO572" i="24"/>
  <c r="AS572" i="24" s="1"/>
  <c r="AO571" i="24"/>
  <c r="AO570" i="24"/>
  <c r="AQ570" i="24" s="1"/>
  <c r="AR570" i="24" s="1"/>
  <c r="AO569" i="24"/>
  <c r="AS569" i="24" s="1"/>
  <c r="AO568" i="24"/>
  <c r="AS568" i="24" s="1"/>
  <c r="AO567" i="24"/>
  <c r="AS567" i="24" s="1"/>
  <c r="AO566" i="24"/>
  <c r="AQ566" i="24" s="1"/>
  <c r="AR566" i="24" s="1"/>
  <c r="AO565" i="24"/>
  <c r="AS565" i="24" s="1"/>
  <c r="AO564" i="24"/>
  <c r="AS564" i="24" s="1"/>
  <c r="AO563" i="24"/>
  <c r="AO562" i="24"/>
  <c r="AQ562" i="24" s="1"/>
  <c r="AR562" i="24" s="1"/>
  <c r="AO561" i="24"/>
  <c r="AS561" i="24" s="1"/>
  <c r="AO560" i="24"/>
  <c r="AS560" i="24" s="1"/>
  <c r="AO559" i="24"/>
  <c r="AS559" i="24" s="1"/>
  <c r="AO558" i="24"/>
  <c r="AQ558" i="24" s="1"/>
  <c r="AR558" i="24" s="1"/>
  <c r="AO557" i="24"/>
  <c r="AS557" i="24" s="1"/>
  <c r="AO556" i="24"/>
  <c r="AS556" i="24" s="1"/>
  <c r="AO555" i="24"/>
  <c r="AO554" i="24"/>
  <c r="AQ554" i="24" s="1"/>
  <c r="AR554" i="24" s="1"/>
  <c r="AO553" i="24"/>
  <c r="AS553" i="24" s="1"/>
  <c r="AO552" i="24"/>
  <c r="AS552" i="24" s="1"/>
  <c r="AO551" i="24"/>
  <c r="AS551" i="24" s="1"/>
  <c r="AO550" i="24"/>
  <c r="AQ550" i="24" s="1"/>
  <c r="AR550" i="24" s="1"/>
  <c r="AO549" i="24"/>
  <c r="AS549" i="24" s="1"/>
  <c r="AO548" i="24"/>
  <c r="AS548" i="24" s="1"/>
  <c r="AO547" i="24"/>
  <c r="AO546" i="24"/>
  <c r="AQ546" i="24" s="1"/>
  <c r="AR546" i="24" s="1"/>
  <c r="AO545" i="24"/>
  <c r="AS545" i="24" s="1"/>
  <c r="AO544" i="24"/>
  <c r="AS544" i="24" s="1"/>
  <c r="AO543" i="24"/>
  <c r="AS543" i="24" s="1"/>
  <c r="AO542" i="24"/>
  <c r="AQ542" i="24" s="1"/>
  <c r="AR542" i="24" s="1"/>
  <c r="AO541" i="24"/>
  <c r="AS541" i="24" s="1"/>
  <c r="AO540" i="24"/>
  <c r="AS540" i="24" s="1"/>
  <c r="AO539" i="24"/>
  <c r="AO538" i="24"/>
  <c r="AQ538" i="24" s="1"/>
  <c r="AR538" i="24" s="1"/>
  <c r="AO537" i="24"/>
  <c r="AS537" i="24" s="1"/>
  <c r="AO536" i="24"/>
  <c r="AS536" i="24" s="1"/>
  <c r="AO535" i="24"/>
  <c r="AS535" i="24" s="1"/>
  <c r="AO534" i="24"/>
  <c r="AQ534" i="24" s="1"/>
  <c r="AR534" i="24" s="1"/>
  <c r="AO533" i="24"/>
  <c r="AS533" i="24" s="1"/>
  <c r="AO532" i="24"/>
  <c r="AS532" i="24" s="1"/>
  <c r="AO531" i="24"/>
  <c r="AO530" i="24"/>
  <c r="AQ530" i="24" s="1"/>
  <c r="AR530" i="24" s="1"/>
  <c r="AO529" i="24"/>
  <c r="AS529" i="24" s="1"/>
  <c r="AO528" i="24"/>
  <c r="AS528" i="24" s="1"/>
  <c r="AO527" i="24"/>
  <c r="AS527" i="24" s="1"/>
  <c r="AO526" i="24"/>
  <c r="AQ526" i="24" s="1"/>
  <c r="AR526" i="24" s="1"/>
  <c r="AO525" i="24"/>
  <c r="AS525" i="24" s="1"/>
  <c r="AO524" i="24"/>
  <c r="AS524" i="24" s="1"/>
  <c r="AO523" i="24"/>
  <c r="AO522" i="24"/>
  <c r="AQ522" i="24" s="1"/>
  <c r="AR522" i="24" s="1"/>
  <c r="AO521" i="24"/>
  <c r="AS521" i="24" s="1"/>
  <c r="AO520" i="24"/>
  <c r="AS520" i="24" s="1"/>
  <c r="AO519" i="24"/>
  <c r="AS519" i="24" s="1"/>
  <c r="AO518" i="24"/>
  <c r="AQ518" i="24" s="1"/>
  <c r="AR518" i="24" s="1"/>
  <c r="AO517" i="24"/>
  <c r="AS517" i="24" s="1"/>
  <c r="AO516" i="24"/>
  <c r="AS516" i="24" s="1"/>
  <c r="AO515" i="24"/>
  <c r="AO514" i="24"/>
  <c r="AQ514" i="24" s="1"/>
  <c r="AR514" i="24" s="1"/>
  <c r="AO513" i="24"/>
  <c r="AS513" i="24" s="1"/>
  <c r="AO512" i="24"/>
  <c r="AS512" i="24" s="1"/>
  <c r="AO511" i="24"/>
  <c r="AS511" i="24" s="1"/>
  <c r="AO510" i="24"/>
  <c r="AQ510" i="24" s="1"/>
  <c r="AR510" i="24" s="1"/>
  <c r="AO509" i="24"/>
  <c r="AS509" i="24" s="1"/>
  <c r="AO508" i="24"/>
  <c r="AS508" i="24" s="1"/>
  <c r="AO507" i="24"/>
  <c r="AO506" i="24"/>
  <c r="AQ506" i="24" s="1"/>
  <c r="AR506" i="24" s="1"/>
  <c r="AO505" i="24"/>
  <c r="AS505" i="24" s="1"/>
  <c r="AO504" i="24"/>
  <c r="AS504" i="24" s="1"/>
  <c r="AO503" i="24"/>
  <c r="AS503" i="24" s="1"/>
  <c r="AO502" i="24"/>
  <c r="AQ502" i="24" s="1"/>
  <c r="AR502" i="24" s="1"/>
  <c r="AO501" i="24"/>
  <c r="AS501" i="24" s="1"/>
  <c r="AO500" i="24"/>
  <c r="AS500" i="24" s="1"/>
  <c r="AO499" i="24"/>
  <c r="AO498" i="24"/>
  <c r="AQ498" i="24" s="1"/>
  <c r="AR498" i="24" s="1"/>
  <c r="AO497" i="24"/>
  <c r="AS497" i="24" s="1"/>
  <c r="AO496" i="24"/>
  <c r="AS496" i="24" s="1"/>
  <c r="AO495" i="24"/>
  <c r="AS495" i="24" s="1"/>
  <c r="AO494" i="24"/>
  <c r="AQ494" i="24" s="1"/>
  <c r="AR494" i="24" s="1"/>
  <c r="AO493" i="24"/>
  <c r="AS493" i="24" s="1"/>
  <c r="AO492" i="24"/>
  <c r="AS492" i="24" s="1"/>
  <c r="AO491" i="24"/>
  <c r="AO490" i="24"/>
  <c r="AQ490" i="24" s="1"/>
  <c r="AR490" i="24" s="1"/>
  <c r="AO489" i="24"/>
  <c r="AS489" i="24" s="1"/>
  <c r="AO488" i="24"/>
  <c r="AS488" i="24" s="1"/>
  <c r="AO487" i="24"/>
  <c r="AS487" i="24" s="1"/>
  <c r="AO486" i="24"/>
  <c r="AQ486" i="24" s="1"/>
  <c r="AR486" i="24" s="1"/>
  <c r="AO485" i="24"/>
  <c r="AS485" i="24" s="1"/>
  <c r="AO484" i="24"/>
  <c r="AS484" i="24" s="1"/>
  <c r="AO483" i="24"/>
  <c r="AO482" i="24"/>
  <c r="AQ482" i="24" s="1"/>
  <c r="AR482" i="24" s="1"/>
  <c r="AO481" i="24"/>
  <c r="AS481" i="24" s="1"/>
  <c r="AO480" i="24"/>
  <c r="AS480" i="24" s="1"/>
  <c r="AO479" i="24"/>
  <c r="AS479" i="24" s="1"/>
  <c r="AO478" i="24"/>
  <c r="AQ478" i="24" s="1"/>
  <c r="AR478" i="24" s="1"/>
  <c r="AO477" i="24"/>
  <c r="AS477" i="24" s="1"/>
  <c r="AO476" i="24"/>
  <c r="AS476" i="24" s="1"/>
  <c r="AO475" i="24"/>
  <c r="AO474" i="24"/>
  <c r="AQ474" i="24" s="1"/>
  <c r="AR474" i="24" s="1"/>
  <c r="AO473" i="24"/>
  <c r="AS473" i="24" s="1"/>
  <c r="AO472" i="24"/>
  <c r="AS472" i="24" s="1"/>
  <c r="AO471" i="24"/>
  <c r="AS471" i="24" s="1"/>
  <c r="AO470" i="24"/>
  <c r="AQ470" i="24" s="1"/>
  <c r="AR470" i="24" s="1"/>
  <c r="AO469" i="24"/>
  <c r="AS469" i="24" s="1"/>
  <c r="AO468" i="24"/>
  <c r="AS468" i="24" s="1"/>
  <c r="AO467" i="24"/>
  <c r="AO466" i="24"/>
  <c r="AQ466" i="24" s="1"/>
  <c r="AR466" i="24" s="1"/>
  <c r="AO465" i="24"/>
  <c r="AS465" i="24" s="1"/>
  <c r="AO464" i="24"/>
  <c r="AS464" i="24" s="1"/>
  <c r="AO463" i="24"/>
  <c r="AS463" i="24" s="1"/>
  <c r="AO462" i="24"/>
  <c r="AQ462" i="24" s="1"/>
  <c r="AR462" i="24" s="1"/>
  <c r="AO461" i="24"/>
  <c r="AP461" i="24" s="1"/>
  <c r="AO460" i="24"/>
  <c r="AS460" i="24" s="1"/>
  <c r="AO459" i="24"/>
  <c r="AP459" i="24" s="1"/>
  <c r="AO458" i="24"/>
  <c r="AQ458" i="24" s="1"/>
  <c r="AR458" i="24" s="1"/>
  <c r="AO457" i="24"/>
  <c r="AP457" i="24" s="1"/>
  <c r="AO456" i="24"/>
  <c r="AS456" i="24" s="1"/>
  <c r="AO455" i="24"/>
  <c r="AP455" i="24" s="1"/>
  <c r="AO454" i="24"/>
  <c r="AQ454" i="24" s="1"/>
  <c r="AR454" i="24" s="1"/>
  <c r="AO453" i="24"/>
  <c r="AP453" i="24" s="1"/>
  <c r="AO452" i="24"/>
  <c r="AS452" i="24" s="1"/>
  <c r="AO451" i="24"/>
  <c r="AP451" i="24" s="1"/>
  <c r="AO450" i="24"/>
  <c r="AQ450" i="24" s="1"/>
  <c r="AR450" i="24" s="1"/>
  <c r="AO449" i="24"/>
  <c r="AP449" i="24" s="1"/>
  <c r="AO448" i="24"/>
  <c r="AS448" i="24" s="1"/>
  <c r="AO447" i="24"/>
  <c r="AP447" i="24" s="1"/>
  <c r="AO446" i="24"/>
  <c r="AQ446" i="24" s="1"/>
  <c r="AR446" i="24" s="1"/>
  <c r="AO445" i="24"/>
  <c r="AP445" i="24" s="1"/>
  <c r="AO444" i="24"/>
  <c r="AS444" i="24" s="1"/>
  <c r="AO443" i="24"/>
  <c r="AP443" i="24" s="1"/>
  <c r="AO442" i="24"/>
  <c r="AQ442" i="24" s="1"/>
  <c r="AR442" i="24" s="1"/>
  <c r="AO441" i="24"/>
  <c r="AP441" i="24" s="1"/>
  <c r="AO440" i="24"/>
  <c r="AS440" i="24" s="1"/>
  <c r="AO439" i="24"/>
  <c r="AP439" i="24" s="1"/>
  <c r="AO438" i="24"/>
  <c r="AQ438" i="24" s="1"/>
  <c r="AR438" i="24" s="1"/>
  <c r="AO437" i="24"/>
  <c r="AP437" i="24" s="1"/>
  <c r="AO436" i="24"/>
  <c r="AS436" i="24" s="1"/>
  <c r="AO435" i="24"/>
  <c r="AP435" i="24" s="1"/>
  <c r="AO434" i="24"/>
  <c r="AQ434" i="24" s="1"/>
  <c r="AR434" i="24" s="1"/>
  <c r="AO433" i="24"/>
  <c r="AP433" i="24" s="1"/>
  <c r="AO432" i="24"/>
  <c r="AS432" i="24" s="1"/>
  <c r="AO431" i="24"/>
  <c r="AP431" i="24" s="1"/>
  <c r="AO430" i="24"/>
  <c r="AQ430" i="24" s="1"/>
  <c r="AR430" i="24" s="1"/>
  <c r="AO429" i="24"/>
  <c r="AP429" i="24" s="1"/>
  <c r="AO428" i="24"/>
  <c r="AS428" i="24" s="1"/>
  <c r="AO427" i="24"/>
  <c r="AP427" i="24" s="1"/>
  <c r="AO426" i="24"/>
  <c r="AQ426" i="24" s="1"/>
  <c r="AR426" i="24" s="1"/>
  <c r="AO425" i="24"/>
  <c r="AP425" i="24" s="1"/>
  <c r="AO424" i="24"/>
  <c r="AS424" i="24" s="1"/>
  <c r="AO423" i="24"/>
  <c r="AP423" i="24" s="1"/>
  <c r="AO422" i="24"/>
  <c r="AQ422" i="24" s="1"/>
  <c r="AR422" i="24" s="1"/>
  <c r="AO421" i="24"/>
  <c r="AP421" i="24" s="1"/>
  <c r="AO420" i="24"/>
  <c r="AS420" i="24" s="1"/>
  <c r="AO419" i="24"/>
  <c r="AP419" i="24" s="1"/>
  <c r="AO418" i="24"/>
  <c r="AQ418" i="24" s="1"/>
  <c r="AR418" i="24" s="1"/>
  <c r="AO417" i="24"/>
  <c r="AP417" i="24" s="1"/>
  <c r="AO416" i="24"/>
  <c r="AS416" i="24" s="1"/>
  <c r="AO415" i="24"/>
  <c r="AP415" i="24" s="1"/>
  <c r="AO414" i="24"/>
  <c r="AQ414" i="24" s="1"/>
  <c r="AR414" i="24" s="1"/>
  <c r="AO413" i="24"/>
  <c r="AP413" i="24" s="1"/>
  <c r="AO412" i="24"/>
  <c r="AS412" i="24" s="1"/>
  <c r="AO411" i="24"/>
  <c r="AP411" i="24" s="1"/>
  <c r="AO410" i="24"/>
  <c r="AQ410" i="24" s="1"/>
  <c r="AR410" i="24" s="1"/>
  <c r="AO409" i="24"/>
  <c r="AP409" i="24" s="1"/>
  <c r="AO408" i="24"/>
  <c r="AS408" i="24" s="1"/>
  <c r="AO407" i="24"/>
  <c r="AP407" i="24" s="1"/>
  <c r="AO406" i="24"/>
  <c r="AQ406" i="24" s="1"/>
  <c r="AR406" i="24" s="1"/>
  <c r="AO405" i="24"/>
  <c r="AP405" i="24" s="1"/>
  <c r="AO404" i="24"/>
  <c r="AS404" i="24" s="1"/>
  <c r="AO403" i="24"/>
  <c r="AP403" i="24" s="1"/>
  <c r="AO402" i="24"/>
  <c r="AQ402" i="24" s="1"/>
  <c r="AR402" i="24" s="1"/>
  <c r="AO401" i="24"/>
  <c r="AP401" i="24" s="1"/>
  <c r="AO400" i="24"/>
  <c r="AS400" i="24" s="1"/>
  <c r="AO399" i="24"/>
  <c r="AP399" i="24" s="1"/>
  <c r="AO398" i="24"/>
  <c r="AQ398" i="24" s="1"/>
  <c r="AR398" i="24" s="1"/>
  <c r="AO397" i="24"/>
  <c r="AP397" i="24" s="1"/>
  <c r="AO396" i="24"/>
  <c r="AS396" i="24" s="1"/>
  <c r="AO395" i="24"/>
  <c r="AP395" i="24" s="1"/>
  <c r="AO394" i="24"/>
  <c r="AQ394" i="24" s="1"/>
  <c r="AR394" i="24" s="1"/>
  <c r="AO393" i="24"/>
  <c r="AP393" i="24" s="1"/>
  <c r="AO392" i="24"/>
  <c r="AS392" i="24" s="1"/>
  <c r="AO391" i="24"/>
  <c r="AP391" i="24" s="1"/>
  <c r="AO390" i="24"/>
  <c r="AQ390" i="24" s="1"/>
  <c r="AR390" i="24" s="1"/>
  <c r="AO389" i="24"/>
  <c r="AP389" i="24" s="1"/>
  <c r="AO388" i="24"/>
  <c r="AS388" i="24" s="1"/>
  <c r="AO387" i="24"/>
  <c r="AP387" i="24" s="1"/>
  <c r="AO386" i="24"/>
  <c r="AQ386" i="24" s="1"/>
  <c r="AR386" i="24" s="1"/>
  <c r="AO385" i="24"/>
  <c r="AP385" i="24" s="1"/>
  <c r="AO384" i="24"/>
  <c r="AS384" i="24" s="1"/>
  <c r="AO383" i="24"/>
  <c r="AP383" i="24" s="1"/>
  <c r="AO382" i="24"/>
  <c r="AQ382" i="24" s="1"/>
  <c r="AR382" i="24" s="1"/>
  <c r="AO381" i="24"/>
  <c r="AP381" i="24" s="1"/>
  <c r="AO380" i="24"/>
  <c r="AS380" i="24" s="1"/>
  <c r="AO379" i="24"/>
  <c r="AP379" i="24" s="1"/>
  <c r="AO378" i="24"/>
  <c r="AQ378" i="24" s="1"/>
  <c r="AR378" i="24" s="1"/>
  <c r="AO377" i="24"/>
  <c r="AP377" i="24" s="1"/>
  <c r="AO376" i="24"/>
  <c r="AS376" i="24" s="1"/>
  <c r="AO375" i="24"/>
  <c r="AP375" i="24" s="1"/>
  <c r="AO374" i="24"/>
  <c r="AQ374" i="24" s="1"/>
  <c r="AR374" i="24" s="1"/>
  <c r="AO373" i="24"/>
  <c r="AP373" i="24" s="1"/>
  <c r="AO372" i="24"/>
  <c r="AS372" i="24" s="1"/>
  <c r="AO371" i="24"/>
  <c r="AP371" i="24" s="1"/>
  <c r="AO370" i="24"/>
  <c r="AQ370" i="24" s="1"/>
  <c r="AR370" i="24" s="1"/>
  <c r="AO369" i="24"/>
  <c r="AP369" i="24" s="1"/>
  <c r="AO368" i="24"/>
  <c r="AS368" i="24" s="1"/>
  <c r="AO367" i="24"/>
  <c r="AP367" i="24" s="1"/>
  <c r="AO366" i="24"/>
  <c r="AQ366" i="24" s="1"/>
  <c r="AR366" i="24" s="1"/>
  <c r="AO365" i="24"/>
  <c r="AP365" i="24" s="1"/>
  <c r="AO364" i="24"/>
  <c r="AS364" i="24" s="1"/>
  <c r="AO363" i="24"/>
  <c r="AP363" i="24" s="1"/>
  <c r="AO362" i="24"/>
  <c r="AQ362" i="24" s="1"/>
  <c r="AR362" i="24" s="1"/>
  <c r="AO361" i="24"/>
  <c r="AP361" i="24" s="1"/>
  <c r="AO360" i="24"/>
  <c r="AS360" i="24" s="1"/>
  <c r="AO359" i="24"/>
  <c r="AP359" i="24" s="1"/>
  <c r="AO358" i="24"/>
  <c r="AQ358" i="24" s="1"/>
  <c r="AR358" i="24" s="1"/>
  <c r="AO357" i="24"/>
  <c r="AP357" i="24" s="1"/>
  <c r="AO356" i="24"/>
  <c r="AS356" i="24" s="1"/>
  <c r="AO355" i="24"/>
  <c r="AP355" i="24" s="1"/>
  <c r="AO354" i="24"/>
  <c r="AQ354" i="24" s="1"/>
  <c r="AR354" i="24" s="1"/>
  <c r="AO353" i="24"/>
  <c r="AP353" i="24" s="1"/>
  <c r="AO352" i="24"/>
  <c r="AS352" i="24" s="1"/>
  <c r="AO351" i="24"/>
  <c r="AP351" i="24" s="1"/>
  <c r="AO350" i="24"/>
  <c r="AQ350" i="24" s="1"/>
  <c r="AR350" i="24" s="1"/>
  <c r="AO349" i="24"/>
  <c r="AP349" i="24" s="1"/>
  <c r="AO348" i="24"/>
  <c r="AS348" i="24" s="1"/>
  <c r="AO347" i="24"/>
  <c r="AP347" i="24" s="1"/>
  <c r="AO346" i="24"/>
  <c r="AQ346" i="24" s="1"/>
  <c r="AR346" i="24" s="1"/>
  <c r="AO345" i="24"/>
  <c r="AP345" i="24" s="1"/>
  <c r="AO344" i="24"/>
  <c r="AS344" i="24" s="1"/>
  <c r="AO343" i="24"/>
  <c r="AP343" i="24" s="1"/>
  <c r="AO342" i="24"/>
  <c r="AQ342" i="24" s="1"/>
  <c r="AR342" i="24" s="1"/>
  <c r="AO341" i="24"/>
  <c r="AP341" i="24" s="1"/>
  <c r="AO340" i="24"/>
  <c r="AS340" i="24" s="1"/>
  <c r="AO339" i="24"/>
  <c r="AP339" i="24" s="1"/>
  <c r="AO338" i="24"/>
  <c r="AQ338" i="24" s="1"/>
  <c r="AR338" i="24" s="1"/>
  <c r="AO337" i="24"/>
  <c r="AP337" i="24" s="1"/>
  <c r="AO336" i="24"/>
  <c r="AS336" i="24" s="1"/>
  <c r="AO335" i="24"/>
  <c r="AP335" i="24" s="1"/>
  <c r="AO334" i="24"/>
  <c r="AQ334" i="24" s="1"/>
  <c r="AR334" i="24" s="1"/>
  <c r="AO333" i="24"/>
  <c r="AP333" i="24" s="1"/>
  <c r="AO332" i="24"/>
  <c r="AS332" i="24" s="1"/>
  <c r="AO331" i="24"/>
  <c r="AP331" i="24" s="1"/>
  <c r="AO330" i="24"/>
  <c r="AQ330" i="24" s="1"/>
  <c r="AR330" i="24" s="1"/>
  <c r="AO329" i="24"/>
  <c r="AP329" i="24" s="1"/>
  <c r="AO328" i="24"/>
  <c r="AS328" i="24" s="1"/>
  <c r="AO327" i="24"/>
  <c r="AP327" i="24" s="1"/>
  <c r="AO326" i="24"/>
  <c r="AQ326" i="24" s="1"/>
  <c r="AR326" i="24" s="1"/>
  <c r="AO325" i="24"/>
  <c r="AP325" i="24" s="1"/>
  <c r="AO324" i="24"/>
  <c r="AS324" i="24" s="1"/>
  <c r="AO323" i="24"/>
  <c r="AP323" i="24" s="1"/>
  <c r="AO322" i="24"/>
  <c r="AQ322" i="24" s="1"/>
  <c r="AR322" i="24" s="1"/>
  <c r="AO321" i="24"/>
  <c r="AP321" i="24" s="1"/>
  <c r="AO320" i="24"/>
  <c r="AS320" i="24" s="1"/>
  <c r="AO319" i="24"/>
  <c r="AP319" i="24" s="1"/>
  <c r="AO318" i="24"/>
  <c r="AQ318" i="24" s="1"/>
  <c r="AR318" i="24" s="1"/>
  <c r="AO317" i="24"/>
  <c r="AP317" i="24" s="1"/>
  <c r="AO316" i="24"/>
  <c r="AS316" i="24" s="1"/>
  <c r="AO315" i="24"/>
  <c r="AP315" i="24" s="1"/>
  <c r="AO314" i="24"/>
  <c r="AQ314" i="24" s="1"/>
  <c r="AR314" i="24" s="1"/>
  <c r="AO313" i="24"/>
  <c r="AP313" i="24" s="1"/>
  <c r="AO312" i="24"/>
  <c r="AS312" i="24" s="1"/>
  <c r="AO311" i="24"/>
  <c r="AP311" i="24" s="1"/>
  <c r="AO310" i="24"/>
  <c r="AQ310" i="24" s="1"/>
  <c r="AR310" i="24" s="1"/>
  <c r="AO309" i="24"/>
  <c r="AP309" i="24" s="1"/>
  <c r="AO308" i="24"/>
  <c r="AS308" i="24" s="1"/>
  <c r="AO307" i="24"/>
  <c r="AP307" i="24" s="1"/>
  <c r="AO306" i="24"/>
  <c r="AQ306" i="24" s="1"/>
  <c r="AR306" i="24" s="1"/>
  <c r="AO305" i="24"/>
  <c r="AP305" i="24" s="1"/>
  <c r="AO304" i="24"/>
  <c r="AS304" i="24" s="1"/>
  <c r="AO303" i="24"/>
  <c r="AP303" i="24" s="1"/>
  <c r="AO302" i="24"/>
  <c r="AQ302" i="24" s="1"/>
  <c r="AR302" i="24" s="1"/>
  <c r="AO301" i="24"/>
  <c r="AP301" i="24" s="1"/>
  <c r="AO300" i="24"/>
  <c r="AS300" i="24" s="1"/>
  <c r="AO299" i="24"/>
  <c r="AP299" i="24" s="1"/>
  <c r="AO298" i="24"/>
  <c r="AQ298" i="24" s="1"/>
  <c r="AR298" i="24" s="1"/>
  <c r="AO297" i="24"/>
  <c r="AP297" i="24" s="1"/>
  <c r="AO296" i="24"/>
  <c r="AS296" i="24" s="1"/>
  <c r="AO295" i="24"/>
  <c r="AP295" i="24" s="1"/>
  <c r="AO294" i="24"/>
  <c r="AQ294" i="24" s="1"/>
  <c r="AR294" i="24" s="1"/>
  <c r="AO293" i="24"/>
  <c r="AP293" i="24" s="1"/>
  <c r="AO292" i="24"/>
  <c r="AS292" i="24" s="1"/>
  <c r="AO291" i="24"/>
  <c r="AP291" i="24" s="1"/>
  <c r="AO290" i="24"/>
  <c r="AP290" i="24" s="1"/>
  <c r="AO289" i="24"/>
  <c r="AQ289" i="24" s="1"/>
  <c r="AR289" i="24" s="1"/>
  <c r="AO288" i="24"/>
  <c r="AP288" i="24" s="1"/>
  <c r="AO287" i="24"/>
  <c r="AO286" i="24"/>
  <c r="AP286" i="24" s="1"/>
  <c r="AO285" i="24"/>
  <c r="AP285" i="24" s="1"/>
  <c r="AO284" i="24"/>
  <c r="AP284" i="24" s="1"/>
  <c r="AO283" i="24"/>
  <c r="AQ283" i="24" s="1"/>
  <c r="AR283" i="24" s="1"/>
  <c r="AO282" i="24"/>
  <c r="AP282" i="24" s="1"/>
  <c r="AO281" i="24"/>
  <c r="AP281" i="24" s="1"/>
  <c r="AO280" i="24"/>
  <c r="AP280" i="24" s="1"/>
  <c r="AO279" i="24"/>
  <c r="AO278" i="24"/>
  <c r="AP278" i="24" s="1"/>
  <c r="AO277" i="24"/>
  <c r="AO276" i="24"/>
  <c r="AQ276" i="24" s="1"/>
  <c r="AR276" i="24" s="1"/>
  <c r="AO275" i="24"/>
  <c r="AQ275" i="24" s="1"/>
  <c r="AR275" i="24" s="1"/>
  <c r="AO274" i="24"/>
  <c r="AP274" i="24" s="1"/>
  <c r="AO273" i="24"/>
  <c r="AP273" i="24" s="1"/>
  <c r="AO272" i="24"/>
  <c r="AP272" i="24" s="1"/>
  <c r="AO271" i="24"/>
  <c r="AP271" i="24" s="1"/>
  <c r="AO270" i="24"/>
  <c r="AS270" i="24" s="1"/>
  <c r="AO269" i="24"/>
  <c r="AQ269" i="24" s="1"/>
  <c r="AR269" i="24" s="1"/>
  <c r="AO268" i="24"/>
  <c r="AP268" i="24" s="1"/>
  <c r="AO267" i="24"/>
  <c r="AO266" i="24"/>
  <c r="AP266" i="24" s="1"/>
  <c r="AO265" i="24"/>
  <c r="AO264" i="24"/>
  <c r="AP264" i="24" s="1"/>
  <c r="AO263" i="24"/>
  <c r="AQ263" i="24" s="1"/>
  <c r="AR263" i="24" s="1"/>
  <c r="AO262" i="24"/>
  <c r="AP262" i="24" s="1"/>
  <c r="AO261" i="24"/>
  <c r="AS261" i="24" s="1"/>
  <c r="AO260" i="24"/>
  <c r="AP260" i="24" s="1"/>
  <c r="AO259" i="24"/>
  <c r="AQ259" i="24" s="1"/>
  <c r="AR259" i="24" s="1"/>
  <c r="AO258" i="24"/>
  <c r="AQ258" i="24" s="1"/>
  <c r="AR258" i="24" s="1"/>
  <c r="AO257" i="24"/>
  <c r="AQ257" i="24" s="1"/>
  <c r="AR257" i="24" s="1"/>
  <c r="AO256" i="24"/>
  <c r="AQ256" i="24" s="1"/>
  <c r="AR256" i="24" s="1"/>
  <c r="AO255" i="24"/>
  <c r="AQ255" i="24" s="1"/>
  <c r="AR255" i="24" s="1"/>
  <c r="AO254" i="24"/>
  <c r="AQ254" i="24" s="1"/>
  <c r="AR254" i="24" s="1"/>
  <c r="AO253" i="24"/>
  <c r="AP253" i="24" s="1"/>
  <c r="AO252" i="24"/>
  <c r="AQ252" i="24" s="1"/>
  <c r="AR252" i="24" s="1"/>
  <c r="AO251" i="24"/>
  <c r="AP251" i="24" s="1"/>
  <c r="AO250" i="24"/>
  <c r="AP250" i="24" s="1"/>
  <c r="AO249" i="24"/>
  <c r="AQ249" i="24" s="1"/>
  <c r="AR249" i="24" s="1"/>
  <c r="AO248" i="24"/>
  <c r="AP248" i="24" s="1"/>
  <c r="AO247" i="24"/>
  <c r="AQ247" i="24" s="1"/>
  <c r="AR247" i="24" s="1"/>
  <c r="AO246" i="24"/>
  <c r="AP246" i="24" s="1"/>
  <c r="AO245" i="24"/>
  <c r="AP245" i="24" s="1"/>
  <c r="AO244" i="24"/>
  <c r="AQ244" i="24" s="1"/>
  <c r="AR244" i="24" s="1"/>
  <c r="AO243" i="24"/>
  <c r="AQ243" i="24" s="1"/>
  <c r="AR243" i="24" s="1"/>
  <c r="AO242" i="24"/>
  <c r="AP242" i="24" s="1"/>
  <c r="AO241" i="24"/>
  <c r="AO240" i="24"/>
  <c r="AO239" i="24"/>
  <c r="AO238" i="24"/>
  <c r="AP238" i="24" s="1"/>
  <c r="AO237" i="24"/>
  <c r="AO236" i="24"/>
  <c r="AP236" i="24" s="1"/>
  <c r="AO235" i="24"/>
  <c r="AQ235" i="24" s="1"/>
  <c r="AR235" i="24" s="1"/>
  <c r="AO234" i="24"/>
  <c r="AO233" i="24"/>
  <c r="AS233" i="24" s="1"/>
  <c r="AO232" i="24"/>
  <c r="AP232" i="24" s="1"/>
  <c r="AO231" i="24"/>
  <c r="AQ231" i="24" s="1"/>
  <c r="AR231" i="24" s="1"/>
  <c r="AO230" i="24"/>
  <c r="AP230" i="24" s="1"/>
  <c r="AO229" i="24"/>
  <c r="AQ229" i="24" s="1"/>
  <c r="AR229" i="24" s="1"/>
  <c r="AO228" i="24"/>
  <c r="AO227" i="24"/>
  <c r="AQ227" i="24" s="1"/>
  <c r="AR227" i="24" s="1"/>
  <c r="AO226" i="24"/>
  <c r="AS226" i="24" s="1"/>
  <c r="AO225" i="24"/>
  <c r="AO224" i="24"/>
  <c r="AP224" i="24" s="1"/>
  <c r="AO223" i="24"/>
  <c r="AQ223" i="24" s="1"/>
  <c r="AR223" i="24" s="1"/>
  <c r="AO222" i="24"/>
  <c r="AO221" i="24"/>
  <c r="AO220" i="24"/>
  <c r="AO219" i="24"/>
  <c r="AO218" i="24"/>
  <c r="AO217" i="24"/>
  <c r="AS217" i="24" s="1"/>
  <c r="AO216" i="24"/>
  <c r="AP216" i="24" s="1"/>
  <c r="AO215" i="24"/>
  <c r="AQ215" i="24" s="1"/>
  <c r="AR215" i="24" s="1"/>
  <c r="AO214" i="24"/>
  <c r="AO213" i="24"/>
  <c r="AO212" i="24"/>
  <c r="AO211" i="24"/>
  <c r="AP211" i="24" s="1"/>
  <c r="AO210" i="24"/>
  <c r="AQ210" i="24" s="1"/>
  <c r="AR210" i="24" s="1"/>
  <c r="AO209" i="24"/>
  <c r="AQ209" i="24" s="1"/>
  <c r="AR209" i="24" s="1"/>
  <c r="AO208" i="24"/>
  <c r="AP208" i="24" s="1"/>
  <c r="AO207" i="24"/>
  <c r="AO206" i="24"/>
  <c r="AQ206" i="24" s="1"/>
  <c r="AR206" i="24" s="1"/>
  <c r="AO205" i="24"/>
  <c r="AP205" i="24" s="1"/>
  <c r="AO204" i="24"/>
  <c r="AP204" i="24" s="1"/>
  <c r="AO203" i="24"/>
  <c r="AQ203" i="24" s="1"/>
  <c r="AR203" i="24" s="1"/>
  <c r="AO202" i="24"/>
  <c r="AO201" i="24"/>
  <c r="AO200" i="24"/>
  <c r="AO199" i="24"/>
  <c r="AO198" i="24"/>
  <c r="AO197" i="24"/>
  <c r="AP197" i="24" s="1"/>
  <c r="AO196" i="24"/>
  <c r="AQ196" i="24" s="1"/>
  <c r="AR196" i="24" s="1"/>
  <c r="AO195" i="24"/>
  <c r="AQ195" i="24" s="1"/>
  <c r="AR195" i="24" s="1"/>
  <c r="AO194" i="24"/>
  <c r="AQ194" i="24" s="1"/>
  <c r="AR194" i="24" s="1"/>
  <c r="AO193" i="24"/>
  <c r="AS193" i="24" s="1"/>
  <c r="AO192" i="24"/>
  <c r="AP192" i="24" s="1"/>
  <c r="AO191" i="24"/>
  <c r="AQ191" i="24" s="1"/>
  <c r="AR191" i="24" s="1"/>
  <c r="AO190" i="24"/>
  <c r="AQ190" i="24" s="1"/>
  <c r="AR190" i="24" s="1"/>
  <c r="AO189" i="24"/>
  <c r="AP189" i="24" s="1"/>
  <c r="AO188" i="24"/>
  <c r="AQ188" i="24" s="1"/>
  <c r="AR188" i="24" s="1"/>
  <c r="AO187" i="24"/>
  <c r="AO186" i="24"/>
  <c r="AQ186" i="24" s="1"/>
  <c r="AR186" i="24" s="1"/>
  <c r="AO185" i="24"/>
  <c r="AS185" i="24" s="1"/>
  <c r="AO184" i="24"/>
  <c r="AO183" i="24"/>
  <c r="AO182" i="24"/>
  <c r="AQ182" i="24" s="1"/>
  <c r="AR182" i="24" s="1"/>
  <c r="AO181" i="24"/>
  <c r="AO180" i="24"/>
  <c r="AO179" i="24"/>
  <c r="AO178" i="24"/>
  <c r="AO177" i="24"/>
  <c r="AP177" i="24" s="1"/>
  <c r="AO176" i="24"/>
  <c r="AQ176" i="24" s="1"/>
  <c r="AR176" i="24" s="1"/>
  <c r="AO175" i="24"/>
  <c r="AS175" i="24" s="1"/>
  <c r="AO174" i="24"/>
  <c r="AQ174" i="24" s="1"/>
  <c r="AR174" i="24" s="1"/>
  <c r="AO173" i="24"/>
  <c r="AO172" i="24"/>
  <c r="AQ172" i="24" s="1"/>
  <c r="AR172" i="24" s="1"/>
  <c r="AO171" i="24"/>
  <c r="AO170" i="24"/>
  <c r="AO169" i="24"/>
  <c r="AP169" i="24" s="1"/>
  <c r="AO168" i="24"/>
  <c r="AQ168" i="24" s="1"/>
  <c r="AR168" i="24" s="1"/>
  <c r="AO167" i="24"/>
  <c r="AS167" i="24" s="1"/>
  <c r="AO166" i="24"/>
  <c r="AQ166" i="24" s="1"/>
  <c r="AR166" i="24" s="1"/>
  <c r="AO165" i="24"/>
  <c r="AO164" i="24"/>
  <c r="AP164" i="24" s="1"/>
  <c r="AO163" i="24"/>
  <c r="AQ163" i="24" s="1"/>
  <c r="AR163" i="24" s="1"/>
  <c r="AO162" i="24"/>
  <c r="AP162" i="24" s="1"/>
  <c r="AO161" i="24"/>
  <c r="AS161" i="24" s="1"/>
  <c r="AO160" i="24"/>
  <c r="AP160" i="24" s="1"/>
  <c r="AO159" i="24"/>
  <c r="AQ159" i="24" s="1"/>
  <c r="AR159" i="24" s="1"/>
  <c r="AO158" i="24"/>
  <c r="AP158" i="24" s="1"/>
  <c r="AO157" i="24"/>
  <c r="AS157" i="24" s="1"/>
  <c r="AO156" i="24"/>
  <c r="AP156" i="24" s="1"/>
  <c r="AO155" i="24"/>
  <c r="AQ155" i="24" s="1"/>
  <c r="AR155" i="24" s="1"/>
  <c r="AO154" i="24"/>
  <c r="AP154" i="24" s="1"/>
  <c r="AO153" i="24"/>
  <c r="AS153" i="24" s="1"/>
  <c r="AO152" i="24"/>
  <c r="AP152" i="24" s="1"/>
  <c r="AO151" i="24"/>
  <c r="AP151" i="24" s="1"/>
  <c r="AO150" i="24"/>
  <c r="AP150" i="24" s="1"/>
  <c r="AO149" i="24"/>
  <c r="AO148" i="24"/>
  <c r="AO147" i="24"/>
  <c r="AO146" i="24"/>
  <c r="AO145" i="24"/>
  <c r="AP145" i="24" s="1"/>
  <c r="AO144" i="24"/>
  <c r="AQ144" i="24" s="1"/>
  <c r="AR144" i="24" s="1"/>
  <c r="AO143" i="24"/>
  <c r="AQ143" i="24" s="1"/>
  <c r="AR143" i="24" s="1"/>
  <c r="AO142" i="24"/>
  <c r="AO141" i="24"/>
  <c r="AO140" i="24"/>
  <c r="AP140" i="24" s="1"/>
  <c r="AO139" i="24"/>
  <c r="AQ139" i="24" s="1"/>
  <c r="AR139" i="24" s="1"/>
  <c r="AO138" i="24"/>
  <c r="AS138" i="24" s="1"/>
  <c r="AO137" i="24"/>
  <c r="AO136" i="24"/>
  <c r="AO135" i="24"/>
  <c r="AQ135" i="24" s="1"/>
  <c r="AR135" i="24" s="1"/>
  <c r="AO134" i="24"/>
  <c r="AO133" i="24"/>
  <c r="AO132" i="24"/>
  <c r="AP132" i="24" s="1"/>
  <c r="AO131" i="24"/>
  <c r="AQ131" i="24" s="1"/>
  <c r="AR131" i="24" s="1"/>
  <c r="AO130" i="24"/>
  <c r="AS130" i="24" s="1"/>
  <c r="AO129" i="24"/>
  <c r="AO128" i="24"/>
  <c r="AO127" i="24"/>
  <c r="AQ127" i="24" s="1"/>
  <c r="AR127" i="24" s="1"/>
  <c r="AO126" i="24"/>
  <c r="AO125" i="24"/>
  <c r="AO124" i="24"/>
  <c r="AP124" i="24" s="1"/>
  <c r="AO123" i="24"/>
  <c r="AP123" i="24" s="1"/>
  <c r="AO122" i="24"/>
  <c r="AQ122" i="24" s="1"/>
  <c r="AR122" i="24" s="1"/>
  <c r="AO121" i="24"/>
  <c r="AQ121" i="24" s="1"/>
  <c r="AR121" i="24" s="1"/>
  <c r="AO120" i="24"/>
  <c r="AQ120" i="24" s="1"/>
  <c r="AR120" i="24" s="1"/>
  <c r="AO119" i="24"/>
  <c r="AQ119" i="24" s="1"/>
  <c r="AR119" i="24" s="1"/>
  <c r="AO118" i="24"/>
  <c r="AP118" i="24" s="1"/>
  <c r="AO117" i="24"/>
  <c r="AP117" i="24" s="1"/>
  <c r="AO116" i="24"/>
  <c r="AP116" i="24" s="1"/>
  <c r="AO115" i="24"/>
  <c r="AP115" i="24" s="1"/>
  <c r="AO114" i="24"/>
  <c r="AP114" i="24" s="1"/>
  <c r="AO113" i="24"/>
  <c r="AP113" i="24" s="1"/>
  <c r="AO112" i="24"/>
  <c r="AQ112" i="24" s="1"/>
  <c r="AR112" i="24" s="1"/>
  <c r="AO111" i="24"/>
  <c r="AQ111" i="24" s="1"/>
  <c r="AR111" i="24" s="1"/>
  <c r="AO110" i="24"/>
  <c r="AP110" i="24" s="1"/>
  <c r="AO109" i="24"/>
  <c r="AQ109" i="24" s="1"/>
  <c r="AR109" i="24" s="1"/>
  <c r="AO108" i="24"/>
  <c r="AP108" i="24" s="1"/>
  <c r="AO107" i="24"/>
  <c r="AQ107" i="24" s="1"/>
  <c r="AR107" i="24" s="1"/>
  <c r="AO106" i="24"/>
  <c r="AP106" i="24" s="1"/>
  <c r="AO105" i="24"/>
  <c r="AP105" i="24" s="1"/>
  <c r="AO104" i="24"/>
  <c r="AP104" i="24" s="1"/>
  <c r="AO103" i="24"/>
  <c r="AP103" i="24" s="1"/>
  <c r="AO102" i="24"/>
  <c r="AP102" i="24" s="1"/>
  <c r="AO101" i="24"/>
  <c r="AP101" i="24" s="1"/>
  <c r="AO100" i="24"/>
  <c r="AP100" i="24" s="1"/>
  <c r="AO99" i="24"/>
  <c r="AP99" i="24" s="1"/>
  <c r="AO98" i="24"/>
  <c r="AQ98" i="24" s="1"/>
  <c r="AR98" i="24" s="1"/>
  <c r="AO97" i="24"/>
  <c r="AP97" i="24" s="1"/>
  <c r="AO96" i="24"/>
  <c r="AS96" i="24" s="1"/>
  <c r="AO95" i="24"/>
  <c r="AP95" i="24" s="1"/>
  <c r="AO94" i="24"/>
  <c r="AQ94" i="24" s="1"/>
  <c r="AR94" i="24" s="1"/>
  <c r="AO93" i="24"/>
  <c r="AP93" i="24" s="1"/>
  <c r="AO92" i="24"/>
  <c r="AQ92" i="24" s="1"/>
  <c r="AR92" i="24" s="1"/>
  <c r="AO91" i="24"/>
  <c r="AS91" i="24" s="1"/>
  <c r="AO90" i="24"/>
  <c r="AP90" i="24" s="1"/>
  <c r="AO89" i="24"/>
  <c r="AP89" i="24" s="1"/>
  <c r="AO88" i="24"/>
  <c r="AP88" i="24" s="1"/>
  <c r="AO87" i="24"/>
  <c r="AQ87" i="24" s="1"/>
  <c r="AR87" i="24" s="1"/>
  <c r="AO86" i="24"/>
  <c r="AP86" i="24" s="1"/>
  <c r="AO85" i="24"/>
  <c r="AP85" i="24" s="1"/>
  <c r="AO84" i="24"/>
  <c r="AP84" i="24" s="1"/>
  <c r="AO83" i="24"/>
  <c r="AS83" i="24" s="1"/>
  <c r="AO82" i="24"/>
  <c r="AP82" i="24" s="1"/>
  <c r="AO81" i="24"/>
  <c r="AS81" i="24" s="1"/>
  <c r="AO80" i="24"/>
  <c r="AP80" i="24" s="1"/>
  <c r="AO79" i="24"/>
  <c r="AS79" i="24" s="1"/>
  <c r="AO78" i="24"/>
  <c r="AP78" i="24" s="1"/>
  <c r="AO77" i="24"/>
  <c r="AS77" i="24" s="1"/>
  <c r="AO76" i="24"/>
  <c r="AP76" i="24" s="1"/>
  <c r="AO75" i="24"/>
  <c r="AS75" i="24" s="1"/>
  <c r="AO74" i="24"/>
  <c r="AP74" i="24" s="1"/>
  <c r="AO73" i="24"/>
  <c r="AS73" i="24" s="1"/>
  <c r="AO72" i="24"/>
  <c r="AP72" i="24" s="1"/>
  <c r="AO71" i="24"/>
  <c r="AP71" i="24" s="1"/>
  <c r="AO70" i="24"/>
  <c r="AP70" i="24" s="1"/>
  <c r="AO69" i="24"/>
  <c r="AP69" i="24" s="1"/>
  <c r="AO68" i="24"/>
  <c r="AS68" i="24" s="1"/>
  <c r="AO67" i="24"/>
  <c r="AP67" i="24" s="1"/>
  <c r="AO66" i="24"/>
  <c r="AQ66" i="24" s="1"/>
  <c r="AR66" i="24" s="1"/>
  <c r="AO65" i="24"/>
  <c r="AP65" i="24" s="1"/>
  <c r="AO64" i="24"/>
  <c r="AQ64" i="24" s="1"/>
  <c r="AR64" i="24" s="1"/>
  <c r="AO63" i="24"/>
  <c r="AQ63" i="24" s="1"/>
  <c r="AR63" i="24" s="1"/>
  <c r="AO62" i="24"/>
  <c r="AP62" i="24" s="1"/>
  <c r="AO61" i="24"/>
  <c r="AP61" i="24" s="1"/>
  <c r="AO60" i="24"/>
  <c r="AS60" i="24" s="1"/>
  <c r="AO59" i="24"/>
  <c r="AP59" i="24" s="1"/>
  <c r="AO58" i="24"/>
  <c r="AQ58" i="24" s="1"/>
  <c r="AR58" i="24" s="1"/>
  <c r="AO57" i="24"/>
  <c r="AP57" i="24" s="1"/>
  <c r="AO56" i="24"/>
  <c r="AS56" i="24" s="1"/>
  <c r="AO55" i="24"/>
  <c r="AP55" i="24" s="1"/>
  <c r="AO54" i="24"/>
  <c r="AS54" i="24" s="1"/>
  <c r="AO53" i="24"/>
  <c r="AP53" i="24" s="1"/>
  <c r="AO52" i="24"/>
  <c r="AS52" i="24" s="1"/>
  <c r="AO51" i="24"/>
  <c r="AP51" i="24" s="1"/>
  <c r="AO50" i="24"/>
  <c r="AS50" i="24" s="1"/>
  <c r="AO49" i="24"/>
  <c r="AP49" i="24" s="1"/>
  <c r="AO48" i="24"/>
  <c r="AS48" i="24" s="1"/>
  <c r="AO47" i="24"/>
  <c r="AQ47" i="24" s="1"/>
  <c r="AR47" i="24" s="1"/>
  <c r="AO46" i="24"/>
  <c r="AP46" i="24" s="1"/>
  <c r="AO45" i="24"/>
  <c r="AP45" i="24" s="1"/>
  <c r="AO44" i="24"/>
  <c r="AP44" i="24" s="1"/>
  <c r="AO43" i="24"/>
  <c r="AS43" i="24" s="1"/>
  <c r="AO42" i="24"/>
  <c r="AS42" i="24" s="1"/>
  <c r="AO41" i="24"/>
  <c r="AS41" i="24" s="1"/>
  <c r="AO40" i="24"/>
  <c r="AP40" i="24" s="1"/>
  <c r="AO39" i="24"/>
  <c r="AP39" i="24" s="1"/>
  <c r="AO38" i="24"/>
  <c r="AP38" i="24" s="1"/>
  <c r="AO37" i="24"/>
  <c r="AS37" i="24" s="1"/>
  <c r="AO36" i="24"/>
  <c r="AS36" i="24" s="1"/>
  <c r="AO35" i="24"/>
  <c r="AP35" i="24" s="1"/>
  <c r="AO34" i="24"/>
  <c r="AS34" i="24" s="1"/>
  <c r="AO33" i="24"/>
  <c r="AS33" i="24" s="1"/>
  <c r="AO32" i="24"/>
  <c r="AS32" i="24" s="1"/>
  <c r="AO31" i="24"/>
  <c r="AP31" i="24" s="1"/>
  <c r="AO30" i="24"/>
  <c r="AS30" i="24" s="1"/>
  <c r="AO29" i="24"/>
  <c r="AS29" i="24" s="1"/>
  <c r="AO28" i="24"/>
  <c r="AS28" i="24" s="1"/>
  <c r="AO27" i="24"/>
  <c r="AP27" i="24" s="1"/>
  <c r="AO26" i="24"/>
  <c r="AS26" i="24" s="1"/>
  <c r="AO25" i="24"/>
  <c r="AS25" i="24" s="1"/>
  <c r="AO24" i="24"/>
  <c r="AS24" i="24" s="1"/>
  <c r="AO23" i="24"/>
  <c r="AQ23" i="24" s="1"/>
  <c r="AR23" i="24" s="1"/>
  <c r="AO22" i="24"/>
  <c r="AP22" i="24" s="1"/>
  <c r="AO21" i="24"/>
  <c r="AS21" i="24" s="1"/>
  <c r="AO20" i="24"/>
  <c r="AP20" i="24" s="1"/>
  <c r="AO19" i="24"/>
  <c r="AQ19" i="24" s="1"/>
  <c r="AR19" i="24" s="1"/>
  <c r="AO18" i="24"/>
  <c r="AS18" i="24" s="1"/>
  <c r="AO17" i="24"/>
  <c r="AS17" i="24" s="1"/>
  <c r="AO16" i="24"/>
  <c r="AP16" i="24" s="1"/>
  <c r="AO15" i="24"/>
  <c r="AS15" i="24" s="1"/>
  <c r="AO14" i="24"/>
  <c r="AS14" i="24" s="1"/>
  <c r="AO13" i="24"/>
  <c r="AS13" i="24" s="1"/>
  <c r="AO12" i="24"/>
  <c r="AP12" i="24" s="1"/>
  <c r="AO11" i="24"/>
  <c r="AS11" i="24" s="1"/>
  <c r="AO10" i="24"/>
  <c r="AS10" i="24" s="1"/>
  <c r="AO9" i="24"/>
  <c r="AS9" i="24" s="1"/>
  <c r="AN3" i="24"/>
  <c r="AP2" i="24"/>
  <c r="AP4" i="24" s="1"/>
  <c r="AR4" i="24" s="1"/>
  <c r="AO724" i="26"/>
  <c r="AP724" i="26" s="1"/>
  <c r="AO723" i="26"/>
  <c r="AQ723" i="26" s="1"/>
  <c r="AR723" i="26" s="1"/>
  <c r="AO722" i="26"/>
  <c r="AO721" i="26"/>
  <c r="AO720" i="26"/>
  <c r="AP720" i="26" s="1"/>
  <c r="AO719" i="26"/>
  <c r="AQ719" i="26" s="1"/>
  <c r="AR719" i="26" s="1"/>
  <c r="AO718" i="26"/>
  <c r="AO717" i="26"/>
  <c r="AO716" i="26"/>
  <c r="AP716" i="26" s="1"/>
  <c r="AO715" i="26"/>
  <c r="AQ715" i="26" s="1"/>
  <c r="AR715" i="26" s="1"/>
  <c r="AO714" i="26"/>
  <c r="AS714" i="26" s="1"/>
  <c r="AO713" i="26"/>
  <c r="AS713" i="26" s="1"/>
  <c r="AO712" i="26"/>
  <c r="AP712" i="26" s="1"/>
  <c r="AO711" i="26"/>
  <c r="AQ711" i="26" s="1"/>
  <c r="AR711" i="26" s="1"/>
  <c r="AO710" i="26"/>
  <c r="AS710" i="26" s="1"/>
  <c r="AO709" i="26"/>
  <c r="AS709" i="26" s="1"/>
  <c r="AO708" i="26"/>
  <c r="AP708" i="26" s="1"/>
  <c r="AO707" i="26"/>
  <c r="AQ707" i="26" s="1"/>
  <c r="AR707" i="26" s="1"/>
  <c r="AO706" i="26"/>
  <c r="AO705" i="26"/>
  <c r="AS705" i="26" s="1"/>
  <c r="AO704" i="26"/>
  <c r="AO703" i="26"/>
  <c r="AQ703" i="26" s="1"/>
  <c r="AR703" i="26" s="1"/>
  <c r="AO702" i="26"/>
  <c r="AO701" i="26"/>
  <c r="AS701" i="26" s="1"/>
  <c r="AO700" i="26"/>
  <c r="AO699" i="26"/>
  <c r="AQ699" i="26" s="1"/>
  <c r="AR699" i="26" s="1"/>
  <c r="AO698" i="26"/>
  <c r="AS698" i="26" s="1"/>
  <c r="AO697" i="26"/>
  <c r="AS697" i="26" s="1"/>
  <c r="AO696" i="26"/>
  <c r="AP696" i="26" s="1"/>
  <c r="AO695" i="26"/>
  <c r="AQ695" i="26" s="1"/>
  <c r="AR695" i="26" s="1"/>
  <c r="AO694" i="26"/>
  <c r="AS694" i="26" s="1"/>
  <c r="AO693" i="26"/>
  <c r="AS693" i="26" s="1"/>
  <c r="AO692" i="26"/>
  <c r="AP692" i="26" s="1"/>
  <c r="AO691" i="26"/>
  <c r="AQ691" i="26" s="1"/>
  <c r="AR691" i="26" s="1"/>
  <c r="AO690" i="26"/>
  <c r="AO689" i="26"/>
  <c r="AO688" i="26"/>
  <c r="AP688" i="26" s="1"/>
  <c r="AO687" i="26"/>
  <c r="AQ687" i="26" s="1"/>
  <c r="AR687" i="26" s="1"/>
  <c r="AO686" i="26"/>
  <c r="AO685" i="26"/>
  <c r="AO684" i="26"/>
  <c r="AP684" i="26" s="1"/>
  <c r="AO683" i="26"/>
  <c r="AQ683" i="26" s="1"/>
  <c r="AR683" i="26" s="1"/>
  <c r="AO682" i="26"/>
  <c r="AS682" i="26" s="1"/>
  <c r="AO681" i="26"/>
  <c r="AS681" i="26" s="1"/>
  <c r="AO680" i="26"/>
  <c r="AP680" i="26" s="1"/>
  <c r="AO679" i="26"/>
  <c r="AQ679" i="26" s="1"/>
  <c r="AR679" i="26" s="1"/>
  <c r="AO678" i="26"/>
  <c r="AS678" i="26" s="1"/>
  <c r="AO677" i="26"/>
  <c r="AS677" i="26" s="1"/>
  <c r="AO676" i="26"/>
  <c r="AP676" i="26" s="1"/>
  <c r="AO675" i="26"/>
  <c r="AQ675" i="26" s="1"/>
  <c r="AR675" i="26" s="1"/>
  <c r="AO674" i="26"/>
  <c r="AO673" i="26"/>
  <c r="AS673" i="26" s="1"/>
  <c r="AO672" i="26"/>
  <c r="AO671" i="26"/>
  <c r="AQ671" i="26" s="1"/>
  <c r="AR671" i="26" s="1"/>
  <c r="AO670" i="26"/>
  <c r="AO669" i="26"/>
  <c r="AS669" i="26" s="1"/>
  <c r="AO668" i="26"/>
  <c r="AO667" i="26"/>
  <c r="AQ667" i="26" s="1"/>
  <c r="AR667" i="26" s="1"/>
  <c r="AO666" i="26"/>
  <c r="AS666" i="26" s="1"/>
  <c r="AO665" i="26"/>
  <c r="AS665" i="26" s="1"/>
  <c r="AO664" i="26"/>
  <c r="AP664" i="26" s="1"/>
  <c r="AO663" i="26"/>
  <c r="AQ663" i="26" s="1"/>
  <c r="AR663" i="26" s="1"/>
  <c r="AO662" i="26"/>
  <c r="AS662" i="26" s="1"/>
  <c r="AO661" i="26"/>
  <c r="AS661" i="26" s="1"/>
  <c r="AO660" i="26"/>
  <c r="AP660" i="26" s="1"/>
  <c r="AO659" i="26"/>
  <c r="AQ659" i="26" s="1"/>
  <c r="AR659" i="26" s="1"/>
  <c r="AO658" i="26"/>
  <c r="AO657" i="26"/>
  <c r="AO656" i="26"/>
  <c r="AP656" i="26" s="1"/>
  <c r="AO655" i="26"/>
  <c r="AQ655" i="26" s="1"/>
  <c r="AR655" i="26" s="1"/>
  <c r="AO654" i="26"/>
  <c r="AO653" i="26"/>
  <c r="AO652" i="26"/>
  <c r="AP652" i="26" s="1"/>
  <c r="AO651" i="26"/>
  <c r="AQ651" i="26" s="1"/>
  <c r="AR651" i="26" s="1"/>
  <c r="AO650" i="26"/>
  <c r="AS650" i="26" s="1"/>
  <c r="AO649" i="26"/>
  <c r="AS649" i="26" s="1"/>
  <c r="AO648" i="26"/>
  <c r="AP648" i="26" s="1"/>
  <c r="AO647" i="26"/>
  <c r="AQ647" i="26" s="1"/>
  <c r="AR647" i="26" s="1"/>
  <c r="AO646" i="26"/>
  <c r="AS646" i="26" s="1"/>
  <c r="AO645" i="26"/>
  <c r="AS645" i="26" s="1"/>
  <c r="AO644" i="26"/>
  <c r="AP644" i="26" s="1"/>
  <c r="AO643" i="26"/>
  <c r="AQ643" i="26" s="1"/>
  <c r="AR643" i="26" s="1"/>
  <c r="AO642" i="26"/>
  <c r="AQ642" i="26" s="1"/>
  <c r="AR642" i="26" s="1"/>
  <c r="AO641" i="26"/>
  <c r="AS641" i="26" s="1"/>
  <c r="AO640" i="26"/>
  <c r="AO639" i="26"/>
  <c r="AQ639" i="26" s="1"/>
  <c r="AR639" i="26" s="1"/>
  <c r="AO638" i="26"/>
  <c r="AS638" i="26" s="1"/>
  <c r="AO637" i="26"/>
  <c r="AS637" i="26" s="1"/>
  <c r="AO636" i="26"/>
  <c r="AP636" i="26" s="1"/>
  <c r="AO635" i="26"/>
  <c r="AQ635" i="26" s="1"/>
  <c r="AR635" i="26" s="1"/>
  <c r="AO634" i="26"/>
  <c r="AO633" i="26"/>
  <c r="AS633" i="26" s="1"/>
  <c r="AO632" i="26"/>
  <c r="AP632" i="26" s="1"/>
  <c r="AO631" i="26"/>
  <c r="AQ631" i="26" s="1"/>
  <c r="AR631" i="26" s="1"/>
  <c r="AO630" i="26"/>
  <c r="AO629" i="26"/>
  <c r="AO628" i="26"/>
  <c r="AP628" i="26" s="1"/>
  <c r="AO627" i="26"/>
  <c r="AQ627" i="26" s="1"/>
  <c r="AR627" i="26" s="1"/>
  <c r="AO626" i="26"/>
  <c r="AS626" i="26" s="1"/>
  <c r="AO625" i="26"/>
  <c r="AO624" i="26"/>
  <c r="AP624" i="26" s="1"/>
  <c r="AO623" i="26"/>
  <c r="AQ623" i="26" s="1"/>
  <c r="AR623" i="26" s="1"/>
  <c r="AO622" i="26"/>
  <c r="AO621" i="26"/>
  <c r="AS621" i="26" s="1"/>
  <c r="AO620" i="26"/>
  <c r="AP620" i="26" s="1"/>
  <c r="AO619" i="26"/>
  <c r="AQ619" i="26" s="1"/>
  <c r="AR619" i="26" s="1"/>
  <c r="AO618" i="26"/>
  <c r="AO617" i="26"/>
  <c r="AS617" i="26" s="1"/>
  <c r="AO616" i="26"/>
  <c r="AP616" i="26" s="1"/>
  <c r="AO615" i="26"/>
  <c r="AQ615" i="26" s="1"/>
  <c r="AR615" i="26" s="1"/>
  <c r="AO614" i="26"/>
  <c r="AO613" i="26"/>
  <c r="AS613" i="26" s="1"/>
  <c r="AO612" i="26"/>
  <c r="AO611" i="26"/>
  <c r="AQ611" i="26" s="1"/>
  <c r="AR611" i="26" s="1"/>
  <c r="AO610" i="26"/>
  <c r="AS610" i="26" s="1"/>
  <c r="AO609" i="26"/>
  <c r="AS609" i="26" s="1"/>
  <c r="AO608" i="26"/>
  <c r="AO607" i="26"/>
  <c r="AQ607" i="26" s="1"/>
  <c r="AR607" i="26" s="1"/>
  <c r="AO606" i="26"/>
  <c r="AQ606" i="26" s="1"/>
  <c r="AR606" i="26" s="1"/>
  <c r="AO605" i="26"/>
  <c r="AS605" i="26" s="1"/>
  <c r="AO604" i="26"/>
  <c r="AP604" i="26" s="1"/>
  <c r="AO603" i="26"/>
  <c r="AO602" i="26"/>
  <c r="AQ602" i="26" s="1"/>
  <c r="AR602" i="26" s="1"/>
  <c r="AO601" i="26"/>
  <c r="AO600" i="26"/>
  <c r="AP600" i="26" s="1"/>
  <c r="AO599" i="26"/>
  <c r="AO598" i="26"/>
  <c r="AQ598" i="26" s="1"/>
  <c r="AR598" i="26" s="1"/>
  <c r="AO597" i="26"/>
  <c r="AS597" i="26" s="1"/>
  <c r="AO596" i="26"/>
  <c r="AP596" i="26" s="1"/>
  <c r="AO595" i="26"/>
  <c r="AO594" i="26"/>
  <c r="AQ594" i="26" s="1"/>
  <c r="AR594" i="26" s="1"/>
  <c r="AO593" i="26"/>
  <c r="AS593" i="26" s="1"/>
  <c r="AO592" i="26"/>
  <c r="AO591" i="26"/>
  <c r="AO590" i="26"/>
  <c r="AQ590" i="26" s="1"/>
  <c r="AR590" i="26" s="1"/>
  <c r="AO589" i="26"/>
  <c r="AS589" i="26" s="1"/>
  <c r="AO588" i="26"/>
  <c r="AP588" i="26" s="1"/>
  <c r="AO587" i="26"/>
  <c r="AO586" i="26"/>
  <c r="AQ586" i="26" s="1"/>
  <c r="AR586" i="26" s="1"/>
  <c r="AO585" i="26"/>
  <c r="AO584" i="26"/>
  <c r="AP584" i="26" s="1"/>
  <c r="AO583" i="26"/>
  <c r="AO582" i="26"/>
  <c r="AQ582" i="26" s="1"/>
  <c r="AR582" i="26" s="1"/>
  <c r="AO581" i="26"/>
  <c r="AS581" i="26" s="1"/>
  <c r="AO580" i="26"/>
  <c r="AP580" i="26" s="1"/>
  <c r="AO579" i="26"/>
  <c r="AO578" i="26"/>
  <c r="AQ578" i="26" s="1"/>
  <c r="AR578" i="26" s="1"/>
  <c r="AO577" i="26"/>
  <c r="AS577" i="26" s="1"/>
  <c r="AO576" i="26"/>
  <c r="AO575" i="26"/>
  <c r="AO574" i="26"/>
  <c r="AQ574" i="26" s="1"/>
  <c r="AR574" i="26" s="1"/>
  <c r="AO573" i="26"/>
  <c r="AS573" i="26" s="1"/>
  <c r="AO572" i="26"/>
  <c r="AP572" i="26" s="1"/>
  <c r="AO571" i="26"/>
  <c r="AO570" i="26"/>
  <c r="AQ570" i="26" s="1"/>
  <c r="AR570" i="26" s="1"/>
  <c r="AO569" i="26"/>
  <c r="AO568" i="26"/>
  <c r="AQ568" i="26" s="1"/>
  <c r="AR568" i="26" s="1"/>
  <c r="AO567" i="26"/>
  <c r="AQ567" i="26" s="1"/>
  <c r="AR567" i="26" s="1"/>
  <c r="AO566" i="26"/>
  <c r="AP566" i="26" s="1"/>
  <c r="AO565" i="26"/>
  <c r="AO564" i="26"/>
  <c r="AQ564" i="26" s="1"/>
  <c r="AR564" i="26" s="1"/>
  <c r="AO563" i="26"/>
  <c r="AQ563" i="26" s="1"/>
  <c r="AR563" i="26" s="1"/>
  <c r="AO562" i="26"/>
  <c r="AO561" i="26"/>
  <c r="AO560" i="26"/>
  <c r="AQ560" i="26" s="1"/>
  <c r="AR560" i="26" s="1"/>
  <c r="AO559" i="26"/>
  <c r="AQ559" i="26" s="1"/>
  <c r="AR559" i="26" s="1"/>
  <c r="AO558" i="26"/>
  <c r="AO557" i="26"/>
  <c r="AO556" i="26"/>
  <c r="AQ556" i="26" s="1"/>
  <c r="AR556" i="26" s="1"/>
  <c r="AO555" i="26"/>
  <c r="AQ555" i="26" s="1"/>
  <c r="AR555" i="26" s="1"/>
  <c r="AO554" i="26"/>
  <c r="AP554" i="26" s="1"/>
  <c r="AO553" i="26"/>
  <c r="AO552" i="26"/>
  <c r="AQ552" i="26" s="1"/>
  <c r="AR552" i="26" s="1"/>
  <c r="AO551" i="26"/>
  <c r="AO550" i="26"/>
  <c r="AP550" i="26" s="1"/>
  <c r="AO549" i="26"/>
  <c r="AO548" i="26"/>
  <c r="AQ548" i="26" s="1"/>
  <c r="AR548" i="26" s="1"/>
  <c r="AO547" i="26"/>
  <c r="AS547" i="26" s="1"/>
  <c r="AO546" i="26"/>
  <c r="AO545" i="26"/>
  <c r="AO544" i="26"/>
  <c r="AQ544" i="26" s="1"/>
  <c r="AR544" i="26" s="1"/>
  <c r="AO543" i="26"/>
  <c r="AO542" i="26"/>
  <c r="AO541" i="26"/>
  <c r="AO540" i="26"/>
  <c r="AQ540" i="26" s="1"/>
  <c r="AR540" i="26" s="1"/>
  <c r="AO539" i="26"/>
  <c r="AS539" i="26" s="1"/>
  <c r="AO538" i="26"/>
  <c r="AP538" i="26" s="1"/>
  <c r="AO537" i="26"/>
  <c r="AO536" i="26"/>
  <c r="AQ536" i="26" s="1"/>
  <c r="AR536" i="26" s="1"/>
  <c r="AO535" i="26"/>
  <c r="AO534" i="26"/>
  <c r="AP534" i="26" s="1"/>
  <c r="AO533" i="26"/>
  <c r="AO532" i="26"/>
  <c r="AQ532" i="26" s="1"/>
  <c r="AR532" i="26" s="1"/>
  <c r="AO531" i="26"/>
  <c r="AS531" i="26" s="1"/>
  <c r="AO530" i="26"/>
  <c r="AO529" i="26"/>
  <c r="AO528" i="26"/>
  <c r="AQ528" i="26" s="1"/>
  <c r="AR528" i="26" s="1"/>
  <c r="AO527" i="26"/>
  <c r="AO526" i="26"/>
  <c r="AO525" i="26"/>
  <c r="AO524" i="26"/>
  <c r="AQ524" i="26" s="1"/>
  <c r="AR524" i="26" s="1"/>
  <c r="AO523" i="26"/>
  <c r="AO522" i="26"/>
  <c r="AS522" i="26" s="1"/>
  <c r="AO521" i="26"/>
  <c r="AS521" i="26" s="1"/>
  <c r="AO520" i="26"/>
  <c r="AO519" i="26"/>
  <c r="AQ519" i="26" s="1"/>
  <c r="AR519" i="26" s="1"/>
  <c r="AO518" i="26"/>
  <c r="AO517" i="26"/>
  <c r="AS517" i="26" s="1"/>
  <c r="AO516" i="26"/>
  <c r="AS516" i="26" s="1"/>
  <c r="AO515" i="26"/>
  <c r="AQ515" i="26" s="1"/>
  <c r="AR515" i="26" s="1"/>
  <c r="AO514" i="26"/>
  <c r="AO513" i="26"/>
  <c r="AS513" i="26" s="1"/>
  <c r="AO512" i="26"/>
  <c r="AS512" i="26" s="1"/>
  <c r="AO511" i="26"/>
  <c r="AQ511" i="26" s="1"/>
  <c r="AR511" i="26" s="1"/>
  <c r="AO510" i="26"/>
  <c r="AO509" i="26"/>
  <c r="AP509" i="26" s="1"/>
  <c r="AO508" i="26"/>
  <c r="AS508" i="26" s="1"/>
  <c r="AO507" i="26"/>
  <c r="AQ507" i="26" s="1"/>
  <c r="AR507" i="26" s="1"/>
  <c r="AO506" i="26"/>
  <c r="AO505" i="26"/>
  <c r="AQ505" i="26" s="1"/>
  <c r="AR505" i="26" s="1"/>
  <c r="AO504" i="26"/>
  <c r="AO503" i="26"/>
  <c r="AQ503" i="26" s="1"/>
  <c r="AR503" i="26" s="1"/>
  <c r="AO502" i="26"/>
  <c r="AS502" i="26" s="1"/>
  <c r="AO501" i="26"/>
  <c r="AP501" i="26" s="1"/>
  <c r="AO500" i="26"/>
  <c r="AS500" i="26" s="1"/>
  <c r="AO499" i="26"/>
  <c r="AQ499" i="26" s="1"/>
  <c r="AR499" i="26" s="1"/>
  <c r="AO498" i="26"/>
  <c r="AS498" i="26" s="1"/>
  <c r="AO497" i="26"/>
  <c r="AP497" i="26" s="1"/>
  <c r="AO496" i="26"/>
  <c r="AS496" i="26" s="1"/>
  <c r="AO495" i="26"/>
  <c r="AQ495" i="26" s="1"/>
  <c r="AR495" i="26" s="1"/>
  <c r="AO494" i="26"/>
  <c r="AS494" i="26" s="1"/>
  <c r="AO493" i="26"/>
  <c r="AS493" i="26" s="1"/>
  <c r="AO492" i="26"/>
  <c r="AS492" i="26" s="1"/>
  <c r="AO491" i="26"/>
  <c r="AO490" i="26"/>
  <c r="AS490" i="26" s="1"/>
  <c r="AO489" i="26"/>
  <c r="AS489" i="26" s="1"/>
  <c r="AO488" i="26"/>
  <c r="AO487" i="26"/>
  <c r="AQ487" i="26" s="1"/>
  <c r="AR487" i="26" s="1"/>
  <c r="AO486" i="26"/>
  <c r="AQ486" i="26" s="1"/>
  <c r="AR486" i="26" s="1"/>
  <c r="AO485" i="26"/>
  <c r="AS485" i="26" s="1"/>
  <c r="AO484" i="26"/>
  <c r="AS484" i="26" s="1"/>
  <c r="AO483" i="26"/>
  <c r="AQ483" i="26" s="1"/>
  <c r="AR483" i="26" s="1"/>
  <c r="AO482" i="26"/>
  <c r="AQ482" i="26" s="1"/>
  <c r="AR482" i="26" s="1"/>
  <c r="AO481" i="26"/>
  <c r="AS481" i="26" s="1"/>
  <c r="AO480" i="26"/>
  <c r="AS480" i="26" s="1"/>
  <c r="AO479" i="26"/>
  <c r="AQ479" i="26" s="1"/>
  <c r="AR479" i="26" s="1"/>
  <c r="AO478" i="26"/>
  <c r="AP478" i="26" s="1"/>
  <c r="AO477" i="26"/>
  <c r="AO476" i="26"/>
  <c r="AS476" i="26" s="1"/>
  <c r="AO475" i="26"/>
  <c r="AQ475" i="26" s="1"/>
  <c r="AR475" i="26" s="1"/>
  <c r="AO474" i="26"/>
  <c r="AO473" i="26"/>
  <c r="AQ473" i="26" s="1"/>
  <c r="AR473" i="26" s="1"/>
  <c r="AO472" i="26"/>
  <c r="AO471" i="26"/>
  <c r="AQ471" i="26" s="1"/>
  <c r="AR471" i="26" s="1"/>
  <c r="AO470" i="26"/>
  <c r="AP470" i="26" s="1"/>
  <c r="AO469" i="26"/>
  <c r="AP469" i="26" s="1"/>
  <c r="AO468" i="26"/>
  <c r="AP468" i="26" s="1"/>
  <c r="AO467" i="26"/>
  <c r="AQ467" i="26" s="1"/>
  <c r="AR467" i="26" s="1"/>
  <c r="AO466" i="26"/>
  <c r="AP466" i="26" s="1"/>
  <c r="AO465" i="26"/>
  <c r="AO464" i="26"/>
  <c r="AP464" i="26" s="1"/>
  <c r="AO463" i="26"/>
  <c r="AQ463" i="26" s="1"/>
  <c r="AR463" i="26" s="1"/>
  <c r="AO462" i="26"/>
  <c r="AP462" i="26" s="1"/>
  <c r="AO461" i="26"/>
  <c r="AP461" i="26" s="1"/>
  <c r="AO460" i="26"/>
  <c r="AP460" i="26" s="1"/>
  <c r="AO459" i="26"/>
  <c r="AQ459" i="26" s="1"/>
  <c r="AR459" i="26" s="1"/>
  <c r="AO458" i="26"/>
  <c r="AP458" i="26" s="1"/>
  <c r="AO457" i="26"/>
  <c r="AO456" i="26"/>
  <c r="AS456" i="26" s="1"/>
  <c r="AO455" i="26"/>
  <c r="AP455" i="26" s="1"/>
  <c r="AO454" i="26"/>
  <c r="AP454" i="26" s="1"/>
  <c r="AO453" i="26"/>
  <c r="AQ453" i="26" s="1"/>
  <c r="AR453" i="26" s="1"/>
  <c r="AO452" i="26"/>
  <c r="AS452" i="26" s="1"/>
  <c r="AO451" i="26"/>
  <c r="AS451" i="26" s="1"/>
  <c r="AO450" i="26"/>
  <c r="AO449" i="26"/>
  <c r="AQ449" i="26" s="1"/>
  <c r="AR449" i="26" s="1"/>
  <c r="AO448" i="26"/>
  <c r="AS448" i="26" s="1"/>
  <c r="AO447" i="26"/>
  <c r="AS447" i="26" s="1"/>
  <c r="AO446" i="26"/>
  <c r="AP446" i="26" s="1"/>
  <c r="AO445" i="26"/>
  <c r="AQ445" i="26" s="1"/>
  <c r="AR445" i="26" s="1"/>
  <c r="AO444" i="26"/>
  <c r="AS444" i="26" s="1"/>
  <c r="AO443" i="26"/>
  <c r="AQ443" i="26" s="1"/>
  <c r="AR443" i="26" s="1"/>
  <c r="AO442" i="26"/>
  <c r="AP442" i="26" s="1"/>
  <c r="AO441" i="26"/>
  <c r="AO440" i="26"/>
  <c r="AS440" i="26" s="1"/>
  <c r="AO439" i="26"/>
  <c r="AP439" i="26" s="1"/>
  <c r="AO438" i="26"/>
  <c r="AP438" i="26" s="1"/>
  <c r="AO437" i="26"/>
  <c r="AQ437" i="26" s="1"/>
  <c r="AR437" i="26" s="1"/>
  <c r="AO436" i="26"/>
  <c r="AS436" i="26" s="1"/>
  <c r="AO435" i="26"/>
  <c r="AS435" i="26" s="1"/>
  <c r="AO434" i="26"/>
  <c r="AP434" i="26" s="1"/>
  <c r="AO433" i="26"/>
  <c r="AQ433" i="26" s="1"/>
  <c r="AR433" i="26" s="1"/>
  <c r="AO432" i="26"/>
  <c r="AS432" i="26" s="1"/>
  <c r="AO431" i="26"/>
  <c r="AO430" i="26"/>
  <c r="AP430" i="26" s="1"/>
  <c r="AO429" i="26"/>
  <c r="AQ429" i="26" s="1"/>
  <c r="AR429" i="26" s="1"/>
  <c r="AO428" i="26"/>
  <c r="AO427" i="26"/>
  <c r="AS427" i="26" s="1"/>
  <c r="AO426" i="26"/>
  <c r="AP426" i="26" s="1"/>
  <c r="AO425" i="26"/>
  <c r="AQ425" i="26" s="1"/>
  <c r="AR425" i="26" s="1"/>
  <c r="AO424" i="26"/>
  <c r="AO423" i="26"/>
  <c r="AS423" i="26" s="1"/>
  <c r="AO422" i="26"/>
  <c r="AP422" i="26" s="1"/>
  <c r="AO421" i="26"/>
  <c r="AQ421" i="26" s="1"/>
  <c r="AR421" i="26" s="1"/>
  <c r="AO420" i="26"/>
  <c r="AS420" i="26" s="1"/>
  <c r="AO419" i="26"/>
  <c r="AS419" i="26" s="1"/>
  <c r="AO418" i="26"/>
  <c r="AP418" i="26" s="1"/>
  <c r="AO417" i="26"/>
  <c r="AQ417" i="26" s="1"/>
  <c r="AR417" i="26" s="1"/>
  <c r="AO416" i="26"/>
  <c r="AS416" i="26" s="1"/>
  <c r="AO415" i="26"/>
  <c r="AS415" i="26" s="1"/>
  <c r="AO414" i="26"/>
  <c r="AP414" i="26" s="1"/>
  <c r="AO413" i="26"/>
  <c r="AQ413" i="26" s="1"/>
  <c r="AR413" i="26" s="1"/>
  <c r="AO412" i="26"/>
  <c r="AP412" i="26" s="1"/>
  <c r="AO411" i="26"/>
  <c r="AO410" i="26"/>
  <c r="AP410" i="26" s="1"/>
  <c r="AO409" i="26"/>
  <c r="AQ409" i="26" s="1"/>
  <c r="AR409" i="26" s="1"/>
  <c r="AO408" i="26"/>
  <c r="AP408" i="26" s="1"/>
  <c r="AO407" i="26"/>
  <c r="AS407" i="26" s="1"/>
  <c r="AO406" i="26"/>
  <c r="AP406" i="26" s="1"/>
  <c r="AO405" i="26"/>
  <c r="AQ405" i="26" s="1"/>
  <c r="AR405" i="26" s="1"/>
  <c r="AO404" i="26"/>
  <c r="AP404" i="26" s="1"/>
  <c r="AO403" i="26"/>
  <c r="AS403" i="26" s="1"/>
  <c r="AO402" i="26"/>
  <c r="AP402" i="26" s="1"/>
  <c r="AO401" i="26"/>
  <c r="AQ401" i="26" s="1"/>
  <c r="AR401" i="26" s="1"/>
  <c r="AO400" i="26"/>
  <c r="AP400" i="26" s="1"/>
  <c r="AO399" i="26"/>
  <c r="AS399" i="26" s="1"/>
  <c r="AO398" i="26"/>
  <c r="AP398" i="26" s="1"/>
  <c r="AO397" i="26"/>
  <c r="AQ397" i="26" s="1"/>
  <c r="AR397" i="26" s="1"/>
  <c r="AO396" i="26"/>
  <c r="AP396" i="26" s="1"/>
  <c r="AO395" i="26"/>
  <c r="AS395" i="26" s="1"/>
  <c r="AO394" i="26"/>
  <c r="AP394" i="26" s="1"/>
  <c r="AO393" i="26"/>
  <c r="AQ393" i="26" s="1"/>
  <c r="AR393" i="26" s="1"/>
  <c r="AO392" i="26"/>
  <c r="AP392" i="26" s="1"/>
  <c r="AO391" i="26"/>
  <c r="AS391" i="26" s="1"/>
  <c r="AO390" i="26"/>
  <c r="AP390" i="26" s="1"/>
  <c r="AO389" i="26"/>
  <c r="AQ389" i="26" s="1"/>
  <c r="AR389" i="26" s="1"/>
  <c r="AO388" i="26"/>
  <c r="AP388" i="26" s="1"/>
  <c r="AO387" i="26"/>
  <c r="AS387" i="26" s="1"/>
  <c r="AO386" i="26"/>
  <c r="AP386" i="26" s="1"/>
  <c r="AO385" i="26"/>
  <c r="AQ385" i="26" s="1"/>
  <c r="AR385" i="26" s="1"/>
  <c r="AO384" i="26"/>
  <c r="AP384" i="26" s="1"/>
  <c r="AO383" i="26"/>
  <c r="AS383" i="26" s="1"/>
  <c r="AO382" i="26"/>
  <c r="AP382" i="26" s="1"/>
  <c r="AO381" i="26"/>
  <c r="AQ381" i="26" s="1"/>
  <c r="AR381" i="26" s="1"/>
  <c r="AO380" i="26"/>
  <c r="AQ380" i="26" s="1"/>
  <c r="AR380" i="26" s="1"/>
  <c r="AO379" i="26"/>
  <c r="AS379" i="26" s="1"/>
  <c r="AO378" i="26"/>
  <c r="AP378" i="26" s="1"/>
  <c r="AO377" i="26"/>
  <c r="AQ377" i="26" s="1"/>
  <c r="AR377" i="26" s="1"/>
  <c r="AO376" i="26"/>
  <c r="AQ376" i="26" s="1"/>
  <c r="AR376" i="26" s="1"/>
  <c r="AO375" i="26"/>
  <c r="AS375" i="26" s="1"/>
  <c r="AO374" i="26"/>
  <c r="AP374" i="26" s="1"/>
  <c r="AO373" i="26"/>
  <c r="AQ373" i="26" s="1"/>
  <c r="AR373" i="26" s="1"/>
  <c r="AO372" i="26"/>
  <c r="AQ372" i="26" s="1"/>
  <c r="AR372" i="26" s="1"/>
  <c r="AO371" i="26"/>
  <c r="AS371" i="26" s="1"/>
  <c r="AO370" i="26"/>
  <c r="AP370" i="26" s="1"/>
  <c r="AO369" i="26"/>
  <c r="AQ369" i="26" s="1"/>
  <c r="AR369" i="26" s="1"/>
  <c r="AO368" i="26"/>
  <c r="AQ368" i="26" s="1"/>
  <c r="AR368" i="26" s="1"/>
  <c r="AO367" i="26"/>
  <c r="AS367" i="26" s="1"/>
  <c r="AO366" i="26"/>
  <c r="AP366" i="26" s="1"/>
  <c r="AO365" i="26"/>
  <c r="AQ365" i="26" s="1"/>
  <c r="AR365" i="26" s="1"/>
  <c r="AO364" i="26"/>
  <c r="AQ364" i="26" s="1"/>
  <c r="AR364" i="26" s="1"/>
  <c r="AO363" i="26"/>
  <c r="AS363" i="26" s="1"/>
  <c r="AO362" i="26"/>
  <c r="AP362" i="26" s="1"/>
  <c r="AO361" i="26"/>
  <c r="AQ361" i="26" s="1"/>
  <c r="AR361" i="26" s="1"/>
  <c r="AO360" i="26"/>
  <c r="AS360" i="26" s="1"/>
  <c r="AO359" i="26"/>
  <c r="AS359" i="26" s="1"/>
  <c r="AO358" i="26"/>
  <c r="AQ358" i="26" s="1"/>
  <c r="AR358" i="26" s="1"/>
  <c r="AO357" i="26"/>
  <c r="AQ357" i="26" s="1"/>
  <c r="AR357" i="26" s="1"/>
  <c r="AO356" i="26"/>
  <c r="AS356" i="26" s="1"/>
  <c r="AO355" i="26"/>
  <c r="AS355" i="26" s="1"/>
  <c r="AO354" i="26"/>
  <c r="AQ354" i="26" s="1"/>
  <c r="AR354" i="26" s="1"/>
  <c r="AO353" i="26"/>
  <c r="AQ353" i="26" s="1"/>
  <c r="AR353" i="26" s="1"/>
  <c r="AO352" i="26"/>
  <c r="AS352" i="26" s="1"/>
  <c r="AO351" i="26"/>
  <c r="AS351" i="26" s="1"/>
  <c r="AO350" i="26"/>
  <c r="AQ350" i="26" s="1"/>
  <c r="AR350" i="26" s="1"/>
  <c r="AO349" i="26"/>
  <c r="AQ349" i="26" s="1"/>
  <c r="AR349" i="26" s="1"/>
  <c r="AO348" i="26"/>
  <c r="AS348" i="26" s="1"/>
  <c r="AO347" i="26"/>
  <c r="AS347" i="26" s="1"/>
  <c r="AO346" i="26"/>
  <c r="AQ346" i="26" s="1"/>
  <c r="AR346" i="26" s="1"/>
  <c r="AO345" i="26"/>
  <c r="AQ345" i="26" s="1"/>
  <c r="AR345" i="26" s="1"/>
  <c r="AO344" i="26"/>
  <c r="AS344" i="26" s="1"/>
  <c r="AO343" i="26"/>
  <c r="AS343" i="26" s="1"/>
  <c r="AO342" i="26"/>
  <c r="AQ342" i="26" s="1"/>
  <c r="AR342" i="26" s="1"/>
  <c r="AO341" i="26"/>
  <c r="AQ341" i="26" s="1"/>
  <c r="AR341" i="26" s="1"/>
  <c r="AO340" i="26"/>
  <c r="AS340" i="26" s="1"/>
  <c r="AO339" i="26"/>
  <c r="AS339" i="26" s="1"/>
  <c r="AO338" i="26"/>
  <c r="AQ338" i="26" s="1"/>
  <c r="AR338" i="26" s="1"/>
  <c r="AO337" i="26"/>
  <c r="AQ337" i="26" s="1"/>
  <c r="AR337" i="26" s="1"/>
  <c r="AO336" i="26"/>
  <c r="AS336" i="26" s="1"/>
  <c r="AO335" i="26"/>
  <c r="AP335" i="26" s="1"/>
  <c r="AO334" i="26"/>
  <c r="AQ334" i="26" s="1"/>
  <c r="AR334" i="26" s="1"/>
  <c r="AO333" i="26"/>
  <c r="AS333" i="26" s="1"/>
  <c r="AO332" i="26"/>
  <c r="AS332" i="26" s="1"/>
  <c r="AO331" i="26"/>
  <c r="AP331" i="26" s="1"/>
  <c r="AO330" i="26"/>
  <c r="AQ330" i="26" s="1"/>
  <c r="AR330" i="26" s="1"/>
  <c r="AO329" i="26"/>
  <c r="AS329" i="26" s="1"/>
  <c r="AO328" i="26"/>
  <c r="AS328" i="26" s="1"/>
  <c r="AO327" i="26"/>
  <c r="AP327" i="26" s="1"/>
  <c r="AO326" i="26"/>
  <c r="AQ326" i="26" s="1"/>
  <c r="AR326" i="26" s="1"/>
  <c r="AO325" i="26"/>
  <c r="AS325" i="26" s="1"/>
  <c r="AO324" i="26"/>
  <c r="AQ324" i="26" s="1"/>
  <c r="AR324" i="26" s="1"/>
  <c r="AO323" i="26"/>
  <c r="AP323" i="26" s="1"/>
  <c r="AO322" i="26"/>
  <c r="AQ322" i="26" s="1"/>
  <c r="AR322" i="26" s="1"/>
  <c r="AO321" i="26"/>
  <c r="AS321" i="26" s="1"/>
  <c r="AO320" i="26"/>
  <c r="AS320" i="26" s="1"/>
  <c r="AO319" i="26"/>
  <c r="AP319" i="26" s="1"/>
  <c r="AO318" i="26"/>
  <c r="AQ318" i="26" s="1"/>
  <c r="AR318" i="26" s="1"/>
  <c r="AO317" i="26"/>
  <c r="AO316" i="26"/>
  <c r="AQ316" i="26" s="1"/>
  <c r="AR316" i="26" s="1"/>
  <c r="AO315" i="26"/>
  <c r="AP315" i="26" s="1"/>
  <c r="AO314" i="26"/>
  <c r="AQ314" i="26" s="1"/>
  <c r="AR314" i="26" s="1"/>
  <c r="AO313" i="26"/>
  <c r="AS313" i="26" s="1"/>
  <c r="AO312" i="26"/>
  <c r="AQ312" i="26" s="1"/>
  <c r="AR312" i="26" s="1"/>
  <c r="AO311" i="26"/>
  <c r="AP311" i="26" s="1"/>
  <c r="AO310" i="26"/>
  <c r="AQ310" i="26" s="1"/>
  <c r="AR310" i="26" s="1"/>
  <c r="AO309" i="26"/>
  <c r="AS309" i="26" s="1"/>
  <c r="AO308" i="26"/>
  <c r="AS308" i="26" s="1"/>
  <c r="AO307" i="26"/>
  <c r="AP307" i="26" s="1"/>
  <c r="AO306" i="26"/>
  <c r="AQ306" i="26" s="1"/>
  <c r="AR306" i="26" s="1"/>
  <c r="AO305" i="26"/>
  <c r="AS305" i="26" s="1"/>
  <c r="AO304" i="26"/>
  <c r="AS304" i="26" s="1"/>
  <c r="AO303" i="26"/>
  <c r="AP303" i="26" s="1"/>
  <c r="AO302" i="26"/>
  <c r="AQ302" i="26" s="1"/>
  <c r="AR302" i="26" s="1"/>
  <c r="AO301" i="26"/>
  <c r="AO300" i="26"/>
  <c r="AS300" i="26" s="1"/>
  <c r="AO299" i="26"/>
  <c r="AP299" i="26" s="1"/>
  <c r="AO298" i="26"/>
  <c r="AQ298" i="26" s="1"/>
  <c r="AR298" i="26" s="1"/>
  <c r="AO297" i="26"/>
  <c r="AQ297" i="26" s="1"/>
  <c r="AR297" i="26" s="1"/>
  <c r="AO296" i="26"/>
  <c r="AS296" i="26" s="1"/>
  <c r="AO295" i="26"/>
  <c r="AP295" i="26" s="1"/>
  <c r="AO294" i="26"/>
  <c r="AQ294" i="26" s="1"/>
  <c r="AR294" i="26" s="1"/>
  <c r="AO293" i="26"/>
  <c r="AS293" i="26" s="1"/>
  <c r="AO292" i="26"/>
  <c r="AS292" i="26" s="1"/>
  <c r="AO291" i="26"/>
  <c r="AP291" i="26" s="1"/>
  <c r="AO290" i="26"/>
  <c r="AQ290" i="26" s="1"/>
  <c r="AR290" i="26" s="1"/>
  <c r="AO289" i="26"/>
  <c r="AS289" i="26" s="1"/>
  <c r="AO288" i="26"/>
  <c r="AQ288" i="26" s="1"/>
  <c r="AR288" i="26" s="1"/>
  <c r="AO287" i="26"/>
  <c r="AS287" i="26" s="1"/>
  <c r="AO286" i="26"/>
  <c r="AQ286" i="26" s="1"/>
  <c r="AR286" i="26" s="1"/>
  <c r="AO285" i="26"/>
  <c r="AQ285" i="26" s="1"/>
  <c r="AR285" i="26" s="1"/>
  <c r="AO284" i="26"/>
  <c r="AS284" i="26" s="1"/>
  <c r="AO283" i="26"/>
  <c r="AO282" i="26"/>
  <c r="AQ282" i="26" s="1"/>
  <c r="AR282" i="26" s="1"/>
  <c r="AO281" i="26"/>
  <c r="AQ281" i="26" s="1"/>
  <c r="AR281" i="26" s="1"/>
  <c r="AO280" i="26"/>
  <c r="AQ280" i="26" s="1"/>
  <c r="AR280" i="26" s="1"/>
  <c r="AO279" i="26"/>
  <c r="AP279" i="26" s="1"/>
  <c r="AO278" i="26"/>
  <c r="AQ278" i="26" s="1"/>
  <c r="AR278" i="26" s="1"/>
  <c r="AO277" i="26"/>
  <c r="AS277" i="26" s="1"/>
  <c r="AO276" i="26"/>
  <c r="AS276" i="26" s="1"/>
  <c r="AO275" i="26"/>
  <c r="AP275" i="26" s="1"/>
  <c r="AO274" i="26"/>
  <c r="AQ274" i="26" s="1"/>
  <c r="AR274" i="26" s="1"/>
  <c r="AO273" i="26"/>
  <c r="AO272" i="26"/>
  <c r="AS272" i="26" s="1"/>
  <c r="AO271" i="26"/>
  <c r="AP271" i="26" s="1"/>
  <c r="AO270" i="26"/>
  <c r="AQ270" i="26" s="1"/>
  <c r="AR270" i="26" s="1"/>
  <c r="AO269" i="26"/>
  <c r="AO268" i="26"/>
  <c r="AQ268" i="26" s="1"/>
  <c r="AR268" i="26" s="1"/>
  <c r="AO267" i="26"/>
  <c r="AP267" i="26" s="1"/>
  <c r="AO266" i="26"/>
  <c r="AQ266" i="26" s="1"/>
  <c r="AR266" i="26" s="1"/>
  <c r="AO265" i="26"/>
  <c r="AQ265" i="26" s="1"/>
  <c r="AR265" i="26" s="1"/>
  <c r="AO264" i="26"/>
  <c r="AO263" i="26"/>
  <c r="AP263" i="26" s="1"/>
  <c r="AO262" i="26"/>
  <c r="AQ262" i="26" s="1"/>
  <c r="AR262" i="26" s="1"/>
  <c r="AO261" i="26"/>
  <c r="AO260" i="26"/>
  <c r="AP259" i="26"/>
  <c r="AQ258" i="26"/>
  <c r="AR258" i="26" s="1"/>
  <c r="AO257" i="26"/>
  <c r="AO256" i="26"/>
  <c r="AS256" i="26" s="1"/>
  <c r="AO255" i="26"/>
  <c r="AO254" i="26"/>
  <c r="AO253" i="26"/>
  <c r="AS253" i="26" s="1"/>
  <c r="AO252" i="26"/>
  <c r="AS252" i="26" s="1"/>
  <c r="AO251" i="26"/>
  <c r="AO250" i="26"/>
  <c r="AO249" i="26"/>
  <c r="AQ249" i="26" s="1"/>
  <c r="AR249" i="26" s="1"/>
  <c r="AO248" i="26"/>
  <c r="AO247" i="26"/>
  <c r="AP247" i="26" s="1"/>
  <c r="AO246" i="26"/>
  <c r="AS246" i="26" s="1"/>
  <c r="AO245" i="26"/>
  <c r="AS245" i="26" s="1"/>
  <c r="AO244" i="26"/>
  <c r="AS244" i="26" s="1"/>
  <c r="AO243" i="26"/>
  <c r="AS243" i="26" s="1"/>
  <c r="AO242" i="26"/>
  <c r="AS242" i="26" s="1"/>
  <c r="AO241" i="26"/>
  <c r="AQ241" i="26" s="1"/>
  <c r="AR241" i="26" s="1"/>
  <c r="AO240" i="26"/>
  <c r="AQ240" i="26" s="1"/>
  <c r="AR240" i="26" s="1"/>
  <c r="AO239" i="26"/>
  <c r="AP239" i="26" s="1"/>
  <c r="AO238" i="26"/>
  <c r="AO237" i="26"/>
  <c r="AS237" i="26" s="1"/>
  <c r="AO236" i="26"/>
  <c r="AO235" i="26"/>
  <c r="AP235" i="26" s="1"/>
  <c r="AO234" i="26"/>
  <c r="AO233" i="26"/>
  <c r="AO232" i="26"/>
  <c r="AS232" i="26" s="1"/>
  <c r="AO231" i="26"/>
  <c r="AO230" i="26"/>
  <c r="AO229" i="26"/>
  <c r="AO228" i="26"/>
  <c r="AS228" i="26" s="1"/>
  <c r="AO227" i="26"/>
  <c r="AO226" i="26"/>
  <c r="AS226" i="26" s="1"/>
  <c r="AO225" i="26"/>
  <c r="AQ225" i="26" s="1"/>
  <c r="AR225" i="26" s="1"/>
  <c r="AO224" i="26"/>
  <c r="AQ224" i="26" s="1"/>
  <c r="AR224" i="26" s="1"/>
  <c r="AO223" i="26"/>
  <c r="AS223" i="26" s="1"/>
  <c r="AO222" i="26"/>
  <c r="AO221" i="26"/>
  <c r="AS221" i="26" s="1"/>
  <c r="AO220" i="26"/>
  <c r="AQ220" i="26" s="1"/>
  <c r="AR220" i="26" s="1"/>
  <c r="AO219" i="26"/>
  <c r="AO218" i="26"/>
  <c r="AO217" i="26"/>
  <c r="AO216" i="26"/>
  <c r="AQ216" i="26" s="1"/>
  <c r="AR216" i="26" s="1"/>
  <c r="AO215" i="26"/>
  <c r="AO214" i="26"/>
  <c r="AP214" i="26" s="1"/>
  <c r="AO213" i="26"/>
  <c r="AQ213" i="26" s="1"/>
  <c r="AR213" i="26" s="1"/>
  <c r="AO212" i="26"/>
  <c r="AP212" i="26" s="1"/>
  <c r="AO211" i="26"/>
  <c r="AS211" i="26" s="1"/>
  <c r="AO210" i="26"/>
  <c r="AP210" i="26" s="1"/>
  <c r="AO209" i="26"/>
  <c r="AS209" i="26" s="1"/>
  <c r="AO208" i="26"/>
  <c r="AP208" i="26" s="1"/>
  <c r="AO207" i="26"/>
  <c r="AP207" i="26" s="1"/>
  <c r="AO206" i="26"/>
  <c r="AP206" i="26" s="1"/>
  <c r="AO205" i="26"/>
  <c r="AQ205" i="26" s="1"/>
  <c r="AR205" i="26" s="1"/>
  <c r="AO204" i="26"/>
  <c r="AP204" i="26" s="1"/>
  <c r="AO203" i="26"/>
  <c r="AO202" i="26"/>
  <c r="AP202" i="26" s="1"/>
  <c r="AO201" i="26"/>
  <c r="AS201" i="26" s="1"/>
  <c r="AO200" i="26"/>
  <c r="AP200" i="26" s="1"/>
  <c r="AO199" i="26"/>
  <c r="AQ199" i="26" s="1"/>
  <c r="AR199" i="26" s="1"/>
  <c r="AO198" i="26"/>
  <c r="AO197" i="26"/>
  <c r="AO196" i="26"/>
  <c r="AP196" i="26" s="1"/>
  <c r="AO195" i="26"/>
  <c r="AQ195" i="26" s="1"/>
  <c r="AR195" i="26" s="1"/>
  <c r="AO194" i="26"/>
  <c r="AO193" i="26"/>
  <c r="AP193" i="26" s="1"/>
  <c r="AO192" i="26"/>
  <c r="AQ192" i="26" s="1"/>
  <c r="AR192" i="26" s="1"/>
  <c r="AO191" i="26"/>
  <c r="AP191" i="26" s="1"/>
  <c r="AO190" i="26"/>
  <c r="AQ190" i="26" s="1"/>
  <c r="AR190" i="26" s="1"/>
  <c r="AO189" i="26"/>
  <c r="AP189" i="26" s="1"/>
  <c r="AO188" i="26"/>
  <c r="AQ188" i="26" s="1"/>
  <c r="AR188" i="26" s="1"/>
  <c r="AO187" i="26"/>
  <c r="AS187" i="26" s="1"/>
  <c r="AO186" i="26"/>
  <c r="AQ186" i="26" s="1"/>
  <c r="AR186" i="26" s="1"/>
  <c r="AO185" i="26"/>
  <c r="AP185" i="26" s="1"/>
  <c r="AO184" i="26"/>
  <c r="AQ184" i="26" s="1"/>
  <c r="AR184" i="26" s="1"/>
  <c r="AO183" i="26"/>
  <c r="AO182" i="26"/>
  <c r="AS182" i="26" s="1"/>
  <c r="AO181" i="26"/>
  <c r="AO180" i="26"/>
  <c r="AQ180" i="26" s="1"/>
  <c r="AR180" i="26" s="1"/>
  <c r="AO179" i="26"/>
  <c r="AS179" i="26" s="1"/>
  <c r="AO178" i="26"/>
  <c r="AS178" i="26" s="1"/>
  <c r="AO177" i="26"/>
  <c r="AS177" i="26" s="1"/>
  <c r="AO176" i="26"/>
  <c r="AQ176" i="26" s="1"/>
  <c r="AR176" i="26" s="1"/>
  <c r="AO175" i="26"/>
  <c r="AS175" i="26" s="1"/>
  <c r="AO174" i="26"/>
  <c r="AO173" i="26"/>
  <c r="AO172" i="26"/>
  <c r="AQ172" i="26" s="1"/>
  <c r="AR172" i="26" s="1"/>
  <c r="AO171" i="26"/>
  <c r="AS171" i="26" s="1"/>
  <c r="AO170" i="26"/>
  <c r="AO169" i="26"/>
  <c r="AP169" i="26" s="1"/>
  <c r="AO168" i="26"/>
  <c r="AQ168" i="26" s="1"/>
  <c r="AR168" i="26" s="1"/>
  <c r="AO167" i="26"/>
  <c r="AP167" i="26" s="1"/>
  <c r="AO166" i="26"/>
  <c r="AO165" i="26"/>
  <c r="AP165" i="26" s="1"/>
  <c r="AO164" i="26"/>
  <c r="AQ164" i="26" s="1"/>
  <c r="AR164" i="26" s="1"/>
  <c r="AO163" i="26"/>
  <c r="AQ163" i="26" s="1"/>
  <c r="AR163" i="26" s="1"/>
  <c r="AO162" i="26"/>
  <c r="AQ162" i="26" s="1"/>
  <c r="AR162" i="26" s="1"/>
  <c r="AO161" i="26"/>
  <c r="AS161" i="26" s="1"/>
  <c r="AO160" i="26"/>
  <c r="AQ160" i="26" s="1"/>
  <c r="AR160" i="26" s="1"/>
  <c r="AO159" i="26"/>
  <c r="AQ159" i="26" s="1"/>
  <c r="AR159" i="26" s="1"/>
  <c r="AO158" i="26"/>
  <c r="AQ158" i="26" s="1"/>
  <c r="AR158" i="26" s="1"/>
  <c r="AO157" i="26"/>
  <c r="AP157" i="26" s="1"/>
  <c r="AO156" i="26"/>
  <c r="AQ156" i="26" s="1"/>
  <c r="AR156" i="26" s="1"/>
  <c r="AO155" i="26"/>
  <c r="AQ155" i="26" s="1"/>
  <c r="AR155" i="26" s="1"/>
  <c r="AO154" i="26"/>
  <c r="AO153" i="26"/>
  <c r="AS153" i="26" s="1"/>
  <c r="AO152" i="26"/>
  <c r="AQ152" i="26" s="1"/>
  <c r="AR152" i="26" s="1"/>
  <c r="AO151" i="26"/>
  <c r="AS151" i="26" s="1"/>
  <c r="AO150" i="26"/>
  <c r="AS150" i="26" s="1"/>
  <c r="AO149" i="26"/>
  <c r="AS149" i="26" s="1"/>
  <c r="AO148" i="26"/>
  <c r="AQ148" i="26" s="1"/>
  <c r="AR148" i="26" s="1"/>
  <c r="AO147" i="26"/>
  <c r="AO146" i="26"/>
  <c r="AS146" i="26" s="1"/>
  <c r="AO145" i="26"/>
  <c r="AO144" i="26"/>
  <c r="AQ144" i="26" s="1"/>
  <c r="AR144" i="26" s="1"/>
  <c r="AO143" i="26"/>
  <c r="AP143" i="26" s="1"/>
  <c r="AO142" i="26"/>
  <c r="AO141" i="26"/>
  <c r="AO140" i="26"/>
  <c r="AQ140" i="26" s="1"/>
  <c r="AR140" i="26" s="1"/>
  <c r="AO139" i="26"/>
  <c r="AP139" i="26" s="1"/>
  <c r="AO138" i="26"/>
  <c r="AO137" i="26"/>
  <c r="AP137" i="26" s="1"/>
  <c r="AO136" i="26"/>
  <c r="AQ136" i="26" s="1"/>
  <c r="AR136" i="26" s="1"/>
  <c r="AO135" i="26"/>
  <c r="AQ135" i="26" s="1"/>
  <c r="AR135" i="26" s="1"/>
  <c r="AO134" i="26"/>
  <c r="AQ134" i="26" s="1"/>
  <c r="AR134" i="26" s="1"/>
  <c r="AO133" i="26"/>
  <c r="AP133" i="26" s="1"/>
  <c r="AO132" i="26"/>
  <c r="AQ132" i="26" s="1"/>
  <c r="AR132" i="26" s="1"/>
  <c r="AO131" i="26"/>
  <c r="AO130" i="26"/>
  <c r="AO129" i="26"/>
  <c r="AO128" i="26"/>
  <c r="AQ128" i="26" s="1"/>
  <c r="AR128" i="26" s="1"/>
  <c r="AO127" i="26"/>
  <c r="AO126" i="26"/>
  <c r="AQ126" i="26" s="1"/>
  <c r="AR126" i="26" s="1"/>
  <c r="AO125" i="26"/>
  <c r="AP125" i="26" s="1"/>
  <c r="AO124" i="26"/>
  <c r="AQ124" i="26" s="1"/>
  <c r="AR124" i="26" s="1"/>
  <c r="AO123" i="26"/>
  <c r="AP123" i="26" s="1"/>
  <c r="AO122" i="26"/>
  <c r="AQ122" i="26" s="1"/>
  <c r="AR122" i="26" s="1"/>
  <c r="AO121" i="26"/>
  <c r="AO120" i="26"/>
  <c r="AQ120" i="26" s="1"/>
  <c r="AR120" i="26" s="1"/>
  <c r="AO119" i="26"/>
  <c r="AO118" i="26"/>
  <c r="AO117" i="26"/>
  <c r="AO116" i="26"/>
  <c r="AQ116" i="26" s="1"/>
  <c r="AR116" i="26" s="1"/>
  <c r="AO115" i="26"/>
  <c r="AO114" i="26"/>
  <c r="AS114" i="26" s="1"/>
  <c r="AO113" i="26"/>
  <c r="AO112" i="26"/>
  <c r="AQ112" i="26" s="1"/>
  <c r="AR112" i="26" s="1"/>
  <c r="AO111" i="26"/>
  <c r="AO110" i="26"/>
  <c r="AS110" i="26" s="1"/>
  <c r="AO109" i="26"/>
  <c r="AO108" i="26"/>
  <c r="AQ108" i="26" s="1"/>
  <c r="AR108" i="26" s="1"/>
  <c r="AO107" i="26"/>
  <c r="AO106" i="26"/>
  <c r="AO105" i="26"/>
  <c r="AO104" i="26"/>
  <c r="AQ104" i="26" s="1"/>
  <c r="AR104" i="26" s="1"/>
  <c r="AO103" i="26"/>
  <c r="AO102" i="26"/>
  <c r="AO101" i="26"/>
  <c r="AO100" i="26"/>
  <c r="AQ100" i="26" s="1"/>
  <c r="AR100" i="26" s="1"/>
  <c r="AO99" i="26"/>
  <c r="AO98" i="26"/>
  <c r="AS98" i="26" s="1"/>
  <c r="AO97" i="26"/>
  <c r="AO96" i="26"/>
  <c r="AQ96" i="26" s="1"/>
  <c r="AR96" i="26" s="1"/>
  <c r="AO95" i="26"/>
  <c r="AP95" i="26" s="1"/>
  <c r="AO89" i="26"/>
  <c r="AS89" i="26" s="1"/>
  <c r="AO88" i="26"/>
  <c r="AO87" i="26"/>
  <c r="AQ87" i="26" s="1"/>
  <c r="AR87" i="26" s="1"/>
  <c r="AO86" i="26"/>
  <c r="AP86" i="26" s="1"/>
  <c r="AO85" i="26"/>
  <c r="AQ85" i="26" s="1"/>
  <c r="AR85" i="26" s="1"/>
  <c r="AO84" i="26"/>
  <c r="AO83" i="26"/>
  <c r="AQ83" i="26" s="1"/>
  <c r="AR83" i="26" s="1"/>
  <c r="AO82" i="26"/>
  <c r="AP82" i="26" s="1"/>
  <c r="AO81" i="26"/>
  <c r="AS81" i="26" s="1"/>
  <c r="AO80" i="26"/>
  <c r="AS80" i="26" s="1"/>
  <c r="AO79" i="26"/>
  <c r="AO78" i="26"/>
  <c r="AO77" i="26"/>
  <c r="AQ77" i="26" s="1"/>
  <c r="AR77" i="26" s="1"/>
  <c r="AO76" i="26"/>
  <c r="AO75" i="26"/>
  <c r="AP75" i="26" s="1"/>
  <c r="AO74" i="26"/>
  <c r="AO73" i="26"/>
  <c r="AQ73" i="26" s="1"/>
  <c r="AR73" i="26" s="1"/>
  <c r="AO72" i="26"/>
  <c r="AO71" i="26"/>
  <c r="AP71" i="26" s="1"/>
  <c r="AO70" i="26"/>
  <c r="AS70" i="26" s="1"/>
  <c r="AO69" i="26"/>
  <c r="AQ69" i="26" s="1"/>
  <c r="AR69" i="26" s="1"/>
  <c r="AO68" i="26"/>
  <c r="AS68" i="26" s="1"/>
  <c r="AO67" i="26"/>
  <c r="AP67" i="26" s="1"/>
  <c r="AO66" i="26"/>
  <c r="AS66" i="26" s="1"/>
  <c r="AO65" i="26"/>
  <c r="AS65" i="26" s="1"/>
  <c r="AO64" i="26"/>
  <c r="AS64" i="26" s="1"/>
  <c r="AO63" i="26"/>
  <c r="AO62" i="26"/>
  <c r="AQ62" i="26" s="1"/>
  <c r="AR62" i="26" s="1"/>
  <c r="AO61" i="26"/>
  <c r="AQ61" i="26" s="1"/>
  <c r="AR61" i="26" s="1"/>
  <c r="AO60" i="26"/>
  <c r="AS60" i="26" s="1"/>
  <c r="AO59" i="26"/>
  <c r="AP59" i="26" s="1"/>
  <c r="AO58" i="26"/>
  <c r="AP58" i="26" s="1"/>
  <c r="AO57" i="26"/>
  <c r="AO56" i="26"/>
  <c r="AP56" i="26" s="1"/>
  <c r="AO55" i="26"/>
  <c r="AP55" i="26" s="1"/>
  <c r="AO54" i="26"/>
  <c r="AQ54" i="26" s="1"/>
  <c r="AR54" i="26" s="1"/>
  <c r="AO53" i="26"/>
  <c r="AQ53" i="26" s="1"/>
  <c r="AR53" i="26" s="1"/>
  <c r="AO52" i="26"/>
  <c r="AP52" i="26" s="1"/>
  <c r="AO51" i="26"/>
  <c r="AP51" i="26" s="1"/>
  <c r="AO50" i="26"/>
  <c r="AQ50" i="26" s="1"/>
  <c r="AR50" i="26" s="1"/>
  <c r="AO49" i="26"/>
  <c r="AQ49" i="26" s="1"/>
  <c r="AR49" i="26" s="1"/>
  <c r="AO48" i="26"/>
  <c r="AO47" i="26"/>
  <c r="AO46" i="26"/>
  <c r="AQ46" i="26" s="1"/>
  <c r="AR46" i="26" s="1"/>
  <c r="AO45" i="26"/>
  <c r="AQ45" i="26" s="1"/>
  <c r="AR45" i="26" s="1"/>
  <c r="AO44" i="26"/>
  <c r="AS44" i="26" s="1"/>
  <c r="AO43" i="26"/>
  <c r="AP43" i="26" s="1"/>
  <c r="AO42" i="26"/>
  <c r="AP42" i="26" s="1"/>
  <c r="AO41" i="26"/>
  <c r="AO40" i="26"/>
  <c r="AO39" i="26"/>
  <c r="AP39" i="26" s="1"/>
  <c r="AO38" i="26"/>
  <c r="AO37" i="26"/>
  <c r="AO36" i="26"/>
  <c r="AO35" i="26"/>
  <c r="AP35" i="26" s="1"/>
  <c r="AO34" i="26"/>
  <c r="AS34" i="26" s="1"/>
  <c r="AO33" i="26"/>
  <c r="AQ33" i="26" s="1"/>
  <c r="AR33" i="26" s="1"/>
  <c r="AO32" i="26"/>
  <c r="AS32" i="26" s="1"/>
  <c r="AO31" i="26"/>
  <c r="AQ31" i="26" s="1"/>
  <c r="AR31" i="26" s="1"/>
  <c r="AO30" i="26"/>
  <c r="AS30" i="26" s="1"/>
  <c r="AO29" i="26"/>
  <c r="AS29" i="26" s="1"/>
  <c r="AO28" i="26"/>
  <c r="AS28" i="26" s="1"/>
  <c r="AO27" i="26"/>
  <c r="AP27" i="26" s="1"/>
  <c r="AO26" i="26"/>
  <c r="AQ26" i="26" s="1"/>
  <c r="AR26" i="26" s="1"/>
  <c r="AO25" i="26"/>
  <c r="AQ25" i="26" s="1"/>
  <c r="AR25" i="26" s="1"/>
  <c r="AO24" i="26"/>
  <c r="AS24" i="26" s="1"/>
  <c r="AO23" i="26"/>
  <c r="AQ23" i="26" s="1"/>
  <c r="AR23" i="26" s="1"/>
  <c r="AO22" i="26"/>
  <c r="AS22" i="26" s="1"/>
  <c r="AO21" i="26"/>
  <c r="AO20" i="26"/>
  <c r="AO19" i="26"/>
  <c r="AQ19" i="26" s="1"/>
  <c r="AR19" i="26" s="1"/>
  <c r="AO18" i="26"/>
  <c r="AQ18" i="26" s="1"/>
  <c r="AR18" i="26" s="1"/>
  <c r="AO17" i="26"/>
  <c r="AS17" i="26" s="1"/>
  <c r="AO16" i="26"/>
  <c r="AO15" i="26"/>
  <c r="AQ15" i="26" s="1"/>
  <c r="AR15" i="26" s="1"/>
  <c r="AO14" i="26"/>
  <c r="AP14" i="26" s="1"/>
  <c r="AO13" i="26"/>
  <c r="AS13" i="26" s="1"/>
  <c r="AO12" i="26"/>
  <c r="AS12" i="26" s="1"/>
  <c r="AO11" i="26"/>
  <c r="AQ11" i="26" s="1"/>
  <c r="AR11" i="26" s="1"/>
  <c r="AO10" i="26"/>
  <c r="AS10" i="26" s="1"/>
  <c r="AO9" i="26"/>
  <c r="AN3" i="26"/>
  <c r="AP2" i="26"/>
  <c r="AP4" i="26" s="1"/>
  <c r="AR4" i="26" s="1"/>
  <c r="AO720" i="8"/>
  <c r="AS720" i="8" s="1"/>
  <c r="AO719" i="8"/>
  <c r="AP719" i="8" s="1"/>
  <c r="AO718" i="8"/>
  <c r="AS718" i="8" s="1"/>
  <c r="AO717" i="8"/>
  <c r="AP717" i="8" s="1"/>
  <c r="AO716" i="8"/>
  <c r="AS716" i="8" s="1"/>
  <c r="AO715" i="8"/>
  <c r="AP715" i="8" s="1"/>
  <c r="AO714" i="8"/>
  <c r="AS714" i="8" s="1"/>
  <c r="AO713" i="8"/>
  <c r="AP713" i="8" s="1"/>
  <c r="AO712" i="8"/>
  <c r="AS712" i="8" s="1"/>
  <c r="AO711" i="8"/>
  <c r="AP711" i="8" s="1"/>
  <c r="AO710" i="8"/>
  <c r="AS710" i="8" s="1"/>
  <c r="AO709" i="8"/>
  <c r="AP709" i="8" s="1"/>
  <c r="AO708" i="8"/>
  <c r="AS708" i="8" s="1"/>
  <c r="AO707" i="8"/>
  <c r="AP707" i="8" s="1"/>
  <c r="AO706" i="8"/>
  <c r="AS706" i="8" s="1"/>
  <c r="AO705" i="8"/>
  <c r="AP705" i="8" s="1"/>
  <c r="AO704" i="8"/>
  <c r="AS704" i="8" s="1"/>
  <c r="AO703" i="8"/>
  <c r="AP703" i="8" s="1"/>
  <c r="AO702" i="8"/>
  <c r="AS702" i="8" s="1"/>
  <c r="AO701" i="8"/>
  <c r="AP701" i="8" s="1"/>
  <c r="AO700" i="8"/>
  <c r="AS700" i="8" s="1"/>
  <c r="AO699" i="8"/>
  <c r="AP699" i="8" s="1"/>
  <c r="AO698" i="8"/>
  <c r="AS698" i="8" s="1"/>
  <c r="AO697" i="8"/>
  <c r="AP697" i="8" s="1"/>
  <c r="AO696" i="8"/>
  <c r="AS696" i="8" s="1"/>
  <c r="AO695" i="8"/>
  <c r="AP695" i="8" s="1"/>
  <c r="AO694" i="8"/>
  <c r="AS694" i="8" s="1"/>
  <c r="AO693" i="8"/>
  <c r="AP693" i="8" s="1"/>
  <c r="AO692" i="8"/>
  <c r="AS692" i="8" s="1"/>
  <c r="AO691" i="8"/>
  <c r="AP691" i="8" s="1"/>
  <c r="AO690" i="8"/>
  <c r="AS690" i="8" s="1"/>
  <c r="AO689" i="8"/>
  <c r="AP689" i="8" s="1"/>
  <c r="AO688" i="8"/>
  <c r="AS688" i="8" s="1"/>
  <c r="AO687" i="8"/>
  <c r="AP687" i="8" s="1"/>
  <c r="AO686" i="8"/>
  <c r="AS686" i="8" s="1"/>
  <c r="AO685" i="8"/>
  <c r="AP685" i="8" s="1"/>
  <c r="AO684" i="8"/>
  <c r="AS684" i="8" s="1"/>
  <c r="AO683" i="8"/>
  <c r="AP683" i="8" s="1"/>
  <c r="AO682" i="8"/>
  <c r="AS682" i="8" s="1"/>
  <c r="AO681" i="8"/>
  <c r="AP681" i="8" s="1"/>
  <c r="AO680" i="8"/>
  <c r="AS680" i="8" s="1"/>
  <c r="AO679" i="8"/>
  <c r="AP679" i="8" s="1"/>
  <c r="AO678" i="8"/>
  <c r="AS678" i="8" s="1"/>
  <c r="AO677" i="8"/>
  <c r="AP677" i="8" s="1"/>
  <c r="AO676" i="8"/>
  <c r="AS676" i="8" s="1"/>
  <c r="AO675" i="8"/>
  <c r="AP675" i="8" s="1"/>
  <c r="AO674" i="8"/>
  <c r="AS674" i="8" s="1"/>
  <c r="AO673" i="8"/>
  <c r="AP673" i="8" s="1"/>
  <c r="AO672" i="8"/>
  <c r="AS672" i="8" s="1"/>
  <c r="AO671" i="8"/>
  <c r="AP671" i="8" s="1"/>
  <c r="AO670" i="8"/>
  <c r="AS670" i="8" s="1"/>
  <c r="AO669" i="8"/>
  <c r="AP669" i="8" s="1"/>
  <c r="AO668" i="8"/>
  <c r="AS668" i="8" s="1"/>
  <c r="AO667" i="8"/>
  <c r="AP667" i="8" s="1"/>
  <c r="AO666" i="8"/>
  <c r="AS666" i="8" s="1"/>
  <c r="AO665" i="8"/>
  <c r="AP665" i="8" s="1"/>
  <c r="AO664" i="8"/>
  <c r="AS664" i="8" s="1"/>
  <c r="AO663" i="8"/>
  <c r="AP663" i="8" s="1"/>
  <c r="AO662" i="8"/>
  <c r="AS662" i="8" s="1"/>
  <c r="AO661" i="8"/>
  <c r="AP661" i="8" s="1"/>
  <c r="AO660" i="8"/>
  <c r="AS660" i="8" s="1"/>
  <c r="AO659" i="8"/>
  <c r="AP659" i="8" s="1"/>
  <c r="AO658" i="8"/>
  <c r="AS658" i="8" s="1"/>
  <c r="AO657" i="8"/>
  <c r="AP657" i="8" s="1"/>
  <c r="AO656" i="8"/>
  <c r="AS656" i="8" s="1"/>
  <c r="AO655" i="8"/>
  <c r="AP655" i="8" s="1"/>
  <c r="AO654" i="8"/>
  <c r="AS654" i="8" s="1"/>
  <c r="AO653" i="8"/>
  <c r="AP653" i="8" s="1"/>
  <c r="AO652" i="8"/>
  <c r="AS652" i="8" s="1"/>
  <c r="AO651" i="8"/>
  <c r="AP651" i="8" s="1"/>
  <c r="AO650" i="8"/>
  <c r="AS650" i="8" s="1"/>
  <c r="AO649" i="8"/>
  <c r="AP649" i="8" s="1"/>
  <c r="AO648" i="8"/>
  <c r="AS648" i="8" s="1"/>
  <c r="AO647" i="8"/>
  <c r="AP647" i="8" s="1"/>
  <c r="AO646" i="8"/>
  <c r="AS646" i="8" s="1"/>
  <c r="AO645" i="8"/>
  <c r="AP645" i="8" s="1"/>
  <c r="AO644" i="8"/>
  <c r="AS644" i="8" s="1"/>
  <c r="AO643" i="8"/>
  <c r="AP643" i="8" s="1"/>
  <c r="AO642" i="8"/>
  <c r="AS642" i="8" s="1"/>
  <c r="AO641" i="8"/>
  <c r="AP641" i="8" s="1"/>
  <c r="AO640" i="8"/>
  <c r="AS640" i="8" s="1"/>
  <c r="AO639" i="8"/>
  <c r="AP639" i="8" s="1"/>
  <c r="AO638" i="8"/>
  <c r="AS638" i="8" s="1"/>
  <c r="AO637" i="8"/>
  <c r="AP637" i="8" s="1"/>
  <c r="AO636" i="8"/>
  <c r="AS636" i="8" s="1"/>
  <c r="AO635" i="8"/>
  <c r="AP635" i="8" s="1"/>
  <c r="AO634" i="8"/>
  <c r="AS634" i="8" s="1"/>
  <c r="AO633" i="8"/>
  <c r="AP633" i="8" s="1"/>
  <c r="AO632" i="8"/>
  <c r="AS632" i="8" s="1"/>
  <c r="AO631" i="8"/>
  <c r="AP631" i="8" s="1"/>
  <c r="AO630" i="8"/>
  <c r="AS630" i="8" s="1"/>
  <c r="AO629" i="8"/>
  <c r="AP629" i="8" s="1"/>
  <c r="AO628" i="8"/>
  <c r="AS628" i="8" s="1"/>
  <c r="AO627" i="8"/>
  <c r="AP627" i="8" s="1"/>
  <c r="AO626" i="8"/>
  <c r="AS626" i="8" s="1"/>
  <c r="AO625" i="8"/>
  <c r="AP625" i="8" s="1"/>
  <c r="AO624" i="8"/>
  <c r="AS624" i="8" s="1"/>
  <c r="AO623" i="8"/>
  <c r="AP623" i="8" s="1"/>
  <c r="AO622" i="8"/>
  <c r="AS622" i="8" s="1"/>
  <c r="AO621" i="8"/>
  <c r="AP621" i="8" s="1"/>
  <c r="AO620" i="8"/>
  <c r="AS620" i="8" s="1"/>
  <c r="AO619" i="8"/>
  <c r="AP619" i="8" s="1"/>
  <c r="AO618" i="8"/>
  <c r="AS618" i="8" s="1"/>
  <c r="AO617" i="8"/>
  <c r="AP617" i="8" s="1"/>
  <c r="AO616" i="8"/>
  <c r="AS616" i="8" s="1"/>
  <c r="AO615" i="8"/>
  <c r="AP615" i="8" s="1"/>
  <c r="AO614" i="8"/>
  <c r="AS614" i="8" s="1"/>
  <c r="AO613" i="8"/>
  <c r="AP613" i="8" s="1"/>
  <c r="AO612" i="8"/>
  <c r="AS612" i="8" s="1"/>
  <c r="AO611" i="8"/>
  <c r="AP611" i="8" s="1"/>
  <c r="AO610" i="8"/>
  <c r="AS610" i="8" s="1"/>
  <c r="AO609" i="8"/>
  <c r="AP609" i="8" s="1"/>
  <c r="AO608" i="8"/>
  <c r="AS608" i="8" s="1"/>
  <c r="AO607" i="8"/>
  <c r="AP607" i="8" s="1"/>
  <c r="AO606" i="8"/>
  <c r="AS606" i="8" s="1"/>
  <c r="AO605" i="8"/>
  <c r="AP605" i="8" s="1"/>
  <c r="AO604" i="8"/>
  <c r="AS604" i="8" s="1"/>
  <c r="AO603" i="8"/>
  <c r="AP603" i="8" s="1"/>
  <c r="AO602" i="8"/>
  <c r="AS602" i="8" s="1"/>
  <c r="AO601" i="8"/>
  <c r="AP601" i="8" s="1"/>
  <c r="AO600" i="8"/>
  <c r="AS600" i="8" s="1"/>
  <c r="AO599" i="8"/>
  <c r="AP599" i="8" s="1"/>
  <c r="AO598" i="8"/>
  <c r="AS598" i="8" s="1"/>
  <c r="AO597" i="8"/>
  <c r="AP597" i="8" s="1"/>
  <c r="AO596" i="8"/>
  <c r="AS596" i="8" s="1"/>
  <c r="AO595" i="8"/>
  <c r="AP595" i="8" s="1"/>
  <c r="AO594" i="8"/>
  <c r="AS594" i="8" s="1"/>
  <c r="AO593" i="8"/>
  <c r="AP593" i="8" s="1"/>
  <c r="AO592" i="8"/>
  <c r="AS592" i="8" s="1"/>
  <c r="AO591" i="8"/>
  <c r="AP591" i="8" s="1"/>
  <c r="AO590" i="8"/>
  <c r="AS590" i="8" s="1"/>
  <c r="AO589" i="8"/>
  <c r="AP589" i="8" s="1"/>
  <c r="AO588" i="8"/>
  <c r="AS588" i="8" s="1"/>
  <c r="AO587" i="8"/>
  <c r="AP587" i="8" s="1"/>
  <c r="AO586" i="8"/>
  <c r="AS586" i="8" s="1"/>
  <c r="AO585" i="8"/>
  <c r="AP585" i="8" s="1"/>
  <c r="AO584" i="8"/>
  <c r="AS584" i="8" s="1"/>
  <c r="AO583" i="8"/>
  <c r="AP583" i="8" s="1"/>
  <c r="AO582" i="8"/>
  <c r="AS582" i="8" s="1"/>
  <c r="AO581" i="8"/>
  <c r="AP581" i="8" s="1"/>
  <c r="AO580" i="8"/>
  <c r="AS580" i="8" s="1"/>
  <c r="AO579" i="8"/>
  <c r="AP579" i="8" s="1"/>
  <c r="AO578" i="8"/>
  <c r="AS578" i="8" s="1"/>
  <c r="AO577" i="8"/>
  <c r="AP577" i="8" s="1"/>
  <c r="AO576" i="8"/>
  <c r="AS576" i="8" s="1"/>
  <c r="AO575" i="8"/>
  <c r="AP575" i="8" s="1"/>
  <c r="AO574" i="8"/>
  <c r="AS574" i="8" s="1"/>
  <c r="AO573" i="8"/>
  <c r="AP573" i="8" s="1"/>
  <c r="AO572" i="8"/>
  <c r="AS572" i="8" s="1"/>
  <c r="AO571" i="8"/>
  <c r="AP571" i="8" s="1"/>
  <c r="AO570" i="8"/>
  <c r="AS570" i="8" s="1"/>
  <c r="AO569" i="8"/>
  <c r="AP569" i="8" s="1"/>
  <c r="AO568" i="8"/>
  <c r="AS568" i="8" s="1"/>
  <c r="AO567" i="8"/>
  <c r="AP567" i="8" s="1"/>
  <c r="AO566" i="8"/>
  <c r="AS566" i="8" s="1"/>
  <c r="AO565" i="8"/>
  <c r="AP565" i="8" s="1"/>
  <c r="AO564" i="8"/>
  <c r="AS564" i="8" s="1"/>
  <c r="AO563" i="8"/>
  <c r="AP563" i="8" s="1"/>
  <c r="AO562" i="8"/>
  <c r="AS562" i="8" s="1"/>
  <c r="AO561" i="8"/>
  <c r="AP561" i="8" s="1"/>
  <c r="AO560" i="8"/>
  <c r="AS560" i="8" s="1"/>
  <c r="AO559" i="8"/>
  <c r="AP559" i="8" s="1"/>
  <c r="AO558" i="8"/>
  <c r="AS558" i="8" s="1"/>
  <c r="AO557" i="8"/>
  <c r="AP557" i="8" s="1"/>
  <c r="AO556" i="8"/>
  <c r="AS556" i="8" s="1"/>
  <c r="AO555" i="8"/>
  <c r="AP555" i="8" s="1"/>
  <c r="AO554" i="8"/>
  <c r="AS554" i="8" s="1"/>
  <c r="AO553" i="8"/>
  <c r="AP553" i="8" s="1"/>
  <c r="AO552" i="8"/>
  <c r="AS552" i="8" s="1"/>
  <c r="AO551" i="8"/>
  <c r="AP551" i="8" s="1"/>
  <c r="AO550" i="8"/>
  <c r="AS550" i="8" s="1"/>
  <c r="AO549" i="8"/>
  <c r="AP549" i="8" s="1"/>
  <c r="AO548" i="8"/>
  <c r="AS548" i="8" s="1"/>
  <c r="AO547" i="8"/>
  <c r="AP547" i="8" s="1"/>
  <c r="AO546" i="8"/>
  <c r="AS546" i="8" s="1"/>
  <c r="AO545" i="8"/>
  <c r="AP545" i="8" s="1"/>
  <c r="AO544" i="8"/>
  <c r="AS544" i="8" s="1"/>
  <c r="AO543" i="8"/>
  <c r="AP543" i="8" s="1"/>
  <c r="AO542" i="8"/>
  <c r="AS542" i="8" s="1"/>
  <c r="AO541" i="8"/>
  <c r="AP541" i="8" s="1"/>
  <c r="AO540" i="8"/>
  <c r="AS540" i="8" s="1"/>
  <c r="AO539" i="8"/>
  <c r="AP539" i="8" s="1"/>
  <c r="AO538" i="8"/>
  <c r="AS538" i="8" s="1"/>
  <c r="AO537" i="8"/>
  <c r="AP537" i="8" s="1"/>
  <c r="AO536" i="8"/>
  <c r="AS536" i="8" s="1"/>
  <c r="AO535" i="8"/>
  <c r="AP535" i="8" s="1"/>
  <c r="AO534" i="8"/>
  <c r="AS534" i="8" s="1"/>
  <c r="AO533" i="8"/>
  <c r="AP533" i="8" s="1"/>
  <c r="AO532" i="8"/>
  <c r="AS532" i="8" s="1"/>
  <c r="AO531" i="8"/>
  <c r="AP531" i="8" s="1"/>
  <c r="AO530" i="8"/>
  <c r="AS530" i="8" s="1"/>
  <c r="AO529" i="8"/>
  <c r="AP529" i="8" s="1"/>
  <c r="AO528" i="8"/>
  <c r="AS528" i="8" s="1"/>
  <c r="AO527" i="8"/>
  <c r="AP527" i="8" s="1"/>
  <c r="AO526" i="8"/>
  <c r="AS526" i="8" s="1"/>
  <c r="AO525" i="8"/>
  <c r="AP525" i="8" s="1"/>
  <c r="AO524" i="8"/>
  <c r="AS524" i="8" s="1"/>
  <c r="AO523" i="8"/>
  <c r="AP523" i="8" s="1"/>
  <c r="AO522" i="8"/>
  <c r="AS522" i="8" s="1"/>
  <c r="AO521" i="8"/>
  <c r="AP521" i="8" s="1"/>
  <c r="AO520" i="8"/>
  <c r="AS520" i="8" s="1"/>
  <c r="AO519" i="8"/>
  <c r="AP519" i="8" s="1"/>
  <c r="AO518" i="8"/>
  <c r="AS518" i="8" s="1"/>
  <c r="AO517" i="8"/>
  <c r="AP517" i="8" s="1"/>
  <c r="AO516" i="8"/>
  <c r="AS516" i="8" s="1"/>
  <c r="AO515" i="8"/>
  <c r="AP515" i="8" s="1"/>
  <c r="AO514" i="8"/>
  <c r="AS514" i="8" s="1"/>
  <c r="AO513" i="8"/>
  <c r="AP513" i="8" s="1"/>
  <c r="AO512" i="8"/>
  <c r="AS512" i="8" s="1"/>
  <c r="AO511" i="8"/>
  <c r="AP511" i="8" s="1"/>
  <c r="AO510" i="8"/>
  <c r="AS510" i="8" s="1"/>
  <c r="AO509" i="8"/>
  <c r="AP509" i="8" s="1"/>
  <c r="AO508" i="8"/>
  <c r="AS508" i="8" s="1"/>
  <c r="AO507" i="8"/>
  <c r="AP507" i="8" s="1"/>
  <c r="AO506" i="8"/>
  <c r="AS506" i="8" s="1"/>
  <c r="AO505" i="8"/>
  <c r="AP505" i="8" s="1"/>
  <c r="AO504" i="8"/>
  <c r="AS504" i="8" s="1"/>
  <c r="AO503" i="8"/>
  <c r="AP503" i="8" s="1"/>
  <c r="AO502" i="8"/>
  <c r="AS502" i="8" s="1"/>
  <c r="AO501" i="8"/>
  <c r="AP501" i="8" s="1"/>
  <c r="AO500" i="8"/>
  <c r="AS500" i="8" s="1"/>
  <c r="AO499" i="8"/>
  <c r="AP499" i="8" s="1"/>
  <c r="AO498" i="8"/>
  <c r="AS498" i="8" s="1"/>
  <c r="AO497" i="8"/>
  <c r="AP497" i="8" s="1"/>
  <c r="AO496" i="8"/>
  <c r="AS496" i="8" s="1"/>
  <c r="AO495" i="8"/>
  <c r="AP495" i="8" s="1"/>
  <c r="AO494" i="8"/>
  <c r="AS494" i="8" s="1"/>
  <c r="AO493" i="8"/>
  <c r="AP493" i="8" s="1"/>
  <c r="AO492" i="8"/>
  <c r="AS492" i="8" s="1"/>
  <c r="AO491" i="8"/>
  <c r="AP491" i="8" s="1"/>
  <c r="AO490" i="8"/>
  <c r="AS490" i="8" s="1"/>
  <c r="AO489" i="8"/>
  <c r="AP489" i="8" s="1"/>
  <c r="AO488" i="8"/>
  <c r="AS488" i="8" s="1"/>
  <c r="AO487" i="8"/>
  <c r="AP487" i="8" s="1"/>
  <c r="AO486" i="8"/>
  <c r="AS486" i="8" s="1"/>
  <c r="AO485" i="8"/>
  <c r="AP485" i="8" s="1"/>
  <c r="AO484" i="8"/>
  <c r="AS484" i="8" s="1"/>
  <c r="AO483" i="8"/>
  <c r="AP483" i="8" s="1"/>
  <c r="AO482" i="8"/>
  <c r="AS482" i="8" s="1"/>
  <c r="AO481" i="8"/>
  <c r="AP481" i="8" s="1"/>
  <c r="AO480" i="8"/>
  <c r="AS480" i="8" s="1"/>
  <c r="AO479" i="8"/>
  <c r="AP479" i="8" s="1"/>
  <c r="AO478" i="8"/>
  <c r="AS478" i="8" s="1"/>
  <c r="AO477" i="8"/>
  <c r="AP477" i="8" s="1"/>
  <c r="AO476" i="8"/>
  <c r="AS476" i="8" s="1"/>
  <c r="AO475" i="8"/>
  <c r="AP475" i="8" s="1"/>
  <c r="AO474" i="8"/>
  <c r="AS474" i="8" s="1"/>
  <c r="AO473" i="8"/>
  <c r="AP473" i="8" s="1"/>
  <c r="AO472" i="8"/>
  <c r="AS472" i="8" s="1"/>
  <c r="AO471" i="8"/>
  <c r="AP471" i="8" s="1"/>
  <c r="AO470" i="8"/>
  <c r="AS470" i="8" s="1"/>
  <c r="AO469" i="8"/>
  <c r="AP469" i="8" s="1"/>
  <c r="AO468" i="8"/>
  <c r="AS468" i="8" s="1"/>
  <c r="AO467" i="8"/>
  <c r="AP467" i="8" s="1"/>
  <c r="AO466" i="8"/>
  <c r="AS466" i="8" s="1"/>
  <c r="AO465" i="8"/>
  <c r="AP465" i="8" s="1"/>
  <c r="AO464" i="8"/>
  <c r="AS464" i="8" s="1"/>
  <c r="AO463" i="8"/>
  <c r="AP463" i="8" s="1"/>
  <c r="AO462" i="8"/>
  <c r="AS462" i="8" s="1"/>
  <c r="AO461" i="8"/>
  <c r="AP461" i="8" s="1"/>
  <c r="AO460" i="8"/>
  <c r="AS460" i="8" s="1"/>
  <c r="AO459" i="8"/>
  <c r="AP459" i="8" s="1"/>
  <c r="AO458" i="8"/>
  <c r="AS458" i="8" s="1"/>
  <c r="AO457" i="8"/>
  <c r="AP457" i="8" s="1"/>
  <c r="AO456" i="8"/>
  <c r="AS456" i="8" s="1"/>
  <c r="AO455" i="8"/>
  <c r="AP455" i="8" s="1"/>
  <c r="AO454" i="8"/>
  <c r="AS454" i="8" s="1"/>
  <c r="AO453" i="8"/>
  <c r="AP453" i="8" s="1"/>
  <c r="AO452" i="8"/>
  <c r="AS452" i="8" s="1"/>
  <c r="AO451" i="8"/>
  <c r="AP451" i="8" s="1"/>
  <c r="AO450" i="8"/>
  <c r="AS450" i="8" s="1"/>
  <c r="AO449" i="8"/>
  <c r="AP449" i="8" s="1"/>
  <c r="AO448" i="8"/>
  <c r="AS448" i="8" s="1"/>
  <c r="AO447" i="8"/>
  <c r="AP447" i="8" s="1"/>
  <c r="AO446" i="8"/>
  <c r="AS446" i="8" s="1"/>
  <c r="AO445" i="8"/>
  <c r="AP445" i="8" s="1"/>
  <c r="AO444" i="8"/>
  <c r="AS444" i="8" s="1"/>
  <c r="AO443" i="8"/>
  <c r="AP443" i="8" s="1"/>
  <c r="AO442" i="8"/>
  <c r="AS442" i="8" s="1"/>
  <c r="AO441" i="8"/>
  <c r="AP441" i="8" s="1"/>
  <c r="AO440" i="8"/>
  <c r="AS440" i="8" s="1"/>
  <c r="AO439" i="8"/>
  <c r="AP439" i="8" s="1"/>
  <c r="AO438" i="8"/>
  <c r="AS438" i="8" s="1"/>
  <c r="AO437" i="8"/>
  <c r="AP437" i="8" s="1"/>
  <c r="AO436" i="8"/>
  <c r="AS436" i="8" s="1"/>
  <c r="AO435" i="8"/>
  <c r="AP435" i="8" s="1"/>
  <c r="AO434" i="8"/>
  <c r="AS434" i="8" s="1"/>
  <c r="AO433" i="8"/>
  <c r="AP433" i="8" s="1"/>
  <c r="AO432" i="8"/>
  <c r="AS432" i="8" s="1"/>
  <c r="AO431" i="8"/>
  <c r="AP431" i="8" s="1"/>
  <c r="AO430" i="8"/>
  <c r="AS430" i="8" s="1"/>
  <c r="AO429" i="8"/>
  <c r="AP429" i="8" s="1"/>
  <c r="AO428" i="8"/>
  <c r="AS428" i="8" s="1"/>
  <c r="AO427" i="8"/>
  <c r="AP427" i="8" s="1"/>
  <c r="AO426" i="8"/>
  <c r="AS426" i="8" s="1"/>
  <c r="AO425" i="8"/>
  <c r="AP425" i="8" s="1"/>
  <c r="AO424" i="8"/>
  <c r="AS424" i="8" s="1"/>
  <c r="AO423" i="8"/>
  <c r="AP423" i="8" s="1"/>
  <c r="AO422" i="8"/>
  <c r="AS422" i="8" s="1"/>
  <c r="AO421" i="8"/>
  <c r="AP421" i="8" s="1"/>
  <c r="AO420" i="8"/>
  <c r="AS420" i="8" s="1"/>
  <c r="AO419" i="8"/>
  <c r="AP419" i="8" s="1"/>
  <c r="AO418" i="8"/>
  <c r="AS418" i="8" s="1"/>
  <c r="AO417" i="8"/>
  <c r="AP417" i="8" s="1"/>
  <c r="AO416" i="8"/>
  <c r="AS416" i="8" s="1"/>
  <c r="AO415" i="8"/>
  <c r="AP415" i="8" s="1"/>
  <c r="AO414" i="8"/>
  <c r="AS414" i="8" s="1"/>
  <c r="AO413" i="8"/>
  <c r="AP413" i="8" s="1"/>
  <c r="AO412" i="8"/>
  <c r="AS412" i="8" s="1"/>
  <c r="AO411" i="8"/>
  <c r="AP411" i="8" s="1"/>
  <c r="AO410" i="8"/>
  <c r="AS410" i="8" s="1"/>
  <c r="AO409" i="8"/>
  <c r="AP409" i="8" s="1"/>
  <c r="AO408" i="8"/>
  <c r="AS408" i="8" s="1"/>
  <c r="AO407" i="8"/>
  <c r="AP407" i="8" s="1"/>
  <c r="AO406" i="8"/>
  <c r="AS406" i="8" s="1"/>
  <c r="AO405" i="8"/>
  <c r="AP405" i="8" s="1"/>
  <c r="AO404" i="8"/>
  <c r="AS404" i="8" s="1"/>
  <c r="AO403" i="8"/>
  <c r="AP403" i="8" s="1"/>
  <c r="AO402" i="8"/>
  <c r="AS402" i="8" s="1"/>
  <c r="AO401" i="8"/>
  <c r="AP401" i="8" s="1"/>
  <c r="AO400" i="8"/>
  <c r="AS400" i="8" s="1"/>
  <c r="AO399" i="8"/>
  <c r="AP399" i="8" s="1"/>
  <c r="AO398" i="8"/>
  <c r="AS398" i="8" s="1"/>
  <c r="AO397" i="8"/>
  <c r="AP397" i="8" s="1"/>
  <c r="AO396" i="8"/>
  <c r="AS396" i="8" s="1"/>
  <c r="AO395" i="8"/>
  <c r="AP395" i="8" s="1"/>
  <c r="AO394" i="8"/>
  <c r="AS394" i="8" s="1"/>
  <c r="AO393" i="8"/>
  <c r="AP393" i="8" s="1"/>
  <c r="AO392" i="8"/>
  <c r="AS392" i="8" s="1"/>
  <c r="AO391" i="8"/>
  <c r="AP391" i="8" s="1"/>
  <c r="AO390" i="8"/>
  <c r="AS390" i="8" s="1"/>
  <c r="AO389" i="8"/>
  <c r="AP389" i="8" s="1"/>
  <c r="AO388" i="8"/>
  <c r="AS388" i="8" s="1"/>
  <c r="AO387" i="8"/>
  <c r="AP387" i="8" s="1"/>
  <c r="AO386" i="8"/>
  <c r="AS386" i="8" s="1"/>
  <c r="AO385" i="8"/>
  <c r="AP385" i="8" s="1"/>
  <c r="AO384" i="8"/>
  <c r="AS384" i="8" s="1"/>
  <c r="AO383" i="8"/>
  <c r="AP383" i="8" s="1"/>
  <c r="AO382" i="8"/>
  <c r="AS382" i="8" s="1"/>
  <c r="AO381" i="8"/>
  <c r="AP381" i="8" s="1"/>
  <c r="AO380" i="8"/>
  <c r="AS380" i="8" s="1"/>
  <c r="AO379" i="8"/>
  <c r="AP379" i="8" s="1"/>
  <c r="AO378" i="8"/>
  <c r="AS378" i="8" s="1"/>
  <c r="AO377" i="8"/>
  <c r="AP377" i="8" s="1"/>
  <c r="AO376" i="8"/>
  <c r="AS376" i="8" s="1"/>
  <c r="AO375" i="8"/>
  <c r="AP375" i="8" s="1"/>
  <c r="AO374" i="8"/>
  <c r="AS374" i="8" s="1"/>
  <c r="AO373" i="8"/>
  <c r="AP373" i="8" s="1"/>
  <c r="AO372" i="8"/>
  <c r="AS372" i="8" s="1"/>
  <c r="AO371" i="8"/>
  <c r="AP371" i="8" s="1"/>
  <c r="AO370" i="8"/>
  <c r="AS370" i="8" s="1"/>
  <c r="AO369" i="8"/>
  <c r="AP369" i="8" s="1"/>
  <c r="AO368" i="8"/>
  <c r="AS368" i="8" s="1"/>
  <c r="AO367" i="8"/>
  <c r="AP367" i="8" s="1"/>
  <c r="AO366" i="8"/>
  <c r="AS366" i="8" s="1"/>
  <c r="AO365" i="8"/>
  <c r="AP365" i="8" s="1"/>
  <c r="AO364" i="8"/>
  <c r="AS364" i="8" s="1"/>
  <c r="AO363" i="8"/>
  <c r="AP363" i="8" s="1"/>
  <c r="AO362" i="8"/>
  <c r="AS362" i="8" s="1"/>
  <c r="AO361" i="8"/>
  <c r="AP361" i="8" s="1"/>
  <c r="AO360" i="8"/>
  <c r="AS360" i="8" s="1"/>
  <c r="AO359" i="8"/>
  <c r="AP359" i="8" s="1"/>
  <c r="AO358" i="8"/>
  <c r="AS358" i="8" s="1"/>
  <c r="AO357" i="8"/>
  <c r="AP357" i="8" s="1"/>
  <c r="AO356" i="8"/>
  <c r="AS356" i="8" s="1"/>
  <c r="AO355" i="8"/>
  <c r="AP355" i="8" s="1"/>
  <c r="AO354" i="8"/>
  <c r="AS354" i="8" s="1"/>
  <c r="AO353" i="8"/>
  <c r="AP353" i="8" s="1"/>
  <c r="AO352" i="8"/>
  <c r="AS352" i="8" s="1"/>
  <c r="AO351" i="8"/>
  <c r="AP351" i="8" s="1"/>
  <c r="AO350" i="8"/>
  <c r="AS350" i="8" s="1"/>
  <c r="AO349" i="8"/>
  <c r="AP349" i="8" s="1"/>
  <c r="AO348" i="8"/>
  <c r="AS348" i="8" s="1"/>
  <c r="AO347" i="8"/>
  <c r="AP347" i="8" s="1"/>
  <c r="AO346" i="8"/>
  <c r="AS346" i="8" s="1"/>
  <c r="AO345" i="8"/>
  <c r="AP345" i="8" s="1"/>
  <c r="AO344" i="8"/>
  <c r="AS344" i="8" s="1"/>
  <c r="AO343" i="8"/>
  <c r="AP343" i="8" s="1"/>
  <c r="AO342" i="8"/>
  <c r="AS342" i="8" s="1"/>
  <c r="AO341" i="8"/>
  <c r="AP341" i="8" s="1"/>
  <c r="AO340" i="8"/>
  <c r="AS340" i="8" s="1"/>
  <c r="AO339" i="8"/>
  <c r="AP339" i="8" s="1"/>
  <c r="AO338" i="8"/>
  <c r="AS338" i="8" s="1"/>
  <c r="AO337" i="8"/>
  <c r="AP337" i="8" s="1"/>
  <c r="AO336" i="8"/>
  <c r="AS336" i="8" s="1"/>
  <c r="AO335" i="8"/>
  <c r="AO334" i="8"/>
  <c r="AS334" i="8" s="1"/>
  <c r="AO333" i="8"/>
  <c r="AP333" i="8" s="1"/>
  <c r="AO332" i="8"/>
  <c r="AO331" i="8"/>
  <c r="AP331" i="8" s="1"/>
  <c r="AO330" i="8"/>
  <c r="AS330" i="8" s="1"/>
  <c r="AO329" i="8"/>
  <c r="AP329" i="8" s="1"/>
  <c r="AO328" i="8"/>
  <c r="AS328" i="8" s="1"/>
  <c r="AO327" i="8"/>
  <c r="AP327" i="8" s="1"/>
  <c r="AO326" i="8"/>
  <c r="AS326" i="8" s="1"/>
  <c r="AO325" i="8"/>
  <c r="AP325" i="8" s="1"/>
  <c r="AO324" i="8"/>
  <c r="AS324" i="8" s="1"/>
  <c r="AO323" i="8"/>
  <c r="AP323" i="8" s="1"/>
  <c r="AO322" i="8"/>
  <c r="AS322" i="8" s="1"/>
  <c r="AO321" i="8"/>
  <c r="AP321" i="8" s="1"/>
  <c r="AO320" i="8"/>
  <c r="AS320" i="8" s="1"/>
  <c r="AO319" i="8"/>
  <c r="AP319" i="8" s="1"/>
  <c r="AO318" i="8"/>
  <c r="AS318" i="8" s="1"/>
  <c r="AO317" i="8"/>
  <c r="AP317" i="8" s="1"/>
  <c r="AO316" i="8"/>
  <c r="AS316" i="8" s="1"/>
  <c r="AO315" i="8"/>
  <c r="AP315" i="8" s="1"/>
  <c r="AO314" i="8"/>
  <c r="AS314" i="8" s="1"/>
  <c r="AO313" i="8"/>
  <c r="AP313" i="8" s="1"/>
  <c r="AO312" i="8"/>
  <c r="AS312" i="8" s="1"/>
  <c r="AO311" i="8"/>
  <c r="AP311" i="8" s="1"/>
  <c r="AO310" i="8"/>
  <c r="AS310" i="8" s="1"/>
  <c r="AO309" i="8"/>
  <c r="AP309" i="8" s="1"/>
  <c r="AO308" i="8"/>
  <c r="AS308" i="8" s="1"/>
  <c r="AO307" i="8"/>
  <c r="AP307" i="8" s="1"/>
  <c r="AO306" i="8"/>
  <c r="AS306" i="8" s="1"/>
  <c r="AO305" i="8"/>
  <c r="AP305" i="8" s="1"/>
  <c r="AO304" i="8"/>
  <c r="AS304" i="8" s="1"/>
  <c r="AO303" i="8"/>
  <c r="AP303" i="8" s="1"/>
  <c r="AO302" i="8"/>
  <c r="AS302" i="8" s="1"/>
  <c r="AO301" i="8"/>
  <c r="AP301" i="8" s="1"/>
  <c r="AO300" i="8"/>
  <c r="AS300" i="8" s="1"/>
  <c r="AO299" i="8"/>
  <c r="AP299" i="8" s="1"/>
  <c r="AO298" i="8"/>
  <c r="AS298" i="8" s="1"/>
  <c r="AO297" i="8"/>
  <c r="AP297" i="8" s="1"/>
  <c r="AO296" i="8"/>
  <c r="AS296" i="8" s="1"/>
  <c r="AO295" i="8"/>
  <c r="AP295" i="8" s="1"/>
  <c r="AO294" i="8"/>
  <c r="AS294" i="8" s="1"/>
  <c r="AO293" i="8"/>
  <c r="AP293" i="8" s="1"/>
  <c r="AO292" i="8"/>
  <c r="AS292" i="8" s="1"/>
  <c r="AO291" i="8"/>
  <c r="AP291" i="8" s="1"/>
  <c r="AO290" i="8"/>
  <c r="AS290" i="8" s="1"/>
  <c r="AO289" i="8"/>
  <c r="AP289" i="8" s="1"/>
  <c r="AO288" i="8"/>
  <c r="AS288" i="8" s="1"/>
  <c r="AO287" i="8"/>
  <c r="AP287" i="8" s="1"/>
  <c r="AO286" i="8"/>
  <c r="AS286" i="8" s="1"/>
  <c r="AO285" i="8"/>
  <c r="AP285" i="8" s="1"/>
  <c r="AO284" i="8"/>
  <c r="AS284" i="8" s="1"/>
  <c r="AO283" i="8"/>
  <c r="AP283" i="8" s="1"/>
  <c r="AO282" i="8"/>
  <c r="AS282" i="8" s="1"/>
  <c r="AO281" i="8"/>
  <c r="AP281" i="8" s="1"/>
  <c r="AO280" i="8"/>
  <c r="AP280" i="8" s="1"/>
  <c r="AO279" i="8"/>
  <c r="AP279" i="8" s="1"/>
  <c r="AO278" i="8"/>
  <c r="AP278" i="8" s="1"/>
  <c r="AO277" i="8"/>
  <c r="AS277" i="8" s="1"/>
  <c r="AO276" i="8"/>
  <c r="AP276" i="8" s="1"/>
  <c r="AO275" i="8"/>
  <c r="AQ275" i="8" s="1"/>
  <c r="AR275" i="8" s="1"/>
  <c r="AO274" i="8"/>
  <c r="AQ274" i="8" s="1"/>
  <c r="AR274" i="8" s="1"/>
  <c r="AO273" i="8"/>
  <c r="AP273" i="8" s="1"/>
  <c r="AO272" i="8"/>
  <c r="AP272" i="8" s="1"/>
  <c r="AO271" i="8"/>
  <c r="AS271" i="8" s="1"/>
  <c r="AO270" i="8"/>
  <c r="AQ270" i="8" s="1"/>
  <c r="AR270" i="8" s="1"/>
  <c r="AO269" i="8"/>
  <c r="AP269" i="8" s="1"/>
  <c r="AO268" i="8"/>
  <c r="AS268" i="8" s="1"/>
  <c r="AO267" i="8"/>
  <c r="AP267" i="8" s="1"/>
  <c r="AO266" i="8"/>
  <c r="AS266" i="8" s="1"/>
  <c r="AO265" i="8"/>
  <c r="AP265" i="8" s="1"/>
  <c r="AO264" i="8"/>
  <c r="AP264" i="8" s="1"/>
  <c r="AO263" i="8"/>
  <c r="AO262" i="8"/>
  <c r="AQ262" i="8" s="1"/>
  <c r="AR262" i="8" s="1"/>
  <c r="AO261" i="8"/>
  <c r="AO260" i="8"/>
  <c r="AS260" i="8" s="1"/>
  <c r="AO259" i="8"/>
  <c r="AP259" i="8" s="1"/>
  <c r="AO258" i="8"/>
  <c r="AS258" i="8" s="1"/>
  <c r="AO257" i="8"/>
  <c r="AP257" i="8" s="1"/>
  <c r="AO256" i="8"/>
  <c r="AP256" i="8" s="1"/>
  <c r="AO255" i="8"/>
  <c r="AS255" i="8" s="1"/>
  <c r="AO254" i="8"/>
  <c r="AQ254" i="8" s="1"/>
  <c r="AR254" i="8" s="1"/>
  <c r="AO253" i="8"/>
  <c r="AQ253" i="8" s="1"/>
  <c r="AR253" i="8" s="1"/>
  <c r="AO252" i="8"/>
  <c r="AP252" i="8" s="1"/>
  <c r="AO251" i="8"/>
  <c r="AS251" i="8" s="1"/>
  <c r="AO250" i="8"/>
  <c r="AP250" i="8" s="1"/>
  <c r="AO249" i="8"/>
  <c r="AO248" i="8"/>
  <c r="AS248" i="8" s="1"/>
  <c r="AO247" i="8"/>
  <c r="AP247" i="8" s="1"/>
  <c r="AO246" i="8"/>
  <c r="AP246" i="8" s="1"/>
  <c r="AO245" i="8"/>
  <c r="AS245" i="8" s="1"/>
  <c r="AO244" i="8"/>
  <c r="AO243" i="8"/>
  <c r="AO242" i="8"/>
  <c r="AP242" i="8" s="1"/>
  <c r="AO241" i="8"/>
  <c r="AS241" i="8" s="1"/>
  <c r="AO240" i="8"/>
  <c r="AP240" i="8" s="1"/>
  <c r="AO239" i="8"/>
  <c r="AS239" i="8" s="1"/>
  <c r="AO238" i="8"/>
  <c r="AP238" i="8" s="1"/>
  <c r="AO237" i="8"/>
  <c r="AP237" i="8" s="1"/>
  <c r="AO236" i="8"/>
  <c r="AS236" i="8" s="1"/>
  <c r="AO235" i="8"/>
  <c r="AP235" i="8" s="1"/>
  <c r="AO234" i="8"/>
  <c r="AP234" i="8" s="1"/>
  <c r="AO233" i="8"/>
  <c r="AP233" i="8" s="1"/>
  <c r="AO232" i="8"/>
  <c r="AS232" i="8" s="1"/>
  <c r="AO231" i="8"/>
  <c r="AP231" i="8" s="1"/>
  <c r="AO230" i="8"/>
  <c r="AS230" i="8" s="1"/>
  <c r="AO229" i="8"/>
  <c r="AP229" i="8" s="1"/>
  <c r="AO228" i="8"/>
  <c r="AS228" i="8" s="1"/>
  <c r="AO227" i="8"/>
  <c r="AS227" i="8" s="1"/>
  <c r="AO226" i="8"/>
  <c r="AO225" i="8"/>
  <c r="AS225" i="8" s="1"/>
  <c r="AO224" i="8"/>
  <c r="AQ224" i="8" s="1"/>
  <c r="AR224" i="8" s="1"/>
  <c r="AO223" i="8"/>
  <c r="AP223" i="8" s="1"/>
  <c r="AO222" i="8"/>
  <c r="AS222" i="8" s="1"/>
  <c r="AO221" i="8"/>
  <c r="AQ221" i="8" s="1"/>
  <c r="AR221" i="8" s="1"/>
  <c r="AO220" i="8"/>
  <c r="AQ220" i="8" s="1"/>
  <c r="AR220" i="8" s="1"/>
  <c r="AO219" i="8"/>
  <c r="AS219" i="8" s="1"/>
  <c r="AO218" i="8"/>
  <c r="AO217" i="8"/>
  <c r="AS217" i="8" s="1"/>
  <c r="AO216" i="8"/>
  <c r="AP216" i="8" s="1"/>
  <c r="AO215" i="8"/>
  <c r="AS215" i="8" s="1"/>
  <c r="AO214" i="8"/>
  <c r="AQ214" i="8" s="1"/>
  <c r="AR214" i="8" s="1"/>
  <c r="AO213" i="8"/>
  <c r="AQ213" i="8" s="1"/>
  <c r="AR213" i="8" s="1"/>
  <c r="AO212" i="8"/>
  <c r="AS212" i="8" s="1"/>
  <c r="AO211" i="8"/>
  <c r="AS211" i="8" s="1"/>
  <c r="AO210" i="8"/>
  <c r="AO209" i="8"/>
  <c r="AS209" i="8" s="1"/>
  <c r="AO208" i="8"/>
  <c r="AQ208" i="8" s="1"/>
  <c r="AR208" i="8" s="1"/>
  <c r="AO207" i="8"/>
  <c r="AO206" i="8"/>
  <c r="AS206" i="8" s="1"/>
  <c r="AO205" i="8"/>
  <c r="AP205" i="8" s="1"/>
  <c r="AO204" i="8"/>
  <c r="AP204" i="8" s="1"/>
  <c r="AO203" i="8"/>
  <c r="AS203" i="8" s="1"/>
  <c r="AO202" i="8"/>
  <c r="AS202" i="8" s="1"/>
  <c r="AO201" i="8"/>
  <c r="AO200" i="8"/>
  <c r="AO199" i="8"/>
  <c r="AQ199" i="8" s="1"/>
  <c r="AR199" i="8" s="1"/>
  <c r="AO198" i="8"/>
  <c r="AQ198" i="8" s="1"/>
  <c r="AR198" i="8" s="1"/>
  <c r="AO197" i="8"/>
  <c r="AO196" i="8"/>
  <c r="AO195" i="8"/>
  <c r="AO194" i="8"/>
  <c r="AQ194" i="8" s="1"/>
  <c r="AR194" i="8" s="1"/>
  <c r="AO193" i="8"/>
  <c r="AQ193" i="8" s="1"/>
  <c r="AR193" i="8" s="1"/>
  <c r="AO192" i="8"/>
  <c r="AQ192" i="8" s="1"/>
  <c r="AR192" i="8" s="1"/>
  <c r="AO191" i="8"/>
  <c r="AO190" i="8"/>
  <c r="AO189" i="8"/>
  <c r="AQ189" i="8" s="1"/>
  <c r="AR189" i="8" s="1"/>
  <c r="AO188" i="8"/>
  <c r="AP188" i="8" s="1"/>
  <c r="AO187" i="8"/>
  <c r="AO186" i="8"/>
  <c r="AS186" i="8" s="1"/>
  <c r="AO185" i="8"/>
  <c r="AS185" i="8" s="1"/>
  <c r="AO184" i="8"/>
  <c r="AP184" i="8" s="1"/>
  <c r="AO183" i="8"/>
  <c r="AS183" i="8" s="1"/>
  <c r="AO182" i="8"/>
  <c r="AS182" i="8" s="1"/>
  <c r="AO181" i="8"/>
  <c r="AS181" i="8" s="1"/>
  <c r="AO180" i="8"/>
  <c r="AP180" i="8" s="1"/>
  <c r="AO179" i="8"/>
  <c r="AS179" i="8" s="1"/>
  <c r="AO178" i="8"/>
  <c r="AO177" i="8"/>
  <c r="AS177" i="8" s="1"/>
  <c r="AO176" i="8"/>
  <c r="AO175" i="8"/>
  <c r="AS175" i="8" s="1"/>
  <c r="AO174" i="8"/>
  <c r="AS174" i="8" s="1"/>
  <c r="AO173" i="8"/>
  <c r="AO172" i="8"/>
  <c r="AS172" i="8" s="1"/>
  <c r="AO171" i="8"/>
  <c r="AP171" i="8" s="1"/>
  <c r="AO170" i="8"/>
  <c r="AS170" i="8" s="1"/>
  <c r="AO169" i="8"/>
  <c r="AS169" i="8" s="1"/>
  <c r="AO168" i="8"/>
  <c r="AO167" i="8"/>
  <c r="AO166" i="8"/>
  <c r="AQ166" i="8" s="1"/>
  <c r="AR166" i="8" s="1"/>
  <c r="AO165" i="8"/>
  <c r="AQ165" i="8" s="1"/>
  <c r="AR165" i="8" s="1"/>
  <c r="AO164" i="8"/>
  <c r="AP164" i="8" s="1"/>
  <c r="AO163" i="8"/>
  <c r="AP163" i="8" s="1"/>
  <c r="AO162" i="8"/>
  <c r="AP162" i="8" s="1"/>
  <c r="AO161" i="8"/>
  <c r="AP161" i="8" s="1"/>
  <c r="AO160" i="8"/>
  <c r="AP160" i="8" s="1"/>
  <c r="AO159" i="8"/>
  <c r="AO158" i="8"/>
  <c r="AO157" i="8"/>
  <c r="AS157" i="8" s="1"/>
  <c r="AO156" i="8"/>
  <c r="AP156" i="8" s="1"/>
  <c r="AO155" i="8"/>
  <c r="AS155" i="8" s="1"/>
  <c r="AO154" i="8"/>
  <c r="AS154" i="8" s="1"/>
  <c r="AO153" i="8"/>
  <c r="AS153" i="8" s="1"/>
  <c r="AO152" i="8"/>
  <c r="AP152" i="8" s="1"/>
  <c r="AO151" i="8"/>
  <c r="AS151" i="8" s="1"/>
  <c r="AO150" i="8"/>
  <c r="AS150" i="8" s="1"/>
  <c r="AO148" i="8"/>
  <c r="AP148" i="8" s="1"/>
  <c r="AO147" i="8"/>
  <c r="AP147" i="8" s="1"/>
  <c r="AO146" i="8"/>
  <c r="AS146" i="8" s="1"/>
  <c r="AO145" i="8"/>
  <c r="AS145" i="8" s="1"/>
  <c r="AO144" i="8"/>
  <c r="AS144" i="8" s="1"/>
  <c r="AO143" i="8"/>
  <c r="AP143" i="8" s="1"/>
  <c r="AO142" i="8"/>
  <c r="AO141" i="8"/>
  <c r="AO140" i="8"/>
  <c r="AO139" i="8"/>
  <c r="AO138" i="8"/>
  <c r="AP138" i="8" s="1"/>
  <c r="AO137" i="8"/>
  <c r="AP137" i="8" s="1"/>
  <c r="AO136" i="8"/>
  <c r="AP136" i="8" s="1"/>
  <c r="AO135" i="8"/>
  <c r="AP135" i="8" s="1"/>
  <c r="AO134" i="8"/>
  <c r="AS134" i="8" s="1"/>
  <c r="AO133" i="8"/>
  <c r="AO132" i="8"/>
  <c r="AO131" i="8"/>
  <c r="AP131" i="8" s="1"/>
  <c r="AO130" i="8"/>
  <c r="AP130" i="8" s="1"/>
  <c r="AO129" i="8"/>
  <c r="AP129" i="8" s="1"/>
  <c r="AO128" i="8"/>
  <c r="AP128" i="8" s="1"/>
  <c r="AO127" i="8"/>
  <c r="AP127" i="8" s="1"/>
  <c r="AO126" i="8"/>
  <c r="AO125" i="8"/>
  <c r="AQ125" i="8" s="1"/>
  <c r="AR125" i="8" s="1"/>
  <c r="AO124" i="8"/>
  <c r="AQ124" i="8" s="1"/>
  <c r="AR124" i="8" s="1"/>
  <c r="AO123" i="8"/>
  <c r="AS123" i="8" s="1"/>
  <c r="AO122" i="8"/>
  <c r="AS122" i="8" s="1"/>
  <c r="AO121" i="8"/>
  <c r="AO120" i="8"/>
  <c r="AS120" i="8" s="1"/>
  <c r="AO119" i="8"/>
  <c r="AS119" i="8" s="1"/>
  <c r="AO118" i="8"/>
  <c r="AO117" i="8"/>
  <c r="AP117" i="8" s="1"/>
  <c r="AO116" i="8"/>
  <c r="AS116" i="8" s="1"/>
  <c r="AO115" i="8"/>
  <c r="AO114" i="8"/>
  <c r="AS114" i="8" s="1"/>
  <c r="AO113" i="8"/>
  <c r="AP113" i="8" s="1"/>
  <c r="AO112" i="8"/>
  <c r="AS112" i="8" s="1"/>
  <c r="AO111" i="8"/>
  <c r="AO110" i="8"/>
  <c r="AS110" i="8" s="1"/>
  <c r="AO109" i="8"/>
  <c r="AP109" i="8" s="1"/>
  <c r="AO108" i="8"/>
  <c r="AS108" i="8" s="1"/>
  <c r="AO107" i="8"/>
  <c r="AS107" i="8" s="1"/>
  <c r="AO106" i="8"/>
  <c r="AS106" i="8" s="1"/>
  <c r="AO105" i="8"/>
  <c r="AP105" i="8" s="1"/>
  <c r="AO104" i="8"/>
  <c r="AS104" i="8" s="1"/>
  <c r="AO103" i="8"/>
  <c r="AS103" i="8" s="1"/>
  <c r="AO102" i="8"/>
  <c r="AS102" i="8" s="1"/>
  <c r="AO101" i="8"/>
  <c r="AP101" i="8" s="1"/>
  <c r="AO100" i="8"/>
  <c r="AS100" i="8" s="1"/>
  <c r="AO99" i="8"/>
  <c r="AO98" i="8"/>
  <c r="AS98" i="8" s="1"/>
  <c r="AO97" i="8"/>
  <c r="AP97" i="8" s="1"/>
  <c r="AO96" i="8"/>
  <c r="AS96" i="8" s="1"/>
  <c r="AO95" i="8"/>
  <c r="AO94" i="8"/>
  <c r="AO93" i="8"/>
  <c r="AP93" i="8" s="1"/>
  <c r="AO92" i="8"/>
  <c r="AS92" i="8" s="1"/>
  <c r="AO91" i="8"/>
  <c r="AS91" i="8" s="1"/>
  <c r="AO90" i="8"/>
  <c r="AO89" i="8"/>
  <c r="AP89" i="8" s="1"/>
  <c r="AO88" i="8"/>
  <c r="AP88" i="8" s="1"/>
  <c r="AO87" i="8"/>
  <c r="AP87" i="8" s="1"/>
  <c r="AO86" i="8"/>
  <c r="AS86" i="8" s="1"/>
  <c r="AO85" i="8"/>
  <c r="AS85" i="8" s="1"/>
  <c r="AO84" i="8"/>
  <c r="AS84" i="8" s="1"/>
  <c r="AO83" i="8"/>
  <c r="AQ83" i="8" s="1"/>
  <c r="AR83" i="8" s="1"/>
  <c r="AO82" i="8"/>
  <c r="AO81" i="8"/>
  <c r="AS81" i="8" s="1"/>
  <c r="AO80" i="8"/>
  <c r="AS80" i="8" s="1"/>
  <c r="AO79" i="8"/>
  <c r="AO78" i="8"/>
  <c r="AP78" i="8" s="1"/>
  <c r="AO77" i="8"/>
  <c r="AP77" i="8" s="1"/>
  <c r="AO76" i="8"/>
  <c r="AS76" i="8" s="1"/>
  <c r="AO75" i="8"/>
  <c r="AS75" i="8" s="1"/>
  <c r="AO74" i="8"/>
  <c r="AS74" i="8" s="1"/>
  <c r="AO73" i="8"/>
  <c r="AP73" i="8" s="1"/>
  <c r="AO72" i="8"/>
  <c r="AS72" i="8" s="1"/>
  <c r="AO71" i="8"/>
  <c r="AS71" i="8" s="1"/>
  <c r="AO70" i="8"/>
  <c r="AS70" i="8" s="1"/>
  <c r="AO69" i="8"/>
  <c r="AP69" i="8" s="1"/>
  <c r="AO68" i="8"/>
  <c r="AS68" i="8" s="1"/>
  <c r="AO67" i="8"/>
  <c r="AQ67" i="8" s="1"/>
  <c r="AR67" i="8" s="1"/>
  <c r="AO66" i="8"/>
  <c r="AO65" i="8"/>
  <c r="AO64" i="8"/>
  <c r="AO63" i="8"/>
  <c r="AO62" i="8"/>
  <c r="AQ62" i="8" s="1"/>
  <c r="AR62" i="8" s="1"/>
  <c r="AO61" i="8"/>
  <c r="AO60" i="8"/>
  <c r="AQ60" i="8" s="1"/>
  <c r="AR60" i="8" s="1"/>
  <c r="AO59" i="8"/>
  <c r="AP59" i="8" s="1"/>
  <c r="AO58" i="8"/>
  <c r="AO57" i="8"/>
  <c r="AQ57" i="8" s="1"/>
  <c r="AR57" i="8" s="1"/>
  <c r="AO56" i="8"/>
  <c r="AQ56" i="8" s="1"/>
  <c r="AR56" i="8" s="1"/>
  <c r="AO55" i="8"/>
  <c r="AQ55" i="8" s="1"/>
  <c r="AR55" i="8" s="1"/>
  <c r="AO54" i="8"/>
  <c r="AS54" i="8" s="1"/>
  <c r="AO53" i="8"/>
  <c r="AO52" i="8"/>
  <c r="AO51" i="8"/>
  <c r="AO50" i="8"/>
  <c r="AQ50" i="8" s="1"/>
  <c r="AR50" i="8" s="1"/>
  <c r="AO49" i="8"/>
  <c r="AP49" i="8" s="1"/>
  <c r="AO48" i="8"/>
  <c r="AS48" i="8" s="1"/>
  <c r="AO47" i="8"/>
  <c r="AS47" i="8" s="1"/>
  <c r="AO46" i="8"/>
  <c r="AS46" i="8" s="1"/>
  <c r="AO45" i="8"/>
  <c r="AP45" i="8" s="1"/>
  <c r="AO44" i="8"/>
  <c r="AS44" i="8" s="1"/>
  <c r="AO43" i="8"/>
  <c r="AS43" i="8" s="1"/>
  <c r="AO42" i="8"/>
  <c r="AS42" i="8" s="1"/>
  <c r="AO41" i="8"/>
  <c r="AQ41" i="8" s="1"/>
  <c r="AR41" i="8" s="1"/>
  <c r="AO40" i="8"/>
  <c r="AP40" i="8" s="1"/>
  <c r="AO39" i="8"/>
  <c r="AS39" i="8" s="1"/>
  <c r="AO38" i="8"/>
  <c r="AS38" i="8" s="1"/>
  <c r="AO37" i="8"/>
  <c r="AS37" i="8" s="1"/>
  <c r="AO36" i="8"/>
  <c r="AP36" i="8" s="1"/>
  <c r="AO35" i="8"/>
  <c r="AS35" i="8" s="1"/>
  <c r="AO34" i="8"/>
  <c r="AO33" i="8"/>
  <c r="AS33" i="8" s="1"/>
  <c r="AO32" i="8"/>
  <c r="AP32" i="8" s="1"/>
  <c r="AO31" i="8"/>
  <c r="AS31" i="8" s="1"/>
  <c r="AO30" i="8"/>
  <c r="AO29" i="8"/>
  <c r="AO28" i="8"/>
  <c r="AO27" i="8"/>
  <c r="AS27" i="8" s="1"/>
  <c r="AO26" i="8"/>
  <c r="AP26" i="8" s="1"/>
  <c r="AO25" i="8"/>
  <c r="AP25" i="8" s="1"/>
  <c r="AO24" i="8"/>
  <c r="AS24" i="8" s="1"/>
  <c r="AO23" i="8"/>
  <c r="AS23" i="8" s="1"/>
  <c r="AO22" i="8"/>
  <c r="AS22" i="8" s="1"/>
  <c r="AO21" i="8"/>
  <c r="AP21" i="8" s="1"/>
  <c r="AO20" i="8"/>
  <c r="AS20" i="8" s="1"/>
  <c r="AO19" i="8"/>
  <c r="AS19" i="8" s="1"/>
  <c r="AO18" i="8"/>
  <c r="AO17" i="8"/>
  <c r="AP17" i="8" s="1"/>
  <c r="AO16" i="8"/>
  <c r="AS16" i="8" s="1"/>
  <c r="AO15" i="8"/>
  <c r="AO14" i="8"/>
  <c r="AS14" i="8" s="1"/>
  <c r="AO13" i="8"/>
  <c r="AP13" i="8" s="1"/>
  <c r="AO12" i="8"/>
  <c r="AS12" i="8" s="1"/>
  <c r="AO11" i="8"/>
  <c r="AO10" i="8"/>
  <c r="AS10" i="8" s="1"/>
  <c r="AO9" i="8"/>
  <c r="AQ9" i="8" s="1"/>
  <c r="AR9" i="8" s="1"/>
  <c r="AN3" i="8"/>
  <c r="AP2" i="8"/>
  <c r="AP4" i="8" s="1"/>
  <c r="AR4" i="8" s="1"/>
  <c r="AO719" i="7"/>
  <c r="AP719" i="7" s="1"/>
  <c r="AO718" i="7"/>
  <c r="AS718" i="7" s="1"/>
  <c r="AO717" i="7"/>
  <c r="AS717" i="7" s="1"/>
  <c r="AO716" i="7"/>
  <c r="AS716" i="7" s="1"/>
  <c r="AO715" i="7"/>
  <c r="AP715" i="7" s="1"/>
  <c r="AO714" i="7"/>
  <c r="AS714" i="7" s="1"/>
  <c r="AO713" i="7"/>
  <c r="AS713" i="7" s="1"/>
  <c r="AO712" i="7"/>
  <c r="AS712" i="7" s="1"/>
  <c r="AO711" i="7"/>
  <c r="AP711" i="7" s="1"/>
  <c r="AO710" i="7"/>
  <c r="AS710" i="7" s="1"/>
  <c r="AO709" i="7"/>
  <c r="AO708" i="7"/>
  <c r="AS708" i="7" s="1"/>
  <c r="AO707" i="7"/>
  <c r="AO706" i="7"/>
  <c r="AS706" i="7" s="1"/>
  <c r="AO705" i="7"/>
  <c r="AO704" i="7"/>
  <c r="AS704" i="7" s="1"/>
  <c r="AO703" i="7"/>
  <c r="AP703" i="7" s="1"/>
  <c r="AO702" i="7"/>
  <c r="AS702" i="7" s="1"/>
  <c r="AO701" i="7"/>
  <c r="AS701" i="7" s="1"/>
  <c r="AO700" i="7"/>
  <c r="AS700" i="7" s="1"/>
  <c r="AO699" i="7"/>
  <c r="AP699" i="7" s="1"/>
  <c r="AO698" i="7"/>
  <c r="AS698" i="7" s="1"/>
  <c r="AO697" i="7"/>
  <c r="AS697" i="7" s="1"/>
  <c r="AO696" i="7"/>
  <c r="AS696" i="7" s="1"/>
  <c r="AO695" i="7"/>
  <c r="AP695" i="7" s="1"/>
  <c r="AO694" i="7"/>
  <c r="AS694" i="7" s="1"/>
  <c r="AO693" i="7"/>
  <c r="AO692" i="7"/>
  <c r="AS692" i="7" s="1"/>
  <c r="AO691" i="7"/>
  <c r="AP691" i="7" s="1"/>
  <c r="AO690" i="7"/>
  <c r="AS690" i="7" s="1"/>
  <c r="AO689" i="7"/>
  <c r="AO688" i="7"/>
  <c r="AS688" i="7" s="1"/>
  <c r="AO687" i="7"/>
  <c r="AP687" i="7" s="1"/>
  <c r="AO686" i="7"/>
  <c r="AS686" i="7" s="1"/>
  <c r="AO685" i="7"/>
  <c r="AS685" i="7" s="1"/>
  <c r="AO684" i="7"/>
  <c r="AS684" i="7" s="1"/>
  <c r="AO683" i="7"/>
  <c r="AP683" i="7" s="1"/>
  <c r="AO682" i="7"/>
  <c r="AS682" i="7" s="1"/>
  <c r="AO681" i="7"/>
  <c r="AS681" i="7" s="1"/>
  <c r="AO680" i="7"/>
  <c r="AS680" i="7" s="1"/>
  <c r="AO679" i="7"/>
  <c r="AP679" i="7" s="1"/>
  <c r="AO678" i="7"/>
  <c r="AS678" i="7" s="1"/>
  <c r="AO677" i="7"/>
  <c r="AO676" i="7"/>
  <c r="AS676" i="7" s="1"/>
  <c r="AO675" i="7"/>
  <c r="AO674" i="7"/>
  <c r="AS674" i="7" s="1"/>
  <c r="AO673" i="7"/>
  <c r="AO672" i="7"/>
  <c r="AO671" i="7"/>
  <c r="AP671" i="7" s="1"/>
  <c r="AO670" i="7"/>
  <c r="AS670" i="7" s="1"/>
  <c r="AO669" i="7"/>
  <c r="AS669" i="7" s="1"/>
  <c r="AO668" i="7"/>
  <c r="AS668" i="7" s="1"/>
  <c r="AO667" i="7"/>
  <c r="AP667" i="7" s="1"/>
  <c r="AO666" i="7"/>
  <c r="AS666" i="7" s="1"/>
  <c r="AO665" i="7"/>
  <c r="AS665" i="7" s="1"/>
  <c r="AO664" i="7"/>
  <c r="AQ664" i="7" s="1"/>
  <c r="AR664" i="7" s="1"/>
  <c r="AO663" i="7"/>
  <c r="AP663" i="7" s="1"/>
  <c r="AO662" i="7"/>
  <c r="AS662" i="7" s="1"/>
  <c r="AO661" i="7"/>
  <c r="AO660" i="7"/>
  <c r="AS660" i="7" s="1"/>
  <c r="AO659" i="7"/>
  <c r="AP659" i="7" s="1"/>
  <c r="AO658" i="7"/>
  <c r="AS658" i="7" s="1"/>
  <c r="AO657" i="7"/>
  <c r="AO656" i="7"/>
  <c r="AS656" i="7" s="1"/>
  <c r="AO655" i="7"/>
  <c r="AP655" i="7" s="1"/>
  <c r="AO654" i="7"/>
  <c r="AS654" i="7" s="1"/>
  <c r="AO653" i="7"/>
  <c r="AS653" i="7" s="1"/>
  <c r="AO652" i="7"/>
  <c r="AS652" i="7" s="1"/>
  <c r="AO651" i="7"/>
  <c r="AP651" i="7" s="1"/>
  <c r="AO650" i="7"/>
  <c r="AS650" i="7" s="1"/>
  <c r="AO649" i="7"/>
  <c r="AS649" i="7" s="1"/>
  <c r="AO648" i="7"/>
  <c r="AS648" i="7" s="1"/>
  <c r="AO647" i="7"/>
  <c r="AP647" i="7" s="1"/>
  <c r="AO646" i="7"/>
  <c r="AS646" i="7" s="1"/>
  <c r="AO645" i="7"/>
  <c r="AO644" i="7"/>
  <c r="AS644" i="7" s="1"/>
  <c r="AO643" i="7"/>
  <c r="AP643" i="7" s="1"/>
  <c r="AO642" i="7"/>
  <c r="AS642" i="7" s="1"/>
  <c r="AO641" i="7"/>
  <c r="AO640" i="7"/>
  <c r="AS640" i="7" s="1"/>
  <c r="AO639" i="7"/>
  <c r="AP639" i="7" s="1"/>
  <c r="AO638" i="7"/>
  <c r="AS638" i="7" s="1"/>
  <c r="AO637" i="7"/>
  <c r="AS637" i="7" s="1"/>
  <c r="AO636" i="7"/>
  <c r="AS636" i="7" s="1"/>
  <c r="AO635" i="7"/>
  <c r="AP635" i="7" s="1"/>
  <c r="AO634" i="7"/>
  <c r="AS634" i="7" s="1"/>
  <c r="AO633" i="7"/>
  <c r="AQ633" i="7" s="1"/>
  <c r="AR633" i="7" s="1"/>
  <c r="AO632" i="7"/>
  <c r="AO631" i="7"/>
  <c r="AP631" i="7" s="1"/>
  <c r="AO630" i="7"/>
  <c r="AO629" i="7"/>
  <c r="AQ629" i="7" s="1"/>
  <c r="AR629" i="7" s="1"/>
  <c r="AO628" i="7"/>
  <c r="AS628" i="7" s="1"/>
  <c r="AO627" i="7"/>
  <c r="AP627" i="7" s="1"/>
  <c r="AO626" i="7"/>
  <c r="AO625" i="7"/>
  <c r="AQ625" i="7" s="1"/>
  <c r="AR625" i="7" s="1"/>
  <c r="AO624" i="7"/>
  <c r="AS624" i="7" s="1"/>
  <c r="AO623" i="7"/>
  <c r="AP623" i="7" s="1"/>
  <c r="AO622" i="7"/>
  <c r="AO621" i="7"/>
  <c r="AQ621" i="7" s="1"/>
  <c r="AR621" i="7" s="1"/>
  <c r="AO620" i="7"/>
  <c r="AS620" i="7" s="1"/>
  <c r="AO619" i="7"/>
  <c r="AP619" i="7" s="1"/>
  <c r="AO618" i="7"/>
  <c r="AO617" i="7"/>
  <c r="AQ617" i="7" s="1"/>
  <c r="AR617" i="7" s="1"/>
  <c r="AO616" i="7"/>
  <c r="AS616" i="7" s="1"/>
  <c r="AO615" i="7"/>
  <c r="AP615" i="7" s="1"/>
  <c r="AO614" i="7"/>
  <c r="AO613" i="7"/>
  <c r="AQ613" i="7" s="1"/>
  <c r="AR613" i="7" s="1"/>
  <c r="AO612" i="7"/>
  <c r="AS612" i="7" s="1"/>
  <c r="AO611" i="7"/>
  <c r="AP611" i="7" s="1"/>
  <c r="AO610" i="7"/>
  <c r="AO609" i="7"/>
  <c r="AQ609" i="7" s="1"/>
  <c r="AR609" i="7" s="1"/>
  <c r="AO608" i="7"/>
  <c r="AO607" i="7"/>
  <c r="AP607" i="7" s="1"/>
  <c r="AO606" i="7"/>
  <c r="AO605" i="7"/>
  <c r="AQ605" i="7" s="1"/>
  <c r="AR605" i="7" s="1"/>
  <c r="AO604" i="7"/>
  <c r="AS604" i="7" s="1"/>
  <c r="AO603" i="7"/>
  <c r="AP603" i="7" s="1"/>
  <c r="AO602" i="7"/>
  <c r="AO601" i="7"/>
  <c r="AQ601" i="7" s="1"/>
  <c r="AR601" i="7" s="1"/>
  <c r="AO600" i="7"/>
  <c r="AS600" i="7" s="1"/>
  <c r="AO599" i="7"/>
  <c r="AP599" i="7" s="1"/>
  <c r="AO598" i="7"/>
  <c r="AO597" i="7"/>
  <c r="AQ597" i="7" s="1"/>
  <c r="AR597" i="7" s="1"/>
  <c r="AO596" i="7"/>
  <c r="AS596" i="7" s="1"/>
  <c r="AO595" i="7"/>
  <c r="AP595" i="7" s="1"/>
  <c r="AO594" i="7"/>
  <c r="AO593" i="7"/>
  <c r="AQ593" i="7" s="1"/>
  <c r="AR593" i="7" s="1"/>
  <c r="AO592" i="7"/>
  <c r="AS592" i="7" s="1"/>
  <c r="AO591" i="7"/>
  <c r="AP591" i="7" s="1"/>
  <c r="AO590" i="7"/>
  <c r="AO589" i="7"/>
  <c r="AQ589" i="7" s="1"/>
  <c r="AR589" i="7" s="1"/>
  <c r="AO588" i="7"/>
  <c r="AS588" i="7" s="1"/>
  <c r="AO587" i="7"/>
  <c r="AP587" i="7" s="1"/>
  <c r="AO586" i="7"/>
  <c r="AO585" i="7"/>
  <c r="AQ585" i="7" s="1"/>
  <c r="AR585" i="7" s="1"/>
  <c r="AO584" i="7"/>
  <c r="AS584" i="7" s="1"/>
  <c r="AO583" i="7"/>
  <c r="AP583" i="7" s="1"/>
  <c r="AO582" i="7"/>
  <c r="AO581" i="7"/>
  <c r="AQ581" i="7" s="1"/>
  <c r="AR581" i="7" s="1"/>
  <c r="AO580" i="7"/>
  <c r="AS580" i="7" s="1"/>
  <c r="AO579" i="7"/>
  <c r="AP579" i="7" s="1"/>
  <c r="AO578" i="7"/>
  <c r="AO577" i="7"/>
  <c r="AQ577" i="7" s="1"/>
  <c r="AR577" i="7" s="1"/>
  <c r="AO576" i="7"/>
  <c r="AS576" i="7" s="1"/>
  <c r="AO575" i="7"/>
  <c r="AO574" i="7"/>
  <c r="AO573" i="7"/>
  <c r="AQ573" i="7" s="1"/>
  <c r="AR573" i="7" s="1"/>
  <c r="AO572" i="7"/>
  <c r="AS572" i="7" s="1"/>
  <c r="AO571" i="7"/>
  <c r="AP571" i="7" s="1"/>
  <c r="AO570" i="7"/>
  <c r="AO569" i="7"/>
  <c r="AQ569" i="7" s="1"/>
  <c r="AR569" i="7" s="1"/>
  <c r="AO568" i="7"/>
  <c r="AO567" i="7"/>
  <c r="AP567" i="7" s="1"/>
  <c r="AO566" i="7"/>
  <c r="AO565" i="7"/>
  <c r="AQ565" i="7" s="1"/>
  <c r="AR565" i="7" s="1"/>
  <c r="AO564" i="7"/>
  <c r="AS564" i="7" s="1"/>
  <c r="AO563" i="7"/>
  <c r="AP563" i="7" s="1"/>
  <c r="AO562" i="7"/>
  <c r="AO561" i="7"/>
  <c r="AQ561" i="7" s="1"/>
  <c r="AR561" i="7" s="1"/>
  <c r="AO560" i="7"/>
  <c r="AS560" i="7" s="1"/>
  <c r="AO559" i="7"/>
  <c r="AP559" i="7" s="1"/>
  <c r="AO558" i="7"/>
  <c r="AO557" i="7"/>
  <c r="AQ557" i="7" s="1"/>
  <c r="AR557" i="7" s="1"/>
  <c r="AO556" i="7"/>
  <c r="AS556" i="7" s="1"/>
  <c r="AO555" i="7"/>
  <c r="AP555" i="7" s="1"/>
  <c r="AO554" i="7"/>
  <c r="AO553" i="7"/>
  <c r="AQ553" i="7" s="1"/>
  <c r="AR553" i="7" s="1"/>
  <c r="AO552" i="7"/>
  <c r="AS552" i="7" s="1"/>
  <c r="AO551" i="7"/>
  <c r="AP551" i="7" s="1"/>
  <c r="AO550" i="7"/>
  <c r="AO549" i="7"/>
  <c r="AQ549" i="7" s="1"/>
  <c r="AR549" i="7" s="1"/>
  <c r="AO548" i="7"/>
  <c r="AS548" i="7" s="1"/>
  <c r="AO547" i="7"/>
  <c r="AP547" i="7" s="1"/>
  <c r="AO546" i="7"/>
  <c r="AO545" i="7"/>
  <c r="AQ545" i="7" s="1"/>
  <c r="AR545" i="7" s="1"/>
  <c r="AO544" i="7"/>
  <c r="AO543" i="7"/>
  <c r="AP543" i="7" s="1"/>
  <c r="AO542" i="7"/>
  <c r="AO541" i="7"/>
  <c r="AQ541" i="7" s="1"/>
  <c r="AR541" i="7" s="1"/>
  <c r="AO540" i="7"/>
  <c r="AS540" i="7" s="1"/>
  <c r="AO539" i="7"/>
  <c r="AP539" i="7" s="1"/>
  <c r="AO538" i="7"/>
  <c r="AO537" i="7"/>
  <c r="AQ537" i="7" s="1"/>
  <c r="AR537" i="7" s="1"/>
  <c r="AO536" i="7"/>
  <c r="AS536" i="7" s="1"/>
  <c r="AO535" i="7"/>
  <c r="AP535" i="7" s="1"/>
  <c r="AO534" i="7"/>
  <c r="AO533" i="7"/>
  <c r="AQ533" i="7" s="1"/>
  <c r="AR533" i="7" s="1"/>
  <c r="AO532" i="7"/>
  <c r="AS532" i="7" s="1"/>
  <c r="AO531" i="7"/>
  <c r="AP531" i="7" s="1"/>
  <c r="AO530" i="7"/>
  <c r="AO529" i="7"/>
  <c r="AQ529" i="7" s="1"/>
  <c r="AR529" i="7" s="1"/>
  <c r="AO528" i="7"/>
  <c r="AS528" i="7" s="1"/>
  <c r="AO527" i="7"/>
  <c r="AP527" i="7" s="1"/>
  <c r="AO526" i="7"/>
  <c r="AO525" i="7"/>
  <c r="AQ525" i="7" s="1"/>
  <c r="AR525" i="7" s="1"/>
  <c r="AO524" i="7"/>
  <c r="AS524" i="7" s="1"/>
  <c r="AO523" i="7"/>
  <c r="AP523" i="7" s="1"/>
  <c r="AO522" i="7"/>
  <c r="AO521" i="7"/>
  <c r="AQ521" i="7" s="1"/>
  <c r="AR521" i="7" s="1"/>
  <c r="AO520" i="7"/>
  <c r="AS520" i="7" s="1"/>
  <c r="AO519" i="7"/>
  <c r="AP519" i="7" s="1"/>
  <c r="AO518" i="7"/>
  <c r="AO517" i="7"/>
  <c r="AQ517" i="7" s="1"/>
  <c r="AR517" i="7" s="1"/>
  <c r="AO516" i="7"/>
  <c r="AS516" i="7" s="1"/>
  <c r="AO515" i="7"/>
  <c r="AP515" i="7" s="1"/>
  <c r="AO514" i="7"/>
  <c r="AO513" i="7"/>
  <c r="AQ513" i="7" s="1"/>
  <c r="AR513" i="7" s="1"/>
  <c r="AO512" i="7"/>
  <c r="AS512" i="7" s="1"/>
  <c r="AO511" i="7"/>
  <c r="AO510" i="7"/>
  <c r="AO509" i="7"/>
  <c r="AQ509" i="7" s="1"/>
  <c r="AR509" i="7" s="1"/>
  <c r="AO508" i="7"/>
  <c r="AS508" i="7" s="1"/>
  <c r="AO507" i="7"/>
  <c r="AP507" i="7" s="1"/>
  <c r="AO506" i="7"/>
  <c r="AO505" i="7"/>
  <c r="AQ505" i="7" s="1"/>
  <c r="AR505" i="7" s="1"/>
  <c r="AO504" i="7"/>
  <c r="AO503" i="7"/>
  <c r="AP503" i="7" s="1"/>
  <c r="AO502" i="7"/>
  <c r="AO501" i="7"/>
  <c r="AQ501" i="7" s="1"/>
  <c r="AR501" i="7" s="1"/>
  <c r="AO500" i="7"/>
  <c r="AS500" i="7" s="1"/>
  <c r="AO499" i="7"/>
  <c r="AP499" i="7" s="1"/>
  <c r="AO498" i="7"/>
  <c r="AO497" i="7"/>
  <c r="AQ497" i="7" s="1"/>
  <c r="AR497" i="7" s="1"/>
  <c r="AO496" i="7"/>
  <c r="AS496" i="7" s="1"/>
  <c r="AO495" i="7"/>
  <c r="AP495" i="7" s="1"/>
  <c r="AO494" i="7"/>
  <c r="AO493" i="7"/>
  <c r="AQ493" i="7" s="1"/>
  <c r="AR493" i="7" s="1"/>
  <c r="AO492" i="7"/>
  <c r="AS492" i="7" s="1"/>
  <c r="AO491" i="7"/>
  <c r="AP491" i="7" s="1"/>
  <c r="AO490" i="7"/>
  <c r="AO489" i="7"/>
  <c r="AQ489" i="7" s="1"/>
  <c r="AR489" i="7" s="1"/>
  <c r="AO488" i="7"/>
  <c r="AS488" i="7" s="1"/>
  <c r="AO487" i="7"/>
  <c r="AP487" i="7" s="1"/>
  <c r="AO486" i="7"/>
  <c r="AO485" i="7"/>
  <c r="AQ485" i="7" s="1"/>
  <c r="AR485" i="7" s="1"/>
  <c r="AO484" i="7"/>
  <c r="AS484" i="7" s="1"/>
  <c r="AO483" i="7"/>
  <c r="AP483" i="7" s="1"/>
  <c r="AO482" i="7"/>
  <c r="AO481" i="7"/>
  <c r="AQ481" i="7" s="1"/>
  <c r="AR481" i="7" s="1"/>
  <c r="AO480" i="7"/>
  <c r="AO479" i="7"/>
  <c r="AP479" i="7" s="1"/>
  <c r="AO478" i="7"/>
  <c r="AO477" i="7"/>
  <c r="AQ477" i="7" s="1"/>
  <c r="AR477" i="7" s="1"/>
  <c r="AO476" i="7"/>
  <c r="AS476" i="7" s="1"/>
  <c r="AO475" i="7"/>
  <c r="AP475" i="7" s="1"/>
  <c r="AO474" i="7"/>
  <c r="AO473" i="7"/>
  <c r="AQ473" i="7" s="1"/>
  <c r="AR473" i="7" s="1"/>
  <c r="AO472" i="7"/>
  <c r="AS472" i="7" s="1"/>
  <c r="AO471" i="7"/>
  <c r="AP471" i="7" s="1"/>
  <c r="AO470" i="7"/>
  <c r="AO469" i="7"/>
  <c r="AQ469" i="7" s="1"/>
  <c r="AR469" i="7" s="1"/>
  <c r="AO468" i="7"/>
  <c r="AS468" i="7" s="1"/>
  <c r="AO467" i="7"/>
  <c r="AP467" i="7" s="1"/>
  <c r="AO466" i="7"/>
  <c r="AO465" i="7"/>
  <c r="AQ465" i="7" s="1"/>
  <c r="AR465" i="7" s="1"/>
  <c r="AO464" i="7"/>
  <c r="AS464" i="7" s="1"/>
  <c r="AO463" i="7"/>
  <c r="AP463" i="7" s="1"/>
  <c r="AO462" i="7"/>
  <c r="AO461" i="7"/>
  <c r="AQ461" i="7" s="1"/>
  <c r="AR461" i="7" s="1"/>
  <c r="AO460" i="7"/>
  <c r="AS460" i="7" s="1"/>
  <c r="AO459" i="7"/>
  <c r="AP459" i="7" s="1"/>
  <c r="AO458" i="7"/>
  <c r="AO457" i="7"/>
  <c r="AQ457" i="7" s="1"/>
  <c r="AR457" i="7" s="1"/>
  <c r="AO456" i="7"/>
  <c r="AS456" i="7" s="1"/>
  <c r="AO455" i="7"/>
  <c r="AP455" i="7" s="1"/>
  <c r="AO454" i="7"/>
  <c r="AO453" i="7"/>
  <c r="AQ453" i="7" s="1"/>
  <c r="AR453" i="7" s="1"/>
  <c r="AO452" i="7"/>
  <c r="AS452" i="7" s="1"/>
  <c r="AO451" i="7"/>
  <c r="AP451" i="7" s="1"/>
  <c r="AO450" i="7"/>
  <c r="AO449" i="7"/>
  <c r="AQ449" i="7" s="1"/>
  <c r="AR449" i="7" s="1"/>
  <c r="AO448" i="7"/>
  <c r="AS448" i="7" s="1"/>
  <c r="AO447" i="7"/>
  <c r="AO446" i="7"/>
  <c r="AO445" i="7"/>
  <c r="AQ445" i="7" s="1"/>
  <c r="AR445" i="7" s="1"/>
  <c r="AO444" i="7"/>
  <c r="AS444" i="7" s="1"/>
  <c r="AO443" i="7"/>
  <c r="AP443" i="7" s="1"/>
  <c r="AO442" i="7"/>
  <c r="AO441" i="7"/>
  <c r="AQ441" i="7" s="1"/>
  <c r="AR441" i="7" s="1"/>
  <c r="AO440" i="7"/>
  <c r="AO439" i="7"/>
  <c r="AP439" i="7" s="1"/>
  <c r="AO438" i="7"/>
  <c r="AO437" i="7"/>
  <c r="AQ437" i="7" s="1"/>
  <c r="AR437" i="7" s="1"/>
  <c r="AO436" i="7"/>
  <c r="AS436" i="7" s="1"/>
  <c r="AO435" i="7"/>
  <c r="AP435" i="7" s="1"/>
  <c r="AO434" i="7"/>
  <c r="AO433" i="7"/>
  <c r="AQ433" i="7" s="1"/>
  <c r="AR433" i="7" s="1"/>
  <c r="AO432" i="7"/>
  <c r="AS432" i="7" s="1"/>
  <c r="AO431" i="7"/>
  <c r="AP431" i="7" s="1"/>
  <c r="AO430" i="7"/>
  <c r="AO429" i="7"/>
  <c r="AQ429" i="7" s="1"/>
  <c r="AR429" i="7" s="1"/>
  <c r="AO428" i="7"/>
  <c r="AS428" i="7" s="1"/>
  <c r="AO427" i="7"/>
  <c r="AP427" i="7" s="1"/>
  <c r="AO426" i="7"/>
  <c r="AO425" i="7"/>
  <c r="AQ425" i="7" s="1"/>
  <c r="AR425" i="7" s="1"/>
  <c r="AO424" i="7"/>
  <c r="AS424" i="7" s="1"/>
  <c r="AO423" i="7"/>
  <c r="AP423" i="7" s="1"/>
  <c r="AO422" i="7"/>
  <c r="AO421" i="7"/>
  <c r="AQ421" i="7" s="1"/>
  <c r="AR421" i="7" s="1"/>
  <c r="AO420" i="7"/>
  <c r="AS420" i="7" s="1"/>
  <c r="AO419" i="7"/>
  <c r="AP419" i="7" s="1"/>
  <c r="AO418" i="7"/>
  <c r="AO417" i="7"/>
  <c r="AQ417" i="7" s="1"/>
  <c r="AR417" i="7" s="1"/>
  <c r="AO416" i="7"/>
  <c r="AO415" i="7"/>
  <c r="AP415" i="7" s="1"/>
  <c r="AO414" i="7"/>
  <c r="AO413" i="7"/>
  <c r="AQ413" i="7" s="1"/>
  <c r="AR413" i="7" s="1"/>
  <c r="AO412" i="7"/>
  <c r="AS412" i="7" s="1"/>
  <c r="AO411" i="7"/>
  <c r="AP411" i="7" s="1"/>
  <c r="AO410" i="7"/>
  <c r="AO409" i="7"/>
  <c r="AQ409" i="7" s="1"/>
  <c r="AR409" i="7" s="1"/>
  <c r="AO408" i="7"/>
  <c r="AS408" i="7" s="1"/>
  <c r="AO407" i="7"/>
  <c r="AP407" i="7" s="1"/>
  <c r="AO406" i="7"/>
  <c r="AQ406" i="7" s="1"/>
  <c r="AR406" i="7" s="1"/>
  <c r="AO405" i="7"/>
  <c r="AO404" i="7"/>
  <c r="AS404" i="7" s="1"/>
  <c r="AO403" i="7"/>
  <c r="AO402" i="7"/>
  <c r="AQ402" i="7" s="1"/>
  <c r="AR402" i="7" s="1"/>
  <c r="AO401" i="7"/>
  <c r="AQ401" i="7" s="1"/>
  <c r="AR401" i="7" s="1"/>
  <c r="AO400" i="7"/>
  <c r="AS400" i="7" s="1"/>
  <c r="AO399" i="7"/>
  <c r="AP399" i="7" s="1"/>
  <c r="AO398" i="7"/>
  <c r="AQ398" i="7" s="1"/>
  <c r="AR398" i="7" s="1"/>
  <c r="AO397" i="7"/>
  <c r="AS397" i="7" s="1"/>
  <c r="AO396" i="7"/>
  <c r="AS396" i="7" s="1"/>
  <c r="AO395" i="7"/>
  <c r="AP395" i="7" s="1"/>
  <c r="AO394" i="7"/>
  <c r="AQ394" i="7" s="1"/>
  <c r="AR394" i="7" s="1"/>
  <c r="AO393" i="7"/>
  <c r="AQ393" i="7" s="1"/>
  <c r="AR393" i="7" s="1"/>
  <c r="AO392" i="7"/>
  <c r="AS392" i="7" s="1"/>
  <c r="AO391" i="7"/>
  <c r="AP391" i="7" s="1"/>
  <c r="AO390" i="7"/>
  <c r="AQ390" i="7" s="1"/>
  <c r="AR390" i="7" s="1"/>
  <c r="AO389" i="7"/>
  <c r="AP389" i="7" s="1"/>
  <c r="AO388" i="7"/>
  <c r="AS388" i="7" s="1"/>
  <c r="AO387" i="7"/>
  <c r="AP387" i="7" s="1"/>
  <c r="AO386" i="7"/>
  <c r="AO385" i="7"/>
  <c r="AQ385" i="7" s="1"/>
  <c r="AR385" i="7" s="1"/>
  <c r="AO384" i="7"/>
  <c r="AS384" i="7" s="1"/>
  <c r="AO383" i="7"/>
  <c r="AP383" i="7" s="1"/>
  <c r="AO382" i="7"/>
  <c r="AQ382" i="7" s="1"/>
  <c r="AR382" i="7" s="1"/>
  <c r="AO381" i="7"/>
  <c r="AS381" i="7" s="1"/>
  <c r="AO380" i="7"/>
  <c r="AS380" i="7" s="1"/>
  <c r="AO379" i="7"/>
  <c r="AP379" i="7" s="1"/>
  <c r="AO378" i="7"/>
  <c r="AQ378" i="7" s="1"/>
  <c r="AR378" i="7" s="1"/>
  <c r="AO377" i="7"/>
  <c r="AS377" i="7" s="1"/>
  <c r="AO376" i="7"/>
  <c r="AS376" i="7" s="1"/>
  <c r="AO375" i="7"/>
  <c r="AP375" i="7" s="1"/>
  <c r="AO374" i="7"/>
  <c r="AQ374" i="7" s="1"/>
  <c r="AR374" i="7" s="1"/>
  <c r="AO373" i="7"/>
  <c r="AP373" i="7" s="1"/>
  <c r="AO372" i="7"/>
  <c r="AQ372" i="7" s="1"/>
  <c r="AR372" i="7" s="1"/>
  <c r="AO371" i="7"/>
  <c r="AS371" i="7" s="1"/>
  <c r="AO370" i="7"/>
  <c r="AS370" i="7" s="1"/>
  <c r="AO369" i="7"/>
  <c r="AP369" i="7" s="1"/>
  <c r="AO368" i="7"/>
  <c r="AQ368" i="7" s="1"/>
  <c r="AR368" i="7" s="1"/>
  <c r="AO367" i="7"/>
  <c r="AS367" i="7" s="1"/>
  <c r="AO366" i="7"/>
  <c r="AQ366" i="7" s="1"/>
  <c r="AR366" i="7" s="1"/>
  <c r="AO365" i="7"/>
  <c r="AP365" i="7" s="1"/>
  <c r="AO364" i="7"/>
  <c r="AP364" i="7" s="1"/>
  <c r="AO363" i="7"/>
  <c r="AP363" i="7" s="1"/>
  <c r="AO362" i="7"/>
  <c r="AP362" i="7" s="1"/>
  <c r="AO361" i="7"/>
  <c r="AQ361" i="7" s="1"/>
  <c r="AR361" i="7" s="1"/>
  <c r="AO360" i="7"/>
  <c r="AQ360" i="7" s="1"/>
  <c r="AR360" i="7" s="1"/>
  <c r="AO359" i="7"/>
  <c r="AS359" i="7" s="1"/>
  <c r="AO358" i="7"/>
  <c r="AS358" i="7" s="1"/>
  <c r="AO357" i="7"/>
  <c r="AO356" i="7"/>
  <c r="AP356" i="7" s="1"/>
  <c r="AO355" i="7"/>
  <c r="AQ355" i="7" s="1"/>
  <c r="AR355" i="7" s="1"/>
  <c r="AO354" i="7"/>
  <c r="AQ354" i="7" s="1"/>
  <c r="AR354" i="7" s="1"/>
  <c r="AO353" i="7"/>
  <c r="AP353" i="7" s="1"/>
  <c r="AO352" i="7"/>
  <c r="AS352" i="7" s="1"/>
  <c r="AO351" i="7"/>
  <c r="AP351" i="7" s="1"/>
  <c r="AO350" i="7"/>
  <c r="AQ350" i="7" s="1"/>
  <c r="AR350" i="7" s="1"/>
  <c r="AO349" i="7"/>
  <c r="AP349" i="7" s="1"/>
  <c r="AO348" i="7"/>
  <c r="AS348" i="7" s="1"/>
  <c r="AO347" i="7"/>
  <c r="AQ347" i="7" s="1"/>
  <c r="AR347" i="7" s="1"/>
  <c r="AO346" i="7"/>
  <c r="AQ346" i="7" s="1"/>
  <c r="AR346" i="7" s="1"/>
  <c r="AO345" i="7"/>
  <c r="AP345" i="7" s="1"/>
  <c r="AO344" i="7"/>
  <c r="AP344" i="7" s="1"/>
  <c r="AO343" i="7"/>
  <c r="AP343" i="7" s="1"/>
  <c r="AO342" i="7"/>
  <c r="AP342" i="7" s="1"/>
  <c r="AO341" i="7"/>
  <c r="AQ341" i="7" s="1"/>
  <c r="AR341" i="7" s="1"/>
  <c r="AO340" i="7"/>
  <c r="AQ340" i="7" s="1"/>
  <c r="AR340" i="7" s="1"/>
  <c r="AO339" i="7"/>
  <c r="AS339" i="7" s="1"/>
  <c r="AO338" i="7"/>
  <c r="AP338" i="7" s="1"/>
  <c r="AO337" i="7"/>
  <c r="AQ337" i="7" s="1"/>
  <c r="AR337" i="7" s="1"/>
  <c r="AO336" i="7"/>
  <c r="AQ336" i="7" s="1"/>
  <c r="AR336" i="7" s="1"/>
  <c r="AO335" i="7"/>
  <c r="AS335" i="7" s="1"/>
  <c r="AO334" i="7"/>
  <c r="AQ334" i="7" s="1"/>
  <c r="AR334" i="7" s="1"/>
  <c r="AO333" i="7"/>
  <c r="AP333" i="7" s="1"/>
  <c r="AO332" i="7"/>
  <c r="AP332" i="7" s="1"/>
  <c r="AO331" i="7"/>
  <c r="AQ331" i="7" s="1"/>
  <c r="AR331" i="7" s="1"/>
  <c r="AO330" i="7"/>
  <c r="AQ330" i="7" s="1"/>
  <c r="AR330" i="7" s="1"/>
  <c r="AO329" i="7"/>
  <c r="AS329" i="7" s="1"/>
  <c r="AO328" i="7"/>
  <c r="AS328" i="7" s="1"/>
  <c r="AO327" i="7"/>
  <c r="AP327" i="7" s="1"/>
  <c r="AO326" i="7"/>
  <c r="AP326" i="7" s="1"/>
  <c r="AO325" i="7"/>
  <c r="AQ325" i="7" s="1"/>
  <c r="AR325" i="7" s="1"/>
  <c r="AO324" i="7"/>
  <c r="AS324" i="7" s="1"/>
  <c r="AO323" i="7"/>
  <c r="AS323" i="7" s="1"/>
  <c r="AO322" i="7"/>
  <c r="AP322" i="7" s="1"/>
  <c r="AO321" i="7"/>
  <c r="AQ321" i="7" s="1"/>
  <c r="AR321" i="7" s="1"/>
  <c r="AO320" i="7"/>
  <c r="AQ320" i="7" s="1"/>
  <c r="AR320" i="7" s="1"/>
  <c r="AO319" i="7"/>
  <c r="AS319" i="7" s="1"/>
  <c r="AO318" i="7"/>
  <c r="AP318" i="7" s="1"/>
  <c r="AO317" i="7"/>
  <c r="AO316" i="7"/>
  <c r="AP316" i="7" s="1"/>
  <c r="AO315" i="7"/>
  <c r="AP315" i="7" s="1"/>
  <c r="AO314" i="7"/>
  <c r="AQ314" i="7" s="1"/>
  <c r="AR314" i="7" s="1"/>
  <c r="AO313" i="7"/>
  <c r="AQ313" i="7" s="1"/>
  <c r="AR313" i="7" s="1"/>
  <c r="AO312" i="7"/>
  <c r="AS312" i="7" s="1"/>
  <c r="AO311" i="7"/>
  <c r="AQ311" i="7" s="1"/>
  <c r="AR311" i="7" s="1"/>
  <c r="AO310" i="7"/>
  <c r="AP310" i="7" s="1"/>
  <c r="AO309" i="7"/>
  <c r="AQ309" i="7" s="1"/>
  <c r="AR309" i="7" s="1"/>
  <c r="AO308" i="7"/>
  <c r="AS308" i="7" s="1"/>
  <c r="AO307" i="7"/>
  <c r="AQ307" i="7" s="1"/>
  <c r="AR307" i="7" s="1"/>
  <c r="AO306" i="7"/>
  <c r="AS306" i="7" s="1"/>
  <c r="AO305" i="7"/>
  <c r="AP305" i="7" s="1"/>
  <c r="AO304" i="7"/>
  <c r="AP304" i="7" s="1"/>
  <c r="AO303" i="7"/>
  <c r="AQ303" i="7" s="1"/>
  <c r="AR303" i="7" s="1"/>
  <c r="AO302" i="7"/>
  <c r="AQ302" i="7" s="1"/>
  <c r="AR302" i="7" s="1"/>
  <c r="AO301" i="7"/>
  <c r="AO300" i="7"/>
  <c r="AS300" i="7" s="1"/>
  <c r="AO299" i="7"/>
  <c r="AP299" i="7" s="1"/>
  <c r="AO298" i="7"/>
  <c r="AQ298" i="7" s="1"/>
  <c r="AR298" i="7" s="1"/>
  <c r="AO297" i="7"/>
  <c r="AS297" i="7" s="1"/>
  <c r="AO296" i="7"/>
  <c r="AO295" i="7"/>
  <c r="AS295" i="7" s="1"/>
  <c r="AO294" i="7"/>
  <c r="AQ294" i="7" s="1"/>
  <c r="AR294" i="7" s="1"/>
  <c r="AO293" i="7"/>
  <c r="AP293" i="7" s="1"/>
  <c r="AO292" i="7"/>
  <c r="AQ292" i="7" s="1"/>
  <c r="AR292" i="7" s="1"/>
  <c r="AO291" i="7"/>
  <c r="AS291" i="7" s="1"/>
  <c r="AO290" i="7"/>
  <c r="AS290" i="7" s="1"/>
  <c r="AO289" i="7"/>
  <c r="AP289" i="7" s="1"/>
  <c r="AO288" i="7"/>
  <c r="AP288" i="7" s="1"/>
  <c r="AO287" i="7"/>
  <c r="AQ287" i="7" s="1"/>
  <c r="AR287" i="7" s="1"/>
  <c r="AO286" i="7"/>
  <c r="AS286" i="7" s="1"/>
  <c r="AO285" i="7"/>
  <c r="AS285" i="7" s="1"/>
  <c r="AO284" i="7"/>
  <c r="AP284" i="7" s="1"/>
  <c r="AO283" i="7"/>
  <c r="AQ283" i="7" s="1"/>
  <c r="AR283" i="7" s="1"/>
  <c r="AO282" i="7"/>
  <c r="AQ282" i="7" s="1"/>
  <c r="AR282" i="7" s="1"/>
  <c r="AO281" i="7"/>
  <c r="AS281" i="7" s="1"/>
  <c r="AO280" i="7"/>
  <c r="AO279" i="7"/>
  <c r="AP279" i="7" s="1"/>
  <c r="AO278" i="7"/>
  <c r="AQ278" i="7" s="1"/>
  <c r="AR278" i="7" s="1"/>
  <c r="AO277" i="7"/>
  <c r="AO276" i="7"/>
  <c r="AP276" i="7" s="1"/>
  <c r="AO275" i="7"/>
  <c r="AO274" i="7"/>
  <c r="AP274" i="7" s="1"/>
  <c r="AO273" i="7"/>
  <c r="AQ273" i="7" s="1"/>
  <c r="AR273" i="7" s="1"/>
  <c r="AO272" i="7"/>
  <c r="AO271" i="7"/>
  <c r="AS271" i="7" s="1"/>
  <c r="AO270" i="7"/>
  <c r="AP270" i="7" s="1"/>
  <c r="AO269" i="7"/>
  <c r="AQ269" i="7" s="1"/>
  <c r="AR269" i="7" s="1"/>
  <c r="AO268" i="7"/>
  <c r="AQ268" i="7" s="1"/>
  <c r="AR268" i="7" s="1"/>
  <c r="AO267" i="7"/>
  <c r="AQ267" i="7" s="1"/>
  <c r="AR267" i="7" s="1"/>
  <c r="AO266" i="7"/>
  <c r="AQ266" i="7" s="1"/>
  <c r="AR266" i="7" s="1"/>
  <c r="AO265" i="7"/>
  <c r="AS265" i="7" s="1"/>
  <c r="AO264" i="7"/>
  <c r="AQ264" i="7" s="1"/>
  <c r="AR264" i="7" s="1"/>
  <c r="AO263" i="7"/>
  <c r="AO262" i="7"/>
  <c r="AP262" i="7" s="1"/>
  <c r="AO261" i="7"/>
  <c r="AQ261" i="7" s="1"/>
  <c r="AR261" i="7" s="1"/>
  <c r="AO260" i="7"/>
  <c r="AS260" i="7" s="1"/>
  <c r="AO259" i="7"/>
  <c r="AO258" i="7"/>
  <c r="AP258" i="7" s="1"/>
  <c r="AO257" i="7"/>
  <c r="AQ257" i="7" s="1"/>
  <c r="AR257" i="7" s="1"/>
  <c r="AO256" i="7"/>
  <c r="AS256" i="7" s="1"/>
  <c r="AO255" i="7"/>
  <c r="AQ255" i="7" s="1"/>
  <c r="AR255" i="7" s="1"/>
  <c r="AO254" i="7"/>
  <c r="AO253" i="7"/>
  <c r="AP253" i="7" s="1"/>
  <c r="AO252" i="7"/>
  <c r="AP252" i="7" s="1"/>
  <c r="AO251" i="7"/>
  <c r="AQ251" i="7" s="1"/>
  <c r="AR251" i="7" s="1"/>
  <c r="AO250" i="7"/>
  <c r="AQ250" i="7" s="1"/>
  <c r="AR250" i="7" s="1"/>
  <c r="AO249" i="7"/>
  <c r="AO248" i="7"/>
  <c r="AS248" i="7" s="1"/>
  <c r="AO247" i="7"/>
  <c r="AP247" i="7" s="1"/>
  <c r="AO246" i="7"/>
  <c r="AQ246" i="7" s="1"/>
  <c r="AR246" i="7" s="1"/>
  <c r="AO245" i="7"/>
  <c r="AS245" i="7" s="1"/>
  <c r="AO244" i="7"/>
  <c r="AS244" i="7" s="1"/>
  <c r="AO243" i="7"/>
  <c r="AP243" i="7" s="1"/>
  <c r="AO242" i="7"/>
  <c r="AP242" i="7" s="1"/>
  <c r="AO241" i="7"/>
  <c r="AQ241" i="7" s="1"/>
  <c r="AR241" i="7" s="1"/>
  <c r="AO240" i="7"/>
  <c r="AQ240" i="7" s="1"/>
  <c r="AR240" i="7" s="1"/>
  <c r="AO239" i="7"/>
  <c r="AO238" i="7"/>
  <c r="AS238" i="7" s="1"/>
  <c r="AO237" i="7"/>
  <c r="AP237" i="7" s="1"/>
  <c r="AO236" i="7"/>
  <c r="AQ236" i="7" s="1"/>
  <c r="AR236" i="7" s="1"/>
  <c r="AO235" i="7"/>
  <c r="AO234" i="7"/>
  <c r="AS234" i="7" s="1"/>
  <c r="AO233" i="7"/>
  <c r="AP233" i="7" s="1"/>
  <c r="AO232" i="7"/>
  <c r="AQ232" i="7" s="1"/>
  <c r="AR232" i="7" s="1"/>
  <c r="AO231" i="7"/>
  <c r="AQ231" i="7" s="1"/>
  <c r="AR231" i="7" s="1"/>
  <c r="AO230" i="7"/>
  <c r="AQ230" i="7" s="1"/>
  <c r="AR230" i="7" s="1"/>
  <c r="AO229" i="7"/>
  <c r="AQ229" i="7" s="1"/>
  <c r="AR229" i="7" s="1"/>
  <c r="AO228" i="7"/>
  <c r="AS228" i="7" s="1"/>
  <c r="AO227" i="7"/>
  <c r="AP227" i="7" s="1"/>
  <c r="AO226" i="7"/>
  <c r="AQ226" i="7" s="1"/>
  <c r="AR226" i="7" s="1"/>
  <c r="AO225" i="7"/>
  <c r="AO224" i="7"/>
  <c r="AS224" i="7" s="1"/>
  <c r="AO223" i="7"/>
  <c r="AP223" i="7" s="1"/>
  <c r="AO222" i="7"/>
  <c r="AQ222" i="7" s="1"/>
  <c r="AR222" i="7" s="1"/>
  <c r="AO221" i="7"/>
  <c r="AS221" i="7" s="1"/>
  <c r="AO220" i="7"/>
  <c r="AS220" i="7" s="1"/>
  <c r="AO219" i="7"/>
  <c r="AP219" i="7" s="1"/>
  <c r="AO218" i="7"/>
  <c r="AQ218" i="7" s="1"/>
  <c r="AR218" i="7" s="1"/>
  <c r="AO217" i="7"/>
  <c r="AO216" i="7"/>
  <c r="AO215" i="7"/>
  <c r="AP215" i="7" s="1"/>
  <c r="AO214" i="7"/>
  <c r="AQ214" i="7" s="1"/>
  <c r="AR214" i="7" s="1"/>
  <c r="AO213" i="7"/>
  <c r="AQ213" i="7" s="1"/>
  <c r="AR213" i="7" s="1"/>
  <c r="AO212" i="7"/>
  <c r="AP212" i="7" s="1"/>
  <c r="AO211" i="7"/>
  <c r="AO210" i="7"/>
  <c r="AQ210" i="7" s="1"/>
  <c r="AR210" i="7" s="1"/>
  <c r="AO209" i="7"/>
  <c r="AQ209" i="7" s="1"/>
  <c r="AR209" i="7" s="1"/>
  <c r="AO208" i="7"/>
  <c r="AP208" i="7" s="1"/>
  <c r="AO207" i="7"/>
  <c r="AQ207" i="7" s="1"/>
  <c r="AR207" i="7" s="1"/>
  <c r="AO206" i="7"/>
  <c r="AQ206" i="7" s="1"/>
  <c r="AR206" i="7" s="1"/>
  <c r="AO205" i="7"/>
  <c r="AP205" i="7" s="1"/>
  <c r="AO204" i="7"/>
  <c r="AQ204" i="7" s="1"/>
  <c r="AR204" i="7" s="1"/>
  <c r="AO203" i="7"/>
  <c r="AQ203" i="7" s="1"/>
  <c r="AR203" i="7" s="1"/>
  <c r="AO202" i="7"/>
  <c r="AQ202" i="7" s="1"/>
  <c r="AR202" i="7" s="1"/>
  <c r="AO201" i="7"/>
  <c r="AQ201" i="7" s="1"/>
  <c r="AR201" i="7" s="1"/>
  <c r="AO200" i="7"/>
  <c r="AP200" i="7" s="1"/>
  <c r="AO199" i="7"/>
  <c r="AO198" i="7"/>
  <c r="AQ198" i="7" s="1"/>
  <c r="AR198" i="7" s="1"/>
  <c r="AO197" i="7"/>
  <c r="AQ197" i="7" s="1"/>
  <c r="AR197" i="7" s="1"/>
  <c r="AO196" i="7"/>
  <c r="AP196" i="7" s="1"/>
  <c r="AO195" i="7"/>
  <c r="AP195" i="7" s="1"/>
  <c r="AO194" i="7"/>
  <c r="AQ194" i="7" s="1"/>
  <c r="AR194" i="7" s="1"/>
  <c r="AO193" i="7"/>
  <c r="AO192" i="7"/>
  <c r="AS192" i="7" s="1"/>
  <c r="AO191" i="7"/>
  <c r="AP191" i="7" s="1"/>
  <c r="AO190" i="7"/>
  <c r="AQ190" i="7" s="1"/>
  <c r="AR190" i="7" s="1"/>
  <c r="AO189" i="7"/>
  <c r="AS189" i="7" s="1"/>
  <c r="AO188" i="7"/>
  <c r="AS188" i="7" s="1"/>
  <c r="AO187" i="7"/>
  <c r="AP187" i="7" s="1"/>
  <c r="AO186" i="7"/>
  <c r="AQ186" i="7" s="1"/>
  <c r="AR186" i="7" s="1"/>
  <c r="AO185" i="7"/>
  <c r="AO184" i="7"/>
  <c r="AS184" i="7" s="1"/>
  <c r="AO183" i="7"/>
  <c r="AP183" i="7" s="1"/>
  <c r="AO182" i="7"/>
  <c r="AQ182" i="7" s="1"/>
  <c r="AR182" i="7" s="1"/>
  <c r="AO181" i="7"/>
  <c r="AO180" i="7"/>
  <c r="AS180" i="7" s="1"/>
  <c r="AO179" i="7"/>
  <c r="AP179" i="7" s="1"/>
  <c r="AO178" i="7"/>
  <c r="AP178" i="7" s="1"/>
  <c r="AO177" i="7"/>
  <c r="AQ177" i="7" s="1"/>
  <c r="AR177" i="7" s="1"/>
  <c r="AO176" i="7"/>
  <c r="AS176" i="7" s="1"/>
  <c r="AO175" i="7"/>
  <c r="AP175" i="7" s="1"/>
  <c r="AO174" i="7"/>
  <c r="AP174" i="7" s="1"/>
  <c r="AO173" i="7"/>
  <c r="AP173" i="7" s="1"/>
  <c r="AO172" i="7"/>
  <c r="AP172" i="7" s="1"/>
  <c r="AO171" i="7"/>
  <c r="AP171" i="7" s="1"/>
  <c r="AO170" i="7"/>
  <c r="AP170" i="7" s="1"/>
  <c r="AO169" i="7"/>
  <c r="AQ169" i="7" s="1"/>
  <c r="AR169" i="7" s="1"/>
  <c r="AO168" i="7"/>
  <c r="AQ168" i="7" s="1"/>
  <c r="AR168" i="7" s="1"/>
  <c r="AO167" i="7"/>
  <c r="AS167" i="7" s="1"/>
  <c r="AO166" i="7"/>
  <c r="AP166" i="7" s="1"/>
  <c r="AO165" i="7"/>
  <c r="AO164" i="7"/>
  <c r="AQ164" i="7" s="1"/>
  <c r="AR164" i="7" s="1"/>
  <c r="AO163" i="7"/>
  <c r="AP163" i="7" s="1"/>
  <c r="AO162" i="7"/>
  <c r="AP162" i="7" s="1"/>
  <c r="AO161" i="7"/>
  <c r="AP161" i="7" s="1"/>
  <c r="AO160" i="7"/>
  <c r="AQ160" i="7" s="1"/>
  <c r="AR160" i="7" s="1"/>
  <c r="AO159" i="7"/>
  <c r="AS159" i="7" s="1"/>
  <c r="AO158" i="7"/>
  <c r="AS158" i="7" s="1"/>
  <c r="AO157" i="7"/>
  <c r="AP157" i="7" s="1"/>
  <c r="AO156" i="7"/>
  <c r="AP156" i="7" s="1"/>
  <c r="AO155" i="7"/>
  <c r="AP155" i="7" s="1"/>
  <c r="AO154" i="7"/>
  <c r="AP154" i="7" s="1"/>
  <c r="AO153" i="7"/>
  <c r="AQ153" i="7" s="1"/>
  <c r="AR153" i="7" s="1"/>
  <c r="AO152" i="7"/>
  <c r="AQ152" i="7" s="1"/>
  <c r="AR152" i="7" s="1"/>
  <c r="AO151" i="7"/>
  <c r="AQ151" i="7" s="1"/>
  <c r="AR151" i="7" s="1"/>
  <c r="AO150" i="7"/>
  <c r="AQ150" i="7" s="1"/>
  <c r="AR150" i="7" s="1"/>
  <c r="AO149" i="7"/>
  <c r="AS149" i="7" s="1"/>
  <c r="AO148" i="7"/>
  <c r="AS148" i="7" s="1"/>
  <c r="AO147" i="7"/>
  <c r="AP147" i="7" s="1"/>
  <c r="AO146" i="7"/>
  <c r="AQ146" i="7" s="1"/>
  <c r="AR146" i="7" s="1"/>
  <c r="AO145" i="7"/>
  <c r="AO144" i="7"/>
  <c r="AS144" i="7" s="1"/>
  <c r="AO143" i="7"/>
  <c r="AP143" i="7" s="1"/>
  <c r="AO142" i="7"/>
  <c r="AQ142" i="7" s="1"/>
  <c r="AR142" i="7" s="1"/>
  <c r="AO141" i="7"/>
  <c r="AS141" i="7" s="1"/>
  <c r="AO140" i="7"/>
  <c r="AS140" i="7" s="1"/>
  <c r="AO139" i="7"/>
  <c r="AP139" i="7" s="1"/>
  <c r="AO138" i="7"/>
  <c r="AQ138" i="7" s="1"/>
  <c r="AR138" i="7" s="1"/>
  <c r="AO137" i="7"/>
  <c r="AS137" i="7" s="1"/>
  <c r="AO136" i="7"/>
  <c r="AS136" i="7" s="1"/>
  <c r="AO135" i="7"/>
  <c r="AP135" i="7" s="1"/>
  <c r="AO134" i="7"/>
  <c r="AQ134" i="7" s="1"/>
  <c r="AR134" i="7" s="1"/>
  <c r="AO133" i="7"/>
  <c r="AS133" i="7" s="1"/>
  <c r="AO132" i="7"/>
  <c r="AS132" i="7" s="1"/>
  <c r="AO131" i="7"/>
  <c r="AP131" i="7" s="1"/>
  <c r="AO130" i="7"/>
  <c r="AQ130" i="7" s="1"/>
  <c r="AR130" i="7" s="1"/>
  <c r="AO129" i="7"/>
  <c r="AO128" i="7"/>
  <c r="AO127" i="7"/>
  <c r="AP127" i="7" s="1"/>
  <c r="AO126" i="7"/>
  <c r="AQ126" i="7" s="1"/>
  <c r="AR126" i="7" s="1"/>
  <c r="AO125" i="7"/>
  <c r="AS125" i="7" s="1"/>
  <c r="AO124" i="7"/>
  <c r="AS124" i="7" s="1"/>
  <c r="AO123" i="7"/>
  <c r="AP123" i="7" s="1"/>
  <c r="AO122" i="7"/>
  <c r="AQ122" i="7" s="1"/>
  <c r="AR122" i="7" s="1"/>
  <c r="AO121" i="7"/>
  <c r="AO120" i="7"/>
  <c r="AS120" i="7" s="1"/>
  <c r="AO119" i="7"/>
  <c r="AP119" i="7" s="1"/>
  <c r="AO118" i="7"/>
  <c r="AQ118" i="7" s="1"/>
  <c r="AR118" i="7" s="1"/>
  <c r="AO117" i="7"/>
  <c r="AS117" i="7" s="1"/>
  <c r="AO116" i="7"/>
  <c r="AS116" i="7" s="1"/>
  <c r="AO115" i="7"/>
  <c r="AP115" i="7" s="1"/>
  <c r="AO114" i="7"/>
  <c r="AQ114" i="7" s="1"/>
  <c r="AR114" i="7" s="1"/>
  <c r="AO113" i="7"/>
  <c r="AO112" i="7"/>
  <c r="AS112" i="7" s="1"/>
  <c r="AO111" i="7"/>
  <c r="AO110" i="7"/>
  <c r="AP110" i="7" s="1"/>
  <c r="AO109" i="7"/>
  <c r="AP109" i="7" s="1"/>
  <c r="AO108" i="7"/>
  <c r="AQ108" i="7" s="1"/>
  <c r="AR108" i="7" s="1"/>
  <c r="AO107" i="7"/>
  <c r="AS107" i="7" s="1"/>
  <c r="AO106" i="7"/>
  <c r="AO105" i="7"/>
  <c r="AS105" i="7" s="1"/>
  <c r="AO104" i="7"/>
  <c r="AP104" i="7" s="1"/>
  <c r="AO103" i="7"/>
  <c r="AQ103" i="7" s="1"/>
  <c r="AR103" i="7" s="1"/>
  <c r="AO102" i="7"/>
  <c r="AS102" i="7" s="1"/>
  <c r="AO101" i="7"/>
  <c r="AS101" i="7" s="1"/>
  <c r="AO100" i="7"/>
  <c r="AP100" i="7" s="1"/>
  <c r="AO99" i="7"/>
  <c r="AP99" i="7" s="1"/>
  <c r="AO98" i="7"/>
  <c r="AQ98" i="7" s="1"/>
  <c r="AR98" i="7" s="1"/>
  <c r="AO97" i="7"/>
  <c r="AO96" i="7"/>
  <c r="AS96" i="7" s="1"/>
  <c r="AO95" i="7"/>
  <c r="AP95" i="7" s="1"/>
  <c r="AO94" i="7"/>
  <c r="AQ94" i="7" s="1"/>
  <c r="AR94" i="7" s="1"/>
  <c r="AO93" i="7"/>
  <c r="AS93" i="7" s="1"/>
  <c r="AO92" i="7"/>
  <c r="AS92" i="7" s="1"/>
  <c r="AO91" i="7"/>
  <c r="AP91" i="7" s="1"/>
  <c r="AO90" i="7"/>
  <c r="AP90" i="7" s="1"/>
  <c r="AO89" i="7"/>
  <c r="AQ89" i="7" s="1"/>
  <c r="AR89" i="7" s="1"/>
  <c r="AO88" i="7"/>
  <c r="AQ88" i="7" s="1"/>
  <c r="AR88" i="7" s="1"/>
  <c r="AO87" i="7"/>
  <c r="AQ87" i="7" s="1"/>
  <c r="AR87" i="7" s="1"/>
  <c r="AO86" i="7"/>
  <c r="AQ86" i="7" s="1"/>
  <c r="AR86" i="7" s="1"/>
  <c r="AO85" i="7"/>
  <c r="AQ85" i="7" s="1"/>
  <c r="AR85" i="7" s="1"/>
  <c r="AO84" i="7"/>
  <c r="AQ84" i="7" s="1"/>
  <c r="AR84" i="7" s="1"/>
  <c r="AO83" i="7"/>
  <c r="AP83" i="7" s="1"/>
  <c r="AO82" i="7"/>
  <c r="AS82" i="7" s="1"/>
  <c r="AO81" i="7"/>
  <c r="AP81" i="7" s="1"/>
  <c r="AO80" i="7"/>
  <c r="AP80" i="7" s="1"/>
  <c r="AO79" i="7"/>
  <c r="AP79" i="7" s="1"/>
  <c r="AO78" i="7"/>
  <c r="AP78" i="7" s="1"/>
  <c r="AO77" i="7"/>
  <c r="AQ77" i="7" s="1"/>
  <c r="AR77" i="7" s="1"/>
  <c r="AO76" i="7"/>
  <c r="AO75" i="7"/>
  <c r="AS75" i="7" s="1"/>
  <c r="AO74" i="7"/>
  <c r="AO73" i="7"/>
  <c r="AP73" i="7" s="1"/>
  <c r="AO72" i="7"/>
  <c r="AP72" i="7" s="1"/>
  <c r="AO71" i="7"/>
  <c r="AP71" i="7" s="1"/>
  <c r="AO70" i="7"/>
  <c r="AQ70" i="7" s="1"/>
  <c r="AR70" i="7" s="1"/>
  <c r="AO69" i="7"/>
  <c r="AS69" i="7" s="1"/>
  <c r="AO68" i="7"/>
  <c r="AS68" i="7" s="1"/>
  <c r="AO67" i="7"/>
  <c r="AP67" i="7" s="1"/>
  <c r="AO66" i="7"/>
  <c r="AQ66" i="7" s="1"/>
  <c r="AR66" i="7" s="1"/>
  <c r="AO65" i="7"/>
  <c r="AO64" i="7"/>
  <c r="AS64" i="7" s="1"/>
  <c r="AO63" i="7"/>
  <c r="AP63" i="7" s="1"/>
  <c r="AQ62" i="7"/>
  <c r="AR62" i="7" s="1"/>
  <c r="AS61" i="7"/>
  <c r="AO60" i="7"/>
  <c r="AS60" i="7" s="1"/>
  <c r="AO59" i="7"/>
  <c r="AP59" i="7" s="1"/>
  <c r="AO58" i="7"/>
  <c r="AP58" i="7" s="1"/>
  <c r="AO57" i="7"/>
  <c r="AQ57" i="7" s="1"/>
  <c r="AR57" i="7" s="1"/>
  <c r="AO56" i="7"/>
  <c r="AS56" i="7" s="1"/>
  <c r="AO55" i="7"/>
  <c r="AS55" i="7" s="1"/>
  <c r="AO54" i="7"/>
  <c r="AP54" i="7" s="1"/>
  <c r="AO53" i="7"/>
  <c r="AQ53" i="7" s="1"/>
  <c r="AR53" i="7" s="1"/>
  <c r="AO52" i="7"/>
  <c r="AO51" i="7"/>
  <c r="AS51" i="7" s="1"/>
  <c r="AO50" i="7"/>
  <c r="AP50" i="7" s="1"/>
  <c r="AO49" i="7"/>
  <c r="AQ49" i="7" s="1"/>
  <c r="AR49" i="7" s="1"/>
  <c r="AO48" i="7"/>
  <c r="AS48" i="7" s="1"/>
  <c r="AO47" i="7"/>
  <c r="AS47" i="7" s="1"/>
  <c r="AO46" i="7"/>
  <c r="AP46" i="7" s="1"/>
  <c r="AO45" i="7"/>
  <c r="AQ45" i="7" s="1"/>
  <c r="AR45" i="7" s="1"/>
  <c r="AO44" i="7"/>
  <c r="AS44" i="7" s="1"/>
  <c r="AO43" i="7"/>
  <c r="AS43" i="7" s="1"/>
  <c r="AO42" i="7"/>
  <c r="AP42" i="7" s="1"/>
  <c r="AO41" i="7"/>
  <c r="AQ41" i="7" s="1"/>
  <c r="AR41" i="7" s="1"/>
  <c r="AO40" i="7"/>
  <c r="AS40" i="7" s="1"/>
  <c r="AO39" i="7"/>
  <c r="AS39" i="7" s="1"/>
  <c r="AO38" i="7"/>
  <c r="AP38" i="7" s="1"/>
  <c r="AO37" i="7"/>
  <c r="AQ37" i="7" s="1"/>
  <c r="AR37" i="7" s="1"/>
  <c r="AO36" i="7"/>
  <c r="AO35" i="7"/>
  <c r="AO34" i="7"/>
  <c r="AP34" i="7" s="1"/>
  <c r="AO33" i="7"/>
  <c r="AQ33" i="7" s="1"/>
  <c r="AR33" i="7" s="1"/>
  <c r="AO32" i="7"/>
  <c r="AS32" i="7" s="1"/>
  <c r="AO31" i="7"/>
  <c r="AS31" i="7" s="1"/>
  <c r="AO30" i="7"/>
  <c r="AP30" i="7" s="1"/>
  <c r="AO29" i="7"/>
  <c r="AQ29" i="7" s="1"/>
  <c r="AR29" i="7" s="1"/>
  <c r="AO28" i="7"/>
  <c r="AP28" i="7" s="1"/>
  <c r="AO27" i="7"/>
  <c r="AS27" i="7" s="1"/>
  <c r="AO26" i="7"/>
  <c r="AP26" i="7" s="1"/>
  <c r="AO25" i="7"/>
  <c r="AP25" i="7" s="1"/>
  <c r="AO24" i="7"/>
  <c r="AQ24" i="7" s="1"/>
  <c r="AR24" i="7" s="1"/>
  <c r="AO23" i="7"/>
  <c r="AS23" i="7" s="1"/>
  <c r="AO22" i="7"/>
  <c r="AS22" i="7" s="1"/>
  <c r="AO21" i="7"/>
  <c r="AP21" i="7" s="1"/>
  <c r="AO20" i="7"/>
  <c r="AQ20" i="7" s="1"/>
  <c r="AR20" i="7" s="1"/>
  <c r="AO19" i="7"/>
  <c r="AO18" i="7"/>
  <c r="AO17" i="7"/>
  <c r="AP17" i="7" s="1"/>
  <c r="AO16" i="7"/>
  <c r="AQ16" i="7" s="1"/>
  <c r="AR16" i="7" s="1"/>
  <c r="AO15" i="7"/>
  <c r="AO14" i="7"/>
  <c r="AS14" i="7" s="1"/>
  <c r="AO13" i="7"/>
  <c r="AP13" i="7" s="1"/>
  <c r="AO12" i="7"/>
  <c r="AQ12" i="7" s="1"/>
  <c r="AR12" i="7" s="1"/>
  <c r="AO11" i="7"/>
  <c r="AS11" i="7" s="1"/>
  <c r="AO10" i="7"/>
  <c r="AS10" i="7" s="1"/>
  <c r="AO9" i="7"/>
  <c r="AP9" i="7" s="1"/>
  <c r="AN3" i="7"/>
  <c r="AP2" i="7"/>
  <c r="AP4" i="7" s="1"/>
  <c r="AR4" i="7" s="1"/>
  <c r="AO719" i="1"/>
  <c r="AQ719" i="1" s="1"/>
  <c r="AR719" i="1" s="1"/>
  <c r="AO718" i="1"/>
  <c r="AS718" i="1" s="1"/>
  <c r="AO717" i="1"/>
  <c r="AS717" i="1" s="1"/>
  <c r="AO716" i="1"/>
  <c r="AP716" i="1" s="1"/>
  <c r="AO715" i="1"/>
  <c r="AQ715" i="1" s="1"/>
  <c r="AR715" i="1" s="1"/>
  <c r="AO714" i="1"/>
  <c r="AO713" i="1"/>
  <c r="AO712" i="1"/>
  <c r="AP712" i="1" s="1"/>
  <c r="AO711" i="1"/>
  <c r="AQ711" i="1" s="1"/>
  <c r="AR711" i="1" s="1"/>
  <c r="AO710" i="1"/>
  <c r="AO709" i="1"/>
  <c r="AS709" i="1" s="1"/>
  <c r="AO708" i="1"/>
  <c r="AP708" i="1" s="1"/>
  <c r="AO707" i="1"/>
  <c r="AQ707" i="1" s="1"/>
  <c r="AR707" i="1" s="1"/>
  <c r="AO706" i="1"/>
  <c r="AS706" i="1" s="1"/>
  <c r="AO705" i="1"/>
  <c r="AS705" i="1" s="1"/>
  <c r="AO704" i="1"/>
  <c r="AP704" i="1" s="1"/>
  <c r="AO703" i="1"/>
  <c r="AQ703" i="1" s="1"/>
  <c r="AR703" i="1" s="1"/>
  <c r="AO702" i="1"/>
  <c r="AS702" i="1" s="1"/>
  <c r="AO701" i="1"/>
  <c r="AS701" i="1" s="1"/>
  <c r="AO700" i="1"/>
  <c r="AP700" i="1" s="1"/>
  <c r="AO699" i="1"/>
  <c r="AQ699" i="1" s="1"/>
  <c r="AR699" i="1" s="1"/>
  <c r="AO698" i="1"/>
  <c r="AO697" i="1"/>
  <c r="AS697" i="1" s="1"/>
  <c r="AO696" i="1"/>
  <c r="AP696" i="1" s="1"/>
  <c r="AO695" i="1"/>
  <c r="AQ695" i="1" s="1"/>
  <c r="AR695" i="1" s="1"/>
  <c r="AO694" i="1"/>
  <c r="AS694" i="1" s="1"/>
  <c r="AO693" i="1"/>
  <c r="AS693" i="1" s="1"/>
  <c r="AO692" i="1"/>
  <c r="AP692" i="1" s="1"/>
  <c r="AO691" i="1"/>
  <c r="AQ691" i="1" s="1"/>
  <c r="AR691" i="1" s="1"/>
  <c r="AO690" i="1"/>
  <c r="AS690" i="1" s="1"/>
  <c r="AO689" i="1"/>
  <c r="AS689" i="1" s="1"/>
  <c r="AO688" i="1"/>
  <c r="AP688" i="1" s="1"/>
  <c r="AO687" i="1"/>
  <c r="AQ687" i="1" s="1"/>
  <c r="AR687" i="1" s="1"/>
  <c r="AO686" i="1"/>
  <c r="AS686" i="1" s="1"/>
  <c r="AO685" i="1"/>
  <c r="AS685" i="1" s="1"/>
  <c r="AO684" i="1"/>
  <c r="AP684" i="1" s="1"/>
  <c r="AO683" i="1"/>
  <c r="AQ683" i="1" s="1"/>
  <c r="AR683" i="1" s="1"/>
  <c r="AO682" i="1"/>
  <c r="AO681" i="1"/>
  <c r="AO680" i="1"/>
  <c r="AP680" i="1" s="1"/>
  <c r="AO679" i="1"/>
  <c r="AQ679" i="1" s="1"/>
  <c r="AR679" i="1" s="1"/>
  <c r="AO678" i="1"/>
  <c r="AO677" i="1"/>
  <c r="AS677" i="1" s="1"/>
  <c r="AO676" i="1"/>
  <c r="AP676" i="1" s="1"/>
  <c r="AO675" i="1"/>
  <c r="AQ675" i="1" s="1"/>
  <c r="AR675" i="1" s="1"/>
  <c r="AO674" i="1"/>
  <c r="AS674" i="1" s="1"/>
  <c r="AO673" i="1"/>
  <c r="AS673" i="1" s="1"/>
  <c r="AO672" i="1"/>
  <c r="AP672" i="1" s="1"/>
  <c r="AO671" i="1"/>
  <c r="AQ671" i="1" s="1"/>
  <c r="AR671" i="1" s="1"/>
  <c r="AO670" i="1"/>
  <c r="AS670" i="1" s="1"/>
  <c r="AO669" i="1"/>
  <c r="AS669" i="1" s="1"/>
  <c r="AO668" i="1"/>
  <c r="AP668" i="1" s="1"/>
  <c r="AO667" i="1"/>
  <c r="AQ667" i="1" s="1"/>
  <c r="AR667" i="1" s="1"/>
  <c r="AO666" i="1"/>
  <c r="AO665" i="1"/>
  <c r="AS665" i="1" s="1"/>
  <c r="AO664" i="1"/>
  <c r="AP664" i="1" s="1"/>
  <c r="AO663" i="1"/>
  <c r="AQ663" i="1" s="1"/>
  <c r="AR663" i="1" s="1"/>
  <c r="AO662" i="1"/>
  <c r="AS662" i="1" s="1"/>
  <c r="AO661" i="1"/>
  <c r="AS661" i="1" s="1"/>
  <c r="AO660" i="1"/>
  <c r="AP660" i="1" s="1"/>
  <c r="AO659" i="1"/>
  <c r="AQ659" i="1" s="1"/>
  <c r="AR659" i="1" s="1"/>
  <c r="AO658" i="1"/>
  <c r="AS658" i="1" s="1"/>
  <c r="AO657" i="1"/>
  <c r="AS657" i="1" s="1"/>
  <c r="AO656" i="1"/>
  <c r="AP656" i="1" s="1"/>
  <c r="AO655" i="1"/>
  <c r="AQ655" i="1" s="1"/>
  <c r="AR655" i="1" s="1"/>
  <c r="AO654" i="1"/>
  <c r="AS654" i="1" s="1"/>
  <c r="AO653" i="1"/>
  <c r="AS653" i="1" s="1"/>
  <c r="AO652" i="1"/>
  <c r="AP652" i="1" s="1"/>
  <c r="AO651" i="1"/>
  <c r="AQ651" i="1" s="1"/>
  <c r="AR651" i="1" s="1"/>
  <c r="AO650" i="1"/>
  <c r="AS650" i="1" s="1"/>
  <c r="AO649" i="1"/>
  <c r="AO648" i="1"/>
  <c r="AP648" i="1" s="1"/>
  <c r="AO647" i="1"/>
  <c r="AQ647" i="1" s="1"/>
  <c r="AR647" i="1" s="1"/>
  <c r="AO646" i="1"/>
  <c r="AO645" i="1"/>
  <c r="AS645" i="1" s="1"/>
  <c r="AO644" i="1"/>
  <c r="AP644" i="1" s="1"/>
  <c r="AO643" i="1"/>
  <c r="AQ643" i="1" s="1"/>
  <c r="AR643" i="1" s="1"/>
  <c r="AO642" i="1"/>
  <c r="AS642" i="1" s="1"/>
  <c r="AO641" i="1"/>
  <c r="AS641" i="1" s="1"/>
  <c r="AO640" i="1"/>
  <c r="AP640" i="1" s="1"/>
  <c r="AO639" i="1"/>
  <c r="AQ639" i="1" s="1"/>
  <c r="AR639" i="1" s="1"/>
  <c r="AO638" i="1"/>
  <c r="AS638" i="1" s="1"/>
  <c r="AO637" i="1"/>
  <c r="AS637" i="1" s="1"/>
  <c r="AO636" i="1"/>
  <c r="AP636" i="1" s="1"/>
  <c r="AO635" i="1"/>
  <c r="AQ635" i="1" s="1"/>
  <c r="AR635" i="1" s="1"/>
  <c r="AO634" i="1"/>
  <c r="AO633" i="1"/>
  <c r="AO632" i="1"/>
  <c r="AP632" i="1" s="1"/>
  <c r="AO631" i="1"/>
  <c r="AQ631" i="1" s="1"/>
  <c r="AR631" i="1" s="1"/>
  <c r="AO630" i="1"/>
  <c r="AO629" i="1"/>
  <c r="AS629" i="1" s="1"/>
  <c r="AO628" i="1"/>
  <c r="AP628" i="1" s="1"/>
  <c r="AO627" i="1"/>
  <c r="AQ627" i="1" s="1"/>
  <c r="AR627" i="1" s="1"/>
  <c r="AO626" i="1"/>
  <c r="AS626" i="1" s="1"/>
  <c r="AO625" i="1"/>
  <c r="AS625" i="1" s="1"/>
  <c r="AO624" i="1"/>
  <c r="AP624" i="1" s="1"/>
  <c r="AO623" i="1"/>
  <c r="AQ623" i="1" s="1"/>
  <c r="AR623" i="1" s="1"/>
  <c r="AO622" i="1"/>
  <c r="AS622" i="1" s="1"/>
  <c r="AO621" i="1"/>
  <c r="AS621" i="1" s="1"/>
  <c r="AO620" i="1"/>
  <c r="AP620" i="1" s="1"/>
  <c r="AO619" i="1"/>
  <c r="AQ619" i="1" s="1"/>
  <c r="AR619" i="1" s="1"/>
  <c r="AO618" i="1"/>
  <c r="AS618" i="1" s="1"/>
  <c r="AO617" i="1"/>
  <c r="AO616" i="1"/>
  <c r="AP616" i="1" s="1"/>
  <c r="AO615" i="1"/>
  <c r="AQ615" i="1" s="1"/>
  <c r="AR615" i="1" s="1"/>
  <c r="AO614" i="1"/>
  <c r="AO613" i="1"/>
  <c r="AS613" i="1" s="1"/>
  <c r="AO612" i="1"/>
  <c r="AP612" i="1" s="1"/>
  <c r="AO611" i="1"/>
  <c r="AQ611" i="1" s="1"/>
  <c r="AR611" i="1" s="1"/>
  <c r="AO610" i="1"/>
  <c r="AS610" i="1" s="1"/>
  <c r="AO609" i="1"/>
  <c r="AS609" i="1" s="1"/>
  <c r="AO608" i="1"/>
  <c r="AP608" i="1" s="1"/>
  <c r="AO607" i="1"/>
  <c r="AQ607" i="1" s="1"/>
  <c r="AR607" i="1" s="1"/>
  <c r="AO606" i="1"/>
  <c r="AS606" i="1" s="1"/>
  <c r="AO605" i="1"/>
  <c r="AS605" i="1" s="1"/>
  <c r="AO604" i="1"/>
  <c r="AP604" i="1" s="1"/>
  <c r="AO603" i="1"/>
  <c r="AQ603" i="1" s="1"/>
  <c r="AR603" i="1" s="1"/>
  <c r="AO602" i="1"/>
  <c r="AO601" i="1"/>
  <c r="AS601" i="1" s="1"/>
  <c r="AO600" i="1"/>
  <c r="AP600" i="1" s="1"/>
  <c r="AO599" i="1"/>
  <c r="AQ599" i="1" s="1"/>
  <c r="AR599" i="1" s="1"/>
  <c r="AO598" i="1"/>
  <c r="AS598" i="1" s="1"/>
  <c r="AO597" i="1"/>
  <c r="AS597" i="1" s="1"/>
  <c r="AO596" i="1"/>
  <c r="AP596" i="1" s="1"/>
  <c r="AO595" i="1"/>
  <c r="AQ595" i="1" s="1"/>
  <c r="AR595" i="1" s="1"/>
  <c r="AO594" i="1"/>
  <c r="AS594" i="1" s="1"/>
  <c r="AO593" i="1"/>
  <c r="AS593" i="1" s="1"/>
  <c r="AO592" i="1"/>
  <c r="AP592" i="1" s="1"/>
  <c r="AO591" i="1"/>
  <c r="AQ591" i="1" s="1"/>
  <c r="AR591" i="1" s="1"/>
  <c r="AO590" i="1"/>
  <c r="AS590" i="1" s="1"/>
  <c r="AO589" i="1"/>
  <c r="AS589" i="1" s="1"/>
  <c r="AO588" i="1"/>
  <c r="AP588" i="1" s="1"/>
  <c r="AO587" i="1"/>
  <c r="AQ587" i="1" s="1"/>
  <c r="AR587" i="1" s="1"/>
  <c r="AO586" i="1"/>
  <c r="AO585" i="1"/>
  <c r="AO584" i="1"/>
  <c r="AP584" i="1" s="1"/>
  <c r="AO583" i="1"/>
  <c r="AQ583" i="1" s="1"/>
  <c r="AR583" i="1" s="1"/>
  <c r="AO582" i="1"/>
  <c r="AO581" i="1"/>
  <c r="AS581" i="1" s="1"/>
  <c r="AO580" i="1"/>
  <c r="AP580" i="1" s="1"/>
  <c r="AO579" i="1"/>
  <c r="AQ579" i="1" s="1"/>
  <c r="AR579" i="1" s="1"/>
  <c r="AO578" i="1"/>
  <c r="AS578" i="1" s="1"/>
  <c r="AO577" i="1"/>
  <c r="AS577" i="1" s="1"/>
  <c r="AO576" i="1"/>
  <c r="AP576" i="1" s="1"/>
  <c r="AO575" i="1"/>
  <c r="AQ575" i="1" s="1"/>
  <c r="AR575" i="1" s="1"/>
  <c r="AO574" i="1"/>
  <c r="AS574" i="1" s="1"/>
  <c r="AO573" i="1"/>
  <c r="AS573" i="1" s="1"/>
  <c r="AO572" i="1"/>
  <c r="AP572" i="1" s="1"/>
  <c r="AO571" i="1"/>
  <c r="AQ571" i="1" s="1"/>
  <c r="AR571" i="1" s="1"/>
  <c r="AO570" i="1"/>
  <c r="AO569" i="1"/>
  <c r="AS569" i="1" s="1"/>
  <c r="AO568" i="1"/>
  <c r="AP568" i="1" s="1"/>
  <c r="AO567" i="1"/>
  <c r="AQ567" i="1" s="1"/>
  <c r="AR567" i="1" s="1"/>
  <c r="AO566" i="1"/>
  <c r="AS566" i="1" s="1"/>
  <c r="AO565" i="1"/>
  <c r="AS565" i="1" s="1"/>
  <c r="AO564" i="1"/>
  <c r="AP564" i="1" s="1"/>
  <c r="AO563" i="1"/>
  <c r="AQ563" i="1" s="1"/>
  <c r="AR563" i="1" s="1"/>
  <c r="AO562" i="1"/>
  <c r="AS562" i="1" s="1"/>
  <c r="AO561" i="1"/>
  <c r="AS561" i="1" s="1"/>
  <c r="AO560" i="1"/>
  <c r="AP560" i="1" s="1"/>
  <c r="AO559" i="1"/>
  <c r="AQ559" i="1" s="1"/>
  <c r="AR559" i="1" s="1"/>
  <c r="AO558" i="1"/>
  <c r="AS558" i="1" s="1"/>
  <c r="AO557" i="1"/>
  <c r="AS557" i="1" s="1"/>
  <c r="AO556" i="1"/>
  <c r="AP556" i="1" s="1"/>
  <c r="AO555" i="1"/>
  <c r="AQ555" i="1" s="1"/>
  <c r="AR555" i="1" s="1"/>
  <c r="AO554" i="1"/>
  <c r="AO553" i="1"/>
  <c r="AO552" i="1"/>
  <c r="AP552" i="1" s="1"/>
  <c r="AO551" i="1"/>
  <c r="AQ551" i="1" s="1"/>
  <c r="AR551" i="1" s="1"/>
  <c r="AO550" i="1"/>
  <c r="AO549" i="1"/>
  <c r="AS549" i="1" s="1"/>
  <c r="AO548" i="1"/>
  <c r="AP548" i="1" s="1"/>
  <c r="AO547" i="1"/>
  <c r="AQ547" i="1" s="1"/>
  <c r="AR547" i="1" s="1"/>
  <c r="AO546" i="1"/>
  <c r="AS546" i="1" s="1"/>
  <c r="AO545" i="1"/>
  <c r="AS545" i="1" s="1"/>
  <c r="AO544" i="1"/>
  <c r="AP544" i="1" s="1"/>
  <c r="AO543" i="1"/>
  <c r="AQ543" i="1" s="1"/>
  <c r="AR543" i="1" s="1"/>
  <c r="AO542" i="1"/>
  <c r="AS542" i="1" s="1"/>
  <c r="AO541" i="1"/>
  <c r="AS541" i="1" s="1"/>
  <c r="AO540" i="1"/>
  <c r="AP540" i="1" s="1"/>
  <c r="AO539" i="1"/>
  <c r="AQ539" i="1" s="1"/>
  <c r="AR539" i="1" s="1"/>
  <c r="AO538" i="1"/>
  <c r="AO537" i="1"/>
  <c r="AS537" i="1" s="1"/>
  <c r="AO536" i="1"/>
  <c r="AP536" i="1" s="1"/>
  <c r="AO535" i="1"/>
  <c r="AQ535" i="1" s="1"/>
  <c r="AR535" i="1" s="1"/>
  <c r="AO534" i="1"/>
  <c r="AS534" i="1" s="1"/>
  <c r="AO533" i="1"/>
  <c r="AS533" i="1" s="1"/>
  <c r="AO532" i="1"/>
  <c r="AP532" i="1" s="1"/>
  <c r="AO531" i="1"/>
  <c r="AQ531" i="1" s="1"/>
  <c r="AR531" i="1" s="1"/>
  <c r="AO530" i="1"/>
  <c r="AS530" i="1" s="1"/>
  <c r="AO529" i="1"/>
  <c r="AS529" i="1" s="1"/>
  <c r="AO528" i="1"/>
  <c r="AP528" i="1" s="1"/>
  <c r="AO527" i="1"/>
  <c r="AQ527" i="1" s="1"/>
  <c r="AR527" i="1" s="1"/>
  <c r="AO526" i="1"/>
  <c r="AS526" i="1" s="1"/>
  <c r="AO525" i="1"/>
  <c r="AS525" i="1" s="1"/>
  <c r="AO524" i="1"/>
  <c r="AP524" i="1" s="1"/>
  <c r="AO523" i="1"/>
  <c r="AQ523" i="1" s="1"/>
  <c r="AR523" i="1" s="1"/>
  <c r="AO522" i="1"/>
  <c r="AS522" i="1" s="1"/>
  <c r="AO521" i="1"/>
  <c r="AO520" i="1"/>
  <c r="AP520" i="1" s="1"/>
  <c r="AO519" i="1"/>
  <c r="AQ519" i="1" s="1"/>
  <c r="AR519" i="1" s="1"/>
  <c r="AO518" i="1"/>
  <c r="AO517" i="1"/>
  <c r="AS517" i="1" s="1"/>
  <c r="AO516" i="1"/>
  <c r="AP516" i="1" s="1"/>
  <c r="AO515" i="1"/>
  <c r="AQ515" i="1" s="1"/>
  <c r="AR515" i="1" s="1"/>
  <c r="AO514" i="1"/>
  <c r="AS514" i="1" s="1"/>
  <c r="AO513" i="1"/>
  <c r="AS513" i="1" s="1"/>
  <c r="AO512" i="1"/>
  <c r="AP512" i="1" s="1"/>
  <c r="AO511" i="1"/>
  <c r="AQ511" i="1" s="1"/>
  <c r="AR511" i="1" s="1"/>
  <c r="AO510" i="1"/>
  <c r="AS510" i="1" s="1"/>
  <c r="AO509" i="1"/>
  <c r="AS509" i="1" s="1"/>
  <c r="AO508" i="1"/>
  <c r="AP508" i="1" s="1"/>
  <c r="AO507" i="1"/>
  <c r="AQ507" i="1" s="1"/>
  <c r="AR507" i="1" s="1"/>
  <c r="AO506" i="1"/>
  <c r="AO505" i="1"/>
  <c r="AO504" i="1"/>
  <c r="AP504" i="1" s="1"/>
  <c r="AO503" i="1"/>
  <c r="AQ503" i="1" s="1"/>
  <c r="AR503" i="1" s="1"/>
  <c r="AO502" i="1"/>
  <c r="AO501" i="1"/>
  <c r="AS501" i="1" s="1"/>
  <c r="AO500" i="1"/>
  <c r="AP500" i="1" s="1"/>
  <c r="AO499" i="1"/>
  <c r="AQ499" i="1" s="1"/>
  <c r="AR499" i="1" s="1"/>
  <c r="AO498" i="1"/>
  <c r="AS498" i="1" s="1"/>
  <c r="AO497" i="1"/>
  <c r="AS497" i="1" s="1"/>
  <c r="AO496" i="1"/>
  <c r="AP496" i="1" s="1"/>
  <c r="AO495" i="1"/>
  <c r="AS495" i="1" s="1"/>
  <c r="AO494" i="1"/>
  <c r="AS494" i="1" s="1"/>
  <c r="AO493" i="1"/>
  <c r="AS493" i="1" s="1"/>
  <c r="AO492" i="1"/>
  <c r="AP492" i="1" s="1"/>
  <c r="AO491" i="1"/>
  <c r="AS491" i="1" s="1"/>
  <c r="AO490" i="1"/>
  <c r="AS490" i="1" s="1"/>
  <c r="AO489" i="1"/>
  <c r="AS489" i="1" s="1"/>
  <c r="AO488" i="1"/>
  <c r="AP488" i="1" s="1"/>
  <c r="AO487" i="1"/>
  <c r="AS487" i="1" s="1"/>
  <c r="AO486" i="1"/>
  <c r="AS486" i="1" s="1"/>
  <c r="AO485" i="1"/>
  <c r="AS485" i="1" s="1"/>
  <c r="AO484" i="1"/>
  <c r="AP484" i="1" s="1"/>
  <c r="AO483" i="1"/>
  <c r="AS483" i="1" s="1"/>
  <c r="AO482" i="1"/>
  <c r="AS482" i="1" s="1"/>
  <c r="AO481" i="1"/>
  <c r="AS481" i="1" s="1"/>
  <c r="AO480" i="1"/>
  <c r="AP480" i="1" s="1"/>
  <c r="AO479" i="1"/>
  <c r="AS479" i="1" s="1"/>
  <c r="AO478" i="1"/>
  <c r="AS478" i="1" s="1"/>
  <c r="AO477" i="1"/>
  <c r="AS477" i="1" s="1"/>
  <c r="AO476" i="1"/>
  <c r="AP476" i="1" s="1"/>
  <c r="AO475" i="1"/>
  <c r="AS475" i="1" s="1"/>
  <c r="AO474" i="1"/>
  <c r="AS474" i="1" s="1"/>
  <c r="AO473" i="1"/>
  <c r="AS473" i="1" s="1"/>
  <c r="AO472" i="1"/>
  <c r="AP472" i="1" s="1"/>
  <c r="AO471" i="1"/>
  <c r="AS471" i="1" s="1"/>
  <c r="AO470" i="1"/>
  <c r="AO469" i="1"/>
  <c r="AO468" i="1"/>
  <c r="AP468" i="1" s="1"/>
  <c r="AO467" i="1"/>
  <c r="AS467" i="1" s="1"/>
  <c r="AO466" i="1"/>
  <c r="AP466" i="1" s="1"/>
  <c r="AO465" i="1"/>
  <c r="AS465" i="1" s="1"/>
  <c r="AO464" i="1"/>
  <c r="AP464" i="1" s="1"/>
  <c r="AO463" i="1"/>
  <c r="AS463" i="1" s="1"/>
  <c r="AO462" i="1"/>
  <c r="AO461" i="1"/>
  <c r="AS461" i="1" s="1"/>
  <c r="AO460" i="1"/>
  <c r="AP460" i="1" s="1"/>
  <c r="AO459" i="1"/>
  <c r="AS459" i="1" s="1"/>
  <c r="AO458" i="1"/>
  <c r="AS458" i="1" s="1"/>
  <c r="AO457" i="1"/>
  <c r="AS457" i="1" s="1"/>
  <c r="AO456" i="1"/>
  <c r="AP456" i="1" s="1"/>
  <c r="AO455" i="1"/>
  <c r="AS455" i="1" s="1"/>
  <c r="AO454" i="1"/>
  <c r="AO453" i="1"/>
  <c r="AS453" i="1" s="1"/>
  <c r="AO452" i="1"/>
  <c r="AP452" i="1" s="1"/>
  <c r="AO451" i="1"/>
  <c r="AS451" i="1" s="1"/>
  <c r="AO450" i="1"/>
  <c r="AS450" i="1" s="1"/>
  <c r="AO449" i="1"/>
  <c r="AS449" i="1" s="1"/>
  <c r="AO448" i="1"/>
  <c r="AP448" i="1" s="1"/>
  <c r="AO447" i="1"/>
  <c r="AS447" i="1" s="1"/>
  <c r="AO446" i="1"/>
  <c r="AS446" i="1" s="1"/>
  <c r="AO445" i="1"/>
  <c r="AS445" i="1" s="1"/>
  <c r="AO444" i="1"/>
  <c r="AP444" i="1" s="1"/>
  <c r="AO443" i="1"/>
  <c r="AS443" i="1" s="1"/>
  <c r="AO442" i="1"/>
  <c r="AS442" i="1" s="1"/>
  <c r="AO441" i="1"/>
  <c r="AO440" i="1"/>
  <c r="AP440" i="1" s="1"/>
  <c r="AO439" i="1"/>
  <c r="AS439" i="1" s="1"/>
  <c r="AO438" i="1"/>
  <c r="AO437" i="1"/>
  <c r="AS437" i="1" s="1"/>
  <c r="AO436" i="1"/>
  <c r="AP436" i="1" s="1"/>
  <c r="AO435" i="1"/>
  <c r="AS435" i="1" s="1"/>
  <c r="AO434" i="1"/>
  <c r="AS434" i="1" s="1"/>
  <c r="AO433" i="1"/>
  <c r="AO432" i="1"/>
  <c r="AP432" i="1" s="1"/>
  <c r="AO431" i="1"/>
  <c r="AS431" i="1" s="1"/>
  <c r="AO430" i="1"/>
  <c r="AO429" i="1"/>
  <c r="AS429" i="1" s="1"/>
  <c r="AO428" i="1"/>
  <c r="AP428" i="1" s="1"/>
  <c r="AO427" i="1"/>
  <c r="AS427" i="1" s="1"/>
  <c r="AO426" i="1"/>
  <c r="AS426" i="1" s="1"/>
  <c r="AO425" i="1"/>
  <c r="AS425" i="1" s="1"/>
  <c r="AO424" i="1"/>
  <c r="AP424" i="1" s="1"/>
  <c r="AO423" i="1"/>
  <c r="AS423" i="1" s="1"/>
  <c r="AO422" i="1"/>
  <c r="AS422" i="1" s="1"/>
  <c r="AO421" i="1"/>
  <c r="AS421" i="1" s="1"/>
  <c r="AO420" i="1"/>
  <c r="AP420" i="1" s="1"/>
  <c r="AO419" i="1"/>
  <c r="AS419" i="1" s="1"/>
  <c r="AO418" i="1"/>
  <c r="AS418" i="1" s="1"/>
  <c r="AO417" i="1"/>
  <c r="AS417" i="1" s="1"/>
  <c r="AO416" i="1"/>
  <c r="AP416" i="1" s="1"/>
  <c r="AO415" i="1"/>
  <c r="AS415" i="1" s="1"/>
  <c r="AO414" i="1"/>
  <c r="AS414" i="1" s="1"/>
  <c r="AO413" i="1"/>
  <c r="AS413" i="1" s="1"/>
  <c r="AO412" i="1"/>
  <c r="AP412" i="1" s="1"/>
  <c r="AO411" i="1"/>
  <c r="AS411" i="1" s="1"/>
  <c r="AO410" i="1"/>
  <c r="AO409" i="1"/>
  <c r="AO408" i="1"/>
  <c r="AP408" i="1" s="1"/>
  <c r="AO407" i="1"/>
  <c r="AS407" i="1" s="1"/>
  <c r="AO406" i="1"/>
  <c r="AP406" i="1" s="1"/>
  <c r="AO405" i="1"/>
  <c r="AS405" i="1" s="1"/>
  <c r="AO404" i="1"/>
  <c r="AP404" i="1" s="1"/>
  <c r="AO403" i="1"/>
  <c r="AS403" i="1" s="1"/>
  <c r="AO402" i="1"/>
  <c r="AO401" i="1"/>
  <c r="AO400" i="1"/>
  <c r="AP400" i="1" s="1"/>
  <c r="AO399" i="1"/>
  <c r="AS399" i="1" s="1"/>
  <c r="AO398" i="1"/>
  <c r="AP398" i="1" s="1"/>
  <c r="AO397" i="1"/>
  <c r="AS397" i="1" s="1"/>
  <c r="AO396" i="1"/>
  <c r="AP396" i="1" s="1"/>
  <c r="AO395" i="1"/>
  <c r="AS395" i="1" s="1"/>
  <c r="AO394" i="1"/>
  <c r="AS394" i="1" s="1"/>
  <c r="AO393" i="1"/>
  <c r="AS393" i="1" s="1"/>
  <c r="AO392" i="1"/>
  <c r="AP392" i="1" s="1"/>
  <c r="AO391" i="1"/>
  <c r="AS391" i="1" s="1"/>
  <c r="AO390" i="1"/>
  <c r="AS390" i="1" s="1"/>
  <c r="AO389" i="1"/>
  <c r="AO388" i="1"/>
  <c r="AS388" i="1" s="1"/>
  <c r="AO387" i="1"/>
  <c r="AP387" i="1" s="1"/>
  <c r="AO386" i="1"/>
  <c r="AO385" i="1"/>
  <c r="AS385" i="1" s="1"/>
  <c r="AO384" i="1"/>
  <c r="AO383" i="1"/>
  <c r="AP383" i="1" s="1"/>
  <c r="AO382" i="1"/>
  <c r="AS382" i="1" s="1"/>
  <c r="AO381" i="1"/>
  <c r="AO380" i="1"/>
  <c r="AS380" i="1" s="1"/>
  <c r="AO379" i="1"/>
  <c r="AP379" i="1" s="1"/>
  <c r="AO378" i="1"/>
  <c r="AS378" i="1" s="1"/>
  <c r="AO377" i="1"/>
  <c r="AS377" i="1" s="1"/>
  <c r="AO376" i="1"/>
  <c r="AS376" i="1" s="1"/>
  <c r="AO375" i="1"/>
  <c r="AP375" i="1" s="1"/>
  <c r="AO374" i="1"/>
  <c r="AS374" i="1" s="1"/>
  <c r="AO373" i="1"/>
  <c r="AS373" i="1" s="1"/>
  <c r="AO372" i="1"/>
  <c r="AO371" i="1"/>
  <c r="AP371" i="1" s="1"/>
  <c r="AO370" i="1"/>
  <c r="AP370" i="1" s="1"/>
  <c r="AO369" i="1"/>
  <c r="AP369" i="1" s="1"/>
  <c r="AO368" i="1"/>
  <c r="AS368" i="1" s="1"/>
  <c r="AO367" i="1"/>
  <c r="AO366" i="1"/>
  <c r="AS366" i="1" s="1"/>
  <c r="AO365" i="1"/>
  <c r="AQ365" i="1" s="1"/>
  <c r="AR365" i="1" s="1"/>
  <c r="AO364" i="1"/>
  <c r="AO363" i="1"/>
  <c r="AP363" i="1" s="1"/>
  <c r="AO362" i="1"/>
  <c r="AS362" i="1" s="1"/>
  <c r="AO361" i="1"/>
  <c r="AO360" i="1"/>
  <c r="AO359" i="1"/>
  <c r="AP359" i="1" s="1"/>
  <c r="AO358" i="1"/>
  <c r="AS358" i="1" s="1"/>
  <c r="AO357" i="1"/>
  <c r="AO356" i="1"/>
  <c r="AP356" i="1" s="1"/>
  <c r="AO355" i="1"/>
  <c r="AS355" i="1" s="1"/>
  <c r="AO354" i="1"/>
  <c r="AO353" i="1"/>
  <c r="AS353" i="1" s="1"/>
  <c r="AO352" i="1"/>
  <c r="AP352" i="1" s="1"/>
  <c r="AO351" i="1"/>
  <c r="AO350" i="1"/>
  <c r="AS350" i="1" s="1"/>
  <c r="AO349" i="1"/>
  <c r="AS349" i="1" s="1"/>
  <c r="AO348" i="1"/>
  <c r="AP348" i="1" s="1"/>
  <c r="AO347" i="1"/>
  <c r="AS347" i="1" s="1"/>
  <c r="AO346" i="1"/>
  <c r="AO345" i="1"/>
  <c r="AO344" i="1"/>
  <c r="AS344" i="1" s="1"/>
  <c r="AO343" i="1"/>
  <c r="AP343" i="1" s="1"/>
  <c r="AO342" i="1"/>
  <c r="AS342" i="1" s="1"/>
  <c r="AO341" i="1"/>
  <c r="AS341" i="1" s="1"/>
  <c r="AO340" i="1"/>
  <c r="AO339" i="1"/>
  <c r="AP339" i="1" s="1"/>
  <c r="AO338" i="1"/>
  <c r="AP338" i="1" s="1"/>
  <c r="AO337" i="1"/>
  <c r="AS337" i="1" s="1"/>
  <c r="AO336" i="1"/>
  <c r="AO335" i="1"/>
  <c r="AP335" i="1" s="1"/>
  <c r="AO334" i="1"/>
  <c r="AP334" i="1" s="1"/>
  <c r="AO333" i="1"/>
  <c r="AP333" i="1" s="1"/>
  <c r="AO332" i="1"/>
  <c r="AS332" i="1" s="1"/>
  <c r="AO331" i="1"/>
  <c r="AO330" i="1"/>
  <c r="AO329" i="1"/>
  <c r="AS329" i="1" s="1"/>
  <c r="AO328" i="1"/>
  <c r="AO327" i="1"/>
  <c r="AP327" i="1" s="1"/>
  <c r="AO326" i="1"/>
  <c r="AS326" i="1" s="1"/>
  <c r="AO325" i="1"/>
  <c r="AS325" i="1" s="1"/>
  <c r="AO324" i="1"/>
  <c r="AO323" i="1"/>
  <c r="AP323" i="1" s="1"/>
  <c r="AO322" i="1"/>
  <c r="AO321" i="1"/>
  <c r="AO320" i="1"/>
  <c r="AQ320" i="1" s="1"/>
  <c r="AR320" i="1" s="1"/>
  <c r="AO319" i="1"/>
  <c r="AS319" i="1" s="1"/>
  <c r="AO318" i="1"/>
  <c r="AQ318" i="1" s="1"/>
  <c r="AR318" i="1" s="1"/>
  <c r="AO317" i="1"/>
  <c r="AP317" i="1" s="1"/>
  <c r="AO316" i="1"/>
  <c r="AP316" i="1" s="1"/>
  <c r="AO315" i="1"/>
  <c r="AS315" i="1" s="1"/>
  <c r="AO314" i="1"/>
  <c r="AQ314" i="1" s="1"/>
  <c r="AR314" i="1" s="1"/>
  <c r="AO313" i="1"/>
  <c r="AO312" i="1"/>
  <c r="AP312" i="1" s="1"/>
  <c r="AO311" i="1"/>
  <c r="AS311" i="1" s="1"/>
  <c r="AO310" i="1"/>
  <c r="AQ310" i="1" s="1"/>
  <c r="AR310" i="1" s="1"/>
  <c r="AO309" i="1"/>
  <c r="AS309" i="1" s="1"/>
  <c r="AO308" i="1"/>
  <c r="AP308" i="1" s="1"/>
  <c r="AO307" i="1"/>
  <c r="AP307" i="1" s="1"/>
  <c r="AO306" i="1"/>
  <c r="AS306" i="1" s="1"/>
  <c r="AO305" i="1"/>
  <c r="AO304" i="1"/>
  <c r="AQ304" i="1" s="1"/>
  <c r="AR304" i="1" s="1"/>
  <c r="AO303" i="1"/>
  <c r="AS303" i="1" s="1"/>
  <c r="AO302" i="1"/>
  <c r="AP302" i="1" s="1"/>
  <c r="AO301" i="1"/>
  <c r="AS301" i="1" s="1"/>
  <c r="AO300" i="1"/>
  <c r="AO299" i="1"/>
  <c r="AP299" i="1" s="1"/>
  <c r="AO298" i="1"/>
  <c r="AQ298" i="1" s="1"/>
  <c r="AR298" i="1" s="1"/>
  <c r="AO297" i="1"/>
  <c r="AO296" i="1"/>
  <c r="AP296" i="1" s="1"/>
  <c r="AO295" i="1"/>
  <c r="AP295" i="1" s="1"/>
  <c r="AO294" i="1"/>
  <c r="AS294" i="1" s="1"/>
  <c r="AO293" i="1"/>
  <c r="AO292" i="1"/>
  <c r="AO291" i="1"/>
  <c r="AS291" i="1" s="1"/>
  <c r="AO290" i="1"/>
  <c r="AP290" i="1" s="1"/>
  <c r="AO289" i="1"/>
  <c r="AO288" i="1"/>
  <c r="AQ288" i="1" s="1"/>
  <c r="AR288" i="1" s="1"/>
  <c r="AO287" i="1"/>
  <c r="AP287" i="1" s="1"/>
  <c r="AO286" i="1"/>
  <c r="AQ286" i="1" s="1"/>
  <c r="AR286" i="1" s="1"/>
  <c r="AO285" i="1"/>
  <c r="AP285" i="1" s="1"/>
  <c r="AO284" i="1"/>
  <c r="AO283" i="1"/>
  <c r="AS283" i="1" s="1"/>
  <c r="AO282" i="1"/>
  <c r="AS282" i="1" s="1"/>
  <c r="AO281" i="1"/>
  <c r="AS281" i="1" s="1"/>
  <c r="AO280" i="1"/>
  <c r="AQ280" i="1" s="1"/>
  <c r="AR280" i="1" s="1"/>
  <c r="AO279" i="1"/>
  <c r="AS279" i="1" s="1"/>
  <c r="AO278" i="1"/>
  <c r="AQ278" i="1" s="1"/>
  <c r="AR278" i="1" s="1"/>
  <c r="AO277" i="1"/>
  <c r="AS277" i="1" s="1"/>
  <c r="AO276" i="1"/>
  <c r="AS276" i="1" s="1"/>
  <c r="AO275" i="1"/>
  <c r="AQ275" i="1" s="1"/>
  <c r="AR275" i="1" s="1"/>
  <c r="AO274" i="1"/>
  <c r="AQ274" i="1" s="1"/>
  <c r="AR274" i="1" s="1"/>
  <c r="AO273" i="1"/>
  <c r="AQ273" i="1" s="1"/>
  <c r="AR273" i="1" s="1"/>
  <c r="AO272" i="1"/>
  <c r="AO271" i="1"/>
  <c r="AO270" i="1"/>
  <c r="AS270" i="1" s="1"/>
  <c r="AO269" i="1"/>
  <c r="AO268" i="1"/>
  <c r="AQ268" i="1" s="1"/>
  <c r="AR268" i="1" s="1"/>
  <c r="AO267" i="1"/>
  <c r="AP267" i="1" s="1"/>
  <c r="AO266" i="1"/>
  <c r="AO265" i="1"/>
  <c r="AQ265" i="1" s="1"/>
  <c r="AR265" i="1" s="1"/>
  <c r="AO264" i="1"/>
  <c r="AS264" i="1" s="1"/>
  <c r="AO263" i="1"/>
  <c r="AQ263" i="1" s="1"/>
  <c r="AR263" i="1" s="1"/>
  <c r="AO262" i="1"/>
  <c r="AO261" i="1"/>
  <c r="AQ261" i="1" s="1"/>
  <c r="AR261" i="1" s="1"/>
  <c r="AO260" i="1"/>
  <c r="AQ260" i="1" s="1"/>
  <c r="AR260" i="1" s="1"/>
  <c r="AO259" i="1"/>
  <c r="AQ259" i="1" s="1"/>
  <c r="AR259" i="1" s="1"/>
  <c r="AO258" i="1"/>
  <c r="AP258" i="1" s="1"/>
  <c r="AO257" i="1"/>
  <c r="AQ257" i="1" s="1"/>
  <c r="AR257" i="1" s="1"/>
  <c r="AO256" i="1"/>
  <c r="AQ256" i="1" s="1"/>
  <c r="AR256" i="1" s="1"/>
  <c r="AO255" i="1"/>
  <c r="AQ255" i="1" s="1"/>
  <c r="AR255" i="1" s="1"/>
  <c r="AO254" i="1"/>
  <c r="AO253" i="1"/>
  <c r="AO252" i="1"/>
  <c r="AQ252" i="1" s="1"/>
  <c r="AR252" i="1" s="1"/>
  <c r="AO251" i="1"/>
  <c r="AP251" i="1" s="1"/>
  <c r="AO250" i="1"/>
  <c r="AQ250" i="1" s="1"/>
  <c r="AR250" i="1" s="1"/>
  <c r="AO249" i="1"/>
  <c r="AS249" i="1" s="1"/>
  <c r="AO248" i="1"/>
  <c r="AQ248" i="1" s="1"/>
  <c r="AR248" i="1" s="1"/>
  <c r="AO247" i="1"/>
  <c r="AO246" i="1"/>
  <c r="AQ246" i="1" s="1"/>
  <c r="AR246" i="1" s="1"/>
  <c r="AO245" i="1"/>
  <c r="AP245" i="1" s="1"/>
  <c r="AO244" i="1"/>
  <c r="AO243" i="1"/>
  <c r="AS243" i="1" s="1"/>
  <c r="AO242" i="1"/>
  <c r="AQ242" i="1" s="1"/>
  <c r="AR242" i="1" s="1"/>
  <c r="AO241" i="1"/>
  <c r="AS241" i="1" s="1"/>
  <c r="AO240" i="1"/>
  <c r="AS240" i="1" s="1"/>
  <c r="AO239" i="1"/>
  <c r="AQ239" i="1" s="1"/>
  <c r="AR239" i="1" s="1"/>
  <c r="AO238" i="1"/>
  <c r="AQ238" i="1" s="1"/>
  <c r="AR238" i="1" s="1"/>
  <c r="AO237" i="1"/>
  <c r="AS237" i="1" s="1"/>
  <c r="AO236" i="1"/>
  <c r="AS236" i="1" s="1"/>
  <c r="AO235" i="1"/>
  <c r="AO234" i="1"/>
  <c r="AO233" i="1"/>
  <c r="AS233" i="1" s="1"/>
  <c r="AO232" i="1"/>
  <c r="AS232" i="1" s="1"/>
  <c r="AO231" i="1"/>
  <c r="AQ231" i="1" s="1"/>
  <c r="AR231" i="1" s="1"/>
  <c r="AO230" i="1"/>
  <c r="AS230" i="1" s="1"/>
  <c r="AO229" i="1"/>
  <c r="AQ229" i="1" s="1"/>
  <c r="AR229" i="1" s="1"/>
  <c r="AO228" i="1"/>
  <c r="AQ228" i="1" s="1"/>
  <c r="AR228" i="1" s="1"/>
  <c r="AO227" i="1"/>
  <c r="AQ227" i="1" s="1"/>
  <c r="AR227" i="1" s="1"/>
  <c r="AO226" i="1"/>
  <c r="AS226" i="1" s="1"/>
  <c r="AO225" i="1"/>
  <c r="AQ225" i="1" s="1"/>
  <c r="AR225" i="1" s="1"/>
  <c r="AO224" i="1"/>
  <c r="AS224" i="1" s="1"/>
  <c r="AO223" i="1"/>
  <c r="AO222" i="1"/>
  <c r="AQ222" i="1" s="1"/>
  <c r="AR222" i="1" s="1"/>
  <c r="AO221" i="1"/>
  <c r="AQ221" i="1" s="1"/>
  <c r="AR221" i="1" s="1"/>
  <c r="AO220" i="1"/>
  <c r="AP220" i="1" s="1"/>
  <c r="AO219" i="1"/>
  <c r="AQ219" i="1" s="1"/>
  <c r="AR219" i="1" s="1"/>
  <c r="AO218" i="1"/>
  <c r="AP218" i="1" s="1"/>
  <c r="AO217" i="1"/>
  <c r="AQ217" i="1" s="1"/>
  <c r="AR217" i="1" s="1"/>
  <c r="AO216" i="1"/>
  <c r="AO215" i="1"/>
  <c r="AO214" i="1"/>
  <c r="AP214" i="1" s="1"/>
  <c r="AO213" i="1"/>
  <c r="AP213" i="1" s="1"/>
  <c r="AO212" i="1"/>
  <c r="AQ212" i="1" s="1"/>
  <c r="AR212" i="1" s="1"/>
  <c r="AO211" i="1"/>
  <c r="AS211" i="1" s="1"/>
  <c r="AO210" i="1"/>
  <c r="AQ210" i="1" s="1"/>
  <c r="AR210" i="1" s="1"/>
  <c r="AO209" i="1"/>
  <c r="AQ209" i="1" s="1"/>
  <c r="AR209" i="1" s="1"/>
  <c r="AO208" i="1"/>
  <c r="AQ208" i="1" s="1"/>
  <c r="AR208" i="1" s="1"/>
  <c r="AO207" i="1"/>
  <c r="AO206" i="1"/>
  <c r="AO205" i="1"/>
  <c r="AO204" i="1"/>
  <c r="AQ204" i="1" s="1"/>
  <c r="AR204" i="1" s="1"/>
  <c r="AO203" i="1"/>
  <c r="AQ203" i="1" s="1"/>
  <c r="AR203" i="1" s="1"/>
  <c r="AO202" i="1"/>
  <c r="AP202" i="1" s="1"/>
  <c r="AO201" i="1"/>
  <c r="AQ201" i="1" s="1"/>
  <c r="AR201" i="1" s="1"/>
  <c r="AO200" i="1"/>
  <c r="AO199" i="1"/>
  <c r="AS199" i="1" s="1"/>
  <c r="AO198" i="1"/>
  <c r="AQ198" i="1" s="1"/>
  <c r="AR198" i="1" s="1"/>
  <c r="AO197" i="1"/>
  <c r="AO196" i="1"/>
  <c r="AQ196" i="1" s="1"/>
  <c r="AR196" i="1" s="1"/>
  <c r="AO195" i="1"/>
  <c r="AQ195" i="1" s="1"/>
  <c r="AR195" i="1" s="1"/>
  <c r="AO194" i="1"/>
  <c r="AS194" i="1" s="1"/>
  <c r="AO193" i="1"/>
  <c r="AS193" i="1" s="1"/>
  <c r="AO192" i="1"/>
  <c r="AQ192" i="1" s="1"/>
  <c r="AR192" i="1" s="1"/>
  <c r="AO191" i="1"/>
  <c r="AQ191" i="1" s="1"/>
  <c r="AR191" i="1" s="1"/>
  <c r="AO190" i="1"/>
  <c r="AQ190" i="1" s="1"/>
  <c r="AR190" i="1" s="1"/>
  <c r="AO189" i="1"/>
  <c r="AS189" i="1" s="1"/>
  <c r="AO188" i="1"/>
  <c r="AO187" i="1"/>
  <c r="AQ187" i="1" s="1"/>
  <c r="AR187" i="1" s="1"/>
  <c r="AO186" i="1"/>
  <c r="AP186" i="1" s="1"/>
  <c r="AO185" i="1"/>
  <c r="AP185" i="1" s="1"/>
  <c r="AO184" i="1"/>
  <c r="AS184" i="1" s="1"/>
  <c r="AO183" i="1"/>
  <c r="AQ183" i="1" s="1"/>
  <c r="AR183" i="1" s="1"/>
  <c r="AO182" i="1"/>
  <c r="AP182" i="1" s="1"/>
  <c r="AO181" i="1"/>
  <c r="AQ181" i="1" s="1"/>
  <c r="AR181" i="1" s="1"/>
  <c r="AO180" i="1"/>
  <c r="AS180" i="1" s="1"/>
  <c r="AO179" i="1"/>
  <c r="AO178" i="1"/>
  <c r="AS178" i="1" s="1"/>
  <c r="AO177" i="1"/>
  <c r="AP177" i="1" s="1"/>
  <c r="AO176" i="1"/>
  <c r="AS176" i="1" s="1"/>
  <c r="AO175" i="1"/>
  <c r="AQ175" i="1" s="1"/>
  <c r="AR175" i="1" s="1"/>
  <c r="AO174" i="1"/>
  <c r="AS174" i="1" s="1"/>
  <c r="AO173" i="1"/>
  <c r="AS173" i="1" s="1"/>
  <c r="AO172" i="1"/>
  <c r="AS172" i="1" s="1"/>
  <c r="AO171" i="1"/>
  <c r="AO170" i="1"/>
  <c r="AO169" i="1"/>
  <c r="AP169" i="1" s="1"/>
  <c r="AO168" i="1"/>
  <c r="AO167" i="1"/>
  <c r="AP167" i="1" s="1"/>
  <c r="AO166" i="1"/>
  <c r="AO165" i="1"/>
  <c r="AS165" i="1" s="1"/>
  <c r="AO164" i="1"/>
  <c r="AS164" i="1" s="1"/>
  <c r="AO163" i="1"/>
  <c r="AQ163" i="1" s="1"/>
  <c r="AR163" i="1" s="1"/>
  <c r="AO162" i="1"/>
  <c r="AO161" i="1"/>
  <c r="AQ161" i="1" s="1"/>
  <c r="AR161" i="1" s="1"/>
  <c r="AO160" i="1"/>
  <c r="AS160" i="1" s="1"/>
  <c r="AO159" i="1"/>
  <c r="AQ159" i="1" s="1"/>
  <c r="AR159" i="1" s="1"/>
  <c r="AO158" i="1"/>
  <c r="AP158" i="1" s="1"/>
  <c r="AO157" i="1"/>
  <c r="AP157" i="1" s="1"/>
  <c r="AO156" i="1"/>
  <c r="AS156" i="1" s="1"/>
  <c r="AO155" i="1"/>
  <c r="AQ155" i="1" s="1"/>
  <c r="AR155" i="1" s="1"/>
  <c r="AO154" i="1"/>
  <c r="AQ154" i="1" s="1"/>
  <c r="AR154" i="1" s="1"/>
  <c r="AO153" i="1"/>
  <c r="AQ153" i="1" s="1"/>
  <c r="AR153" i="1" s="1"/>
  <c r="AO152" i="1"/>
  <c r="AS152" i="1" s="1"/>
  <c r="AO151" i="1"/>
  <c r="AP151" i="1" s="1"/>
  <c r="AO150" i="1"/>
  <c r="AO149" i="1"/>
  <c r="AQ149" i="1" s="1"/>
  <c r="AR149" i="1" s="1"/>
  <c r="AO148" i="1"/>
  <c r="AS148" i="1" s="1"/>
  <c r="AO147" i="1"/>
  <c r="AS147" i="1" s="1"/>
  <c r="AO146" i="1"/>
  <c r="AS146" i="1" s="1"/>
  <c r="AO145" i="1"/>
  <c r="AS145" i="1" s="1"/>
  <c r="AO144" i="1"/>
  <c r="AS144" i="1" s="1"/>
  <c r="AO143" i="1"/>
  <c r="AS143" i="1" s="1"/>
  <c r="AO142" i="1"/>
  <c r="AQ142" i="1" s="1"/>
  <c r="AR142" i="1" s="1"/>
  <c r="AO141" i="1"/>
  <c r="AQ141" i="1" s="1"/>
  <c r="AR141" i="1" s="1"/>
  <c r="AO140" i="1"/>
  <c r="AO139" i="1"/>
  <c r="AS139" i="1" s="1"/>
  <c r="AO138" i="1"/>
  <c r="AQ138" i="1" s="1"/>
  <c r="AR138" i="1" s="1"/>
  <c r="AO137" i="1"/>
  <c r="AQ137" i="1" s="1"/>
  <c r="AR137" i="1" s="1"/>
  <c r="AO136" i="1"/>
  <c r="AO135" i="1"/>
  <c r="AS135" i="1" s="1"/>
  <c r="AO134" i="1"/>
  <c r="AO133" i="1"/>
  <c r="AS133" i="1" s="1"/>
  <c r="AO132" i="1"/>
  <c r="AO131" i="1"/>
  <c r="AS131" i="1" s="1"/>
  <c r="AO130" i="1"/>
  <c r="AS130" i="1" s="1"/>
  <c r="AO129" i="1"/>
  <c r="AO128" i="1"/>
  <c r="AS128" i="1" s="1"/>
  <c r="AO127" i="1"/>
  <c r="AS127" i="1" s="1"/>
  <c r="AO126" i="1"/>
  <c r="AO125" i="1"/>
  <c r="AQ125" i="1" s="1"/>
  <c r="AR125" i="1" s="1"/>
  <c r="AO124" i="1"/>
  <c r="AO123" i="1"/>
  <c r="AS123" i="1" s="1"/>
  <c r="AO122" i="1"/>
  <c r="AQ122" i="1" s="1"/>
  <c r="AR122" i="1" s="1"/>
  <c r="AO121" i="1"/>
  <c r="AO120" i="1"/>
  <c r="AQ120" i="1" s="1"/>
  <c r="AR120" i="1" s="1"/>
  <c r="AO119" i="1"/>
  <c r="AQ119" i="1" s="1"/>
  <c r="AR119" i="1" s="1"/>
  <c r="AO118" i="1"/>
  <c r="AO117" i="1"/>
  <c r="AS117" i="1" s="1"/>
  <c r="AO116" i="1"/>
  <c r="AQ116" i="1" s="1"/>
  <c r="AR116" i="1" s="1"/>
  <c r="AO115" i="1"/>
  <c r="AP115" i="1" s="1"/>
  <c r="AO114" i="1"/>
  <c r="AP114" i="1" s="1"/>
  <c r="AO113" i="1"/>
  <c r="AS113" i="1" s="1"/>
  <c r="AO112" i="1"/>
  <c r="AO111" i="1"/>
  <c r="AS111" i="1" s="1"/>
  <c r="AO110" i="1"/>
  <c r="AO109" i="1"/>
  <c r="AS109" i="1" s="1"/>
  <c r="AO108" i="1"/>
  <c r="AQ108" i="1" s="1"/>
  <c r="AR108" i="1" s="1"/>
  <c r="AO107" i="1"/>
  <c r="AP107" i="1" s="1"/>
  <c r="AO106" i="1"/>
  <c r="AQ106" i="1" s="1"/>
  <c r="AR106" i="1" s="1"/>
  <c r="AO105" i="1"/>
  <c r="AS105" i="1" s="1"/>
  <c r="AO104" i="1"/>
  <c r="AQ104" i="1" s="1"/>
  <c r="AR104" i="1" s="1"/>
  <c r="AO103" i="1"/>
  <c r="AQ103" i="1" s="1"/>
  <c r="AR103" i="1" s="1"/>
  <c r="AO102" i="1"/>
  <c r="AQ102" i="1" s="1"/>
  <c r="AR102" i="1" s="1"/>
  <c r="AO101" i="1"/>
  <c r="AO100" i="1"/>
  <c r="AQ100" i="1" s="1"/>
  <c r="AR100" i="1" s="1"/>
  <c r="AO99" i="1"/>
  <c r="AS99" i="1" s="1"/>
  <c r="AO98" i="1"/>
  <c r="AQ98" i="1" s="1"/>
  <c r="AR98" i="1" s="1"/>
  <c r="AO97" i="1"/>
  <c r="AS97" i="1" s="1"/>
  <c r="AO96" i="1"/>
  <c r="AS96" i="1" s="1"/>
  <c r="AO95" i="1"/>
  <c r="AS95" i="1" s="1"/>
  <c r="AO94" i="1"/>
  <c r="AQ94" i="1" s="1"/>
  <c r="AR94" i="1" s="1"/>
  <c r="AO93" i="1"/>
  <c r="AQ93" i="1" s="1"/>
  <c r="AR93" i="1" s="1"/>
  <c r="AO92" i="1"/>
  <c r="AS92" i="1" s="1"/>
  <c r="AO91" i="1"/>
  <c r="AP91" i="1" s="1"/>
  <c r="AO90" i="1"/>
  <c r="AP90" i="1" s="1"/>
  <c r="AO89" i="1"/>
  <c r="AP89" i="1" s="1"/>
  <c r="AO88" i="1"/>
  <c r="AO87" i="1"/>
  <c r="AO86" i="1"/>
  <c r="AQ86" i="1" s="1"/>
  <c r="AR86" i="1" s="1"/>
  <c r="AO85" i="1"/>
  <c r="AS85" i="1" s="1"/>
  <c r="AO84" i="1"/>
  <c r="AQ84" i="1" s="1"/>
  <c r="AR84" i="1" s="1"/>
  <c r="AO83" i="1"/>
  <c r="AS83" i="1" s="1"/>
  <c r="AO82" i="1"/>
  <c r="AO81" i="1"/>
  <c r="AS81" i="1" s="1"/>
  <c r="AO80" i="1"/>
  <c r="AS80" i="1" s="1"/>
  <c r="AO79" i="1"/>
  <c r="AS79" i="1" s="1"/>
  <c r="AO78" i="1"/>
  <c r="AQ78" i="1" s="1"/>
  <c r="AR78" i="1" s="1"/>
  <c r="AO77" i="1"/>
  <c r="AS77" i="1" s="1"/>
  <c r="AO76" i="1"/>
  <c r="AS76" i="1" s="1"/>
  <c r="AO75" i="1"/>
  <c r="AS75" i="1" s="1"/>
  <c r="AO74" i="1"/>
  <c r="AQ74" i="1" s="1"/>
  <c r="AR74" i="1" s="1"/>
  <c r="AO73" i="1"/>
  <c r="AO72" i="1"/>
  <c r="AS72" i="1" s="1"/>
  <c r="AO71" i="1"/>
  <c r="AS71" i="1" s="1"/>
  <c r="AO70" i="1"/>
  <c r="AQ70" i="1" s="1"/>
  <c r="AR70" i="1" s="1"/>
  <c r="AO69" i="1"/>
  <c r="AQ69" i="1" s="1"/>
  <c r="AR69" i="1" s="1"/>
  <c r="AO68" i="1"/>
  <c r="AS68" i="1" s="1"/>
  <c r="AO67" i="1"/>
  <c r="AS67" i="1" s="1"/>
  <c r="AO66" i="1"/>
  <c r="AS66" i="1" s="1"/>
  <c r="AO65" i="1"/>
  <c r="AQ65" i="1" s="1"/>
  <c r="AR65" i="1" s="1"/>
  <c r="AO64" i="1"/>
  <c r="AS64" i="1" s="1"/>
  <c r="AO63" i="1"/>
  <c r="AS63" i="1" s="1"/>
  <c r="AO62" i="1"/>
  <c r="AS62" i="1" s="1"/>
  <c r="AO61" i="1"/>
  <c r="AQ61" i="1" s="1"/>
  <c r="AR61" i="1" s="1"/>
  <c r="AO60" i="1"/>
  <c r="AS60" i="1" s="1"/>
  <c r="AO59" i="1"/>
  <c r="AS59" i="1" s="1"/>
  <c r="AO58" i="1"/>
  <c r="AP58" i="1" s="1"/>
  <c r="AO57" i="1"/>
  <c r="AQ57" i="1" s="1"/>
  <c r="AR57" i="1" s="1"/>
  <c r="AO56" i="1"/>
  <c r="AS56" i="1" s="1"/>
  <c r="AO55" i="1"/>
  <c r="AS55" i="1" s="1"/>
  <c r="AO54" i="1"/>
  <c r="AP54" i="1" s="1"/>
  <c r="AO53" i="1"/>
  <c r="AQ53" i="1" s="1"/>
  <c r="AR53" i="1" s="1"/>
  <c r="AO52" i="1"/>
  <c r="AS52" i="1" s="1"/>
  <c r="AO51" i="1"/>
  <c r="AS51" i="1" s="1"/>
  <c r="AO50" i="1"/>
  <c r="AP50" i="1" s="1"/>
  <c r="AO49" i="1"/>
  <c r="AQ49" i="1" s="1"/>
  <c r="AR49" i="1" s="1"/>
  <c r="AO48" i="1"/>
  <c r="AS48" i="1" s="1"/>
  <c r="AO47" i="1"/>
  <c r="AS47" i="1" s="1"/>
  <c r="AO46" i="1"/>
  <c r="AP46" i="1" s="1"/>
  <c r="AO45" i="1"/>
  <c r="AQ45" i="1" s="1"/>
  <c r="AR45" i="1" s="1"/>
  <c r="AO44" i="1"/>
  <c r="AS44" i="1" s="1"/>
  <c r="AO43" i="1"/>
  <c r="AS43" i="1" s="1"/>
  <c r="AO42" i="1"/>
  <c r="AP42" i="1" s="1"/>
  <c r="AO41" i="1"/>
  <c r="AQ41" i="1" s="1"/>
  <c r="AR41" i="1" s="1"/>
  <c r="AO40" i="1"/>
  <c r="AS40" i="1" s="1"/>
  <c r="AO39" i="1"/>
  <c r="AS39" i="1" s="1"/>
  <c r="AO38" i="1"/>
  <c r="AP38" i="1" s="1"/>
  <c r="AO37" i="1"/>
  <c r="AQ37" i="1" s="1"/>
  <c r="AR37" i="1" s="1"/>
  <c r="AO36" i="1"/>
  <c r="AP36" i="1" s="1"/>
  <c r="AO35" i="1"/>
  <c r="AS35" i="1" s="1"/>
  <c r="AO34" i="1"/>
  <c r="AO33" i="1"/>
  <c r="AQ33" i="1" s="1"/>
  <c r="AR33" i="1" s="1"/>
  <c r="AO32" i="1"/>
  <c r="AP32" i="1" s="1"/>
  <c r="AO31" i="1"/>
  <c r="AS31" i="1" s="1"/>
  <c r="AO30" i="1"/>
  <c r="AP30" i="1" s="1"/>
  <c r="AO29" i="1"/>
  <c r="AQ29" i="1" s="1"/>
  <c r="AR29" i="1" s="1"/>
  <c r="AO28" i="1"/>
  <c r="AP28" i="1" s="1"/>
  <c r="AO27" i="1"/>
  <c r="AP27" i="1" s="1"/>
  <c r="AO26" i="1"/>
  <c r="AQ26" i="1" s="1"/>
  <c r="AR26" i="1" s="1"/>
  <c r="AO25" i="1"/>
  <c r="AO24" i="1"/>
  <c r="AP24" i="1" s="1"/>
  <c r="AO23" i="1"/>
  <c r="AO22" i="1"/>
  <c r="AQ22" i="1" s="1"/>
  <c r="AR22" i="1" s="1"/>
  <c r="AO21" i="1"/>
  <c r="AS21" i="1" s="1"/>
  <c r="AO20" i="1"/>
  <c r="AS20" i="1" s="1"/>
  <c r="AO19" i="1"/>
  <c r="AP19" i="1" s="1"/>
  <c r="AO18" i="1"/>
  <c r="AQ18" i="1" s="1"/>
  <c r="AR18" i="1" s="1"/>
  <c r="AO17" i="1"/>
  <c r="AS17" i="1" s="1"/>
  <c r="AO16" i="1"/>
  <c r="AS16" i="1" s="1"/>
  <c r="AO15" i="1"/>
  <c r="AP15" i="1" s="1"/>
  <c r="AO14" i="1"/>
  <c r="AQ14" i="1" s="1"/>
  <c r="AR14" i="1" s="1"/>
  <c r="AO13" i="1"/>
  <c r="AS13" i="1" s="1"/>
  <c r="AO12" i="1"/>
  <c r="AQ12" i="1" s="1"/>
  <c r="AR12" i="1" s="1"/>
  <c r="AO11" i="1"/>
  <c r="AP11" i="1" s="1"/>
  <c r="AO10" i="1"/>
  <c r="AP10" i="1" s="1"/>
  <c r="AO9" i="1"/>
  <c r="AQ9" i="1" s="1"/>
  <c r="AR9" i="1" s="1"/>
  <c r="AN3" i="1"/>
  <c r="AP2" i="1"/>
  <c r="AP4" i="1" s="1"/>
  <c r="AR4" i="1" s="1"/>
  <c r="AO719" i="6"/>
  <c r="AS719" i="6" s="1"/>
  <c r="AO718" i="6"/>
  <c r="AS718" i="6" s="1"/>
  <c r="AO717" i="6"/>
  <c r="AP717" i="6" s="1"/>
  <c r="AO716" i="6"/>
  <c r="AQ716" i="6" s="1"/>
  <c r="AR716" i="6" s="1"/>
  <c r="AO715" i="6"/>
  <c r="AS715" i="6" s="1"/>
  <c r="AO714" i="6"/>
  <c r="AS714" i="6" s="1"/>
  <c r="AO713" i="6"/>
  <c r="AP713" i="6" s="1"/>
  <c r="AO712" i="6"/>
  <c r="AQ712" i="6" s="1"/>
  <c r="AR712" i="6" s="1"/>
  <c r="AO711" i="6"/>
  <c r="AS711" i="6" s="1"/>
  <c r="AO710" i="6"/>
  <c r="AS710" i="6" s="1"/>
  <c r="AO709" i="6"/>
  <c r="AP709" i="6" s="1"/>
  <c r="AO708" i="6"/>
  <c r="AQ708" i="6" s="1"/>
  <c r="AR708" i="6" s="1"/>
  <c r="AO707" i="6"/>
  <c r="AS707" i="6" s="1"/>
  <c r="AO706" i="6"/>
  <c r="AS706" i="6" s="1"/>
  <c r="AO705" i="6"/>
  <c r="AP705" i="6" s="1"/>
  <c r="AO704" i="6"/>
  <c r="AQ704" i="6" s="1"/>
  <c r="AR704" i="6" s="1"/>
  <c r="AO703" i="6"/>
  <c r="AS703" i="6" s="1"/>
  <c r="AO702" i="6"/>
  <c r="AS702" i="6" s="1"/>
  <c r="AO701" i="6"/>
  <c r="AP701" i="6" s="1"/>
  <c r="AO700" i="6"/>
  <c r="AQ700" i="6" s="1"/>
  <c r="AR700" i="6" s="1"/>
  <c r="AO699" i="6"/>
  <c r="AO698" i="6"/>
  <c r="AS698" i="6" s="1"/>
  <c r="AO697" i="6"/>
  <c r="AP697" i="6" s="1"/>
  <c r="AO696" i="6"/>
  <c r="AQ696" i="6" s="1"/>
  <c r="AR696" i="6" s="1"/>
  <c r="AO695" i="6"/>
  <c r="AS695" i="6" s="1"/>
  <c r="AO694" i="6"/>
  <c r="AS694" i="6" s="1"/>
  <c r="AO693" i="6"/>
  <c r="AP693" i="6" s="1"/>
  <c r="AO692" i="6"/>
  <c r="AQ692" i="6" s="1"/>
  <c r="AR692" i="6" s="1"/>
  <c r="AO691" i="6"/>
  <c r="AS691" i="6" s="1"/>
  <c r="AO690" i="6"/>
  <c r="AS690" i="6" s="1"/>
  <c r="AO689" i="6"/>
  <c r="AP689" i="6" s="1"/>
  <c r="AO688" i="6"/>
  <c r="AO687" i="6"/>
  <c r="AS687" i="6" s="1"/>
  <c r="AO686" i="6"/>
  <c r="AS686" i="6" s="1"/>
  <c r="AO685" i="6"/>
  <c r="AO684" i="6"/>
  <c r="AQ684" i="6" s="1"/>
  <c r="AR684" i="6" s="1"/>
  <c r="AO683" i="6"/>
  <c r="AS683" i="6" s="1"/>
  <c r="AO682" i="6"/>
  <c r="AS682" i="6" s="1"/>
  <c r="AO681" i="6"/>
  <c r="AP681" i="6" s="1"/>
  <c r="AO680" i="6"/>
  <c r="AO679" i="6"/>
  <c r="AS679" i="6" s="1"/>
  <c r="AO678" i="6"/>
  <c r="AS678" i="6" s="1"/>
  <c r="AO677" i="6"/>
  <c r="AO676" i="6"/>
  <c r="AQ676" i="6" s="1"/>
  <c r="AR676" i="6" s="1"/>
  <c r="AO675" i="6"/>
  <c r="AS675" i="6" s="1"/>
  <c r="AO674" i="6"/>
  <c r="AS674" i="6" s="1"/>
  <c r="AO673" i="6"/>
  <c r="AP673" i="6" s="1"/>
  <c r="AO672" i="6"/>
  <c r="AQ672" i="6" s="1"/>
  <c r="AR672" i="6" s="1"/>
  <c r="AO671" i="6"/>
  <c r="AS671" i="6" s="1"/>
  <c r="AO670" i="6"/>
  <c r="AS670" i="6" s="1"/>
  <c r="AO669" i="6"/>
  <c r="AP669" i="6" s="1"/>
  <c r="AO668" i="6"/>
  <c r="AQ668" i="6" s="1"/>
  <c r="AR668" i="6" s="1"/>
  <c r="AO667" i="6"/>
  <c r="AS667" i="6" s="1"/>
  <c r="AO666" i="6"/>
  <c r="AS666" i="6" s="1"/>
  <c r="AO665" i="6"/>
  <c r="AP665" i="6" s="1"/>
  <c r="AO664" i="6"/>
  <c r="AQ664" i="6" s="1"/>
  <c r="AR664" i="6" s="1"/>
  <c r="AO663" i="6"/>
  <c r="AS663" i="6" s="1"/>
  <c r="AO662" i="6"/>
  <c r="AS662" i="6" s="1"/>
  <c r="AO661" i="6"/>
  <c r="AP661" i="6" s="1"/>
  <c r="AO660" i="6"/>
  <c r="AQ660" i="6" s="1"/>
  <c r="AR660" i="6" s="1"/>
  <c r="AO659" i="6"/>
  <c r="AS659" i="6" s="1"/>
  <c r="AO658" i="6"/>
  <c r="AS658" i="6" s="1"/>
  <c r="AO657" i="6"/>
  <c r="AP657" i="6" s="1"/>
  <c r="AO656" i="6"/>
  <c r="AQ656" i="6" s="1"/>
  <c r="AR656" i="6" s="1"/>
  <c r="AO655" i="6"/>
  <c r="AS655" i="6" s="1"/>
  <c r="AO654" i="6"/>
  <c r="AS654" i="6" s="1"/>
  <c r="AO653" i="6"/>
  <c r="AP653" i="6" s="1"/>
  <c r="AO652" i="6"/>
  <c r="AQ652" i="6" s="1"/>
  <c r="AR652" i="6" s="1"/>
  <c r="AO651" i="6"/>
  <c r="AS651" i="6" s="1"/>
  <c r="AO650" i="6"/>
  <c r="AS650" i="6" s="1"/>
  <c r="AO649" i="6"/>
  <c r="AP649" i="6" s="1"/>
  <c r="AO648" i="6"/>
  <c r="AQ648" i="6" s="1"/>
  <c r="AR648" i="6" s="1"/>
  <c r="AO647" i="6"/>
  <c r="AS647" i="6" s="1"/>
  <c r="AO646" i="6"/>
  <c r="AS646" i="6" s="1"/>
  <c r="AO645" i="6"/>
  <c r="AP645" i="6" s="1"/>
  <c r="AO644" i="6"/>
  <c r="AQ644" i="6" s="1"/>
  <c r="AR644" i="6" s="1"/>
  <c r="AO643" i="6"/>
  <c r="AS643" i="6" s="1"/>
  <c r="AO642" i="6"/>
  <c r="AS642" i="6" s="1"/>
  <c r="AO641" i="6"/>
  <c r="AP641" i="6" s="1"/>
  <c r="AO640" i="6"/>
  <c r="AQ640" i="6" s="1"/>
  <c r="AR640" i="6" s="1"/>
  <c r="AO639" i="6"/>
  <c r="AS639" i="6" s="1"/>
  <c r="AO638" i="6"/>
  <c r="AS638" i="6" s="1"/>
  <c r="AO637" i="6"/>
  <c r="AP637" i="6" s="1"/>
  <c r="AO636" i="6"/>
  <c r="AQ636" i="6" s="1"/>
  <c r="AR636" i="6" s="1"/>
  <c r="AO635" i="6"/>
  <c r="AS635" i="6" s="1"/>
  <c r="AO634" i="6"/>
  <c r="AS634" i="6" s="1"/>
  <c r="AO633" i="6"/>
  <c r="AP633" i="6" s="1"/>
  <c r="AO632" i="6"/>
  <c r="AQ632" i="6" s="1"/>
  <c r="AR632" i="6" s="1"/>
  <c r="AO631" i="6"/>
  <c r="AS631" i="6" s="1"/>
  <c r="AO630" i="6"/>
  <c r="AS630" i="6" s="1"/>
  <c r="AO629" i="6"/>
  <c r="AP629" i="6" s="1"/>
  <c r="AO628" i="6"/>
  <c r="AQ628" i="6" s="1"/>
  <c r="AR628" i="6" s="1"/>
  <c r="AO627" i="6"/>
  <c r="AS627" i="6" s="1"/>
  <c r="AO626" i="6"/>
  <c r="AS626" i="6" s="1"/>
  <c r="AO625" i="6"/>
  <c r="AP625" i="6" s="1"/>
  <c r="AO624" i="6"/>
  <c r="AQ624" i="6" s="1"/>
  <c r="AR624" i="6" s="1"/>
  <c r="AO623" i="6"/>
  <c r="AS623" i="6" s="1"/>
  <c r="AO622" i="6"/>
  <c r="AS622" i="6" s="1"/>
  <c r="AO621" i="6"/>
  <c r="AP621" i="6" s="1"/>
  <c r="AO620" i="6"/>
  <c r="AQ620" i="6" s="1"/>
  <c r="AR620" i="6" s="1"/>
  <c r="AO619" i="6"/>
  <c r="AP619" i="6" s="1"/>
  <c r="AO618" i="6"/>
  <c r="AO617" i="6"/>
  <c r="AP617" i="6" s="1"/>
  <c r="AO616" i="6"/>
  <c r="AQ616" i="6" s="1"/>
  <c r="AR616" i="6" s="1"/>
  <c r="AO615" i="6"/>
  <c r="AP615" i="6" s="1"/>
  <c r="AO614" i="6"/>
  <c r="AS614" i="6" s="1"/>
  <c r="AO613" i="6"/>
  <c r="AP613" i="6" s="1"/>
  <c r="AO612" i="6"/>
  <c r="AQ612" i="6" s="1"/>
  <c r="AR612" i="6" s="1"/>
  <c r="AO611" i="6"/>
  <c r="AP611" i="6" s="1"/>
  <c r="AO610" i="6"/>
  <c r="AS610" i="6" s="1"/>
  <c r="AO609" i="6"/>
  <c r="AP609" i="6" s="1"/>
  <c r="AO608" i="6"/>
  <c r="AQ608" i="6" s="1"/>
  <c r="AR608" i="6" s="1"/>
  <c r="AO607" i="6"/>
  <c r="AP607" i="6" s="1"/>
  <c r="AO606" i="6"/>
  <c r="AS606" i="6" s="1"/>
  <c r="AO605" i="6"/>
  <c r="AP605" i="6" s="1"/>
  <c r="AO604" i="6"/>
  <c r="AQ604" i="6" s="1"/>
  <c r="AR604" i="6" s="1"/>
  <c r="AO603" i="6"/>
  <c r="AP603" i="6" s="1"/>
  <c r="AO602" i="6"/>
  <c r="AS602" i="6" s="1"/>
  <c r="AO601" i="6"/>
  <c r="AP601" i="6" s="1"/>
  <c r="AO600" i="6"/>
  <c r="AQ600" i="6" s="1"/>
  <c r="AR600" i="6" s="1"/>
  <c r="AO599" i="6"/>
  <c r="AP599" i="6" s="1"/>
  <c r="AO598" i="6"/>
  <c r="AS598" i="6" s="1"/>
  <c r="AO597" i="6"/>
  <c r="AP597" i="6" s="1"/>
  <c r="AO596" i="6"/>
  <c r="AQ596" i="6" s="1"/>
  <c r="AR596" i="6" s="1"/>
  <c r="AO595" i="6"/>
  <c r="AP595" i="6" s="1"/>
  <c r="AO594" i="6"/>
  <c r="AS594" i="6" s="1"/>
  <c r="AO593" i="6"/>
  <c r="AP593" i="6" s="1"/>
  <c r="AO592" i="6"/>
  <c r="AQ592" i="6" s="1"/>
  <c r="AR592" i="6" s="1"/>
  <c r="AO591" i="6"/>
  <c r="AP591" i="6" s="1"/>
  <c r="AO590" i="6"/>
  <c r="AS590" i="6" s="1"/>
  <c r="AO589" i="6"/>
  <c r="AP589" i="6" s="1"/>
  <c r="AO588" i="6"/>
  <c r="AQ588" i="6" s="1"/>
  <c r="AR588" i="6" s="1"/>
  <c r="AO587" i="6"/>
  <c r="AP587" i="6" s="1"/>
  <c r="AO586" i="6"/>
  <c r="AS586" i="6" s="1"/>
  <c r="AO585" i="6"/>
  <c r="AP585" i="6" s="1"/>
  <c r="AO584" i="6"/>
  <c r="AQ584" i="6" s="1"/>
  <c r="AR584" i="6" s="1"/>
  <c r="AO583" i="6"/>
  <c r="AP583" i="6" s="1"/>
  <c r="AO582" i="6"/>
  <c r="AS582" i="6" s="1"/>
  <c r="AO581" i="6"/>
  <c r="AP581" i="6" s="1"/>
  <c r="AO580" i="6"/>
  <c r="AQ580" i="6" s="1"/>
  <c r="AR580" i="6" s="1"/>
  <c r="AO579" i="6"/>
  <c r="AP579" i="6" s="1"/>
  <c r="AO578" i="6"/>
  <c r="AS578" i="6" s="1"/>
  <c r="AO577" i="6"/>
  <c r="AP577" i="6" s="1"/>
  <c r="AO576" i="6"/>
  <c r="AQ576" i="6" s="1"/>
  <c r="AR576" i="6" s="1"/>
  <c r="AO575" i="6"/>
  <c r="AP575" i="6" s="1"/>
  <c r="AO574" i="6"/>
  <c r="AS574" i="6" s="1"/>
  <c r="AO573" i="6"/>
  <c r="AP573" i="6" s="1"/>
  <c r="AO572" i="6"/>
  <c r="AQ572" i="6" s="1"/>
  <c r="AR572" i="6" s="1"/>
  <c r="AO571" i="6"/>
  <c r="AP571" i="6" s="1"/>
  <c r="AO570" i="6"/>
  <c r="AO569" i="6"/>
  <c r="AP569" i="6" s="1"/>
  <c r="AO568" i="6"/>
  <c r="AQ568" i="6" s="1"/>
  <c r="AR568" i="6" s="1"/>
  <c r="AO567" i="6"/>
  <c r="AP567" i="6" s="1"/>
  <c r="AO566" i="6"/>
  <c r="AS566" i="6" s="1"/>
  <c r="AO565" i="6"/>
  <c r="AP565" i="6" s="1"/>
  <c r="AO564" i="6"/>
  <c r="AS564" i="6" s="1"/>
  <c r="AO563" i="6"/>
  <c r="AS563" i="6" s="1"/>
  <c r="AO562" i="6"/>
  <c r="AS562" i="6" s="1"/>
  <c r="AO561" i="6"/>
  <c r="AP561" i="6" s="1"/>
  <c r="AO560" i="6"/>
  <c r="AS560" i="6" s="1"/>
  <c r="AO559" i="6"/>
  <c r="AO558" i="6"/>
  <c r="AS558" i="6" s="1"/>
  <c r="AO557" i="6"/>
  <c r="AP557" i="6" s="1"/>
  <c r="AO556" i="6"/>
  <c r="AS556" i="6" s="1"/>
  <c r="AO555" i="6"/>
  <c r="AS555" i="6" s="1"/>
  <c r="AO554" i="6"/>
  <c r="AS554" i="6" s="1"/>
  <c r="AO553" i="6"/>
  <c r="AP553" i="6" s="1"/>
  <c r="AO552" i="6"/>
  <c r="AS552" i="6" s="1"/>
  <c r="AO551" i="6"/>
  <c r="AS551" i="6" s="1"/>
  <c r="AO550" i="6"/>
  <c r="AS550" i="6" s="1"/>
  <c r="AO549" i="6"/>
  <c r="AP549" i="6" s="1"/>
  <c r="AO548" i="6"/>
  <c r="AS548" i="6" s="1"/>
  <c r="AO547" i="6"/>
  <c r="AO546" i="6"/>
  <c r="AS546" i="6" s="1"/>
  <c r="AO545" i="6"/>
  <c r="AP545" i="6" s="1"/>
  <c r="AO544" i="6"/>
  <c r="AS544" i="6" s="1"/>
  <c r="AO543" i="6"/>
  <c r="AS543" i="6" s="1"/>
  <c r="AO542" i="6"/>
  <c r="AS542" i="6" s="1"/>
  <c r="AO541" i="6"/>
  <c r="AP541" i="6" s="1"/>
  <c r="AO540" i="6"/>
  <c r="AS540" i="6" s="1"/>
  <c r="AO539" i="6"/>
  <c r="AS539" i="6" s="1"/>
  <c r="AO538" i="6"/>
  <c r="AS538" i="6" s="1"/>
  <c r="AO537" i="6"/>
  <c r="AP537" i="6" s="1"/>
  <c r="AO536" i="6"/>
  <c r="AS536" i="6" s="1"/>
  <c r="AO535" i="6"/>
  <c r="AS535" i="6" s="1"/>
  <c r="AO534" i="6"/>
  <c r="AS534" i="6" s="1"/>
  <c r="AO533" i="6"/>
  <c r="AP533" i="6" s="1"/>
  <c r="AO532" i="6"/>
  <c r="AS532" i="6" s="1"/>
  <c r="AO531" i="6"/>
  <c r="AS531" i="6" s="1"/>
  <c r="AO530" i="6"/>
  <c r="AS530" i="6" s="1"/>
  <c r="AO529" i="6"/>
  <c r="AP529" i="6" s="1"/>
  <c r="AO528" i="6"/>
  <c r="AS528" i="6" s="1"/>
  <c r="AO527" i="6"/>
  <c r="AO526" i="6"/>
  <c r="AS526" i="6" s="1"/>
  <c r="AO525" i="6"/>
  <c r="AP525" i="6" s="1"/>
  <c r="AO524" i="6"/>
  <c r="AS524" i="6" s="1"/>
  <c r="AO523" i="6"/>
  <c r="AS523" i="6" s="1"/>
  <c r="AO522" i="6"/>
  <c r="AS522" i="6" s="1"/>
  <c r="AO521" i="6"/>
  <c r="AP521" i="6" s="1"/>
  <c r="AO520" i="6"/>
  <c r="AS520" i="6" s="1"/>
  <c r="AO519" i="6"/>
  <c r="AS519" i="6" s="1"/>
  <c r="AO518" i="6"/>
  <c r="AS518" i="6" s="1"/>
  <c r="AO517" i="6"/>
  <c r="AP517" i="6" s="1"/>
  <c r="AO516" i="6"/>
  <c r="AS516" i="6" s="1"/>
  <c r="AO515" i="6"/>
  <c r="AO514" i="6"/>
  <c r="AS514" i="6" s="1"/>
  <c r="AO513" i="6"/>
  <c r="AP513" i="6" s="1"/>
  <c r="AO512" i="6"/>
  <c r="AS512" i="6" s="1"/>
  <c r="AO511" i="6"/>
  <c r="AS511" i="6" s="1"/>
  <c r="AO510" i="6"/>
  <c r="AS510" i="6" s="1"/>
  <c r="AO509" i="6"/>
  <c r="AP509" i="6" s="1"/>
  <c r="AO508" i="6"/>
  <c r="AS508" i="6" s="1"/>
  <c r="AO507" i="6"/>
  <c r="AS507" i="6" s="1"/>
  <c r="AO506" i="6"/>
  <c r="AS506" i="6" s="1"/>
  <c r="AO505" i="6"/>
  <c r="AP505" i="6" s="1"/>
  <c r="AO504" i="6"/>
  <c r="AS504" i="6" s="1"/>
  <c r="AO503" i="6"/>
  <c r="AS503" i="6" s="1"/>
  <c r="AO502" i="6"/>
  <c r="AS502" i="6" s="1"/>
  <c r="AO501" i="6"/>
  <c r="AP501" i="6" s="1"/>
  <c r="AO500" i="6"/>
  <c r="AS500" i="6" s="1"/>
  <c r="AO499" i="6"/>
  <c r="AS499" i="6" s="1"/>
  <c r="AO498" i="6"/>
  <c r="AS498" i="6" s="1"/>
  <c r="AO497" i="6"/>
  <c r="AP497" i="6" s="1"/>
  <c r="AO496" i="6"/>
  <c r="AS496" i="6" s="1"/>
  <c r="AO495" i="6"/>
  <c r="AO494" i="6"/>
  <c r="AS494" i="6" s="1"/>
  <c r="AO493" i="6"/>
  <c r="AP493" i="6" s="1"/>
  <c r="AO492" i="6"/>
  <c r="AS492" i="6" s="1"/>
  <c r="AO491" i="6"/>
  <c r="AQ491" i="6" s="1"/>
  <c r="AR491" i="6" s="1"/>
  <c r="AO490" i="6"/>
  <c r="AS490" i="6" s="1"/>
  <c r="AO489" i="6"/>
  <c r="AP489" i="6" s="1"/>
  <c r="AO488" i="6"/>
  <c r="AS488" i="6" s="1"/>
  <c r="AO487" i="6"/>
  <c r="AS487" i="6" s="1"/>
  <c r="AO486" i="6"/>
  <c r="AS486" i="6" s="1"/>
  <c r="AO485" i="6"/>
  <c r="AP485" i="6" s="1"/>
  <c r="AO484" i="6"/>
  <c r="AS484" i="6" s="1"/>
  <c r="AO483" i="6"/>
  <c r="AO482" i="6"/>
  <c r="AS482" i="6" s="1"/>
  <c r="AO481" i="6"/>
  <c r="AP481" i="6" s="1"/>
  <c r="AO480" i="6"/>
  <c r="AS480" i="6" s="1"/>
  <c r="AO479" i="6"/>
  <c r="AS479" i="6" s="1"/>
  <c r="AO478" i="6"/>
  <c r="AS478" i="6" s="1"/>
  <c r="AO477" i="6"/>
  <c r="AP477" i="6" s="1"/>
  <c r="AO476" i="6"/>
  <c r="AS476" i="6" s="1"/>
  <c r="AO475" i="6"/>
  <c r="AO474" i="6"/>
  <c r="AS474" i="6" s="1"/>
  <c r="AO473" i="6"/>
  <c r="AP473" i="6" s="1"/>
  <c r="AO472" i="6"/>
  <c r="AS472" i="6" s="1"/>
  <c r="AO471" i="6"/>
  <c r="AS471" i="6" s="1"/>
  <c r="AO470" i="6"/>
  <c r="AS470" i="6" s="1"/>
  <c r="AO469" i="6"/>
  <c r="AP469" i="6" s="1"/>
  <c r="AO468" i="6"/>
  <c r="AS468" i="6" s="1"/>
  <c r="AO467" i="6"/>
  <c r="AS467" i="6" s="1"/>
  <c r="AO466" i="6"/>
  <c r="AS466" i="6" s="1"/>
  <c r="AO465" i="6"/>
  <c r="AP465" i="6" s="1"/>
  <c r="AO464" i="6"/>
  <c r="AS464" i="6" s="1"/>
  <c r="AO463" i="6"/>
  <c r="AO462" i="6"/>
  <c r="AS462" i="6" s="1"/>
  <c r="AO461" i="6"/>
  <c r="AP461" i="6" s="1"/>
  <c r="AO460" i="6"/>
  <c r="AS460" i="6" s="1"/>
  <c r="AO459" i="6"/>
  <c r="AQ459" i="6" s="1"/>
  <c r="AR459" i="6" s="1"/>
  <c r="AO458" i="6"/>
  <c r="AS458" i="6" s="1"/>
  <c r="AO457" i="6"/>
  <c r="AP457" i="6" s="1"/>
  <c r="AO456" i="6"/>
  <c r="AS456" i="6" s="1"/>
  <c r="AO455" i="6"/>
  <c r="AS455" i="6" s="1"/>
  <c r="AO454" i="6"/>
  <c r="AS454" i="6" s="1"/>
  <c r="AO453" i="6"/>
  <c r="AP453" i="6" s="1"/>
  <c r="AO452" i="6"/>
  <c r="AS452" i="6" s="1"/>
  <c r="AO451" i="6"/>
  <c r="AO450" i="6"/>
  <c r="AS450" i="6" s="1"/>
  <c r="AO449" i="6"/>
  <c r="AP449" i="6" s="1"/>
  <c r="AO448" i="6"/>
  <c r="AS448" i="6" s="1"/>
  <c r="AO447" i="6"/>
  <c r="AS447" i="6" s="1"/>
  <c r="AO446" i="6"/>
  <c r="AS446" i="6" s="1"/>
  <c r="AO445" i="6"/>
  <c r="AP445" i="6" s="1"/>
  <c r="AO444" i="6"/>
  <c r="AS444" i="6" s="1"/>
  <c r="AO443" i="6"/>
  <c r="AO442" i="6"/>
  <c r="AS442" i="6" s="1"/>
  <c r="AO441" i="6"/>
  <c r="AP441" i="6" s="1"/>
  <c r="AO440" i="6"/>
  <c r="AS440" i="6" s="1"/>
  <c r="AO439" i="6"/>
  <c r="AS439" i="6" s="1"/>
  <c r="AO438" i="6"/>
  <c r="AS438" i="6" s="1"/>
  <c r="AO437" i="6"/>
  <c r="AP437" i="6" s="1"/>
  <c r="AO436" i="6"/>
  <c r="AS436" i="6" s="1"/>
  <c r="AO435" i="6"/>
  <c r="AS435" i="6" s="1"/>
  <c r="AO434" i="6"/>
  <c r="AS434" i="6" s="1"/>
  <c r="AO433" i="6"/>
  <c r="AP433" i="6" s="1"/>
  <c r="AO432" i="6"/>
  <c r="AS432" i="6" s="1"/>
  <c r="AO431" i="6"/>
  <c r="AO430" i="6"/>
  <c r="AS430" i="6" s="1"/>
  <c r="AO429" i="6"/>
  <c r="AP429" i="6" s="1"/>
  <c r="AO428" i="6"/>
  <c r="AS428" i="6" s="1"/>
  <c r="AO427" i="6"/>
  <c r="AQ427" i="6" s="1"/>
  <c r="AR427" i="6" s="1"/>
  <c r="AO426" i="6"/>
  <c r="AS426" i="6" s="1"/>
  <c r="AO425" i="6"/>
  <c r="AP425" i="6" s="1"/>
  <c r="AO424" i="6"/>
  <c r="AS424" i="6" s="1"/>
  <c r="AO423" i="6"/>
  <c r="AS423" i="6" s="1"/>
  <c r="AO422" i="6"/>
  <c r="AS422" i="6" s="1"/>
  <c r="AO421" i="6"/>
  <c r="AP421" i="6" s="1"/>
  <c r="AO420" i="6"/>
  <c r="AS420" i="6" s="1"/>
  <c r="AO419" i="6"/>
  <c r="AO418" i="6"/>
  <c r="AS418" i="6" s="1"/>
  <c r="AO417" i="6"/>
  <c r="AP417" i="6" s="1"/>
  <c r="AO416" i="6"/>
  <c r="AS416" i="6" s="1"/>
  <c r="AO415" i="6"/>
  <c r="AS415" i="6" s="1"/>
  <c r="AO414" i="6"/>
  <c r="AS414" i="6" s="1"/>
  <c r="AO413" i="6"/>
  <c r="AP413" i="6" s="1"/>
  <c r="AO412" i="6"/>
  <c r="AS412" i="6" s="1"/>
  <c r="AO411" i="6"/>
  <c r="AO410" i="6"/>
  <c r="AS410" i="6" s="1"/>
  <c r="AO409" i="6"/>
  <c r="AP409" i="6" s="1"/>
  <c r="AO408" i="6"/>
  <c r="AS408" i="6" s="1"/>
  <c r="AO407" i="6"/>
  <c r="AS407" i="6" s="1"/>
  <c r="AO406" i="6"/>
  <c r="AS406" i="6" s="1"/>
  <c r="AO405" i="6"/>
  <c r="AP405" i="6" s="1"/>
  <c r="AO404" i="6"/>
  <c r="AS404" i="6" s="1"/>
  <c r="AO403" i="6"/>
  <c r="AS403" i="6" s="1"/>
  <c r="AO402" i="6"/>
  <c r="AS402" i="6" s="1"/>
  <c r="AO401" i="6"/>
  <c r="AP401" i="6" s="1"/>
  <c r="AO400" i="6"/>
  <c r="AS400" i="6" s="1"/>
  <c r="AO399" i="6"/>
  <c r="AO398" i="6"/>
  <c r="AS398" i="6" s="1"/>
  <c r="AO397" i="6"/>
  <c r="AP397" i="6" s="1"/>
  <c r="AO396" i="6"/>
  <c r="AS396" i="6" s="1"/>
  <c r="AO395" i="6"/>
  <c r="AQ395" i="6" s="1"/>
  <c r="AR395" i="6" s="1"/>
  <c r="AO394" i="6"/>
  <c r="AQ394" i="6" s="1"/>
  <c r="AR394" i="6" s="1"/>
  <c r="AO393" i="6"/>
  <c r="AO392" i="6"/>
  <c r="AP392" i="6" s="1"/>
  <c r="AO391" i="6"/>
  <c r="AQ391" i="6" s="1"/>
  <c r="AR391" i="6" s="1"/>
  <c r="AO390" i="6"/>
  <c r="AS390" i="6" s="1"/>
  <c r="AO389" i="6"/>
  <c r="AS389" i="6" s="1"/>
  <c r="AO388" i="6"/>
  <c r="AP388" i="6" s="1"/>
  <c r="AO387" i="6"/>
  <c r="AP387" i="6" s="1"/>
  <c r="AO386" i="6"/>
  <c r="AS386" i="6" s="1"/>
  <c r="AO385" i="6"/>
  <c r="AS385" i="6" s="1"/>
  <c r="AO384" i="6"/>
  <c r="AP384" i="6" s="1"/>
  <c r="AO383" i="6"/>
  <c r="AS383" i="6" s="1"/>
  <c r="AO382" i="6"/>
  <c r="AS382" i="6" s="1"/>
  <c r="AO381" i="6"/>
  <c r="AS381" i="6" s="1"/>
  <c r="AO380" i="6"/>
  <c r="AP380" i="6" s="1"/>
  <c r="AO379" i="6"/>
  <c r="AS379" i="6" s="1"/>
  <c r="AO378" i="6"/>
  <c r="AP378" i="6" s="1"/>
  <c r="AO377" i="6"/>
  <c r="AS377" i="6" s="1"/>
  <c r="AO376" i="6"/>
  <c r="AS376" i="6" s="1"/>
  <c r="AO375" i="6"/>
  <c r="AP375" i="6" s="1"/>
  <c r="AO374" i="6"/>
  <c r="AS374" i="6" s="1"/>
  <c r="AO373" i="6"/>
  <c r="AO372" i="6"/>
  <c r="AQ372" i="6" s="1"/>
  <c r="AR372" i="6" s="1"/>
  <c r="AO371" i="6"/>
  <c r="AS371" i="6" s="1"/>
  <c r="AO370" i="6"/>
  <c r="AQ370" i="6" s="1"/>
  <c r="AR370" i="6" s="1"/>
  <c r="AO369" i="6"/>
  <c r="AP369" i="6" s="1"/>
  <c r="AO368" i="6"/>
  <c r="AP368" i="6" s="1"/>
  <c r="AO367" i="6"/>
  <c r="AP367" i="6" s="1"/>
  <c r="AO366" i="6"/>
  <c r="AS366" i="6" s="1"/>
  <c r="AO365" i="6"/>
  <c r="AO364" i="6"/>
  <c r="AP364" i="6" s="1"/>
  <c r="AO363" i="6"/>
  <c r="AS363" i="6" s="1"/>
  <c r="AO362" i="6"/>
  <c r="AS362" i="6" s="1"/>
  <c r="AO361" i="6"/>
  <c r="AO360" i="6"/>
  <c r="AQ360" i="6" s="1"/>
  <c r="AR360" i="6" s="1"/>
  <c r="AO359" i="6"/>
  <c r="AP359" i="6" s="1"/>
  <c r="AO358" i="6"/>
  <c r="AS358" i="6" s="1"/>
  <c r="AO357" i="6"/>
  <c r="AS357" i="6" s="1"/>
  <c r="AO356" i="6"/>
  <c r="AQ356" i="6" s="1"/>
  <c r="AR356" i="6" s="1"/>
  <c r="AO355" i="6"/>
  <c r="AS355" i="6" s="1"/>
  <c r="AO354" i="6"/>
  <c r="AP354" i="6" s="1"/>
  <c r="AO353" i="6"/>
  <c r="AS353" i="6" s="1"/>
  <c r="AO352" i="6"/>
  <c r="AS352" i="6" s="1"/>
  <c r="AO351" i="6"/>
  <c r="AS351" i="6" s="1"/>
  <c r="AO350" i="6"/>
  <c r="AP350" i="6" s="1"/>
  <c r="AO349" i="6"/>
  <c r="AP349" i="6" s="1"/>
  <c r="AO348" i="6"/>
  <c r="AQ348" i="6" s="1"/>
  <c r="AR348" i="6" s="1"/>
  <c r="AO347" i="6"/>
  <c r="AO346" i="6"/>
  <c r="AQ346" i="6" s="1"/>
  <c r="AR346" i="6" s="1"/>
  <c r="AO345" i="6"/>
  <c r="AO344" i="6"/>
  <c r="AQ344" i="6" s="1"/>
  <c r="AR344" i="6" s="1"/>
  <c r="AO343" i="6"/>
  <c r="AP343" i="6" s="1"/>
  <c r="AO342" i="6"/>
  <c r="AS342" i="6" s="1"/>
  <c r="AO341" i="6"/>
  <c r="AO340" i="6"/>
  <c r="AQ340" i="6" s="1"/>
  <c r="AR340" i="6" s="1"/>
  <c r="AO339" i="6"/>
  <c r="AO338" i="6"/>
  <c r="AP338" i="6" s="1"/>
  <c r="AO337" i="6"/>
  <c r="AS337" i="6" s="1"/>
  <c r="AO336" i="6"/>
  <c r="AS336" i="6" s="1"/>
  <c r="AO335" i="6"/>
  <c r="AS335" i="6" s="1"/>
  <c r="AO334" i="6"/>
  <c r="AQ334" i="6" s="1"/>
  <c r="AR334" i="6" s="1"/>
  <c r="AO333" i="6"/>
  <c r="AP333" i="6" s="1"/>
  <c r="AO332" i="6"/>
  <c r="AS332" i="6" s="1"/>
  <c r="AO331" i="6"/>
  <c r="AS331" i="6" s="1"/>
  <c r="AO330" i="6"/>
  <c r="AS330" i="6" s="1"/>
  <c r="AO329" i="6"/>
  <c r="AP329" i="6" s="1"/>
  <c r="AO328" i="6"/>
  <c r="AO327" i="6"/>
  <c r="AS327" i="6" s="1"/>
  <c r="AO326" i="6"/>
  <c r="AQ326" i="6" s="1"/>
  <c r="AR326" i="6" s="1"/>
  <c r="AO325" i="6"/>
  <c r="AO324" i="6"/>
  <c r="AQ324" i="6" s="1"/>
  <c r="AR324" i="6" s="1"/>
  <c r="AO323" i="6"/>
  <c r="AP323" i="6" s="1"/>
  <c r="AO322" i="6"/>
  <c r="AS322" i="6" s="1"/>
  <c r="AO321" i="6"/>
  <c r="AQ321" i="6" s="1"/>
  <c r="AR321" i="6" s="1"/>
  <c r="AO320" i="6"/>
  <c r="AQ320" i="6" s="1"/>
  <c r="AR320" i="6" s="1"/>
  <c r="AO319" i="6"/>
  <c r="AS319" i="6" s="1"/>
  <c r="AO318" i="6"/>
  <c r="AP318" i="6" s="1"/>
  <c r="AO317" i="6"/>
  <c r="AQ317" i="6" s="1"/>
  <c r="AR317" i="6" s="1"/>
  <c r="AO316" i="6"/>
  <c r="AS316" i="6" s="1"/>
  <c r="AO315" i="6"/>
  <c r="AS315" i="6" s="1"/>
  <c r="AO314" i="6"/>
  <c r="AP314" i="6" s="1"/>
  <c r="AO313" i="6"/>
  <c r="AS313" i="6" s="1"/>
  <c r="AO312" i="6"/>
  <c r="AS312" i="6" s="1"/>
  <c r="AO311" i="6"/>
  <c r="AO310" i="6"/>
  <c r="AP310" i="6" s="1"/>
  <c r="AO309" i="6"/>
  <c r="AS309" i="6" s="1"/>
  <c r="AO308" i="6"/>
  <c r="AS308" i="6" s="1"/>
  <c r="AO307" i="6"/>
  <c r="AS307" i="6" s="1"/>
  <c r="AO306" i="6"/>
  <c r="AP306" i="6" s="1"/>
  <c r="AO305" i="6"/>
  <c r="AS305" i="6" s="1"/>
  <c r="AO304" i="6"/>
  <c r="AS304" i="6" s="1"/>
  <c r="AO303" i="6"/>
  <c r="AS303" i="6" s="1"/>
  <c r="AO302" i="6"/>
  <c r="AP302" i="6" s="1"/>
  <c r="AO301" i="6"/>
  <c r="AO300" i="6"/>
  <c r="AQ300" i="6" s="1"/>
  <c r="AR300" i="6" s="1"/>
  <c r="AO299" i="6"/>
  <c r="AQ299" i="6" s="1"/>
  <c r="AR299" i="6" s="1"/>
  <c r="AO298" i="6"/>
  <c r="AS298" i="6" s="1"/>
  <c r="AO297" i="6"/>
  <c r="AP297" i="6" s="1"/>
  <c r="AO296" i="6"/>
  <c r="AS296" i="6" s="1"/>
  <c r="AO295" i="6"/>
  <c r="AS295" i="6" s="1"/>
  <c r="AO294" i="6"/>
  <c r="AS294" i="6" s="1"/>
  <c r="AO293" i="6"/>
  <c r="AP293" i="6" s="1"/>
  <c r="AO292" i="6"/>
  <c r="AP292" i="6" s="1"/>
  <c r="AO291" i="6"/>
  <c r="AS291" i="6" s="1"/>
  <c r="AO290" i="6"/>
  <c r="AS290" i="6" s="1"/>
  <c r="AO289" i="6"/>
  <c r="AS289" i="6" s="1"/>
  <c r="AO288" i="6"/>
  <c r="AP288" i="6" s="1"/>
  <c r="AO287" i="6"/>
  <c r="AQ287" i="6" s="1"/>
  <c r="AR287" i="6" s="1"/>
  <c r="AO286" i="6"/>
  <c r="AQ286" i="6" s="1"/>
  <c r="AR286" i="6" s="1"/>
  <c r="AO285" i="6"/>
  <c r="AO284" i="6"/>
  <c r="AS284" i="6" s="1"/>
  <c r="AO283" i="6"/>
  <c r="AP283" i="6" s="1"/>
  <c r="AO282" i="6"/>
  <c r="AS282" i="6" s="1"/>
  <c r="AO281" i="6"/>
  <c r="AS281" i="6" s="1"/>
  <c r="AO280" i="6"/>
  <c r="AS280" i="6" s="1"/>
  <c r="AO279" i="6"/>
  <c r="AP279" i="6" s="1"/>
  <c r="AO278" i="6"/>
  <c r="AS278" i="6" s="1"/>
  <c r="AO277" i="6"/>
  <c r="AS277" i="6" s="1"/>
  <c r="AO276" i="6"/>
  <c r="AS276" i="6" s="1"/>
  <c r="AO275" i="6"/>
  <c r="AP275" i="6" s="1"/>
  <c r="AO274" i="6"/>
  <c r="AS274" i="6" s="1"/>
  <c r="AO273" i="6"/>
  <c r="AS273" i="6" s="1"/>
  <c r="AO272" i="6"/>
  <c r="AS272" i="6" s="1"/>
  <c r="AO271" i="6"/>
  <c r="AP271" i="6" s="1"/>
  <c r="AO270" i="6"/>
  <c r="AS270" i="6" s="1"/>
  <c r="AO269" i="6"/>
  <c r="AS269" i="6" s="1"/>
  <c r="AO268" i="6"/>
  <c r="AQ268" i="6" s="1"/>
  <c r="AR268" i="6" s="1"/>
  <c r="AO267" i="6"/>
  <c r="AS267" i="6" s="1"/>
  <c r="AO266" i="6"/>
  <c r="AP266" i="6" s="1"/>
  <c r="AO265" i="6"/>
  <c r="AS265" i="6" s="1"/>
  <c r="AO264" i="6"/>
  <c r="AS264" i="6" s="1"/>
  <c r="AO263" i="6"/>
  <c r="AS263" i="6" s="1"/>
  <c r="AO262" i="6"/>
  <c r="AP262" i="6" s="1"/>
  <c r="AO261" i="6"/>
  <c r="AS261" i="6" s="1"/>
  <c r="AO260" i="6"/>
  <c r="AS260" i="6" s="1"/>
  <c r="AO259" i="6"/>
  <c r="AS259" i="6" s="1"/>
  <c r="AO258" i="6"/>
  <c r="AP258" i="6" s="1"/>
  <c r="AO257" i="6"/>
  <c r="AS257" i="6" s="1"/>
  <c r="AO256" i="6"/>
  <c r="AQ256" i="6" s="1"/>
  <c r="AR256" i="6" s="1"/>
  <c r="AO255" i="6"/>
  <c r="AS255" i="6" s="1"/>
  <c r="AO254" i="6"/>
  <c r="AS254" i="6" s="1"/>
  <c r="AO253" i="6"/>
  <c r="AP253" i="6" s="1"/>
  <c r="AO252" i="6"/>
  <c r="AS252" i="6" s="1"/>
  <c r="AO251" i="6"/>
  <c r="AS251" i="6" s="1"/>
  <c r="AO250" i="6"/>
  <c r="AS250" i="6" s="1"/>
  <c r="AO249" i="6"/>
  <c r="AP249" i="6" s="1"/>
  <c r="AO248" i="6"/>
  <c r="AS248" i="6" s="1"/>
  <c r="AO247" i="6"/>
  <c r="AQ247" i="6" s="1"/>
  <c r="AR247" i="6" s="1"/>
  <c r="AO246" i="6"/>
  <c r="AS246" i="6" s="1"/>
  <c r="AO245" i="6"/>
  <c r="AP245" i="6" s="1"/>
  <c r="AO244" i="6"/>
  <c r="AS244" i="6" s="1"/>
  <c r="AO243" i="6"/>
  <c r="AS243" i="6" s="1"/>
  <c r="AO242" i="6"/>
  <c r="AS242" i="6" s="1"/>
  <c r="AO241" i="6"/>
  <c r="AP241" i="6" s="1"/>
  <c r="AO240" i="6"/>
  <c r="AP240" i="6" s="1"/>
  <c r="AO239" i="6"/>
  <c r="AQ239" i="6" s="1"/>
  <c r="AR239" i="6" s="1"/>
  <c r="AO238" i="6"/>
  <c r="AQ238" i="6" s="1"/>
  <c r="AR238" i="6" s="1"/>
  <c r="AO237" i="6"/>
  <c r="AQ237" i="6" s="1"/>
  <c r="AR237" i="6" s="1"/>
  <c r="AO236" i="6"/>
  <c r="AQ236" i="6" s="1"/>
  <c r="AR236" i="6" s="1"/>
  <c r="AO235" i="6"/>
  <c r="AS235" i="6" s="1"/>
  <c r="AO234" i="6"/>
  <c r="AQ234" i="6" s="1"/>
  <c r="AR234" i="6" s="1"/>
  <c r="AO233" i="6"/>
  <c r="AP233" i="6" s="1"/>
  <c r="AO232" i="6"/>
  <c r="AP232" i="6" s="1"/>
  <c r="AO231" i="6"/>
  <c r="AQ231" i="6" s="1"/>
  <c r="AR231" i="6" s="1"/>
  <c r="AO230" i="6"/>
  <c r="AQ230" i="6" s="1"/>
  <c r="AR230" i="6" s="1"/>
  <c r="AO229" i="6"/>
  <c r="AS229" i="6" s="1"/>
  <c r="AO228" i="6"/>
  <c r="AQ228" i="6" s="1"/>
  <c r="AR228" i="6" s="1"/>
  <c r="AO227" i="6"/>
  <c r="AO226" i="6"/>
  <c r="AQ226" i="6" s="1"/>
  <c r="AR226" i="6" s="1"/>
  <c r="AO225" i="6"/>
  <c r="AP225" i="6" s="1"/>
  <c r="AO224" i="6"/>
  <c r="AS224" i="6" s="1"/>
  <c r="AO223" i="6"/>
  <c r="AS223" i="6" s="1"/>
  <c r="AO222" i="6"/>
  <c r="AS222" i="6" s="1"/>
  <c r="AO221" i="6"/>
  <c r="AP221" i="6" s="1"/>
  <c r="AO220" i="6"/>
  <c r="AS220" i="6" s="1"/>
  <c r="AO219" i="6"/>
  <c r="AS219" i="6" s="1"/>
  <c r="AO218" i="6"/>
  <c r="AS218" i="6" s="1"/>
  <c r="AO217" i="6"/>
  <c r="AP217" i="6" s="1"/>
  <c r="AO216" i="6"/>
  <c r="AS216" i="6" s="1"/>
  <c r="AO215" i="6"/>
  <c r="AS215" i="6" s="1"/>
  <c r="AO214" i="6"/>
  <c r="AS214" i="6" s="1"/>
  <c r="AO213" i="6"/>
  <c r="AP213" i="6" s="1"/>
  <c r="AO212" i="6"/>
  <c r="AP212" i="6" s="1"/>
  <c r="AO211" i="6"/>
  <c r="AS211" i="6" s="1"/>
  <c r="AO210" i="6"/>
  <c r="AP210" i="6" s="1"/>
  <c r="AO209" i="6"/>
  <c r="AQ209" i="6" s="1"/>
  <c r="AR209" i="6" s="1"/>
  <c r="AO208" i="6"/>
  <c r="AQ208" i="6" s="1"/>
  <c r="AR208" i="6" s="1"/>
  <c r="AO207" i="6"/>
  <c r="AO206" i="6"/>
  <c r="AQ206" i="6" s="1"/>
  <c r="AR206" i="6" s="1"/>
  <c r="AO205" i="6"/>
  <c r="AP205" i="6" s="1"/>
  <c r="AO204" i="6"/>
  <c r="AP204" i="6" s="1"/>
  <c r="AO203" i="6"/>
  <c r="AP203" i="6" s="1"/>
  <c r="AO202" i="6"/>
  <c r="AQ202" i="6" s="1"/>
  <c r="AR202" i="6" s="1"/>
  <c r="AO201" i="6"/>
  <c r="AS201" i="6" s="1"/>
  <c r="AO200" i="6"/>
  <c r="AQ200" i="6" s="1"/>
  <c r="AR200" i="6" s="1"/>
  <c r="AO199" i="6"/>
  <c r="AO198" i="6"/>
  <c r="AQ198" i="6" s="1"/>
  <c r="AR198" i="6" s="1"/>
  <c r="AO197" i="6"/>
  <c r="AP197" i="6" s="1"/>
  <c r="AO196" i="6"/>
  <c r="AP196" i="6" s="1"/>
  <c r="AO195" i="6"/>
  <c r="AP195" i="6" s="1"/>
  <c r="AO194" i="6"/>
  <c r="AP194" i="6" s="1"/>
  <c r="AO193" i="6"/>
  <c r="AQ193" i="6" s="1"/>
  <c r="AR193" i="6" s="1"/>
  <c r="AO192" i="6"/>
  <c r="AS192" i="6" s="1"/>
  <c r="AO191" i="6"/>
  <c r="AP191" i="6" s="1"/>
  <c r="AO190" i="6"/>
  <c r="AS190" i="6" s="1"/>
  <c r="AO189" i="6"/>
  <c r="AS189" i="6" s="1"/>
  <c r="AO188" i="6"/>
  <c r="AS188" i="6" s="1"/>
  <c r="AO187" i="6"/>
  <c r="AP187" i="6" s="1"/>
  <c r="AO186" i="6"/>
  <c r="AS186" i="6" s="1"/>
  <c r="AO185" i="6"/>
  <c r="AS185" i="6" s="1"/>
  <c r="AO184" i="6"/>
  <c r="AS184" i="6" s="1"/>
  <c r="AO183" i="6"/>
  <c r="AP183" i="6" s="1"/>
  <c r="AO182" i="6"/>
  <c r="AS182" i="6" s="1"/>
  <c r="AO181" i="6"/>
  <c r="AS181" i="6" s="1"/>
  <c r="AO180" i="6"/>
  <c r="AS180" i="6" s="1"/>
  <c r="AO179" i="6"/>
  <c r="AP179" i="6" s="1"/>
  <c r="AO178" i="6"/>
  <c r="AS178" i="6" s="1"/>
  <c r="AO177" i="6"/>
  <c r="AS177" i="6" s="1"/>
  <c r="AO176" i="6"/>
  <c r="AS176" i="6" s="1"/>
  <c r="AO175" i="6"/>
  <c r="AP175" i="6" s="1"/>
  <c r="AO174" i="6"/>
  <c r="AS174" i="6" s="1"/>
  <c r="AO173" i="6"/>
  <c r="AQ173" i="6" s="1"/>
  <c r="AR173" i="6" s="1"/>
  <c r="AO172" i="6"/>
  <c r="AS172" i="6" s="1"/>
  <c r="AO171" i="6"/>
  <c r="AP171" i="6" s="1"/>
  <c r="AO170" i="6"/>
  <c r="AP170" i="6" s="1"/>
  <c r="AO169" i="6"/>
  <c r="AP169" i="6" s="1"/>
  <c r="AO168" i="6"/>
  <c r="AQ168" i="6" s="1"/>
  <c r="AR168" i="6" s="1"/>
  <c r="AO167" i="6"/>
  <c r="AQ167" i="6" s="1"/>
  <c r="AR167" i="6" s="1"/>
  <c r="AO166" i="6"/>
  <c r="AQ166" i="6" s="1"/>
  <c r="AR166" i="6" s="1"/>
  <c r="AO165" i="6"/>
  <c r="AO164" i="6"/>
  <c r="AQ164" i="6" s="1"/>
  <c r="AR164" i="6" s="1"/>
  <c r="AO163" i="6"/>
  <c r="AP163" i="6" s="1"/>
  <c r="AO162" i="6"/>
  <c r="AP162" i="6" s="1"/>
  <c r="AO161" i="6"/>
  <c r="AP161" i="6" s="1"/>
  <c r="AO160" i="6"/>
  <c r="AQ160" i="6" s="1"/>
  <c r="AR160" i="6" s="1"/>
  <c r="AO159" i="6"/>
  <c r="AS159" i="6" s="1"/>
  <c r="AO158" i="6"/>
  <c r="AS158" i="6" s="1"/>
  <c r="AO157" i="6"/>
  <c r="AP157" i="6" s="1"/>
  <c r="AO156" i="6"/>
  <c r="AS156" i="6" s="1"/>
  <c r="AO155" i="6"/>
  <c r="AQ155" i="6" s="1"/>
  <c r="AR155" i="6" s="1"/>
  <c r="AO154" i="6"/>
  <c r="AQ154" i="6" s="1"/>
  <c r="AR154" i="6" s="1"/>
  <c r="AO153" i="6"/>
  <c r="AO152" i="6"/>
  <c r="AQ152" i="6" s="1"/>
  <c r="AR152" i="6" s="1"/>
  <c r="AO151" i="6"/>
  <c r="AP151" i="6" s="1"/>
  <c r="AO150" i="6"/>
  <c r="AP150" i="6" s="1"/>
  <c r="AO149" i="6"/>
  <c r="AQ149" i="6" s="1"/>
  <c r="AR149" i="6" s="1"/>
  <c r="AO148" i="6"/>
  <c r="AO147" i="6"/>
  <c r="AS147" i="6" s="1"/>
  <c r="AO146" i="6"/>
  <c r="AS146" i="6" s="1"/>
  <c r="AO145" i="6"/>
  <c r="AP145" i="6" s="1"/>
  <c r="AO144" i="6"/>
  <c r="AS144" i="6" s="1"/>
  <c r="AO143" i="6"/>
  <c r="AS143" i="6" s="1"/>
  <c r="AO142" i="6"/>
  <c r="AS142" i="6" s="1"/>
  <c r="AO141" i="6"/>
  <c r="AP141" i="6" s="1"/>
  <c r="AO140" i="6"/>
  <c r="AS140" i="6" s="1"/>
  <c r="AO139" i="6"/>
  <c r="AO138" i="6"/>
  <c r="AS138" i="6" s="1"/>
  <c r="AO137" i="6"/>
  <c r="AP137" i="6" s="1"/>
  <c r="AO136" i="6"/>
  <c r="AS136" i="6" s="1"/>
  <c r="AO135" i="6"/>
  <c r="AS135" i="6" s="1"/>
  <c r="AO134" i="6"/>
  <c r="AS134" i="6" s="1"/>
  <c r="AO133" i="6"/>
  <c r="AP133" i="6" s="1"/>
  <c r="AO132" i="6"/>
  <c r="AO131" i="6"/>
  <c r="AS131" i="6" s="1"/>
  <c r="AO130" i="6"/>
  <c r="AS130" i="6" s="1"/>
  <c r="AO129" i="6"/>
  <c r="AP129" i="6" s="1"/>
  <c r="AO128" i="6"/>
  <c r="AS128" i="6" s="1"/>
  <c r="AO127" i="6"/>
  <c r="AS127" i="6" s="1"/>
  <c r="AO126" i="6"/>
  <c r="AS126" i="6" s="1"/>
  <c r="AO125" i="6"/>
  <c r="AP125" i="6" s="1"/>
  <c r="AO124" i="6"/>
  <c r="AS124" i="6" s="1"/>
  <c r="AO123" i="6"/>
  <c r="AO122" i="6"/>
  <c r="AS122" i="6" s="1"/>
  <c r="AO121" i="6"/>
  <c r="AP121" i="6" s="1"/>
  <c r="AO120" i="6"/>
  <c r="AS120" i="6" s="1"/>
  <c r="AO119" i="6"/>
  <c r="AS119" i="6" s="1"/>
  <c r="AO118" i="6"/>
  <c r="AS118" i="6" s="1"/>
  <c r="AO117" i="6"/>
  <c r="AP117" i="6" s="1"/>
  <c r="AO116" i="6"/>
  <c r="AO115" i="6"/>
  <c r="AS115" i="6" s="1"/>
  <c r="AO114" i="6"/>
  <c r="AS114" i="6" s="1"/>
  <c r="AO113" i="6"/>
  <c r="AP113" i="6" s="1"/>
  <c r="AO112" i="6"/>
  <c r="AS112" i="6" s="1"/>
  <c r="AO111" i="6"/>
  <c r="AS111" i="6" s="1"/>
  <c r="AO110" i="6"/>
  <c r="AS110" i="6" s="1"/>
  <c r="AO109" i="6"/>
  <c r="AP109" i="6" s="1"/>
  <c r="AO108" i="6"/>
  <c r="AP108" i="6" s="1"/>
  <c r="AO107" i="6"/>
  <c r="AS107" i="6" s="1"/>
  <c r="AO106" i="6"/>
  <c r="AS106" i="6" s="1"/>
  <c r="AO105" i="6"/>
  <c r="AS105" i="6" s="1"/>
  <c r="AO104" i="6"/>
  <c r="AQ104" i="6" s="1"/>
  <c r="AR104" i="6" s="1"/>
  <c r="AO103" i="6"/>
  <c r="AP103" i="6" s="1"/>
  <c r="AO102" i="6"/>
  <c r="AS102" i="6" s="1"/>
  <c r="AO101" i="6"/>
  <c r="AS101" i="6" s="1"/>
  <c r="AO100" i="6"/>
  <c r="AS100" i="6" s="1"/>
  <c r="AO99" i="6"/>
  <c r="AP99" i="6" s="1"/>
  <c r="AO98" i="6"/>
  <c r="AP98" i="6" s="1"/>
  <c r="AO97" i="6"/>
  <c r="AS97" i="6" s="1"/>
  <c r="AO96" i="6"/>
  <c r="AS96" i="6" s="1"/>
  <c r="AO95" i="6"/>
  <c r="AS95" i="6" s="1"/>
  <c r="AO94" i="6"/>
  <c r="AP94" i="6" s="1"/>
  <c r="AO93" i="6"/>
  <c r="AS93" i="6" s="1"/>
  <c r="AO92" i="6"/>
  <c r="AS92" i="6" s="1"/>
  <c r="AO91" i="6"/>
  <c r="AS91" i="6" s="1"/>
  <c r="AO90" i="6"/>
  <c r="AP90" i="6" s="1"/>
  <c r="AO89" i="6"/>
  <c r="AO88" i="6"/>
  <c r="AS88" i="6" s="1"/>
  <c r="AO87" i="6"/>
  <c r="AO86" i="6"/>
  <c r="AP86" i="6" s="1"/>
  <c r="AO85" i="6"/>
  <c r="AQ85" i="6" s="1"/>
  <c r="AR85" i="6" s="1"/>
  <c r="AO84" i="6"/>
  <c r="AQ84" i="6" s="1"/>
  <c r="AR84" i="6" s="1"/>
  <c r="AO83" i="6"/>
  <c r="AQ83" i="6" s="1"/>
  <c r="AR83" i="6" s="1"/>
  <c r="AO82" i="6"/>
  <c r="AP82" i="6" s="1"/>
  <c r="AO81" i="6"/>
  <c r="AO80" i="6"/>
  <c r="AP80" i="6" s="1"/>
  <c r="AO79" i="6"/>
  <c r="AQ79" i="6" s="1"/>
  <c r="AR79" i="6" s="1"/>
  <c r="AO78" i="6"/>
  <c r="AP78" i="6" s="1"/>
  <c r="AO77" i="6"/>
  <c r="AQ77" i="6" s="1"/>
  <c r="AR77" i="6" s="1"/>
  <c r="AO76" i="6"/>
  <c r="AQ76" i="6" s="1"/>
  <c r="AR76" i="6" s="1"/>
  <c r="AO75" i="6"/>
  <c r="AO74" i="6"/>
  <c r="AP74" i="6" s="1"/>
  <c r="AO73" i="6"/>
  <c r="AQ73" i="6" s="1"/>
  <c r="AR73" i="6" s="1"/>
  <c r="AO72" i="6"/>
  <c r="AQ72" i="6" s="1"/>
  <c r="AR72" i="6" s="1"/>
  <c r="AO71" i="6"/>
  <c r="AQ71" i="6" s="1"/>
  <c r="AR71" i="6" s="1"/>
  <c r="AO70" i="6"/>
  <c r="AQ70" i="6" s="1"/>
  <c r="AR70" i="6" s="1"/>
  <c r="AO69" i="6"/>
  <c r="AO68" i="6"/>
  <c r="AP68" i="6" s="1"/>
  <c r="AO67" i="6"/>
  <c r="AS67" i="6" s="1"/>
  <c r="AO66" i="6"/>
  <c r="AS66" i="6" s="1"/>
  <c r="AO65" i="6"/>
  <c r="AS65" i="6" s="1"/>
  <c r="AO64" i="6"/>
  <c r="AP64" i="6" s="1"/>
  <c r="AO63" i="6"/>
  <c r="AS63" i="6" s="1"/>
  <c r="AO62" i="6"/>
  <c r="AS62" i="6" s="1"/>
  <c r="AO61" i="6"/>
  <c r="AS61" i="6" s="1"/>
  <c r="AO60" i="6"/>
  <c r="AP60" i="6" s="1"/>
  <c r="AO59" i="6"/>
  <c r="AS59" i="6" s="1"/>
  <c r="AO58" i="6"/>
  <c r="AS58" i="6" s="1"/>
  <c r="AO57" i="6"/>
  <c r="AS57" i="6" s="1"/>
  <c r="AO56" i="6"/>
  <c r="AQ56" i="6" s="1"/>
  <c r="AR56" i="6" s="1"/>
  <c r="AO55" i="6"/>
  <c r="AP55" i="6" s="1"/>
  <c r="AO54" i="6"/>
  <c r="AS54" i="6" s="1"/>
  <c r="AO53" i="6"/>
  <c r="AO52" i="6"/>
  <c r="AS52" i="6" s="1"/>
  <c r="AO51" i="6"/>
  <c r="AP51" i="6" s="1"/>
  <c r="AO50" i="6"/>
  <c r="AS50" i="6" s="1"/>
  <c r="AO49" i="6"/>
  <c r="AS49" i="6" s="1"/>
  <c r="AO48" i="6"/>
  <c r="AS48" i="6" s="1"/>
  <c r="AO47" i="6"/>
  <c r="AP47" i="6" s="1"/>
  <c r="AO46" i="6"/>
  <c r="AS46" i="6" s="1"/>
  <c r="AO45" i="6"/>
  <c r="AP45" i="6" s="1"/>
  <c r="AO44" i="6"/>
  <c r="AS44" i="6" s="1"/>
  <c r="AO43" i="6"/>
  <c r="AP43" i="6" s="1"/>
  <c r="AO42" i="6"/>
  <c r="AS42" i="6" s="1"/>
  <c r="AO41" i="6"/>
  <c r="AS41" i="6" s="1"/>
  <c r="AO40" i="6"/>
  <c r="AS40" i="6" s="1"/>
  <c r="AO39" i="6"/>
  <c r="AP39" i="6" s="1"/>
  <c r="AO38" i="6"/>
  <c r="AS38" i="6" s="1"/>
  <c r="AO37" i="6"/>
  <c r="AO36" i="6"/>
  <c r="AS36" i="6" s="1"/>
  <c r="AO35" i="6"/>
  <c r="AP35" i="6" s="1"/>
  <c r="AO34" i="6"/>
  <c r="AS34" i="6" s="1"/>
  <c r="AO33" i="6"/>
  <c r="AS33" i="6" s="1"/>
  <c r="AO32" i="6"/>
  <c r="AS32" i="6" s="1"/>
  <c r="AO31" i="6"/>
  <c r="AP31" i="6" s="1"/>
  <c r="AO30" i="6"/>
  <c r="AS30" i="6" s="1"/>
  <c r="AO29" i="6"/>
  <c r="AS29" i="6" s="1"/>
  <c r="AO28" i="6"/>
  <c r="AS28" i="6" s="1"/>
  <c r="AO27" i="6"/>
  <c r="AP27" i="6" s="1"/>
  <c r="AO26" i="6"/>
  <c r="AP26" i="6" s="1"/>
  <c r="AO25" i="6"/>
  <c r="AQ25" i="6" s="1"/>
  <c r="AR25" i="6" s="1"/>
  <c r="AO24" i="6"/>
  <c r="AS24" i="6" s="1"/>
  <c r="AO23" i="6"/>
  <c r="AS23" i="6" s="1"/>
  <c r="AO22" i="6"/>
  <c r="AP22" i="6" s="1"/>
  <c r="AO21" i="6"/>
  <c r="AO20" i="6"/>
  <c r="AS20" i="6" s="1"/>
  <c r="AO19" i="6"/>
  <c r="AS19" i="6" s="1"/>
  <c r="AO18" i="6"/>
  <c r="AP18" i="6" s="1"/>
  <c r="AO17" i="6"/>
  <c r="AS17" i="6" s="1"/>
  <c r="AO16" i="6"/>
  <c r="AS16" i="6" s="1"/>
  <c r="AO15" i="6"/>
  <c r="AS15" i="6" s="1"/>
  <c r="AO14" i="6"/>
  <c r="AP14" i="6" s="1"/>
  <c r="AO13" i="6"/>
  <c r="AS13" i="6" s="1"/>
  <c r="AO12" i="6"/>
  <c r="AS12" i="6" s="1"/>
  <c r="AO11" i="6"/>
  <c r="AS11" i="6" s="1"/>
  <c r="AO10" i="6"/>
  <c r="AP10" i="6" s="1"/>
  <c r="AO9" i="6"/>
  <c r="AP9" i="6" s="1"/>
  <c r="AN3" i="6"/>
  <c r="AP2" i="6"/>
  <c r="AP4" i="6" s="1"/>
  <c r="AR4" i="6" s="1"/>
  <c r="AO719" i="5"/>
  <c r="AP719" i="5" s="1"/>
  <c r="AO718" i="5"/>
  <c r="AS718" i="5" s="1"/>
  <c r="AO717" i="5"/>
  <c r="AS717" i="5" s="1"/>
  <c r="AO716" i="5"/>
  <c r="AP716" i="5" s="1"/>
  <c r="AO715" i="5"/>
  <c r="AQ715" i="5" s="1"/>
  <c r="AR715" i="5" s="1"/>
  <c r="AO714" i="5"/>
  <c r="AS714" i="5" s="1"/>
  <c r="AO713" i="5"/>
  <c r="AS713" i="5" s="1"/>
  <c r="AO712" i="5"/>
  <c r="AP712" i="5" s="1"/>
  <c r="AO711" i="5"/>
  <c r="AS711" i="5" s="1"/>
  <c r="AO710" i="5"/>
  <c r="AS710" i="5" s="1"/>
  <c r="AO709" i="5"/>
  <c r="AS709" i="5" s="1"/>
  <c r="AO708" i="5"/>
  <c r="AP708" i="5" s="1"/>
  <c r="AO707" i="5"/>
  <c r="AS707" i="5" s="1"/>
  <c r="AO706" i="5"/>
  <c r="AS706" i="5" s="1"/>
  <c r="AO705" i="5"/>
  <c r="AS705" i="5" s="1"/>
  <c r="AO704" i="5"/>
  <c r="AP704" i="5" s="1"/>
  <c r="AO703" i="5"/>
  <c r="AS703" i="5" s="1"/>
  <c r="AO702" i="5"/>
  <c r="AS702" i="5" s="1"/>
  <c r="AO701" i="5"/>
  <c r="AS701" i="5" s="1"/>
  <c r="AO700" i="5"/>
  <c r="AP700" i="5" s="1"/>
  <c r="AO699" i="5"/>
  <c r="AS699" i="5" s="1"/>
  <c r="AO698" i="5"/>
  <c r="AS698" i="5" s="1"/>
  <c r="AO697" i="5"/>
  <c r="AS697" i="5" s="1"/>
  <c r="AO696" i="5"/>
  <c r="AP696" i="5" s="1"/>
  <c r="AO695" i="5"/>
  <c r="AS695" i="5" s="1"/>
  <c r="AO694" i="5"/>
  <c r="AS694" i="5" s="1"/>
  <c r="AO693" i="5"/>
  <c r="AS693" i="5" s="1"/>
  <c r="AO692" i="5"/>
  <c r="AP692" i="5" s="1"/>
  <c r="AO691" i="5"/>
  <c r="AS691" i="5" s="1"/>
  <c r="AO690" i="5"/>
  <c r="AS690" i="5" s="1"/>
  <c r="AO689" i="5"/>
  <c r="AS689" i="5" s="1"/>
  <c r="AO688" i="5"/>
  <c r="AP688" i="5" s="1"/>
  <c r="AO687" i="5"/>
  <c r="AS687" i="5" s="1"/>
  <c r="AO686" i="5"/>
  <c r="AS686" i="5" s="1"/>
  <c r="AO685" i="5"/>
  <c r="AS685" i="5" s="1"/>
  <c r="AO684" i="5"/>
  <c r="AP684" i="5" s="1"/>
  <c r="AO683" i="5"/>
  <c r="AS683" i="5" s="1"/>
  <c r="AO682" i="5"/>
  <c r="AS682" i="5" s="1"/>
  <c r="AO681" i="5"/>
  <c r="AS681" i="5" s="1"/>
  <c r="AO680" i="5"/>
  <c r="AP680" i="5" s="1"/>
  <c r="AO679" i="5"/>
  <c r="AS679" i="5" s="1"/>
  <c r="AO678" i="5"/>
  <c r="AS678" i="5" s="1"/>
  <c r="AO677" i="5"/>
  <c r="AS677" i="5" s="1"/>
  <c r="AO676" i="5"/>
  <c r="AP676" i="5" s="1"/>
  <c r="AO675" i="5"/>
  <c r="AS675" i="5" s="1"/>
  <c r="AO674" i="5"/>
  <c r="AS674" i="5" s="1"/>
  <c r="AO673" i="5"/>
  <c r="AS673" i="5" s="1"/>
  <c r="AO672" i="5"/>
  <c r="AP672" i="5" s="1"/>
  <c r="AO671" i="5"/>
  <c r="AS671" i="5" s="1"/>
  <c r="AO670" i="5"/>
  <c r="AS670" i="5" s="1"/>
  <c r="AO669" i="5"/>
  <c r="AS669" i="5" s="1"/>
  <c r="AO668" i="5"/>
  <c r="AP668" i="5" s="1"/>
  <c r="AO667" i="5"/>
  <c r="AS667" i="5" s="1"/>
  <c r="AO666" i="5"/>
  <c r="AS666" i="5" s="1"/>
  <c r="AO665" i="5"/>
  <c r="AS665" i="5" s="1"/>
  <c r="AO664" i="5"/>
  <c r="AP664" i="5" s="1"/>
  <c r="AO663" i="5"/>
  <c r="AS663" i="5" s="1"/>
  <c r="AO662" i="5"/>
  <c r="AS662" i="5" s="1"/>
  <c r="AO661" i="5"/>
  <c r="AS661" i="5" s="1"/>
  <c r="AO660" i="5"/>
  <c r="AP660" i="5" s="1"/>
  <c r="AO659" i="5"/>
  <c r="AS659" i="5" s="1"/>
  <c r="AO658" i="5"/>
  <c r="AS658" i="5" s="1"/>
  <c r="AO657" i="5"/>
  <c r="AS657" i="5" s="1"/>
  <c r="AO656" i="5"/>
  <c r="AP656" i="5" s="1"/>
  <c r="AO655" i="5"/>
  <c r="AS655" i="5" s="1"/>
  <c r="AO654" i="5"/>
  <c r="AS654" i="5" s="1"/>
  <c r="AO653" i="5"/>
  <c r="AS653" i="5" s="1"/>
  <c r="AO652" i="5"/>
  <c r="AP652" i="5" s="1"/>
  <c r="AO651" i="5"/>
  <c r="AS651" i="5" s="1"/>
  <c r="AO650" i="5"/>
  <c r="AS650" i="5" s="1"/>
  <c r="AO649" i="5"/>
  <c r="AS649" i="5" s="1"/>
  <c r="AO648" i="5"/>
  <c r="AP648" i="5" s="1"/>
  <c r="AO647" i="5"/>
  <c r="AS647" i="5" s="1"/>
  <c r="AO646" i="5"/>
  <c r="AS646" i="5" s="1"/>
  <c r="AO645" i="5"/>
  <c r="AS645" i="5" s="1"/>
  <c r="AO644" i="5"/>
  <c r="AP644" i="5" s="1"/>
  <c r="AO643" i="5"/>
  <c r="AS643" i="5" s="1"/>
  <c r="AO642" i="5"/>
  <c r="AS642" i="5" s="1"/>
  <c r="AO641" i="5"/>
  <c r="AS641" i="5" s="1"/>
  <c r="AO640" i="5"/>
  <c r="AP640" i="5" s="1"/>
  <c r="AO639" i="5"/>
  <c r="AS639" i="5" s="1"/>
  <c r="AO638" i="5"/>
  <c r="AS638" i="5" s="1"/>
  <c r="AO637" i="5"/>
  <c r="AS637" i="5" s="1"/>
  <c r="AO636" i="5"/>
  <c r="AP636" i="5" s="1"/>
  <c r="AO635" i="5"/>
  <c r="AS635" i="5" s="1"/>
  <c r="AO634" i="5"/>
  <c r="AS634" i="5" s="1"/>
  <c r="AO633" i="5"/>
  <c r="AS633" i="5" s="1"/>
  <c r="AO632" i="5"/>
  <c r="AP632" i="5" s="1"/>
  <c r="AO631" i="5"/>
  <c r="AS631" i="5" s="1"/>
  <c r="AO630" i="5"/>
  <c r="AS630" i="5" s="1"/>
  <c r="AO629" i="5"/>
  <c r="AS629" i="5" s="1"/>
  <c r="AO628" i="5"/>
  <c r="AP628" i="5" s="1"/>
  <c r="AO627" i="5"/>
  <c r="AS627" i="5" s="1"/>
  <c r="AO626" i="5"/>
  <c r="AS626" i="5" s="1"/>
  <c r="AO625" i="5"/>
  <c r="AS625" i="5" s="1"/>
  <c r="AO624" i="5"/>
  <c r="AP624" i="5" s="1"/>
  <c r="AO623" i="5"/>
  <c r="AS623" i="5" s="1"/>
  <c r="AO622" i="5"/>
  <c r="AS622" i="5" s="1"/>
  <c r="AO621" i="5"/>
  <c r="AS621" i="5" s="1"/>
  <c r="AO620" i="5"/>
  <c r="AP620" i="5" s="1"/>
  <c r="AO619" i="5"/>
  <c r="AS619" i="5" s="1"/>
  <c r="AO618" i="5"/>
  <c r="AS618" i="5" s="1"/>
  <c r="AO617" i="5"/>
  <c r="AS617" i="5" s="1"/>
  <c r="AO616" i="5"/>
  <c r="AP616" i="5" s="1"/>
  <c r="AO615" i="5"/>
  <c r="AS615" i="5" s="1"/>
  <c r="AO614" i="5"/>
  <c r="AS614" i="5" s="1"/>
  <c r="AO613" i="5"/>
  <c r="AS613" i="5" s="1"/>
  <c r="AO612" i="5"/>
  <c r="AP612" i="5" s="1"/>
  <c r="AO611" i="5"/>
  <c r="AS611" i="5" s="1"/>
  <c r="AO610" i="5"/>
  <c r="AS610" i="5" s="1"/>
  <c r="AO609" i="5"/>
  <c r="AS609" i="5" s="1"/>
  <c r="AO608" i="5"/>
  <c r="AP608" i="5" s="1"/>
  <c r="AO607" i="5"/>
  <c r="AS607" i="5" s="1"/>
  <c r="AO606" i="5"/>
  <c r="AS606" i="5" s="1"/>
  <c r="AO605" i="5"/>
  <c r="AS605" i="5" s="1"/>
  <c r="AO604" i="5"/>
  <c r="AP604" i="5" s="1"/>
  <c r="AO603" i="5"/>
  <c r="AS603" i="5" s="1"/>
  <c r="AO602" i="5"/>
  <c r="AS602" i="5" s="1"/>
  <c r="AO601" i="5"/>
  <c r="AS601" i="5" s="1"/>
  <c r="AO600" i="5"/>
  <c r="AP600" i="5" s="1"/>
  <c r="AO599" i="5"/>
  <c r="AS599" i="5" s="1"/>
  <c r="AO598" i="5"/>
  <c r="AS598" i="5" s="1"/>
  <c r="AO597" i="5"/>
  <c r="AS597" i="5" s="1"/>
  <c r="AO596" i="5"/>
  <c r="AS596" i="5" s="1"/>
  <c r="AO595" i="5"/>
  <c r="AS595" i="5" s="1"/>
  <c r="AO594" i="5"/>
  <c r="AS594" i="5" s="1"/>
  <c r="AO593" i="5"/>
  <c r="AS593" i="5" s="1"/>
  <c r="AO592" i="5"/>
  <c r="AS592" i="5" s="1"/>
  <c r="AO591" i="5"/>
  <c r="AS591" i="5" s="1"/>
  <c r="AO590" i="5"/>
  <c r="AS590" i="5" s="1"/>
  <c r="AO589" i="5"/>
  <c r="AS589" i="5" s="1"/>
  <c r="AO588" i="5"/>
  <c r="AS588" i="5" s="1"/>
  <c r="AO587" i="5"/>
  <c r="AS587" i="5" s="1"/>
  <c r="AO586" i="5"/>
  <c r="AS586" i="5" s="1"/>
  <c r="AO585" i="5"/>
  <c r="AS585" i="5" s="1"/>
  <c r="AO584" i="5"/>
  <c r="AS584" i="5" s="1"/>
  <c r="AO583" i="5"/>
  <c r="AS583" i="5" s="1"/>
  <c r="AO582" i="5"/>
  <c r="AS582" i="5" s="1"/>
  <c r="AO581" i="5"/>
  <c r="AS581" i="5" s="1"/>
  <c r="AO580" i="5"/>
  <c r="AS580" i="5" s="1"/>
  <c r="AO579" i="5"/>
  <c r="AS579" i="5" s="1"/>
  <c r="AO578" i="5"/>
  <c r="AS578" i="5" s="1"/>
  <c r="AO577" i="5"/>
  <c r="AS577" i="5" s="1"/>
  <c r="AO576" i="5"/>
  <c r="AS576" i="5" s="1"/>
  <c r="AO575" i="5"/>
  <c r="AS575" i="5" s="1"/>
  <c r="AO574" i="5"/>
  <c r="AS574" i="5" s="1"/>
  <c r="AO573" i="5"/>
  <c r="AS573" i="5" s="1"/>
  <c r="AO572" i="5"/>
  <c r="AS572" i="5" s="1"/>
  <c r="AO571" i="5"/>
  <c r="AS571" i="5" s="1"/>
  <c r="AO570" i="5"/>
  <c r="AS570" i="5" s="1"/>
  <c r="AO569" i="5"/>
  <c r="AS569" i="5" s="1"/>
  <c r="AO568" i="5"/>
  <c r="AS568" i="5" s="1"/>
  <c r="AO567" i="5"/>
  <c r="AS567" i="5" s="1"/>
  <c r="AO566" i="5"/>
  <c r="AS566" i="5" s="1"/>
  <c r="AO565" i="5"/>
  <c r="AS565" i="5" s="1"/>
  <c r="AO564" i="5"/>
  <c r="AS564" i="5" s="1"/>
  <c r="AO563" i="5"/>
  <c r="AS563" i="5" s="1"/>
  <c r="AO562" i="5"/>
  <c r="AS562" i="5" s="1"/>
  <c r="AO561" i="5"/>
  <c r="AS561" i="5" s="1"/>
  <c r="AO560" i="5"/>
  <c r="AS560" i="5" s="1"/>
  <c r="AO559" i="5"/>
  <c r="AS559" i="5" s="1"/>
  <c r="AO558" i="5"/>
  <c r="AS558" i="5" s="1"/>
  <c r="AO557" i="5"/>
  <c r="AS557" i="5" s="1"/>
  <c r="AO556" i="5"/>
  <c r="AS556" i="5" s="1"/>
  <c r="AO555" i="5"/>
  <c r="AS555" i="5" s="1"/>
  <c r="AO554" i="5"/>
  <c r="AS554" i="5" s="1"/>
  <c r="AO553" i="5"/>
  <c r="AS553" i="5" s="1"/>
  <c r="AO552" i="5"/>
  <c r="AS552" i="5" s="1"/>
  <c r="AO551" i="5"/>
  <c r="AS551" i="5" s="1"/>
  <c r="AO550" i="5"/>
  <c r="AS550" i="5" s="1"/>
  <c r="AO549" i="5"/>
  <c r="AS549" i="5" s="1"/>
  <c r="AO548" i="5"/>
  <c r="AS548" i="5" s="1"/>
  <c r="AO547" i="5"/>
  <c r="AS547" i="5" s="1"/>
  <c r="AO546" i="5"/>
  <c r="AS546" i="5" s="1"/>
  <c r="AO545" i="5"/>
  <c r="AS545" i="5" s="1"/>
  <c r="AO544" i="5"/>
  <c r="AS544" i="5" s="1"/>
  <c r="AO543" i="5"/>
  <c r="AS543" i="5" s="1"/>
  <c r="AO542" i="5"/>
  <c r="AS542" i="5" s="1"/>
  <c r="AO541" i="5"/>
  <c r="AS541" i="5" s="1"/>
  <c r="AO540" i="5"/>
  <c r="AS540" i="5" s="1"/>
  <c r="AO539" i="5"/>
  <c r="AS539" i="5" s="1"/>
  <c r="AO538" i="5"/>
  <c r="AS538" i="5" s="1"/>
  <c r="AO537" i="5"/>
  <c r="AS537" i="5" s="1"/>
  <c r="AO536" i="5"/>
  <c r="AS536" i="5" s="1"/>
  <c r="AO535" i="5"/>
  <c r="AS535" i="5" s="1"/>
  <c r="AO534" i="5"/>
  <c r="AS534" i="5" s="1"/>
  <c r="AO533" i="5"/>
  <c r="AS533" i="5" s="1"/>
  <c r="AO532" i="5"/>
  <c r="AS532" i="5" s="1"/>
  <c r="AO531" i="5"/>
  <c r="AS531" i="5" s="1"/>
  <c r="AO530" i="5"/>
  <c r="AS530" i="5" s="1"/>
  <c r="AO529" i="5"/>
  <c r="AS529" i="5" s="1"/>
  <c r="AO528" i="5"/>
  <c r="AS528" i="5" s="1"/>
  <c r="AO527" i="5"/>
  <c r="AS527" i="5" s="1"/>
  <c r="AO526" i="5"/>
  <c r="AS526" i="5" s="1"/>
  <c r="AO525" i="5"/>
  <c r="AS525" i="5" s="1"/>
  <c r="AO524" i="5"/>
  <c r="AS524" i="5" s="1"/>
  <c r="AO523" i="5"/>
  <c r="AS523" i="5" s="1"/>
  <c r="AO522" i="5"/>
  <c r="AS522" i="5" s="1"/>
  <c r="AO521" i="5"/>
  <c r="AS521" i="5" s="1"/>
  <c r="AO520" i="5"/>
  <c r="AS520" i="5" s="1"/>
  <c r="AO519" i="5"/>
  <c r="AS519" i="5" s="1"/>
  <c r="AO518" i="5"/>
  <c r="AS518" i="5" s="1"/>
  <c r="AO517" i="5"/>
  <c r="AS517" i="5" s="1"/>
  <c r="AO516" i="5"/>
  <c r="AS516" i="5" s="1"/>
  <c r="AO515" i="5"/>
  <c r="AS515" i="5" s="1"/>
  <c r="AO514" i="5"/>
  <c r="AS514" i="5" s="1"/>
  <c r="AO513" i="5"/>
  <c r="AS513" i="5" s="1"/>
  <c r="AO512" i="5"/>
  <c r="AS512" i="5" s="1"/>
  <c r="AO511" i="5"/>
  <c r="AS511" i="5" s="1"/>
  <c r="AO510" i="5"/>
  <c r="AS510" i="5" s="1"/>
  <c r="AO509" i="5"/>
  <c r="AS509" i="5" s="1"/>
  <c r="AO508" i="5"/>
  <c r="AS508" i="5" s="1"/>
  <c r="AO507" i="5"/>
  <c r="AS507" i="5" s="1"/>
  <c r="AO506" i="5"/>
  <c r="AS506" i="5" s="1"/>
  <c r="AO505" i="5"/>
  <c r="AS505" i="5" s="1"/>
  <c r="AO504" i="5"/>
  <c r="AS504" i="5" s="1"/>
  <c r="AO503" i="5"/>
  <c r="AS503" i="5" s="1"/>
  <c r="AO502" i="5"/>
  <c r="AS502" i="5" s="1"/>
  <c r="AO501" i="5"/>
  <c r="AS501" i="5" s="1"/>
  <c r="AO500" i="5"/>
  <c r="AS500" i="5" s="1"/>
  <c r="AO499" i="5"/>
  <c r="AS499" i="5" s="1"/>
  <c r="AO498" i="5"/>
  <c r="AS498" i="5" s="1"/>
  <c r="AO497" i="5"/>
  <c r="AS497" i="5" s="1"/>
  <c r="AO496" i="5"/>
  <c r="AS496" i="5" s="1"/>
  <c r="AO495" i="5"/>
  <c r="AS495" i="5" s="1"/>
  <c r="AO494" i="5"/>
  <c r="AS494" i="5" s="1"/>
  <c r="AO493" i="5"/>
  <c r="AS493" i="5" s="1"/>
  <c r="AO492" i="5"/>
  <c r="AS492" i="5" s="1"/>
  <c r="AO491" i="5"/>
  <c r="AS491" i="5" s="1"/>
  <c r="AO490" i="5"/>
  <c r="AS490" i="5" s="1"/>
  <c r="AO489" i="5"/>
  <c r="AS489" i="5" s="1"/>
  <c r="AO488" i="5"/>
  <c r="AS488" i="5" s="1"/>
  <c r="AO487" i="5"/>
  <c r="AS487" i="5" s="1"/>
  <c r="AO486" i="5"/>
  <c r="AS486" i="5" s="1"/>
  <c r="AO485" i="5"/>
  <c r="AS485" i="5" s="1"/>
  <c r="AO484" i="5"/>
  <c r="AS484" i="5" s="1"/>
  <c r="AO483" i="5"/>
  <c r="AS483" i="5" s="1"/>
  <c r="AO482" i="5"/>
  <c r="AS482" i="5" s="1"/>
  <c r="AO481" i="5"/>
  <c r="AS481" i="5" s="1"/>
  <c r="AO480" i="5"/>
  <c r="AS480" i="5" s="1"/>
  <c r="AO479" i="5"/>
  <c r="AS479" i="5" s="1"/>
  <c r="AO478" i="5"/>
  <c r="AS478" i="5" s="1"/>
  <c r="AO477" i="5"/>
  <c r="AS477" i="5" s="1"/>
  <c r="AO476" i="5"/>
  <c r="AS476" i="5" s="1"/>
  <c r="AO475" i="5"/>
  <c r="AS475" i="5" s="1"/>
  <c r="AO474" i="5"/>
  <c r="AS474" i="5" s="1"/>
  <c r="AO473" i="5"/>
  <c r="AS473" i="5" s="1"/>
  <c r="AO472" i="5"/>
  <c r="AS472" i="5" s="1"/>
  <c r="AO471" i="5"/>
  <c r="AS471" i="5" s="1"/>
  <c r="AO470" i="5"/>
  <c r="AS470" i="5" s="1"/>
  <c r="AO469" i="5"/>
  <c r="AS469" i="5" s="1"/>
  <c r="AO468" i="5"/>
  <c r="AS468" i="5" s="1"/>
  <c r="AO467" i="5"/>
  <c r="AS467" i="5" s="1"/>
  <c r="AO466" i="5"/>
  <c r="AS466" i="5" s="1"/>
  <c r="AO465" i="5"/>
  <c r="AS465" i="5" s="1"/>
  <c r="AO464" i="5"/>
  <c r="AS464" i="5" s="1"/>
  <c r="AO463" i="5"/>
  <c r="AS463" i="5" s="1"/>
  <c r="AO462" i="5"/>
  <c r="AS462" i="5" s="1"/>
  <c r="AO461" i="5"/>
  <c r="AS461" i="5" s="1"/>
  <c r="AO460" i="5"/>
  <c r="AS460" i="5" s="1"/>
  <c r="AO459" i="5"/>
  <c r="AS459" i="5" s="1"/>
  <c r="AO458" i="5"/>
  <c r="AS458" i="5" s="1"/>
  <c r="AO457" i="5"/>
  <c r="AS457" i="5" s="1"/>
  <c r="AO456" i="5"/>
  <c r="AS456" i="5" s="1"/>
  <c r="AO455" i="5"/>
  <c r="AS455" i="5" s="1"/>
  <c r="AO454" i="5"/>
  <c r="AS454" i="5" s="1"/>
  <c r="AO453" i="5"/>
  <c r="AS453" i="5" s="1"/>
  <c r="AO452" i="5"/>
  <c r="AS452" i="5" s="1"/>
  <c r="AO451" i="5"/>
  <c r="AS451" i="5" s="1"/>
  <c r="AO450" i="5"/>
  <c r="AS450" i="5" s="1"/>
  <c r="AO449" i="5"/>
  <c r="AS449" i="5" s="1"/>
  <c r="AO448" i="5"/>
  <c r="AS448" i="5" s="1"/>
  <c r="AO447" i="5"/>
  <c r="AS447" i="5" s="1"/>
  <c r="AO446" i="5"/>
  <c r="AS446" i="5" s="1"/>
  <c r="AO445" i="5"/>
  <c r="AS445" i="5" s="1"/>
  <c r="AO444" i="5"/>
  <c r="AS444" i="5" s="1"/>
  <c r="AO443" i="5"/>
  <c r="AS443" i="5" s="1"/>
  <c r="AO442" i="5"/>
  <c r="AS442" i="5" s="1"/>
  <c r="AO441" i="5"/>
  <c r="AS441" i="5" s="1"/>
  <c r="AO440" i="5"/>
  <c r="AS440" i="5" s="1"/>
  <c r="AO439" i="5"/>
  <c r="AS439" i="5" s="1"/>
  <c r="AO438" i="5"/>
  <c r="AS438" i="5" s="1"/>
  <c r="AO437" i="5"/>
  <c r="AS437" i="5" s="1"/>
  <c r="AO436" i="5"/>
  <c r="AS436" i="5" s="1"/>
  <c r="AO435" i="5"/>
  <c r="AS435" i="5" s="1"/>
  <c r="AO434" i="5"/>
  <c r="AS434" i="5" s="1"/>
  <c r="AO433" i="5"/>
  <c r="AS433" i="5" s="1"/>
  <c r="AO432" i="5"/>
  <c r="AS432" i="5" s="1"/>
  <c r="AO431" i="5"/>
  <c r="AS431" i="5" s="1"/>
  <c r="AO430" i="5"/>
  <c r="AS430" i="5" s="1"/>
  <c r="AO429" i="5"/>
  <c r="AS429" i="5" s="1"/>
  <c r="AO428" i="5"/>
  <c r="AS428" i="5" s="1"/>
  <c r="AO427" i="5"/>
  <c r="AS427" i="5" s="1"/>
  <c r="AO426" i="5"/>
  <c r="AS426" i="5" s="1"/>
  <c r="AO425" i="5"/>
  <c r="AS425" i="5" s="1"/>
  <c r="AO424" i="5"/>
  <c r="AS424" i="5" s="1"/>
  <c r="AO423" i="5"/>
  <c r="AS423" i="5" s="1"/>
  <c r="AO422" i="5"/>
  <c r="AS422" i="5" s="1"/>
  <c r="AO421" i="5"/>
  <c r="AS421" i="5" s="1"/>
  <c r="AO420" i="5"/>
  <c r="AS420" i="5" s="1"/>
  <c r="AO419" i="5"/>
  <c r="AS419" i="5" s="1"/>
  <c r="AO418" i="5"/>
  <c r="AS418" i="5" s="1"/>
  <c r="AO417" i="5"/>
  <c r="AS417" i="5" s="1"/>
  <c r="AO416" i="5"/>
  <c r="AS416" i="5" s="1"/>
  <c r="AO415" i="5"/>
  <c r="AS415" i="5" s="1"/>
  <c r="AO414" i="5"/>
  <c r="AS414" i="5" s="1"/>
  <c r="AO413" i="5"/>
  <c r="AS413" i="5" s="1"/>
  <c r="AO412" i="5"/>
  <c r="AS412" i="5" s="1"/>
  <c r="AO411" i="5"/>
  <c r="AS411" i="5" s="1"/>
  <c r="AO410" i="5"/>
  <c r="AS410" i="5" s="1"/>
  <c r="AO409" i="5"/>
  <c r="AS409" i="5" s="1"/>
  <c r="AO408" i="5"/>
  <c r="AS408" i="5" s="1"/>
  <c r="AO407" i="5"/>
  <c r="AS407" i="5" s="1"/>
  <c r="AO406" i="5"/>
  <c r="AS406" i="5" s="1"/>
  <c r="AO405" i="5"/>
  <c r="AS405" i="5" s="1"/>
  <c r="AO404" i="5"/>
  <c r="AS404" i="5" s="1"/>
  <c r="AO403" i="5"/>
  <c r="AS403" i="5" s="1"/>
  <c r="AO402" i="5"/>
  <c r="AS402" i="5" s="1"/>
  <c r="AO401" i="5"/>
  <c r="AS401" i="5" s="1"/>
  <c r="AO400" i="5"/>
  <c r="AS400" i="5" s="1"/>
  <c r="AO399" i="5"/>
  <c r="AS399" i="5" s="1"/>
  <c r="AO398" i="5"/>
  <c r="AS398" i="5" s="1"/>
  <c r="AO397" i="5"/>
  <c r="AS397" i="5" s="1"/>
  <c r="AO396" i="5"/>
  <c r="AS396" i="5" s="1"/>
  <c r="AO395" i="5"/>
  <c r="AO394" i="5"/>
  <c r="AS394" i="5" s="1"/>
  <c r="AO393" i="5"/>
  <c r="AS393" i="5" s="1"/>
  <c r="AO392" i="5"/>
  <c r="AO391" i="5"/>
  <c r="AQ391" i="5" s="1"/>
  <c r="AR391" i="5" s="1"/>
  <c r="AO390" i="5"/>
  <c r="AO389" i="5"/>
  <c r="AS389" i="5" s="1"/>
  <c r="AO388" i="5"/>
  <c r="AS388" i="5" s="1"/>
  <c r="AO387" i="5"/>
  <c r="AS387" i="5" s="1"/>
  <c r="AO386" i="5"/>
  <c r="AS386" i="5" s="1"/>
  <c r="AO385" i="5"/>
  <c r="AS385" i="5" s="1"/>
  <c r="AO384" i="5"/>
  <c r="AS384" i="5" s="1"/>
  <c r="AO383" i="5"/>
  <c r="AS383" i="5" s="1"/>
  <c r="AO382" i="5"/>
  <c r="AO381" i="5"/>
  <c r="AS381" i="5" s="1"/>
  <c r="AO380" i="5"/>
  <c r="AS380" i="5" s="1"/>
  <c r="AO379" i="5"/>
  <c r="AS379" i="5" s="1"/>
  <c r="AO378" i="5"/>
  <c r="AS378" i="5" s="1"/>
  <c r="AO377" i="5"/>
  <c r="AS377" i="5" s="1"/>
  <c r="AO376" i="5"/>
  <c r="AS376" i="5" s="1"/>
  <c r="AO375" i="5"/>
  <c r="AS375" i="5" s="1"/>
  <c r="AO374" i="5"/>
  <c r="AO373" i="5"/>
  <c r="AS373" i="5" s="1"/>
  <c r="AO372" i="5"/>
  <c r="AS372" i="5" s="1"/>
  <c r="AO371" i="5"/>
  <c r="AS371" i="5" s="1"/>
  <c r="AO370" i="5"/>
  <c r="AS370" i="5" s="1"/>
  <c r="AO369" i="5"/>
  <c r="AS369" i="5" s="1"/>
  <c r="AO368" i="5"/>
  <c r="AS368" i="5" s="1"/>
  <c r="AO367" i="5"/>
  <c r="AS367" i="5" s="1"/>
  <c r="AO366" i="5"/>
  <c r="AO365" i="5"/>
  <c r="AO364" i="5"/>
  <c r="AQ364" i="5" s="1"/>
  <c r="AR364" i="5" s="1"/>
  <c r="AO363" i="5"/>
  <c r="AQ363" i="5" s="1"/>
  <c r="AR363" i="5" s="1"/>
  <c r="AO362" i="5"/>
  <c r="AS362" i="5" s="1"/>
  <c r="AO361" i="5"/>
  <c r="AS361" i="5" s="1"/>
  <c r="AO360" i="5"/>
  <c r="AS360" i="5" s="1"/>
  <c r="AO359" i="5"/>
  <c r="AS359" i="5" s="1"/>
  <c r="AO358" i="5"/>
  <c r="AS358" i="5" s="1"/>
  <c r="AO357" i="5"/>
  <c r="AQ357" i="5" s="1"/>
  <c r="AR357" i="5" s="1"/>
  <c r="AO356" i="5"/>
  <c r="AS356" i="5" s="1"/>
  <c r="AO355" i="5"/>
  <c r="AS355" i="5" s="1"/>
  <c r="AO354" i="5"/>
  <c r="AQ354" i="5" s="1"/>
  <c r="AR354" i="5" s="1"/>
  <c r="AO353" i="5"/>
  <c r="AS353" i="5" s="1"/>
  <c r="AO352" i="5"/>
  <c r="AS352" i="5" s="1"/>
  <c r="AO351" i="5"/>
  <c r="AQ351" i="5" s="1"/>
  <c r="AR351" i="5" s="1"/>
  <c r="AO350" i="5"/>
  <c r="AS350" i="5" s="1"/>
  <c r="AO349" i="5"/>
  <c r="AS349" i="5" s="1"/>
  <c r="AO348" i="5"/>
  <c r="AP348" i="5" s="1"/>
  <c r="AO347" i="5"/>
  <c r="AQ347" i="5" s="1"/>
  <c r="AR347" i="5" s="1"/>
  <c r="AO346" i="5"/>
  <c r="AS346" i="5" s="1"/>
  <c r="AO345" i="5"/>
  <c r="AO344" i="5"/>
  <c r="AS344" i="5" s="1"/>
  <c r="AO343" i="5"/>
  <c r="AS343" i="5" s="1"/>
  <c r="AO342" i="5"/>
  <c r="AS342" i="5" s="1"/>
  <c r="AO341" i="5"/>
  <c r="AQ341" i="5" s="1"/>
  <c r="AR341" i="5" s="1"/>
  <c r="AO340" i="5"/>
  <c r="AO339" i="5"/>
  <c r="AS339" i="5" s="1"/>
  <c r="AO338" i="5"/>
  <c r="AS338" i="5" s="1"/>
  <c r="AO337" i="5"/>
  <c r="AS337" i="5" s="1"/>
  <c r="AO336" i="5"/>
  <c r="AS336" i="5" s="1"/>
  <c r="AO335" i="5"/>
  <c r="AS335" i="5" s="1"/>
  <c r="AO334" i="5"/>
  <c r="AS334" i="5" s="1"/>
  <c r="AO333" i="5"/>
  <c r="AQ333" i="5" s="1"/>
  <c r="AR333" i="5" s="1"/>
  <c r="AO332" i="5"/>
  <c r="AS332" i="5" s="1"/>
  <c r="AO331" i="5"/>
  <c r="AQ331" i="5" s="1"/>
  <c r="AR331" i="5" s="1"/>
  <c r="AO330" i="5"/>
  <c r="AO329" i="5"/>
  <c r="AO328" i="5"/>
  <c r="AQ328" i="5" s="1"/>
  <c r="AR328" i="5" s="1"/>
  <c r="AO327" i="5"/>
  <c r="AS327" i="5" s="1"/>
  <c r="AO326" i="5"/>
  <c r="AO325" i="5"/>
  <c r="AQ325" i="5" s="1"/>
  <c r="AR325" i="5" s="1"/>
  <c r="AO324" i="5"/>
  <c r="AS324" i="5" s="1"/>
  <c r="AO323" i="5"/>
  <c r="AS323" i="5" s="1"/>
  <c r="AO322" i="5"/>
  <c r="AO321" i="5"/>
  <c r="AO320" i="5"/>
  <c r="AQ320" i="5" s="1"/>
  <c r="AR320" i="5" s="1"/>
  <c r="AO319" i="5"/>
  <c r="AS319" i="5" s="1"/>
  <c r="AO318" i="5"/>
  <c r="AS318" i="5" s="1"/>
  <c r="AO317" i="5"/>
  <c r="AS317" i="5" s="1"/>
  <c r="AO316" i="5"/>
  <c r="AQ316" i="5" s="1"/>
  <c r="AR316" i="5" s="1"/>
  <c r="AO315" i="5"/>
  <c r="AQ315" i="5" s="1"/>
  <c r="AR315" i="5" s="1"/>
  <c r="AO314" i="5"/>
  <c r="AS314" i="5" s="1"/>
  <c r="AO313" i="5"/>
  <c r="AS313" i="5" s="1"/>
  <c r="AO312" i="5"/>
  <c r="AO311" i="5"/>
  <c r="AQ311" i="5" s="1"/>
  <c r="AR311" i="5" s="1"/>
  <c r="AO310" i="5"/>
  <c r="AQ310" i="5" s="1"/>
  <c r="AR310" i="5" s="1"/>
  <c r="AO309" i="5"/>
  <c r="AS309" i="5" s="1"/>
  <c r="AO308" i="5"/>
  <c r="AS308" i="5" s="1"/>
  <c r="AO307" i="5"/>
  <c r="AQ307" i="5" s="1"/>
  <c r="AR307" i="5" s="1"/>
  <c r="AO306" i="5"/>
  <c r="AP306" i="5" s="1"/>
  <c r="AO305" i="5"/>
  <c r="AS305" i="5" s="1"/>
  <c r="AO304" i="5"/>
  <c r="AO303" i="5"/>
  <c r="AQ303" i="5" s="1"/>
  <c r="AR303" i="5" s="1"/>
  <c r="AO302" i="5"/>
  <c r="AS302" i="5" s="1"/>
  <c r="AO301" i="5"/>
  <c r="AS301" i="5" s="1"/>
  <c r="AO300" i="5"/>
  <c r="AO299" i="5"/>
  <c r="AO298" i="5"/>
  <c r="AQ298" i="5" s="1"/>
  <c r="AR298" i="5" s="1"/>
  <c r="AO297" i="5"/>
  <c r="AQ297" i="5" s="1"/>
  <c r="AR297" i="5" s="1"/>
  <c r="AO296" i="5"/>
  <c r="AQ296" i="5" s="1"/>
  <c r="AR296" i="5" s="1"/>
  <c r="AO295" i="5"/>
  <c r="AS295" i="5" s="1"/>
  <c r="AO294" i="5"/>
  <c r="AO293" i="5"/>
  <c r="AQ293" i="5" s="1"/>
  <c r="AR293" i="5" s="1"/>
  <c r="AO292" i="5"/>
  <c r="AS292" i="5" s="1"/>
  <c r="AO291" i="5"/>
  <c r="AQ291" i="5" s="1"/>
  <c r="AR291" i="5" s="1"/>
  <c r="AO290" i="5"/>
  <c r="AS290" i="5" s="1"/>
  <c r="AO289" i="5"/>
  <c r="AQ289" i="5" s="1"/>
  <c r="AR289" i="5" s="1"/>
  <c r="AO288" i="5"/>
  <c r="AO287" i="5"/>
  <c r="AQ287" i="5" s="1"/>
  <c r="AR287" i="5" s="1"/>
  <c r="AO286" i="5"/>
  <c r="AQ286" i="5" s="1"/>
  <c r="AR286" i="5" s="1"/>
  <c r="AO285" i="5"/>
  <c r="AS285" i="5" s="1"/>
  <c r="AO284" i="5"/>
  <c r="AS284" i="5" s="1"/>
  <c r="AO283" i="5"/>
  <c r="AQ283" i="5" s="1"/>
  <c r="AR283" i="5" s="1"/>
  <c r="AO282" i="5"/>
  <c r="AQ282" i="5" s="1"/>
  <c r="AR282" i="5" s="1"/>
  <c r="AO281" i="5"/>
  <c r="AQ281" i="5" s="1"/>
  <c r="AR281" i="5" s="1"/>
  <c r="AO280" i="5"/>
  <c r="AQ280" i="5" s="1"/>
  <c r="AR280" i="5" s="1"/>
  <c r="AO279" i="5"/>
  <c r="AP279" i="5" s="1"/>
  <c r="AO278" i="5"/>
  <c r="AQ278" i="5" s="1"/>
  <c r="AR278" i="5" s="1"/>
  <c r="AO277" i="5"/>
  <c r="AS277" i="5" s="1"/>
  <c r="AO276" i="5"/>
  <c r="AS276" i="5" s="1"/>
  <c r="AO275" i="5"/>
  <c r="AP275" i="5" s="1"/>
  <c r="AO274" i="5"/>
  <c r="AQ274" i="5" s="1"/>
  <c r="AR274" i="5" s="1"/>
  <c r="AO273" i="5"/>
  <c r="AS273" i="5" s="1"/>
  <c r="AO272" i="5"/>
  <c r="AS272" i="5" s="1"/>
  <c r="AO271" i="5"/>
  <c r="AP271" i="5" s="1"/>
  <c r="AO270" i="5"/>
  <c r="AQ270" i="5" s="1"/>
  <c r="AR270" i="5" s="1"/>
  <c r="AO269" i="5"/>
  <c r="AQ269" i="5" s="1"/>
  <c r="AR269" i="5" s="1"/>
  <c r="AO268" i="5"/>
  <c r="AS268" i="5" s="1"/>
  <c r="AO267" i="5"/>
  <c r="AS267" i="5" s="1"/>
  <c r="AO266" i="5"/>
  <c r="AP266" i="5" s="1"/>
  <c r="AO265" i="5"/>
  <c r="AQ265" i="5" s="1"/>
  <c r="AR265" i="5" s="1"/>
  <c r="AO264" i="5"/>
  <c r="AS264" i="5" s="1"/>
  <c r="AO263" i="5"/>
  <c r="AS263" i="5" s="1"/>
  <c r="AO262" i="5"/>
  <c r="AP262" i="5" s="1"/>
  <c r="AO261" i="5"/>
  <c r="AQ261" i="5" s="1"/>
  <c r="AR261" i="5" s="1"/>
  <c r="AO260" i="5"/>
  <c r="AS260" i="5" s="1"/>
  <c r="AO259" i="5"/>
  <c r="AS259" i="5" s="1"/>
  <c r="AO258" i="5"/>
  <c r="AP258" i="5" s="1"/>
  <c r="AO257" i="5"/>
  <c r="AQ257" i="5" s="1"/>
  <c r="AR257" i="5" s="1"/>
  <c r="AO256" i="5"/>
  <c r="AS256" i="5" s="1"/>
  <c r="AO255" i="5"/>
  <c r="AS255" i="5" s="1"/>
  <c r="AO254" i="5"/>
  <c r="AP254" i="5" s="1"/>
  <c r="AO253" i="5"/>
  <c r="AQ253" i="5" s="1"/>
  <c r="AR253" i="5" s="1"/>
  <c r="AO252" i="5"/>
  <c r="AQ252" i="5" s="1"/>
  <c r="AR252" i="5" s="1"/>
  <c r="AO251" i="5"/>
  <c r="AS251" i="5" s="1"/>
  <c r="AO250" i="5"/>
  <c r="AP250" i="5" s="1"/>
  <c r="AO249" i="5"/>
  <c r="AQ249" i="5" s="1"/>
  <c r="AR249" i="5" s="1"/>
  <c r="AO248" i="5"/>
  <c r="AS248" i="5" s="1"/>
  <c r="AO247" i="5"/>
  <c r="AS247" i="5" s="1"/>
  <c r="AO246" i="5"/>
  <c r="AP246" i="5" s="1"/>
  <c r="AO245" i="5"/>
  <c r="AQ245" i="5" s="1"/>
  <c r="AR245" i="5" s="1"/>
  <c r="AO244" i="5"/>
  <c r="AS244" i="5" s="1"/>
  <c r="AO243" i="5"/>
  <c r="AQ243" i="5" s="1"/>
  <c r="AR243" i="5" s="1"/>
  <c r="AO242" i="5"/>
  <c r="AQ242" i="5" s="1"/>
  <c r="AR242" i="5" s="1"/>
  <c r="AO241" i="5"/>
  <c r="AQ241" i="5" s="1"/>
  <c r="AR241" i="5" s="1"/>
  <c r="AO240" i="5"/>
  <c r="AP240" i="5" s="1"/>
  <c r="AO239" i="5"/>
  <c r="AP239" i="5" s="1"/>
  <c r="AO238" i="5"/>
  <c r="AQ238" i="5" s="1"/>
  <c r="AR238" i="5" s="1"/>
  <c r="AO237" i="5"/>
  <c r="AQ237" i="5" s="1"/>
  <c r="AR237" i="5" s="1"/>
  <c r="AO236" i="5"/>
  <c r="AQ236" i="5" s="1"/>
  <c r="AR236" i="5" s="1"/>
  <c r="AO235" i="5"/>
  <c r="AQ235" i="5" s="1"/>
  <c r="AR235" i="5" s="1"/>
  <c r="AO234" i="5"/>
  <c r="AQ234" i="5" s="1"/>
  <c r="AR234" i="5" s="1"/>
  <c r="AO233" i="5"/>
  <c r="AQ233" i="5" s="1"/>
  <c r="AR233" i="5" s="1"/>
  <c r="AO232" i="5"/>
  <c r="AP232" i="5" s="1"/>
  <c r="AO231" i="5"/>
  <c r="AP231" i="5" s="1"/>
  <c r="AO230" i="5"/>
  <c r="AQ230" i="5" s="1"/>
  <c r="AR230" i="5" s="1"/>
  <c r="AO229" i="5"/>
  <c r="AQ229" i="5" s="1"/>
  <c r="AR229" i="5" s="1"/>
  <c r="AO228" i="5"/>
  <c r="AP228" i="5" s="1"/>
  <c r="AO227" i="5"/>
  <c r="AS227" i="5" s="1"/>
  <c r="AO226" i="5"/>
  <c r="AP226" i="5" s="1"/>
  <c r="AO225" i="5"/>
  <c r="AQ225" i="5" s="1"/>
  <c r="AR225" i="5" s="1"/>
  <c r="AO224" i="5"/>
  <c r="AP224" i="5" s="1"/>
  <c r="AO223" i="5"/>
  <c r="AS223" i="5" s="1"/>
  <c r="AO222" i="5"/>
  <c r="AP222" i="5" s="1"/>
  <c r="AO221" i="5"/>
  <c r="AQ221" i="5" s="1"/>
  <c r="AR221" i="5" s="1"/>
  <c r="AO220" i="5"/>
  <c r="AP220" i="5" s="1"/>
  <c r="AO219" i="5"/>
  <c r="AS219" i="5" s="1"/>
  <c r="AO218" i="5"/>
  <c r="AP218" i="5" s="1"/>
  <c r="AO217" i="5"/>
  <c r="AQ217" i="5" s="1"/>
  <c r="AR217" i="5" s="1"/>
  <c r="AO216" i="5"/>
  <c r="AP216" i="5" s="1"/>
  <c r="AO215" i="5"/>
  <c r="AQ215" i="5" s="1"/>
  <c r="AR215" i="5" s="1"/>
  <c r="AO214" i="5"/>
  <c r="AS214" i="5" s="1"/>
  <c r="AO213" i="5"/>
  <c r="AP213" i="5" s="1"/>
  <c r="AO212" i="5"/>
  <c r="AP212" i="5" s="1"/>
  <c r="AO211" i="5"/>
  <c r="AP211" i="5" s="1"/>
  <c r="AO210" i="5"/>
  <c r="AQ210" i="5" s="1"/>
  <c r="AR210" i="5" s="1"/>
  <c r="AO209" i="5"/>
  <c r="AQ209" i="5" s="1"/>
  <c r="AR209" i="5" s="1"/>
  <c r="AO208" i="5"/>
  <c r="AQ208" i="5" s="1"/>
  <c r="AR208" i="5" s="1"/>
  <c r="AO207" i="5"/>
  <c r="AP207" i="5" s="1"/>
  <c r="AO206" i="5"/>
  <c r="AQ206" i="5" s="1"/>
  <c r="AR206" i="5" s="1"/>
  <c r="AO205" i="5"/>
  <c r="AQ205" i="5" s="1"/>
  <c r="AR205" i="5" s="1"/>
  <c r="AO204" i="5"/>
  <c r="AP204" i="5" s="1"/>
  <c r="AO203" i="5"/>
  <c r="AP203" i="5" s="1"/>
  <c r="AO202" i="5"/>
  <c r="AQ202" i="5" s="1"/>
  <c r="AR202" i="5" s="1"/>
  <c r="AO201" i="5"/>
  <c r="AQ201" i="5" s="1"/>
  <c r="AR201" i="5" s="1"/>
  <c r="AO200" i="5"/>
  <c r="AP200" i="5" s="1"/>
  <c r="AO199" i="5"/>
  <c r="AQ199" i="5" s="1"/>
  <c r="AR199" i="5" s="1"/>
  <c r="AO198" i="5"/>
  <c r="AQ198" i="5" s="1"/>
  <c r="AR198" i="5" s="1"/>
  <c r="AO197" i="5"/>
  <c r="AQ197" i="5" s="1"/>
  <c r="AR197" i="5" s="1"/>
  <c r="AO196" i="5"/>
  <c r="AP196" i="5" s="1"/>
  <c r="AO195" i="5"/>
  <c r="AQ195" i="5" s="1"/>
  <c r="AR195" i="5" s="1"/>
  <c r="AO194" i="5"/>
  <c r="AQ194" i="5" s="1"/>
  <c r="AR194" i="5" s="1"/>
  <c r="AO193" i="5"/>
  <c r="AS193" i="5" s="1"/>
  <c r="AO192" i="5"/>
  <c r="AP192" i="5" s="1"/>
  <c r="AO191" i="5"/>
  <c r="AQ191" i="5" s="1"/>
  <c r="AR191" i="5" s="1"/>
  <c r="AO190" i="5"/>
  <c r="AQ190" i="5" s="1"/>
  <c r="AR190" i="5" s="1"/>
  <c r="AO189" i="5"/>
  <c r="AS189" i="5" s="1"/>
  <c r="AO188" i="5"/>
  <c r="AP188" i="5" s="1"/>
  <c r="AO187" i="5"/>
  <c r="AQ187" i="5" s="1"/>
  <c r="AR187" i="5" s="1"/>
  <c r="AO186" i="5"/>
  <c r="AQ186" i="5" s="1"/>
  <c r="AR186" i="5" s="1"/>
  <c r="AO185" i="5"/>
  <c r="AS185" i="5" s="1"/>
  <c r="AO184" i="5"/>
  <c r="AP184" i="5" s="1"/>
  <c r="AO183" i="5"/>
  <c r="AQ183" i="5" s="1"/>
  <c r="AR183" i="5" s="1"/>
  <c r="AO182" i="5"/>
  <c r="AQ182" i="5" s="1"/>
  <c r="AR182" i="5" s="1"/>
  <c r="AO181" i="5"/>
  <c r="AS181" i="5" s="1"/>
  <c r="AO180" i="5"/>
  <c r="AP180" i="5" s="1"/>
  <c r="AO179" i="5"/>
  <c r="AQ179" i="5" s="1"/>
  <c r="AR179" i="5" s="1"/>
  <c r="AO178" i="5"/>
  <c r="AQ178" i="5" s="1"/>
  <c r="AR178" i="5" s="1"/>
  <c r="AO177" i="5"/>
  <c r="AS177" i="5" s="1"/>
  <c r="AO176" i="5"/>
  <c r="AP176" i="5" s="1"/>
  <c r="AO175" i="5"/>
  <c r="AQ175" i="5" s="1"/>
  <c r="AR175" i="5" s="1"/>
  <c r="AO174" i="5"/>
  <c r="AQ174" i="5" s="1"/>
  <c r="AR174" i="5" s="1"/>
  <c r="AO173" i="5"/>
  <c r="AP173" i="5" s="1"/>
  <c r="AO172" i="5"/>
  <c r="AP172" i="5" s="1"/>
  <c r="AO171" i="5"/>
  <c r="AP171" i="5" s="1"/>
  <c r="AO170" i="5"/>
  <c r="AP170" i="5" s="1"/>
  <c r="AO169" i="5"/>
  <c r="AP169" i="5" s="1"/>
  <c r="AO168" i="5"/>
  <c r="AQ168" i="5" s="1"/>
  <c r="AR168" i="5" s="1"/>
  <c r="AO167" i="5"/>
  <c r="AS167" i="5" s="1"/>
  <c r="AO166" i="5"/>
  <c r="AQ166" i="5" s="1"/>
  <c r="AR166" i="5" s="1"/>
  <c r="AO165" i="5"/>
  <c r="AQ165" i="5" s="1"/>
  <c r="AR165" i="5" s="1"/>
  <c r="AO164" i="5"/>
  <c r="AP164" i="5" s="1"/>
  <c r="AO163" i="5"/>
  <c r="AP163" i="5" s="1"/>
  <c r="AO162" i="5"/>
  <c r="AQ162" i="5" s="1"/>
  <c r="AR162" i="5" s="1"/>
  <c r="AO161" i="5"/>
  <c r="AS161" i="5" s="1"/>
  <c r="AO160" i="5"/>
  <c r="AS160" i="5" s="1"/>
  <c r="AO159" i="5"/>
  <c r="AP159" i="5" s="1"/>
  <c r="AO158" i="5"/>
  <c r="AQ158" i="5" s="1"/>
  <c r="AR158" i="5" s="1"/>
  <c r="AO157" i="5"/>
  <c r="AQ157" i="5" s="1"/>
  <c r="AR157" i="5" s="1"/>
  <c r="AO156" i="5"/>
  <c r="AQ156" i="5" s="1"/>
  <c r="AR156" i="5" s="1"/>
  <c r="AO155" i="5"/>
  <c r="AP155" i="5" s="1"/>
  <c r="AO154" i="5"/>
  <c r="AQ154" i="5" s="1"/>
  <c r="AR154" i="5" s="1"/>
  <c r="AO153" i="5"/>
  <c r="AP153" i="5" s="1"/>
  <c r="AO152" i="5"/>
  <c r="AP152" i="5" s="1"/>
  <c r="AO151" i="5"/>
  <c r="AP151" i="5" s="1"/>
  <c r="AO150" i="5"/>
  <c r="AQ150" i="5" s="1"/>
  <c r="AR150" i="5" s="1"/>
  <c r="AO149" i="5"/>
  <c r="AS149" i="5" s="1"/>
  <c r="AO148" i="5"/>
  <c r="AO147" i="5"/>
  <c r="AO146" i="5"/>
  <c r="AO145" i="5"/>
  <c r="AO144" i="5"/>
  <c r="AS144" i="5" s="1"/>
  <c r="AO143" i="5"/>
  <c r="AQ143" i="5" s="1"/>
  <c r="AR143" i="5" s="1"/>
  <c r="AO142" i="5"/>
  <c r="AP142" i="5" s="1"/>
  <c r="AO141" i="5"/>
  <c r="AQ141" i="5" s="1"/>
  <c r="AR141" i="5" s="1"/>
  <c r="AO140" i="5"/>
  <c r="AS140" i="5" s="1"/>
  <c r="AO139" i="5"/>
  <c r="AS139" i="5" s="1"/>
  <c r="AO138" i="5"/>
  <c r="AP138" i="5" s="1"/>
  <c r="AO137" i="5"/>
  <c r="AQ137" i="5" s="1"/>
  <c r="AR137" i="5" s="1"/>
  <c r="AO136" i="5"/>
  <c r="AS136" i="5" s="1"/>
  <c r="AO135" i="5"/>
  <c r="AO134" i="5"/>
  <c r="AO133" i="5"/>
  <c r="AO132" i="5"/>
  <c r="AO131" i="5"/>
  <c r="AP131" i="5" s="1"/>
  <c r="AO130" i="5"/>
  <c r="AQ130" i="5" s="1"/>
  <c r="AR130" i="5" s="1"/>
  <c r="AO129" i="5"/>
  <c r="AS129" i="5" s="1"/>
  <c r="AO128" i="5"/>
  <c r="AO127" i="5"/>
  <c r="AP127" i="5" s="1"/>
  <c r="AO126" i="5"/>
  <c r="AQ126" i="5" s="1"/>
  <c r="AR126" i="5" s="1"/>
  <c r="AO125" i="5"/>
  <c r="AS125" i="5" s="1"/>
  <c r="AO124" i="5"/>
  <c r="AO123" i="5"/>
  <c r="AP123" i="5" s="1"/>
  <c r="AO122" i="5"/>
  <c r="AQ122" i="5" s="1"/>
  <c r="AR122" i="5" s="1"/>
  <c r="AO121" i="5"/>
  <c r="AS121" i="5" s="1"/>
  <c r="AO120" i="5"/>
  <c r="AO119" i="5"/>
  <c r="AP119" i="5" s="1"/>
  <c r="AO118" i="5"/>
  <c r="AQ118" i="5" s="1"/>
  <c r="AR118" i="5" s="1"/>
  <c r="AO117" i="5"/>
  <c r="AS117" i="5" s="1"/>
  <c r="AO116" i="5"/>
  <c r="AO115" i="5"/>
  <c r="AP115" i="5" s="1"/>
  <c r="AO114" i="5"/>
  <c r="AQ114" i="5" s="1"/>
  <c r="AR114" i="5" s="1"/>
  <c r="AO113" i="5"/>
  <c r="AS113" i="5" s="1"/>
  <c r="AO112" i="5"/>
  <c r="AO111" i="5"/>
  <c r="AP111" i="5" s="1"/>
  <c r="AO110" i="5"/>
  <c r="AP110" i="5" s="1"/>
  <c r="AO109" i="5"/>
  <c r="AQ109" i="5" s="1"/>
  <c r="AR109" i="5" s="1"/>
  <c r="AO108" i="5"/>
  <c r="AO107" i="5"/>
  <c r="AS107" i="5" s="1"/>
  <c r="AO106" i="5"/>
  <c r="AP106" i="5" s="1"/>
  <c r="AO105" i="5"/>
  <c r="AQ105" i="5" s="1"/>
  <c r="AR105" i="5" s="1"/>
  <c r="AO104" i="5"/>
  <c r="AO103" i="5"/>
  <c r="AS103" i="5" s="1"/>
  <c r="AO102" i="5"/>
  <c r="AP102" i="5" s="1"/>
  <c r="AO101" i="5"/>
  <c r="AQ101" i="5" s="1"/>
  <c r="AR101" i="5" s="1"/>
  <c r="AO100" i="5"/>
  <c r="AO99" i="5"/>
  <c r="AS99" i="5" s="1"/>
  <c r="AO98" i="5"/>
  <c r="AP98" i="5" s="1"/>
  <c r="AO97" i="5"/>
  <c r="AQ97" i="5" s="1"/>
  <c r="AR97" i="5" s="1"/>
  <c r="AO96" i="5"/>
  <c r="AO95" i="5"/>
  <c r="AS95" i="5" s="1"/>
  <c r="AO94" i="5"/>
  <c r="AP94" i="5" s="1"/>
  <c r="AO93" i="5"/>
  <c r="AQ93" i="5" s="1"/>
  <c r="AR93" i="5" s="1"/>
  <c r="AO92" i="5"/>
  <c r="AO91" i="5"/>
  <c r="AS91" i="5" s="1"/>
  <c r="AO90" i="5"/>
  <c r="AP90" i="5" s="1"/>
  <c r="AO89" i="5"/>
  <c r="AP89" i="5" s="1"/>
  <c r="AO88" i="5"/>
  <c r="AQ88" i="5" s="1"/>
  <c r="AR88" i="5" s="1"/>
  <c r="AO87" i="5"/>
  <c r="AQ87" i="5" s="1"/>
  <c r="AR87" i="5" s="1"/>
  <c r="AO86" i="5"/>
  <c r="AQ86" i="5" s="1"/>
  <c r="AR86" i="5" s="1"/>
  <c r="AO85" i="5"/>
  <c r="AQ85" i="5" s="1"/>
  <c r="AR85" i="5" s="1"/>
  <c r="AO84" i="5"/>
  <c r="AO83" i="5"/>
  <c r="AP83" i="5" s="1"/>
  <c r="AO82" i="5"/>
  <c r="AP82" i="5" s="1"/>
  <c r="AO81" i="5"/>
  <c r="AP81" i="5" s="1"/>
  <c r="AO80" i="5"/>
  <c r="AQ80" i="5" s="1"/>
  <c r="AR80" i="5" s="1"/>
  <c r="AO79" i="5"/>
  <c r="AQ79" i="5" s="1"/>
  <c r="AR79" i="5" s="1"/>
  <c r="AO78" i="5"/>
  <c r="AQ78" i="5" s="1"/>
  <c r="AR78" i="5" s="1"/>
  <c r="AO77" i="5"/>
  <c r="AQ77" i="5" s="1"/>
  <c r="AR77" i="5" s="1"/>
  <c r="AO76" i="5"/>
  <c r="AO75" i="5"/>
  <c r="AP75" i="5" s="1"/>
  <c r="AO74" i="5"/>
  <c r="AP74" i="5" s="1"/>
  <c r="AO73" i="5"/>
  <c r="AP73" i="5" s="1"/>
  <c r="AO72" i="5"/>
  <c r="AQ72" i="5" s="1"/>
  <c r="AR72" i="5" s="1"/>
  <c r="AO71" i="5"/>
  <c r="AQ71" i="5" s="1"/>
  <c r="AR71" i="5" s="1"/>
  <c r="AO70" i="5"/>
  <c r="AS70" i="5" s="1"/>
  <c r="AO69" i="5"/>
  <c r="AS69" i="5" s="1"/>
  <c r="AO68" i="5"/>
  <c r="AP68" i="5" s="1"/>
  <c r="AO67" i="5"/>
  <c r="AQ67" i="5" s="1"/>
  <c r="AR67" i="5" s="1"/>
  <c r="AO66" i="5"/>
  <c r="AS66" i="5" s="1"/>
  <c r="AO65" i="5"/>
  <c r="AS65" i="5" s="1"/>
  <c r="AO64" i="5"/>
  <c r="AP64" i="5" s="1"/>
  <c r="AO63" i="5"/>
  <c r="AQ63" i="5" s="1"/>
  <c r="AR63" i="5" s="1"/>
  <c r="AO62" i="5"/>
  <c r="AS62" i="5" s="1"/>
  <c r="AO61" i="5"/>
  <c r="AS61" i="5" s="1"/>
  <c r="AO60" i="5"/>
  <c r="AP60" i="5" s="1"/>
  <c r="AO59" i="5"/>
  <c r="AQ59" i="5" s="1"/>
  <c r="AR59" i="5" s="1"/>
  <c r="AO58" i="5"/>
  <c r="AS58" i="5" s="1"/>
  <c r="AO57" i="5"/>
  <c r="AS57" i="5" s="1"/>
  <c r="AO56" i="5"/>
  <c r="AP56" i="5" s="1"/>
  <c r="AO55" i="5"/>
  <c r="AQ55" i="5" s="1"/>
  <c r="AR55" i="5" s="1"/>
  <c r="AO54" i="5"/>
  <c r="AS54" i="5" s="1"/>
  <c r="AO53" i="5"/>
  <c r="AS53" i="5" s="1"/>
  <c r="AO52" i="5"/>
  <c r="AP52" i="5" s="1"/>
  <c r="AO51" i="5"/>
  <c r="AQ51" i="5" s="1"/>
  <c r="AR51" i="5" s="1"/>
  <c r="AO50" i="5"/>
  <c r="AS50" i="5" s="1"/>
  <c r="AO49" i="5"/>
  <c r="AS49" i="5" s="1"/>
  <c r="AO48" i="5"/>
  <c r="AP48" i="5" s="1"/>
  <c r="AO47" i="5"/>
  <c r="AQ47" i="5" s="1"/>
  <c r="AR47" i="5" s="1"/>
  <c r="AO46" i="5"/>
  <c r="AS46" i="5" s="1"/>
  <c r="AO45" i="5"/>
  <c r="AS45" i="5" s="1"/>
  <c r="AO44" i="5"/>
  <c r="AP44" i="5" s="1"/>
  <c r="AO43" i="5"/>
  <c r="AQ43" i="5" s="1"/>
  <c r="AR43" i="5" s="1"/>
  <c r="AO42" i="5"/>
  <c r="AS42" i="5" s="1"/>
  <c r="AO41" i="5"/>
  <c r="AS41" i="5" s="1"/>
  <c r="AO40" i="5"/>
  <c r="AP40" i="5" s="1"/>
  <c r="AO39" i="5"/>
  <c r="AQ39" i="5" s="1"/>
  <c r="AR39" i="5" s="1"/>
  <c r="AO38" i="5"/>
  <c r="AS38" i="5" s="1"/>
  <c r="AO37" i="5"/>
  <c r="AS37" i="5" s="1"/>
  <c r="AO36" i="5"/>
  <c r="AP36" i="5" s="1"/>
  <c r="AO35" i="5"/>
  <c r="AQ35" i="5" s="1"/>
  <c r="AR35" i="5" s="1"/>
  <c r="AO34" i="5"/>
  <c r="AS34" i="5" s="1"/>
  <c r="AO33" i="5"/>
  <c r="AS33" i="5" s="1"/>
  <c r="AO32" i="5"/>
  <c r="AP32" i="5" s="1"/>
  <c r="AO31" i="5"/>
  <c r="AQ31" i="5" s="1"/>
  <c r="AR31" i="5" s="1"/>
  <c r="AO30" i="5"/>
  <c r="AS30" i="5" s="1"/>
  <c r="AO29" i="5"/>
  <c r="AS29" i="5" s="1"/>
  <c r="AO28" i="5"/>
  <c r="AP28" i="5" s="1"/>
  <c r="AO27" i="5"/>
  <c r="AQ27" i="5" s="1"/>
  <c r="AR27" i="5" s="1"/>
  <c r="AO26" i="5"/>
  <c r="AQ26" i="5" s="1"/>
  <c r="AR26" i="5" s="1"/>
  <c r="AO25" i="5"/>
  <c r="AP25" i="5" s="1"/>
  <c r="AO24" i="5"/>
  <c r="AS24" i="5" s="1"/>
  <c r="AO23" i="5"/>
  <c r="AP23" i="5" s="1"/>
  <c r="AO22" i="5"/>
  <c r="AQ22" i="5" s="1"/>
  <c r="AR22" i="5" s="1"/>
  <c r="AO21" i="5"/>
  <c r="AS21" i="5" s="1"/>
  <c r="AO20" i="5"/>
  <c r="AS20" i="5" s="1"/>
  <c r="AO19" i="5"/>
  <c r="AP19" i="5" s="1"/>
  <c r="AO18" i="5"/>
  <c r="AQ18" i="5" s="1"/>
  <c r="AR18" i="5" s="1"/>
  <c r="AO17" i="5"/>
  <c r="AS17" i="5" s="1"/>
  <c r="AO16" i="5"/>
  <c r="AS16" i="5" s="1"/>
  <c r="AO15" i="5"/>
  <c r="AP15" i="5" s="1"/>
  <c r="AO14" i="5"/>
  <c r="AQ14" i="5" s="1"/>
  <c r="AR14" i="5" s="1"/>
  <c r="AO13" i="5"/>
  <c r="AS13" i="5" s="1"/>
  <c r="AO12" i="5"/>
  <c r="AS12" i="5" s="1"/>
  <c r="AO11" i="5"/>
  <c r="AP11" i="5" s="1"/>
  <c r="AO10" i="5"/>
  <c r="AQ10" i="5" s="1"/>
  <c r="AR10" i="5" s="1"/>
  <c r="AO9" i="5"/>
  <c r="AS9" i="5" s="1"/>
  <c r="AN3" i="5"/>
  <c r="AP2" i="5"/>
  <c r="AP4" i="5" s="1"/>
  <c r="AO714" i="4"/>
  <c r="AS714" i="4" s="1"/>
  <c r="AO713" i="4"/>
  <c r="AO712" i="4"/>
  <c r="AP712" i="4" s="1"/>
  <c r="AO711" i="4"/>
  <c r="AQ711" i="4" s="1"/>
  <c r="AR711" i="4" s="1"/>
  <c r="AO710" i="4"/>
  <c r="AS710" i="4" s="1"/>
  <c r="AO709" i="4"/>
  <c r="AO708" i="4"/>
  <c r="AP708" i="4" s="1"/>
  <c r="AO707" i="4"/>
  <c r="AQ707" i="4" s="1"/>
  <c r="AR707" i="4" s="1"/>
  <c r="AO706" i="4"/>
  <c r="AS706" i="4" s="1"/>
  <c r="AO705" i="4"/>
  <c r="AO704" i="4"/>
  <c r="AP704" i="4" s="1"/>
  <c r="AO703" i="4"/>
  <c r="AQ703" i="4" s="1"/>
  <c r="AR703" i="4" s="1"/>
  <c r="AO702" i="4"/>
  <c r="AP702" i="4" s="1"/>
  <c r="AO701" i="4"/>
  <c r="AO700" i="4"/>
  <c r="AP700" i="4" s="1"/>
  <c r="AO699" i="4"/>
  <c r="AQ699" i="4" s="1"/>
  <c r="AR699" i="4" s="1"/>
  <c r="AO698" i="4"/>
  <c r="AO697" i="4"/>
  <c r="AO696" i="4"/>
  <c r="AP696" i="4" s="1"/>
  <c r="AO695" i="4"/>
  <c r="AQ695" i="4" s="1"/>
  <c r="AR695" i="4" s="1"/>
  <c r="AO694" i="4"/>
  <c r="AO693" i="4"/>
  <c r="AO692" i="4"/>
  <c r="AP692" i="4" s="1"/>
  <c r="AO691" i="4"/>
  <c r="AQ691" i="4" s="1"/>
  <c r="AR691" i="4" s="1"/>
  <c r="AO690" i="4"/>
  <c r="AP690" i="4" s="1"/>
  <c r="AO689" i="4"/>
  <c r="AO688" i="4"/>
  <c r="AP688" i="4" s="1"/>
  <c r="AO687" i="4"/>
  <c r="AQ687" i="4" s="1"/>
  <c r="AR687" i="4" s="1"/>
  <c r="AO686" i="4"/>
  <c r="AP686" i="4" s="1"/>
  <c r="AO685" i="4"/>
  <c r="AO684" i="4"/>
  <c r="AP684" i="4" s="1"/>
  <c r="AO683" i="4"/>
  <c r="AQ683" i="4" s="1"/>
  <c r="AR683" i="4" s="1"/>
  <c r="AO682" i="4"/>
  <c r="AO681" i="4"/>
  <c r="AO680" i="4"/>
  <c r="AP680" i="4" s="1"/>
  <c r="AO679" i="4"/>
  <c r="AQ679" i="4" s="1"/>
  <c r="AR679" i="4" s="1"/>
  <c r="AO678" i="4"/>
  <c r="AO677" i="4"/>
  <c r="AO676" i="4"/>
  <c r="AP676" i="4" s="1"/>
  <c r="AO675" i="4"/>
  <c r="AQ675" i="4" s="1"/>
  <c r="AR675" i="4" s="1"/>
  <c r="AO674" i="4"/>
  <c r="AP674" i="4" s="1"/>
  <c r="AO673" i="4"/>
  <c r="AO672" i="4"/>
  <c r="AP672" i="4" s="1"/>
  <c r="AO671" i="4"/>
  <c r="AQ671" i="4" s="1"/>
  <c r="AR671" i="4" s="1"/>
  <c r="AO670" i="4"/>
  <c r="AP670" i="4" s="1"/>
  <c r="AO669" i="4"/>
  <c r="AO668" i="4"/>
  <c r="AP668" i="4" s="1"/>
  <c r="AO667" i="4"/>
  <c r="AQ667" i="4" s="1"/>
  <c r="AR667" i="4" s="1"/>
  <c r="AO666" i="4"/>
  <c r="AO665" i="4"/>
  <c r="AO664" i="4"/>
  <c r="AP664" i="4" s="1"/>
  <c r="AO663" i="4"/>
  <c r="AQ663" i="4" s="1"/>
  <c r="AR663" i="4" s="1"/>
  <c r="AO662" i="4"/>
  <c r="AO661" i="4"/>
  <c r="AO660" i="4"/>
  <c r="AP660" i="4" s="1"/>
  <c r="AO659" i="4"/>
  <c r="AQ659" i="4" s="1"/>
  <c r="AR659" i="4" s="1"/>
  <c r="AO658" i="4"/>
  <c r="AP658" i="4" s="1"/>
  <c r="AO657" i="4"/>
  <c r="AO656" i="4"/>
  <c r="AP656" i="4" s="1"/>
  <c r="AO655" i="4"/>
  <c r="AQ655" i="4" s="1"/>
  <c r="AR655" i="4" s="1"/>
  <c r="AO654" i="4"/>
  <c r="AP654" i="4" s="1"/>
  <c r="AO653" i="4"/>
  <c r="AO652" i="4"/>
  <c r="AP652" i="4" s="1"/>
  <c r="AO651" i="4"/>
  <c r="AQ651" i="4" s="1"/>
  <c r="AR651" i="4" s="1"/>
  <c r="AO650" i="4"/>
  <c r="AO649" i="4"/>
  <c r="AO648" i="4"/>
  <c r="AP648" i="4" s="1"/>
  <c r="AO647" i="4"/>
  <c r="AQ647" i="4" s="1"/>
  <c r="AR647" i="4" s="1"/>
  <c r="AO646" i="4"/>
  <c r="AO645" i="4"/>
  <c r="AO644" i="4"/>
  <c r="AP644" i="4" s="1"/>
  <c r="AO643" i="4"/>
  <c r="AQ643" i="4" s="1"/>
  <c r="AR643" i="4" s="1"/>
  <c r="AO642" i="4"/>
  <c r="AP642" i="4" s="1"/>
  <c r="AO641" i="4"/>
  <c r="AO640" i="4"/>
  <c r="AP640" i="4" s="1"/>
  <c r="AO639" i="4"/>
  <c r="AQ639" i="4" s="1"/>
  <c r="AR639" i="4" s="1"/>
  <c r="AO638" i="4"/>
  <c r="AP638" i="4" s="1"/>
  <c r="AO637" i="4"/>
  <c r="AO636" i="4"/>
  <c r="AP636" i="4" s="1"/>
  <c r="AO635" i="4"/>
  <c r="AQ635" i="4" s="1"/>
  <c r="AR635" i="4" s="1"/>
  <c r="AO634" i="4"/>
  <c r="AO633" i="4"/>
  <c r="AO632" i="4"/>
  <c r="AP632" i="4" s="1"/>
  <c r="AO631" i="4"/>
  <c r="AQ631" i="4" s="1"/>
  <c r="AR631" i="4" s="1"/>
  <c r="AO630" i="4"/>
  <c r="AO629" i="4"/>
  <c r="AO628" i="4"/>
  <c r="AP628" i="4" s="1"/>
  <c r="AO627" i="4"/>
  <c r="AQ627" i="4" s="1"/>
  <c r="AR627" i="4" s="1"/>
  <c r="AO626" i="4"/>
  <c r="AP626" i="4" s="1"/>
  <c r="AO625" i="4"/>
  <c r="AO624" i="4"/>
  <c r="AP624" i="4" s="1"/>
  <c r="AO623" i="4"/>
  <c r="AQ623" i="4" s="1"/>
  <c r="AR623" i="4" s="1"/>
  <c r="AO622" i="4"/>
  <c r="AP622" i="4" s="1"/>
  <c r="AO621" i="4"/>
  <c r="AO620" i="4"/>
  <c r="AP620" i="4" s="1"/>
  <c r="AO619" i="4"/>
  <c r="AQ619" i="4" s="1"/>
  <c r="AR619" i="4" s="1"/>
  <c r="AO618" i="4"/>
  <c r="AO617" i="4"/>
  <c r="AO616" i="4"/>
  <c r="AP616" i="4" s="1"/>
  <c r="AO615" i="4"/>
  <c r="AQ615" i="4" s="1"/>
  <c r="AR615" i="4" s="1"/>
  <c r="AO614" i="4"/>
  <c r="AO613" i="4"/>
  <c r="AO612" i="4"/>
  <c r="AP612" i="4" s="1"/>
  <c r="AO611" i="4"/>
  <c r="AQ611" i="4" s="1"/>
  <c r="AR611" i="4" s="1"/>
  <c r="AO610" i="4"/>
  <c r="AP610" i="4" s="1"/>
  <c r="AO609" i="4"/>
  <c r="AO608" i="4"/>
  <c r="AP608" i="4" s="1"/>
  <c r="AO607" i="4"/>
  <c r="AQ607" i="4" s="1"/>
  <c r="AR607" i="4" s="1"/>
  <c r="AO606" i="4"/>
  <c r="AP606" i="4" s="1"/>
  <c r="AO605" i="4"/>
  <c r="AO604" i="4"/>
  <c r="AP604" i="4" s="1"/>
  <c r="AO603" i="4"/>
  <c r="AQ603" i="4" s="1"/>
  <c r="AR603" i="4" s="1"/>
  <c r="AO602" i="4"/>
  <c r="AO601" i="4"/>
  <c r="AO600" i="4"/>
  <c r="AP600" i="4" s="1"/>
  <c r="AO599" i="4"/>
  <c r="AQ599" i="4" s="1"/>
  <c r="AR599" i="4" s="1"/>
  <c r="AO598" i="4"/>
  <c r="AO597" i="4"/>
  <c r="AQ597" i="4" s="1"/>
  <c r="AR597" i="4" s="1"/>
  <c r="AO596" i="4"/>
  <c r="AP596" i="4" s="1"/>
  <c r="AO595" i="4"/>
  <c r="AQ595" i="4" s="1"/>
  <c r="AR595" i="4" s="1"/>
  <c r="AO594" i="4"/>
  <c r="AP594" i="4" s="1"/>
  <c r="AO593" i="4"/>
  <c r="AO592" i="4"/>
  <c r="AP592" i="4" s="1"/>
  <c r="AO591" i="4"/>
  <c r="AQ591" i="4" s="1"/>
  <c r="AR591" i="4" s="1"/>
  <c r="AO590" i="4"/>
  <c r="AO589" i="4"/>
  <c r="AQ589" i="4" s="1"/>
  <c r="AR589" i="4" s="1"/>
  <c r="AO588" i="4"/>
  <c r="AP588" i="4" s="1"/>
  <c r="AO587" i="4"/>
  <c r="AQ587" i="4" s="1"/>
  <c r="AR587" i="4" s="1"/>
  <c r="AO586" i="4"/>
  <c r="AP586" i="4" s="1"/>
  <c r="AO585" i="4"/>
  <c r="AO584" i="4"/>
  <c r="AP584" i="4" s="1"/>
  <c r="AO583" i="4"/>
  <c r="AQ583" i="4" s="1"/>
  <c r="AR583" i="4" s="1"/>
  <c r="AO582" i="4"/>
  <c r="AO581" i="4"/>
  <c r="AQ581" i="4" s="1"/>
  <c r="AR581" i="4" s="1"/>
  <c r="AO580" i="4"/>
  <c r="AP580" i="4" s="1"/>
  <c r="AO579" i="4"/>
  <c r="AQ579" i="4" s="1"/>
  <c r="AR579" i="4" s="1"/>
  <c r="AO578" i="4"/>
  <c r="AP578" i="4" s="1"/>
  <c r="AO577" i="4"/>
  <c r="AO576" i="4"/>
  <c r="AP576" i="4" s="1"/>
  <c r="AO575" i="4"/>
  <c r="AQ575" i="4" s="1"/>
  <c r="AR575" i="4" s="1"/>
  <c r="AO574" i="4"/>
  <c r="AO573" i="4"/>
  <c r="AQ573" i="4" s="1"/>
  <c r="AR573" i="4" s="1"/>
  <c r="AO572" i="4"/>
  <c r="AP572" i="4" s="1"/>
  <c r="AO571" i="4"/>
  <c r="AQ571" i="4" s="1"/>
  <c r="AR571" i="4" s="1"/>
  <c r="AO570" i="4"/>
  <c r="AP570" i="4" s="1"/>
  <c r="AO569" i="4"/>
  <c r="AO568" i="4"/>
  <c r="AP568" i="4" s="1"/>
  <c r="AO567" i="4"/>
  <c r="AQ567" i="4" s="1"/>
  <c r="AR567" i="4" s="1"/>
  <c r="AO566" i="4"/>
  <c r="AO565" i="4"/>
  <c r="AQ565" i="4" s="1"/>
  <c r="AR565" i="4" s="1"/>
  <c r="AO564" i="4"/>
  <c r="AP564" i="4" s="1"/>
  <c r="AO563" i="4"/>
  <c r="AQ563" i="4" s="1"/>
  <c r="AR563" i="4" s="1"/>
  <c r="AO562" i="4"/>
  <c r="AP562" i="4" s="1"/>
  <c r="AO561" i="4"/>
  <c r="AO560" i="4"/>
  <c r="AP560" i="4" s="1"/>
  <c r="AO559" i="4"/>
  <c r="AQ559" i="4" s="1"/>
  <c r="AR559" i="4" s="1"/>
  <c r="AO558" i="4"/>
  <c r="AO557" i="4"/>
  <c r="AQ557" i="4" s="1"/>
  <c r="AR557" i="4" s="1"/>
  <c r="AO556" i="4"/>
  <c r="AP556" i="4" s="1"/>
  <c r="AO555" i="4"/>
  <c r="AQ555" i="4" s="1"/>
  <c r="AR555" i="4" s="1"/>
  <c r="AO554" i="4"/>
  <c r="AP554" i="4" s="1"/>
  <c r="AO553" i="4"/>
  <c r="AO552" i="4"/>
  <c r="AP552" i="4" s="1"/>
  <c r="AO551" i="4"/>
  <c r="AQ551" i="4" s="1"/>
  <c r="AR551" i="4" s="1"/>
  <c r="AO550" i="4"/>
  <c r="AO549" i="4"/>
  <c r="AQ549" i="4" s="1"/>
  <c r="AR549" i="4" s="1"/>
  <c r="AO548" i="4"/>
  <c r="AP548" i="4" s="1"/>
  <c r="AO547" i="4"/>
  <c r="AQ547" i="4" s="1"/>
  <c r="AR547" i="4" s="1"/>
  <c r="AO546" i="4"/>
  <c r="AP546" i="4" s="1"/>
  <c r="AO545" i="4"/>
  <c r="AO544" i="4"/>
  <c r="AP544" i="4" s="1"/>
  <c r="AO543" i="4"/>
  <c r="AQ543" i="4" s="1"/>
  <c r="AR543" i="4" s="1"/>
  <c r="AO542" i="4"/>
  <c r="AO541" i="4"/>
  <c r="AQ541" i="4" s="1"/>
  <c r="AR541" i="4" s="1"/>
  <c r="AO540" i="4"/>
  <c r="AP540" i="4" s="1"/>
  <c r="AO539" i="4"/>
  <c r="AQ539" i="4" s="1"/>
  <c r="AR539" i="4" s="1"/>
  <c r="AO538" i="4"/>
  <c r="AP538" i="4" s="1"/>
  <c r="AO537" i="4"/>
  <c r="AO536" i="4"/>
  <c r="AP536" i="4" s="1"/>
  <c r="AO535" i="4"/>
  <c r="AQ535" i="4" s="1"/>
  <c r="AR535" i="4" s="1"/>
  <c r="AO534" i="4"/>
  <c r="AO533" i="4"/>
  <c r="AQ533" i="4" s="1"/>
  <c r="AR533" i="4" s="1"/>
  <c r="AO532" i="4"/>
  <c r="AP532" i="4" s="1"/>
  <c r="AO531" i="4"/>
  <c r="AQ531" i="4" s="1"/>
  <c r="AR531" i="4" s="1"/>
  <c r="AO530" i="4"/>
  <c r="AP530" i="4" s="1"/>
  <c r="AO529" i="4"/>
  <c r="AO528" i="4"/>
  <c r="AP528" i="4" s="1"/>
  <c r="AO527" i="4"/>
  <c r="AQ527" i="4" s="1"/>
  <c r="AR527" i="4" s="1"/>
  <c r="AO526" i="4"/>
  <c r="AO525" i="4"/>
  <c r="AQ525" i="4" s="1"/>
  <c r="AR525" i="4" s="1"/>
  <c r="AO524" i="4"/>
  <c r="AP524" i="4" s="1"/>
  <c r="AO523" i="4"/>
  <c r="AQ523" i="4" s="1"/>
  <c r="AR523" i="4" s="1"/>
  <c r="AO522" i="4"/>
  <c r="AP522" i="4" s="1"/>
  <c r="AO521" i="4"/>
  <c r="AO520" i="4"/>
  <c r="AP520" i="4" s="1"/>
  <c r="AO519" i="4"/>
  <c r="AQ519" i="4" s="1"/>
  <c r="AR519" i="4" s="1"/>
  <c r="AO518" i="4"/>
  <c r="AO517" i="4"/>
  <c r="AQ517" i="4" s="1"/>
  <c r="AR517" i="4" s="1"/>
  <c r="AO516" i="4"/>
  <c r="AP516" i="4" s="1"/>
  <c r="AO515" i="4"/>
  <c r="AQ515" i="4" s="1"/>
  <c r="AR515" i="4" s="1"/>
  <c r="AO514" i="4"/>
  <c r="AP514" i="4" s="1"/>
  <c r="AO513" i="4"/>
  <c r="AO512" i="4"/>
  <c r="AP512" i="4" s="1"/>
  <c r="AO511" i="4"/>
  <c r="AQ511" i="4" s="1"/>
  <c r="AR511" i="4" s="1"/>
  <c r="AO510" i="4"/>
  <c r="AO509" i="4"/>
  <c r="AQ509" i="4" s="1"/>
  <c r="AR509" i="4" s="1"/>
  <c r="AO508" i="4"/>
  <c r="AP508" i="4" s="1"/>
  <c r="AO507" i="4"/>
  <c r="AQ507" i="4" s="1"/>
  <c r="AR507" i="4" s="1"/>
  <c r="AO506" i="4"/>
  <c r="AP506" i="4" s="1"/>
  <c r="AO505" i="4"/>
  <c r="AO504" i="4"/>
  <c r="AP504" i="4" s="1"/>
  <c r="AO503" i="4"/>
  <c r="AQ503" i="4" s="1"/>
  <c r="AR503" i="4" s="1"/>
  <c r="AO502" i="4"/>
  <c r="AO501" i="4"/>
  <c r="AQ501" i="4" s="1"/>
  <c r="AR501" i="4" s="1"/>
  <c r="AO500" i="4"/>
  <c r="AP500" i="4" s="1"/>
  <c r="AO499" i="4"/>
  <c r="AQ499" i="4" s="1"/>
  <c r="AR499" i="4" s="1"/>
  <c r="AO498" i="4"/>
  <c r="AP498" i="4" s="1"/>
  <c r="AO497" i="4"/>
  <c r="AO496" i="4"/>
  <c r="AP496" i="4" s="1"/>
  <c r="AO495" i="4"/>
  <c r="AQ495" i="4" s="1"/>
  <c r="AR495" i="4" s="1"/>
  <c r="AO494" i="4"/>
  <c r="AO493" i="4"/>
  <c r="AQ493" i="4" s="1"/>
  <c r="AR493" i="4" s="1"/>
  <c r="AO492" i="4"/>
  <c r="AP492" i="4" s="1"/>
  <c r="AO491" i="4"/>
  <c r="AQ491" i="4" s="1"/>
  <c r="AR491" i="4" s="1"/>
  <c r="AO490" i="4"/>
  <c r="AP490" i="4" s="1"/>
  <c r="AO489" i="4"/>
  <c r="AO488" i="4"/>
  <c r="AP488" i="4" s="1"/>
  <c r="AO487" i="4"/>
  <c r="AQ487" i="4" s="1"/>
  <c r="AR487" i="4" s="1"/>
  <c r="AO486" i="4"/>
  <c r="AO485" i="4"/>
  <c r="AQ485" i="4" s="1"/>
  <c r="AR485" i="4" s="1"/>
  <c r="AO484" i="4"/>
  <c r="AP484" i="4" s="1"/>
  <c r="AO483" i="4"/>
  <c r="AQ483" i="4" s="1"/>
  <c r="AR483" i="4" s="1"/>
  <c r="AO482" i="4"/>
  <c r="AP482" i="4" s="1"/>
  <c r="AO481" i="4"/>
  <c r="AO480" i="4"/>
  <c r="AP480" i="4" s="1"/>
  <c r="AO479" i="4"/>
  <c r="AQ479" i="4" s="1"/>
  <c r="AR479" i="4" s="1"/>
  <c r="AO478" i="4"/>
  <c r="AO477" i="4"/>
  <c r="AQ477" i="4" s="1"/>
  <c r="AR477" i="4" s="1"/>
  <c r="AO476" i="4"/>
  <c r="AP476" i="4" s="1"/>
  <c r="AO475" i="4"/>
  <c r="AQ475" i="4" s="1"/>
  <c r="AR475" i="4" s="1"/>
  <c r="AO474" i="4"/>
  <c r="AP474" i="4" s="1"/>
  <c r="AO473" i="4"/>
  <c r="AO472" i="4"/>
  <c r="AP472" i="4" s="1"/>
  <c r="AO471" i="4"/>
  <c r="AQ471" i="4" s="1"/>
  <c r="AR471" i="4" s="1"/>
  <c r="AO470" i="4"/>
  <c r="AO469" i="4"/>
  <c r="AQ469" i="4" s="1"/>
  <c r="AR469" i="4" s="1"/>
  <c r="AO468" i="4"/>
  <c r="AP468" i="4" s="1"/>
  <c r="AO467" i="4"/>
  <c r="AQ467" i="4" s="1"/>
  <c r="AR467" i="4" s="1"/>
  <c r="AO466" i="4"/>
  <c r="AP466" i="4" s="1"/>
  <c r="AO465" i="4"/>
  <c r="AO464" i="4"/>
  <c r="AP464" i="4" s="1"/>
  <c r="AO463" i="4"/>
  <c r="AQ463" i="4" s="1"/>
  <c r="AR463" i="4" s="1"/>
  <c r="AO462" i="4"/>
  <c r="AO461" i="4"/>
  <c r="AQ461" i="4" s="1"/>
  <c r="AR461" i="4" s="1"/>
  <c r="AO460" i="4"/>
  <c r="AP460" i="4" s="1"/>
  <c r="AO459" i="4"/>
  <c r="AQ459" i="4" s="1"/>
  <c r="AR459" i="4" s="1"/>
  <c r="AO458" i="4"/>
  <c r="AP458" i="4" s="1"/>
  <c r="AO457" i="4"/>
  <c r="AO456" i="4"/>
  <c r="AP456" i="4" s="1"/>
  <c r="AO455" i="4"/>
  <c r="AQ455" i="4" s="1"/>
  <c r="AR455" i="4" s="1"/>
  <c r="AO454" i="4"/>
  <c r="AO453" i="4"/>
  <c r="AQ453" i="4" s="1"/>
  <c r="AR453" i="4" s="1"/>
  <c r="AO452" i="4"/>
  <c r="AP452" i="4" s="1"/>
  <c r="AO451" i="4"/>
  <c r="AQ451" i="4" s="1"/>
  <c r="AR451" i="4" s="1"/>
  <c r="AO450" i="4"/>
  <c r="AP450" i="4" s="1"/>
  <c r="AO449" i="4"/>
  <c r="AO448" i="4"/>
  <c r="AP448" i="4" s="1"/>
  <c r="AO447" i="4"/>
  <c r="AQ447" i="4" s="1"/>
  <c r="AR447" i="4" s="1"/>
  <c r="AO446" i="4"/>
  <c r="AO445" i="4"/>
  <c r="AQ445" i="4" s="1"/>
  <c r="AR445" i="4" s="1"/>
  <c r="AO444" i="4"/>
  <c r="AP444" i="4" s="1"/>
  <c r="AO443" i="4"/>
  <c r="AQ443" i="4" s="1"/>
  <c r="AR443" i="4" s="1"/>
  <c r="AO442" i="4"/>
  <c r="AP442" i="4" s="1"/>
  <c r="AO441" i="4"/>
  <c r="AO440" i="4"/>
  <c r="AP440" i="4" s="1"/>
  <c r="AO439" i="4"/>
  <c r="AQ439" i="4" s="1"/>
  <c r="AR439" i="4" s="1"/>
  <c r="AO438" i="4"/>
  <c r="AO437" i="4"/>
  <c r="AQ437" i="4" s="1"/>
  <c r="AR437" i="4" s="1"/>
  <c r="AO436" i="4"/>
  <c r="AP436" i="4" s="1"/>
  <c r="AO435" i="4"/>
  <c r="AQ435" i="4" s="1"/>
  <c r="AR435" i="4" s="1"/>
  <c r="AO434" i="4"/>
  <c r="AP434" i="4" s="1"/>
  <c r="AO433" i="4"/>
  <c r="AO432" i="4"/>
  <c r="AP432" i="4" s="1"/>
  <c r="AO431" i="4"/>
  <c r="AQ431" i="4" s="1"/>
  <c r="AR431" i="4" s="1"/>
  <c r="AO430" i="4"/>
  <c r="AO429" i="4"/>
  <c r="AQ429" i="4" s="1"/>
  <c r="AR429" i="4" s="1"/>
  <c r="AO428" i="4"/>
  <c r="AP428" i="4" s="1"/>
  <c r="AO427" i="4"/>
  <c r="AQ427" i="4" s="1"/>
  <c r="AR427" i="4" s="1"/>
  <c r="AO426" i="4"/>
  <c r="AP426" i="4" s="1"/>
  <c r="AO425" i="4"/>
  <c r="AO424" i="4"/>
  <c r="AP424" i="4" s="1"/>
  <c r="AO423" i="4"/>
  <c r="AQ423" i="4" s="1"/>
  <c r="AR423" i="4" s="1"/>
  <c r="AO422" i="4"/>
  <c r="AO421" i="4"/>
  <c r="AQ421" i="4" s="1"/>
  <c r="AR421" i="4" s="1"/>
  <c r="AO420" i="4"/>
  <c r="AP420" i="4" s="1"/>
  <c r="AO419" i="4"/>
  <c r="AQ419" i="4" s="1"/>
  <c r="AR419" i="4" s="1"/>
  <c r="AO418" i="4"/>
  <c r="AP418" i="4" s="1"/>
  <c r="AO417" i="4"/>
  <c r="AO416" i="4"/>
  <c r="AP416" i="4" s="1"/>
  <c r="AO415" i="4"/>
  <c r="AQ415" i="4" s="1"/>
  <c r="AR415" i="4" s="1"/>
  <c r="AO414" i="4"/>
  <c r="AO413" i="4"/>
  <c r="AQ413" i="4" s="1"/>
  <c r="AR413" i="4" s="1"/>
  <c r="AO412" i="4"/>
  <c r="AP412" i="4" s="1"/>
  <c r="AO411" i="4"/>
  <c r="AQ411" i="4" s="1"/>
  <c r="AR411" i="4" s="1"/>
  <c r="AO410" i="4"/>
  <c r="AP410" i="4" s="1"/>
  <c r="AO409" i="4"/>
  <c r="AO408" i="4"/>
  <c r="AP408" i="4" s="1"/>
  <c r="AO407" i="4"/>
  <c r="AQ407" i="4" s="1"/>
  <c r="AR407" i="4" s="1"/>
  <c r="AO406" i="4"/>
  <c r="AO405" i="4"/>
  <c r="AQ405" i="4" s="1"/>
  <c r="AR405" i="4" s="1"/>
  <c r="AO404" i="4"/>
  <c r="AP404" i="4" s="1"/>
  <c r="AO403" i="4"/>
  <c r="AQ403" i="4" s="1"/>
  <c r="AR403" i="4" s="1"/>
  <c r="AO402" i="4"/>
  <c r="AP402" i="4" s="1"/>
  <c r="AO401" i="4"/>
  <c r="AO400" i="4"/>
  <c r="AP400" i="4" s="1"/>
  <c r="AO399" i="4"/>
  <c r="AQ399" i="4" s="1"/>
  <c r="AR399" i="4" s="1"/>
  <c r="AO398" i="4"/>
  <c r="AS398" i="4" s="1"/>
  <c r="AO397" i="4"/>
  <c r="AS397" i="4" s="1"/>
  <c r="AO396" i="4"/>
  <c r="AP396" i="4" s="1"/>
  <c r="AO395" i="4"/>
  <c r="AQ395" i="4" s="1"/>
  <c r="AR395" i="4" s="1"/>
  <c r="AO394" i="4"/>
  <c r="AS394" i="4" s="1"/>
  <c r="AO393" i="4"/>
  <c r="AS393" i="4" s="1"/>
  <c r="AO392" i="4"/>
  <c r="AP392" i="4" s="1"/>
  <c r="AO391" i="4"/>
  <c r="AQ391" i="4" s="1"/>
  <c r="AR391" i="4" s="1"/>
  <c r="AO390" i="4"/>
  <c r="AS390" i="4" s="1"/>
  <c r="AO389" i="4"/>
  <c r="AS389" i="4" s="1"/>
  <c r="AO388" i="4"/>
  <c r="AP388" i="4" s="1"/>
  <c r="AO387" i="4"/>
  <c r="AQ387" i="4" s="1"/>
  <c r="AR387" i="4" s="1"/>
  <c r="AO386" i="4"/>
  <c r="AS386" i="4" s="1"/>
  <c r="AO385" i="4"/>
  <c r="AS385" i="4" s="1"/>
  <c r="AO384" i="4"/>
  <c r="AP384" i="4" s="1"/>
  <c r="AO383" i="4"/>
  <c r="AQ383" i="4" s="1"/>
  <c r="AR383" i="4" s="1"/>
  <c r="AO382" i="4"/>
  <c r="AS382" i="4" s="1"/>
  <c r="AO381" i="4"/>
  <c r="AS381" i="4" s="1"/>
  <c r="AO380" i="4"/>
  <c r="AP380" i="4" s="1"/>
  <c r="AO379" i="4"/>
  <c r="AQ379" i="4" s="1"/>
  <c r="AR379" i="4" s="1"/>
  <c r="AO378" i="4"/>
  <c r="AS378" i="4" s="1"/>
  <c r="AO377" i="4"/>
  <c r="AS377" i="4" s="1"/>
  <c r="AO376" i="4"/>
  <c r="AP376" i="4" s="1"/>
  <c r="AO375" i="4"/>
  <c r="AQ375" i="4" s="1"/>
  <c r="AR375" i="4" s="1"/>
  <c r="AO374" i="4"/>
  <c r="AS374" i="4" s="1"/>
  <c r="AO373" i="4"/>
  <c r="AS373" i="4" s="1"/>
  <c r="AO372" i="4"/>
  <c r="AP372" i="4" s="1"/>
  <c r="AO371" i="4"/>
  <c r="AQ371" i="4" s="1"/>
  <c r="AR371" i="4" s="1"/>
  <c r="AO370" i="4"/>
  <c r="AS370" i="4" s="1"/>
  <c r="AO369" i="4"/>
  <c r="AS369" i="4" s="1"/>
  <c r="AO368" i="4"/>
  <c r="AP368" i="4" s="1"/>
  <c r="AO367" i="4"/>
  <c r="AQ367" i="4" s="1"/>
  <c r="AR367" i="4" s="1"/>
  <c r="AO366" i="4"/>
  <c r="AS366" i="4" s="1"/>
  <c r="AO365" i="4"/>
  <c r="AS365" i="4" s="1"/>
  <c r="AO364" i="4"/>
  <c r="AP364" i="4" s="1"/>
  <c r="AO363" i="4"/>
  <c r="AQ363" i="4" s="1"/>
  <c r="AR363" i="4" s="1"/>
  <c r="AO362" i="4"/>
  <c r="AS362" i="4" s="1"/>
  <c r="AO361" i="4"/>
  <c r="AS361" i="4" s="1"/>
  <c r="AO360" i="4"/>
  <c r="AP360" i="4" s="1"/>
  <c r="AO359" i="4"/>
  <c r="AQ359" i="4" s="1"/>
  <c r="AR359" i="4" s="1"/>
  <c r="AO358" i="4"/>
  <c r="AS358" i="4" s="1"/>
  <c r="AO357" i="4"/>
  <c r="AS357" i="4" s="1"/>
  <c r="AO356" i="4"/>
  <c r="AP356" i="4" s="1"/>
  <c r="AO355" i="4"/>
  <c r="AQ355" i="4" s="1"/>
  <c r="AR355" i="4" s="1"/>
  <c r="AO354" i="4"/>
  <c r="AS354" i="4" s="1"/>
  <c r="AO353" i="4"/>
  <c r="AS353" i="4" s="1"/>
  <c r="AO352" i="4"/>
  <c r="AP352" i="4" s="1"/>
  <c r="AO351" i="4"/>
  <c r="AQ351" i="4" s="1"/>
  <c r="AR351" i="4" s="1"/>
  <c r="AO350" i="4"/>
  <c r="AS350" i="4" s="1"/>
  <c r="AO349" i="4"/>
  <c r="AS349" i="4" s="1"/>
  <c r="AO348" i="4"/>
  <c r="AP348" i="4" s="1"/>
  <c r="AO347" i="4"/>
  <c r="AQ347" i="4" s="1"/>
  <c r="AR347" i="4" s="1"/>
  <c r="AO346" i="4"/>
  <c r="AS346" i="4" s="1"/>
  <c r="AO345" i="4"/>
  <c r="AS345" i="4" s="1"/>
  <c r="AO344" i="4"/>
  <c r="AP344" i="4" s="1"/>
  <c r="AO343" i="4"/>
  <c r="AQ343" i="4" s="1"/>
  <c r="AR343" i="4" s="1"/>
  <c r="AO342" i="4"/>
  <c r="AS342" i="4" s="1"/>
  <c r="AO341" i="4"/>
  <c r="AS341" i="4" s="1"/>
  <c r="AO340" i="4"/>
  <c r="AP340" i="4" s="1"/>
  <c r="AO339" i="4"/>
  <c r="AQ339" i="4" s="1"/>
  <c r="AR339" i="4" s="1"/>
  <c r="AO338" i="4"/>
  <c r="AS338" i="4" s="1"/>
  <c r="AO337" i="4"/>
  <c r="AS337" i="4" s="1"/>
  <c r="AO336" i="4"/>
  <c r="AP336" i="4" s="1"/>
  <c r="AO335" i="4"/>
  <c r="AQ335" i="4" s="1"/>
  <c r="AR335" i="4" s="1"/>
  <c r="AO334" i="4"/>
  <c r="AS334" i="4" s="1"/>
  <c r="AO333" i="4"/>
  <c r="AS333" i="4" s="1"/>
  <c r="AO332" i="4"/>
  <c r="AP332" i="4" s="1"/>
  <c r="AO331" i="4"/>
  <c r="AQ331" i="4" s="1"/>
  <c r="AR331" i="4" s="1"/>
  <c r="AO330" i="4"/>
  <c r="AS330" i="4" s="1"/>
  <c r="AO329" i="4"/>
  <c r="AS329" i="4" s="1"/>
  <c r="AO328" i="4"/>
  <c r="AP328" i="4" s="1"/>
  <c r="AO327" i="4"/>
  <c r="AQ327" i="4" s="1"/>
  <c r="AR327" i="4" s="1"/>
  <c r="AO326" i="4"/>
  <c r="AS326" i="4" s="1"/>
  <c r="AO325" i="4"/>
  <c r="AS325" i="4" s="1"/>
  <c r="AO324" i="4"/>
  <c r="AP324" i="4" s="1"/>
  <c r="AO323" i="4"/>
  <c r="AQ323" i="4" s="1"/>
  <c r="AR323" i="4" s="1"/>
  <c r="AO322" i="4"/>
  <c r="AS322" i="4" s="1"/>
  <c r="AO321" i="4"/>
  <c r="AS321" i="4" s="1"/>
  <c r="AO320" i="4"/>
  <c r="AP320" i="4" s="1"/>
  <c r="AO319" i="4"/>
  <c r="AQ319" i="4" s="1"/>
  <c r="AR319" i="4" s="1"/>
  <c r="AO318" i="4"/>
  <c r="AS318" i="4" s="1"/>
  <c r="AO317" i="4"/>
  <c r="AS317" i="4" s="1"/>
  <c r="AO316" i="4"/>
  <c r="AP316" i="4" s="1"/>
  <c r="AO315" i="4"/>
  <c r="AQ315" i="4" s="1"/>
  <c r="AR315" i="4" s="1"/>
  <c r="AO314" i="4"/>
  <c r="AS314" i="4" s="1"/>
  <c r="AO313" i="4"/>
  <c r="AS313" i="4" s="1"/>
  <c r="AO312" i="4"/>
  <c r="AP312" i="4" s="1"/>
  <c r="AO311" i="4"/>
  <c r="AQ311" i="4" s="1"/>
  <c r="AR311" i="4" s="1"/>
  <c r="AO310" i="4"/>
  <c r="AS310" i="4" s="1"/>
  <c r="AO309" i="4"/>
  <c r="AS309" i="4" s="1"/>
  <c r="AO308" i="4"/>
  <c r="AP308" i="4" s="1"/>
  <c r="AO307" i="4"/>
  <c r="AQ307" i="4" s="1"/>
  <c r="AR307" i="4" s="1"/>
  <c r="AO306" i="4"/>
  <c r="AS306" i="4" s="1"/>
  <c r="AO305" i="4"/>
  <c r="AS305" i="4" s="1"/>
  <c r="AO304" i="4"/>
  <c r="AP304" i="4" s="1"/>
  <c r="AO303" i="4"/>
  <c r="AQ303" i="4" s="1"/>
  <c r="AR303" i="4" s="1"/>
  <c r="AO302" i="4"/>
  <c r="AS302" i="4" s="1"/>
  <c r="AO301" i="4"/>
  <c r="AS301" i="4" s="1"/>
  <c r="AO300" i="4"/>
  <c r="AP300" i="4" s="1"/>
  <c r="AO299" i="4"/>
  <c r="AP299" i="4" s="1"/>
  <c r="AO298" i="4"/>
  <c r="AQ298" i="4" s="1"/>
  <c r="AR298" i="4" s="1"/>
  <c r="AO297" i="4"/>
  <c r="AS297" i="4" s="1"/>
  <c r="AO296" i="4"/>
  <c r="AS296" i="4" s="1"/>
  <c r="AO295" i="4"/>
  <c r="AP295" i="4" s="1"/>
  <c r="AO294" i="4"/>
  <c r="AQ294" i="4" s="1"/>
  <c r="AR294" i="4" s="1"/>
  <c r="AO293" i="4"/>
  <c r="AQ293" i="4" s="1"/>
  <c r="AR293" i="4" s="1"/>
  <c r="AO292" i="4"/>
  <c r="AQ292" i="4" s="1"/>
  <c r="AR292" i="4" s="1"/>
  <c r="AO291" i="4"/>
  <c r="AS291" i="4" s="1"/>
  <c r="AO290" i="4"/>
  <c r="AQ290" i="4" s="1"/>
  <c r="AR290" i="4" s="1"/>
  <c r="AO289" i="4"/>
  <c r="AS289" i="4" s="1"/>
  <c r="AO288" i="4"/>
  <c r="AP288" i="4" s="1"/>
  <c r="AO287" i="4"/>
  <c r="AQ287" i="4" s="1"/>
  <c r="AR287" i="4" s="1"/>
  <c r="AO286" i="4"/>
  <c r="AQ286" i="4" s="1"/>
  <c r="AR286" i="4" s="1"/>
  <c r="AO285" i="4"/>
  <c r="AS285" i="4" s="1"/>
  <c r="AO284" i="4"/>
  <c r="AQ284" i="4" s="1"/>
  <c r="AR284" i="4" s="1"/>
  <c r="AO283" i="4"/>
  <c r="AQ283" i="4" s="1"/>
  <c r="AR283" i="4" s="1"/>
  <c r="AO282" i="4"/>
  <c r="AP282" i="4" s="1"/>
  <c r="AO281" i="4"/>
  <c r="AQ281" i="4" s="1"/>
  <c r="AR281" i="4" s="1"/>
  <c r="AO280" i="4"/>
  <c r="AS280" i="4" s="1"/>
  <c r="AO279" i="4"/>
  <c r="AS279" i="4" s="1"/>
  <c r="AO278" i="4"/>
  <c r="AQ278" i="4" s="1"/>
  <c r="AR278" i="4" s="1"/>
  <c r="AO277" i="4"/>
  <c r="AP277" i="4" s="1"/>
  <c r="AO276" i="4"/>
  <c r="AQ276" i="4" s="1"/>
  <c r="AR276" i="4" s="1"/>
  <c r="AO275" i="4"/>
  <c r="AS275" i="4" s="1"/>
  <c r="AO274" i="4"/>
  <c r="AS274" i="4" s="1"/>
  <c r="AO273" i="4"/>
  <c r="AP273" i="4" s="1"/>
  <c r="AO272" i="4"/>
  <c r="AP272" i="4" s="1"/>
  <c r="AO271" i="4"/>
  <c r="AQ271" i="4" s="1"/>
  <c r="AR271" i="4" s="1"/>
  <c r="AO270" i="4"/>
  <c r="AS270" i="4" s="1"/>
  <c r="AO269" i="4"/>
  <c r="AQ269" i="4" s="1"/>
  <c r="AR269" i="4" s="1"/>
  <c r="AO268" i="4"/>
  <c r="AQ268" i="4" s="1"/>
  <c r="AR268" i="4" s="1"/>
  <c r="AO267" i="4"/>
  <c r="AS267" i="4" s="1"/>
  <c r="AO266" i="4"/>
  <c r="AP266" i="4" s="1"/>
  <c r="AO265" i="4"/>
  <c r="AP265" i="4" s="1"/>
  <c r="AO264" i="4"/>
  <c r="AQ264" i="4" s="1"/>
  <c r="AR264" i="4" s="1"/>
  <c r="AO263" i="4"/>
  <c r="AQ263" i="4" s="1"/>
  <c r="AR263" i="4" s="1"/>
  <c r="AO262" i="4"/>
  <c r="AS262" i="4" s="1"/>
  <c r="AO261" i="4"/>
  <c r="AQ261" i="4" s="1"/>
  <c r="AR261" i="4" s="1"/>
  <c r="AO260" i="4"/>
  <c r="AS260" i="4" s="1"/>
  <c r="AO259" i="4"/>
  <c r="AP259" i="4" s="1"/>
  <c r="AO258" i="4"/>
  <c r="AP258" i="4" s="1"/>
  <c r="AO257" i="4"/>
  <c r="AQ257" i="4" s="1"/>
  <c r="AR257" i="4" s="1"/>
  <c r="AO256" i="4"/>
  <c r="AQ256" i="4" s="1"/>
  <c r="AR256" i="4" s="1"/>
  <c r="AO255" i="4"/>
  <c r="AS255" i="4" s="1"/>
  <c r="AO254" i="4"/>
  <c r="AS254" i="4" s="1"/>
  <c r="AO253" i="4"/>
  <c r="AP253" i="4" s="1"/>
  <c r="AO252" i="4"/>
  <c r="AQ252" i="4" s="1"/>
  <c r="AR252" i="4" s="1"/>
  <c r="AO251" i="4"/>
  <c r="AS251" i="4" s="1"/>
  <c r="AO250" i="4"/>
  <c r="AS250" i="4" s="1"/>
  <c r="AO249" i="4"/>
  <c r="AP249" i="4" s="1"/>
  <c r="AO248" i="4"/>
  <c r="AQ248" i="4" s="1"/>
  <c r="AR248" i="4" s="1"/>
  <c r="AO247" i="4"/>
  <c r="AQ247" i="4" s="1"/>
  <c r="AR247" i="4" s="1"/>
  <c r="AO246" i="4"/>
  <c r="AS246" i="4" s="1"/>
  <c r="AO245" i="4"/>
  <c r="AQ245" i="4" s="1"/>
  <c r="AR245" i="4" s="1"/>
  <c r="AO244" i="4"/>
  <c r="AP244" i="4" s="1"/>
  <c r="AO243" i="4"/>
  <c r="AQ243" i="4" s="1"/>
  <c r="AR243" i="4" s="1"/>
  <c r="AO242" i="4"/>
  <c r="AS242" i="4" s="1"/>
  <c r="AO241" i="4"/>
  <c r="AQ241" i="4" s="1"/>
  <c r="AR241" i="4" s="1"/>
  <c r="AO240" i="4"/>
  <c r="AQ240" i="4" s="1"/>
  <c r="AR240" i="4" s="1"/>
  <c r="AO239" i="4"/>
  <c r="AP239" i="4" s="1"/>
  <c r="AO238" i="4"/>
  <c r="AP238" i="4" s="1"/>
  <c r="AO237" i="4"/>
  <c r="AP237" i="4" s="1"/>
  <c r="AO236" i="4"/>
  <c r="AP236" i="4" s="1"/>
  <c r="AO235" i="4"/>
  <c r="AP235" i="4" s="1"/>
  <c r="AO234" i="4"/>
  <c r="AP234" i="4" s="1"/>
  <c r="AO233" i="4"/>
  <c r="AQ233" i="4" s="1"/>
  <c r="AR233" i="4" s="1"/>
  <c r="AO232" i="4"/>
  <c r="AQ232" i="4" s="1"/>
  <c r="AR232" i="4" s="1"/>
  <c r="AO231" i="4"/>
  <c r="AQ231" i="4" s="1"/>
  <c r="AR231" i="4" s="1"/>
  <c r="AO230" i="4"/>
  <c r="AQ230" i="4" s="1"/>
  <c r="AR230" i="4" s="1"/>
  <c r="AO229" i="4"/>
  <c r="AQ229" i="4" s="1"/>
  <c r="AR229" i="4" s="1"/>
  <c r="AO228" i="4"/>
  <c r="AQ228" i="4" s="1"/>
  <c r="AR228" i="4" s="1"/>
  <c r="AO227" i="4"/>
  <c r="AP227" i="4" s="1"/>
  <c r="AO226" i="4"/>
  <c r="AQ226" i="4" s="1"/>
  <c r="AR226" i="4" s="1"/>
  <c r="AO225" i="4"/>
  <c r="AQ225" i="4" s="1"/>
  <c r="AR225" i="4" s="1"/>
  <c r="AO224" i="4"/>
  <c r="AQ224" i="4" s="1"/>
  <c r="AR224" i="4" s="1"/>
  <c r="AO223" i="4"/>
  <c r="AP223" i="4" s="1"/>
  <c r="AO222" i="4"/>
  <c r="AP222" i="4" s="1"/>
  <c r="AO221" i="4"/>
  <c r="AQ221" i="4" s="1"/>
  <c r="AR221" i="4" s="1"/>
  <c r="AO220" i="4"/>
  <c r="AS220" i="4" s="1"/>
  <c r="AO219" i="4"/>
  <c r="AS219" i="4" s="1"/>
  <c r="AO218" i="4"/>
  <c r="AP218" i="4" s="1"/>
  <c r="AO217" i="4"/>
  <c r="AQ217" i="4" s="1"/>
  <c r="AR217" i="4" s="1"/>
  <c r="AO216" i="4"/>
  <c r="AQ216" i="4" s="1"/>
  <c r="AR216" i="4" s="1"/>
  <c r="AO215" i="4"/>
  <c r="AS215" i="4" s="1"/>
  <c r="AO214" i="4"/>
  <c r="AS214" i="4" s="1"/>
  <c r="AO213" i="4"/>
  <c r="AP213" i="4" s="1"/>
  <c r="AO212" i="4"/>
  <c r="AQ212" i="4" s="1"/>
  <c r="AR212" i="4" s="1"/>
  <c r="AO211" i="4"/>
  <c r="AQ211" i="4" s="1"/>
  <c r="AR211" i="4" s="1"/>
  <c r="AO210" i="4"/>
  <c r="AS210" i="4" s="1"/>
  <c r="AO209" i="4"/>
  <c r="AS209" i="4" s="1"/>
  <c r="AO208" i="4"/>
  <c r="AP208" i="4" s="1"/>
  <c r="AO207" i="4"/>
  <c r="AP207" i="4" s="1"/>
  <c r="AO206" i="4"/>
  <c r="AQ206" i="4" s="1"/>
  <c r="AR206" i="4" s="1"/>
  <c r="AO205" i="4"/>
  <c r="AS205" i="4" s="1"/>
  <c r="AO204" i="4"/>
  <c r="AQ204" i="4" s="1"/>
  <c r="AR204" i="4" s="1"/>
  <c r="AO203" i="4"/>
  <c r="AP203" i="4" s="1"/>
  <c r="AO202" i="4"/>
  <c r="AQ202" i="4" s="1"/>
  <c r="AR202" i="4" s="1"/>
  <c r="AO201" i="4"/>
  <c r="AQ201" i="4" s="1"/>
  <c r="AR201" i="4" s="1"/>
  <c r="AO200" i="4"/>
  <c r="AQ200" i="4" s="1"/>
  <c r="AR200" i="4" s="1"/>
  <c r="AO199" i="4"/>
  <c r="AP199" i="4" s="1"/>
  <c r="AO198" i="4"/>
  <c r="AP198" i="4" s="1"/>
  <c r="AO197" i="4"/>
  <c r="AQ197" i="4" s="1"/>
  <c r="AR197" i="4" s="1"/>
  <c r="AO196" i="4"/>
  <c r="AQ196" i="4" s="1"/>
  <c r="AR196" i="4" s="1"/>
  <c r="AO195" i="4"/>
  <c r="AQ195" i="4" s="1"/>
  <c r="AR195" i="4" s="1"/>
  <c r="AO194" i="4"/>
  <c r="AQ194" i="4" s="1"/>
  <c r="AR194" i="4" s="1"/>
  <c r="AO193" i="4"/>
  <c r="AS193" i="4" s="1"/>
  <c r="AO192" i="4"/>
  <c r="AQ192" i="4" s="1"/>
  <c r="AR192" i="4" s="1"/>
  <c r="AO191" i="4"/>
  <c r="AS191" i="4" s="1"/>
  <c r="AO190" i="4"/>
  <c r="AQ190" i="4" s="1"/>
  <c r="AR190" i="4" s="1"/>
  <c r="AO189" i="4"/>
  <c r="AP189" i="4" s="1"/>
  <c r="AO188" i="4"/>
  <c r="AQ188" i="4" s="1"/>
  <c r="AR188" i="4" s="1"/>
  <c r="AO187" i="4"/>
  <c r="AS187" i="4" s="1"/>
  <c r="AO186" i="4"/>
  <c r="AS186" i="4" s="1"/>
  <c r="AO185" i="4"/>
  <c r="AP185" i="4" s="1"/>
  <c r="AO184" i="4"/>
  <c r="AQ184" i="4" s="1"/>
  <c r="AR184" i="4" s="1"/>
  <c r="AO183" i="4"/>
  <c r="AS183" i="4" s="1"/>
  <c r="AO182" i="4"/>
  <c r="AS182" i="4" s="1"/>
  <c r="AO181" i="4"/>
  <c r="AP181" i="4" s="1"/>
  <c r="AO180" i="4"/>
  <c r="AQ180" i="4" s="1"/>
  <c r="AR180" i="4" s="1"/>
  <c r="AO179" i="4"/>
  <c r="AS179" i="4" s="1"/>
  <c r="AO178" i="4"/>
  <c r="AS178" i="4" s="1"/>
  <c r="AO177" i="4"/>
  <c r="AP177" i="4" s="1"/>
  <c r="AO176" i="4"/>
  <c r="AP176" i="4" s="1"/>
  <c r="AO175" i="4"/>
  <c r="AQ175" i="4" s="1"/>
  <c r="AR175" i="4" s="1"/>
  <c r="AO174" i="4"/>
  <c r="AQ174" i="4" s="1"/>
  <c r="AR174" i="4" s="1"/>
  <c r="AO173" i="4"/>
  <c r="AQ173" i="4" s="1"/>
  <c r="AR173" i="4" s="1"/>
  <c r="AO172" i="4"/>
  <c r="AQ172" i="4" s="1"/>
  <c r="AR172" i="4" s="1"/>
  <c r="AO171" i="4"/>
  <c r="AP171" i="4" s="1"/>
  <c r="AO170" i="4"/>
  <c r="AQ170" i="4" s="1"/>
  <c r="AR170" i="4" s="1"/>
  <c r="AO169" i="4"/>
  <c r="AQ169" i="4" s="1"/>
  <c r="AR169" i="4" s="1"/>
  <c r="AO168" i="4"/>
  <c r="AQ168" i="4" s="1"/>
  <c r="AR168" i="4" s="1"/>
  <c r="AO167" i="4"/>
  <c r="AP167" i="4" s="1"/>
  <c r="AO166" i="4"/>
  <c r="AP166" i="4" s="1"/>
  <c r="AO165" i="4"/>
  <c r="AQ165" i="4" s="1"/>
  <c r="AR165" i="4" s="1"/>
  <c r="AO164" i="4"/>
  <c r="AQ164" i="4" s="1"/>
  <c r="AR164" i="4" s="1"/>
  <c r="AO163" i="4"/>
  <c r="AQ163" i="4" s="1"/>
  <c r="AR163" i="4" s="1"/>
  <c r="AO162" i="4"/>
  <c r="AQ162" i="4" s="1"/>
  <c r="AR162" i="4" s="1"/>
  <c r="AO161" i="4"/>
  <c r="AS161" i="4" s="1"/>
  <c r="AO160" i="4"/>
  <c r="AS160" i="4" s="1"/>
  <c r="AO159" i="4"/>
  <c r="AP159" i="4" s="1"/>
  <c r="AO158" i="4"/>
  <c r="AQ158" i="4" s="1"/>
  <c r="AR158" i="4" s="1"/>
  <c r="AO157" i="4"/>
  <c r="AS157" i="4" s="1"/>
  <c r="AO156" i="4"/>
  <c r="AS156" i="4" s="1"/>
  <c r="AO155" i="4"/>
  <c r="AP155" i="4" s="1"/>
  <c r="AO154" i="4"/>
  <c r="AQ154" i="4" s="1"/>
  <c r="AR154" i="4" s="1"/>
  <c r="AO153" i="4"/>
  <c r="AS153" i="4" s="1"/>
  <c r="AO152" i="4"/>
  <c r="AS152" i="4" s="1"/>
  <c r="AO151" i="4"/>
  <c r="AP151" i="4" s="1"/>
  <c r="AO150" i="4"/>
  <c r="AQ150" i="4" s="1"/>
  <c r="AR150" i="4" s="1"/>
  <c r="AO149" i="4"/>
  <c r="AS149" i="4" s="1"/>
  <c r="AO148" i="4"/>
  <c r="AS148" i="4" s="1"/>
  <c r="AO147" i="4"/>
  <c r="AP147" i="4" s="1"/>
  <c r="AO146" i="4"/>
  <c r="AP146" i="4" s="1"/>
  <c r="AO145" i="4"/>
  <c r="AQ145" i="4" s="1"/>
  <c r="AR145" i="4" s="1"/>
  <c r="AO144" i="4"/>
  <c r="AQ144" i="4" s="1"/>
  <c r="AR144" i="4" s="1"/>
  <c r="AO143" i="4"/>
  <c r="AS143" i="4" s="1"/>
  <c r="AO142" i="4"/>
  <c r="AQ142" i="4" s="1"/>
  <c r="AR142" i="4" s="1"/>
  <c r="AO141" i="4"/>
  <c r="AQ141" i="4" s="1"/>
  <c r="AR141" i="4" s="1"/>
  <c r="AO140" i="4"/>
  <c r="AQ140" i="4" s="1"/>
  <c r="AR140" i="4" s="1"/>
  <c r="AO139" i="4"/>
  <c r="AP139" i="4" s="1"/>
  <c r="AO138" i="4"/>
  <c r="AP138" i="4" s="1"/>
  <c r="AO137" i="4"/>
  <c r="AQ137" i="4" s="1"/>
  <c r="AR137" i="4" s="1"/>
  <c r="AO136" i="4"/>
  <c r="AS136" i="4" s="1"/>
  <c r="AO135" i="4"/>
  <c r="AS135" i="4" s="1"/>
  <c r="AO134" i="4"/>
  <c r="AP134" i="4" s="1"/>
  <c r="AO133" i="4"/>
  <c r="AQ133" i="4" s="1"/>
  <c r="AR133" i="4" s="1"/>
  <c r="AO132" i="4"/>
  <c r="AQ132" i="4" s="1"/>
  <c r="AR132" i="4" s="1"/>
  <c r="AO131" i="4"/>
  <c r="AQ131" i="4" s="1"/>
  <c r="AR131" i="4" s="1"/>
  <c r="AO130" i="4"/>
  <c r="AS130" i="4" s="1"/>
  <c r="AO129" i="4"/>
  <c r="AQ129" i="4" s="1"/>
  <c r="AR129" i="4" s="1"/>
  <c r="AO128" i="4"/>
  <c r="AQ128" i="4" s="1"/>
  <c r="AR128" i="4" s="1"/>
  <c r="AO127" i="4"/>
  <c r="AP127" i="4" s="1"/>
  <c r="AO126" i="4"/>
  <c r="AP126" i="4" s="1"/>
  <c r="AO125" i="4"/>
  <c r="AP125" i="4" s="1"/>
  <c r="AO124" i="4"/>
  <c r="AQ124" i="4" s="1"/>
  <c r="AR124" i="4" s="1"/>
  <c r="AO118" i="4"/>
  <c r="AS118" i="4" s="1"/>
  <c r="AO117" i="4"/>
  <c r="AS117" i="4" s="1"/>
  <c r="AO116" i="4"/>
  <c r="AP116" i="4" s="1"/>
  <c r="AO115" i="4"/>
  <c r="AQ115" i="4" s="1"/>
  <c r="AR115" i="4" s="1"/>
  <c r="AO114" i="4"/>
  <c r="AS114" i="4" s="1"/>
  <c r="AO113" i="4"/>
  <c r="AS113" i="4" s="1"/>
  <c r="AO112" i="4"/>
  <c r="AP112" i="4" s="1"/>
  <c r="AO111" i="4"/>
  <c r="AQ111" i="4" s="1"/>
  <c r="AR111" i="4" s="1"/>
  <c r="AO110" i="4"/>
  <c r="AS110" i="4" s="1"/>
  <c r="AO109" i="4"/>
  <c r="AS109" i="4" s="1"/>
  <c r="AO108" i="4"/>
  <c r="AP108" i="4" s="1"/>
  <c r="AO107" i="4"/>
  <c r="AQ107" i="4" s="1"/>
  <c r="AR107" i="4" s="1"/>
  <c r="AO106" i="4"/>
  <c r="AS106" i="4" s="1"/>
  <c r="AO105" i="4"/>
  <c r="AS105" i="4" s="1"/>
  <c r="AO104" i="4"/>
  <c r="AP104" i="4" s="1"/>
  <c r="AO103" i="4"/>
  <c r="AQ103" i="4" s="1"/>
  <c r="AR103" i="4" s="1"/>
  <c r="AO102" i="4"/>
  <c r="AS102" i="4" s="1"/>
  <c r="AO101" i="4"/>
  <c r="AS101" i="4" s="1"/>
  <c r="AO100" i="4"/>
  <c r="AP100" i="4" s="1"/>
  <c r="AO99" i="4"/>
  <c r="AQ99" i="4" s="1"/>
  <c r="AR99" i="4" s="1"/>
  <c r="AO98" i="4"/>
  <c r="AS98" i="4" s="1"/>
  <c r="AO97" i="4"/>
  <c r="AS97" i="4" s="1"/>
  <c r="AO96" i="4"/>
  <c r="AP96" i="4" s="1"/>
  <c r="AO95" i="4"/>
  <c r="AQ95" i="4" s="1"/>
  <c r="AR95" i="4" s="1"/>
  <c r="AO94" i="4"/>
  <c r="AS94" i="4" s="1"/>
  <c r="AO93" i="4"/>
  <c r="AS93" i="4" s="1"/>
  <c r="AO92" i="4"/>
  <c r="AP92" i="4" s="1"/>
  <c r="AO91" i="4"/>
  <c r="AQ91" i="4" s="1"/>
  <c r="AR91" i="4" s="1"/>
  <c r="AO90" i="4"/>
  <c r="AQ90" i="4" s="1"/>
  <c r="AR90" i="4" s="1"/>
  <c r="AO89" i="4"/>
  <c r="AQ89" i="4" s="1"/>
  <c r="AR89" i="4" s="1"/>
  <c r="AO88" i="4"/>
  <c r="AS88" i="4" s="1"/>
  <c r="AO87" i="4"/>
  <c r="AS87" i="4" s="1"/>
  <c r="AO86" i="4"/>
  <c r="AP86" i="4" s="1"/>
  <c r="AO85" i="4"/>
  <c r="AP85" i="4" s="1"/>
  <c r="AO84" i="4"/>
  <c r="AQ84" i="4" s="1"/>
  <c r="AR84" i="4" s="1"/>
  <c r="AO83" i="4"/>
  <c r="AS83" i="4" s="1"/>
  <c r="AO82" i="4"/>
  <c r="AS82" i="4" s="1"/>
  <c r="AO81" i="4"/>
  <c r="AP81" i="4" s="1"/>
  <c r="AO80" i="4"/>
  <c r="AQ80" i="4" s="1"/>
  <c r="AR80" i="4" s="1"/>
  <c r="AO79" i="4"/>
  <c r="AQ79" i="4" s="1"/>
  <c r="AR79" i="4" s="1"/>
  <c r="AO78" i="4"/>
  <c r="AS78" i="4" s="1"/>
  <c r="AO77" i="4"/>
  <c r="AS77" i="4" s="1"/>
  <c r="AO76" i="4"/>
  <c r="AP76" i="4" s="1"/>
  <c r="AO75" i="4"/>
  <c r="AQ75" i="4" s="1"/>
  <c r="AR75" i="4" s="1"/>
  <c r="AO74" i="4"/>
  <c r="AS74" i="4" s="1"/>
  <c r="AO73" i="4"/>
  <c r="AS73" i="4" s="1"/>
  <c r="AO72" i="4"/>
  <c r="AP72" i="4" s="1"/>
  <c r="AO71" i="4"/>
  <c r="AQ71" i="4" s="1"/>
  <c r="AR71" i="4" s="1"/>
  <c r="AO70" i="4"/>
  <c r="AS70" i="4" s="1"/>
  <c r="AO69" i="4"/>
  <c r="AQ69" i="4" s="1"/>
  <c r="AR69" i="4" s="1"/>
  <c r="AO68" i="4"/>
  <c r="AQ68" i="4" s="1"/>
  <c r="AR68" i="4" s="1"/>
  <c r="AO67" i="4"/>
  <c r="AQ67" i="4" s="1"/>
  <c r="AR67" i="4" s="1"/>
  <c r="AO66" i="4"/>
  <c r="AP66" i="4" s="1"/>
  <c r="AO65" i="4"/>
  <c r="AQ65" i="4" s="1"/>
  <c r="AR65" i="4" s="1"/>
  <c r="AO64" i="4"/>
  <c r="AP64" i="4" s="1"/>
  <c r="AO63" i="4"/>
  <c r="AP63" i="4" s="1"/>
  <c r="AO62" i="4"/>
  <c r="AP62" i="4" s="1"/>
  <c r="AO61" i="4"/>
  <c r="AQ61" i="4" s="1"/>
  <c r="AR61" i="4" s="1"/>
  <c r="AO60" i="4"/>
  <c r="AQ60" i="4" s="1"/>
  <c r="AR60" i="4" s="1"/>
  <c r="AO59" i="4"/>
  <c r="AQ59" i="4" s="1"/>
  <c r="AR59" i="4" s="1"/>
  <c r="AO58" i="4"/>
  <c r="AP58" i="4" s="1"/>
  <c r="AO57" i="4"/>
  <c r="AP57" i="4" s="1"/>
  <c r="AO56" i="4"/>
  <c r="AS56" i="4" s="1"/>
  <c r="AO55" i="4"/>
  <c r="AQ55" i="4" s="1"/>
  <c r="AR55" i="4" s="1"/>
  <c r="AO54" i="4"/>
  <c r="AP54" i="4" s="1"/>
  <c r="AO53" i="4"/>
  <c r="AQ53" i="4" s="1"/>
  <c r="AR53" i="4" s="1"/>
  <c r="AO52" i="4"/>
  <c r="AP52" i="4" s="1"/>
  <c r="AO51" i="4"/>
  <c r="AQ51" i="4" s="1"/>
  <c r="AR51" i="4" s="1"/>
  <c r="AO50" i="4"/>
  <c r="AS50" i="4" s="1"/>
  <c r="AO49" i="4"/>
  <c r="AS49" i="4" s="1"/>
  <c r="AO48" i="4"/>
  <c r="AP48" i="4" s="1"/>
  <c r="AO47" i="4"/>
  <c r="AQ47" i="4" s="1"/>
  <c r="AR47" i="4" s="1"/>
  <c r="AO46" i="4"/>
  <c r="AS46" i="4" s="1"/>
  <c r="AO45" i="4"/>
  <c r="AS45" i="4" s="1"/>
  <c r="AO44" i="4"/>
  <c r="AP44" i="4" s="1"/>
  <c r="AO43" i="4"/>
  <c r="AP43" i="4" s="1"/>
  <c r="AO42" i="4"/>
  <c r="AQ42" i="4" s="1"/>
  <c r="AR42" i="4" s="1"/>
  <c r="AO41" i="4"/>
  <c r="AS41" i="4" s="1"/>
  <c r="AO40" i="4"/>
  <c r="AS40" i="4" s="1"/>
  <c r="AO39" i="4"/>
  <c r="AP39" i="4" s="1"/>
  <c r="AO38" i="4"/>
  <c r="AQ38" i="4" s="1"/>
  <c r="AR38" i="4" s="1"/>
  <c r="AO37" i="4"/>
  <c r="AS37" i="4" s="1"/>
  <c r="AO36" i="4"/>
  <c r="AS36" i="4" s="1"/>
  <c r="AO35" i="4"/>
  <c r="AP35" i="4" s="1"/>
  <c r="AO34" i="4"/>
  <c r="AQ34" i="4" s="1"/>
  <c r="AR34" i="4" s="1"/>
  <c r="AO33" i="4"/>
  <c r="AS33" i="4" s="1"/>
  <c r="AO32" i="4"/>
  <c r="AS32" i="4" s="1"/>
  <c r="AO31" i="4"/>
  <c r="AP31" i="4" s="1"/>
  <c r="AO30" i="4"/>
  <c r="AQ30" i="4" s="1"/>
  <c r="AR30" i="4" s="1"/>
  <c r="AO29" i="4"/>
  <c r="AS29" i="4" s="1"/>
  <c r="AO28" i="4"/>
  <c r="AS28" i="4" s="1"/>
  <c r="AO27" i="4"/>
  <c r="AP27" i="4" s="1"/>
  <c r="AO26" i="4"/>
  <c r="AP26" i="4" s="1"/>
  <c r="AO25" i="4"/>
  <c r="AP25" i="4" s="1"/>
  <c r="AO24" i="4"/>
  <c r="AQ24" i="4" s="1"/>
  <c r="AR24" i="4" s="1"/>
  <c r="AO23" i="4"/>
  <c r="AS23" i="4" s="1"/>
  <c r="AO22" i="4"/>
  <c r="AS22" i="4" s="1"/>
  <c r="AO21" i="4"/>
  <c r="AP21" i="4" s="1"/>
  <c r="AO20" i="4"/>
  <c r="AQ20" i="4" s="1"/>
  <c r="AR20" i="4" s="1"/>
  <c r="AO19" i="4"/>
  <c r="AS19" i="4" s="1"/>
  <c r="AO18" i="4"/>
  <c r="AS18" i="4" s="1"/>
  <c r="AO17" i="4"/>
  <c r="AP17" i="4" s="1"/>
  <c r="AO16" i="4"/>
  <c r="AQ16" i="4" s="1"/>
  <c r="AR16" i="4" s="1"/>
  <c r="AO15" i="4"/>
  <c r="AS15" i="4" s="1"/>
  <c r="AO14" i="4"/>
  <c r="AS14" i="4" s="1"/>
  <c r="AO13" i="4"/>
  <c r="AP13" i="4" s="1"/>
  <c r="AO12" i="4"/>
  <c r="AQ12" i="4" s="1"/>
  <c r="AR12" i="4" s="1"/>
  <c r="AO11" i="4"/>
  <c r="AS11" i="4" s="1"/>
  <c r="AO10" i="4"/>
  <c r="AS10" i="4" s="1"/>
  <c r="AO9" i="4"/>
  <c r="AP9" i="4" s="1"/>
  <c r="AP4" i="4"/>
  <c r="AR4" i="4" s="1"/>
  <c r="AN3" i="4"/>
  <c r="AP2" i="4"/>
  <c r="AO718" i="16"/>
  <c r="AQ718" i="16" s="1"/>
  <c r="AR718" i="16" s="1"/>
  <c r="AO717" i="16"/>
  <c r="AS717" i="16" s="1"/>
  <c r="AO716" i="16"/>
  <c r="AS716" i="16" s="1"/>
  <c r="AO715" i="16"/>
  <c r="AP715" i="16" s="1"/>
  <c r="AO714" i="16"/>
  <c r="AQ714" i="16" s="1"/>
  <c r="AR714" i="16" s="1"/>
  <c r="AO713" i="16"/>
  <c r="AS713" i="16" s="1"/>
  <c r="AO712" i="16"/>
  <c r="AS712" i="16" s="1"/>
  <c r="AO711" i="16"/>
  <c r="AP711" i="16" s="1"/>
  <c r="AO710" i="16"/>
  <c r="AQ710" i="16" s="1"/>
  <c r="AR710" i="16" s="1"/>
  <c r="AO709" i="16"/>
  <c r="AS709" i="16" s="1"/>
  <c r="AO708" i="16"/>
  <c r="AS708" i="16" s="1"/>
  <c r="AO707" i="16"/>
  <c r="AP707" i="16" s="1"/>
  <c r="AO706" i="16"/>
  <c r="AQ706" i="16" s="1"/>
  <c r="AR706" i="16" s="1"/>
  <c r="AO705" i="16"/>
  <c r="AS705" i="16" s="1"/>
  <c r="AO704" i="16"/>
  <c r="AS704" i="16" s="1"/>
  <c r="AO703" i="16"/>
  <c r="AP703" i="16" s="1"/>
  <c r="AO702" i="16"/>
  <c r="AQ702" i="16" s="1"/>
  <c r="AR702" i="16" s="1"/>
  <c r="AO701" i="16"/>
  <c r="AS701" i="16" s="1"/>
  <c r="AO700" i="16"/>
  <c r="AS700" i="16" s="1"/>
  <c r="AO699" i="16"/>
  <c r="AP699" i="16" s="1"/>
  <c r="AO698" i="16"/>
  <c r="AQ698" i="16" s="1"/>
  <c r="AR698" i="16" s="1"/>
  <c r="AO697" i="16"/>
  <c r="AS697" i="16" s="1"/>
  <c r="AO696" i="16"/>
  <c r="AS696" i="16" s="1"/>
  <c r="AO695" i="16"/>
  <c r="AP695" i="16" s="1"/>
  <c r="AO694" i="16"/>
  <c r="AQ694" i="16" s="1"/>
  <c r="AR694" i="16" s="1"/>
  <c r="AO693" i="16"/>
  <c r="AS693" i="16" s="1"/>
  <c r="AO692" i="16"/>
  <c r="AS692" i="16" s="1"/>
  <c r="AO691" i="16"/>
  <c r="AP691" i="16" s="1"/>
  <c r="AO690" i="16"/>
  <c r="AQ690" i="16" s="1"/>
  <c r="AR690" i="16" s="1"/>
  <c r="AO689" i="16"/>
  <c r="AS689" i="16" s="1"/>
  <c r="AO688" i="16"/>
  <c r="AS688" i="16" s="1"/>
  <c r="AO687" i="16"/>
  <c r="AP687" i="16" s="1"/>
  <c r="AO686" i="16"/>
  <c r="AQ686" i="16" s="1"/>
  <c r="AR686" i="16" s="1"/>
  <c r="AO685" i="16"/>
  <c r="AS685" i="16" s="1"/>
  <c r="AO684" i="16"/>
  <c r="AS684" i="16" s="1"/>
  <c r="AO683" i="16"/>
  <c r="AP683" i="16" s="1"/>
  <c r="AO682" i="16"/>
  <c r="AQ682" i="16" s="1"/>
  <c r="AR682" i="16" s="1"/>
  <c r="AO681" i="16"/>
  <c r="AS681" i="16" s="1"/>
  <c r="AO680" i="16"/>
  <c r="AS680" i="16" s="1"/>
  <c r="AO679" i="16"/>
  <c r="AP679" i="16" s="1"/>
  <c r="AO678" i="16"/>
  <c r="AQ678" i="16" s="1"/>
  <c r="AR678" i="16" s="1"/>
  <c r="AO677" i="16"/>
  <c r="AS677" i="16" s="1"/>
  <c r="AO676" i="16"/>
  <c r="AS676" i="16" s="1"/>
  <c r="AO675" i="16"/>
  <c r="AP675" i="16" s="1"/>
  <c r="AO674" i="16"/>
  <c r="AQ674" i="16" s="1"/>
  <c r="AR674" i="16" s="1"/>
  <c r="AO673" i="16"/>
  <c r="AS673" i="16" s="1"/>
  <c r="AO672" i="16"/>
  <c r="AS672" i="16" s="1"/>
  <c r="AO671" i="16"/>
  <c r="AP671" i="16" s="1"/>
  <c r="AO670" i="16"/>
  <c r="AQ670" i="16" s="1"/>
  <c r="AR670" i="16" s="1"/>
  <c r="AO669" i="16"/>
  <c r="AS669" i="16" s="1"/>
  <c r="AO668" i="16"/>
  <c r="AS668" i="16" s="1"/>
  <c r="AO667" i="16"/>
  <c r="AP667" i="16" s="1"/>
  <c r="AO666" i="16"/>
  <c r="AQ666" i="16" s="1"/>
  <c r="AR666" i="16" s="1"/>
  <c r="AO665" i="16"/>
  <c r="AS665" i="16" s="1"/>
  <c r="AO664" i="16"/>
  <c r="AS664" i="16" s="1"/>
  <c r="AO663" i="16"/>
  <c r="AP663" i="16" s="1"/>
  <c r="AO662" i="16"/>
  <c r="AQ662" i="16" s="1"/>
  <c r="AR662" i="16" s="1"/>
  <c r="AO661" i="16"/>
  <c r="AS661" i="16" s="1"/>
  <c r="AO660" i="16"/>
  <c r="AS660" i="16" s="1"/>
  <c r="AO659" i="16"/>
  <c r="AP659" i="16" s="1"/>
  <c r="AO658" i="16"/>
  <c r="AQ658" i="16" s="1"/>
  <c r="AR658" i="16" s="1"/>
  <c r="AO657" i="16"/>
  <c r="AS657" i="16" s="1"/>
  <c r="AO656" i="16"/>
  <c r="AS656" i="16" s="1"/>
  <c r="AO655" i="16"/>
  <c r="AP655" i="16" s="1"/>
  <c r="AO654" i="16"/>
  <c r="AQ654" i="16" s="1"/>
  <c r="AR654" i="16" s="1"/>
  <c r="AO653" i="16"/>
  <c r="AS653" i="16" s="1"/>
  <c r="AO652" i="16"/>
  <c r="AS652" i="16" s="1"/>
  <c r="AO651" i="16"/>
  <c r="AP651" i="16" s="1"/>
  <c r="AO650" i="16"/>
  <c r="AQ650" i="16" s="1"/>
  <c r="AR650" i="16" s="1"/>
  <c r="AO649" i="16"/>
  <c r="AS649" i="16" s="1"/>
  <c r="AO648" i="16"/>
  <c r="AS648" i="16" s="1"/>
  <c r="AO647" i="16"/>
  <c r="AP647" i="16" s="1"/>
  <c r="AO646" i="16"/>
  <c r="AQ646" i="16" s="1"/>
  <c r="AR646" i="16" s="1"/>
  <c r="AO645" i="16"/>
  <c r="AS645" i="16" s="1"/>
  <c r="AO644" i="16"/>
  <c r="AS644" i="16" s="1"/>
  <c r="AO643" i="16"/>
  <c r="AP643" i="16" s="1"/>
  <c r="AO642" i="16"/>
  <c r="AQ642" i="16" s="1"/>
  <c r="AR642" i="16" s="1"/>
  <c r="AO641" i="16"/>
  <c r="AS641" i="16" s="1"/>
  <c r="AO640" i="16"/>
  <c r="AS640" i="16" s="1"/>
  <c r="AO639" i="16"/>
  <c r="AP639" i="16" s="1"/>
  <c r="AO638" i="16"/>
  <c r="AQ638" i="16" s="1"/>
  <c r="AR638" i="16" s="1"/>
  <c r="AO637" i="16"/>
  <c r="AS637" i="16" s="1"/>
  <c r="AO636" i="16"/>
  <c r="AS636" i="16" s="1"/>
  <c r="AO635" i="16"/>
  <c r="AP635" i="16" s="1"/>
  <c r="AO634" i="16"/>
  <c r="AQ634" i="16" s="1"/>
  <c r="AR634" i="16" s="1"/>
  <c r="AO633" i="16"/>
  <c r="AS633" i="16" s="1"/>
  <c r="AO632" i="16"/>
  <c r="AS632" i="16" s="1"/>
  <c r="AO631" i="16"/>
  <c r="AP631" i="16" s="1"/>
  <c r="AO630" i="16"/>
  <c r="AQ630" i="16" s="1"/>
  <c r="AR630" i="16" s="1"/>
  <c r="AO629" i="16"/>
  <c r="AS629" i="16" s="1"/>
  <c r="AO628" i="16"/>
  <c r="AS628" i="16" s="1"/>
  <c r="AO627" i="16"/>
  <c r="AP627" i="16" s="1"/>
  <c r="AO626" i="16"/>
  <c r="AQ626" i="16" s="1"/>
  <c r="AR626" i="16" s="1"/>
  <c r="AO625" i="16"/>
  <c r="AS625" i="16" s="1"/>
  <c r="AO624" i="16"/>
  <c r="AS624" i="16" s="1"/>
  <c r="AO623" i="16"/>
  <c r="AP623" i="16" s="1"/>
  <c r="AO622" i="16"/>
  <c r="AQ622" i="16" s="1"/>
  <c r="AR622" i="16" s="1"/>
  <c r="AO621" i="16"/>
  <c r="AS621" i="16" s="1"/>
  <c r="AO620" i="16"/>
  <c r="AS620" i="16" s="1"/>
  <c r="AO619" i="16"/>
  <c r="AP619" i="16" s="1"/>
  <c r="AO618" i="16"/>
  <c r="AQ618" i="16" s="1"/>
  <c r="AR618" i="16" s="1"/>
  <c r="AO617" i="16"/>
  <c r="AS617" i="16" s="1"/>
  <c r="AO616" i="16"/>
  <c r="AS616" i="16" s="1"/>
  <c r="AO615" i="16"/>
  <c r="AP615" i="16" s="1"/>
  <c r="AO614" i="16"/>
  <c r="AQ614" i="16" s="1"/>
  <c r="AR614" i="16" s="1"/>
  <c r="AO613" i="16"/>
  <c r="AS613" i="16" s="1"/>
  <c r="AO612" i="16"/>
  <c r="AS612" i="16" s="1"/>
  <c r="AO611" i="16"/>
  <c r="AP611" i="16" s="1"/>
  <c r="AO610" i="16"/>
  <c r="AQ610" i="16" s="1"/>
  <c r="AR610" i="16" s="1"/>
  <c r="AO609" i="16"/>
  <c r="AS609" i="16" s="1"/>
  <c r="AO608" i="16"/>
  <c r="AS608" i="16" s="1"/>
  <c r="AO607" i="16"/>
  <c r="AP607" i="16" s="1"/>
  <c r="AO606" i="16"/>
  <c r="AQ606" i="16" s="1"/>
  <c r="AR606" i="16" s="1"/>
  <c r="AO605" i="16"/>
  <c r="AS605" i="16" s="1"/>
  <c r="AO604" i="16"/>
  <c r="AS604" i="16" s="1"/>
  <c r="AO603" i="16"/>
  <c r="AP603" i="16" s="1"/>
  <c r="AO602" i="16"/>
  <c r="AQ602" i="16" s="1"/>
  <c r="AR602" i="16" s="1"/>
  <c r="AO601" i="16"/>
  <c r="AS601" i="16" s="1"/>
  <c r="AO600" i="16"/>
  <c r="AS600" i="16" s="1"/>
  <c r="AO599" i="16"/>
  <c r="AP599" i="16" s="1"/>
  <c r="AO598" i="16"/>
  <c r="AQ598" i="16" s="1"/>
  <c r="AR598" i="16" s="1"/>
  <c r="AO597" i="16"/>
  <c r="AS597" i="16" s="1"/>
  <c r="AO596" i="16"/>
  <c r="AS596" i="16" s="1"/>
  <c r="AO595" i="16"/>
  <c r="AP595" i="16" s="1"/>
  <c r="AO594" i="16"/>
  <c r="AQ594" i="16" s="1"/>
  <c r="AR594" i="16" s="1"/>
  <c r="AO593" i="16"/>
  <c r="AS593" i="16" s="1"/>
  <c r="AO592" i="16"/>
  <c r="AS592" i="16" s="1"/>
  <c r="AO591" i="16"/>
  <c r="AP591" i="16" s="1"/>
  <c r="AO590" i="16"/>
  <c r="AQ590" i="16" s="1"/>
  <c r="AR590" i="16" s="1"/>
  <c r="AO589" i="16"/>
  <c r="AS589" i="16" s="1"/>
  <c r="AO588" i="16"/>
  <c r="AS588" i="16" s="1"/>
  <c r="AO587" i="16"/>
  <c r="AP587" i="16" s="1"/>
  <c r="AO586" i="16"/>
  <c r="AQ586" i="16" s="1"/>
  <c r="AR586" i="16" s="1"/>
  <c r="AO585" i="16"/>
  <c r="AS585" i="16" s="1"/>
  <c r="AO584" i="16"/>
  <c r="AS584" i="16" s="1"/>
  <c r="AO583" i="16"/>
  <c r="AP583" i="16" s="1"/>
  <c r="AO582" i="16"/>
  <c r="AQ582" i="16" s="1"/>
  <c r="AR582" i="16" s="1"/>
  <c r="AO581" i="16"/>
  <c r="AS581" i="16" s="1"/>
  <c r="AO580" i="16"/>
  <c r="AS580" i="16" s="1"/>
  <c r="AO579" i="16"/>
  <c r="AP579" i="16" s="1"/>
  <c r="AO578" i="16"/>
  <c r="AQ578" i="16" s="1"/>
  <c r="AR578" i="16" s="1"/>
  <c r="AO577" i="16"/>
  <c r="AS577" i="16" s="1"/>
  <c r="AO576" i="16"/>
  <c r="AS576" i="16" s="1"/>
  <c r="AO575" i="16"/>
  <c r="AP575" i="16" s="1"/>
  <c r="AO574" i="16"/>
  <c r="AQ574" i="16" s="1"/>
  <c r="AR574" i="16" s="1"/>
  <c r="AO573" i="16"/>
  <c r="AS573" i="16" s="1"/>
  <c r="AO572" i="16"/>
  <c r="AS572" i="16" s="1"/>
  <c r="AO571" i="16"/>
  <c r="AP571" i="16" s="1"/>
  <c r="AO570" i="16"/>
  <c r="AQ570" i="16" s="1"/>
  <c r="AR570" i="16" s="1"/>
  <c r="AO569" i="16"/>
  <c r="AS569" i="16" s="1"/>
  <c r="AO568" i="16"/>
  <c r="AS568" i="16" s="1"/>
  <c r="AO567" i="16"/>
  <c r="AP567" i="16" s="1"/>
  <c r="AO566" i="16"/>
  <c r="AQ566" i="16" s="1"/>
  <c r="AR566" i="16" s="1"/>
  <c r="AO565" i="16"/>
  <c r="AS565" i="16" s="1"/>
  <c r="AO564" i="16"/>
  <c r="AS564" i="16" s="1"/>
  <c r="AO563" i="16"/>
  <c r="AP563" i="16" s="1"/>
  <c r="AO562" i="16"/>
  <c r="AQ562" i="16" s="1"/>
  <c r="AR562" i="16" s="1"/>
  <c r="AO561" i="16"/>
  <c r="AS561" i="16" s="1"/>
  <c r="AO560" i="16"/>
  <c r="AS560" i="16" s="1"/>
  <c r="AO559" i="16"/>
  <c r="AP559" i="16" s="1"/>
  <c r="AO558" i="16"/>
  <c r="AQ558" i="16" s="1"/>
  <c r="AR558" i="16" s="1"/>
  <c r="AO557" i="16"/>
  <c r="AS557" i="16" s="1"/>
  <c r="AO556" i="16"/>
  <c r="AS556" i="16" s="1"/>
  <c r="AO555" i="16"/>
  <c r="AP555" i="16" s="1"/>
  <c r="AO554" i="16"/>
  <c r="AQ554" i="16" s="1"/>
  <c r="AR554" i="16" s="1"/>
  <c r="AO553" i="16"/>
  <c r="AS553" i="16" s="1"/>
  <c r="AO552" i="16"/>
  <c r="AS552" i="16" s="1"/>
  <c r="AO551" i="16"/>
  <c r="AP551" i="16" s="1"/>
  <c r="AO550" i="16"/>
  <c r="AQ550" i="16" s="1"/>
  <c r="AR550" i="16" s="1"/>
  <c r="AO549" i="16"/>
  <c r="AS549" i="16" s="1"/>
  <c r="AO548" i="16"/>
  <c r="AS548" i="16" s="1"/>
  <c r="AO547" i="16"/>
  <c r="AP547" i="16" s="1"/>
  <c r="AO546" i="16"/>
  <c r="AQ546" i="16" s="1"/>
  <c r="AR546" i="16" s="1"/>
  <c r="AO545" i="16"/>
  <c r="AS545" i="16" s="1"/>
  <c r="AO544" i="16"/>
  <c r="AS544" i="16" s="1"/>
  <c r="AO543" i="16"/>
  <c r="AP543" i="16" s="1"/>
  <c r="AO542" i="16"/>
  <c r="AQ542" i="16" s="1"/>
  <c r="AR542" i="16" s="1"/>
  <c r="AO541" i="16"/>
  <c r="AS541" i="16" s="1"/>
  <c r="AO540" i="16"/>
  <c r="AS540" i="16" s="1"/>
  <c r="AO539" i="16"/>
  <c r="AP539" i="16" s="1"/>
  <c r="AO538" i="16"/>
  <c r="AQ538" i="16" s="1"/>
  <c r="AR538" i="16" s="1"/>
  <c r="AO537" i="16"/>
  <c r="AS537" i="16" s="1"/>
  <c r="AO536" i="16"/>
  <c r="AS536" i="16" s="1"/>
  <c r="AO535" i="16"/>
  <c r="AP535" i="16" s="1"/>
  <c r="AO534" i="16"/>
  <c r="AQ534" i="16" s="1"/>
  <c r="AR534" i="16" s="1"/>
  <c r="AO533" i="16"/>
  <c r="AS533" i="16" s="1"/>
  <c r="AO532" i="16"/>
  <c r="AS532" i="16" s="1"/>
  <c r="AO531" i="16"/>
  <c r="AP531" i="16" s="1"/>
  <c r="AO530" i="16"/>
  <c r="AQ530" i="16" s="1"/>
  <c r="AR530" i="16" s="1"/>
  <c r="AO529" i="16"/>
  <c r="AS529" i="16" s="1"/>
  <c r="AO528" i="16"/>
  <c r="AS528" i="16" s="1"/>
  <c r="AO527" i="16"/>
  <c r="AP527" i="16" s="1"/>
  <c r="AO526" i="16"/>
  <c r="AQ526" i="16" s="1"/>
  <c r="AR526" i="16" s="1"/>
  <c r="AO525" i="16"/>
  <c r="AS525" i="16" s="1"/>
  <c r="AO524" i="16"/>
  <c r="AS524" i="16" s="1"/>
  <c r="AO523" i="16"/>
  <c r="AP523" i="16" s="1"/>
  <c r="AO522" i="16"/>
  <c r="AQ522" i="16" s="1"/>
  <c r="AR522" i="16" s="1"/>
  <c r="AO521" i="16"/>
  <c r="AS521" i="16" s="1"/>
  <c r="AO520" i="16"/>
  <c r="AS520" i="16" s="1"/>
  <c r="AO519" i="16"/>
  <c r="AP519" i="16" s="1"/>
  <c r="AO518" i="16"/>
  <c r="AQ518" i="16" s="1"/>
  <c r="AR518" i="16" s="1"/>
  <c r="AO517" i="16"/>
  <c r="AS517" i="16" s="1"/>
  <c r="AO516" i="16"/>
  <c r="AS516" i="16" s="1"/>
  <c r="AO515" i="16"/>
  <c r="AP515" i="16" s="1"/>
  <c r="AO514" i="16"/>
  <c r="AQ514" i="16" s="1"/>
  <c r="AR514" i="16" s="1"/>
  <c r="AO513" i="16"/>
  <c r="AS513" i="16" s="1"/>
  <c r="AO512" i="16"/>
  <c r="AS512" i="16" s="1"/>
  <c r="AO511" i="16"/>
  <c r="AP511" i="16" s="1"/>
  <c r="AO510" i="16"/>
  <c r="AQ510" i="16" s="1"/>
  <c r="AR510" i="16" s="1"/>
  <c r="AO509" i="16"/>
  <c r="AS509" i="16" s="1"/>
  <c r="AO508" i="16"/>
  <c r="AS508" i="16" s="1"/>
  <c r="AO507" i="16"/>
  <c r="AP507" i="16" s="1"/>
  <c r="AO506" i="16"/>
  <c r="AQ506" i="16" s="1"/>
  <c r="AR506" i="16" s="1"/>
  <c r="AO505" i="16"/>
  <c r="AS505" i="16" s="1"/>
  <c r="AO504" i="16"/>
  <c r="AS504" i="16" s="1"/>
  <c r="AO503" i="16"/>
  <c r="AP503" i="16" s="1"/>
  <c r="AO502" i="16"/>
  <c r="AQ502" i="16" s="1"/>
  <c r="AR502" i="16" s="1"/>
  <c r="AO501" i="16"/>
  <c r="AS501" i="16" s="1"/>
  <c r="AO500" i="16"/>
  <c r="AS500" i="16" s="1"/>
  <c r="AO499" i="16"/>
  <c r="AP499" i="16" s="1"/>
  <c r="AO498" i="16"/>
  <c r="AQ498" i="16" s="1"/>
  <c r="AR498" i="16" s="1"/>
  <c r="AO497" i="16"/>
  <c r="AS497" i="16" s="1"/>
  <c r="AO496" i="16"/>
  <c r="AS496" i="16" s="1"/>
  <c r="AO495" i="16"/>
  <c r="AP495" i="16" s="1"/>
  <c r="AO494" i="16"/>
  <c r="AQ494" i="16" s="1"/>
  <c r="AR494" i="16" s="1"/>
  <c r="AO493" i="16"/>
  <c r="AS493" i="16" s="1"/>
  <c r="AO492" i="16"/>
  <c r="AS492" i="16" s="1"/>
  <c r="AO491" i="16"/>
  <c r="AP491" i="16" s="1"/>
  <c r="AO490" i="16"/>
  <c r="AQ490" i="16" s="1"/>
  <c r="AR490" i="16" s="1"/>
  <c r="AO489" i="16"/>
  <c r="AS489" i="16" s="1"/>
  <c r="AO488" i="16"/>
  <c r="AS488" i="16" s="1"/>
  <c r="AO487" i="16"/>
  <c r="AP487" i="16" s="1"/>
  <c r="AO486" i="16"/>
  <c r="AQ486" i="16" s="1"/>
  <c r="AR486" i="16" s="1"/>
  <c r="AO485" i="16"/>
  <c r="AS485" i="16" s="1"/>
  <c r="AO484" i="16"/>
  <c r="AS484" i="16" s="1"/>
  <c r="AO483" i="16"/>
  <c r="AP483" i="16" s="1"/>
  <c r="AO482" i="16"/>
  <c r="AQ482" i="16" s="1"/>
  <c r="AR482" i="16" s="1"/>
  <c r="AO481" i="16"/>
  <c r="AS481" i="16" s="1"/>
  <c r="AO480" i="16"/>
  <c r="AS480" i="16" s="1"/>
  <c r="AO479" i="16"/>
  <c r="AP479" i="16" s="1"/>
  <c r="AO478" i="16"/>
  <c r="AQ478" i="16" s="1"/>
  <c r="AR478" i="16" s="1"/>
  <c r="AO477" i="16"/>
  <c r="AS477" i="16" s="1"/>
  <c r="AO476" i="16"/>
  <c r="AS476" i="16" s="1"/>
  <c r="AO475" i="16"/>
  <c r="AP475" i="16" s="1"/>
  <c r="AO474" i="16"/>
  <c r="AQ474" i="16" s="1"/>
  <c r="AR474" i="16" s="1"/>
  <c r="AO473" i="16"/>
  <c r="AS473" i="16" s="1"/>
  <c r="AO472" i="16"/>
  <c r="AS472" i="16" s="1"/>
  <c r="AO471" i="16"/>
  <c r="AP471" i="16" s="1"/>
  <c r="AO470" i="16"/>
  <c r="AQ470" i="16" s="1"/>
  <c r="AR470" i="16" s="1"/>
  <c r="AO469" i="16"/>
  <c r="AS469" i="16" s="1"/>
  <c r="AO468" i="16"/>
  <c r="AS468" i="16" s="1"/>
  <c r="AO467" i="16"/>
  <c r="AP467" i="16" s="1"/>
  <c r="AO466" i="16"/>
  <c r="AQ466" i="16" s="1"/>
  <c r="AR466" i="16" s="1"/>
  <c r="AO465" i="16"/>
  <c r="AS465" i="16" s="1"/>
  <c r="AO464" i="16"/>
  <c r="AS464" i="16" s="1"/>
  <c r="AO463" i="16"/>
  <c r="AP463" i="16" s="1"/>
  <c r="AO462" i="16"/>
  <c r="AQ462" i="16" s="1"/>
  <c r="AR462" i="16" s="1"/>
  <c r="AO461" i="16"/>
  <c r="AS461" i="16" s="1"/>
  <c r="AO460" i="16"/>
  <c r="AS460" i="16" s="1"/>
  <c r="AO459" i="16"/>
  <c r="AP459" i="16" s="1"/>
  <c r="AO458" i="16"/>
  <c r="AQ458" i="16" s="1"/>
  <c r="AR458" i="16" s="1"/>
  <c r="AO457" i="16"/>
  <c r="AS457" i="16" s="1"/>
  <c r="AO456" i="16"/>
  <c r="AS456" i="16" s="1"/>
  <c r="AO455" i="16"/>
  <c r="AP455" i="16" s="1"/>
  <c r="AO454" i="16"/>
  <c r="AQ454" i="16" s="1"/>
  <c r="AR454" i="16" s="1"/>
  <c r="AO453" i="16"/>
  <c r="AS453" i="16" s="1"/>
  <c r="AO452" i="16"/>
  <c r="AS452" i="16" s="1"/>
  <c r="AO451" i="16"/>
  <c r="AP451" i="16" s="1"/>
  <c r="AO450" i="16"/>
  <c r="AQ450" i="16" s="1"/>
  <c r="AR450" i="16" s="1"/>
  <c r="AO449" i="16"/>
  <c r="AS449" i="16" s="1"/>
  <c r="AO448" i="16"/>
  <c r="AS448" i="16" s="1"/>
  <c r="AO447" i="16"/>
  <c r="AP447" i="16" s="1"/>
  <c r="AO446" i="16"/>
  <c r="AQ446" i="16" s="1"/>
  <c r="AR446" i="16" s="1"/>
  <c r="AO445" i="16"/>
  <c r="AS445" i="16" s="1"/>
  <c r="AO444" i="16"/>
  <c r="AS444" i="16" s="1"/>
  <c r="AO443" i="16"/>
  <c r="AP443" i="16" s="1"/>
  <c r="AO442" i="16"/>
  <c r="AQ442" i="16" s="1"/>
  <c r="AR442" i="16" s="1"/>
  <c r="AO441" i="16"/>
  <c r="AS441" i="16" s="1"/>
  <c r="AO440" i="16"/>
  <c r="AS440" i="16" s="1"/>
  <c r="AO439" i="16"/>
  <c r="AP439" i="16" s="1"/>
  <c r="AO438" i="16"/>
  <c r="AQ438" i="16" s="1"/>
  <c r="AR438" i="16" s="1"/>
  <c r="AO437" i="16"/>
  <c r="AS437" i="16" s="1"/>
  <c r="AO436" i="16"/>
  <c r="AS436" i="16" s="1"/>
  <c r="AO435" i="16"/>
  <c r="AP435" i="16" s="1"/>
  <c r="AO434" i="16"/>
  <c r="AQ434" i="16" s="1"/>
  <c r="AR434" i="16" s="1"/>
  <c r="AO433" i="16"/>
  <c r="AS433" i="16" s="1"/>
  <c r="AO432" i="16"/>
  <c r="AS432" i="16" s="1"/>
  <c r="AO431" i="16"/>
  <c r="AP431" i="16" s="1"/>
  <c r="AO430" i="16"/>
  <c r="AQ430" i="16" s="1"/>
  <c r="AR430" i="16" s="1"/>
  <c r="AO429" i="16"/>
  <c r="AS429" i="16" s="1"/>
  <c r="AO428" i="16"/>
  <c r="AS428" i="16" s="1"/>
  <c r="AO427" i="16"/>
  <c r="AP427" i="16" s="1"/>
  <c r="AO426" i="16"/>
  <c r="AQ426" i="16" s="1"/>
  <c r="AR426" i="16" s="1"/>
  <c r="AO425" i="16"/>
  <c r="AS425" i="16" s="1"/>
  <c r="AO424" i="16"/>
  <c r="AS424" i="16" s="1"/>
  <c r="AO423" i="16"/>
  <c r="AP423" i="16" s="1"/>
  <c r="AO422" i="16"/>
  <c r="AQ422" i="16" s="1"/>
  <c r="AR422" i="16" s="1"/>
  <c r="AO421" i="16"/>
  <c r="AS421" i="16" s="1"/>
  <c r="AO420" i="16"/>
  <c r="AS420" i="16" s="1"/>
  <c r="AO419" i="16"/>
  <c r="AP419" i="16" s="1"/>
  <c r="AO418" i="16"/>
  <c r="AQ418" i="16" s="1"/>
  <c r="AR418" i="16" s="1"/>
  <c r="AO417" i="16"/>
  <c r="AS417" i="16" s="1"/>
  <c r="AO416" i="16"/>
  <c r="AS416" i="16" s="1"/>
  <c r="AO415" i="16"/>
  <c r="AP415" i="16" s="1"/>
  <c r="AO414" i="16"/>
  <c r="AQ414" i="16" s="1"/>
  <c r="AR414" i="16" s="1"/>
  <c r="AO413" i="16"/>
  <c r="AS413" i="16" s="1"/>
  <c r="AO412" i="16"/>
  <c r="AS412" i="16" s="1"/>
  <c r="AO411" i="16"/>
  <c r="AP411" i="16" s="1"/>
  <c r="AO410" i="16"/>
  <c r="AQ410" i="16" s="1"/>
  <c r="AR410" i="16" s="1"/>
  <c r="AO409" i="16"/>
  <c r="AS409" i="16" s="1"/>
  <c r="AO408" i="16"/>
  <c r="AS408" i="16" s="1"/>
  <c r="AO407" i="16"/>
  <c r="AP407" i="16" s="1"/>
  <c r="AO406" i="16"/>
  <c r="AQ406" i="16" s="1"/>
  <c r="AR406" i="16" s="1"/>
  <c r="AO405" i="16"/>
  <c r="AS405" i="16" s="1"/>
  <c r="AO404" i="16"/>
  <c r="AS404" i="16" s="1"/>
  <c r="AO403" i="16"/>
  <c r="AP403" i="16" s="1"/>
  <c r="AO402" i="16"/>
  <c r="AQ402" i="16" s="1"/>
  <c r="AR402" i="16" s="1"/>
  <c r="AO401" i="16"/>
  <c r="AS401" i="16" s="1"/>
  <c r="AO400" i="16"/>
  <c r="AS400" i="16" s="1"/>
  <c r="AO399" i="16"/>
  <c r="AP399" i="16" s="1"/>
  <c r="AO398" i="16"/>
  <c r="AQ398" i="16" s="1"/>
  <c r="AR398" i="16" s="1"/>
  <c r="AO397" i="16"/>
  <c r="AS397" i="16" s="1"/>
  <c r="AO396" i="16"/>
  <c r="AS396" i="16" s="1"/>
  <c r="AO395" i="16"/>
  <c r="AP395" i="16" s="1"/>
  <c r="AO394" i="16"/>
  <c r="AQ394" i="16" s="1"/>
  <c r="AR394" i="16" s="1"/>
  <c r="AO393" i="16"/>
  <c r="AS393" i="16" s="1"/>
  <c r="AO392" i="16"/>
  <c r="AS392" i="16" s="1"/>
  <c r="AO391" i="16"/>
  <c r="AP391" i="16" s="1"/>
  <c r="AO390" i="16"/>
  <c r="AQ390" i="16" s="1"/>
  <c r="AR390" i="16" s="1"/>
  <c r="AO389" i="16"/>
  <c r="AS389" i="16" s="1"/>
  <c r="AO388" i="16"/>
  <c r="AS388" i="16" s="1"/>
  <c r="AO387" i="16"/>
  <c r="AP387" i="16" s="1"/>
  <c r="AO386" i="16"/>
  <c r="AQ386" i="16" s="1"/>
  <c r="AR386" i="16" s="1"/>
  <c r="AO385" i="16"/>
  <c r="AS385" i="16" s="1"/>
  <c r="AO384" i="16"/>
  <c r="AS384" i="16" s="1"/>
  <c r="AO383" i="16"/>
  <c r="AP383" i="16" s="1"/>
  <c r="AO382" i="16"/>
  <c r="AQ382" i="16" s="1"/>
  <c r="AR382" i="16" s="1"/>
  <c r="AO381" i="16"/>
  <c r="AS381" i="16" s="1"/>
  <c r="AO380" i="16"/>
  <c r="AS380" i="16" s="1"/>
  <c r="AO379" i="16"/>
  <c r="AP379" i="16" s="1"/>
  <c r="AO378" i="16"/>
  <c r="AQ378" i="16" s="1"/>
  <c r="AR378" i="16" s="1"/>
  <c r="AO377" i="16"/>
  <c r="AS377" i="16" s="1"/>
  <c r="AO376" i="16"/>
  <c r="AS376" i="16" s="1"/>
  <c r="AO375" i="16"/>
  <c r="AP375" i="16" s="1"/>
  <c r="AO374" i="16"/>
  <c r="AQ374" i="16" s="1"/>
  <c r="AR374" i="16" s="1"/>
  <c r="AO373" i="16"/>
  <c r="AS373" i="16" s="1"/>
  <c r="AO372" i="16"/>
  <c r="AS372" i="16" s="1"/>
  <c r="AO371" i="16"/>
  <c r="AP371" i="16" s="1"/>
  <c r="AO370" i="16"/>
  <c r="AQ370" i="16" s="1"/>
  <c r="AR370" i="16" s="1"/>
  <c r="AO369" i="16"/>
  <c r="AS369" i="16" s="1"/>
  <c r="AO368" i="16"/>
  <c r="AS368" i="16" s="1"/>
  <c r="AO367" i="16"/>
  <c r="AP367" i="16" s="1"/>
  <c r="AO366" i="16"/>
  <c r="AQ366" i="16" s="1"/>
  <c r="AR366" i="16" s="1"/>
  <c r="AO365" i="16"/>
  <c r="AS365" i="16" s="1"/>
  <c r="AO364" i="16"/>
  <c r="AS364" i="16" s="1"/>
  <c r="AO363" i="16"/>
  <c r="AP363" i="16" s="1"/>
  <c r="AO362" i="16"/>
  <c r="AQ362" i="16" s="1"/>
  <c r="AR362" i="16" s="1"/>
  <c r="AO361" i="16"/>
  <c r="AS361" i="16" s="1"/>
  <c r="AO360" i="16"/>
  <c r="AS360" i="16" s="1"/>
  <c r="AO359" i="16"/>
  <c r="AP359" i="16" s="1"/>
  <c r="AO358" i="16"/>
  <c r="AQ358" i="16" s="1"/>
  <c r="AR358" i="16" s="1"/>
  <c r="AO357" i="16"/>
  <c r="AS357" i="16" s="1"/>
  <c r="AO356" i="16"/>
  <c r="AS356" i="16" s="1"/>
  <c r="AO355" i="16"/>
  <c r="AP355" i="16" s="1"/>
  <c r="AO354" i="16"/>
  <c r="AQ354" i="16" s="1"/>
  <c r="AR354" i="16" s="1"/>
  <c r="AO353" i="16"/>
  <c r="AS353" i="16" s="1"/>
  <c r="AO352" i="16"/>
  <c r="AS352" i="16" s="1"/>
  <c r="AO351" i="16"/>
  <c r="AP351" i="16" s="1"/>
  <c r="AO350" i="16"/>
  <c r="AQ350" i="16" s="1"/>
  <c r="AR350" i="16" s="1"/>
  <c r="AO349" i="16"/>
  <c r="AS349" i="16" s="1"/>
  <c r="AO348" i="16"/>
  <c r="AS348" i="16" s="1"/>
  <c r="AO347" i="16"/>
  <c r="AP347" i="16" s="1"/>
  <c r="AO346" i="16"/>
  <c r="AQ346" i="16" s="1"/>
  <c r="AR346" i="16" s="1"/>
  <c r="AO345" i="16"/>
  <c r="AS345" i="16" s="1"/>
  <c r="AO344" i="16"/>
  <c r="AS344" i="16" s="1"/>
  <c r="AO343" i="16"/>
  <c r="AP343" i="16" s="1"/>
  <c r="AO342" i="16"/>
  <c r="AQ342" i="16" s="1"/>
  <c r="AR342" i="16" s="1"/>
  <c r="AO341" i="16"/>
  <c r="AS341" i="16" s="1"/>
  <c r="AO340" i="16"/>
  <c r="AS340" i="16" s="1"/>
  <c r="AO339" i="16"/>
  <c r="AP339" i="16" s="1"/>
  <c r="AO338" i="16"/>
  <c r="AQ338" i="16" s="1"/>
  <c r="AR338" i="16" s="1"/>
  <c r="AO337" i="16"/>
  <c r="AS337" i="16" s="1"/>
  <c r="AO336" i="16"/>
  <c r="AS336" i="16" s="1"/>
  <c r="AO335" i="16"/>
  <c r="AP335" i="16" s="1"/>
  <c r="AO334" i="16"/>
  <c r="AQ334" i="16" s="1"/>
  <c r="AR334" i="16" s="1"/>
  <c r="AO333" i="16"/>
  <c r="AS333" i="16" s="1"/>
  <c r="AO332" i="16"/>
  <c r="AS332" i="16" s="1"/>
  <c r="AO331" i="16"/>
  <c r="AP331" i="16" s="1"/>
  <c r="AO330" i="16"/>
  <c r="AQ330" i="16" s="1"/>
  <c r="AR330" i="16" s="1"/>
  <c r="AO329" i="16"/>
  <c r="AS329" i="16" s="1"/>
  <c r="AO328" i="16"/>
  <c r="AS328" i="16" s="1"/>
  <c r="AO327" i="16"/>
  <c r="AP327" i="16" s="1"/>
  <c r="AO326" i="16"/>
  <c r="AQ326" i="16" s="1"/>
  <c r="AR326" i="16" s="1"/>
  <c r="AO325" i="16"/>
  <c r="AS325" i="16" s="1"/>
  <c r="AO324" i="16"/>
  <c r="AS324" i="16" s="1"/>
  <c r="AO323" i="16"/>
  <c r="AP323" i="16" s="1"/>
  <c r="AO322" i="16"/>
  <c r="AQ322" i="16" s="1"/>
  <c r="AR322" i="16" s="1"/>
  <c r="AO321" i="16"/>
  <c r="AS321" i="16" s="1"/>
  <c r="AO320" i="16"/>
  <c r="AS320" i="16" s="1"/>
  <c r="AO319" i="16"/>
  <c r="AP319" i="16" s="1"/>
  <c r="AO318" i="16"/>
  <c r="AQ318" i="16" s="1"/>
  <c r="AR318" i="16" s="1"/>
  <c r="AO317" i="16"/>
  <c r="AS317" i="16" s="1"/>
  <c r="AO316" i="16"/>
  <c r="AS316" i="16" s="1"/>
  <c r="AO315" i="16"/>
  <c r="AP315" i="16" s="1"/>
  <c r="AO314" i="16"/>
  <c r="AQ314" i="16" s="1"/>
  <c r="AR314" i="16" s="1"/>
  <c r="AO313" i="16"/>
  <c r="AS313" i="16" s="1"/>
  <c r="AO312" i="16"/>
  <c r="AQ312" i="16" s="1"/>
  <c r="AR312" i="16" s="1"/>
  <c r="AO311" i="16"/>
  <c r="AS311" i="16" s="1"/>
  <c r="AO310" i="16"/>
  <c r="AP310" i="16" s="1"/>
  <c r="AO309" i="16"/>
  <c r="AQ309" i="16" s="1"/>
  <c r="AR309" i="16" s="1"/>
  <c r="AO308" i="16"/>
  <c r="AS308" i="16" s="1"/>
  <c r="AO307" i="16"/>
  <c r="AS307" i="16" s="1"/>
  <c r="AO306" i="16"/>
  <c r="AP306" i="16" s="1"/>
  <c r="AO305" i="16"/>
  <c r="AQ305" i="16" s="1"/>
  <c r="AR305" i="16" s="1"/>
  <c r="AO304" i="16"/>
  <c r="AQ304" i="16" s="1"/>
  <c r="AR304" i="16" s="1"/>
  <c r="AO303" i="16"/>
  <c r="AS303" i="16" s="1"/>
  <c r="AO302" i="16"/>
  <c r="AS302" i="16" s="1"/>
  <c r="AO301" i="16"/>
  <c r="AP301" i="16" s="1"/>
  <c r="AO300" i="16"/>
  <c r="AQ300" i="16" s="1"/>
  <c r="AR300" i="16" s="1"/>
  <c r="AO299" i="16"/>
  <c r="AS299" i="16" s="1"/>
  <c r="AO298" i="16"/>
  <c r="AS298" i="16" s="1"/>
  <c r="AO297" i="16"/>
  <c r="AP297" i="16" s="1"/>
  <c r="AO296" i="16"/>
  <c r="AP296" i="16" s="1"/>
  <c r="AO295" i="16"/>
  <c r="AQ295" i="16" s="1"/>
  <c r="AR295" i="16" s="1"/>
  <c r="AO294" i="16"/>
  <c r="AQ294" i="16" s="1"/>
  <c r="AR294" i="16" s="1"/>
  <c r="AO293" i="16"/>
  <c r="AQ293" i="16" s="1"/>
  <c r="AR293" i="16" s="1"/>
  <c r="AO292" i="16"/>
  <c r="AS292" i="16" s="1"/>
  <c r="AO291" i="16"/>
  <c r="AP291" i="16" s="1"/>
  <c r="AO290" i="16"/>
  <c r="AQ290" i="16" s="1"/>
  <c r="AR290" i="16" s="1"/>
  <c r="AO289" i="16"/>
  <c r="AQ289" i="16" s="1"/>
  <c r="AR289" i="16" s="1"/>
  <c r="AO288" i="16"/>
  <c r="AQ288" i="16" s="1"/>
  <c r="AR288" i="16" s="1"/>
  <c r="AO287" i="16"/>
  <c r="AS287" i="16" s="1"/>
  <c r="AO286" i="16"/>
  <c r="AS286" i="16" s="1"/>
  <c r="AO285" i="16"/>
  <c r="AP285" i="16" s="1"/>
  <c r="AO284" i="16"/>
  <c r="AP284" i="16" s="1"/>
  <c r="AO283" i="16"/>
  <c r="AQ283" i="16" s="1"/>
  <c r="AR283" i="16" s="1"/>
  <c r="AO282" i="16"/>
  <c r="AS282" i="16" s="1"/>
  <c r="AO281" i="16"/>
  <c r="AS281" i="16" s="1"/>
  <c r="AO280" i="16"/>
  <c r="AQ280" i="16" s="1"/>
  <c r="AR280" i="16" s="1"/>
  <c r="AO279" i="16"/>
  <c r="AQ279" i="16" s="1"/>
  <c r="AR279" i="16" s="1"/>
  <c r="AO278" i="16"/>
  <c r="AP278" i="16" s="1"/>
  <c r="AO277" i="16"/>
  <c r="AQ277" i="16" s="1"/>
  <c r="AR277" i="16" s="1"/>
  <c r="AO276" i="16"/>
  <c r="AS276" i="16" s="1"/>
  <c r="AO275" i="16"/>
  <c r="AS275" i="16" s="1"/>
  <c r="AO274" i="16"/>
  <c r="AP274" i="16" s="1"/>
  <c r="AO273" i="16"/>
  <c r="AQ273" i="16" s="1"/>
  <c r="AR273" i="16" s="1"/>
  <c r="AO272" i="16"/>
  <c r="AS272" i="16" s="1"/>
  <c r="AO271" i="16"/>
  <c r="AS271" i="16" s="1"/>
  <c r="AO270" i="16"/>
  <c r="AP270" i="16" s="1"/>
  <c r="AO269" i="16"/>
  <c r="AP269" i="16" s="1"/>
  <c r="AO268" i="16"/>
  <c r="AQ268" i="16" s="1"/>
  <c r="AR268" i="16" s="1"/>
  <c r="AO267" i="16"/>
  <c r="AS267" i="16" s="1"/>
  <c r="AO266" i="16"/>
  <c r="AP266" i="16" s="1"/>
  <c r="AO265" i="16"/>
  <c r="AP265" i="16" s="1"/>
  <c r="AO264" i="16"/>
  <c r="AQ264" i="16" s="1"/>
  <c r="AR264" i="16" s="1"/>
  <c r="AO263" i="16"/>
  <c r="AQ263" i="16" s="1"/>
  <c r="AR263" i="16" s="1"/>
  <c r="AO262" i="16"/>
  <c r="AS262" i="16" s="1"/>
  <c r="AO261" i="16"/>
  <c r="AP261" i="16" s="1"/>
  <c r="AO260" i="16"/>
  <c r="AS260" i="16" s="1"/>
  <c r="AO259" i="16"/>
  <c r="AP259" i="16" s="1"/>
  <c r="AO258" i="16"/>
  <c r="AQ258" i="16" s="1"/>
  <c r="AR258" i="16" s="1"/>
  <c r="AO257" i="16"/>
  <c r="AS257" i="16" s="1"/>
  <c r="AO256" i="16"/>
  <c r="AS256" i="16" s="1"/>
  <c r="AO255" i="16"/>
  <c r="AQ255" i="16" s="1"/>
  <c r="AR255" i="16" s="1"/>
  <c r="AO254" i="16"/>
  <c r="AP254" i="16" s="1"/>
  <c r="AO253" i="16"/>
  <c r="AQ253" i="16" s="1"/>
  <c r="AR253" i="16" s="1"/>
  <c r="AO252" i="16"/>
  <c r="AS252" i="16" s="1"/>
  <c r="AO251" i="16"/>
  <c r="AQ251" i="16" s="1"/>
  <c r="AR251" i="16" s="1"/>
  <c r="AO250" i="16"/>
  <c r="AQ250" i="16" s="1"/>
  <c r="AR250" i="16" s="1"/>
  <c r="AO249" i="16"/>
  <c r="AP249" i="16" s="1"/>
  <c r="AO248" i="16"/>
  <c r="AQ248" i="16" s="1"/>
  <c r="AR248" i="16" s="1"/>
  <c r="AO247" i="16"/>
  <c r="AQ247" i="16" s="1"/>
  <c r="AR247" i="16" s="1"/>
  <c r="AO246" i="16"/>
  <c r="AS246" i="16" s="1"/>
  <c r="AO245" i="16"/>
  <c r="AS245" i="16" s="1"/>
  <c r="AO244" i="16"/>
  <c r="AQ244" i="16" s="1"/>
  <c r="AR244" i="16" s="1"/>
  <c r="AO243" i="16"/>
  <c r="AP243" i="16" s="1"/>
  <c r="AO242" i="16"/>
  <c r="AQ242" i="16" s="1"/>
  <c r="AR242" i="16" s="1"/>
  <c r="AO241" i="16"/>
  <c r="AQ241" i="16" s="1"/>
  <c r="AR241" i="16" s="1"/>
  <c r="AO240" i="16"/>
  <c r="AS240" i="16" s="1"/>
  <c r="AO239" i="16"/>
  <c r="AQ239" i="16" s="1"/>
  <c r="AR239" i="16" s="1"/>
  <c r="AO238" i="16"/>
  <c r="AS238" i="16" s="1"/>
  <c r="AO237" i="16"/>
  <c r="AP237" i="16" s="1"/>
  <c r="AO236" i="16"/>
  <c r="AQ236" i="16" s="1"/>
  <c r="AR236" i="16" s="1"/>
  <c r="AO235" i="16"/>
  <c r="AS235" i="16" s="1"/>
  <c r="AO234" i="16"/>
  <c r="AS234" i="16" s="1"/>
  <c r="AO233" i="16"/>
  <c r="AP233" i="16" s="1"/>
  <c r="AO232" i="16"/>
  <c r="AQ232" i="16" s="1"/>
  <c r="AR232" i="16" s="1"/>
  <c r="AO231" i="16"/>
  <c r="AS231" i="16" s="1"/>
  <c r="AO230" i="16"/>
  <c r="AS230" i="16" s="1"/>
  <c r="AO229" i="16"/>
  <c r="AQ229" i="16" s="1"/>
  <c r="AR229" i="16" s="1"/>
  <c r="AO228" i="16"/>
  <c r="AP228" i="16" s="1"/>
  <c r="AO227" i="16"/>
  <c r="AQ227" i="16" s="1"/>
  <c r="AR227" i="16" s="1"/>
  <c r="AO226" i="16"/>
  <c r="AS226" i="16" s="1"/>
  <c r="AO225" i="16"/>
  <c r="AS225" i="16" s="1"/>
  <c r="AO224" i="16"/>
  <c r="AQ224" i="16" s="1"/>
  <c r="AR224" i="16" s="1"/>
  <c r="AO223" i="16"/>
  <c r="AP223" i="16" s="1"/>
  <c r="AO222" i="16"/>
  <c r="AQ222" i="16" s="1"/>
  <c r="AR222" i="16" s="1"/>
  <c r="AO221" i="16"/>
  <c r="AQ221" i="16" s="1"/>
  <c r="AR221" i="16" s="1"/>
  <c r="AO220" i="16"/>
  <c r="AQ220" i="16" s="1"/>
  <c r="AR220" i="16" s="1"/>
  <c r="AO219" i="16"/>
  <c r="AS219" i="16" s="1"/>
  <c r="AO218" i="16"/>
  <c r="AS218" i="16" s="1"/>
  <c r="AO217" i="16"/>
  <c r="AQ217" i="16" s="1"/>
  <c r="AR217" i="16" s="1"/>
  <c r="AO216" i="16"/>
  <c r="AP216" i="16" s="1"/>
  <c r="AO215" i="16"/>
  <c r="AQ215" i="16" s="1"/>
  <c r="AR215" i="16" s="1"/>
  <c r="AO214" i="16"/>
  <c r="AS214" i="16" s="1"/>
  <c r="AO213" i="16"/>
  <c r="AS213" i="16" s="1"/>
  <c r="AO212" i="16"/>
  <c r="AQ212" i="16" s="1"/>
  <c r="AR212" i="16" s="1"/>
  <c r="AO211" i="16"/>
  <c r="AQ211" i="16" s="1"/>
  <c r="AR211" i="16" s="1"/>
  <c r="AO210" i="16"/>
  <c r="AP210" i="16" s="1"/>
  <c r="AO209" i="16"/>
  <c r="AQ209" i="16" s="1"/>
  <c r="AR209" i="16" s="1"/>
  <c r="AO208" i="16"/>
  <c r="AQ208" i="16" s="1"/>
  <c r="AR208" i="16" s="1"/>
  <c r="AO207" i="16"/>
  <c r="AS207" i="16" s="1"/>
  <c r="AO206" i="16"/>
  <c r="AQ206" i="16" s="1"/>
  <c r="AR206" i="16" s="1"/>
  <c r="AO205" i="16"/>
  <c r="AP205" i="16" s="1"/>
  <c r="AO204" i="16"/>
  <c r="AQ204" i="16" s="1"/>
  <c r="AR204" i="16" s="1"/>
  <c r="AO203" i="16"/>
  <c r="AS203" i="16" s="1"/>
  <c r="AO202" i="16"/>
  <c r="AP202" i="16" s="1"/>
  <c r="AO201" i="16"/>
  <c r="AQ201" i="16" s="1"/>
  <c r="AR201" i="16" s="1"/>
  <c r="AO200" i="16"/>
  <c r="AQ200" i="16" s="1"/>
  <c r="AR200" i="16" s="1"/>
  <c r="AO199" i="16"/>
  <c r="AQ199" i="16" s="1"/>
  <c r="AR199" i="16" s="1"/>
  <c r="AO198" i="16"/>
  <c r="AP198" i="16" s="1"/>
  <c r="AO197" i="16"/>
  <c r="AP197" i="16" s="1"/>
  <c r="AO196" i="16"/>
  <c r="AQ196" i="16" s="1"/>
  <c r="AR196" i="16" s="1"/>
  <c r="AO195" i="16"/>
  <c r="AQ195" i="16" s="1"/>
  <c r="AR195" i="16" s="1"/>
  <c r="AO194" i="16"/>
  <c r="AQ194" i="16" s="1"/>
  <c r="AR194" i="16" s="1"/>
  <c r="AO193" i="16"/>
  <c r="AP193" i="16" s="1"/>
  <c r="AO192" i="16"/>
  <c r="AQ192" i="16" s="1"/>
  <c r="AR192" i="16" s="1"/>
  <c r="AO191" i="16"/>
  <c r="AQ191" i="16" s="1"/>
  <c r="AR191" i="16" s="1"/>
  <c r="AO190" i="16"/>
  <c r="AP190" i="16" s="1"/>
  <c r="AO189" i="16"/>
  <c r="AQ189" i="16" s="1"/>
  <c r="AR189" i="16" s="1"/>
  <c r="AO188" i="16"/>
  <c r="AQ188" i="16" s="1"/>
  <c r="AR188" i="16" s="1"/>
  <c r="AO187" i="16"/>
  <c r="AP187" i="16" s="1"/>
  <c r="AO186" i="16"/>
  <c r="AQ186" i="16" s="1"/>
  <c r="AR186" i="16" s="1"/>
  <c r="AO185" i="16"/>
  <c r="AS185" i="16" s="1"/>
  <c r="AO184" i="16"/>
  <c r="AS184" i="16" s="1"/>
  <c r="AO183" i="16"/>
  <c r="AP183" i="16" s="1"/>
  <c r="AO182" i="16"/>
  <c r="AQ182" i="16" s="1"/>
  <c r="AR182" i="16" s="1"/>
  <c r="AO181" i="16"/>
  <c r="AS181" i="16" s="1"/>
  <c r="AO180" i="16"/>
  <c r="AS180" i="16" s="1"/>
  <c r="AO179" i="16"/>
  <c r="AP179" i="16" s="1"/>
  <c r="AO178" i="16"/>
  <c r="AQ178" i="16" s="1"/>
  <c r="AR178" i="16" s="1"/>
  <c r="AO177" i="16"/>
  <c r="AS177" i="16" s="1"/>
  <c r="AO176" i="16"/>
  <c r="AS176" i="16" s="1"/>
  <c r="AO175" i="16"/>
  <c r="AP175" i="16" s="1"/>
  <c r="AO174" i="16"/>
  <c r="AQ174" i="16" s="1"/>
  <c r="AR174" i="16" s="1"/>
  <c r="AO173" i="16"/>
  <c r="AQ173" i="16" s="1"/>
  <c r="AR173" i="16" s="1"/>
  <c r="AO172" i="16"/>
  <c r="AQ172" i="16" s="1"/>
  <c r="AR172" i="16" s="1"/>
  <c r="AO171" i="16"/>
  <c r="AQ171" i="16" s="1"/>
  <c r="AR171" i="16" s="1"/>
  <c r="AO170" i="16"/>
  <c r="AP170" i="16" s="1"/>
  <c r="AO169" i="16"/>
  <c r="AQ169" i="16" s="1"/>
  <c r="AR169" i="16" s="1"/>
  <c r="AO168" i="16"/>
  <c r="AP168" i="16" s="1"/>
  <c r="AO167" i="16"/>
  <c r="AQ167" i="16" s="1"/>
  <c r="AR167" i="16" s="1"/>
  <c r="AO166" i="16"/>
  <c r="AP166" i="16" s="1"/>
  <c r="AO165" i="16"/>
  <c r="AQ165" i="16" s="1"/>
  <c r="AR165" i="16" s="1"/>
  <c r="AO164" i="16"/>
  <c r="AQ164" i="16" s="1"/>
  <c r="AR164" i="16" s="1"/>
  <c r="AO163" i="16"/>
  <c r="AQ163" i="16" s="1"/>
  <c r="AR163" i="16" s="1"/>
  <c r="AO162" i="16"/>
  <c r="AQ162" i="16" s="1"/>
  <c r="AR162" i="16" s="1"/>
  <c r="AO161" i="16"/>
  <c r="AQ161" i="16" s="1"/>
  <c r="AR161" i="16" s="1"/>
  <c r="AO160" i="16"/>
  <c r="AS160" i="16" s="1"/>
  <c r="AO159" i="16"/>
  <c r="AP159" i="16" s="1"/>
  <c r="AO158" i="16"/>
  <c r="AQ158" i="16" s="1"/>
  <c r="AR158" i="16" s="1"/>
  <c r="AO157" i="16"/>
  <c r="AQ157" i="16" s="1"/>
  <c r="AR157" i="16" s="1"/>
  <c r="AO156" i="16"/>
  <c r="AS156" i="16" s="1"/>
  <c r="AO155" i="16"/>
  <c r="AP155" i="16" s="1"/>
  <c r="AO154" i="16"/>
  <c r="AQ154" i="16" s="1"/>
  <c r="AR154" i="16" s="1"/>
  <c r="AO153" i="16"/>
  <c r="AQ153" i="16" s="1"/>
  <c r="AR153" i="16" s="1"/>
  <c r="AO152" i="16"/>
  <c r="AS152" i="16" s="1"/>
  <c r="AO151" i="16"/>
  <c r="AP151" i="16" s="1"/>
  <c r="AO150" i="16"/>
  <c r="AQ150" i="16" s="1"/>
  <c r="AR150" i="16" s="1"/>
  <c r="AO149" i="16"/>
  <c r="AQ149" i="16" s="1"/>
  <c r="AR149" i="16" s="1"/>
  <c r="AO148" i="16"/>
  <c r="AS148" i="16" s="1"/>
  <c r="AO147" i="16"/>
  <c r="AP147" i="16" s="1"/>
  <c r="AO146" i="16"/>
  <c r="AQ146" i="16" s="1"/>
  <c r="AR146" i="16" s="1"/>
  <c r="AO145" i="16"/>
  <c r="AQ145" i="16" s="1"/>
  <c r="AR145" i="16" s="1"/>
  <c r="AO144" i="16"/>
  <c r="AQ144" i="16" s="1"/>
  <c r="AR144" i="16" s="1"/>
  <c r="AO143" i="16"/>
  <c r="AQ143" i="16" s="1"/>
  <c r="AR143" i="16" s="1"/>
  <c r="AO142" i="16"/>
  <c r="AS142" i="16" s="1"/>
  <c r="AO141" i="16"/>
  <c r="AQ141" i="16" s="1"/>
  <c r="AR141" i="16" s="1"/>
  <c r="AO140" i="16"/>
  <c r="AQ140" i="16" s="1"/>
  <c r="AR140" i="16" s="1"/>
  <c r="AO139" i="16"/>
  <c r="AQ139" i="16" s="1"/>
  <c r="AR139" i="16" s="1"/>
  <c r="AO138" i="16"/>
  <c r="AP138" i="16" s="1"/>
  <c r="AO137" i="16"/>
  <c r="AQ137" i="16" s="1"/>
  <c r="AR137" i="16" s="1"/>
  <c r="AO136" i="16"/>
  <c r="AQ136" i="16" s="1"/>
  <c r="AR136" i="16" s="1"/>
  <c r="AO135" i="16"/>
  <c r="AS135" i="16" s="1"/>
  <c r="AO134" i="16"/>
  <c r="AP134" i="16" s="1"/>
  <c r="AO133" i="16"/>
  <c r="AP133" i="16" s="1"/>
  <c r="AO132" i="16"/>
  <c r="AP132" i="16" s="1"/>
  <c r="AO131" i="16"/>
  <c r="AP131" i="16" s="1"/>
  <c r="AO130" i="16"/>
  <c r="AQ130" i="16" s="1"/>
  <c r="AR130" i="16" s="1"/>
  <c r="AO129" i="16"/>
  <c r="AQ129" i="16" s="1"/>
  <c r="AR129" i="16" s="1"/>
  <c r="AO128" i="16"/>
  <c r="AQ128" i="16" s="1"/>
  <c r="AR128" i="16" s="1"/>
  <c r="AO127" i="16"/>
  <c r="AQ127" i="16" s="1"/>
  <c r="AR127" i="16" s="1"/>
  <c r="AO126" i="16"/>
  <c r="AS126" i="16" s="1"/>
  <c r="AO125" i="16"/>
  <c r="AP125" i="16" s="1"/>
  <c r="AO124" i="16"/>
  <c r="AQ124" i="16" s="1"/>
  <c r="AR124" i="16" s="1"/>
  <c r="AO114" i="16"/>
  <c r="AQ114" i="16" s="1"/>
  <c r="AR114" i="16" s="1"/>
  <c r="AO112" i="16"/>
  <c r="AQ112" i="16" s="1"/>
  <c r="AR112" i="16" s="1"/>
  <c r="AO111" i="16"/>
  <c r="AP111" i="16" s="1"/>
  <c r="AO110" i="16"/>
  <c r="AQ110" i="16" s="1"/>
  <c r="AR110" i="16" s="1"/>
  <c r="AO109" i="16"/>
  <c r="AQ109" i="16" s="1"/>
  <c r="AR109" i="16" s="1"/>
  <c r="AO108" i="16"/>
  <c r="AS108" i="16" s="1"/>
  <c r="AO107" i="16"/>
  <c r="AP107" i="16" s="1"/>
  <c r="AO106" i="16"/>
  <c r="AQ106" i="16" s="1"/>
  <c r="AR106" i="16" s="1"/>
  <c r="AO105" i="16"/>
  <c r="AQ105" i="16" s="1"/>
  <c r="AR105" i="16" s="1"/>
  <c r="AO104" i="16"/>
  <c r="AS104" i="16" s="1"/>
  <c r="AO103" i="16"/>
  <c r="AP103" i="16" s="1"/>
  <c r="AO102" i="16"/>
  <c r="AQ102" i="16" s="1"/>
  <c r="AR102" i="16" s="1"/>
  <c r="AO101" i="16"/>
  <c r="AQ101" i="16" s="1"/>
  <c r="AR101" i="16" s="1"/>
  <c r="AO100" i="16"/>
  <c r="AS100" i="16" s="1"/>
  <c r="AO99" i="16"/>
  <c r="AP99" i="16" s="1"/>
  <c r="AO98" i="16"/>
  <c r="AQ98" i="16" s="1"/>
  <c r="AR98" i="16" s="1"/>
  <c r="AO97" i="16"/>
  <c r="AQ97" i="16" s="1"/>
  <c r="AR97" i="16" s="1"/>
  <c r="AO96" i="16"/>
  <c r="AS96" i="16" s="1"/>
  <c r="AO95" i="16"/>
  <c r="AP95" i="16" s="1"/>
  <c r="AO94" i="16"/>
  <c r="AQ94" i="16" s="1"/>
  <c r="AR94" i="16" s="1"/>
  <c r="AO93" i="16"/>
  <c r="AQ93" i="16" s="1"/>
  <c r="AR93" i="16" s="1"/>
  <c r="AO92" i="16"/>
  <c r="AS92" i="16" s="1"/>
  <c r="AO91" i="16"/>
  <c r="AP91" i="16" s="1"/>
  <c r="AO90" i="16"/>
  <c r="AQ90" i="16" s="1"/>
  <c r="AR90" i="16" s="1"/>
  <c r="AO89" i="16"/>
  <c r="AQ89" i="16" s="1"/>
  <c r="AR89" i="16" s="1"/>
  <c r="AO88" i="16"/>
  <c r="AS88" i="16" s="1"/>
  <c r="AO87" i="16"/>
  <c r="AP87" i="16" s="1"/>
  <c r="AO86" i="16"/>
  <c r="AQ86" i="16" s="1"/>
  <c r="AR86" i="16" s="1"/>
  <c r="AO85" i="16"/>
  <c r="AQ85" i="16" s="1"/>
  <c r="AR85" i="16" s="1"/>
  <c r="AO84" i="16"/>
  <c r="AQ84" i="16" s="1"/>
  <c r="AR84" i="16" s="1"/>
  <c r="AO83" i="16"/>
  <c r="AS83" i="16" s="1"/>
  <c r="AO82" i="16"/>
  <c r="AQ82" i="16" s="1"/>
  <c r="AR82" i="16" s="1"/>
  <c r="AO81" i="16"/>
  <c r="AP81" i="16" s="1"/>
  <c r="AO80" i="16"/>
  <c r="AP80" i="16" s="1"/>
  <c r="AO79" i="16"/>
  <c r="AQ79" i="16" s="1"/>
  <c r="AR79" i="16" s="1"/>
  <c r="AO78" i="16"/>
  <c r="AQ78" i="16" s="1"/>
  <c r="AR78" i="16" s="1"/>
  <c r="AO77" i="16"/>
  <c r="AS77" i="16" s="1"/>
  <c r="AO76" i="16"/>
  <c r="AP76" i="16" s="1"/>
  <c r="AO75" i="16"/>
  <c r="AP75" i="16" s="1"/>
  <c r="AO74" i="16"/>
  <c r="AQ74" i="16" s="1"/>
  <c r="AR74" i="16" s="1"/>
  <c r="AO73" i="16"/>
  <c r="AQ73" i="16" s="1"/>
  <c r="AR73" i="16" s="1"/>
  <c r="AO72" i="16"/>
  <c r="AS72" i="16" s="1"/>
  <c r="AO71" i="16"/>
  <c r="AP71" i="16" s="1"/>
  <c r="AO70" i="16"/>
  <c r="AQ70" i="16" s="1"/>
  <c r="AR70" i="16" s="1"/>
  <c r="AO69" i="16"/>
  <c r="AQ69" i="16" s="1"/>
  <c r="AR69" i="16" s="1"/>
  <c r="AO68" i="16"/>
  <c r="AS68" i="16" s="1"/>
  <c r="AO67" i="16"/>
  <c r="AP67" i="16" s="1"/>
  <c r="AO66" i="16"/>
  <c r="AQ66" i="16" s="1"/>
  <c r="AR66" i="16" s="1"/>
  <c r="AO65" i="16"/>
  <c r="AQ65" i="16" s="1"/>
  <c r="AR65" i="16" s="1"/>
  <c r="AO64" i="16"/>
  <c r="AQ64" i="16" s="1"/>
  <c r="AR64" i="16" s="1"/>
  <c r="AO63" i="16"/>
  <c r="AQ63" i="16" s="1"/>
  <c r="AR63" i="16" s="1"/>
  <c r="AO62" i="16"/>
  <c r="AQ62" i="16" s="1"/>
  <c r="AR62" i="16" s="1"/>
  <c r="AO61" i="16"/>
  <c r="AQ61" i="16" s="1"/>
  <c r="AR61" i="16" s="1"/>
  <c r="AO60" i="16"/>
  <c r="AQ60" i="16" s="1"/>
  <c r="AR60" i="16" s="1"/>
  <c r="AO59" i="16"/>
  <c r="AQ59" i="16" s="1"/>
  <c r="AR59" i="16" s="1"/>
  <c r="AO58" i="16"/>
  <c r="AP58" i="16" s="1"/>
  <c r="AO57" i="16"/>
  <c r="AP57" i="16" s="1"/>
  <c r="AO56" i="16"/>
  <c r="AQ56" i="16" s="1"/>
  <c r="AR56" i="16" s="1"/>
  <c r="AO55" i="16"/>
  <c r="AQ55" i="16" s="1"/>
  <c r="AR55" i="16" s="1"/>
  <c r="AO54" i="16"/>
  <c r="AQ54" i="16" s="1"/>
  <c r="AR54" i="16" s="1"/>
  <c r="AO53" i="16"/>
  <c r="AQ53" i="16" s="1"/>
  <c r="AR53" i="16" s="1"/>
  <c r="AO52" i="16"/>
  <c r="AQ52" i="16" s="1"/>
  <c r="AR52" i="16" s="1"/>
  <c r="AO51" i="16"/>
  <c r="AQ51" i="16" s="1"/>
  <c r="AR51" i="16" s="1"/>
  <c r="AO50" i="16"/>
  <c r="AQ50" i="16" s="1"/>
  <c r="AR50" i="16" s="1"/>
  <c r="AO49" i="16"/>
  <c r="AQ49" i="16" s="1"/>
  <c r="AR49" i="16" s="1"/>
  <c r="AO48" i="16"/>
  <c r="AS48" i="16" s="1"/>
  <c r="AO47" i="16"/>
  <c r="AP47" i="16" s="1"/>
  <c r="AO46" i="16"/>
  <c r="AQ46" i="16" s="1"/>
  <c r="AR46" i="16" s="1"/>
  <c r="AO45" i="16"/>
  <c r="AQ45" i="16" s="1"/>
  <c r="AR45" i="16" s="1"/>
  <c r="AO44" i="16"/>
  <c r="AS44" i="16" s="1"/>
  <c r="AO43" i="16"/>
  <c r="AP43" i="16" s="1"/>
  <c r="AO42" i="16"/>
  <c r="AQ42" i="16" s="1"/>
  <c r="AR42" i="16" s="1"/>
  <c r="AO41" i="16"/>
  <c r="AQ41" i="16" s="1"/>
  <c r="AR41" i="16" s="1"/>
  <c r="AO40" i="16"/>
  <c r="AP40" i="16" s="1"/>
  <c r="AO39" i="16"/>
  <c r="AP39" i="16" s="1"/>
  <c r="AO38" i="16"/>
  <c r="AQ38" i="16" s="1"/>
  <c r="AR38" i="16" s="1"/>
  <c r="AO37" i="16"/>
  <c r="AQ37" i="16" s="1"/>
  <c r="AR37" i="16" s="1"/>
  <c r="AO36" i="16"/>
  <c r="AS36" i="16" s="1"/>
  <c r="AO35" i="16"/>
  <c r="AP35" i="16" s="1"/>
  <c r="AO34" i="16"/>
  <c r="AQ34" i="16" s="1"/>
  <c r="AR34" i="16" s="1"/>
  <c r="AO33" i="16"/>
  <c r="AQ33" i="16" s="1"/>
  <c r="AR33" i="16" s="1"/>
  <c r="AO32" i="16"/>
  <c r="AS32" i="16" s="1"/>
  <c r="AO31" i="16"/>
  <c r="AP31" i="16" s="1"/>
  <c r="AO30" i="16"/>
  <c r="AQ30" i="16" s="1"/>
  <c r="AR30" i="16" s="1"/>
  <c r="AO29" i="16"/>
  <c r="AQ29" i="16" s="1"/>
  <c r="AR29" i="16" s="1"/>
  <c r="AO28" i="16"/>
  <c r="AQ28" i="16" s="1"/>
  <c r="AR28" i="16" s="1"/>
  <c r="AO27" i="16"/>
  <c r="AS27" i="16" s="1"/>
  <c r="AO26" i="16"/>
  <c r="AP26" i="16" s="1"/>
  <c r="AO25" i="16"/>
  <c r="AQ25" i="16" s="1"/>
  <c r="AR25" i="16" s="1"/>
  <c r="AO24" i="16"/>
  <c r="AP24" i="16" s="1"/>
  <c r="AO23" i="16"/>
  <c r="AQ23" i="16" s="1"/>
  <c r="AR23" i="16" s="1"/>
  <c r="AO22" i="16"/>
  <c r="AQ22" i="16" s="1"/>
  <c r="AR22" i="16" s="1"/>
  <c r="AO21" i="16"/>
  <c r="AS21" i="16" s="1"/>
  <c r="AO20" i="16"/>
  <c r="AP20" i="16" s="1"/>
  <c r="AO19" i="16"/>
  <c r="AQ19" i="16" s="1"/>
  <c r="AR19" i="16" s="1"/>
  <c r="AO18" i="16"/>
  <c r="AQ18" i="16" s="1"/>
  <c r="AR18" i="16" s="1"/>
  <c r="AO17" i="16"/>
  <c r="AS17" i="16" s="1"/>
  <c r="AO16" i="16"/>
  <c r="AP16" i="16" s="1"/>
  <c r="AO15" i="16"/>
  <c r="AQ15" i="16" s="1"/>
  <c r="AR15" i="16" s="1"/>
  <c r="AO14" i="16"/>
  <c r="AQ14" i="16" s="1"/>
  <c r="AR14" i="16" s="1"/>
  <c r="AO13" i="16"/>
  <c r="AS13" i="16" s="1"/>
  <c r="AO12" i="16"/>
  <c r="AP12" i="16" s="1"/>
  <c r="AO11" i="16"/>
  <c r="AQ11" i="16" s="1"/>
  <c r="AR11" i="16" s="1"/>
  <c r="AO10" i="16"/>
  <c r="AQ10" i="16" s="1"/>
  <c r="AR10" i="16" s="1"/>
  <c r="AO9" i="16"/>
  <c r="AS9" i="16" s="1"/>
  <c r="AN3" i="16"/>
  <c r="AP2" i="16"/>
  <c r="AP4" i="16" s="1"/>
  <c r="AR4" i="16" s="1"/>
  <c r="AO76" i="28" l="1"/>
  <c r="AS76" i="28" s="1"/>
  <c r="AO43" i="30"/>
  <c r="AO52" i="29"/>
  <c r="AO52" i="17"/>
  <c r="AP52" i="17" s="1"/>
  <c r="AO53" i="28"/>
  <c r="AS53" i="28" s="1"/>
  <c r="AO37" i="30"/>
  <c r="AO46" i="29"/>
  <c r="AO231" i="30"/>
  <c r="AO161" i="30"/>
  <c r="AO216" i="30"/>
  <c r="AO21" i="30"/>
  <c r="AO311" i="29"/>
  <c r="AO23" i="29"/>
  <c r="AP53" i="28"/>
  <c r="AO35" i="28"/>
  <c r="AO186" i="28"/>
  <c r="AO169" i="28"/>
  <c r="AO179" i="28"/>
  <c r="AO167" i="28"/>
  <c r="AS106" i="27"/>
  <c r="AS81" i="27"/>
  <c r="AS227" i="27"/>
  <c r="AS130" i="27"/>
  <c r="AP281" i="17"/>
  <c r="AS185" i="27"/>
  <c r="AS286" i="27"/>
  <c r="AS53" i="27"/>
  <c r="AS606" i="14"/>
  <c r="AP202" i="4"/>
  <c r="AS85" i="27"/>
  <c r="AQ183" i="4"/>
  <c r="AR183" i="4" s="1"/>
  <c r="AP283" i="5"/>
  <c r="AQ418" i="5"/>
  <c r="AR418" i="5" s="1"/>
  <c r="AP111" i="1"/>
  <c r="AP224" i="8"/>
  <c r="AP344" i="8"/>
  <c r="AQ655" i="8"/>
  <c r="AR655" i="8" s="1"/>
  <c r="AP20" i="19"/>
  <c r="AS20" i="19" s="1"/>
  <c r="AP274" i="10"/>
  <c r="AP297" i="10"/>
  <c r="AQ584" i="10"/>
  <c r="AR584" i="10" s="1"/>
  <c r="AP709" i="11"/>
  <c r="AP70" i="17"/>
  <c r="AP233" i="1"/>
  <c r="AP242" i="4"/>
  <c r="AP243" i="11"/>
  <c r="AQ523" i="6"/>
  <c r="AR523" i="6" s="1"/>
  <c r="AQ650" i="6"/>
  <c r="AR650" i="6" s="1"/>
  <c r="AQ237" i="23"/>
  <c r="AR237" i="23" s="1"/>
  <c r="AQ452" i="23"/>
  <c r="AR452" i="23" s="1"/>
  <c r="AP555" i="23"/>
  <c r="AS41" i="27"/>
  <c r="AS109" i="27"/>
  <c r="AP415" i="6"/>
  <c r="AP140" i="17"/>
  <c r="AP84" i="1"/>
  <c r="AQ516" i="7"/>
  <c r="AR516" i="7" s="1"/>
  <c r="AP259" i="1"/>
  <c r="AQ400" i="7"/>
  <c r="AR400" i="7" s="1"/>
  <c r="AQ415" i="7"/>
  <c r="AR415" i="7" s="1"/>
  <c r="AQ105" i="17"/>
  <c r="AR105" i="17" s="1"/>
  <c r="AP246" i="16"/>
  <c r="AP382" i="4"/>
  <c r="AQ17" i="5"/>
  <c r="AR17" i="5" s="1"/>
  <c r="AP85" i="6"/>
  <c r="AS255" i="27"/>
  <c r="AP497" i="11"/>
  <c r="AQ615" i="7"/>
  <c r="AR615" i="7" s="1"/>
  <c r="AQ538" i="25"/>
  <c r="AR538" i="25" s="1"/>
  <c r="AP305" i="6"/>
  <c r="AQ110" i="7"/>
  <c r="AR110" i="7" s="1"/>
  <c r="AP224" i="16"/>
  <c r="AQ637" i="16"/>
  <c r="AR637" i="16" s="1"/>
  <c r="AP53" i="5"/>
  <c r="AQ140" i="6"/>
  <c r="AR140" i="6" s="1"/>
  <c r="AP302" i="23"/>
  <c r="AP74" i="10"/>
  <c r="AQ88" i="10"/>
  <c r="AR88" i="10" s="1"/>
  <c r="AP628" i="10"/>
  <c r="AQ611" i="17"/>
  <c r="AR611" i="17" s="1"/>
  <c r="AP541" i="11"/>
  <c r="AQ635" i="17"/>
  <c r="AR635" i="17" s="1"/>
  <c r="AP666" i="19"/>
  <c r="AS146" i="27"/>
  <c r="AP280" i="16"/>
  <c r="AP224" i="4"/>
  <c r="AP366" i="4"/>
  <c r="AP651" i="5"/>
  <c r="AP49" i="6"/>
  <c r="AP119" i="6"/>
  <c r="AQ384" i="7"/>
  <c r="AR384" i="7" s="1"/>
  <c r="AP393" i="11"/>
  <c r="AQ629" i="11"/>
  <c r="AR629" i="11" s="1"/>
  <c r="AP534" i="24"/>
  <c r="AQ653" i="24"/>
  <c r="AR653" i="24" s="1"/>
  <c r="AS85" i="10"/>
  <c r="AP182" i="11"/>
  <c r="AS568" i="19"/>
  <c r="AP583" i="19"/>
  <c r="AP69" i="4"/>
  <c r="AP357" i="5"/>
  <c r="AQ435" i="5"/>
  <c r="AR435" i="5" s="1"/>
  <c r="AP353" i="1"/>
  <c r="AQ213" i="16"/>
  <c r="AR213" i="16" s="1"/>
  <c r="AP130" i="4"/>
  <c r="AP192" i="4"/>
  <c r="AQ291" i="4"/>
  <c r="AR291" i="4" s="1"/>
  <c r="AP273" i="5"/>
  <c r="AQ451" i="5"/>
  <c r="AR451" i="5" s="1"/>
  <c r="AQ663" i="5"/>
  <c r="AR663" i="5" s="1"/>
  <c r="AP128" i="6"/>
  <c r="AP479" i="6"/>
  <c r="AP291" i="1"/>
  <c r="AQ396" i="8"/>
  <c r="AR396" i="8" s="1"/>
  <c r="AP261" i="24"/>
  <c r="AQ697" i="24"/>
  <c r="AR697" i="24" s="1"/>
  <c r="AQ656" i="23"/>
  <c r="AR656" i="23" s="1"/>
  <c r="AP695" i="23"/>
  <c r="AP428" i="10"/>
  <c r="AP348" i="11"/>
  <c r="AP573" i="11"/>
  <c r="AP330" i="17"/>
  <c r="AP654" i="17"/>
  <c r="AP344" i="5"/>
  <c r="AP642" i="5"/>
  <c r="AQ711" i="5"/>
  <c r="AR711" i="5" s="1"/>
  <c r="AP718" i="5"/>
  <c r="AP230" i="6"/>
  <c r="AQ277" i="6"/>
  <c r="AR277" i="6" s="1"/>
  <c r="AQ653" i="6"/>
  <c r="AR653" i="6" s="1"/>
  <c r="AP217" i="1"/>
  <c r="AP397" i="7"/>
  <c r="AQ71" i="24"/>
  <c r="AR71" i="24" s="1"/>
  <c r="AQ396" i="23"/>
  <c r="AR396" i="23" s="1"/>
  <c r="AP516" i="10"/>
  <c r="AP529" i="11"/>
  <c r="AQ573" i="11"/>
  <c r="AR573" i="11" s="1"/>
  <c r="AP586" i="17"/>
  <c r="AQ33" i="19"/>
  <c r="AR33" i="19" s="1"/>
  <c r="AP601" i="19"/>
  <c r="AS183" i="14"/>
  <c r="AP421" i="16"/>
  <c r="AP302" i="4"/>
  <c r="AP178" i="6"/>
  <c r="AP288" i="1"/>
  <c r="AP323" i="7"/>
  <c r="AQ615" i="8"/>
  <c r="AR615" i="8" s="1"/>
  <c r="AQ289" i="23"/>
  <c r="AR289" i="23" s="1"/>
  <c r="AQ24" i="10"/>
  <c r="AR24" i="10" s="1"/>
  <c r="AQ298" i="10"/>
  <c r="AR298" i="10" s="1"/>
  <c r="AQ417" i="10"/>
  <c r="AR417" i="10" s="1"/>
  <c r="AQ323" i="7"/>
  <c r="AR323" i="7" s="1"/>
  <c r="AS321" i="24"/>
  <c r="AQ132" i="23"/>
  <c r="AR132" i="23" s="1"/>
  <c r="AQ108" i="19"/>
  <c r="AR108" i="19" s="1"/>
  <c r="AP160" i="25"/>
  <c r="AQ420" i="25"/>
  <c r="AR420" i="25" s="1"/>
  <c r="AP188" i="25"/>
  <c r="AP90" i="25"/>
  <c r="AP48" i="25"/>
  <c r="AS198" i="27"/>
  <c r="AS133" i="27"/>
  <c r="AP381" i="16"/>
  <c r="AP11" i="4"/>
  <c r="AQ45" i="4"/>
  <c r="AR45" i="4" s="1"/>
  <c r="AQ114" i="4"/>
  <c r="AR114" i="4" s="1"/>
  <c r="AP152" i="4"/>
  <c r="AQ38" i="5"/>
  <c r="AR38" i="5" s="1"/>
  <c r="AQ70" i="5"/>
  <c r="AR70" i="5" s="1"/>
  <c r="AP582" i="5"/>
  <c r="AP627" i="5"/>
  <c r="AP714" i="5"/>
  <c r="AQ169" i="6"/>
  <c r="AR169" i="6" s="1"/>
  <c r="AQ178" i="6"/>
  <c r="AR178" i="6" s="1"/>
  <c r="AP201" i="6"/>
  <c r="AP223" i="6"/>
  <c r="AP322" i="6"/>
  <c r="AP255" i="1"/>
  <c r="AQ387" i="7"/>
  <c r="AR387" i="7" s="1"/>
  <c r="AP102" i="8"/>
  <c r="AQ113" i="8"/>
  <c r="AR113" i="8" s="1"/>
  <c r="AP456" i="8"/>
  <c r="AS245" i="24"/>
  <c r="AP362" i="24"/>
  <c r="AQ178" i="23"/>
  <c r="AR178" i="23" s="1"/>
  <c r="AQ411" i="23"/>
  <c r="AR411" i="23" s="1"/>
  <c r="AQ127" i="10"/>
  <c r="AR127" i="10" s="1"/>
  <c r="AP329" i="11"/>
  <c r="AS329" i="11" s="1"/>
  <c r="AP469" i="11"/>
  <c r="AP170" i="17"/>
  <c r="AP614" i="17"/>
  <c r="AQ241" i="14"/>
  <c r="AS406" i="7"/>
  <c r="AP517" i="23"/>
  <c r="AP611" i="23"/>
  <c r="AP452" i="17"/>
  <c r="AP558" i="17"/>
  <c r="AQ143" i="19"/>
  <c r="AR143" i="19" s="1"/>
  <c r="AP627" i="19"/>
  <c r="AP410" i="25"/>
  <c r="AQ105" i="4"/>
  <c r="AR105" i="4" s="1"/>
  <c r="AP290" i="4"/>
  <c r="AP346" i="4"/>
  <c r="AP303" i="5"/>
  <c r="AP325" i="5"/>
  <c r="AP583" i="5"/>
  <c r="AP650" i="5"/>
  <c r="AP127" i="6"/>
  <c r="AP257" i="6"/>
  <c r="AP313" i="6"/>
  <c r="AP394" i="6"/>
  <c r="AS394" i="6" s="1"/>
  <c r="AP439" i="6"/>
  <c r="AP256" i="1"/>
  <c r="AP618" i="1"/>
  <c r="AQ45" i="8"/>
  <c r="AR45" i="8" s="1"/>
  <c r="AQ114" i="8"/>
  <c r="AR114" i="8" s="1"/>
  <c r="AQ57" i="24"/>
  <c r="AR57" i="24" s="1"/>
  <c r="AQ364" i="10"/>
  <c r="AR364" i="10" s="1"/>
  <c r="AS443" i="14"/>
  <c r="AS466" i="14"/>
  <c r="AQ68" i="16"/>
  <c r="AR68" i="16" s="1"/>
  <c r="AQ266" i="16"/>
  <c r="AR266" i="16" s="1"/>
  <c r="AP549" i="16"/>
  <c r="AP62" i="5"/>
  <c r="AP167" i="5"/>
  <c r="AP450" i="5"/>
  <c r="AQ471" i="5"/>
  <c r="AR471" i="5" s="1"/>
  <c r="AQ563" i="5"/>
  <c r="AR563" i="5" s="1"/>
  <c r="AQ63" i="1"/>
  <c r="AR63" i="1" s="1"/>
  <c r="AQ359" i="1"/>
  <c r="AR359" i="1" s="1"/>
  <c r="AQ389" i="7"/>
  <c r="AR389" i="7" s="1"/>
  <c r="AQ548" i="7"/>
  <c r="AR548" i="7" s="1"/>
  <c r="AP705" i="26"/>
  <c r="AP532" i="24"/>
  <c r="AQ332" i="23"/>
  <c r="AR332" i="23" s="1"/>
  <c r="AP694" i="10"/>
  <c r="AQ195" i="11"/>
  <c r="AR195" i="11" s="1"/>
  <c r="AP461" i="11"/>
  <c r="AQ688" i="11"/>
  <c r="AR688" i="11" s="1"/>
  <c r="AQ172" i="17"/>
  <c r="AR172" i="17" s="1"/>
  <c r="AQ186" i="14"/>
  <c r="AQ233" i="14"/>
  <c r="AQ111" i="19"/>
  <c r="AR111" i="19" s="1"/>
  <c r="AP373" i="19"/>
  <c r="AP186" i="25"/>
  <c r="AP121" i="5"/>
  <c r="AS389" i="7"/>
  <c r="AP263" i="5"/>
  <c r="AQ374" i="17"/>
  <c r="AR374" i="17" s="1"/>
  <c r="AQ11" i="14"/>
  <c r="AS142" i="14"/>
  <c r="AS623" i="14"/>
  <c r="AP136" i="19"/>
  <c r="AP630" i="19"/>
  <c r="AP214" i="4"/>
  <c r="AQ264" i="5"/>
  <c r="AR264" i="5" s="1"/>
  <c r="AP319" i="5"/>
  <c r="AP578" i="5"/>
  <c r="AQ599" i="5"/>
  <c r="AR599" i="5" s="1"/>
  <c r="AQ699" i="5"/>
  <c r="AR699" i="5" s="1"/>
  <c r="AP17" i="6"/>
  <c r="AP251" i="6"/>
  <c r="AQ606" i="6"/>
  <c r="AR606" i="6" s="1"/>
  <c r="AP9" i="1"/>
  <c r="AQ694" i="1"/>
  <c r="AR694" i="1" s="1"/>
  <c r="AP255" i="7"/>
  <c r="AQ551" i="7"/>
  <c r="AR551" i="7" s="1"/>
  <c r="AQ652" i="8"/>
  <c r="AR652" i="8" s="1"/>
  <c r="AP92" i="23"/>
  <c r="AQ346" i="10"/>
  <c r="AR346" i="10" s="1"/>
  <c r="AQ221" i="11"/>
  <c r="AR221" i="11" s="1"/>
  <c r="AQ301" i="11"/>
  <c r="AR301" i="11" s="1"/>
  <c r="AP509" i="11"/>
  <c r="AP633" i="11"/>
  <c r="AQ293" i="14"/>
  <c r="AQ509" i="11"/>
  <c r="AR509" i="11" s="1"/>
  <c r="AQ535" i="25"/>
  <c r="AR535" i="25" s="1"/>
  <c r="AP318" i="4"/>
  <c r="AP46" i="5"/>
  <c r="AP343" i="5"/>
  <c r="AP411" i="5"/>
  <c r="AQ546" i="5"/>
  <c r="AR546" i="5" s="1"/>
  <c r="AP177" i="6"/>
  <c r="AP390" i="6"/>
  <c r="AP503" i="6"/>
  <c r="AQ91" i="1"/>
  <c r="AR91" i="1" s="1"/>
  <c r="AP149" i="1"/>
  <c r="AQ566" i="1"/>
  <c r="AR566" i="1" s="1"/>
  <c r="AQ519" i="7"/>
  <c r="AR519" i="7" s="1"/>
  <c r="AQ612" i="7"/>
  <c r="AR612" i="7" s="1"/>
  <c r="AQ359" i="8"/>
  <c r="AR359" i="8" s="1"/>
  <c r="AP560" i="8"/>
  <c r="AQ117" i="23"/>
  <c r="AR117" i="23" s="1"/>
  <c r="AQ689" i="23"/>
  <c r="AR689" i="23" s="1"/>
  <c r="AP222" i="11"/>
  <c r="AQ377" i="17"/>
  <c r="AR377" i="17" s="1"/>
  <c r="AQ519" i="17"/>
  <c r="AR519" i="17" s="1"/>
  <c r="AQ601" i="19"/>
  <c r="AR601" i="19" s="1"/>
  <c r="AP181" i="25"/>
  <c r="AQ127" i="4"/>
  <c r="AR127" i="4" s="1"/>
  <c r="AP461" i="16"/>
  <c r="AQ32" i="4"/>
  <c r="AR32" i="4" s="1"/>
  <c r="AP37" i="5"/>
  <c r="AP233" i="5"/>
  <c r="AP455" i="5"/>
  <c r="AQ647" i="5"/>
  <c r="AR647" i="5" s="1"/>
  <c r="AQ667" i="5"/>
  <c r="AR667" i="5" s="1"/>
  <c r="AQ124" i="6"/>
  <c r="AR124" i="6" s="1"/>
  <c r="AQ156" i="6"/>
  <c r="AR156" i="6" s="1"/>
  <c r="AQ210" i="6"/>
  <c r="AR210" i="6" s="1"/>
  <c r="AP231" i="6"/>
  <c r="AQ574" i="6"/>
  <c r="AR574" i="6" s="1"/>
  <c r="AP690" i="6"/>
  <c r="AQ11" i="1"/>
  <c r="AR11" i="1" s="1"/>
  <c r="AQ173" i="1"/>
  <c r="AR173" i="1" s="1"/>
  <c r="AP208" i="1"/>
  <c r="AQ339" i="7"/>
  <c r="AR339" i="7" s="1"/>
  <c r="AQ61" i="23"/>
  <c r="AR61" i="23" s="1"/>
  <c r="AQ199" i="23"/>
  <c r="AR199" i="23" s="1"/>
  <c r="AP491" i="23"/>
  <c r="AQ22" i="10"/>
  <c r="AR22" i="10" s="1"/>
  <c r="AS22" i="10" s="1"/>
  <c r="AP536" i="10"/>
  <c r="AS675" i="14"/>
  <c r="AS698" i="14"/>
  <c r="AQ592" i="19"/>
  <c r="AR592" i="19" s="1"/>
  <c r="AS165" i="27"/>
  <c r="AS178" i="27"/>
  <c r="AS83" i="27"/>
  <c r="AS149" i="27"/>
  <c r="AS379" i="24"/>
  <c r="AQ437" i="24"/>
  <c r="AR437" i="24" s="1"/>
  <c r="AQ597" i="24"/>
  <c r="AR597" i="24" s="1"/>
  <c r="AP9" i="23"/>
  <c r="AQ134" i="23"/>
  <c r="AR134" i="23" s="1"/>
  <c r="AQ364" i="23"/>
  <c r="AR364" i="23" s="1"/>
  <c r="AQ375" i="23"/>
  <c r="AR375" i="23" s="1"/>
  <c r="AP523" i="23"/>
  <c r="AQ580" i="23"/>
  <c r="AR580" i="23" s="1"/>
  <c r="AS698" i="23"/>
  <c r="AS19" i="10"/>
  <c r="AQ189" i="10"/>
  <c r="AR189" i="10" s="1"/>
  <c r="AP200" i="10"/>
  <c r="AS200" i="10" s="1"/>
  <c r="AP552" i="10"/>
  <c r="AQ632" i="10"/>
  <c r="AR632" i="10" s="1"/>
  <c r="AQ79" i="17"/>
  <c r="AR79" i="17" s="1"/>
  <c r="AQ112" i="17"/>
  <c r="AR112" i="17" s="1"/>
  <c r="AP450" i="17"/>
  <c r="AP550" i="17"/>
  <c r="AQ429" i="14"/>
  <c r="AS109" i="19"/>
  <c r="AP222" i="19"/>
  <c r="AP349" i="19"/>
  <c r="AP383" i="19"/>
  <c r="AP46" i="25"/>
  <c r="AO105" i="28"/>
  <c r="AO52" i="27"/>
  <c r="AP9" i="16"/>
  <c r="AP89" i="16"/>
  <c r="AP152" i="16"/>
  <c r="AP254" i="4"/>
  <c r="AQ153" i="5"/>
  <c r="AR153" i="5" s="1"/>
  <c r="AQ172" i="5"/>
  <c r="AR172" i="5" s="1"/>
  <c r="AQ535" i="5"/>
  <c r="AR535" i="5" s="1"/>
  <c r="AP691" i="5"/>
  <c r="AQ29" i="6"/>
  <c r="AR29" i="6" s="1"/>
  <c r="AP63" i="6"/>
  <c r="AQ107" i="6"/>
  <c r="AR107" i="6" s="1"/>
  <c r="AP237" i="6"/>
  <c r="AQ257" i="6"/>
  <c r="AR257" i="6" s="1"/>
  <c r="AP332" i="6"/>
  <c r="AP386" i="6"/>
  <c r="AP471" i="6"/>
  <c r="AP682" i="6"/>
  <c r="AQ366" i="1"/>
  <c r="AR366" i="1" s="1"/>
  <c r="AP376" i="1"/>
  <c r="AQ285" i="7"/>
  <c r="AR285" i="7" s="1"/>
  <c r="AS394" i="7"/>
  <c r="AQ279" i="8"/>
  <c r="AR279" i="8" s="1"/>
  <c r="AQ567" i="8"/>
  <c r="AR567" i="8" s="1"/>
  <c r="AP64" i="24"/>
  <c r="AQ347" i="24"/>
  <c r="AR347" i="24" s="1"/>
  <c r="AP700" i="24"/>
  <c r="AQ239" i="23"/>
  <c r="AR239" i="23" s="1"/>
  <c r="AS604" i="23"/>
  <c r="AQ692" i="23"/>
  <c r="AR692" i="23" s="1"/>
  <c r="AQ98" i="10"/>
  <c r="AR98" i="10" s="1"/>
  <c r="AQ611" i="10"/>
  <c r="AR611" i="10" s="1"/>
  <c r="AQ91" i="17"/>
  <c r="AR91" i="17" s="1"/>
  <c r="AQ246" i="17"/>
  <c r="AR246" i="17" s="1"/>
  <c r="AP269" i="17"/>
  <c r="AQ337" i="17"/>
  <c r="AR337" i="17" s="1"/>
  <c r="AP484" i="17"/>
  <c r="AQ651" i="17"/>
  <c r="AR651" i="17" s="1"/>
  <c r="AS123" i="14"/>
  <c r="AQ191" i="14"/>
  <c r="AQ325" i="14"/>
  <c r="AQ626" i="14"/>
  <c r="AP182" i="19"/>
  <c r="AQ9" i="16"/>
  <c r="AR9" i="16" s="1"/>
  <c r="AP170" i="4"/>
  <c r="AQ54" i="5"/>
  <c r="AR54" i="5" s="1"/>
  <c r="AQ63" i="6"/>
  <c r="AR63" i="6" s="1"/>
  <c r="AQ332" i="6"/>
  <c r="AR332" i="6" s="1"/>
  <c r="AP106" i="19"/>
  <c r="AS106" i="19" s="1"/>
  <c r="AQ642" i="19"/>
  <c r="AR642" i="19" s="1"/>
  <c r="AP547" i="25"/>
  <c r="AP700" i="25"/>
  <c r="AP337" i="16"/>
  <c r="AQ677" i="16"/>
  <c r="AR677" i="16" s="1"/>
  <c r="AQ367" i="6"/>
  <c r="AR367" i="6" s="1"/>
  <c r="AQ378" i="6"/>
  <c r="AR378" i="6" s="1"/>
  <c r="AQ387" i="6"/>
  <c r="AR387" i="6" s="1"/>
  <c r="AP407" i="6"/>
  <c r="AQ27" i="1"/>
  <c r="AR27" i="1" s="1"/>
  <c r="AP229" i="1"/>
  <c r="AP237" i="1"/>
  <c r="AQ188" i="8"/>
  <c r="AR188" i="8" s="1"/>
  <c r="AP304" i="8"/>
  <c r="AQ511" i="8"/>
  <c r="AR511" i="8" s="1"/>
  <c r="AQ20" i="24"/>
  <c r="AR20" i="24" s="1"/>
  <c r="AQ473" i="24"/>
  <c r="AR473" i="24" s="1"/>
  <c r="AQ520" i="24"/>
  <c r="AR520" i="24" s="1"/>
  <c r="AQ668" i="24"/>
  <c r="AR668" i="24" s="1"/>
  <c r="AP299" i="23"/>
  <c r="AP549" i="23"/>
  <c r="AS660" i="23"/>
  <c r="AP146" i="10"/>
  <c r="AS146" i="10" s="1"/>
  <c r="AP296" i="10"/>
  <c r="AP317" i="10"/>
  <c r="AQ351" i="10"/>
  <c r="AR351" i="10" s="1"/>
  <c r="AP384" i="10"/>
  <c r="AP476" i="10"/>
  <c r="AQ533" i="10"/>
  <c r="AR533" i="10" s="1"/>
  <c r="AP179" i="11"/>
  <c r="AS345" i="11"/>
  <c r="AP425" i="11"/>
  <c r="AQ48" i="17"/>
  <c r="AR48" i="17" s="1"/>
  <c r="AQ137" i="17"/>
  <c r="AR137" i="17" s="1"/>
  <c r="AP191" i="17"/>
  <c r="AQ361" i="17"/>
  <c r="AR361" i="17" s="1"/>
  <c r="AP613" i="11"/>
  <c r="AQ693" i="11"/>
  <c r="AR693" i="11" s="1"/>
  <c r="AQ239" i="14"/>
  <c r="AS550" i="14"/>
  <c r="AS663" i="14"/>
  <c r="AQ163" i="19"/>
  <c r="AR163" i="19" s="1"/>
  <c r="AP273" i="19"/>
  <c r="AP410" i="19"/>
  <c r="AS419" i="19"/>
  <c r="AP550" i="19"/>
  <c r="AP270" i="4"/>
  <c r="AP706" i="4"/>
  <c r="AP57" i="5"/>
  <c r="AP77" i="5"/>
  <c r="AQ223" i="5"/>
  <c r="AR223" i="5" s="1"/>
  <c r="AP305" i="5"/>
  <c r="AP316" i="5"/>
  <c r="AP482" i="5"/>
  <c r="AQ579" i="5"/>
  <c r="AR579" i="5" s="1"/>
  <c r="AP706" i="5"/>
  <c r="AQ145" i="1"/>
  <c r="AR145" i="1" s="1"/>
  <c r="AP231" i="1"/>
  <c r="AS231" i="1" s="1"/>
  <c r="AQ350" i="1"/>
  <c r="AR350" i="1" s="1"/>
  <c r="AQ450" i="1"/>
  <c r="AR450" i="1" s="1"/>
  <c r="AP352" i="8"/>
  <c r="AQ556" i="24"/>
  <c r="AR556" i="24" s="1"/>
  <c r="AQ107" i="23"/>
  <c r="AR107" i="23" s="1"/>
  <c r="AQ347" i="23"/>
  <c r="AR347" i="23" s="1"/>
  <c r="AQ484" i="23"/>
  <c r="AR484" i="23" s="1"/>
  <c r="AS630" i="23"/>
  <c r="AQ707" i="10"/>
  <c r="AR707" i="10" s="1"/>
  <c r="AP192" i="11"/>
  <c r="AQ268" i="11"/>
  <c r="AR268" i="11" s="1"/>
  <c r="AP522" i="17"/>
  <c r="AS113" i="19"/>
  <c r="AP309" i="19"/>
  <c r="AQ410" i="19"/>
  <c r="AR410" i="19" s="1"/>
  <c r="AQ148" i="16"/>
  <c r="AR148" i="16" s="1"/>
  <c r="AP260" i="16"/>
  <c r="AP204" i="4"/>
  <c r="AP20" i="5"/>
  <c r="AP30" i="5"/>
  <c r="AP168" i="5"/>
  <c r="AQ246" i="5"/>
  <c r="AR246" i="5" s="1"/>
  <c r="AQ275" i="5"/>
  <c r="AR275" i="5" s="1"/>
  <c r="AQ434" i="5"/>
  <c r="AR434" i="5" s="1"/>
  <c r="AP539" i="5"/>
  <c r="AP67" i="6"/>
  <c r="AP112" i="6"/>
  <c r="AQ317" i="1"/>
  <c r="AR317" i="1" s="1"/>
  <c r="AP522" i="1"/>
  <c r="AP382" i="7"/>
  <c r="AP589" i="26"/>
  <c r="AQ240" i="19"/>
  <c r="AR240" i="19" s="1"/>
  <c r="AQ309" i="19"/>
  <c r="AR309" i="19" s="1"/>
  <c r="AQ178" i="25"/>
  <c r="AR178" i="25" s="1"/>
  <c r="AP136" i="16"/>
  <c r="AP126" i="16"/>
  <c r="AQ717" i="16"/>
  <c r="AR717" i="16" s="1"/>
  <c r="AQ130" i="4"/>
  <c r="AR130" i="4" s="1"/>
  <c r="AP186" i="4"/>
  <c r="AQ20" i="5"/>
  <c r="AR20" i="5" s="1"/>
  <c r="AQ50" i="5"/>
  <c r="AR50" i="5" s="1"/>
  <c r="AP69" i="5"/>
  <c r="AP257" i="5"/>
  <c r="AS275" i="5"/>
  <c r="AP454" i="5"/>
  <c r="AQ112" i="6"/>
  <c r="AR112" i="6" s="1"/>
  <c r="AQ174" i="6"/>
  <c r="AR174" i="6" s="1"/>
  <c r="AP193" i="6"/>
  <c r="AS193" i="6" s="1"/>
  <c r="AP543" i="6"/>
  <c r="AP656" i="6"/>
  <c r="AP201" i="1"/>
  <c r="AP232" i="1"/>
  <c r="AP341" i="1"/>
  <c r="AQ569" i="1"/>
  <c r="AR569" i="1" s="1"/>
  <c r="AP650" i="1"/>
  <c r="AQ399" i="7"/>
  <c r="AR399" i="7" s="1"/>
  <c r="AP592" i="7"/>
  <c r="AQ399" i="8"/>
  <c r="AR399" i="8" s="1"/>
  <c r="AP608" i="8"/>
  <c r="AP712" i="8"/>
  <c r="AQ720" i="26"/>
  <c r="AR720" i="26" s="1"/>
  <c r="AQ376" i="24"/>
  <c r="AR376" i="24" s="1"/>
  <c r="AP410" i="24"/>
  <c r="AQ468" i="24"/>
  <c r="AR468" i="24" s="1"/>
  <c r="AQ428" i="23"/>
  <c r="AR428" i="23" s="1"/>
  <c r="AP643" i="23"/>
  <c r="AP697" i="23"/>
  <c r="AQ207" i="10"/>
  <c r="AR207" i="10" s="1"/>
  <c r="AQ412" i="10"/>
  <c r="AR412" i="10" s="1"/>
  <c r="AQ651" i="10"/>
  <c r="AR651" i="10" s="1"/>
  <c r="AP429" i="11"/>
  <c r="AQ529" i="11"/>
  <c r="AR529" i="11" s="1"/>
  <c r="AP131" i="17"/>
  <c r="AQ151" i="17"/>
  <c r="AR151" i="17" s="1"/>
  <c r="AP322" i="17"/>
  <c r="AQ468" i="17"/>
  <c r="AR468" i="17" s="1"/>
  <c r="AQ547" i="17"/>
  <c r="AR547" i="17" s="1"/>
  <c r="AQ703" i="17"/>
  <c r="AR703" i="17" s="1"/>
  <c r="AS342" i="14"/>
  <c r="AQ55" i="19"/>
  <c r="AR55" i="19" s="1"/>
  <c r="AP66" i="19"/>
  <c r="AP585" i="19"/>
  <c r="AQ43" i="25"/>
  <c r="AR43" i="25" s="1"/>
  <c r="AP413" i="25"/>
  <c r="AP576" i="25"/>
  <c r="AP72" i="16"/>
  <c r="AP194" i="16"/>
  <c r="AQ96" i="16"/>
  <c r="AR96" i="16" s="1"/>
  <c r="AQ107" i="16"/>
  <c r="AR107" i="16" s="1"/>
  <c r="AP589" i="16"/>
  <c r="AP117" i="4"/>
  <c r="AQ186" i="4"/>
  <c r="AR186" i="4" s="1"/>
  <c r="AP41" i="5"/>
  <c r="AP150" i="5"/>
  <c r="AQ203" i="5"/>
  <c r="AR203" i="5" s="1"/>
  <c r="AP247" i="5"/>
  <c r="AP286" i="5"/>
  <c r="AS286" i="5" s="1"/>
  <c r="AQ394" i="5"/>
  <c r="AR394" i="5" s="1"/>
  <c r="AP435" i="5"/>
  <c r="AP475" i="5"/>
  <c r="AQ562" i="5"/>
  <c r="AR562" i="5" s="1"/>
  <c r="AP602" i="5"/>
  <c r="AP666" i="5"/>
  <c r="AP143" i="6"/>
  <c r="AP244" i="6"/>
  <c r="AP264" i="6"/>
  <c r="AP362" i="6"/>
  <c r="AQ383" i="6"/>
  <c r="AR383" i="6" s="1"/>
  <c r="AP511" i="6"/>
  <c r="AQ555" i="6"/>
  <c r="AR555" i="6" s="1"/>
  <c r="AP667" i="6"/>
  <c r="AP373" i="1"/>
  <c r="AQ697" i="1"/>
  <c r="AR697" i="1" s="1"/>
  <c r="AS391" i="7"/>
  <c r="AP408" i="7"/>
  <c r="AQ697" i="23"/>
  <c r="AR697" i="23" s="1"/>
  <c r="AQ672" i="25"/>
  <c r="AR672" i="25" s="1"/>
  <c r="AQ232" i="17"/>
  <c r="AR232" i="17" s="1"/>
  <c r="AQ437" i="17"/>
  <c r="AR437" i="17" s="1"/>
  <c r="AQ670" i="17"/>
  <c r="AR670" i="17" s="1"/>
  <c r="AS255" i="14"/>
  <c r="AQ323" i="14"/>
  <c r="AS579" i="14"/>
  <c r="AP103" i="19"/>
  <c r="AS566" i="19"/>
  <c r="AP225" i="25"/>
  <c r="AO82" i="28"/>
  <c r="AO46" i="27"/>
  <c r="AQ151" i="16"/>
  <c r="AR151" i="16" s="1"/>
  <c r="AP509" i="16"/>
  <c r="AP362" i="5"/>
  <c r="AP373" i="5"/>
  <c r="AQ407" i="5"/>
  <c r="AR407" i="5" s="1"/>
  <c r="AP563" i="5"/>
  <c r="AP603" i="5"/>
  <c r="AP667" i="5"/>
  <c r="AP144" i="6"/>
  <c r="AP185" i="6"/>
  <c r="AP216" i="6"/>
  <c r="AP277" i="6"/>
  <c r="AP287" i="6"/>
  <c r="AP447" i="6"/>
  <c r="AP535" i="6"/>
  <c r="AQ626" i="6"/>
  <c r="AR626" i="6" s="1"/>
  <c r="AQ658" i="6"/>
  <c r="AR658" i="6" s="1"/>
  <c r="AQ618" i="1"/>
  <c r="AR618" i="1" s="1"/>
  <c r="AP432" i="7"/>
  <c r="AQ687" i="7"/>
  <c r="AR687" i="7" s="1"/>
  <c r="AP185" i="8"/>
  <c r="AP230" i="8"/>
  <c r="AQ311" i="8"/>
  <c r="AR311" i="8" s="1"/>
  <c r="AQ508" i="8"/>
  <c r="AR508" i="8" s="1"/>
  <c r="AP600" i="8"/>
  <c r="AQ624" i="23"/>
  <c r="AR624" i="23" s="1"/>
  <c r="AQ698" i="23"/>
  <c r="AR698" i="23" s="1"/>
  <c r="AQ165" i="10"/>
  <c r="AR165" i="10" s="1"/>
  <c r="AQ381" i="10"/>
  <c r="AR381" i="10" s="1"/>
  <c r="AP92" i="11"/>
  <c r="AS92" i="11" s="1"/>
  <c r="AQ565" i="11"/>
  <c r="AR565" i="11" s="1"/>
  <c r="AQ597" i="11"/>
  <c r="AR597" i="11" s="1"/>
  <c r="AQ9" i="17"/>
  <c r="AR9" i="17" s="1"/>
  <c r="AQ358" i="17"/>
  <c r="AR358" i="17" s="1"/>
  <c r="AQ583" i="17"/>
  <c r="AR583" i="17" s="1"/>
  <c r="AP638" i="17"/>
  <c r="AP129" i="19"/>
  <c r="AP598" i="19"/>
  <c r="AO287" i="28"/>
  <c r="AO275" i="28"/>
  <c r="AO265" i="28"/>
  <c r="AO59" i="28"/>
  <c r="AO263" i="28"/>
  <c r="AO311" i="27"/>
  <c r="AO23" i="27"/>
  <c r="AS148" i="27"/>
  <c r="AS92" i="27"/>
  <c r="AS76" i="27"/>
  <c r="AS48" i="27"/>
  <c r="AS80" i="27"/>
  <c r="AS132" i="27"/>
  <c r="AS237" i="27"/>
  <c r="AS56" i="27"/>
  <c r="AS84" i="27"/>
  <c r="AS238" i="27"/>
  <c r="AS305" i="27"/>
  <c r="AS230" i="27"/>
  <c r="AS24" i="27"/>
  <c r="AS188" i="27"/>
  <c r="AS44" i="27"/>
  <c r="AS200" i="27"/>
  <c r="AS168" i="27"/>
  <c r="AS136" i="27"/>
  <c r="AS40" i="27"/>
  <c r="AS180" i="27"/>
  <c r="AS155" i="27"/>
  <c r="AS313" i="27"/>
  <c r="AS249" i="27"/>
  <c r="AS277" i="27"/>
  <c r="AS127" i="27"/>
  <c r="AS211" i="27"/>
  <c r="AS195" i="27"/>
  <c r="AS108" i="27"/>
  <c r="AS183" i="27"/>
  <c r="AS128" i="27"/>
  <c r="AS143" i="27"/>
  <c r="AS147" i="27"/>
  <c r="AS167" i="27"/>
  <c r="AS135" i="27"/>
  <c r="AS203" i="27"/>
  <c r="AS187" i="27"/>
  <c r="AS139" i="27"/>
  <c r="AP321" i="6"/>
  <c r="AS321" i="6" s="1"/>
  <c r="AS328" i="6"/>
  <c r="AP328" i="6"/>
  <c r="AS373" i="6"/>
  <c r="AP373" i="6"/>
  <c r="AS419" i="6"/>
  <c r="AP419" i="6"/>
  <c r="AS451" i="6"/>
  <c r="AP451" i="6"/>
  <c r="AS483" i="6"/>
  <c r="AP483" i="6"/>
  <c r="AS515" i="6"/>
  <c r="AP515" i="6"/>
  <c r="AQ515" i="6"/>
  <c r="AR515" i="6" s="1"/>
  <c r="AS559" i="6"/>
  <c r="AP559" i="6"/>
  <c r="AQ121" i="1"/>
  <c r="AR121" i="1" s="1"/>
  <c r="AP121" i="1"/>
  <c r="AS129" i="1"/>
  <c r="AP129" i="1"/>
  <c r="AP48" i="16"/>
  <c r="AQ91" i="16"/>
  <c r="AR91" i="16" s="1"/>
  <c r="AQ132" i="16"/>
  <c r="AR132" i="16" s="1"/>
  <c r="AS132" i="16" s="1"/>
  <c r="AQ142" i="16"/>
  <c r="AR142" i="16" s="1"/>
  <c r="AP169" i="16"/>
  <c r="AQ207" i="16"/>
  <c r="AR207" i="16" s="1"/>
  <c r="AP293" i="16"/>
  <c r="AS293" i="16" s="1"/>
  <c r="AP303" i="16"/>
  <c r="AP317" i="16"/>
  <c r="AP349" i="16"/>
  <c r="AP389" i="16"/>
  <c r="AP429" i="16"/>
  <c r="AP477" i="16"/>
  <c r="AP517" i="16"/>
  <c r="AP557" i="16"/>
  <c r="AQ605" i="16"/>
  <c r="AR605" i="16" s="1"/>
  <c r="AQ645" i="16"/>
  <c r="AR645" i="16" s="1"/>
  <c r="AQ685" i="16"/>
  <c r="AR685" i="16" s="1"/>
  <c r="AP19" i="4"/>
  <c r="AQ40" i="4"/>
  <c r="AR40" i="4" s="1"/>
  <c r="AQ57" i="4"/>
  <c r="AR57" i="4" s="1"/>
  <c r="AQ126" i="4"/>
  <c r="AR126" i="4" s="1"/>
  <c r="AP142" i="4"/>
  <c r="AS142" i="4" s="1"/>
  <c r="AP160" i="4"/>
  <c r="AP178" i="4"/>
  <c r="AP226" i="4"/>
  <c r="AS226" i="4" s="1"/>
  <c r="AP228" i="4"/>
  <c r="AP250" i="4"/>
  <c r="AP260" i="4"/>
  <c r="AP314" i="4"/>
  <c r="AP350" i="4"/>
  <c r="AP398" i="4"/>
  <c r="AP710" i="4"/>
  <c r="AQ99" i="5"/>
  <c r="AR99" i="5" s="1"/>
  <c r="AP137" i="5"/>
  <c r="AQ144" i="5"/>
  <c r="AR144" i="5" s="1"/>
  <c r="AQ160" i="5"/>
  <c r="AR160" i="5" s="1"/>
  <c r="AQ163" i="5"/>
  <c r="AR163" i="5" s="1"/>
  <c r="AQ171" i="5"/>
  <c r="AR171" i="5" s="1"/>
  <c r="AS171" i="5" s="1"/>
  <c r="AP201" i="5"/>
  <c r="AS201" i="5" s="1"/>
  <c r="AQ211" i="5"/>
  <c r="AR211" i="5" s="1"/>
  <c r="AS211" i="5" s="1"/>
  <c r="AQ231" i="5"/>
  <c r="AR231" i="5" s="1"/>
  <c r="AP244" i="5"/>
  <c r="AQ271" i="5"/>
  <c r="AR271" i="5" s="1"/>
  <c r="AQ273" i="5"/>
  <c r="AR273" i="5" s="1"/>
  <c r="AP276" i="5"/>
  <c r="AP285" i="5"/>
  <c r="AP301" i="5"/>
  <c r="AS303" i="5"/>
  <c r="AQ305" i="5"/>
  <c r="AR305" i="5" s="1"/>
  <c r="AP307" i="5"/>
  <c r="AP309" i="5"/>
  <c r="AP314" i="5"/>
  <c r="AQ319" i="5"/>
  <c r="AR319" i="5" s="1"/>
  <c r="AP328" i="5"/>
  <c r="AS328" i="5" s="1"/>
  <c r="AQ358" i="5"/>
  <c r="AR358" i="5" s="1"/>
  <c r="AP368" i="5"/>
  <c r="AP422" i="5"/>
  <c r="AQ455" i="5"/>
  <c r="AR455" i="5" s="1"/>
  <c r="AP462" i="5"/>
  <c r="AP467" i="5"/>
  <c r="AQ478" i="5"/>
  <c r="AR478" i="5" s="1"/>
  <c r="AP487" i="5"/>
  <c r="AP494" i="5"/>
  <c r="AP499" i="5"/>
  <c r="AQ515" i="5"/>
  <c r="AR515" i="5" s="1"/>
  <c r="AP518" i="5"/>
  <c r="AP550" i="5"/>
  <c r="AQ583" i="5"/>
  <c r="AR583" i="5" s="1"/>
  <c r="AP590" i="5"/>
  <c r="AP595" i="5"/>
  <c r="AQ603" i="5"/>
  <c r="AR603" i="5" s="1"/>
  <c r="AP610" i="5"/>
  <c r="AP619" i="5"/>
  <c r="AP635" i="5"/>
  <c r="AQ679" i="5"/>
  <c r="AR679" i="5" s="1"/>
  <c r="AP682" i="5"/>
  <c r="AQ695" i="5"/>
  <c r="AR695" i="5" s="1"/>
  <c r="AP698" i="5"/>
  <c r="AP59" i="6"/>
  <c r="AP71" i="6"/>
  <c r="AP73" i="6"/>
  <c r="AS73" i="6" s="1"/>
  <c r="AQ106" i="6"/>
  <c r="AR106" i="6" s="1"/>
  <c r="AP111" i="6"/>
  <c r="AP136" i="6"/>
  <c r="AQ144" i="6"/>
  <c r="AR144" i="6" s="1"/>
  <c r="AP155" i="6"/>
  <c r="AP190" i="6"/>
  <c r="AP202" i="6"/>
  <c r="AS202" i="6" s="1"/>
  <c r="AP215" i="6"/>
  <c r="AP224" i="6"/>
  <c r="AP239" i="6"/>
  <c r="AS239" i="6" s="1"/>
  <c r="AQ244" i="6"/>
  <c r="AR244" i="6" s="1"/>
  <c r="AP247" i="6"/>
  <c r="AS247" i="6" s="1"/>
  <c r="AP261" i="6"/>
  <c r="AP269" i="6"/>
  <c r="AQ301" i="6"/>
  <c r="AR301" i="6" s="1"/>
  <c r="AP301" i="6"/>
  <c r="AP342" i="6"/>
  <c r="AQ353" i="6"/>
  <c r="AR353" i="6" s="1"/>
  <c r="AP356" i="6"/>
  <c r="AS356" i="6" s="1"/>
  <c r="AS395" i="6"/>
  <c r="AP395" i="6"/>
  <c r="AQ419" i="6"/>
  <c r="AR419" i="6" s="1"/>
  <c r="AS427" i="6"/>
  <c r="AP427" i="6"/>
  <c r="AQ451" i="6"/>
  <c r="AR451" i="6" s="1"/>
  <c r="AS459" i="6"/>
  <c r="AP459" i="6"/>
  <c r="AQ483" i="6"/>
  <c r="AR483" i="6" s="1"/>
  <c r="AS491" i="6"/>
  <c r="AP491" i="6"/>
  <c r="AS527" i="6"/>
  <c r="AP527" i="6"/>
  <c r="AS618" i="6"/>
  <c r="AP618" i="6"/>
  <c r="AQ680" i="6"/>
  <c r="AR680" i="6" s="1"/>
  <c r="AP680" i="6"/>
  <c r="AP34" i="1"/>
  <c r="AS34" i="1"/>
  <c r="AS73" i="1"/>
  <c r="AQ73" i="1"/>
  <c r="AR73" i="1" s="1"/>
  <c r="AQ126" i="1"/>
  <c r="AR126" i="1" s="1"/>
  <c r="AS126" i="1"/>
  <c r="AQ26" i="16"/>
  <c r="AR26" i="16" s="1"/>
  <c r="AS26" i="16" s="1"/>
  <c r="AQ48" i="16"/>
  <c r="AR48" i="16" s="1"/>
  <c r="AQ261" i="16"/>
  <c r="AR261" i="16" s="1"/>
  <c r="AS261" i="16" s="1"/>
  <c r="AP281" i="16"/>
  <c r="AP287" i="16"/>
  <c r="AP307" i="16"/>
  <c r="AP325" i="16"/>
  <c r="AP357" i="16"/>
  <c r="AP397" i="16"/>
  <c r="AP445" i="16"/>
  <c r="AP485" i="16"/>
  <c r="AP525" i="16"/>
  <c r="AP573" i="16"/>
  <c r="AQ613" i="16"/>
  <c r="AR613" i="16" s="1"/>
  <c r="AQ653" i="16"/>
  <c r="AR653" i="16" s="1"/>
  <c r="AQ701" i="16"/>
  <c r="AR701" i="16" s="1"/>
  <c r="AP23" i="4"/>
  <c r="AP93" i="4"/>
  <c r="AQ106" i="4"/>
  <c r="AR106" i="4" s="1"/>
  <c r="AP109" i="4"/>
  <c r="AQ191" i="4"/>
  <c r="AR191" i="4" s="1"/>
  <c r="AP210" i="4"/>
  <c r="AQ398" i="4"/>
  <c r="AR398" i="4" s="1"/>
  <c r="AQ276" i="5"/>
  <c r="AR276" i="5" s="1"/>
  <c r="AQ285" i="5"/>
  <c r="AR285" i="5" s="1"/>
  <c r="AQ338" i="5"/>
  <c r="AR338" i="5" s="1"/>
  <c r="AQ368" i="5"/>
  <c r="AR368" i="5" s="1"/>
  <c r="AQ462" i="5"/>
  <c r="AR462" i="5" s="1"/>
  <c r="AQ590" i="5"/>
  <c r="AR590" i="5" s="1"/>
  <c r="AQ635" i="5"/>
  <c r="AR635" i="5" s="1"/>
  <c r="AQ190" i="6"/>
  <c r="AR190" i="6" s="1"/>
  <c r="AQ261" i="6"/>
  <c r="AR261" i="6" s="1"/>
  <c r="AS299" i="6"/>
  <c r="AP299" i="6"/>
  <c r="AQ347" i="6"/>
  <c r="AR347" i="6" s="1"/>
  <c r="AP347" i="6"/>
  <c r="AS399" i="6"/>
  <c r="AP399" i="6"/>
  <c r="AS431" i="6"/>
  <c r="AP431" i="6"/>
  <c r="AS463" i="6"/>
  <c r="AP463" i="6"/>
  <c r="AS495" i="6"/>
  <c r="AP495" i="6"/>
  <c r="AP677" i="6"/>
  <c r="AQ677" i="6"/>
  <c r="AR677" i="6" s="1"/>
  <c r="AQ688" i="6"/>
  <c r="AR688" i="6" s="1"/>
  <c r="AP688" i="6"/>
  <c r="AS699" i="6"/>
  <c r="AP699" i="6"/>
  <c r="AQ82" i="1"/>
  <c r="AR82" i="1" s="1"/>
  <c r="AP82" i="1"/>
  <c r="AQ171" i="1"/>
  <c r="AR171" i="1" s="1"/>
  <c r="AP171" i="1"/>
  <c r="AP156" i="16"/>
  <c r="AQ170" i="16"/>
  <c r="AR170" i="16" s="1"/>
  <c r="AS170" i="16" s="1"/>
  <c r="AQ203" i="16"/>
  <c r="AR203" i="16" s="1"/>
  <c r="AP206" i="16"/>
  <c r="AP256" i="16"/>
  <c r="AP276" i="16"/>
  <c r="AQ281" i="16"/>
  <c r="AR281" i="16" s="1"/>
  <c r="AP294" i="16"/>
  <c r="AP333" i="16"/>
  <c r="AP365" i="16"/>
  <c r="AP413" i="16"/>
  <c r="AP453" i="16"/>
  <c r="AP493" i="16"/>
  <c r="AP541" i="16"/>
  <c r="AP581" i="16"/>
  <c r="AQ621" i="16"/>
  <c r="AR621" i="16" s="1"/>
  <c r="AQ669" i="16"/>
  <c r="AR669" i="16" s="1"/>
  <c r="AQ709" i="16"/>
  <c r="AR709" i="16" s="1"/>
  <c r="AP45" i="4"/>
  <c r="AQ58" i="4"/>
  <c r="AR58" i="4" s="1"/>
  <c r="AP65" i="4"/>
  <c r="AS65" i="4" s="1"/>
  <c r="AQ93" i="4"/>
  <c r="AR93" i="4" s="1"/>
  <c r="AP284" i="4"/>
  <c r="AP334" i="4"/>
  <c r="AP378" i="4"/>
  <c r="AP50" i="5"/>
  <c r="AQ189" i="5"/>
  <c r="AR189" i="5" s="1"/>
  <c r="AQ200" i="5"/>
  <c r="AR200" i="5" s="1"/>
  <c r="AS200" i="5" s="1"/>
  <c r="AQ212" i="5"/>
  <c r="AR212" i="5" s="1"/>
  <c r="AS212" i="5" s="1"/>
  <c r="AP223" i="5"/>
  <c r="AQ251" i="5"/>
  <c r="AR251" i="5" s="1"/>
  <c r="AP261" i="5"/>
  <c r="AP274" i="5"/>
  <c r="AQ306" i="5"/>
  <c r="AR306" i="5" s="1"/>
  <c r="AS306" i="5" s="1"/>
  <c r="AP310" i="5"/>
  <c r="AS310" i="5" s="1"/>
  <c r="AQ313" i="5"/>
  <c r="AR313" i="5" s="1"/>
  <c r="AQ327" i="5"/>
  <c r="AR327" i="5" s="1"/>
  <c r="AP333" i="5"/>
  <c r="AQ348" i="5"/>
  <c r="AR348" i="5" s="1"/>
  <c r="AP418" i="5"/>
  <c r="AP423" i="5"/>
  <c r="AP430" i="5"/>
  <c r="AP486" i="5"/>
  <c r="AQ498" i="5"/>
  <c r="AR498" i="5" s="1"/>
  <c r="AP507" i="5"/>
  <c r="AP514" i="5"/>
  <c r="AP519" i="5"/>
  <c r="AP546" i="5"/>
  <c r="AP551" i="5"/>
  <c r="AP558" i="5"/>
  <c r="AQ615" i="5"/>
  <c r="AR615" i="5" s="1"/>
  <c r="AP618" i="5"/>
  <c r="AQ631" i="5"/>
  <c r="AR631" i="5" s="1"/>
  <c r="AP634" i="5"/>
  <c r="AP659" i="5"/>
  <c r="AP674" i="5"/>
  <c r="AP683" i="5"/>
  <c r="AP699" i="5"/>
  <c r="AP25" i="6"/>
  <c r="AS25" i="6" s="1"/>
  <c r="AP101" i="6"/>
  <c r="AP107" i="6"/>
  <c r="AP156" i="6"/>
  <c r="AP255" i="6"/>
  <c r="AP260" i="6"/>
  <c r="AP268" i="6"/>
  <c r="AS285" i="6"/>
  <c r="AP285" i="6"/>
  <c r="AS341" i="6"/>
  <c r="AP341" i="6"/>
  <c r="AS391" i="6"/>
  <c r="AP391" i="6"/>
  <c r="AS411" i="6"/>
  <c r="AP411" i="6"/>
  <c r="AS443" i="6"/>
  <c r="AP443" i="6"/>
  <c r="AS475" i="6"/>
  <c r="AP475" i="6"/>
  <c r="AS547" i="6"/>
  <c r="AP547" i="6"/>
  <c r="AQ547" i="6"/>
  <c r="AR547" i="6" s="1"/>
  <c r="AS570" i="6"/>
  <c r="AP570" i="6"/>
  <c r="AP685" i="6"/>
  <c r="AQ685" i="6"/>
  <c r="AR685" i="6" s="1"/>
  <c r="AQ25" i="1"/>
  <c r="AR25" i="1" s="1"/>
  <c r="AP25" i="1"/>
  <c r="AQ101" i="1"/>
  <c r="AR101" i="1" s="1"/>
  <c r="AP101" i="1"/>
  <c r="AS124" i="1"/>
  <c r="AP124" i="1"/>
  <c r="AQ124" i="1"/>
  <c r="AR124" i="1" s="1"/>
  <c r="AS132" i="1"/>
  <c r="AQ132" i="1"/>
  <c r="AR132" i="1" s="1"/>
  <c r="AQ644" i="7"/>
  <c r="AR644" i="7" s="1"/>
  <c r="AS664" i="7"/>
  <c r="AP664" i="7"/>
  <c r="AP176" i="8"/>
  <c r="AQ176" i="8"/>
  <c r="AR176" i="8" s="1"/>
  <c r="AP507" i="6"/>
  <c r="AP523" i="6"/>
  <c r="AP539" i="6"/>
  <c r="AP555" i="6"/>
  <c r="AP586" i="6"/>
  <c r="AP650" i="6"/>
  <c r="AP658" i="6"/>
  <c r="AP691" i="6"/>
  <c r="AP698" i="6"/>
  <c r="AP704" i="6"/>
  <c r="AP707" i="6"/>
  <c r="AP714" i="6"/>
  <c r="AP13" i="1"/>
  <c r="AP20" i="1"/>
  <c r="AP65" i="1"/>
  <c r="AP68" i="1"/>
  <c r="AP78" i="1"/>
  <c r="AP93" i="1"/>
  <c r="AP96" i="1"/>
  <c r="AP106" i="1"/>
  <c r="AP145" i="1"/>
  <c r="AQ213" i="1"/>
  <c r="AR213" i="1" s="1"/>
  <c r="AP219" i="1"/>
  <c r="AS219" i="1" s="1"/>
  <c r="AP222" i="1"/>
  <c r="AS222" i="1" s="1"/>
  <c r="AP225" i="1"/>
  <c r="AP241" i="1"/>
  <c r="AP248" i="1"/>
  <c r="AP250" i="1"/>
  <c r="AP309" i="1"/>
  <c r="AQ319" i="1"/>
  <c r="AR319" i="1" s="1"/>
  <c r="AQ380" i="1"/>
  <c r="AR380" i="1" s="1"/>
  <c r="AQ474" i="1"/>
  <c r="AR474" i="1" s="1"/>
  <c r="AP546" i="1"/>
  <c r="AP674" i="1"/>
  <c r="AQ137" i="7"/>
  <c r="AR137" i="7" s="1"/>
  <c r="AQ144" i="7"/>
  <c r="AR144" i="7" s="1"/>
  <c r="AP201" i="7"/>
  <c r="AP245" i="7"/>
  <c r="AQ308" i="7"/>
  <c r="AR308" i="7" s="1"/>
  <c r="AP311" i="7"/>
  <c r="AS311" i="7" s="1"/>
  <c r="AP313" i="7"/>
  <c r="AS313" i="7" s="1"/>
  <c r="AQ375" i="7"/>
  <c r="AR375" i="7" s="1"/>
  <c r="AP165" i="8"/>
  <c r="AS165" i="8" s="1"/>
  <c r="AP261" i="8"/>
  <c r="AQ261" i="8"/>
  <c r="AR261" i="8" s="1"/>
  <c r="AP213" i="7"/>
  <c r="AS213" i="7" s="1"/>
  <c r="AP398" i="7"/>
  <c r="AP464" i="7"/>
  <c r="AQ576" i="7"/>
  <c r="AR576" i="7" s="1"/>
  <c r="AP600" i="7"/>
  <c r="AQ607" i="7"/>
  <c r="AR607" i="7" s="1"/>
  <c r="AP624" i="7"/>
  <c r="AQ32" i="8"/>
  <c r="AR32" i="8" s="1"/>
  <c r="AP70" i="8"/>
  <c r="AS90" i="8"/>
  <c r="AP90" i="8"/>
  <c r="AQ390" i="6"/>
  <c r="AR390" i="6" s="1"/>
  <c r="AQ682" i="6"/>
  <c r="AR682" i="6" s="1"/>
  <c r="AQ690" i="6"/>
  <c r="AR690" i="6" s="1"/>
  <c r="AS229" i="1"/>
  <c r="AQ232" i="1"/>
  <c r="AR232" i="1" s="1"/>
  <c r="AQ233" i="1"/>
  <c r="AR233" i="1" s="1"/>
  <c r="AP274" i="1"/>
  <c r="AP277" i="1"/>
  <c r="AP286" i="1"/>
  <c r="AQ335" i="1"/>
  <c r="AR335" i="1" s="1"/>
  <c r="AQ341" i="1"/>
  <c r="AR341" i="1" s="1"/>
  <c r="AQ522" i="1"/>
  <c r="AR522" i="1" s="1"/>
  <c r="AQ529" i="1"/>
  <c r="AR529" i="1" s="1"/>
  <c r="AQ650" i="1"/>
  <c r="AR650" i="1" s="1"/>
  <c r="AQ657" i="1"/>
  <c r="AR657" i="1" s="1"/>
  <c r="AQ75" i="7"/>
  <c r="AR75" i="7" s="1"/>
  <c r="AQ82" i="7"/>
  <c r="AR82" i="7" s="1"/>
  <c r="AQ112" i="7"/>
  <c r="AR112" i="7" s="1"/>
  <c r="AQ189" i="7"/>
  <c r="AR189" i="7" s="1"/>
  <c r="AQ192" i="7"/>
  <c r="AR192" i="7" s="1"/>
  <c r="AQ221" i="7"/>
  <c r="AR221" i="7" s="1"/>
  <c r="AQ224" i="7"/>
  <c r="AR224" i="7" s="1"/>
  <c r="AP265" i="7"/>
  <c r="AQ295" i="7"/>
  <c r="AR295" i="7" s="1"/>
  <c r="AQ420" i="7"/>
  <c r="AR420" i="7" s="1"/>
  <c r="AQ423" i="7"/>
  <c r="AR423" i="7" s="1"/>
  <c r="AQ484" i="7"/>
  <c r="AR484" i="7" s="1"/>
  <c r="AQ487" i="7"/>
  <c r="AR487" i="7" s="1"/>
  <c r="AP528" i="7"/>
  <c r="AQ580" i="7"/>
  <c r="AR580" i="7" s="1"/>
  <c r="AQ583" i="7"/>
  <c r="AR583" i="7" s="1"/>
  <c r="AP644" i="7"/>
  <c r="AQ688" i="7"/>
  <c r="AR688" i="7" s="1"/>
  <c r="AS18" i="8"/>
  <c r="AQ18" i="8"/>
  <c r="AR18" i="8" s="1"/>
  <c r="AS148" i="8"/>
  <c r="AQ148" i="8"/>
  <c r="AR148" i="8" s="1"/>
  <c r="AP472" i="8"/>
  <c r="AP633" i="26"/>
  <c r="AP255" i="24"/>
  <c r="AS255" i="24" s="1"/>
  <c r="AQ300" i="24"/>
  <c r="AR300" i="24" s="1"/>
  <c r="AP326" i="24"/>
  <c r="AQ452" i="24"/>
  <c r="AR452" i="24" s="1"/>
  <c r="AQ469" i="24"/>
  <c r="AR469" i="24" s="1"/>
  <c r="AP538" i="24"/>
  <c r="AP596" i="24"/>
  <c r="AP706" i="24"/>
  <c r="AP11" i="23"/>
  <c r="AP87" i="23"/>
  <c r="AP90" i="23"/>
  <c r="AP331" i="23"/>
  <c r="AP333" i="23"/>
  <c r="AP363" i="23"/>
  <c r="AQ388" i="23"/>
  <c r="AR388" i="23" s="1"/>
  <c r="AP395" i="23"/>
  <c r="AP397" i="23"/>
  <c r="AP451" i="23"/>
  <c r="AP453" i="23"/>
  <c r="AQ471" i="23"/>
  <c r="AR471" i="23" s="1"/>
  <c r="AQ503" i="23"/>
  <c r="AR503" i="23" s="1"/>
  <c r="AQ539" i="23"/>
  <c r="AR539" i="23" s="1"/>
  <c r="AP579" i="23"/>
  <c r="AP581" i="23"/>
  <c r="AQ588" i="23"/>
  <c r="AR588" i="23" s="1"/>
  <c r="AQ599" i="23"/>
  <c r="AR599" i="23" s="1"/>
  <c r="AS615" i="23"/>
  <c r="AP638" i="23"/>
  <c r="AQ648" i="23"/>
  <c r="AR648" i="23" s="1"/>
  <c r="AP651" i="23"/>
  <c r="AS696" i="23"/>
  <c r="AP713" i="23"/>
  <c r="AQ14" i="10"/>
  <c r="AR14" i="10" s="1"/>
  <c r="AQ23" i="10"/>
  <c r="AR23" i="10" s="1"/>
  <c r="AQ444" i="10"/>
  <c r="AR444" i="10" s="1"/>
  <c r="AS116" i="11"/>
  <c r="AS537" i="11"/>
  <c r="AP537" i="11"/>
  <c r="AP656" i="11"/>
  <c r="AQ656" i="11"/>
  <c r="AR656" i="11" s="1"/>
  <c r="AP24" i="17"/>
  <c r="AQ24" i="17"/>
  <c r="AR24" i="17" s="1"/>
  <c r="AS177" i="17"/>
  <c r="AQ177" i="17"/>
  <c r="AR177" i="17" s="1"/>
  <c r="AP177" i="17"/>
  <c r="AS370" i="17"/>
  <c r="AP370" i="17"/>
  <c r="AP425" i="17"/>
  <c r="AQ425" i="17"/>
  <c r="AR425" i="17" s="1"/>
  <c r="AQ153" i="8"/>
  <c r="AR153" i="8" s="1"/>
  <c r="AQ156" i="8"/>
  <c r="AR156" i="8" s="1"/>
  <c r="AP251" i="8"/>
  <c r="AP288" i="8"/>
  <c r="AQ295" i="8"/>
  <c r="AR295" i="8" s="1"/>
  <c r="AP328" i="8"/>
  <c r="AQ380" i="8"/>
  <c r="AR380" i="8" s="1"/>
  <c r="AQ383" i="8"/>
  <c r="AR383" i="8" s="1"/>
  <c r="AP432" i="8"/>
  <c r="AQ439" i="8"/>
  <c r="AR439" i="8" s="1"/>
  <c r="AP480" i="8"/>
  <c r="AQ487" i="8"/>
  <c r="AR487" i="8" s="1"/>
  <c r="AQ524" i="8"/>
  <c r="AR524" i="8" s="1"/>
  <c r="AQ527" i="8"/>
  <c r="AR527" i="8" s="1"/>
  <c r="AP584" i="8"/>
  <c r="AQ636" i="8"/>
  <c r="AR636" i="8" s="1"/>
  <c r="AQ639" i="8"/>
  <c r="AR639" i="8" s="1"/>
  <c r="AP688" i="8"/>
  <c r="AQ695" i="8"/>
  <c r="AR695" i="8" s="1"/>
  <c r="AQ661" i="26"/>
  <c r="AR661" i="26" s="1"/>
  <c r="AQ38" i="24"/>
  <c r="AR38" i="24" s="1"/>
  <c r="AQ49" i="24"/>
  <c r="AR49" i="24" s="1"/>
  <c r="AP298" i="24"/>
  <c r="AQ364" i="24"/>
  <c r="AR364" i="24" s="1"/>
  <c r="AS385" i="24"/>
  <c r="AP468" i="24"/>
  <c r="AP536" i="24"/>
  <c r="AQ596" i="24"/>
  <c r="AR596" i="24" s="1"/>
  <c r="AQ601" i="24"/>
  <c r="AR601" i="24" s="1"/>
  <c r="AP85" i="23"/>
  <c r="AQ119" i="23"/>
  <c r="AR119" i="23" s="1"/>
  <c r="AS119" i="23" s="1"/>
  <c r="AQ133" i="23"/>
  <c r="AR133" i="23" s="1"/>
  <c r="AS133" i="23" s="1"/>
  <c r="AQ135" i="23"/>
  <c r="AR135" i="23" s="1"/>
  <c r="AS135" i="23" s="1"/>
  <c r="AQ142" i="23"/>
  <c r="AR142" i="23" s="1"/>
  <c r="AQ165" i="23"/>
  <c r="AR165" i="23" s="1"/>
  <c r="AQ179" i="23"/>
  <c r="AR179" i="23" s="1"/>
  <c r="AQ198" i="23"/>
  <c r="AR198" i="23" s="1"/>
  <c r="AQ212" i="23"/>
  <c r="AR212" i="23" s="1"/>
  <c r="AQ238" i="23"/>
  <c r="AR238" i="23" s="1"/>
  <c r="AS238" i="23" s="1"/>
  <c r="AP288" i="23"/>
  <c r="AQ420" i="23"/>
  <c r="AR420" i="23" s="1"/>
  <c r="AP427" i="23"/>
  <c r="AP429" i="23"/>
  <c r="AP461" i="23"/>
  <c r="AQ475" i="23"/>
  <c r="AR475" i="23" s="1"/>
  <c r="AP525" i="23"/>
  <c r="AP557" i="23"/>
  <c r="AQ613" i="23"/>
  <c r="AR613" i="23" s="1"/>
  <c r="AP630" i="23"/>
  <c r="AS636" i="23"/>
  <c r="AQ661" i="23"/>
  <c r="AR661" i="23" s="1"/>
  <c r="AP711" i="23"/>
  <c r="AP70" i="10"/>
  <c r="AQ87" i="10"/>
  <c r="AR87" i="10" s="1"/>
  <c r="AS142" i="10"/>
  <c r="AQ270" i="10"/>
  <c r="AR270" i="10" s="1"/>
  <c r="AS270" i="10" s="1"/>
  <c r="AP460" i="10"/>
  <c r="AQ500" i="10"/>
  <c r="AR500" i="10" s="1"/>
  <c r="AQ581" i="10"/>
  <c r="AR581" i="10" s="1"/>
  <c r="AP584" i="10"/>
  <c r="AP632" i="10"/>
  <c r="AP680" i="10"/>
  <c r="AP55" i="11"/>
  <c r="AP96" i="11"/>
  <c r="AS107" i="11"/>
  <c r="AS131" i="11"/>
  <c r="AQ143" i="11"/>
  <c r="AR143" i="11" s="1"/>
  <c r="AS143" i="11" s="1"/>
  <c r="AP156" i="11"/>
  <c r="AP190" i="11"/>
  <c r="AP199" i="11"/>
  <c r="AP217" i="11"/>
  <c r="AP220" i="11"/>
  <c r="AS220" i="11" s="1"/>
  <c r="AP235" i="11"/>
  <c r="AP319" i="11"/>
  <c r="AS517" i="11"/>
  <c r="AP517" i="11"/>
  <c r="AS645" i="11"/>
  <c r="AP645" i="11"/>
  <c r="AS697" i="11"/>
  <c r="AP697" i="11"/>
  <c r="AQ171" i="17"/>
  <c r="AR171" i="17" s="1"/>
  <c r="AP171" i="17"/>
  <c r="AP196" i="17"/>
  <c r="AS196" i="17"/>
  <c r="AP353" i="17"/>
  <c r="AQ353" i="17"/>
  <c r="AR353" i="17" s="1"/>
  <c r="AP403" i="17"/>
  <c r="AP410" i="17"/>
  <c r="AS418" i="17"/>
  <c r="AQ418" i="17"/>
  <c r="AR418" i="17" s="1"/>
  <c r="AQ235" i="11"/>
  <c r="AR235" i="11" s="1"/>
  <c r="AQ300" i="11"/>
  <c r="AR300" i="11" s="1"/>
  <c r="AQ352" i="11"/>
  <c r="AR352" i="11" s="1"/>
  <c r="AP397" i="11"/>
  <c r="AP441" i="11"/>
  <c r="AP485" i="11"/>
  <c r="AQ501" i="11"/>
  <c r="AR501" i="11" s="1"/>
  <c r="AS505" i="11"/>
  <c r="AP505" i="11"/>
  <c r="AP549" i="11"/>
  <c r="AP569" i="11"/>
  <c r="AP581" i="11"/>
  <c r="AQ592" i="11"/>
  <c r="AR592" i="11" s="1"/>
  <c r="AQ617" i="11"/>
  <c r="AR617" i="11" s="1"/>
  <c r="AQ620" i="11"/>
  <c r="AR620" i="11" s="1"/>
  <c r="AP624" i="11"/>
  <c r="AQ624" i="11"/>
  <c r="AR624" i="11" s="1"/>
  <c r="AQ661" i="11"/>
  <c r="AR661" i="11" s="1"/>
  <c r="AP684" i="11"/>
  <c r="AQ684" i="11"/>
  <c r="AR684" i="11" s="1"/>
  <c r="AQ33" i="17"/>
  <c r="AR33" i="17" s="1"/>
  <c r="AQ78" i="17"/>
  <c r="AR78" i="17" s="1"/>
  <c r="AP85" i="17"/>
  <c r="AQ85" i="17"/>
  <c r="AR85" i="17" s="1"/>
  <c r="AQ183" i="17"/>
  <c r="AR183" i="17" s="1"/>
  <c r="AP183" i="17"/>
  <c r="AS346" i="17"/>
  <c r="AP346" i="17"/>
  <c r="AQ106" i="10"/>
  <c r="AR106" i="10" s="1"/>
  <c r="AP117" i="10"/>
  <c r="AQ138" i="10"/>
  <c r="AR138" i="10" s="1"/>
  <c r="AP141" i="10"/>
  <c r="AQ185" i="10"/>
  <c r="AR185" i="10" s="1"/>
  <c r="AQ261" i="10"/>
  <c r="AR261" i="10" s="1"/>
  <c r="AQ278" i="10"/>
  <c r="AR278" i="10" s="1"/>
  <c r="AQ285" i="10"/>
  <c r="AR285" i="10" s="1"/>
  <c r="AQ292" i="10"/>
  <c r="AR292" i="10" s="1"/>
  <c r="AS292" i="10" s="1"/>
  <c r="AP323" i="10"/>
  <c r="AP342" i="10"/>
  <c r="AQ408" i="10"/>
  <c r="AR408" i="10" s="1"/>
  <c r="AP444" i="10"/>
  <c r="AQ476" i="10"/>
  <c r="AR476" i="10" s="1"/>
  <c r="AP546" i="10"/>
  <c r="AQ568" i="10"/>
  <c r="AR568" i="10" s="1"/>
  <c r="AQ667" i="10"/>
  <c r="AR667" i="10" s="1"/>
  <c r="AP116" i="11"/>
  <c r="AP126" i="11"/>
  <c r="AS126" i="11" s="1"/>
  <c r="AQ138" i="11"/>
  <c r="AR138" i="11" s="1"/>
  <c r="AP155" i="11"/>
  <c r="AQ182" i="11"/>
  <c r="AR182" i="11" s="1"/>
  <c r="AP260" i="11"/>
  <c r="AS260" i="11" s="1"/>
  <c r="AP311" i="11"/>
  <c r="AS311" i="11" s="1"/>
  <c r="AQ314" i="11"/>
  <c r="AR314" i="11" s="1"/>
  <c r="AQ320" i="11"/>
  <c r="AR320" i="11" s="1"/>
  <c r="AP409" i="11"/>
  <c r="AP453" i="11"/>
  <c r="AQ489" i="11"/>
  <c r="AR489" i="11" s="1"/>
  <c r="AQ553" i="11"/>
  <c r="AR553" i="11" s="1"/>
  <c r="AS561" i="11"/>
  <c r="AP561" i="11"/>
  <c r="AP677" i="11"/>
  <c r="AS681" i="11"/>
  <c r="AQ681" i="11"/>
  <c r="AR681" i="11" s="1"/>
  <c r="AP11" i="17"/>
  <c r="AP61" i="17"/>
  <c r="AQ61" i="17"/>
  <c r="AR61" i="17" s="1"/>
  <c r="AS233" i="17"/>
  <c r="AQ233" i="17"/>
  <c r="AR233" i="17" s="1"/>
  <c r="AP386" i="17"/>
  <c r="AS394" i="17"/>
  <c r="AQ394" i="17"/>
  <c r="AR394" i="17" s="1"/>
  <c r="AP394" i="17"/>
  <c r="AQ450" i="17"/>
  <c r="AR450" i="17" s="1"/>
  <c r="AQ452" i="17"/>
  <c r="AR452" i="17" s="1"/>
  <c r="AQ522" i="17"/>
  <c r="AR522" i="17" s="1"/>
  <c r="AQ654" i="17"/>
  <c r="AR654" i="17" s="1"/>
  <c r="AS23" i="14"/>
  <c r="AS38" i="14"/>
  <c r="AQ65" i="14"/>
  <c r="AS227" i="14"/>
  <c r="AQ243" i="14"/>
  <c r="AQ245" i="14"/>
  <c r="AS270" i="14"/>
  <c r="AS303" i="14"/>
  <c r="AQ306" i="14"/>
  <c r="AQ402" i="14"/>
  <c r="AS438" i="14"/>
  <c r="AS471" i="14"/>
  <c r="AQ486" i="14"/>
  <c r="AS659" i="14"/>
  <c r="AQ707" i="14"/>
  <c r="AP29" i="19"/>
  <c r="AP76" i="19"/>
  <c r="AQ98" i="19"/>
  <c r="AR98" i="19" s="1"/>
  <c r="AP107" i="19"/>
  <c r="AP110" i="19"/>
  <c r="AP112" i="19"/>
  <c r="AP117" i="19"/>
  <c r="AS135" i="19"/>
  <c r="AQ144" i="19"/>
  <c r="AR144" i="19" s="1"/>
  <c r="AP192" i="19"/>
  <c r="AQ215" i="19"/>
  <c r="AR215" i="19" s="1"/>
  <c r="AQ231" i="19"/>
  <c r="AR231" i="19" s="1"/>
  <c r="AQ285" i="19"/>
  <c r="AR285" i="19" s="1"/>
  <c r="AP341" i="19"/>
  <c r="AS403" i="19"/>
  <c r="AQ565" i="19"/>
  <c r="AR565" i="19" s="1"/>
  <c r="AQ600" i="19"/>
  <c r="AR600" i="19" s="1"/>
  <c r="AP629" i="19"/>
  <c r="AQ638" i="19"/>
  <c r="AR638" i="19" s="1"/>
  <c r="AP641" i="19"/>
  <c r="AP659" i="19"/>
  <c r="AQ22" i="25"/>
  <c r="AR22" i="25" s="1"/>
  <c r="AP64" i="25"/>
  <c r="AP126" i="25"/>
  <c r="AQ162" i="25"/>
  <c r="AR162" i="25" s="1"/>
  <c r="AS162" i="25" s="1"/>
  <c r="AP325" i="25"/>
  <c r="AP482" i="25"/>
  <c r="AP568" i="25"/>
  <c r="AS585" i="25"/>
  <c r="AQ616" i="25"/>
  <c r="AR616" i="25" s="1"/>
  <c r="AQ619" i="25"/>
  <c r="AR619" i="25" s="1"/>
  <c r="AP645" i="25"/>
  <c r="AP676" i="25"/>
  <c r="AQ581" i="14"/>
  <c r="AQ603" i="14"/>
  <c r="AQ649" i="25"/>
  <c r="AR649" i="25" s="1"/>
  <c r="AP652" i="25"/>
  <c r="AP713" i="25"/>
  <c r="AP297" i="25"/>
  <c r="AS324" i="25"/>
  <c r="AP326" i="25"/>
  <c r="AP454" i="25"/>
  <c r="AP473" i="25"/>
  <c r="AP515" i="25"/>
  <c r="AQ559" i="25"/>
  <c r="AR559" i="25" s="1"/>
  <c r="AP584" i="25"/>
  <c r="AP628" i="25"/>
  <c r="AP664" i="25"/>
  <c r="AQ681" i="25"/>
  <c r="AR681" i="25" s="1"/>
  <c r="AP684" i="25"/>
  <c r="AP717" i="25"/>
  <c r="AS75" i="14"/>
  <c r="AS78" i="14"/>
  <c r="AS366" i="14"/>
  <c r="AQ427" i="14"/>
  <c r="AS570" i="14"/>
  <c r="AS590" i="14"/>
  <c r="AS610" i="14"/>
  <c r="AQ709" i="14"/>
  <c r="AP31" i="19"/>
  <c r="AQ78" i="19"/>
  <c r="AR78" i="19" s="1"/>
  <c r="AS78" i="19" s="1"/>
  <c r="AP248" i="19"/>
  <c r="AQ259" i="19"/>
  <c r="AR259" i="19" s="1"/>
  <c r="AS259" i="19" s="1"/>
  <c r="AP281" i="19"/>
  <c r="AP329" i="19"/>
  <c r="AP377" i="19"/>
  <c r="AP409" i="19"/>
  <c r="AP565" i="19"/>
  <c r="AQ584" i="19"/>
  <c r="AR584" i="19" s="1"/>
  <c r="AP590" i="19"/>
  <c r="AS604" i="19"/>
  <c r="AP634" i="19"/>
  <c r="AP661" i="19"/>
  <c r="AQ674" i="19"/>
  <c r="AR674" i="19" s="1"/>
  <c r="AP18" i="25"/>
  <c r="AS18" i="25" s="1"/>
  <c r="AQ60" i="25"/>
  <c r="AR60" i="25" s="1"/>
  <c r="AP73" i="25"/>
  <c r="AS73" i="25" s="1"/>
  <c r="AP102" i="25"/>
  <c r="AQ132" i="25"/>
  <c r="AR132" i="25" s="1"/>
  <c r="AQ151" i="25"/>
  <c r="AR151" i="25" s="1"/>
  <c r="AS140" i="1"/>
  <c r="AQ140" i="1"/>
  <c r="AR140" i="1" s="1"/>
  <c r="AQ215" i="1"/>
  <c r="AR215" i="1" s="1"/>
  <c r="AS215" i="1"/>
  <c r="AQ21" i="16"/>
  <c r="AR21" i="16" s="1"/>
  <c r="AQ32" i="16"/>
  <c r="AR32" i="16" s="1"/>
  <c r="AP77" i="16"/>
  <c r="AP96" i="16"/>
  <c r="AQ108" i="16"/>
  <c r="AR108" i="16" s="1"/>
  <c r="AQ111" i="16"/>
  <c r="AR111" i="16" s="1"/>
  <c r="AQ190" i="16"/>
  <c r="AR190" i="16" s="1"/>
  <c r="AQ202" i="16"/>
  <c r="AR202" i="16" s="1"/>
  <c r="AP255" i="16"/>
  <c r="AS255" i="16" s="1"/>
  <c r="AQ257" i="16"/>
  <c r="AR257" i="16" s="1"/>
  <c r="AQ15" i="4"/>
  <c r="AR15" i="4" s="1"/>
  <c r="AQ238" i="4"/>
  <c r="AR238" i="4" s="1"/>
  <c r="AS238" i="4" s="1"/>
  <c r="AQ262" i="4"/>
  <c r="AR262" i="4" s="1"/>
  <c r="AQ390" i="4"/>
  <c r="AR390" i="4" s="1"/>
  <c r="AQ34" i="5"/>
  <c r="AR34" i="5" s="1"/>
  <c r="AQ66" i="5"/>
  <c r="AR66" i="5" s="1"/>
  <c r="AQ290" i="5"/>
  <c r="AR290" i="5" s="1"/>
  <c r="AQ398" i="5"/>
  <c r="AR398" i="5" s="1"/>
  <c r="AQ526" i="5"/>
  <c r="AR526" i="5" s="1"/>
  <c r="AQ41" i="6"/>
  <c r="AR41" i="6" s="1"/>
  <c r="AQ194" i="6"/>
  <c r="AR194" i="6" s="1"/>
  <c r="AQ220" i="6"/>
  <c r="AR220" i="6" s="1"/>
  <c r="AQ248" i="6"/>
  <c r="AR248" i="6" s="1"/>
  <c r="AQ265" i="6"/>
  <c r="AR265" i="6" s="1"/>
  <c r="AQ366" i="6"/>
  <c r="AR366" i="6" s="1"/>
  <c r="AQ382" i="6"/>
  <c r="AR382" i="6" s="1"/>
  <c r="AQ403" i="6"/>
  <c r="AR403" i="6" s="1"/>
  <c r="AQ435" i="6"/>
  <c r="AR435" i="6" s="1"/>
  <c r="AQ467" i="6"/>
  <c r="AR467" i="6" s="1"/>
  <c r="AQ499" i="6"/>
  <c r="AR499" i="6" s="1"/>
  <c r="AQ531" i="6"/>
  <c r="AR531" i="6" s="1"/>
  <c r="AQ563" i="6"/>
  <c r="AR563" i="6" s="1"/>
  <c r="AQ594" i="6"/>
  <c r="AR594" i="6" s="1"/>
  <c r="AQ610" i="6"/>
  <c r="AR610" i="6" s="1"/>
  <c r="AS107" i="1"/>
  <c r="AQ107" i="1"/>
  <c r="AR107" i="1" s="1"/>
  <c r="AQ110" i="1"/>
  <c r="AR110" i="1" s="1"/>
  <c r="AP110" i="1"/>
  <c r="AS191" i="1"/>
  <c r="AP191" i="1"/>
  <c r="AS251" i="1"/>
  <c r="AQ251" i="1"/>
  <c r="AR251" i="1" s="1"/>
  <c r="AQ266" i="1"/>
  <c r="AR266" i="1" s="1"/>
  <c r="AP266" i="1"/>
  <c r="AS313" i="1"/>
  <c r="AQ313" i="1"/>
  <c r="AR313" i="1" s="1"/>
  <c r="AP313" i="1"/>
  <c r="AS334" i="1"/>
  <c r="AQ334" i="1"/>
  <c r="AR334" i="1" s="1"/>
  <c r="AS336" i="1"/>
  <c r="AP336" i="1"/>
  <c r="AS398" i="1"/>
  <c r="AQ398" i="1"/>
  <c r="AR398" i="1" s="1"/>
  <c r="AS401" i="1"/>
  <c r="AQ401" i="1"/>
  <c r="AR401" i="1" s="1"/>
  <c r="AS502" i="1"/>
  <c r="AQ502" i="1"/>
  <c r="AR502" i="1" s="1"/>
  <c r="AS554" i="1"/>
  <c r="AQ554" i="1"/>
  <c r="AR554" i="1" s="1"/>
  <c r="AP554" i="1"/>
  <c r="AS714" i="1"/>
  <c r="AQ714" i="1"/>
  <c r="AR714" i="1" s="1"/>
  <c r="AP714" i="1"/>
  <c r="AS36" i="7"/>
  <c r="AP36" i="7"/>
  <c r="AQ211" i="7"/>
  <c r="AR211" i="7" s="1"/>
  <c r="AP211" i="7"/>
  <c r="AQ277" i="7"/>
  <c r="AR277" i="7" s="1"/>
  <c r="AP277" i="7"/>
  <c r="AQ179" i="1"/>
  <c r="AR179" i="1" s="1"/>
  <c r="AS179" i="1"/>
  <c r="AQ324" i="1"/>
  <c r="AR324" i="1" s="1"/>
  <c r="AP324" i="1"/>
  <c r="AS633" i="1"/>
  <c r="AQ633" i="1"/>
  <c r="AR633" i="1" s="1"/>
  <c r="AS65" i="7"/>
  <c r="AQ65" i="7"/>
  <c r="AR65" i="7" s="1"/>
  <c r="AS129" i="7"/>
  <c r="AP129" i="7"/>
  <c r="AS259" i="7"/>
  <c r="AP259" i="7"/>
  <c r="AP23" i="1"/>
  <c r="AQ23" i="1"/>
  <c r="AR23" i="1" s="1"/>
  <c r="AS360" i="1"/>
  <c r="AP360" i="1"/>
  <c r="AS410" i="1"/>
  <c r="AQ410" i="1"/>
  <c r="AR410" i="1" s="1"/>
  <c r="AP410" i="1"/>
  <c r="AS586" i="1"/>
  <c r="AQ586" i="1"/>
  <c r="AR586" i="1" s="1"/>
  <c r="AP586" i="1"/>
  <c r="AS630" i="1"/>
  <c r="AQ630" i="1"/>
  <c r="AR630" i="1" s="1"/>
  <c r="AS682" i="1"/>
  <c r="AQ682" i="1"/>
  <c r="AR682" i="1" s="1"/>
  <c r="AP682" i="1"/>
  <c r="AS19" i="7"/>
  <c r="AQ19" i="7"/>
  <c r="AR19" i="7" s="1"/>
  <c r="AP19" i="7"/>
  <c r="AS249" i="7"/>
  <c r="AQ249" i="7"/>
  <c r="AR249" i="7" s="1"/>
  <c r="AS275" i="7"/>
  <c r="AP275" i="7"/>
  <c r="AQ275" i="7"/>
  <c r="AR275" i="7" s="1"/>
  <c r="AS300" i="1"/>
  <c r="AP300" i="1"/>
  <c r="AP64" i="16"/>
  <c r="AQ67" i="16"/>
  <c r="AR67" i="16" s="1"/>
  <c r="AP83" i="16"/>
  <c r="AP101" i="16"/>
  <c r="AQ147" i="16"/>
  <c r="AR147" i="16" s="1"/>
  <c r="AP157" i="16"/>
  <c r="AP212" i="16"/>
  <c r="AS212" i="16" s="1"/>
  <c r="AP240" i="16"/>
  <c r="AP275" i="16"/>
  <c r="AQ307" i="16"/>
  <c r="AR307" i="16" s="1"/>
  <c r="AP321" i="16"/>
  <c r="AP341" i="16"/>
  <c r="AP373" i="16"/>
  <c r="AP405" i="16"/>
  <c r="AP437" i="16"/>
  <c r="AP469" i="16"/>
  <c r="AP501" i="16"/>
  <c r="AP533" i="16"/>
  <c r="AP565" i="16"/>
  <c r="AP597" i="16"/>
  <c r="AQ629" i="16"/>
  <c r="AR629" i="16" s="1"/>
  <c r="AQ661" i="16"/>
  <c r="AR661" i="16" s="1"/>
  <c r="AQ693" i="16"/>
  <c r="AR693" i="16" s="1"/>
  <c r="AP15" i="4"/>
  <c r="AQ23" i="4"/>
  <c r="AR23" i="4" s="1"/>
  <c r="AQ50" i="4"/>
  <c r="AR50" i="4" s="1"/>
  <c r="AP53" i="4"/>
  <c r="AQ74" i="4"/>
  <c r="AR74" i="4" s="1"/>
  <c r="AP77" i="4"/>
  <c r="AQ98" i="4"/>
  <c r="AR98" i="4" s="1"/>
  <c r="AP101" i="4"/>
  <c r="AQ109" i="4"/>
  <c r="AR109" i="4" s="1"/>
  <c r="AQ182" i="4"/>
  <c r="AR182" i="4" s="1"/>
  <c r="AQ215" i="4"/>
  <c r="AR215" i="4" s="1"/>
  <c r="AP240" i="4"/>
  <c r="AS240" i="4" s="1"/>
  <c r="AQ242" i="4"/>
  <c r="AR242" i="4" s="1"/>
  <c r="AP262" i="4"/>
  <c r="AP268" i="4"/>
  <c r="AS268" i="4" s="1"/>
  <c r="AQ270" i="4"/>
  <c r="AR270" i="4" s="1"/>
  <c r="AP330" i="4"/>
  <c r="AP362" i="4"/>
  <c r="AP390" i="4"/>
  <c r="AQ13" i="5"/>
  <c r="AR13" i="5" s="1"/>
  <c r="AP16" i="5"/>
  <c r="AQ24" i="5"/>
  <c r="AR24" i="5" s="1"/>
  <c r="AP34" i="5"/>
  <c r="AP66" i="5"/>
  <c r="AP85" i="5"/>
  <c r="AS85" i="5" s="1"/>
  <c r="AQ103" i="5"/>
  <c r="AR103" i="5" s="1"/>
  <c r="AP125" i="5"/>
  <c r="AP139" i="5"/>
  <c r="AQ177" i="5"/>
  <c r="AR177" i="5" s="1"/>
  <c r="AQ214" i="5"/>
  <c r="AR214" i="5" s="1"/>
  <c r="AP227" i="5"/>
  <c r="AP230" i="5"/>
  <c r="AS230" i="5" s="1"/>
  <c r="AQ232" i="5"/>
  <c r="AR232" i="5" s="1"/>
  <c r="AQ244" i="5"/>
  <c r="AR244" i="5" s="1"/>
  <c r="AP256" i="5"/>
  <c r="AQ263" i="5"/>
  <c r="AR263" i="5" s="1"/>
  <c r="AS274" i="5"/>
  <c r="AP290" i="5"/>
  <c r="AP292" i="5"/>
  <c r="AP302" i="5"/>
  <c r="AP335" i="5"/>
  <c r="AP349" i="5"/>
  <c r="AQ369" i="5"/>
  <c r="AR369" i="5" s="1"/>
  <c r="AP372" i="5"/>
  <c r="AP381" i="5"/>
  <c r="AP388" i="5"/>
  <c r="AP398" i="5"/>
  <c r="AP403" i="5"/>
  <c r="AQ414" i="5"/>
  <c r="AR414" i="5" s="1"/>
  <c r="AP443" i="5"/>
  <c r="AQ482" i="5"/>
  <c r="AR482" i="5" s="1"/>
  <c r="AQ499" i="5"/>
  <c r="AR499" i="5" s="1"/>
  <c r="AQ519" i="5"/>
  <c r="AR519" i="5" s="1"/>
  <c r="AP526" i="5"/>
  <c r="AP531" i="5"/>
  <c r="AQ542" i="5"/>
  <c r="AR542" i="5" s="1"/>
  <c r="AP571" i="5"/>
  <c r="AP611" i="5"/>
  <c r="AQ619" i="5"/>
  <c r="AR619" i="5" s="1"/>
  <c r="AP626" i="5"/>
  <c r="AP643" i="5"/>
  <c r="AQ651" i="5"/>
  <c r="AR651" i="5" s="1"/>
  <c r="AP658" i="5"/>
  <c r="AP675" i="5"/>
  <c r="AQ683" i="5"/>
  <c r="AR683" i="5" s="1"/>
  <c r="AP690" i="5"/>
  <c r="AP707" i="5"/>
  <c r="AP41" i="6"/>
  <c r="AQ49" i="6"/>
  <c r="AR49" i="6" s="1"/>
  <c r="AQ59" i="6"/>
  <c r="AR59" i="6" s="1"/>
  <c r="AQ67" i="6"/>
  <c r="AR67" i="6" s="1"/>
  <c r="AP83" i="6"/>
  <c r="AS83" i="6" s="1"/>
  <c r="AP93" i="6"/>
  <c r="AP120" i="6"/>
  <c r="AQ128" i="6"/>
  <c r="AR128" i="6" s="1"/>
  <c r="AP135" i="6"/>
  <c r="AP149" i="6"/>
  <c r="AS149" i="6" s="1"/>
  <c r="AQ161" i="6"/>
  <c r="AR161" i="6" s="1"/>
  <c r="AS161" i="6" s="1"/>
  <c r="AP186" i="6"/>
  <c r="AP209" i="6"/>
  <c r="AS209" i="6" s="1"/>
  <c r="AP220" i="6"/>
  <c r="AQ224" i="6"/>
  <c r="AR224" i="6" s="1"/>
  <c r="AP238" i="6"/>
  <c r="AS238" i="6" s="1"/>
  <c r="AP248" i="6"/>
  <c r="AP256" i="6"/>
  <c r="AS256" i="6" s="1"/>
  <c r="AP265" i="6"/>
  <c r="AQ269" i="6"/>
  <c r="AR269" i="6" s="1"/>
  <c r="AQ285" i="6"/>
  <c r="AR285" i="6" s="1"/>
  <c r="AP291" i="6"/>
  <c r="AP317" i="6"/>
  <c r="AS317" i="6" s="1"/>
  <c r="AQ322" i="6"/>
  <c r="AR322" i="6" s="1"/>
  <c r="AQ328" i="6"/>
  <c r="AR328" i="6" s="1"/>
  <c r="AP331" i="6"/>
  <c r="AQ349" i="6"/>
  <c r="AR349" i="6" s="1"/>
  <c r="AP352" i="6"/>
  <c r="AQ363" i="6"/>
  <c r="AR363" i="6" s="1"/>
  <c r="AP366" i="6"/>
  <c r="AP374" i="6"/>
  <c r="AQ379" i="6"/>
  <c r="AR379" i="6" s="1"/>
  <c r="AP382" i="6"/>
  <c r="AQ386" i="6"/>
  <c r="AR386" i="6" s="1"/>
  <c r="AP403" i="6"/>
  <c r="AQ411" i="6"/>
  <c r="AR411" i="6" s="1"/>
  <c r="AP423" i="6"/>
  <c r="AP435" i="6"/>
  <c r="AQ443" i="6"/>
  <c r="AR443" i="6" s="1"/>
  <c r="AP455" i="6"/>
  <c r="AP467" i="6"/>
  <c r="AQ475" i="6"/>
  <c r="AR475" i="6" s="1"/>
  <c r="AP487" i="6"/>
  <c r="AP499" i="6"/>
  <c r="AQ507" i="6"/>
  <c r="AR507" i="6" s="1"/>
  <c r="AP519" i="6"/>
  <c r="AP531" i="6"/>
  <c r="AQ539" i="6"/>
  <c r="AR539" i="6" s="1"/>
  <c r="AP551" i="6"/>
  <c r="AP563" i="6"/>
  <c r="AP594" i="6"/>
  <c r="AP610" i="6"/>
  <c r="AQ634" i="6"/>
  <c r="AR634" i="6" s="1"/>
  <c r="AP659" i="6"/>
  <c r="AP666" i="6"/>
  <c r="AP672" i="6"/>
  <c r="AP675" i="6"/>
  <c r="AQ709" i="6"/>
  <c r="AR709" i="6" s="1"/>
  <c r="AP712" i="6"/>
  <c r="AQ714" i="6"/>
  <c r="AR714" i="6" s="1"/>
  <c r="AQ717" i="6"/>
  <c r="AR717" i="6" s="1"/>
  <c r="AQ15" i="1"/>
  <c r="AR15" i="1" s="1"/>
  <c r="AP18" i="1"/>
  <c r="AQ20" i="1"/>
  <c r="AR20" i="1" s="1"/>
  <c r="AQ111" i="1"/>
  <c r="AR111" i="1" s="1"/>
  <c r="AP120" i="1"/>
  <c r="AS120" i="1" s="1"/>
  <c r="AP140" i="1"/>
  <c r="AS183" i="1"/>
  <c r="AS192" i="1"/>
  <c r="AP207" i="1"/>
  <c r="AQ207" i="1"/>
  <c r="AR207" i="1" s="1"/>
  <c r="AP227" i="1"/>
  <c r="AP239" i="1"/>
  <c r="AP275" i="1"/>
  <c r="AQ325" i="1"/>
  <c r="AR325" i="1" s="1"/>
  <c r="AP344" i="1"/>
  <c r="AS354" i="1"/>
  <c r="AQ354" i="1"/>
  <c r="AR354" i="1" s="1"/>
  <c r="AQ429" i="1"/>
  <c r="AR429" i="1" s="1"/>
  <c r="AS470" i="1"/>
  <c r="AQ470" i="1"/>
  <c r="AR470" i="1" s="1"/>
  <c r="AP470" i="1"/>
  <c r="AS505" i="1"/>
  <c r="AQ505" i="1"/>
  <c r="AR505" i="1" s="1"/>
  <c r="AQ598" i="1"/>
  <c r="AR598" i="1" s="1"/>
  <c r="AQ601" i="1"/>
  <c r="AR601" i="1" s="1"/>
  <c r="AS185" i="7"/>
  <c r="AP185" i="7"/>
  <c r="AQ185" i="7"/>
  <c r="AR185" i="7" s="1"/>
  <c r="AQ199" i="7"/>
  <c r="AR199" i="7" s="1"/>
  <c r="AP199" i="7"/>
  <c r="AS217" i="7"/>
  <c r="AP217" i="7"/>
  <c r="AQ217" i="7"/>
  <c r="AR217" i="7" s="1"/>
  <c r="AS235" i="7"/>
  <c r="AP235" i="7"/>
  <c r="AS272" i="7"/>
  <c r="AQ272" i="7"/>
  <c r="AR272" i="7" s="1"/>
  <c r="AS280" i="7"/>
  <c r="AQ280" i="7"/>
  <c r="AR280" i="7" s="1"/>
  <c r="AQ188" i="7"/>
  <c r="AR188" i="7" s="1"/>
  <c r="AP197" i="7"/>
  <c r="AS197" i="7" s="1"/>
  <c r="AP209" i="7"/>
  <c r="AQ220" i="7"/>
  <c r="AR220" i="7" s="1"/>
  <c r="AP229" i="7"/>
  <c r="AP329" i="7"/>
  <c r="AS378" i="7"/>
  <c r="AP381" i="7"/>
  <c r="AQ383" i="7"/>
  <c r="AR383" i="7" s="1"/>
  <c r="AQ386" i="7"/>
  <c r="AR386" i="7" s="1"/>
  <c r="AP386" i="7"/>
  <c r="AS390" i="7"/>
  <c r="AP405" i="7"/>
  <c r="AS405" i="7"/>
  <c r="AS416" i="7"/>
  <c r="AQ416" i="7"/>
  <c r="AR416" i="7" s="1"/>
  <c r="AQ448" i="7"/>
  <c r="AR448" i="7" s="1"/>
  <c r="AP472" i="7"/>
  <c r="AQ479" i="7"/>
  <c r="AR479" i="7" s="1"/>
  <c r="AP496" i="7"/>
  <c r="AS504" i="7"/>
  <c r="AP504" i="7"/>
  <c r="AP575" i="7"/>
  <c r="AQ575" i="7"/>
  <c r="AR575" i="7" s="1"/>
  <c r="AS672" i="7"/>
  <c r="AQ672" i="7"/>
  <c r="AR672" i="7" s="1"/>
  <c r="AQ712" i="7"/>
  <c r="AR712" i="7" s="1"/>
  <c r="AQ715" i="7"/>
  <c r="AR715" i="7" s="1"/>
  <c r="AQ22" i="8"/>
  <c r="AR22" i="8" s="1"/>
  <c r="AQ61" i="8"/>
  <c r="AR61" i="8" s="1"/>
  <c r="AP61" i="8"/>
  <c r="AS94" i="8"/>
  <c r="AQ94" i="8"/>
  <c r="AR94" i="8" s="1"/>
  <c r="AP118" i="8"/>
  <c r="AQ118" i="8"/>
  <c r="AR118" i="8" s="1"/>
  <c r="AQ152" i="8"/>
  <c r="AR152" i="8" s="1"/>
  <c r="AP197" i="8"/>
  <c r="AQ197" i="8"/>
  <c r="AR197" i="8" s="1"/>
  <c r="AP329" i="1"/>
  <c r="AQ377" i="1"/>
  <c r="AR377" i="1" s="1"/>
  <c r="AP380" i="1"/>
  <c r="AQ385" i="1"/>
  <c r="AR385" i="1" s="1"/>
  <c r="AQ388" i="1"/>
  <c r="AR388" i="1" s="1"/>
  <c r="AQ394" i="1"/>
  <c r="AR394" i="1" s="1"/>
  <c r="AQ397" i="1"/>
  <c r="AR397" i="1" s="1"/>
  <c r="AQ405" i="1"/>
  <c r="AR405" i="1" s="1"/>
  <c r="AP442" i="1"/>
  <c r="AQ458" i="1"/>
  <c r="AR458" i="1" s="1"/>
  <c r="AQ461" i="1"/>
  <c r="AR461" i="1" s="1"/>
  <c r="AQ534" i="1"/>
  <c r="AR534" i="1" s="1"/>
  <c r="AQ537" i="1"/>
  <c r="AR537" i="1" s="1"/>
  <c r="AQ593" i="1"/>
  <c r="AR593" i="1" s="1"/>
  <c r="AP610" i="1"/>
  <c r="AQ662" i="1"/>
  <c r="AR662" i="1" s="1"/>
  <c r="AQ665" i="1"/>
  <c r="AR665" i="1" s="1"/>
  <c r="AQ44" i="7"/>
  <c r="AR44" i="7" s="1"/>
  <c r="AQ51" i="7"/>
  <c r="AR51" i="7" s="1"/>
  <c r="AQ83" i="7"/>
  <c r="AR83" i="7" s="1"/>
  <c r="AS83" i="7" s="1"/>
  <c r="AQ102" i="7"/>
  <c r="AR102" i="7" s="1"/>
  <c r="AQ105" i="7"/>
  <c r="AR105" i="7" s="1"/>
  <c r="AQ133" i="7"/>
  <c r="AR133" i="7" s="1"/>
  <c r="AQ136" i="7"/>
  <c r="AR136" i="7" s="1"/>
  <c r="AQ180" i="7"/>
  <c r="AR180" i="7" s="1"/>
  <c r="AP207" i="7"/>
  <c r="AP271" i="7"/>
  <c r="AP285" i="7"/>
  <c r="AP291" i="7"/>
  <c r="AP297" i="7"/>
  <c r="AQ300" i="7"/>
  <c r="AR300" i="7" s="1"/>
  <c r="AP307" i="7"/>
  <c r="AQ318" i="7"/>
  <c r="AR318" i="7" s="1"/>
  <c r="AQ327" i="7"/>
  <c r="AR327" i="7" s="1"/>
  <c r="AQ377" i="7"/>
  <c r="AR377" i="7" s="1"/>
  <c r="AP377" i="7"/>
  <c r="AP393" i="7"/>
  <c r="AP402" i="7"/>
  <c r="AQ405" i="7"/>
  <c r="AR405" i="7" s="1"/>
  <c r="AQ452" i="7"/>
  <c r="AR452" i="7" s="1"/>
  <c r="AQ455" i="7"/>
  <c r="AR455" i="7" s="1"/>
  <c r="AS480" i="7"/>
  <c r="AQ480" i="7"/>
  <c r="AR480" i="7" s="1"/>
  <c r="AQ512" i="7"/>
  <c r="AR512" i="7" s="1"/>
  <c r="AP536" i="7"/>
  <c r="AQ543" i="7"/>
  <c r="AR543" i="7" s="1"/>
  <c r="AP560" i="7"/>
  <c r="AS568" i="7"/>
  <c r="AP568" i="7"/>
  <c r="AP652" i="7"/>
  <c r="AQ655" i="7"/>
  <c r="AR655" i="7" s="1"/>
  <c r="AP684" i="7"/>
  <c r="AQ692" i="7"/>
  <c r="AR692" i="7" s="1"/>
  <c r="AQ695" i="7"/>
  <c r="AR695" i="7" s="1"/>
  <c r="AP10" i="8"/>
  <c r="AQ17" i="8"/>
  <c r="AR17" i="8" s="1"/>
  <c r="AQ37" i="8"/>
  <c r="AR37" i="8" s="1"/>
  <c r="AQ40" i="8"/>
  <c r="AR40" i="8" s="1"/>
  <c r="AP50" i="8"/>
  <c r="AS50" i="8" s="1"/>
  <c r="AQ88" i="8"/>
  <c r="AR88" i="8" s="1"/>
  <c r="AS88" i="8" s="1"/>
  <c r="AP94" i="8"/>
  <c r="AS139" i="8"/>
  <c r="AQ139" i="8"/>
  <c r="AR139" i="8" s="1"/>
  <c r="AS190" i="8"/>
  <c r="AQ190" i="8"/>
  <c r="AR190" i="8" s="1"/>
  <c r="AP210" i="8"/>
  <c r="AQ210" i="8"/>
  <c r="AR210" i="8" s="1"/>
  <c r="AP335" i="8"/>
  <c r="AQ335" i="8"/>
  <c r="AR335" i="8" s="1"/>
  <c r="AP357" i="7"/>
  <c r="AQ357" i="7"/>
  <c r="AR357" i="7" s="1"/>
  <c r="AS393" i="7"/>
  <c r="AP403" i="7"/>
  <c r="AQ403" i="7"/>
  <c r="AR403" i="7" s="1"/>
  <c r="AP447" i="7"/>
  <c r="AQ447" i="7"/>
  <c r="AR447" i="7" s="1"/>
  <c r="AS544" i="7"/>
  <c r="AQ544" i="7"/>
  <c r="AR544" i="7" s="1"/>
  <c r="AS632" i="7"/>
  <c r="AP632" i="7"/>
  <c r="AQ684" i="7"/>
  <c r="AR684" i="7" s="1"/>
  <c r="AP707" i="7"/>
  <c r="AQ707" i="7"/>
  <c r="AR707" i="7" s="1"/>
  <c r="AP82" i="8"/>
  <c r="AQ82" i="8"/>
  <c r="AR82" i="8" s="1"/>
  <c r="AS132" i="8"/>
  <c r="AP132" i="8"/>
  <c r="AQ167" i="8"/>
  <c r="AR167" i="8" s="1"/>
  <c r="AP167" i="8"/>
  <c r="AP244" i="8"/>
  <c r="AQ244" i="8"/>
  <c r="AR244" i="8" s="1"/>
  <c r="AS332" i="8"/>
  <c r="AQ332" i="8"/>
  <c r="AR332" i="8" s="1"/>
  <c r="AS440" i="7"/>
  <c r="AP440" i="7"/>
  <c r="AP511" i="7"/>
  <c r="AQ511" i="7"/>
  <c r="AR511" i="7" s="1"/>
  <c r="AS608" i="7"/>
  <c r="AQ608" i="7"/>
  <c r="AR608" i="7" s="1"/>
  <c r="AP675" i="7"/>
  <c r="AQ675" i="7"/>
  <c r="AR675" i="7" s="1"/>
  <c r="AS79" i="8"/>
  <c r="AQ79" i="8"/>
  <c r="AR79" i="8" s="1"/>
  <c r="AP121" i="8"/>
  <c r="AQ121" i="8"/>
  <c r="AR121" i="8" s="1"/>
  <c r="AP196" i="8"/>
  <c r="AQ196" i="8"/>
  <c r="AR196" i="8" s="1"/>
  <c r="AP249" i="8"/>
  <c r="AQ249" i="8"/>
  <c r="AR249" i="8" s="1"/>
  <c r="AP263" i="8"/>
  <c r="AQ263" i="8"/>
  <c r="AR263" i="8" s="1"/>
  <c r="AQ251" i="8"/>
  <c r="AR251" i="8" s="1"/>
  <c r="AP408" i="8"/>
  <c r="AQ460" i="8"/>
  <c r="AR460" i="8" s="1"/>
  <c r="AQ463" i="8"/>
  <c r="AR463" i="8" s="1"/>
  <c r="AP536" i="8"/>
  <c r="AQ588" i="8"/>
  <c r="AR588" i="8" s="1"/>
  <c r="AQ591" i="8"/>
  <c r="AR591" i="8" s="1"/>
  <c r="AP664" i="8"/>
  <c r="AQ716" i="8"/>
  <c r="AR716" i="8" s="1"/>
  <c r="AQ719" i="8"/>
  <c r="AR719" i="8" s="1"/>
  <c r="AP517" i="26"/>
  <c r="AP567" i="26"/>
  <c r="AQ609" i="26"/>
  <c r="AR609" i="26" s="1"/>
  <c r="AQ620" i="26"/>
  <c r="AR620" i="26" s="1"/>
  <c r="AQ50" i="24"/>
  <c r="AR50" i="24" s="1"/>
  <c r="AS223" i="24"/>
  <c r="AQ246" i="24"/>
  <c r="AR246" i="24" s="1"/>
  <c r="AS246" i="24" s="1"/>
  <c r="AQ251" i="24"/>
  <c r="AR251" i="24" s="1"/>
  <c r="AS251" i="24" s="1"/>
  <c r="AQ309" i="24"/>
  <c r="AR309" i="24" s="1"/>
  <c r="AQ324" i="24"/>
  <c r="AR324" i="24" s="1"/>
  <c r="AQ373" i="24"/>
  <c r="AR373" i="24" s="1"/>
  <c r="AQ389" i="24"/>
  <c r="AR389" i="24" s="1"/>
  <c r="AS411" i="24"/>
  <c r="AQ427" i="24"/>
  <c r="AR427" i="24" s="1"/>
  <c r="AQ448" i="24"/>
  <c r="AR448" i="24" s="1"/>
  <c r="AP450" i="24"/>
  <c r="AP452" i="24"/>
  <c r="AQ453" i="24"/>
  <c r="AR453" i="24" s="1"/>
  <c r="AP516" i="24"/>
  <c r="AP518" i="24"/>
  <c r="AP520" i="24"/>
  <c r="AQ521" i="24"/>
  <c r="AR521" i="24" s="1"/>
  <c r="AQ552" i="24"/>
  <c r="AR552" i="24" s="1"/>
  <c r="AQ581" i="24"/>
  <c r="AR581" i="24" s="1"/>
  <c r="AQ585" i="24"/>
  <c r="AR585" i="24" s="1"/>
  <c r="AQ617" i="24"/>
  <c r="AR617" i="24" s="1"/>
  <c r="AQ633" i="24"/>
  <c r="AR633" i="24" s="1"/>
  <c r="AP636" i="24"/>
  <c r="AP642" i="24"/>
  <c r="AQ664" i="24"/>
  <c r="AR664" i="24" s="1"/>
  <c r="AQ681" i="24"/>
  <c r="AR681" i="24" s="1"/>
  <c r="AP694" i="24"/>
  <c r="AP712" i="24"/>
  <c r="AP714" i="24"/>
  <c r="AP17" i="23"/>
  <c r="AP19" i="23"/>
  <c r="AQ74" i="23"/>
  <c r="AR74" i="23" s="1"/>
  <c r="AQ298" i="23"/>
  <c r="AR298" i="23" s="1"/>
  <c r="AS298" i="23" s="1"/>
  <c r="AS387" i="23"/>
  <c r="AP387" i="23"/>
  <c r="AS460" i="23"/>
  <c r="AQ460" i="23"/>
  <c r="AR460" i="23" s="1"/>
  <c r="AS548" i="23"/>
  <c r="AQ548" i="23"/>
  <c r="AR548" i="23" s="1"/>
  <c r="AQ603" i="23"/>
  <c r="AR603" i="23" s="1"/>
  <c r="AS603" i="23"/>
  <c r="AQ642" i="23"/>
  <c r="AR642" i="23" s="1"/>
  <c r="AS642" i="23"/>
  <c r="AS29" i="10"/>
  <c r="AQ29" i="10"/>
  <c r="AR29" i="10" s="1"/>
  <c r="AP61" i="10"/>
  <c r="AQ61" i="10"/>
  <c r="AR61" i="10" s="1"/>
  <c r="AP79" i="10"/>
  <c r="AS79" i="10"/>
  <c r="AP144" i="10"/>
  <c r="AQ144" i="10"/>
  <c r="AR144" i="10" s="1"/>
  <c r="AP272" i="10"/>
  <c r="AQ272" i="10"/>
  <c r="AR272" i="10" s="1"/>
  <c r="AS320" i="10"/>
  <c r="AQ320" i="10"/>
  <c r="AR320" i="10" s="1"/>
  <c r="AS488" i="10"/>
  <c r="AP488" i="10"/>
  <c r="AQ510" i="10"/>
  <c r="AR510" i="10" s="1"/>
  <c r="AP510" i="10"/>
  <c r="AP675" i="10"/>
  <c r="AQ675" i="10"/>
  <c r="AR675" i="10" s="1"/>
  <c r="AQ26" i="11"/>
  <c r="AR26" i="11" s="1"/>
  <c r="AP26" i="11"/>
  <c r="AS34" i="11"/>
  <c r="AP34" i="11"/>
  <c r="AP42" i="11"/>
  <c r="AQ42" i="11"/>
  <c r="AR42" i="11" s="1"/>
  <c r="AP106" i="11"/>
  <c r="AQ106" i="11"/>
  <c r="AR106" i="11" s="1"/>
  <c r="AQ316" i="8"/>
  <c r="AR316" i="8" s="1"/>
  <c r="AQ319" i="8"/>
  <c r="AR319" i="8" s="1"/>
  <c r="AP368" i="8"/>
  <c r="AQ375" i="8"/>
  <c r="AR375" i="8" s="1"/>
  <c r="AP392" i="8"/>
  <c r="AP416" i="8"/>
  <c r="AQ423" i="8"/>
  <c r="AR423" i="8" s="1"/>
  <c r="AQ444" i="8"/>
  <c r="AR444" i="8" s="1"/>
  <c r="AQ447" i="8"/>
  <c r="AR447" i="8" s="1"/>
  <c r="AP496" i="8"/>
  <c r="AQ503" i="8"/>
  <c r="AR503" i="8" s="1"/>
  <c r="AP520" i="8"/>
  <c r="AP544" i="8"/>
  <c r="AQ551" i="8"/>
  <c r="AR551" i="8" s="1"/>
  <c r="AQ572" i="8"/>
  <c r="AR572" i="8" s="1"/>
  <c r="AQ575" i="8"/>
  <c r="AR575" i="8" s="1"/>
  <c r="AP624" i="8"/>
  <c r="AQ631" i="8"/>
  <c r="AR631" i="8" s="1"/>
  <c r="AP648" i="8"/>
  <c r="AP672" i="8"/>
  <c r="AQ679" i="8"/>
  <c r="AR679" i="8" s="1"/>
  <c r="AQ700" i="8"/>
  <c r="AR700" i="8" s="1"/>
  <c r="AQ703" i="8"/>
  <c r="AR703" i="8" s="1"/>
  <c r="AQ257" i="23"/>
  <c r="AR257" i="23" s="1"/>
  <c r="AQ297" i="23"/>
  <c r="AR297" i="23" s="1"/>
  <c r="AQ300" i="23"/>
  <c r="AR300" i="23" s="1"/>
  <c r="AP310" i="23"/>
  <c r="AQ312" i="23"/>
  <c r="AR312" i="23" s="1"/>
  <c r="AQ317" i="23"/>
  <c r="AR317" i="23" s="1"/>
  <c r="AS317" i="23" s="1"/>
  <c r="AP319" i="23"/>
  <c r="AQ324" i="23"/>
  <c r="AR324" i="23" s="1"/>
  <c r="AQ343" i="23"/>
  <c r="AR343" i="23" s="1"/>
  <c r="AQ356" i="23"/>
  <c r="AR356" i="23" s="1"/>
  <c r="AQ365" i="23"/>
  <c r="AR365" i="23" s="1"/>
  <c r="AP365" i="23"/>
  <c r="AQ407" i="23"/>
  <c r="AR407" i="23" s="1"/>
  <c r="AQ421" i="23"/>
  <c r="AR421" i="23" s="1"/>
  <c r="AP421" i="23"/>
  <c r="AP493" i="23"/>
  <c r="AP515" i="23"/>
  <c r="AQ524" i="23"/>
  <c r="AR524" i="23" s="1"/>
  <c r="AS535" i="23"/>
  <c r="AQ535" i="23"/>
  <c r="AR535" i="23" s="1"/>
  <c r="AQ589" i="23"/>
  <c r="AR589" i="23" s="1"/>
  <c r="AP589" i="23"/>
  <c r="AP606" i="23"/>
  <c r="AQ609" i="23"/>
  <c r="AR609" i="23" s="1"/>
  <c r="AS614" i="23"/>
  <c r="AQ616" i="23"/>
  <c r="AR616" i="23" s="1"/>
  <c r="AP619" i="23"/>
  <c r="AP629" i="23"/>
  <c r="AP637" i="23"/>
  <c r="AP640" i="23"/>
  <c r="AS640" i="23"/>
  <c r="AS76" i="10"/>
  <c r="AQ76" i="10"/>
  <c r="AR76" i="10" s="1"/>
  <c r="AQ104" i="10"/>
  <c r="AR104" i="10" s="1"/>
  <c r="AP104" i="10"/>
  <c r="AS231" i="10"/>
  <c r="AQ231" i="10"/>
  <c r="AR231" i="10" s="1"/>
  <c r="AP283" i="10"/>
  <c r="AQ283" i="10"/>
  <c r="AR283" i="10" s="1"/>
  <c r="AQ306" i="10"/>
  <c r="AR306" i="10" s="1"/>
  <c r="AP306" i="10"/>
  <c r="AS328" i="10"/>
  <c r="AP328" i="10"/>
  <c r="AQ390" i="10"/>
  <c r="AR390" i="10" s="1"/>
  <c r="AP390" i="10"/>
  <c r="AS485" i="10"/>
  <c r="AQ485" i="10"/>
  <c r="AR485" i="10" s="1"/>
  <c r="AQ566" i="10"/>
  <c r="AR566" i="10" s="1"/>
  <c r="AP566" i="10"/>
  <c r="AP683" i="10"/>
  <c r="AQ683" i="10"/>
  <c r="AR683" i="10" s="1"/>
  <c r="AP23" i="11"/>
  <c r="AQ23" i="11"/>
  <c r="AR23" i="11" s="1"/>
  <c r="AP31" i="11"/>
  <c r="AQ31" i="11"/>
  <c r="AR31" i="11" s="1"/>
  <c r="AP39" i="11"/>
  <c r="AQ39" i="11"/>
  <c r="AR39" i="11" s="1"/>
  <c r="AQ522" i="26"/>
  <c r="AR522" i="26" s="1"/>
  <c r="AQ676" i="26"/>
  <c r="AR676" i="26" s="1"/>
  <c r="AP11" i="24"/>
  <c r="AQ65" i="24"/>
  <c r="AR65" i="24" s="1"/>
  <c r="AS65" i="24" s="1"/>
  <c r="AQ157" i="24"/>
  <c r="AR157" i="24" s="1"/>
  <c r="AQ273" i="24"/>
  <c r="AR273" i="24" s="1"/>
  <c r="AS273" i="24" s="1"/>
  <c r="AQ292" i="24"/>
  <c r="AR292" i="24" s="1"/>
  <c r="AP308" i="24"/>
  <c r="AP310" i="24"/>
  <c r="AQ312" i="24"/>
  <c r="AR312" i="24" s="1"/>
  <c r="AP338" i="24"/>
  <c r="AP372" i="24"/>
  <c r="AP374" i="24"/>
  <c r="AP388" i="24"/>
  <c r="AP390" i="24"/>
  <c r="AP426" i="24"/>
  <c r="AQ428" i="24"/>
  <c r="AR428" i="24" s="1"/>
  <c r="AS449" i="24"/>
  <c r="AP454" i="24"/>
  <c r="AQ492" i="24"/>
  <c r="AR492" i="24" s="1"/>
  <c r="AQ517" i="24"/>
  <c r="AR517" i="24" s="1"/>
  <c r="AP522" i="24"/>
  <c r="AP580" i="24"/>
  <c r="AP582" i="24"/>
  <c r="AP584" i="24"/>
  <c r="AP586" i="24"/>
  <c r="AP616" i="24"/>
  <c r="AP618" i="24"/>
  <c r="AQ632" i="24"/>
  <c r="AR632" i="24" s="1"/>
  <c r="AQ641" i="24"/>
  <c r="AR641" i="24" s="1"/>
  <c r="AP680" i="24"/>
  <c r="AP682" i="24"/>
  <c r="AQ713" i="24"/>
  <c r="AR713" i="24" s="1"/>
  <c r="AQ18" i="23"/>
  <c r="AR18" i="23" s="1"/>
  <c r="AQ65" i="23"/>
  <c r="AR65" i="23" s="1"/>
  <c r="AP82" i="23"/>
  <c r="AP84" i="23"/>
  <c r="AS84" i="23" s="1"/>
  <c r="AP86" i="23"/>
  <c r="AQ91" i="23"/>
  <c r="AR91" i="23" s="1"/>
  <c r="AQ116" i="23"/>
  <c r="AR116" i="23" s="1"/>
  <c r="AQ118" i="23"/>
  <c r="AR118" i="23" s="1"/>
  <c r="AS419" i="23"/>
  <c r="AP419" i="23"/>
  <c r="AS516" i="23"/>
  <c r="AQ516" i="23"/>
  <c r="AR516" i="23" s="1"/>
  <c r="AS587" i="23"/>
  <c r="AP587" i="23"/>
  <c r="AQ610" i="23"/>
  <c r="AR610" i="23" s="1"/>
  <c r="AS610" i="23"/>
  <c r="AS669" i="23"/>
  <c r="AQ669" i="23"/>
  <c r="AR669" i="23" s="1"/>
  <c r="AP714" i="23"/>
  <c r="AQ714" i="23"/>
  <c r="AR714" i="23" s="1"/>
  <c r="AP55" i="10"/>
  <c r="AS55" i="10"/>
  <c r="AQ94" i="10"/>
  <c r="AR94" i="10" s="1"/>
  <c r="AP94" i="10"/>
  <c r="AS119" i="10"/>
  <c r="AP119" i="10"/>
  <c r="AQ280" i="10"/>
  <c r="AR280" i="10" s="1"/>
  <c r="AP280" i="10"/>
  <c r="AQ344" i="10"/>
  <c r="AR344" i="10" s="1"/>
  <c r="AP344" i="10"/>
  <c r="AS504" i="10"/>
  <c r="AP504" i="10"/>
  <c r="AQ504" i="10"/>
  <c r="AR504" i="10" s="1"/>
  <c r="AQ626" i="10"/>
  <c r="AR626" i="10" s="1"/>
  <c r="AP626" i="10"/>
  <c r="AS137" i="11"/>
  <c r="AP137" i="11"/>
  <c r="AQ137" i="11"/>
  <c r="AR137" i="11" s="1"/>
  <c r="AP19" i="24"/>
  <c r="AS19" i="24" s="1"/>
  <c r="AP21" i="24"/>
  <c r="AP50" i="24"/>
  <c r="AQ76" i="24"/>
  <c r="AR76" i="24" s="1"/>
  <c r="AQ115" i="24"/>
  <c r="AR115" i="24" s="1"/>
  <c r="AS115" i="24" s="1"/>
  <c r="AS260" i="24"/>
  <c r="AQ299" i="24"/>
  <c r="AR299" i="24" s="1"/>
  <c r="AQ320" i="24"/>
  <c r="AR320" i="24" s="1"/>
  <c r="AP322" i="24"/>
  <c r="AP324" i="24"/>
  <c r="AQ325" i="24"/>
  <c r="AR325" i="24" s="1"/>
  <c r="AP346" i="24"/>
  <c r="AQ363" i="24"/>
  <c r="AR363" i="24" s="1"/>
  <c r="AQ384" i="24"/>
  <c r="AR384" i="24" s="1"/>
  <c r="AP386" i="24"/>
  <c r="AP402" i="24"/>
  <c r="AQ411" i="24"/>
  <c r="AR411" i="24" s="1"/>
  <c r="AQ420" i="24"/>
  <c r="AR420" i="24" s="1"/>
  <c r="AP436" i="24"/>
  <c r="AP438" i="24"/>
  <c r="AQ440" i="24"/>
  <c r="AR440" i="24" s="1"/>
  <c r="AP470" i="24"/>
  <c r="AP472" i="24"/>
  <c r="AP474" i="24"/>
  <c r="AQ500" i="24"/>
  <c r="AR500" i="24" s="1"/>
  <c r="AQ533" i="24"/>
  <c r="AR533" i="24" s="1"/>
  <c r="AQ537" i="24"/>
  <c r="AR537" i="24" s="1"/>
  <c r="AP598" i="24"/>
  <c r="AP600" i="24"/>
  <c r="AP602" i="24"/>
  <c r="AP630" i="24"/>
  <c r="AQ652" i="24"/>
  <c r="AR652" i="24" s="1"/>
  <c r="AP664" i="24"/>
  <c r="AP690" i="24"/>
  <c r="AQ696" i="24"/>
  <c r="AR696" i="24" s="1"/>
  <c r="AQ705" i="24"/>
  <c r="AR705" i="24" s="1"/>
  <c r="AQ10" i="23"/>
  <c r="AR10" i="23" s="1"/>
  <c r="AQ36" i="23"/>
  <c r="AR36" i="23" s="1"/>
  <c r="AQ278" i="23"/>
  <c r="AR278" i="23" s="1"/>
  <c r="AQ299" i="23"/>
  <c r="AR299" i="23" s="1"/>
  <c r="AQ311" i="23"/>
  <c r="AR311" i="23" s="1"/>
  <c r="AS311" i="23" s="1"/>
  <c r="AP313" i="23"/>
  <c r="AP316" i="23"/>
  <c r="AQ318" i="23"/>
  <c r="AR318" i="23" s="1"/>
  <c r="AP320" i="23"/>
  <c r="AP323" i="23"/>
  <c r="AP325" i="23"/>
  <c r="AP355" i="23"/>
  <c r="AP357" i="23"/>
  <c r="AQ389" i="23"/>
  <c r="AR389" i="23" s="1"/>
  <c r="AP389" i="23"/>
  <c r="AQ439" i="23"/>
  <c r="AR439" i="23" s="1"/>
  <c r="AP459" i="23"/>
  <c r="AP483" i="23"/>
  <c r="AP485" i="23"/>
  <c r="AS492" i="23"/>
  <c r="AQ492" i="23"/>
  <c r="AR492" i="23" s="1"/>
  <c r="AP547" i="23"/>
  <c r="AQ556" i="23"/>
  <c r="AR556" i="23" s="1"/>
  <c r="AS567" i="23"/>
  <c r="AQ567" i="23"/>
  <c r="AR567" i="23" s="1"/>
  <c r="AS605" i="23"/>
  <c r="AP605" i="23"/>
  <c r="AQ641" i="23"/>
  <c r="AR641" i="23" s="1"/>
  <c r="AS647" i="23"/>
  <c r="AP712" i="23"/>
  <c r="AS712" i="23"/>
  <c r="AS68" i="10"/>
  <c r="AQ68" i="10"/>
  <c r="AR68" i="10" s="1"/>
  <c r="AP109" i="10"/>
  <c r="AS109" i="10"/>
  <c r="AS304" i="10"/>
  <c r="AQ304" i="10"/>
  <c r="AR304" i="10" s="1"/>
  <c r="AS319" i="10"/>
  <c r="AP319" i="10"/>
  <c r="AQ319" i="10"/>
  <c r="AR319" i="10" s="1"/>
  <c r="AQ334" i="10"/>
  <c r="AR334" i="10" s="1"/>
  <c r="AP334" i="10"/>
  <c r="AQ498" i="10"/>
  <c r="AR498" i="10" s="1"/>
  <c r="AP498" i="10"/>
  <c r="AP623" i="10"/>
  <c r="AQ623" i="10"/>
  <c r="AR623" i="10" s="1"/>
  <c r="AP659" i="10"/>
  <c r="AQ659" i="10"/>
  <c r="AR659" i="10" s="1"/>
  <c r="AS17" i="11"/>
  <c r="AP17" i="11"/>
  <c r="AQ267" i="11"/>
  <c r="AR267" i="11" s="1"/>
  <c r="AQ43" i="17"/>
  <c r="AR43" i="17" s="1"/>
  <c r="AS43" i="17" s="1"/>
  <c r="AQ93" i="17"/>
  <c r="AR93" i="17" s="1"/>
  <c r="AQ150" i="17"/>
  <c r="AR150" i="17" s="1"/>
  <c r="AS192" i="17"/>
  <c r="AQ212" i="17"/>
  <c r="AR212" i="17" s="1"/>
  <c r="AS296" i="17"/>
  <c r="AQ302" i="17"/>
  <c r="AR302" i="17" s="1"/>
  <c r="AS302" i="17" s="1"/>
  <c r="AQ321" i="17"/>
  <c r="AR321" i="17" s="1"/>
  <c r="AQ342" i="17"/>
  <c r="AR342" i="17" s="1"/>
  <c r="AQ345" i="17"/>
  <c r="AR345" i="17" s="1"/>
  <c r="AP354" i="17"/>
  <c r="AP378" i="17"/>
  <c r="AQ385" i="17"/>
  <c r="AR385" i="17" s="1"/>
  <c r="AP399" i="17"/>
  <c r="AQ409" i="17"/>
  <c r="AR409" i="17" s="1"/>
  <c r="AP418" i="17"/>
  <c r="AQ430" i="17"/>
  <c r="AR430" i="17" s="1"/>
  <c r="AQ433" i="17"/>
  <c r="AR433" i="17" s="1"/>
  <c r="AP468" i="17"/>
  <c r="AQ503" i="17"/>
  <c r="AR503" i="17" s="1"/>
  <c r="AP506" i="17"/>
  <c r="AQ574" i="17"/>
  <c r="AR574" i="17" s="1"/>
  <c r="AQ602" i="17"/>
  <c r="AR602" i="17" s="1"/>
  <c r="AQ622" i="17"/>
  <c r="AR622" i="17" s="1"/>
  <c r="AQ667" i="17"/>
  <c r="AR667" i="17" s="1"/>
  <c r="AP670" i="17"/>
  <c r="AQ686" i="17"/>
  <c r="AR686" i="17" s="1"/>
  <c r="AS15" i="14"/>
  <c r="AS107" i="14"/>
  <c r="AS178" i="14"/>
  <c r="AQ226" i="14"/>
  <c r="AQ238" i="14"/>
  <c r="AQ254" i="14"/>
  <c r="AQ263" i="14"/>
  <c r="AS275" i="14"/>
  <c r="AQ302" i="14"/>
  <c r="AS351" i="14"/>
  <c r="AS407" i="14"/>
  <c r="AQ422" i="14"/>
  <c r="AQ491" i="14"/>
  <c r="AQ493" i="14"/>
  <c r="AS507" i="14"/>
  <c r="AS530" i="14"/>
  <c r="AQ708" i="23"/>
  <c r="AR708" i="23" s="1"/>
  <c r="AP56" i="10"/>
  <c r="AP72" i="10"/>
  <c r="AP87" i="10"/>
  <c r="AP108" i="10"/>
  <c r="AQ131" i="10"/>
  <c r="AR131" i="10" s="1"/>
  <c r="AQ171" i="10"/>
  <c r="AR171" i="10" s="1"/>
  <c r="AS171" i="10" s="1"/>
  <c r="AQ276" i="10"/>
  <c r="AR276" i="10" s="1"/>
  <c r="AS276" i="10" s="1"/>
  <c r="AP294" i="10"/>
  <c r="AQ315" i="10"/>
  <c r="AR315" i="10" s="1"/>
  <c r="AP321" i="10"/>
  <c r="AP348" i="10"/>
  <c r="AP351" i="10"/>
  <c r="AP361" i="10"/>
  <c r="AP364" i="10"/>
  <c r="AP410" i="10"/>
  <c r="AQ517" i="10"/>
  <c r="AR517" i="10" s="1"/>
  <c r="AQ548" i="10"/>
  <c r="AR548" i="10" s="1"/>
  <c r="AQ557" i="10"/>
  <c r="AR557" i="10" s="1"/>
  <c r="AQ603" i="10"/>
  <c r="AR603" i="10" s="1"/>
  <c r="AQ643" i="10"/>
  <c r="AR643" i="10" s="1"/>
  <c r="AQ671" i="10"/>
  <c r="AR671" i="10" s="1"/>
  <c r="AP674" i="10"/>
  <c r="AP676" i="10"/>
  <c r="AP682" i="10"/>
  <c r="AP684" i="10"/>
  <c r="AQ691" i="10"/>
  <c r="AR691" i="10" s="1"/>
  <c r="AP710" i="10"/>
  <c r="AQ12" i="11"/>
  <c r="AR12" i="11" s="1"/>
  <c r="AQ27" i="11"/>
  <c r="AR27" i="11" s="1"/>
  <c r="AP30" i="11"/>
  <c r="AQ35" i="11"/>
  <c r="AR35" i="11" s="1"/>
  <c r="AP38" i="11"/>
  <c r="AQ43" i="11"/>
  <c r="AR43" i="11" s="1"/>
  <c r="AP107" i="11"/>
  <c r="AQ150" i="11"/>
  <c r="AR150" i="11" s="1"/>
  <c r="AS150" i="11" s="1"/>
  <c r="AQ169" i="11"/>
  <c r="AR169" i="11" s="1"/>
  <c r="AS169" i="11" s="1"/>
  <c r="AQ216" i="17"/>
  <c r="AR216" i="17" s="1"/>
  <c r="AQ219" i="17"/>
  <c r="AR219" i="17" s="1"/>
  <c r="AQ260" i="17"/>
  <c r="AR260" i="17" s="1"/>
  <c r="AQ273" i="17"/>
  <c r="AR273" i="17" s="1"/>
  <c r="AP279" i="17"/>
  <c r="AP285" i="17"/>
  <c r="AS292" i="17"/>
  <c r="AP295" i="17"/>
  <c r="AS295" i="17" s="1"/>
  <c r="AQ391" i="14"/>
  <c r="AQ535" i="14"/>
  <c r="AS535" i="14"/>
  <c r="AQ686" i="14"/>
  <c r="AS686" i="14"/>
  <c r="AS502" i="14"/>
  <c r="AS558" i="14"/>
  <c r="AQ638" i="14"/>
  <c r="AS638" i="14"/>
  <c r="AS656" i="23"/>
  <c r="AQ428" i="10"/>
  <c r="AR428" i="10" s="1"/>
  <c r="AQ460" i="10"/>
  <c r="AR460" i="10" s="1"/>
  <c r="AQ516" i="10"/>
  <c r="AR516" i="10" s="1"/>
  <c r="AQ536" i="10"/>
  <c r="AR536" i="10" s="1"/>
  <c r="AQ552" i="10"/>
  <c r="AR552" i="10" s="1"/>
  <c r="AQ628" i="10"/>
  <c r="AR628" i="10" s="1"/>
  <c r="AQ149" i="11"/>
  <c r="AR149" i="11" s="1"/>
  <c r="AQ191" i="11"/>
  <c r="AR191" i="11" s="1"/>
  <c r="AP212" i="11"/>
  <c r="AQ244" i="11"/>
  <c r="AR244" i="11" s="1"/>
  <c r="AP261" i="11"/>
  <c r="AP267" i="11"/>
  <c r="AQ309" i="11"/>
  <c r="AR309" i="11" s="1"/>
  <c r="AQ334" i="11"/>
  <c r="AR334" i="11" s="1"/>
  <c r="AQ337" i="11"/>
  <c r="AR337" i="11" s="1"/>
  <c r="AQ348" i="11"/>
  <c r="AR348" i="11" s="1"/>
  <c r="AP413" i="11"/>
  <c r="AP445" i="11"/>
  <c r="AP477" i="11"/>
  <c r="AQ497" i="11"/>
  <c r="AR497" i="11" s="1"/>
  <c r="AQ521" i="11"/>
  <c r="AR521" i="11" s="1"/>
  <c r="AQ533" i="11"/>
  <c r="AR533" i="11" s="1"/>
  <c r="AQ541" i="11"/>
  <c r="AR541" i="11" s="1"/>
  <c r="AQ561" i="11"/>
  <c r="AR561" i="11" s="1"/>
  <c r="AQ585" i="11"/>
  <c r="AR585" i="11" s="1"/>
  <c r="AQ588" i="11"/>
  <c r="AR588" i="11" s="1"/>
  <c r="AP601" i="11"/>
  <c r="AQ649" i="11"/>
  <c r="AR649" i="11" s="1"/>
  <c r="AQ652" i="11"/>
  <c r="AR652" i="11" s="1"/>
  <c r="AP665" i="11"/>
  <c r="AQ713" i="11"/>
  <c r="AR713" i="11" s="1"/>
  <c r="AQ716" i="11"/>
  <c r="AR716" i="11" s="1"/>
  <c r="AS9" i="17"/>
  <c r="AQ11" i="17"/>
  <c r="AR11" i="17" s="1"/>
  <c r="AQ22" i="17"/>
  <c r="AR22" i="17" s="1"/>
  <c r="AS22" i="17" s="1"/>
  <c r="AQ70" i="17"/>
  <c r="AR70" i="17" s="1"/>
  <c r="AP93" i="17"/>
  <c r="AQ121" i="17"/>
  <c r="AR121" i="17" s="1"/>
  <c r="AQ131" i="17"/>
  <c r="AR131" i="17" s="1"/>
  <c r="AQ140" i="17"/>
  <c r="AR140" i="17" s="1"/>
  <c r="AQ178" i="17"/>
  <c r="AR178" i="17" s="1"/>
  <c r="AS178" i="17" s="1"/>
  <c r="AS181" i="17"/>
  <c r="AQ192" i="17"/>
  <c r="AR192" i="17" s="1"/>
  <c r="AP194" i="17"/>
  <c r="AP212" i="17"/>
  <c r="AQ256" i="17"/>
  <c r="AR256" i="17" s="1"/>
  <c r="AP265" i="17"/>
  <c r="AQ278" i="17"/>
  <c r="AR278" i="17" s="1"/>
  <c r="AS278" i="17" s="1"/>
  <c r="AP296" i="17"/>
  <c r="AQ298" i="17"/>
  <c r="AR298" i="17" s="1"/>
  <c r="AQ326" i="17"/>
  <c r="AR326" i="17" s="1"/>
  <c r="AQ329" i="17"/>
  <c r="AR329" i="17" s="1"/>
  <c r="AP338" i="17"/>
  <c r="AP362" i="17"/>
  <c r="AQ369" i="17"/>
  <c r="AR369" i="17" s="1"/>
  <c r="AQ390" i="17"/>
  <c r="AR390" i="17" s="1"/>
  <c r="AQ393" i="17"/>
  <c r="AR393" i="17" s="1"/>
  <c r="AP426" i="17"/>
  <c r="AP442" i="17"/>
  <c r="AQ445" i="17"/>
  <c r="AR445" i="17" s="1"/>
  <c r="AQ484" i="17"/>
  <c r="AR484" i="17" s="1"/>
  <c r="AQ515" i="17"/>
  <c r="AR515" i="17" s="1"/>
  <c r="AP518" i="17"/>
  <c r="AQ538" i="17"/>
  <c r="AR538" i="17" s="1"/>
  <c r="AQ558" i="17"/>
  <c r="AR558" i="17" s="1"/>
  <c r="AQ586" i="17"/>
  <c r="AR586" i="17" s="1"/>
  <c r="AP622" i="17"/>
  <c r="AQ638" i="17"/>
  <c r="AR638" i="17" s="1"/>
  <c r="AQ683" i="17"/>
  <c r="AR683" i="17" s="1"/>
  <c r="AP686" i="17"/>
  <c r="AS59" i="14"/>
  <c r="AQ155" i="14"/>
  <c r="AS166" i="14"/>
  <c r="AS195" i="14"/>
  <c r="AS206" i="14"/>
  <c r="AS234" i="14"/>
  <c r="AS250" i="14"/>
  <c r="AS330" i="14"/>
  <c r="AS375" i="14"/>
  <c r="AQ627" i="14"/>
  <c r="AS627" i="14"/>
  <c r="AQ28" i="19"/>
  <c r="AR28" i="19" s="1"/>
  <c r="AQ71" i="19"/>
  <c r="AR71" i="19" s="1"/>
  <c r="AP77" i="19"/>
  <c r="AP79" i="19"/>
  <c r="AP93" i="19"/>
  <c r="AS100" i="19"/>
  <c r="AQ170" i="19"/>
  <c r="AR170" i="19" s="1"/>
  <c r="AP173" i="19"/>
  <c r="AP175" i="19"/>
  <c r="AP194" i="19"/>
  <c r="AS194" i="19" s="1"/>
  <c r="AQ293" i="19"/>
  <c r="AR293" i="19" s="1"/>
  <c r="AP405" i="19"/>
  <c r="AQ414" i="19"/>
  <c r="AR414" i="19" s="1"/>
  <c r="AP423" i="19"/>
  <c r="AQ566" i="19"/>
  <c r="AR566" i="19" s="1"/>
  <c r="AS567" i="19"/>
  <c r="AQ569" i="19"/>
  <c r="AR569" i="19" s="1"/>
  <c r="AS575" i="19"/>
  <c r="AP599" i="19"/>
  <c r="AQ662" i="19"/>
  <c r="AR662" i="19" s="1"/>
  <c r="AQ49" i="25"/>
  <c r="AR49" i="25" s="1"/>
  <c r="AP56" i="25"/>
  <c r="AP69" i="25"/>
  <c r="AP89" i="25"/>
  <c r="AP117" i="25"/>
  <c r="AQ142" i="25"/>
  <c r="AR142" i="25" s="1"/>
  <c r="AP145" i="25"/>
  <c r="AQ147" i="25"/>
  <c r="AR147" i="25" s="1"/>
  <c r="AS147" i="25" s="1"/>
  <c r="AQ156" i="25"/>
  <c r="AR156" i="25" s="1"/>
  <c r="AP168" i="25"/>
  <c r="AP174" i="25"/>
  <c r="AQ196" i="25"/>
  <c r="AR196" i="25" s="1"/>
  <c r="AP199" i="25"/>
  <c r="AP209" i="25"/>
  <c r="AQ212" i="25"/>
  <c r="AR212" i="25" s="1"/>
  <c r="AS212" i="25" s="1"/>
  <c r="AQ217" i="25"/>
  <c r="AR217" i="25" s="1"/>
  <c r="AS217" i="25" s="1"/>
  <c r="AP665" i="25"/>
  <c r="AP672" i="25"/>
  <c r="AQ673" i="25"/>
  <c r="AR673" i="25" s="1"/>
  <c r="AQ705" i="25"/>
  <c r="AR705" i="25" s="1"/>
  <c r="AQ661" i="14"/>
  <c r="AQ677" i="14"/>
  <c r="AQ44" i="19"/>
  <c r="AR44" i="19" s="1"/>
  <c r="AS44" i="19" s="1"/>
  <c r="AQ79" i="19"/>
  <c r="AR79" i="19" s="1"/>
  <c r="AQ93" i="19"/>
  <c r="AR93" i="19" s="1"/>
  <c r="AP119" i="19"/>
  <c r="AS119" i="19" s="1"/>
  <c r="AQ121" i="19"/>
  <c r="AR121" i="19" s="1"/>
  <c r="AS121" i="19" s="1"/>
  <c r="AP127" i="19"/>
  <c r="AP144" i="19"/>
  <c r="AP163" i="19"/>
  <c r="AQ175" i="19"/>
  <c r="AR175" i="19" s="1"/>
  <c r="AP246" i="25"/>
  <c r="AQ257" i="25"/>
  <c r="AR257" i="25" s="1"/>
  <c r="AP267" i="25"/>
  <c r="AQ301" i="25"/>
  <c r="AR301" i="25" s="1"/>
  <c r="AQ312" i="25"/>
  <c r="AR312" i="25" s="1"/>
  <c r="AP315" i="25"/>
  <c r="AP318" i="25"/>
  <c r="AQ329" i="25"/>
  <c r="AR329" i="25" s="1"/>
  <c r="AP331" i="25"/>
  <c r="AP338" i="25"/>
  <c r="AP343" i="25"/>
  <c r="AP361" i="25"/>
  <c r="AQ445" i="25"/>
  <c r="AR445" i="25" s="1"/>
  <c r="AQ448" i="25"/>
  <c r="AR448" i="25" s="1"/>
  <c r="AP466" i="25"/>
  <c r="AQ498" i="25"/>
  <c r="AR498" i="25" s="1"/>
  <c r="AQ611" i="25"/>
  <c r="AR611" i="25" s="1"/>
  <c r="AS642" i="25"/>
  <c r="AQ697" i="25"/>
  <c r="AR697" i="25" s="1"/>
  <c r="AQ105" i="25"/>
  <c r="AR105" i="25" s="1"/>
  <c r="AP213" i="25"/>
  <c r="AQ216" i="25"/>
  <c r="AR216" i="25" s="1"/>
  <c r="AP218" i="25"/>
  <c r="AQ338" i="25"/>
  <c r="AR338" i="25" s="1"/>
  <c r="AP28" i="19"/>
  <c r="AQ29" i="19"/>
  <c r="AR29" i="19" s="1"/>
  <c r="AQ45" i="19"/>
  <c r="AR45" i="19" s="1"/>
  <c r="AS45" i="19" s="1"/>
  <c r="AQ100" i="19"/>
  <c r="AR100" i="19" s="1"/>
  <c r="AP120" i="19"/>
  <c r="AQ122" i="19"/>
  <c r="AR122" i="19" s="1"/>
  <c r="AP134" i="19"/>
  <c r="AS138" i="19"/>
  <c r="AP147" i="19"/>
  <c r="AP159" i="19"/>
  <c r="AQ162" i="19"/>
  <c r="AR162" i="19" s="1"/>
  <c r="AQ187" i="19"/>
  <c r="AR187" i="19" s="1"/>
  <c r="AP293" i="19"/>
  <c r="AP325" i="19"/>
  <c r="AP357" i="19"/>
  <c r="AP375" i="19"/>
  <c r="AP381" i="19"/>
  <c r="AQ398" i="19"/>
  <c r="AR398" i="19" s="1"/>
  <c r="AP407" i="19"/>
  <c r="AQ409" i="19"/>
  <c r="AR409" i="19" s="1"/>
  <c r="AQ425" i="19"/>
  <c r="AR425" i="19" s="1"/>
  <c r="AQ554" i="19"/>
  <c r="AR554" i="19" s="1"/>
  <c r="AQ585" i="19"/>
  <c r="AR585" i="19" s="1"/>
  <c r="AS602" i="19"/>
  <c r="AQ630" i="19"/>
  <c r="AR630" i="19" s="1"/>
  <c r="AP662" i="19"/>
  <c r="AQ670" i="19"/>
  <c r="AR670" i="19" s="1"/>
  <c r="AP673" i="19"/>
  <c r="AS30" i="25"/>
  <c r="AP98" i="25"/>
  <c r="AP101" i="25"/>
  <c r="AS101" i="25" s="1"/>
  <c r="AP103" i="25"/>
  <c r="AP113" i="25"/>
  <c r="AP149" i="25"/>
  <c r="AP158" i="25"/>
  <c r="AS170" i="25"/>
  <c r="AQ176" i="25"/>
  <c r="AR176" i="25" s="1"/>
  <c r="AQ185" i="25"/>
  <c r="AR185" i="25" s="1"/>
  <c r="AQ189" i="25"/>
  <c r="AR189" i="25" s="1"/>
  <c r="AP196" i="25"/>
  <c r="AP241" i="25"/>
  <c r="AQ258" i="25"/>
  <c r="AR258" i="25" s="1"/>
  <c r="AS328" i="25"/>
  <c r="AS330" i="25"/>
  <c r="AQ342" i="25"/>
  <c r="AR342" i="25" s="1"/>
  <c r="AQ360" i="25"/>
  <c r="AR360" i="25" s="1"/>
  <c r="AP378" i="25"/>
  <c r="AP381" i="25"/>
  <c r="AQ388" i="25"/>
  <c r="AR388" i="25" s="1"/>
  <c r="AQ440" i="25"/>
  <c r="AR440" i="25" s="1"/>
  <c r="AQ456" i="25"/>
  <c r="AR456" i="25" s="1"/>
  <c r="AP458" i="25"/>
  <c r="AP461" i="25"/>
  <c r="AP499" i="25"/>
  <c r="AQ514" i="25"/>
  <c r="AR514" i="25" s="1"/>
  <c r="AQ542" i="25"/>
  <c r="AR542" i="25" s="1"/>
  <c r="AP574" i="25"/>
  <c r="AQ576" i="25"/>
  <c r="AR576" i="25" s="1"/>
  <c r="AP612" i="25"/>
  <c r="AS643" i="25"/>
  <c r="AQ645" i="25"/>
  <c r="AR645" i="25" s="1"/>
  <c r="AQ648" i="25"/>
  <c r="AR648" i="25" s="1"/>
  <c r="AP673" i="25"/>
  <c r="AP696" i="25"/>
  <c r="AP705" i="25"/>
  <c r="AP140" i="16"/>
  <c r="AS140" i="16" s="1"/>
  <c r="AP144" i="16"/>
  <c r="AQ166" i="16"/>
  <c r="AR166" i="16" s="1"/>
  <c r="AS166" i="16" s="1"/>
  <c r="AP172" i="16"/>
  <c r="AP213" i="16"/>
  <c r="AP229" i="16"/>
  <c r="AP251" i="16"/>
  <c r="AS251" i="16" s="1"/>
  <c r="AP257" i="16"/>
  <c r="AP271" i="16"/>
  <c r="AP353" i="16"/>
  <c r="AP369" i="16"/>
  <c r="AP385" i="16"/>
  <c r="AP401" i="16"/>
  <c r="AP417" i="16"/>
  <c r="AP433" i="16"/>
  <c r="AP449" i="16"/>
  <c r="AP465" i="16"/>
  <c r="AP481" i="16"/>
  <c r="AP497" i="16"/>
  <c r="AP513" i="16"/>
  <c r="AP529" i="16"/>
  <c r="AP545" i="16"/>
  <c r="AP561" i="16"/>
  <c r="AP577" i="16"/>
  <c r="AP593" i="16"/>
  <c r="AP605" i="16"/>
  <c r="AP613" i="16"/>
  <c r="AP621" i="16"/>
  <c r="AP629" i="16"/>
  <c r="AP637" i="16"/>
  <c r="AP645" i="16"/>
  <c r="AP653" i="16"/>
  <c r="AP661" i="16"/>
  <c r="AP669" i="16"/>
  <c r="AP677" i="16"/>
  <c r="AP685" i="16"/>
  <c r="AP693" i="16"/>
  <c r="AP701" i="16"/>
  <c r="AP709" i="16"/>
  <c r="AP717" i="16"/>
  <c r="AQ36" i="4"/>
  <c r="AR36" i="4" s="1"/>
  <c r="AQ54" i="4"/>
  <c r="AR54" i="4" s="1"/>
  <c r="AS54" i="4" s="1"/>
  <c r="AP67" i="4"/>
  <c r="AS67" i="4" s="1"/>
  <c r="AQ78" i="4"/>
  <c r="AR78" i="4" s="1"/>
  <c r="AP87" i="4"/>
  <c r="AQ102" i="4"/>
  <c r="AR102" i="4" s="1"/>
  <c r="AP105" i="4"/>
  <c r="AQ118" i="4"/>
  <c r="AR118" i="4" s="1"/>
  <c r="AP136" i="4"/>
  <c r="AQ139" i="4"/>
  <c r="AR139" i="4" s="1"/>
  <c r="AQ143" i="4"/>
  <c r="AR143" i="4" s="1"/>
  <c r="AP156" i="4"/>
  <c r="AQ171" i="4"/>
  <c r="AR171" i="4" s="1"/>
  <c r="AS171" i="4" s="1"/>
  <c r="AQ179" i="4"/>
  <c r="AR179" i="4" s="1"/>
  <c r="AP182" i="4"/>
  <c r="AP200" i="4"/>
  <c r="AS200" i="4" s="1"/>
  <c r="AP193" i="5"/>
  <c r="AP205" i="5"/>
  <c r="AP215" i="5"/>
  <c r="AS215" i="5" s="1"/>
  <c r="AP234" i="5"/>
  <c r="AS234" i="5" s="1"/>
  <c r="AP236" i="5"/>
  <c r="AS236" i="5" s="1"/>
  <c r="AP248" i="5"/>
  <c r="AQ250" i="5"/>
  <c r="AR250" i="5" s="1"/>
  <c r="AS250" i="5" s="1"/>
  <c r="AQ254" i="5"/>
  <c r="AR254" i="5" s="1"/>
  <c r="AQ258" i="5"/>
  <c r="AR258" i="5" s="1"/>
  <c r="AP260" i="5"/>
  <c r="AP267" i="5"/>
  <c r="AP269" i="5"/>
  <c r="AS269" i="5" s="1"/>
  <c r="AP272" i="5"/>
  <c r="AP282" i="5"/>
  <c r="AS282" i="5" s="1"/>
  <c r="AP289" i="5"/>
  <c r="AP296" i="5"/>
  <c r="AS296" i="5" s="1"/>
  <c r="AP318" i="5"/>
  <c r="AQ344" i="5"/>
  <c r="AR344" i="5" s="1"/>
  <c r="AP347" i="5"/>
  <c r="AS347" i="5" s="1"/>
  <c r="AP353" i="5"/>
  <c r="AP363" i="5"/>
  <c r="AS363" i="5" s="1"/>
  <c r="AP377" i="5"/>
  <c r="AP385" i="5"/>
  <c r="AP393" i="5"/>
  <c r="AP402" i="5"/>
  <c r="AQ403" i="5"/>
  <c r="AR403" i="5" s="1"/>
  <c r="AP406" i="5"/>
  <c r="AP419" i="5"/>
  <c r="AQ423" i="5"/>
  <c r="AR423" i="5" s="1"/>
  <c r="AQ430" i="5"/>
  <c r="AR430" i="5" s="1"/>
  <c r="AP439" i="5"/>
  <c r="AP446" i="5"/>
  <c r="AQ450" i="5"/>
  <c r="AR450" i="5" s="1"/>
  <c r="AP459" i="5"/>
  <c r="AP466" i="5"/>
  <c r="AQ467" i="5"/>
  <c r="AR467" i="5" s="1"/>
  <c r="AP470" i="5"/>
  <c r="AP483" i="5"/>
  <c r="AQ487" i="5"/>
  <c r="AR487" i="5" s="1"/>
  <c r="AQ494" i="5"/>
  <c r="AR494" i="5" s="1"/>
  <c r="AP503" i="5"/>
  <c r="AP510" i="5"/>
  <c r="AQ514" i="5"/>
  <c r="AR514" i="5" s="1"/>
  <c r="AP523" i="5"/>
  <c r="AP530" i="5"/>
  <c r="AQ531" i="5"/>
  <c r="AR531" i="5" s="1"/>
  <c r="AP534" i="5"/>
  <c r="AP547" i="5"/>
  <c r="AQ551" i="5"/>
  <c r="AR551" i="5" s="1"/>
  <c r="AQ558" i="5"/>
  <c r="AR558" i="5" s="1"/>
  <c r="AP567" i="5"/>
  <c r="AP574" i="5"/>
  <c r="AQ578" i="5"/>
  <c r="AR578" i="5" s="1"/>
  <c r="AP587" i="5"/>
  <c r="AP594" i="5"/>
  <c r="AQ595" i="5"/>
  <c r="AR595" i="5" s="1"/>
  <c r="AP598" i="5"/>
  <c r="AP607" i="5"/>
  <c r="AQ611" i="5"/>
  <c r="AR611" i="5" s="1"/>
  <c r="AP614" i="5"/>
  <c r="AP623" i="5"/>
  <c r="AQ627" i="5"/>
  <c r="AR627" i="5" s="1"/>
  <c r="AP630" i="5"/>
  <c r="AP639" i="5"/>
  <c r="AQ643" i="5"/>
  <c r="AR643" i="5" s="1"/>
  <c r="AP646" i="5"/>
  <c r="AP655" i="5"/>
  <c r="AQ659" i="5"/>
  <c r="AR659" i="5" s="1"/>
  <c r="AP662" i="5"/>
  <c r="AP671" i="5"/>
  <c r="AQ675" i="5"/>
  <c r="AR675" i="5" s="1"/>
  <c r="AP678" i="5"/>
  <c r="AP687" i="5"/>
  <c r="AQ691" i="5"/>
  <c r="AR691" i="5" s="1"/>
  <c r="AP694" i="5"/>
  <c r="AP703" i="5"/>
  <c r="AQ707" i="5"/>
  <c r="AR707" i="5" s="1"/>
  <c r="AP710" i="5"/>
  <c r="AS715" i="5"/>
  <c r="AP715" i="5"/>
  <c r="AP13" i="6"/>
  <c r="AQ33" i="6"/>
  <c r="AR33" i="6" s="1"/>
  <c r="AS37" i="6"/>
  <c r="AQ37" i="6"/>
  <c r="AR37" i="6" s="1"/>
  <c r="AP58" i="6"/>
  <c r="AP62" i="6"/>
  <c r="AP66" i="6"/>
  <c r="AP70" i="6"/>
  <c r="AS70" i="6" s="1"/>
  <c r="AP77" i="6"/>
  <c r="AS77" i="6" s="1"/>
  <c r="AP79" i="6"/>
  <c r="AS79" i="6" s="1"/>
  <c r="AQ82" i="6"/>
  <c r="AR82" i="6" s="1"/>
  <c r="AS82" i="6" s="1"/>
  <c r="AS116" i="6"/>
  <c r="AQ116" i="6"/>
  <c r="AR116" i="6" s="1"/>
  <c r="AP116" i="6"/>
  <c r="AQ148" i="6"/>
  <c r="AR148" i="6" s="1"/>
  <c r="AP148" i="6"/>
  <c r="AP25" i="16"/>
  <c r="AQ43" i="16"/>
  <c r="AR43" i="16" s="1"/>
  <c r="AP60" i="16"/>
  <c r="AS60" i="16" s="1"/>
  <c r="AP62" i="16"/>
  <c r="AS62" i="16" s="1"/>
  <c r="AQ83" i="16"/>
  <c r="AR83" i="16" s="1"/>
  <c r="AP105" i="16"/>
  <c r="AP127" i="16"/>
  <c r="AP135" i="16"/>
  <c r="AP246" i="4"/>
  <c r="AP274" i="4"/>
  <c r="AP280" i="4"/>
  <c r="AP296" i="4"/>
  <c r="AP306" i="4"/>
  <c r="AP322" i="4"/>
  <c r="AP338" i="4"/>
  <c r="AP354" i="4"/>
  <c r="AP370" i="4"/>
  <c r="AP386" i="4"/>
  <c r="AP394" i="4"/>
  <c r="AP714" i="4"/>
  <c r="AP12" i="5"/>
  <c r="AQ16" i="5"/>
  <c r="AR16" i="5" s="1"/>
  <c r="AQ25" i="5"/>
  <c r="AR25" i="5" s="1"/>
  <c r="AS25" i="5" s="1"/>
  <c r="AQ30" i="5"/>
  <c r="AR30" i="5" s="1"/>
  <c r="AP33" i="5"/>
  <c r="AP42" i="5"/>
  <c r="AQ46" i="5"/>
  <c r="AR46" i="5" s="1"/>
  <c r="AP49" i="5"/>
  <c r="AP58" i="5"/>
  <c r="AQ62" i="5"/>
  <c r="AR62" i="5" s="1"/>
  <c r="AP65" i="5"/>
  <c r="AQ75" i="5"/>
  <c r="AR75" i="5" s="1"/>
  <c r="AS75" i="5" s="1"/>
  <c r="AQ83" i="5"/>
  <c r="AR83" i="5" s="1"/>
  <c r="AS83" i="5" s="1"/>
  <c r="AQ91" i="5"/>
  <c r="AR91" i="5" s="1"/>
  <c r="AQ107" i="5"/>
  <c r="AR107" i="5" s="1"/>
  <c r="AP113" i="5"/>
  <c r="AP129" i="5"/>
  <c r="AP136" i="5"/>
  <c r="AQ138" i="5"/>
  <c r="AR138" i="5" s="1"/>
  <c r="AP140" i="5"/>
  <c r="AP141" i="5"/>
  <c r="AQ142" i="5"/>
  <c r="AR142" i="5" s="1"/>
  <c r="AP143" i="5"/>
  <c r="AS143" i="5" s="1"/>
  <c r="AP154" i="5"/>
  <c r="AQ161" i="5"/>
  <c r="AR161" i="5" s="1"/>
  <c r="AQ167" i="5"/>
  <c r="AR167" i="5" s="1"/>
  <c r="AP185" i="5"/>
  <c r="AQ193" i="5"/>
  <c r="AR193" i="5" s="1"/>
  <c r="AQ248" i="5"/>
  <c r="AR248" i="5" s="1"/>
  <c r="AQ260" i="5"/>
  <c r="AR260" i="5" s="1"/>
  <c r="AQ267" i="5"/>
  <c r="AR267" i="5" s="1"/>
  <c r="AQ272" i="5"/>
  <c r="AR272" i="5" s="1"/>
  <c r="AQ318" i="5"/>
  <c r="AR318" i="5" s="1"/>
  <c r="AQ353" i="5"/>
  <c r="AR353" i="5" s="1"/>
  <c r="AQ377" i="5"/>
  <c r="AR377" i="5" s="1"/>
  <c r="AQ402" i="5"/>
  <c r="AR402" i="5" s="1"/>
  <c r="AQ419" i="5"/>
  <c r="AR419" i="5" s="1"/>
  <c r="AQ439" i="5"/>
  <c r="AR439" i="5" s="1"/>
  <c r="AQ446" i="5"/>
  <c r="AR446" i="5" s="1"/>
  <c r="AQ466" i="5"/>
  <c r="AR466" i="5" s="1"/>
  <c r="AQ483" i="5"/>
  <c r="AR483" i="5" s="1"/>
  <c r="AQ503" i="5"/>
  <c r="AR503" i="5" s="1"/>
  <c r="AQ510" i="5"/>
  <c r="AR510" i="5" s="1"/>
  <c r="AQ530" i="5"/>
  <c r="AR530" i="5" s="1"/>
  <c r="AQ547" i="5"/>
  <c r="AR547" i="5" s="1"/>
  <c r="AQ567" i="5"/>
  <c r="AR567" i="5" s="1"/>
  <c r="AQ574" i="5"/>
  <c r="AR574" i="5" s="1"/>
  <c r="AQ594" i="5"/>
  <c r="AR594" i="5" s="1"/>
  <c r="AQ607" i="5"/>
  <c r="AR607" i="5" s="1"/>
  <c r="AQ623" i="5"/>
  <c r="AR623" i="5" s="1"/>
  <c r="AQ639" i="5"/>
  <c r="AR639" i="5" s="1"/>
  <c r="AQ655" i="5"/>
  <c r="AR655" i="5" s="1"/>
  <c r="AQ671" i="5"/>
  <c r="AR671" i="5" s="1"/>
  <c r="AQ687" i="5"/>
  <c r="AR687" i="5" s="1"/>
  <c r="AQ703" i="5"/>
  <c r="AR703" i="5" s="1"/>
  <c r="AS21" i="6"/>
  <c r="AP21" i="6"/>
  <c r="AS53" i="6"/>
  <c r="AQ53" i="6"/>
  <c r="AR53" i="6" s="1"/>
  <c r="AQ58" i="6"/>
  <c r="AR58" i="6" s="1"/>
  <c r="AQ62" i="6"/>
  <c r="AR62" i="6" s="1"/>
  <c r="AQ66" i="6"/>
  <c r="AR66" i="6" s="1"/>
  <c r="AS89" i="6"/>
  <c r="AP89" i="6"/>
  <c r="AS123" i="6"/>
  <c r="AP123" i="6"/>
  <c r="AQ20" i="16"/>
  <c r="AR20" i="16" s="1"/>
  <c r="AP37" i="16"/>
  <c r="AP78" i="16"/>
  <c r="AP112" i="16"/>
  <c r="AS112" i="16" s="1"/>
  <c r="AP14" i="16"/>
  <c r="AP32" i="16"/>
  <c r="AQ44" i="16"/>
  <c r="AR44" i="16" s="1"/>
  <c r="AP68" i="16"/>
  <c r="AP73" i="16"/>
  <c r="AP82" i="16"/>
  <c r="AS82" i="16" s="1"/>
  <c r="AQ92" i="16"/>
  <c r="AR92" i="16" s="1"/>
  <c r="AQ95" i="16"/>
  <c r="AR95" i="16" s="1"/>
  <c r="AP100" i="16"/>
  <c r="AQ131" i="16"/>
  <c r="AR131" i="16" s="1"/>
  <c r="AP141" i="16"/>
  <c r="AS141" i="16" s="1"/>
  <c r="AQ152" i="16"/>
  <c r="AR152" i="16" s="1"/>
  <c r="AP161" i="16"/>
  <c r="AS161" i="16" s="1"/>
  <c r="AP191" i="16"/>
  <c r="AP199" i="16"/>
  <c r="AS199" i="16" s="1"/>
  <c r="AP203" i="16"/>
  <c r="AP207" i="16"/>
  <c r="AP217" i="16"/>
  <c r="AS217" i="16" s="1"/>
  <c r="AP225" i="16"/>
  <c r="AQ240" i="16"/>
  <c r="AR240" i="16" s="1"/>
  <c r="AQ246" i="16"/>
  <c r="AR246" i="16" s="1"/>
  <c r="AP252" i="16"/>
  <c r="AQ256" i="16"/>
  <c r="AR256" i="16" s="1"/>
  <c r="AQ260" i="16"/>
  <c r="AR260" i="16" s="1"/>
  <c r="AP267" i="16"/>
  <c r="AP272" i="16"/>
  <c r="AQ276" i="16"/>
  <c r="AR276" i="16" s="1"/>
  <c r="AP279" i="16"/>
  <c r="AP286" i="16"/>
  <c r="AQ287" i="16"/>
  <c r="AR287" i="16" s="1"/>
  <c r="AP299" i="16"/>
  <c r="AP311" i="16"/>
  <c r="AP313" i="16"/>
  <c r="AP329" i="16"/>
  <c r="AP345" i="16"/>
  <c r="AP361" i="16"/>
  <c r="AP377" i="16"/>
  <c r="AP393" i="16"/>
  <c r="AP409" i="16"/>
  <c r="AP425" i="16"/>
  <c r="AP441" i="16"/>
  <c r="AP457" i="16"/>
  <c r="AP473" i="16"/>
  <c r="AP489" i="16"/>
  <c r="AP505" i="16"/>
  <c r="AP521" i="16"/>
  <c r="AP537" i="16"/>
  <c r="AP553" i="16"/>
  <c r="AP569" i="16"/>
  <c r="AP585" i="16"/>
  <c r="AP601" i="16"/>
  <c r="AP609" i="16"/>
  <c r="AP617" i="16"/>
  <c r="AP625" i="16"/>
  <c r="AP633" i="16"/>
  <c r="AP641" i="16"/>
  <c r="AP649" i="16"/>
  <c r="AP657" i="16"/>
  <c r="AP665" i="16"/>
  <c r="AP673" i="16"/>
  <c r="AP681" i="16"/>
  <c r="AP689" i="16"/>
  <c r="AP697" i="16"/>
  <c r="AP705" i="16"/>
  <c r="AP713" i="16"/>
  <c r="AQ11" i="4"/>
  <c r="AR11" i="4" s="1"/>
  <c r="AQ19" i="4"/>
  <c r="AR19" i="4" s="1"/>
  <c r="AQ28" i="4"/>
  <c r="AR28" i="4" s="1"/>
  <c r="AQ46" i="4"/>
  <c r="AR46" i="4" s="1"/>
  <c r="AP49" i="4"/>
  <c r="AQ66" i="4"/>
  <c r="AR66" i="4" s="1"/>
  <c r="AQ70" i="4"/>
  <c r="AR70" i="4" s="1"/>
  <c r="AP73" i="4"/>
  <c r="AQ77" i="4"/>
  <c r="AR77" i="4" s="1"/>
  <c r="AP83" i="4"/>
  <c r="AQ94" i="4"/>
  <c r="AR94" i="4" s="1"/>
  <c r="AP97" i="4"/>
  <c r="AQ101" i="4"/>
  <c r="AR101" i="4" s="1"/>
  <c r="AQ110" i="4"/>
  <c r="AR110" i="4" s="1"/>
  <c r="AP113" i="4"/>
  <c r="AQ117" i="4"/>
  <c r="AR117" i="4" s="1"/>
  <c r="AQ135" i="4"/>
  <c r="AR135" i="4" s="1"/>
  <c r="AP140" i="4"/>
  <c r="AS140" i="4" s="1"/>
  <c r="AP148" i="4"/>
  <c r="AP168" i="4"/>
  <c r="AS168" i="4" s="1"/>
  <c r="AP172" i="4"/>
  <c r="AQ178" i="4"/>
  <c r="AR178" i="4" s="1"/>
  <c r="AQ187" i="4"/>
  <c r="AR187" i="4" s="1"/>
  <c r="AP190" i="4"/>
  <c r="AS190" i="4" s="1"/>
  <c r="AQ203" i="4"/>
  <c r="AR203" i="4" s="1"/>
  <c r="AS203" i="4" s="1"/>
  <c r="AQ209" i="4"/>
  <c r="AR209" i="4" s="1"/>
  <c r="AQ214" i="4"/>
  <c r="AR214" i="4" s="1"/>
  <c r="AP220" i="4"/>
  <c r="AQ227" i="4"/>
  <c r="AR227" i="4" s="1"/>
  <c r="AQ239" i="4"/>
  <c r="AR239" i="4" s="1"/>
  <c r="AQ246" i="4"/>
  <c r="AR246" i="4" s="1"/>
  <c r="AQ259" i="4"/>
  <c r="AR259" i="4" s="1"/>
  <c r="AS259" i="4" s="1"/>
  <c r="AQ267" i="4"/>
  <c r="AR267" i="4" s="1"/>
  <c r="AP278" i="4"/>
  <c r="AS278" i="4" s="1"/>
  <c r="AQ280" i="4"/>
  <c r="AR280" i="4" s="1"/>
  <c r="AQ285" i="4"/>
  <c r="AR285" i="4" s="1"/>
  <c r="AP310" i="4"/>
  <c r="AP326" i="4"/>
  <c r="AP342" i="4"/>
  <c r="AP358" i="4"/>
  <c r="AP374" i="4"/>
  <c r="AQ386" i="4"/>
  <c r="AR386" i="4" s="1"/>
  <c r="AQ394" i="4"/>
  <c r="AR394" i="4" s="1"/>
  <c r="AQ12" i="5"/>
  <c r="AR12" i="5" s="1"/>
  <c r="AQ21" i="5"/>
  <c r="AR21" i="5" s="1"/>
  <c r="AP24" i="5"/>
  <c r="AP29" i="5"/>
  <c r="AP38" i="5"/>
  <c r="AQ42" i="5"/>
  <c r="AR42" i="5" s="1"/>
  <c r="AP45" i="5"/>
  <c r="AP54" i="5"/>
  <c r="AQ58" i="5"/>
  <c r="AR58" i="5" s="1"/>
  <c r="AP61" i="5"/>
  <c r="AP70" i="5"/>
  <c r="AP78" i="5"/>
  <c r="AS78" i="5" s="1"/>
  <c r="AP86" i="5"/>
  <c r="AS86" i="5" s="1"/>
  <c r="AQ95" i="5"/>
  <c r="AR95" i="5" s="1"/>
  <c r="AQ111" i="5"/>
  <c r="AR111" i="5" s="1"/>
  <c r="AS111" i="5" s="1"/>
  <c r="AP117" i="5"/>
  <c r="AQ140" i="5"/>
  <c r="AR140" i="5" s="1"/>
  <c r="AP149" i="5"/>
  <c r="AQ151" i="5"/>
  <c r="AR151" i="5" s="1"/>
  <c r="AP160" i="5"/>
  <c r="AQ164" i="5"/>
  <c r="AR164" i="5" s="1"/>
  <c r="AS164" i="5" s="1"/>
  <c r="AP166" i="5"/>
  <c r="AS166" i="5" s="1"/>
  <c r="AQ169" i="5"/>
  <c r="AR169" i="5" s="1"/>
  <c r="AP177" i="5"/>
  <c r="AP189" i="5"/>
  <c r="AP206" i="5"/>
  <c r="AP209" i="5"/>
  <c r="AS209" i="5" s="1"/>
  <c r="AQ213" i="5"/>
  <c r="AR213" i="5" s="1"/>
  <c r="AS213" i="5" s="1"/>
  <c r="AP219" i="5"/>
  <c r="AQ227" i="5"/>
  <c r="AR227" i="5" s="1"/>
  <c r="AP237" i="5"/>
  <c r="AQ247" i="5"/>
  <c r="AR247" i="5" s="1"/>
  <c r="AP251" i="5"/>
  <c r="AP253" i="5"/>
  <c r="AP259" i="5"/>
  <c r="AP264" i="5"/>
  <c r="AQ266" i="5"/>
  <c r="AR266" i="5" s="1"/>
  <c r="AS266" i="5" s="1"/>
  <c r="AP270" i="5"/>
  <c r="AP281" i="5"/>
  <c r="AP297" i="5"/>
  <c r="AQ309" i="5"/>
  <c r="AR309" i="5" s="1"/>
  <c r="AP313" i="5"/>
  <c r="AQ314" i="5"/>
  <c r="AR314" i="5" s="1"/>
  <c r="AP327" i="5"/>
  <c r="AP338" i="5"/>
  <c r="AQ349" i="5"/>
  <c r="AR349" i="5" s="1"/>
  <c r="AP358" i="5"/>
  <c r="AQ362" i="5"/>
  <c r="AR362" i="5" s="1"/>
  <c r="AP369" i="5"/>
  <c r="AQ373" i="5"/>
  <c r="AR373" i="5" s="1"/>
  <c r="AP376" i="5"/>
  <c r="AQ388" i="5"/>
  <c r="AR388" i="5" s="1"/>
  <c r="AP394" i="5"/>
  <c r="AP407" i="5"/>
  <c r="AP414" i="5"/>
  <c r="AP427" i="5"/>
  <c r="AP434" i="5"/>
  <c r="AP438" i="5"/>
  <c r="AP451" i="5"/>
  <c r="AP471" i="5"/>
  <c r="AP478" i="5"/>
  <c r="AP491" i="5"/>
  <c r="AP498" i="5"/>
  <c r="AP502" i="5"/>
  <c r="AP515" i="5"/>
  <c r="AP535" i="5"/>
  <c r="AP542" i="5"/>
  <c r="AP555" i="5"/>
  <c r="AP562" i="5"/>
  <c r="AP566" i="5"/>
  <c r="AP579" i="5"/>
  <c r="AP599" i="5"/>
  <c r="AP606" i="5"/>
  <c r="AP615" i="5"/>
  <c r="AP622" i="5"/>
  <c r="AP631" i="5"/>
  <c r="AP638" i="5"/>
  <c r="AP647" i="5"/>
  <c r="AP654" i="5"/>
  <c r="AP663" i="5"/>
  <c r="AP670" i="5"/>
  <c r="AP679" i="5"/>
  <c r="AP686" i="5"/>
  <c r="AP695" i="5"/>
  <c r="AP702" i="5"/>
  <c r="AP711" i="5"/>
  <c r="AS719" i="5"/>
  <c r="AQ719" i="5"/>
  <c r="AR719" i="5" s="1"/>
  <c r="AS45" i="6"/>
  <c r="AQ45" i="6"/>
  <c r="AR45" i="6" s="1"/>
  <c r="AP53" i="6"/>
  <c r="AQ78" i="6"/>
  <c r="AR78" i="6" s="1"/>
  <c r="AS78" i="6" s="1"/>
  <c r="AS132" i="6"/>
  <c r="AQ132" i="6"/>
  <c r="AR132" i="6" s="1"/>
  <c r="AP132" i="6"/>
  <c r="AQ225" i="16"/>
  <c r="AR225" i="16" s="1"/>
  <c r="AQ252" i="16"/>
  <c r="AR252" i="16" s="1"/>
  <c r="AQ267" i="16"/>
  <c r="AR267" i="16" s="1"/>
  <c r="AQ272" i="16"/>
  <c r="AR272" i="16" s="1"/>
  <c r="AQ286" i="16"/>
  <c r="AR286" i="16" s="1"/>
  <c r="AQ311" i="16"/>
  <c r="AR311" i="16" s="1"/>
  <c r="AQ601" i="16"/>
  <c r="AR601" i="16" s="1"/>
  <c r="AQ609" i="16"/>
  <c r="AR609" i="16" s="1"/>
  <c r="AQ617" i="16"/>
  <c r="AR617" i="16" s="1"/>
  <c r="AQ625" i="16"/>
  <c r="AR625" i="16" s="1"/>
  <c r="AQ633" i="16"/>
  <c r="AR633" i="16" s="1"/>
  <c r="AQ641" i="16"/>
  <c r="AR641" i="16" s="1"/>
  <c r="AQ649" i="16"/>
  <c r="AR649" i="16" s="1"/>
  <c r="AQ657" i="16"/>
  <c r="AR657" i="16" s="1"/>
  <c r="AQ665" i="16"/>
  <c r="AR665" i="16" s="1"/>
  <c r="AQ673" i="16"/>
  <c r="AR673" i="16" s="1"/>
  <c r="AQ681" i="16"/>
  <c r="AR681" i="16" s="1"/>
  <c r="AQ689" i="16"/>
  <c r="AR689" i="16" s="1"/>
  <c r="AQ697" i="16"/>
  <c r="AR697" i="16" s="1"/>
  <c r="AQ705" i="16"/>
  <c r="AR705" i="16" s="1"/>
  <c r="AQ713" i="16"/>
  <c r="AR713" i="16" s="1"/>
  <c r="AQ49" i="4"/>
  <c r="AR49" i="4" s="1"/>
  <c r="AQ73" i="4"/>
  <c r="AR73" i="4" s="1"/>
  <c r="AQ83" i="4"/>
  <c r="AR83" i="4" s="1"/>
  <c r="AQ97" i="4"/>
  <c r="AR97" i="4" s="1"/>
  <c r="AQ113" i="4"/>
  <c r="AR113" i="4" s="1"/>
  <c r="AQ220" i="4"/>
  <c r="AR220" i="4" s="1"/>
  <c r="AS141" i="5"/>
  <c r="AS142" i="5"/>
  <c r="AS139" i="6"/>
  <c r="AP139" i="6"/>
  <c r="AP97" i="6"/>
  <c r="AP106" i="6"/>
  <c r="AP115" i="6"/>
  <c r="AP124" i="6"/>
  <c r="AP131" i="6"/>
  <c r="AP140" i="6"/>
  <c r="AP147" i="6"/>
  <c r="AP159" i="6"/>
  <c r="AP167" i="6"/>
  <c r="AS167" i="6" s="1"/>
  <c r="AP174" i="6"/>
  <c r="AP181" i="6"/>
  <c r="AS402" i="1"/>
  <c r="AP402" i="1"/>
  <c r="AS433" i="1"/>
  <c r="AQ433" i="1"/>
  <c r="AR433" i="1" s="1"/>
  <c r="AS454" i="1"/>
  <c r="AQ454" i="1"/>
  <c r="AR454" i="1" s="1"/>
  <c r="AS550" i="1"/>
  <c r="AQ550" i="1"/>
  <c r="AR550" i="1" s="1"/>
  <c r="AS614" i="1"/>
  <c r="AQ614" i="1"/>
  <c r="AR614" i="1" s="1"/>
  <c r="AS678" i="1"/>
  <c r="AQ678" i="1"/>
  <c r="AR678" i="1" s="1"/>
  <c r="AS97" i="7"/>
  <c r="AQ97" i="7"/>
  <c r="AR97" i="7" s="1"/>
  <c r="AQ106" i="7"/>
  <c r="AR106" i="7" s="1"/>
  <c r="AP106" i="7"/>
  <c r="AQ165" i="7"/>
  <c r="AR165" i="7" s="1"/>
  <c r="AP165" i="7"/>
  <c r="AS193" i="7"/>
  <c r="AQ193" i="7"/>
  <c r="AR193" i="7" s="1"/>
  <c r="AP193" i="7"/>
  <c r="AS225" i="7"/>
  <c r="AQ225" i="7"/>
  <c r="AR225" i="7" s="1"/>
  <c r="AP225" i="7"/>
  <c r="AS239" i="7"/>
  <c r="AP239" i="7"/>
  <c r="AS263" i="7"/>
  <c r="AP263" i="7"/>
  <c r="AP296" i="7"/>
  <c r="AQ296" i="7"/>
  <c r="AR296" i="7" s="1"/>
  <c r="AQ317" i="7"/>
  <c r="AR317" i="7" s="1"/>
  <c r="AP317" i="7"/>
  <c r="AQ389" i="1"/>
  <c r="AR389" i="1" s="1"/>
  <c r="AP389" i="1"/>
  <c r="AQ402" i="1"/>
  <c r="AR402" i="1" s="1"/>
  <c r="AS430" i="1"/>
  <c r="AP430" i="1"/>
  <c r="AQ446" i="1"/>
  <c r="AR446" i="1" s="1"/>
  <c r="AS506" i="1"/>
  <c r="AQ506" i="1"/>
  <c r="AR506" i="1" s="1"/>
  <c r="AP506" i="1"/>
  <c r="AS521" i="1"/>
  <c r="AQ521" i="1"/>
  <c r="AR521" i="1" s="1"/>
  <c r="AS570" i="1"/>
  <c r="AQ570" i="1"/>
  <c r="AR570" i="1" s="1"/>
  <c r="AP570" i="1"/>
  <c r="AS585" i="1"/>
  <c r="AQ585" i="1"/>
  <c r="AR585" i="1" s="1"/>
  <c r="AS634" i="1"/>
  <c r="AQ634" i="1"/>
  <c r="AR634" i="1" s="1"/>
  <c r="AP634" i="1"/>
  <c r="AS649" i="1"/>
  <c r="AQ649" i="1"/>
  <c r="AR649" i="1" s="1"/>
  <c r="AS698" i="1"/>
  <c r="AQ698" i="1"/>
  <c r="AR698" i="1" s="1"/>
  <c r="AP698" i="1"/>
  <c r="AS713" i="1"/>
  <c r="AQ713" i="1"/>
  <c r="AR713" i="1" s="1"/>
  <c r="AQ26" i="7"/>
  <c r="AR26" i="7" s="1"/>
  <c r="AS26" i="7" s="1"/>
  <c r="AS52" i="7"/>
  <c r="AP52" i="7"/>
  <c r="AS76" i="7"/>
  <c r="AP76" i="7"/>
  <c r="AP97" i="7"/>
  <c r="AS113" i="7"/>
  <c r="AP113" i="7"/>
  <c r="AS121" i="7"/>
  <c r="AQ121" i="7"/>
  <c r="AR121" i="7" s="1"/>
  <c r="AS128" i="7"/>
  <c r="AQ128" i="7"/>
  <c r="AR128" i="7" s="1"/>
  <c r="AQ158" i="7"/>
  <c r="AR158" i="7" s="1"/>
  <c r="AS254" i="7"/>
  <c r="AQ254" i="7"/>
  <c r="AR254" i="7" s="1"/>
  <c r="AQ101" i="6"/>
  <c r="AR101" i="6" s="1"/>
  <c r="AQ120" i="6"/>
  <c r="AR120" i="6" s="1"/>
  <c r="AQ136" i="6"/>
  <c r="AR136" i="6" s="1"/>
  <c r="AP160" i="6"/>
  <c r="AS160" i="6" s="1"/>
  <c r="AP168" i="6"/>
  <c r="AS168" i="6" s="1"/>
  <c r="AP173" i="6"/>
  <c r="AS173" i="6" s="1"/>
  <c r="AP182" i="6"/>
  <c r="AQ186" i="6"/>
  <c r="AR186" i="6" s="1"/>
  <c r="AP189" i="6"/>
  <c r="AQ195" i="6"/>
  <c r="AR195" i="6" s="1"/>
  <c r="AS195" i="6" s="1"/>
  <c r="AQ203" i="6"/>
  <c r="AR203" i="6" s="1"/>
  <c r="AS203" i="6" s="1"/>
  <c r="AQ211" i="6"/>
  <c r="AR211" i="6" s="1"/>
  <c r="AQ216" i="6"/>
  <c r="AR216" i="6" s="1"/>
  <c r="AP219" i="6"/>
  <c r="AP229" i="6"/>
  <c r="AP243" i="6"/>
  <c r="AP252" i="6"/>
  <c r="AQ260" i="6"/>
  <c r="AR260" i="6" s="1"/>
  <c r="AQ264" i="6"/>
  <c r="AR264" i="6" s="1"/>
  <c r="AP273" i="6"/>
  <c r="AP281" i="6"/>
  <c r="AP295" i="6"/>
  <c r="AP309" i="6"/>
  <c r="AP327" i="6"/>
  <c r="AP337" i="6"/>
  <c r="AQ342" i="6"/>
  <c r="AR342" i="6" s="1"/>
  <c r="AP348" i="6"/>
  <c r="AS348" i="6" s="1"/>
  <c r="AQ352" i="6"/>
  <c r="AR352" i="6" s="1"/>
  <c r="AQ362" i="6"/>
  <c r="AR362" i="6" s="1"/>
  <c r="AQ374" i="6"/>
  <c r="AR374" i="6" s="1"/>
  <c r="AP377" i="6"/>
  <c r="AQ399" i="6"/>
  <c r="AR399" i="6" s="1"/>
  <c r="AQ407" i="6"/>
  <c r="AR407" i="6" s="1"/>
  <c r="AQ415" i="6"/>
  <c r="AR415" i="6" s="1"/>
  <c r="AQ423" i="6"/>
  <c r="AR423" i="6" s="1"/>
  <c r="AQ431" i="6"/>
  <c r="AR431" i="6" s="1"/>
  <c r="AQ439" i="6"/>
  <c r="AR439" i="6" s="1"/>
  <c r="AQ447" i="6"/>
  <c r="AR447" i="6" s="1"/>
  <c r="AQ455" i="6"/>
  <c r="AR455" i="6" s="1"/>
  <c r="AQ463" i="6"/>
  <c r="AR463" i="6" s="1"/>
  <c r="AQ471" i="6"/>
  <c r="AR471" i="6" s="1"/>
  <c r="AQ479" i="6"/>
  <c r="AR479" i="6" s="1"/>
  <c r="AQ487" i="6"/>
  <c r="AR487" i="6" s="1"/>
  <c r="AQ495" i="6"/>
  <c r="AR495" i="6" s="1"/>
  <c r="AQ503" i="6"/>
  <c r="AR503" i="6" s="1"/>
  <c r="AQ511" i="6"/>
  <c r="AR511" i="6" s="1"/>
  <c r="AQ519" i="6"/>
  <c r="AR519" i="6" s="1"/>
  <c r="AQ527" i="6"/>
  <c r="AR527" i="6" s="1"/>
  <c r="AQ535" i="6"/>
  <c r="AR535" i="6" s="1"/>
  <c r="AQ543" i="6"/>
  <c r="AR543" i="6" s="1"/>
  <c r="AQ551" i="6"/>
  <c r="AR551" i="6" s="1"/>
  <c r="AQ559" i="6"/>
  <c r="AR559" i="6" s="1"/>
  <c r="AP578" i="6"/>
  <c r="AQ590" i="6"/>
  <c r="AR590" i="6" s="1"/>
  <c r="AP602" i="6"/>
  <c r="AQ642" i="6"/>
  <c r="AR642" i="6" s="1"/>
  <c r="AP651" i="6"/>
  <c r="AQ661" i="6"/>
  <c r="AR661" i="6" s="1"/>
  <c r="AP664" i="6"/>
  <c r="AQ666" i="6"/>
  <c r="AR666" i="6" s="1"/>
  <c r="AP674" i="6"/>
  <c r="AP683" i="6"/>
  <c r="AQ693" i="6"/>
  <c r="AR693" i="6" s="1"/>
  <c r="AP696" i="6"/>
  <c r="AQ698" i="6"/>
  <c r="AR698" i="6" s="1"/>
  <c r="AP706" i="6"/>
  <c r="AP715" i="6"/>
  <c r="AP12" i="1"/>
  <c r="AP21" i="1"/>
  <c r="AP26" i="1"/>
  <c r="AS30" i="1"/>
  <c r="AS38" i="1"/>
  <c r="AP67" i="1"/>
  <c r="AP69" i="1"/>
  <c r="AS69" i="1" s="1"/>
  <c r="AP72" i="1"/>
  <c r="AP85" i="1"/>
  <c r="AQ90" i="1"/>
  <c r="AR90" i="1" s="1"/>
  <c r="AP97" i="1"/>
  <c r="AP102" i="1"/>
  <c r="AP104" i="1"/>
  <c r="AQ129" i="1"/>
  <c r="AR129" i="1" s="1"/>
  <c r="AP133" i="1"/>
  <c r="AP148" i="1"/>
  <c r="AP165" i="1"/>
  <c r="AQ174" i="1"/>
  <c r="AR174" i="1" s="1"/>
  <c r="AP196" i="1"/>
  <c r="AS196" i="1" s="1"/>
  <c r="AP212" i="1"/>
  <c r="AS212" i="1" s="1"/>
  <c r="AP221" i="1"/>
  <c r="AS221" i="1" s="1"/>
  <c r="AP226" i="1"/>
  <c r="AQ237" i="1"/>
  <c r="AR237" i="1" s="1"/>
  <c r="AP242" i="1"/>
  <c r="AS242" i="1" s="1"/>
  <c r="AP257" i="1"/>
  <c r="AP268" i="1"/>
  <c r="AS268" i="1" s="1"/>
  <c r="AP273" i="1"/>
  <c r="AP276" i="1"/>
  <c r="AP281" i="1"/>
  <c r="AQ291" i="1"/>
  <c r="AR291" i="1" s="1"/>
  <c r="AP298" i="1"/>
  <c r="AS298" i="1" s="1"/>
  <c r="AQ300" i="1"/>
  <c r="AR300" i="1" s="1"/>
  <c r="AP303" i="1"/>
  <c r="AQ309" i="1"/>
  <c r="AR309" i="1" s="1"/>
  <c r="AP318" i="1"/>
  <c r="AS318" i="1" s="1"/>
  <c r="AQ329" i="1"/>
  <c r="AR329" i="1" s="1"/>
  <c r="AP349" i="1"/>
  <c r="AQ353" i="1"/>
  <c r="AR353" i="1" s="1"/>
  <c r="AP358" i="1"/>
  <c r="AP365" i="1"/>
  <c r="AS365" i="1" s="1"/>
  <c r="AQ376" i="1"/>
  <c r="AR376" i="1" s="1"/>
  <c r="AS381" i="1"/>
  <c r="AQ381" i="1"/>
  <c r="AR381" i="1" s="1"/>
  <c r="AS406" i="1"/>
  <c r="AQ406" i="1"/>
  <c r="AR406" i="1" s="1"/>
  <c r="AS409" i="1"/>
  <c r="AQ409" i="1"/>
  <c r="AR409" i="1" s="1"/>
  <c r="AP434" i="1"/>
  <c r="AQ437" i="1"/>
  <c r="AR437" i="1" s="1"/>
  <c r="AS441" i="1"/>
  <c r="AQ441" i="1"/>
  <c r="AR441" i="1" s="1"/>
  <c r="AQ473" i="1"/>
  <c r="AR473" i="1" s="1"/>
  <c r="AP494" i="1"/>
  <c r="AQ497" i="1"/>
  <c r="AR497" i="1" s="1"/>
  <c r="AP514" i="1"/>
  <c r="AS518" i="1"/>
  <c r="AQ518" i="1"/>
  <c r="AR518" i="1" s="1"/>
  <c r="AQ561" i="1"/>
  <c r="AR561" i="1" s="1"/>
  <c r="AP578" i="1"/>
  <c r="AS582" i="1"/>
  <c r="AQ582" i="1"/>
  <c r="AR582" i="1" s="1"/>
  <c r="AQ625" i="1"/>
  <c r="AR625" i="1" s="1"/>
  <c r="AP642" i="1"/>
  <c r="AS646" i="1"/>
  <c r="AQ646" i="1"/>
  <c r="AR646" i="1" s="1"/>
  <c r="AQ689" i="1"/>
  <c r="AR689" i="1" s="1"/>
  <c r="AP706" i="1"/>
  <c r="AS710" i="1"/>
  <c r="AQ710" i="1"/>
  <c r="AR710" i="1" s="1"/>
  <c r="AS18" i="7"/>
  <c r="AQ18" i="7"/>
  <c r="AR18" i="7" s="1"/>
  <c r="AQ40" i="7"/>
  <c r="AR40" i="7" s="1"/>
  <c r="AQ43" i="7"/>
  <c r="AR43" i="7" s="1"/>
  <c r="AP74" i="7"/>
  <c r="AQ74" i="7"/>
  <c r="AR74" i="7" s="1"/>
  <c r="AP111" i="7"/>
  <c r="AQ111" i="7"/>
  <c r="AR111" i="7" s="1"/>
  <c r="AP121" i="7"/>
  <c r="AQ166" i="7"/>
  <c r="AR166" i="7" s="1"/>
  <c r="AS166" i="7" s="1"/>
  <c r="AS216" i="7"/>
  <c r="AQ216" i="7"/>
  <c r="AR216" i="7" s="1"/>
  <c r="AQ182" i="6"/>
  <c r="AR182" i="6" s="1"/>
  <c r="AQ252" i="6"/>
  <c r="AR252" i="6" s="1"/>
  <c r="AQ273" i="6"/>
  <c r="AR273" i="6" s="1"/>
  <c r="AQ281" i="6"/>
  <c r="AR281" i="6" s="1"/>
  <c r="AQ295" i="6"/>
  <c r="AR295" i="6" s="1"/>
  <c r="AQ357" i="6"/>
  <c r="AR357" i="6" s="1"/>
  <c r="AP379" i="6"/>
  <c r="AP383" i="6"/>
  <c r="AQ578" i="6"/>
  <c r="AR578" i="6" s="1"/>
  <c r="AQ669" i="6"/>
  <c r="AR669" i="6" s="1"/>
  <c r="AQ674" i="6"/>
  <c r="AR674" i="6" s="1"/>
  <c r="AQ701" i="6"/>
  <c r="AR701" i="6" s="1"/>
  <c r="AQ706" i="6"/>
  <c r="AR706" i="6" s="1"/>
  <c r="AQ72" i="1"/>
  <c r="AR72" i="1" s="1"/>
  <c r="AQ89" i="1"/>
  <c r="AR89" i="1" s="1"/>
  <c r="AS89" i="1" s="1"/>
  <c r="AQ97" i="1"/>
  <c r="AR97" i="1" s="1"/>
  <c r="AQ128" i="1"/>
  <c r="AR128" i="1" s="1"/>
  <c r="AP132" i="1"/>
  <c r="AQ133" i="1"/>
  <c r="AR133" i="1" s="1"/>
  <c r="AQ148" i="1"/>
  <c r="AR148" i="1" s="1"/>
  <c r="AS163" i="1"/>
  <c r="AQ165" i="1"/>
  <c r="AR165" i="1" s="1"/>
  <c r="AP173" i="1"/>
  <c r="AP183" i="1"/>
  <c r="AP192" i="1"/>
  <c r="AQ194" i="1"/>
  <c r="AR194" i="1" s="1"/>
  <c r="AQ202" i="1"/>
  <c r="AR202" i="1" s="1"/>
  <c r="AS202" i="1" s="1"/>
  <c r="AP320" i="1"/>
  <c r="AQ349" i="1"/>
  <c r="AR349" i="1" s="1"/>
  <c r="AQ358" i="1"/>
  <c r="AR358" i="1" s="1"/>
  <c r="AS372" i="1"/>
  <c r="AQ372" i="1"/>
  <c r="AR372" i="1" s="1"/>
  <c r="AS438" i="1"/>
  <c r="AP438" i="1"/>
  <c r="AS462" i="1"/>
  <c r="AQ462" i="1"/>
  <c r="AR462" i="1" s="1"/>
  <c r="AP462" i="1"/>
  <c r="AS466" i="1"/>
  <c r="AQ466" i="1"/>
  <c r="AR466" i="1" s="1"/>
  <c r="AS469" i="1"/>
  <c r="AQ469" i="1"/>
  <c r="AR469" i="1" s="1"/>
  <c r="AS538" i="1"/>
  <c r="AQ538" i="1"/>
  <c r="AR538" i="1" s="1"/>
  <c r="AP538" i="1"/>
  <c r="AS553" i="1"/>
  <c r="AQ553" i="1"/>
  <c r="AR553" i="1" s="1"/>
  <c r="AS602" i="1"/>
  <c r="AQ602" i="1"/>
  <c r="AR602" i="1" s="1"/>
  <c r="AP602" i="1"/>
  <c r="AS617" i="1"/>
  <c r="AQ617" i="1"/>
  <c r="AR617" i="1" s="1"/>
  <c r="AS666" i="1"/>
  <c r="AQ666" i="1"/>
  <c r="AR666" i="1" s="1"/>
  <c r="AP666" i="1"/>
  <c r="AS681" i="1"/>
  <c r="AQ681" i="1"/>
  <c r="AR681" i="1" s="1"/>
  <c r="AP11" i="7"/>
  <c r="AS15" i="7"/>
  <c r="AQ15" i="7"/>
  <c r="AR15" i="7" s="1"/>
  <c r="AS28" i="7"/>
  <c r="AQ28" i="7"/>
  <c r="AR28" i="7" s="1"/>
  <c r="AS35" i="7"/>
  <c r="AQ35" i="7"/>
  <c r="AR35" i="7" s="1"/>
  <c r="AQ61" i="7"/>
  <c r="AR61" i="7" s="1"/>
  <c r="AQ64" i="7"/>
  <c r="AR64" i="7" s="1"/>
  <c r="AS145" i="7"/>
  <c r="AP145" i="7"/>
  <c r="AS175" i="7"/>
  <c r="AQ175" i="7"/>
  <c r="AR175" i="7" s="1"/>
  <c r="AS181" i="7"/>
  <c r="AQ181" i="7"/>
  <c r="AR181" i="7" s="1"/>
  <c r="AP181" i="7"/>
  <c r="AS301" i="7"/>
  <c r="AP301" i="7"/>
  <c r="AQ245" i="7"/>
  <c r="AR245" i="7" s="1"/>
  <c r="AQ265" i="7"/>
  <c r="AR265" i="7" s="1"/>
  <c r="AQ271" i="7"/>
  <c r="AR271" i="7" s="1"/>
  <c r="AQ291" i="7"/>
  <c r="AR291" i="7" s="1"/>
  <c r="AQ328" i="7"/>
  <c r="AR328" i="7" s="1"/>
  <c r="AP360" i="7"/>
  <c r="AS360" i="7" s="1"/>
  <c r="AP372" i="7"/>
  <c r="AQ376" i="7"/>
  <c r="AR376" i="7" s="1"/>
  <c r="AQ379" i="7"/>
  <c r="AR379" i="7" s="1"/>
  <c r="AQ381" i="7"/>
  <c r="AR381" i="7" s="1"/>
  <c r="AS383" i="7"/>
  <c r="AP385" i="7"/>
  <c r="AS386" i="7"/>
  <c r="AQ392" i="7"/>
  <c r="AR392" i="7" s="1"/>
  <c r="AQ395" i="7"/>
  <c r="AR395" i="7" s="1"/>
  <c r="AQ397" i="7"/>
  <c r="AR397" i="7" s="1"/>
  <c r="AS399" i="7"/>
  <c r="AP401" i="7"/>
  <c r="AS402" i="7"/>
  <c r="AQ432" i="7"/>
  <c r="AR432" i="7" s="1"/>
  <c r="AQ464" i="7"/>
  <c r="AR464" i="7" s="1"/>
  <c r="AQ496" i="7"/>
  <c r="AR496" i="7" s="1"/>
  <c r="AQ528" i="7"/>
  <c r="AR528" i="7" s="1"/>
  <c r="AQ560" i="7"/>
  <c r="AR560" i="7" s="1"/>
  <c r="AQ592" i="7"/>
  <c r="AR592" i="7" s="1"/>
  <c r="AQ624" i="7"/>
  <c r="AR624" i="7" s="1"/>
  <c r="AQ643" i="7"/>
  <c r="AR643" i="7" s="1"/>
  <c r="AQ648" i="7"/>
  <c r="AR648" i="7" s="1"/>
  <c r="AQ651" i="7"/>
  <c r="AR651" i="7" s="1"/>
  <c r="AP656" i="7"/>
  <c r="AQ663" i="7"/>
  <c r="AR663" i="7" s="1"/>
  <c r="AQ668" i="7"/>
  <c r="AR668" i="7" s="1"/>
  <c r="AP676" i="7"/>
  <c r="AQ683" i="7"/>
  <c r="AR683" i="7" s="1"/>
  <c r="AP708" i="7"/>
  <c r="AP716" i="7"/>
  <c r="AQ719" i="7"/>
  <c r="AR719" i="7" s="1"/>
  <c r="AP9" i="8"/>
  <c r="AP41" i="8"/>
  <c r="AS41" i="8" s="1"/>
  <c r="AP46" i="8"/>
  <c r="AQ49" i="8"/>
  <c r="AR49" i="8" s="1"/>
  <c r="AP83" i="8"/>
  <c r="AS83" i="8" s="1"/>
  <c r="AQ90" i="8"/>
  <c r="AR90" i="8" s="1"/>
  <c r="AQ93" i="8"/>
  <c r="AR93" i="8" s="1"/>
  <c r="AQ98" i="8"/>
  <c r="AR98" i="8" s="1"/>
  <c r="AQ101" i="8"/>
  <c r="AR101" i="8" s="1"/>
  <c r="AQ131" i="8"/>
  <c r="AR131" i="8" s="1"/>
  <c r="AQ144" i="8"/>
  <c r="AR144" i="8" s="1"/>
  <c r="AQ147" i="8"/>
  <c r="AR147" i="8" s="1"/>
  <c r="AP157" i="8"/>
  <c r="AP177" i="8"/>
  <c r="AP211" i="8"/>
  <c r="AQ217" i="8"/>
  <c r="AR217" i="8" s="1"/>
  <c r="AQ223" i="8"/>
  <c r="AR223" i="8" s="1"/>
  <c r="AQ230" i="8"/>
  <c r="AR230" i="8" s="1"/>
  <c r="AQ250" i="8"/>
  <c r="AR250" i="8" s="1"/>
  <c r="AP262" i="8"/>
  <c r="AQ284" i="8"/>
  <c r="AR284" i="8" s="1"/>
  <c r="AQ287" i="8"/>
  <c r="AR287" i="8" s="1"/>
  <c r="AP296" i="8"/>
  <c r="AP320" i="8"/>
  <c r="AQ327" i="8"/>
  <c r="AR327" i="8" s="1"/>
  <c r="AQ348" i="8"/>
  <c r="AR348" i="8" s="1"/>
  <c r="AQ351" i="8"/>
  <c r="AR351" i="8" s="1"/>
  <c r="AP360" i="8"/>
  <c r="AP384" i="8"/>
  <c r="AQ391" i="8"/>
  <c r="AR391" i="8" s="1"/>
  <c r="AQ412" i="8"/>
  <c r="AR412" i="8" s="1"/>
  <c r="AQ415" i="8"/>
  <c r="AR415" i="8" s="1"/>
  <c r="AP424" i="8"/>
  <c r="AP448" i="8"/>
  <c r="AQ455" i="8"/>
  <c r="AR455" i="8" s="1"/>
  <c r="AQ476" i="8"/>
  <c r="AR476" i="8" s="1"/>
  <c r="AQ479" i="8"/>
  <c r="AR479" i="8" s="1"/>
  <c r="AP488" i="8"/>
  <c r="AP512" i="8"/>
  <c r="AQ519" i="8"/>
  <c r="AR519" i="8" s="1"/>
  <c r="AQ540" i="8"/>
  <c r="AR540" i="8" s="1"/>
  <c r="AQ543" i="8"/>
  <c r="AR543" i="8" s="1"/>
  <c r="AP552" i="8"/>
  <c r="AP576" i="8"/>
  <c r="AQ583" i="8"/>
  <c r="AR583" i="8" s="1"/>
  <c r="AQ604" i="8"/>
  <c r="AR604" i="8" s="1"/>
  <c r="AQ607" i="8"/>
  <c r="AR607" i="8" s="1"/>
  <c r="AP616" i="8"/>
  <c r="AP640" i="8"/>
  <c r="AQ647" i="8"/>
  <c r="AR647" i="8" s="1"/>
  <c r="AQ668" i="8"/>
  <c r="AR668" i="8" s="1"/>
  <c r="AQ671" i="8"/>
  <c r="AR671" i="8" s="1"/>
  <c r="AP680" i="8"/>
  <c r="AP704" i="8"/>
  <c r="AQ711" i="8"/>
  <c r="AR711" i="8" s="1"/>
  <c r="AQ72" i="24"/>
  <c r="AR72" i="24" s="1"/>
  <c r="AS72" i="24" s="1"/>
  <c r="AQ81" i="24"/>
  <c r="AR81" i="24" s="1"/>
  <c r="AQ84" i="24"/>
  <c r="AR84" i="24" s="1"/>
  <c r="AQ86" i="24"/>
  <c r="AR86" i="24" s="1"/>
  <c r="AQ103" i="24"/>
  <c r="AR103" i="24" s="1"/>
  <c r="AS103" i="24" s="1"/>
  <c r="AQ105" i="24"/>
  <c r="AR105" i="24" s="1"/>
  <c r="AS105" i="24" s="1"/>
  <c r="AP128" i="24"/>
  <c r="AS128" i="24"/>
  <c r="AP142" i="24"/>
  <c r="AQ142" i="24"/>
  <c r="AR142" i="24" s="1"/>
  <c r="AQ149" i="24"/>
  <c r="AR149" i="24" s="1"/>
  <c r="AS149" i="24"/>
  <c r="AQ152" i="24"/>
  <c r="AR152" i="24" s="1"/>
  <c r="AS152" i="24" s="1"/>
  <c r="AS170" i="24"/>
  <c r="AP170" i="24"/>
  <c r="AS174" i="24"/>
  <c r="AP174" i="24"/>
  <c r="AS183" i="24"/>
  <c r="AP183" i="24"/>
  <c r="AP201" i="24"/>
  <c r="AQ201" i="24"/>
  <c r="AR201" i="24" s="1"/>
  <c r="AP213" i="24"/>
  <c r="AQ213" i="24"/>
  <c r="AR213" i="24" s="1"/>
  <c r="AS221" i="24"/>
  <c r="AP221" i="24"/>
  <c r="AP234" i="24"/>
  <c r="AQ234" i="24"/>
  <c r="AR234" i="24" s="1"/>
  <c r="AS237" i="24"/>
  <c r="AP237" i="24"/>
  <c r="AP240" i="24"/>
  <c r="AS240" i="24"/>
  <c r="AQ277" i="24"/>
  <c r="AR277" i="24" s="1"/>
  <c r="AP277" i="24"/>
  <c r="AQ465" i="1"/>
  <c r="AR465" i="1" s="1"/>
  <c r="AP474" i="1"/>
  <c r="AQ493" i="1"/>
  <c r="AR493" i="1" s="1"/>
  <c r="AP498" i="1"/>
  <c r="AQ513" i="1"/>
  <c r="AR513" i="1" s="1"/>
  <c r="AP530" i="1"/>
  <c r="AQ545" i="1"/>
  <c r="AR545" i="1" s="1"/>
  <c r="AP562" i="1"/>
  <c r="AQ577" i="1"/>
  <c r="AR577" i="1" s="1"/>
  <c r="AP594" i="1"/>
  <c r="AQ609" i="1"/>
  <c r="AR609" i="1" s="1"/>
  <c r="AP626" i="1"/>
  <c r="AQ641" i="1"/>
  <c r="AR641" i="1" s="1"/>
  <c r="AP658" i="1"/>
  <c r="AQ673" i="1"/>
  <c r="AR673" i="1" s="1"/>
  <c r="AP690" i="1"/>
  <c r="AQ705" i="1"/>
  <c r="AR705" i="1" s="1"/>
  <c r="AQ10" i="7"/>
  <c r="AR10" i="7" s="1"/>
  <c r="AQ27" i="7"/>
  <c r="AR27" i="7" s="1"/>
  <c r="AP44" i="7"/>
  <c r="AQ56" i="7"/>
  <c r="AR56" i="7" s="1"/>
  <c r="AP65" i="7"/>
  <c r="AP85" i="7"/>
  <c r="AQ96" i="7"/>
  <c r="AR96" i="7" s="1"/>
  <c r="AQ117" i="7"/>
  <c r="AR117" i="7" s="1"/>
  <c r="AQ120" i="7"/>
  <c r="AR120" i="7" s="1"/>
  <c r="AP137" i="7"/>
  <c r="AQ149" i="7"/>
  <c r="AR149" i="7" s="1"/>
  <c r="AP159" i="7"/>
  <c r="AP167" i="7"/>
  <c r="AQ174" i="7"/>
  <c r="AR174" i="7" s="1"/>
  <c r="AP189" i="7"/>
  <c r="AQ196" i="7"/>
  <c r="AR196" i="7" s="1"/>
  <c r="AQ200" i="7"/>
  <c r="AR200" i="7" s="1"/>
  <c r="AQ208" i="7"/>
  <c r="AR208" i="7" s="1"/>
  <c r="AS208" i="7" s="1"/>
  <c r="AQ212" i="7"/>
  <c r="AR212" i="7" s="1"/>
  <c r="AS212" i="7" s="1"/>
  <c r="AP221" i="7"/>
  <c r="AQ228" i="7"/>
  <c r="AR228" i="7" s="1"/>
  <c r="AP249" i="7"/>
  <c r="AQ276" i="7"/>
  <c r="AR276" i="7" s="1"/>
  <c r="AS276" i="7" s="1"/>
  <c r="AP281" i="7"/>
  <c r="AQ286" i="7"/>
  <c r="AR286" i="7" s="1"/>
  <c r="AP295" i="7"/>
  <c r="AQ312" i="7"/>
  <c r="AR312" i="7" s="1"/>
  <c r="AP319" i="7"/>
  <c r="AQ324" i="7"/>
  <c r="AR324" i="7" s="1"/>
  <c r="AP339" i="7"/>
  <c r="AQ352" i="7"/>
  <c r="AR352" i="7" s="1"/>
  <c r="AP358" i="7"/>
  <c r="AQ362" i="7"/>
  <c r="AR362" i="7" s="1"/>
  <c r="AQ365" i="7"/>
  <c r="AR365" i="7" s="1"/>
  <c r="AS365" i="7" s="1"/>
  <c r="AP368" i="7"/>
  <c r="AP370" i="7"/>
  <c r="AP378" i="7"/>
  <c r="AS382" i="7"/>
  <c r="AS385" i="7"/>
  <c r="AP390" i="7"/>
  <c r="AQ391" i="7"/>
  <c r="AR391" i="7" s="1"/>
  <c r="AP394" i="7"/>
  <c r="AS398" i="7"/>
  <c r="AS401" i="7"/>
  <c r="AP406" i="7"/>
  <c r="AQ407" i="7"/>
  <c r="AR407" i="7" s="1"/>
  <c r="AP416" i="7"/>
  <c r="AP424" i="7"/>
  <c r="AQ431" i="7"/>
  <c r="AR431" i="7" s="1"/>
  <c r="AQ436" i="7"/>
  <c r="AR436" i="7" s="1"/>
  <c r="AQ439" i="7"/>
  <c r="AR439" i="7" s="1"/>
  <c r="AP448" i="7"/>
  <c r="AP456" i="7"/>
  <c r="AQ463" i="7"/>
  <c r="AR463" i="7" s="1"/>
  <c r="AQ468" i="7"/>
  <c r="AR468" i="7" s="1"/>
  <c r="AQ471" i="7"/>
  <c r="AR471" i="7" s="1"/>
  <c r="AP480" i="7"/>
  <c r="AP488" i="7"/>
  <c r="AQ495" i="7"/>
  <c r="AR495" i="7" s="1"/>
  <c r="AQ500" i="7"/>
  <c r="AR500" i="7" s="1"/>
  <c r="AQ503" i="7"/>
  <c r="AR503" i="7" s="1"/>
  <c r="AP512" i="7"/>
  <c r="AP520" i="7"/>
  <c r="AQ527" i="7"/>
  <c r="AR527" i="7" s="1"/>
  <c r="AQ532" i="7"/>
  <c r="AR532" i="7" s="1"/>
  <c r="AQ535" i="7"/>
  <c r="AR535" i="7" s="1"/>
  <c r="AP544" i="7"/>
  <c r="AP552" i="7"/>
  <c r="AQ559" i="7"/>
  <c r="AR559" i="7" s="1"/>
  <c r="AQ564" i="7"/>
  <c r="AR564" i="7" s="1"/>
  <c r="AQ567" i="7"/>
  <c r="AR567" i="7" s="1"/>
  <c r="AP576" i="7"/>
  <c r="AP584" i="7"/>
  <c r="AQ591" i="7"/>
  <c r="AR591" i="7" s="1"/>
  <c r="AQ596" i="7"/>
  <c r="AR596" i="7" s="1"/>
  <c r="AQ599" i="7"/>
  <c r="AR599" i="7" s="1"/>
  <c r="AP608" i="7"/>
  <c r="AP616" i="7"/>
  <c r="AQ623" i="7"/>
  <c r="AR623" i="7" s="1"/>
  <c r="AQ628" i="7"/>
  <c r="AR628" i="7" s="1"/>
  <c r="AQ631" i="7"/>
  <c r="AR631" i="7" s="1"/>
  <c r="AP688" i="7"/>
  <c r="AP696" i="7"/>
  <c r="AQ708" i="7"/>
  <c r="AR708" i="7" s="1"/>
  <c r="AS9" i="8"/>
  <c r="AP18" i="8"/>
  <c r="AP33" i="8"/>
  <c r="AQ69" i="8"/>
  <c r="AR69" i="8" s="1"/>
  <c r="AQ87" i="8"/>
  <c r="AR87" i="8" s="1"/>
  <c r="AS87" i="8" s="1"/>
  <c r="AQ89" i="8"/>
  <c r="AR89" i="8" s="1"/>
  <c r="AP114" i="8"/>
  <c r="AP122" i="8"/>
  <c r="AP153" i="8"/>
  <c r="AQ157" i="8"/>
  <c r="AR157" i="8" s="1"/>
  <c r="AQ164" i="8"/>
  <c r="AR164" i="8" s="1"/>
  <c r="AS164" i="8" s="1"/>
  <c r="AQ177" i="8"/>
  <c r="AR177" i="8" s="1"/>
  <c r="AQ184" i="8"/>
  <c r="AR184" i="8" s="1"/>
  <c r="AP189" i="8"/>
  <c r="AS189" i="8" s="1"/>
  <c r="AP199" i="8"/>
  <c r="AS199" i="8" s="1"/>
  <c r="AQ206" i="8"/>
  <c r="AR206" i="8" s="1"/>
  <c r="AQ229" i="8"/>
  <c r="AR229" i="8" s="1"/>
  <c r="AP245" i="8"/>
  <c r="AQ268" i="8"/>
  <c r="AR268" i="8" s="1"/>
  <c r="AP275" i="8"/>
  <c r="AS275" i="8" s="1"/>
  <c r="AQ300" i="8"/>
  <c r="AR300" i="8" s="1"/>
  <c r="AQ303" i="8"/>
  <c r="AR303" i="8" s="1"/>
  <c r="AP312" i="8"/>
  <c r="AP336" i="8"/>
  <c r="AQ343" i="8"/>
  <c r="AR343" i="8" s="1"/>
  <c r="AQ364" i="8"/>
  <c r="AR364" i="8" s="1"/>
  <c r="AQ367" i="8"/>
  <c r="AR367" i="8" s="1"/>
  <c r="AP376" i="8"/>
  <c r="AP400" i="8"/>
  <c r="AQ407" i="8"/>
  <c r="AR407" i="8" s="1"/>
  <c r="AQ428" i="8"/>
  <c r="AR428" i="8" s="1"/>
  <c r="AQ431" i="8"/>
  <c r="AR431" i="8" s="1"/>
  <c r="AP440" i="8"/>
  <c r="AP464" i="8"/>
  <c r="AQ471" i="8"/>
  <c r="AR471" i="8" s="1"/>
  <c r="AQ492" i="8"/>
  <c r="AR492" i="8" s="1"/>
  <c r="AQ495" i="8"/>
  <c r="AR495" i="8" s="1"/>
  <c r="AP504" i="8"/>
  <c r="AP528" i="8"/>
  <c r="AQ535" i="8"/>
  <c r="AR535" i="8" s="1"/>
  <c r="AQ556" i="8"/>
  <c r="AR556" i="8" s="1"/>
  <c r="AQ559" i="8"/>
  <c r="AR559" i="8" s="1"/>
  <c r="AP568" i="8"/>
  <c r="AP592" i="8"/>
  <c r="AQ599" i="8"/>
  <c r="AR599" i="8" s="1"/>
  <c r="AQ620" i="8"/>
  <c r="AR620" i="8" s="1"/>
  <c r="AQ623" i="8"/>
  <c r="AR623" i="8" s="1"/>
  <c r="AP632" i="8"/>
  <c r="AP656" i="8"/>
  <c r="AQ663" i="8"/>
  <c r="AR663" i="8" s="1"/>
  <c r="AQ684" i="8"/>
  <c r="AR684" i="8" s="1"/>
  <c r="AQ687" i="8"/>
  <c r="AR687" i="8" s="1"/>
  <c r="AP696" i="8"/>
  <c r="AP720" i="8"/>
  <c r="AP25" i="24"/>
  <c r="AQ30" i="24"/>
  <c r="AR30" i="24" s="1"/>
  <c r="AP33" i="24"/>
  <c r="AS125" i="24"/>
  <c r="AP125" i="24"/>
  <c r="AS129" i="24"/>
  <c r="AP129" i="24"/>
  <c r="AP136" i="24"/>
  <c r="AS136" i="24"/>
  <c r="AP146" i="24"/>
  <c r="AS146" i="24"/>
  <c r="AP171" i="24"/>
  <c r="AQ171" i="24"/>
  <c r="AR171" i="24" s="1"/>
  <c r="AS178" i="24"/>
  <c r="AP178" i="24"/>
  <c r="AP181" i="24"/>
  <c r="AQ181" i="24"/>
  <c r="AR181" i="24" s="1"/>
  <c r="AP184" i="24"/>
  <c r="AQ184" i="24"/>
  <c r="AR184" i="24" s="1"/>
  <c r="AP187" i="24"/>
  <c r="AS187" i="24"/>
  <c r="AP198" i="24"/>
  <c r="AQ198" i="24"/>
  <c r="AR198" i="24" s="1"/>
  <c r="AQ202" i="24"/>
  <c r="AR202" i="24" s="1"/>
  <c r="AS202" i="24"/>
  <c r="AP214" i="24"/>
  <c r="AQ214" i="24"/>
  <c r="AR214" i="24" s="1"/>
  <c r="AP218" i="24"/>
  <c r="AQ218" i="24"/>
  <c r="AR218" i="24" s="1"/>
  <c r="AP222" i="24"/>
  <c r="AS222" i="24"/>
  <c r="AS225" i="24"/>
  <c r="AQ225" i="24"/>
  <c r="AR225" i="24" s="1"/>
  <c r="AP228" i="24"/>
  <c r="AS228" i="24"/>
  <c r="AQ237" i="24"/>
  <c r="AR237" i="24" s="1"/>
  <c r="AS241" i="24"/>
  <c r="AP241" i="24"/>
  <c r="AQ267" i="24"/>
  <c r="AR267" i="24" s="1"/>
  <c r="AP267" i="24"/>
  <c r="AQ85" i="24"/>
  <c r="AR85" i="24" s="1"/>
  <c r="AS85" i="24" s="1"/>
  <c r="AP87" i="24"/>
  <c r="AQ104" i="24"/>
  <c r="AR104" i="24" s="1"/>
  <c r="AQ106" i="24"/>
  <c r="AR106" i="24" s="1"/>
  <c r="AQ118" i="24"/>
  <c r="AR118" i="24" s="1"/>
  <c r="AS118" i="24" s="1"/>
  <c r="AP126" i="24"/>
  <c r="AQ126" i="24"/>
  <c r="AR126" i="24" s="1"/>
  <c r="AQ129" i="24"/>
  <c r="AR129" i="24" s="1"/>
  <c r="AS133" i="24"/>
  <c r="AP133" i="24"/>
  <c r="AS137" i="24"/>
  <c r="AP137" i="24"/>
  <c r="AQ147" i="24"/>
  <c r="AR147" i="24" s="1"/>
  <c r="AP147" i="24"/>
  <c r="AP165" i="24"/>
  <c r="AS165" i="24"/>
  <c r="AP179" i="24"/>
  <c r="AQ179" i="24"/>
  <c r="AR179" i="24" s="1"/>
  <c r="AS181" i="24"/>
  <c r="AP185" i="24"/>
  <c r="AQ185" i="24"/>
  <c r="AR185" i="24" s="1"/>
  <c r="AS188" i="24"/>
  <c r="AP188" i="24"/>
  <c r="AS199" i="24"/>
  <c r="AP199" i="24"/>
  <c r="AQ207" i="24"/>
  <c r="AR207" i="24" s="1"/>
  <c r="AP207" i="24"/>
  <c r="AQ219" i="24"/>
  <c r="AR219" i="24" s="1"/>
  <c r="AS219" i="24"/>
  <c r="AP226" i="24"/>
  <c r="AQ226" i="24"/>
  <c r="AR226" i="24" s="1"/>
  <c r="AS229" i="24"/>
  <c r="AP229" i="24"/>
  <c r="AS235" i="24"/>
  <c r="AS279" i="24"/>
  <c r="AP279" i="24"/>
  <c r="AQ279" i="24"/>
  <c r="AR279" i="24" s="1"/>
  <c r="AS287" i="24"/>
  <c r="AP287" i="24"/>
  <c r="AQ580" i="26"/>
  <c r="AR580" i="26" s="1"/>
  <c r="AQ637" i="26"/>
  <c r="AR637" i="26" s="1"/>
  <c r="AQ648" i="26"/>
  <c r="AR648" i="26" s="1"/>
  <c r="AP15" i="24"/>
  <c r="AQ26" i="24"/>
  <c r="AR26" i="24" s="1"/>
  <c r="AP29" i="24"/>
  <c r="AQ34" i="24"/>
  <c r="AR34" i="24" s="1"/>
  <c r="AP37" i="24"/>
  <c r="AP43" i="24"/>
  <c r="AP58" i="24"/>
  <c r="AS58" i="24" s="1"/>
  <c r="AP66" i="24"/>
  <c r="AS66" i="24" s="1"/>
  <c r="AP77" i="24"/>
  <c r="AQ110" i="24"/>
  <c r="AR110" i="24" s="1"/>
  <c r="AQ116" i="24"/>
  <c r="AR116" i="24" s="1"/>
  <c r="AS116" i="24" s="1"/>
  <c r="AP134" i="24"/>
  <c r="AQ134" i="24"/>
  <c r="AR134" i="24" s="1"/>
  <c r="AQ137" i="24"/>
  <c r="AR137" i="24" s="1"/>
  <c r="AS141" i="24"/>
  <c r="AP141" i="24"/>
  <c r="AS144" i="24"/>
  <c r="AQ148" i="24"/>
  <c r="AR148" i="24" s="1"/>
  <c r="AS148" i="24"/>
  <c r="AS166" i="24"/>
  <c r="AP166" i="24"/>
  <c r="AP173" i="24"/>
  <c r="AS173" i="24"/>
  <c r="AQ180" i="24"/>
  <c r="AR180" i="24" s="1"/>
  <c r="AP180" i="24"/>
  <c r="AS180" i="24"/>
  <c r="AP200" i="24"/>
  <c r="AQ200" i="24"/>
  <c r="AR200" i="24" s="1"/>
  <c r="AQ212" i="24"/>
  <c r="AR212" i="24" s="1"/>
  <c r="AP212" i="24"/>
  <c r="AP220" i="24"/>
  <c r="AS220" i="24"/>
  <c r="AQ239" i="24"/>
  <c r="AR239" i="24" s="1"/>
  <c r="AS239" i="24"/>
  <c r="AS265" i="24"/>
  <c r="AP265" i="24"/>
  <c r="AS315" i="24"/>
  <c r="AQ356" i="24"/>
  <c r="AR356" i="24" s="1"/>
  <c r="AS443" i="24"/>
  <c r="AQ488" i="24"/>
  <c r="AR488" i="24" s="1"/>
  <c r="AQ564" i="24"/>
  <c r="AR564" i="24" s="1"/>
  <c r="AQ608" i="24"/>
  <c r="AR608" i="24" s="1"/>
  <c r="AQ624" i="24"/>
  <c r="AR624" i="24" s="1"/>
  <c r="AQ648" i="24"/>
  <c r="AR648" i="24" s="1"/>
  <c r="AQ150" i="23"/>
  <c r="AR150" i="23" s="1"/>
  <c r="AQ161" i="23"/>
  <c r="AR161" i="23" s="1"/>
  <c r="AQ190" i="23"/>
  <c r="AR190" i="23" s="1"/>
  <c r="AQ216" i="23"/>
  <c r="AR216" i="23" s="1"/>
  <c r="AQ217" i="23"/>
  <c r="AR217" i="23" s="1"/>
  <c r="AQ226" i="23"/>
  <c r="AR226" i="23" s="1"/>
  <c r="AQ227" i="23"/>
  <c r="AR227" i="23" s="1"/>
  <c r="AQ269" i="23"/>
  <c r="AR269" i="23" s="1"/>
  <c r="AQ287" i="23"/>
  <c r="AR287" i="23" s="1"/>
  <c r="AQ288" i="23"/>
  <c r="AR288" i="23" s="1"/>
  <c r="AQ304" i="23"/>
  <c r="AR304" i="23" s="1"/>
  <c r="AQ310" i="23"/>
  <c r="AR310" i="23" s="1"/>
  <c r="AQ316" i="23"/>
  <c r="AR316" i="23" s="1"/>
  <c r="AQ327" i="23"/>
  <c r="AR327" i="23" s="1"/>
  <c r="AQ340" i="23"/>
  <c r="AR340" i="23" s="1"/>
  <c r="AP349" i="23"/>
  <c r="AQ363" i="23"/>
  <c r="AR363" i="23" s="1"/>
  <c r="AP371" i="23"/>
  <c r="AP373" i="23"/>
  <c r="AP379" i="23"/>
  <c r="AQ380" i="23"/>
  <c r="AR380" i="23" s="1"/>
  <c r="AQ391" i="23"/>
  <c r="AR391" i="23" s="1"/>
  <c r="AQ404" i="23"/>
  <c r="AR404" i="23" s="1"/>
  <c r="AP413" i="23"/>
  <c r="AQ427" i="23"/>
  <c r="AR427" i="23" s="1"/>
  <c r="AP435" i="23"/>
  <c r="AP437" i="23"/>
  <c r="AP443" i="23"/>
  <c r="AQ444" i="23"/>
  <c r="AR444" i="23" s="1"/>
  <c r="AQ455" i="23"/>
  <c r="AR455" i="23" s="1"/>
  <c r="AQ468" i="23"/>
  <c r="AR468" i="23" s="1"/>
  <c r="AP477" i="23"/>
  <c r="AQ491" i="23"/>
  <c r="AR491" i="23" s="1"/>
  <c r="AP499" i="23"/>
  <c r="AP501" i="23"/>
  <c r="AP507" i="23"/>
  <c r="AQ508" i="23"/>
  <c r="AR508" i="23" s="1"/>
  <c r="AQ519" i="23"/>
  <c r="AR519" i="23" s="1"/>
  <c r="AQ532" i="23"/>
  <c r="AR532" i="23" s="1"/>
  <c r="AP541" i="23"/>
  <c r="AQ555" i="23"/>
  <c r="AR555" i="23" s="1"/>
  <c r="AP563" i="23"/>
  <c r="AP565" i="23"/>
  <c r="AP571" i="23"/>
  <c r="AQ572" i="23"/>
  <c r="AR572" i="23" s="1"/>
  <c r="AQ583" i="23"/>
  <c r="AR583" i="23" s="1"/>
  <c r="AQ596" i="23"/>
  <c r="AR596" i="23" s="1"/>
  <c r="AQ608" i="23"/>
  <c r="AR608" i="23" s="1"/>
  <c r="AS619" i="23"/>
  <c r="AP621" i="23"/>
  <c r="AQ625" i="23"/>
  <c r="AR625" i="23" s="1"/>
  <c r="AP627" i="23"/>
  <c r="AQ629" i="23"/>
  <c r="AR629" i="23" s="1"/>
  <c r="AQ632" i="23"/>
  <c r="AR632" i="23" s="1"/>
  <c r="AP635" i="23"/>
  <c r="AP645" i="23"/>
  <c r="AP646" i="23"/>
  <c r="AS652" i="23"/>
  <c r="AP654" i="23"/>
  <c r="AP663" i="23"/>
  <c r="AP665" i="23"/>
  <c r="AQ666" i="23"/>
  <c r="AR666" i="23" s="1"/>
  <c r="AS680" i="23"/>
  <c r="AQ682" i="23"/>
  <c r="AR682" i="23" s="1"/>
  <c r="AQ693" i="23"/>
  <c r="AR693" i="23" s="1"/>
  <c r="AQ701" i="23"/>
  <c r="AR701" i="23" s="1"/>
  <c r="AP16" i="10"/>
  <c r="AP18" i="10"/>
  <c r="AQ19" i="10"/>
  <c r="AR19" i="10" s="1"/>
  <c r="AP26" i="10"/>
  <c r="AS26" i="10" s="1"/>
  <c r="AS40" i="10"/>
  <c r="AQ42" i="10"/>
  <c r="AR42" i="10" s="1"/>
  <c r="AQ53" i="10"/>
  <c r="AR53" i="10" s="1"/>
  <c r="AP60" i="10"/>
  <c r="AS69" i="10"/>
  <c r="AQ71" i="10"/>
  <c r="AR71" i="10" s="1"/>
  <c r="AS73" i="10"/>
  <c r="AQ84" i="10"/>
  <c r="AR84" i="10" s="1"/>
  <c r="AP86" i="10"/>
  <c r="AS86" i="10" s="1"/>
  <c r="AP89" i="10"/>
  <c r="AQ91" i="10"/>
  <c r="AR91" i="10" s="1"/>
  <c r="AQ99" i="10"/>
  <c r="AR99" i="10" s="1"/>
  <c r="AS99" i="10" s="1"/>
  <c r="AQ108" i="10"/>
  <c r="AR108" i="10" s="1"/>
  <c r="AQ154" i="10"/>
  <c r="AR154" i="10" s="1"/>
  <c r="AP154" i="10"/>
  <c r="AP156" i="10"/>
  <c r="AS156" i="10"/>
  <c r="AQ156" i="10"/>
  <c r="AR156" i="10" s="1"/>
  <c r="AP170" i="10"/>
  <c r="AQ170" i="10"/>
  <c r="AR170" i="10" s="1"/>
  <c r="AQ190" i="10"/>
  <c r="AR190" i="10" s="1"/>
  <c r="AP190" i="10"/>
  <c r="AQ261" i="24"/>
  <c r="AR261" i="24" s="1"/>
  <c r="AS266" i="24"/>
  <c r="AS286" i="24"/>
  <c r="AP292" i="24"/>
  <c r="AQ293" i="24"/>
  <c r="AR293" i="24" s="1"/>
  <c r="AP314" i="24"/>
  <c r="AP330" i="24"/>
  <c r="AQ332" i="24"/>
  <c r="AR332" i="24" s="1"/>
  <c r="AQ341" i="24"/>
  <c r="AR341" i="24" s="1"/>
  <c r="AS347" i="24"/>
  <c r="AS353" i="24"/>
  <c r="AP358" i="24"/>
  <c r="AP370" i="24"/>
  <c r="AQ379" i="24"/>
  <c r="AR379" i="24" s="1"/>
  <c r="AQ388" i="24"/>
  <c r="AR388" i="24" s="1"/>
  <c r="AQ395" i="24"/>
  <c r="AR395" i="24" s="1"/>
  <c r="AP404" i="24"/>
  <c r="AP406" i="24"/>
  <c r="AQ408" i="24"/>
  <c r="AR408" i="24" s="1"/>
  <c r="AQ416" i="24"/>
  <c r="AR416" i="24" s="1"/>
  <c r="AP418" i="24"/>
  <c r="AP420" i="24"/>
  <c r="AQ421" i="24"/>
  <c r="AR421" i="24" s="1"/>
  <c r="AP442" i="24"/>
  <c r="AP458" i="24"/>
  <c r="AQ460" i="24"/>
  <c r="AR460" i="24" s="1"/>
  <c r="AQ485" i="24"/>
  <c r="AR485" i="24" s="1"/>
  <c r="AP490" i="24"/>
  <c r="AP500" i="24"/>
  <c r="AQ501" i="24"/>
  <c r="AR501" i="24" s="1"/>
  <c r="AQ505" i="24"/>
  <c r="AR505" i="24" s="1"/>
  <c r="AQ532" i="24"/>
  <c r="AR532" i="24" s="1"/>
  <c r="AP548" i="24"/>
  <c r="AP550" i="24"/>
  <c r="AP552" i="24"/>
  <c r="AQ553" i="24"/>
  <c r="AR553" i="24" s="1"/>
  <c r="AP566" i="24"/>
  <c r="AP568" i="24"/>
  <c r="AP570" i="24"/>
  <c r="AQ584" i="24"/>
  <c r="AR584" i="24" s="1"/>
  <c r="AQ588" i="24"/>
  <c r="AR588" i="24" s="1"/>
  <c r="AP610" i="24"/>
  <c r="AP626" i="24"/>
  <c r="AP632" i="24"/>
  <c r="AP650" i="24"/>
  <c r="AP658" i="24"/>
  <c r="AQ665" i="24"/>
  <c r="AR665" i="24" s="1"/>
  <c r="AP668" i="24"/>
  <c r="AP674" i="24"/>
  <c r="AQ680" i="24"/>
  <c r="AR680" i="24" s="1"/>
  <c r="AQ684" i="24"/>
  <c r="AR684" i="24" s="1"/>
  <c r="AP696" i="24"/>
  <c r="AP710" i="24"/>
  <c r="AQ712" i="24"/>
  <c r="AR712" i="24" s="1"/>
  <c r="AQ17" i="23"/>
  <c r="AR17" i="23" s="1"/>
  <c r="AP28" i="23"/>
  <c r="AP30" i="23"/>
  <c r="AP36" i="23"/>
  <c r="AQ37" i="23"/>
  <c r="AR37" i="23" s="1"/>
  <c r="AP39" i="23"/>
  <c r="AS39" i="23" s="1"/>
  <c r="AQ45" i="23"/>
  <c r="AR45" i="23" s="1"/>
  <c r="AS45" i="23" s="1"/>
  <c r="AQ47" i="23"/>
  <c r="AR47" i="23" s="1"/>
  <c r="AP57" i="23"/>
  <c r="AP59" i="23"/>
  <c r="AP61" i="23"/>
  <c r="AQ62" i="23"/>
  <c r="AR62" i="23" s="1"/>
  <c r="AP101" i="23"/>
  <c r="AS101" i="23" s="1"/>
  <c r="AP103" i="23"/>
  <c r="AQ147" i="23"/>
  <c r="AR147" i="23" s="1"/>
  <c r="AP152" i="23"/>
  <c r="AP163" i="23"/>
  <c r="AP169" i="23"/>
  <c r="AP171" i="23"/>
  <c r="AP179" i="23"/>
  <c r="AQ180" i="23"/>
  <c r="AR180" i="23" s="1"/>
  <c r="AS180" i="23" s="1"/>
  <c r="AP182" i="23"/>
  <c r="AP192" i="23"/>
  <c r="AP194" i="23"/>
  <c r="AP196" i="23"/>
  <c r="AQ200" i="23"/>
  <c r="AR200" i="23" s="1"/>
  <c r="AQ204" i="23"/>
  <c r="AR204" i="23" s="1"/>
  <c r="AS204" i="23" s="1"/>
  <c r="AP206" i="23"/>
  <c r="AP208" i="23"/>
  <c r="AP210" i="23"/>
  <c r="AP212" i="23"/>
  <c r="AQ213" i="23"/>
  <c r="AR213" i="23" s="1"/>
  <c r="AP219" i="23"/>
  <c r="AP221" i="23"/>
  <c r="AQ223" i="23"/>
  <c r="AR223" i="23" s="1"/>
  <c r="AP229" i="23"/>
  <c r="AP247" i="23"/>
  <c r="AP249" i="23"/>
  <c r="AQ254" i="23"/>
  <c r="AR254" i="23" s="1"/>
  <c r="AQ266" i="23"/>
  <c r="AR266" i="23" s="1"/>
  <c r="AP271" i="23"/>
  <c r="AP278" i="23"/>
  <c r="AQ279" i="23"/>
  <c r="AR279" i="23" s="1"/>
  <c r="AQ283" i="23"/>
  <c r="AR283" i="23" s="1"/>
  <c r="AP290" i="23"/>
  <c r="AQ379" i="23"/>
  <c r="AR379" i="23" s="1"/>
  <c r="AQ443" i="23"/>
  <c r="AR443" i="23" s="1"/>
  <c r="AQ507" i="23"/>
  <c r="AR507" i="23" s="1"/>
  <c r="AQ571" i="23"/>
  <c r="AR571" i="23" s="1"/>
  <c r="AS608" i="23"/>
  <c r="AS635" i="23"/>
  <c r="AQ645" i="23"/>
  <c r="AR645" i="23" s="1"/>
  <c r="AS646" i="23"/>
  <c r="AQ665" i="23"/>
  <c r="AR665" i="23" s="1"/>
  <c r="AS666" i="23"/>
  <c r="AQ18" i="10"/>
  <c r="AR18" i="10" s="1"/>
  <c r="AP105" i="10"/>
  <c r="AQ107" i="10"/>
  <c r="AR107" i="10" s="1"/>
  <c r="AP110" i="10"/>
  <c r="AS110" i="10" s="1"/>
  <c r="AS128" i="10"/>
  <c r="AP128" i="10"/>
  <c r="AP160" i="10"/>
  <c r="AS164" i="10"/>
  <c r="AP164" i="10"/>
  <c r="AS188" i="10"/>
  <c r="AP188" i="10"/>
  <c r="AQ331" i="23"/>
  <c r="AR331" i="23" s="1"/>
  <c r="AP339" i="23"/>
  <c r="AP341" i="23"/>
  <c r="AP347" i="23"/>
  <c r="AQ348" i="23"/>
  <c r="AR348" i="23" s="1"/>
  <c r="AQ359" i="23"/>
  <c r="AR359" i="23" s="1"/>
  <c r="AQ372" i="23"/>
  <c r="AR372" i="23" s="1"/>
  <c r="AP381" i="23"/>
  <c r="AQ395" i="23"/>
  <c r="AR395" i="23" s="1"/>
  <c r="AP403" i="23"/>
  <c r="AP405" i="23"/>
  <c r="AP411" i="23"/>
  <c r="AQ412" i="23"/>
  <c r="AR412" i="23" s="1"/>
  <c r="AQ423" i="23"/>
  <c r="AR423" i="23" s="1"/>
  <c r="AQ436" i="23"/>
  <c r="AR436" i="23" s="1"/>
  <c r="AP445" i="23"/>
  <c r="AQ459" i="23"/>
  <c r="AR459" i="23" s="1"/>
  <c r="AP467" i="23"/>
  <c r="AP469" i="23"/>
  <c r="AP475" i="23"/>
  <c r="AQ476" i="23"/>
  <c r="AR476" i="23" s="1"/>
  <c r="AQ487" i="23"/>
  <c r="AR487" i="23" s="1"/>
  <c r="AQ500" i="23"/>
  <c r="AR500" i="23" s="1"/>
  <c r="AP509" i="23"/>
  <c r="AQ523" i="23"/>
  <c r="AR523" i="23" s="1"/>
  <c r="AP531" i="23"/>
  <c r="AP533" i="23"/>
  <c r="AP539" i="23"/>
  <c r="AQ540" i="23"/>
  <c r="AR540" i="23" s="1"/>
  <c r="AQ551" i="23"/>
  <c r="AR551" i="23" s="1"/>
  <c r="AQ564" i="23"/>
  <c r="AR564" i="23" s="1"/>
  <c r="AP573" i="23"/>
  <c r="AQ587" i="23"/>
  <c r="AR587" i="23" s="1"/>
  <c r="AP595" i="23"/>
  <c r="AP597" i="23"/>
  <c r="AP603" i="23"/>
  <c r="AP613" i="23"/>
  <c r="AP614" i="23"/>
  <c r="AS620" i="23"/>
  <c r="AP622" i="23"/>
  <c r="AS624" i="23"/>
  <c r="AS626" i="23"/>
  <c r="AS631" i="23"/>
  <c r="AQ640" i="23"/>
  <c r="AR640" i="23" s="1"/>
  <c r="AS651" i="23"/>
  <c r="AP653" i="23"/>
  <c r="AQ657" i="23"/>
  <c r="AR657" i="23" s="1"/>
  <c r="AQ660" i="23"/>
  <c r="AR660" i="23" s="1"/>
  <c r="AS664" i="23"/>
  <c r="AQ676" i="23"/>
  <c r="AR676" i="23" s="1"/>
  <c r="AP679" i="23"/>
  <c r="AP681" i="23"/>
  <c r="AS692" i="23"/>
  <c r="AQ10" i="10"/>
  <c r="AR10" i="10" s="1"/>
  <c r="AQ13" i="10"/>
  <c r="AR13" i="10" s="1"/>
  <c r="AS17" i="10"/>
  <c r="AQ36" i="10"/>
  <c r="AR36" i="10" s="1"/>
  <c r="AP39" i="10"/>
  <c r="AP41" i="10"/>
  <c r="AP50" i="10"/>
  <c r="AS50" i="10" s="1"/>
  <c r="AP51" i="10"/>
  <c r="AQ52" i="10"/>
  <c r="AR52" i="10" s="1"/>
  <c r="AS52" i="10" s="1"/>
  <c r="AP54" i="10"/>
  <c r="AP126" i="10"/>
  <c r="AQ126" i="10"/>
  <c r="AR126" i="10" s="1"/>
  <c r="AQ128" i="10"/>
  <c r="AR128" i="10" s="1"/>
  <c r="AP145" i="10"/>
  <c r="AQ145" i="10"/>
  <c r="AR145" i="10" s="1"/>
  <c r="AQ155" i="10"/>
  <c r="AR155" i="10" s="1"/>
  <c r="AP155" i="10"/>
  <c r="AQ186" i="10"/>
  <c r="AR186" i="10" s="1"/>
  <c r="AP186" i="10"/>
  <c r="AP294" i="24"/>
  <c r="AP306" i="24"/>
  <c r="AQ315" i="24"/>
  <c r="AR315" i="24" s="1"/>
  <c r="AQ331" i="24"/>
  <c r="AR331" i="24" s="1"/>
  <c r="AP340" i="24"/>
  <c r="AP342" i="24"/>
  <c r="AQ344" i="24"/>
  <c r="AR344" i="24" s="1"/>
  <c r="AQ352" i="24"/>
  <c r="AR352" i="24" s="1"/>
  <c r="AP354" i="24"/>
  <c r="AP356" i="24"/>
  <c r="AQ357" i="24"/>
  <c r="AR357" i="24" s="1"/>
  <c r="AP378" i="24"/>
  <c r="AP394" i="24"/>
  <c r="AQ396" i="24"/>
  <c r="AR396" i="24" s="1"/>
  <c r="AQ405" i="24"/>
  <c r="AR405" i="24" s="1"/>
  <c r="AS417" i="24"/>
  <c r="AP422" i="24"/>
  <c r="AP434" i="24"/>
  <c r="AQ443" i="24"/>
  <c r="AR443" i="24" s="1"/>
  <c r="AQ459" i="24"/>
  <c r="AR459" i="24" s="1"/>
  <c r="AP484" i="24"/>
  <c r="AP486" i="24"/>
  <c r="AP488" i="24"/>
  <c r="AQ489" i="24"/>
  <c r="AR489" i="24" s="1"/>
  <c r="AP502" i="24"/>
  <c r="AP504" i="24"/>
  <c r="AP506" i="24"/>
  <c r="AQ524" i="24"/>
  <c r="AR524" i="24" s="1"/>
  <c r="AQ549" i="24"/>
  <c r="AR549" i="24" s="1"/>
  <c r="AP554" i="24"/>
  <c r="AP564" i="24"/>
  <c r="AQ565" i="24"/>
  <c r="AR565" i="24" s="1"/>
  <c r="AQ569" i="24"/>
  <c r="AR569" i="24" s="1"/>
  <c r="AP608" i="24"/>
  <c r="AQ609" i="24"/>
  <c r="AR609" i="24" s="1"/>
  <c r="AP624" i="24"/>
  <c r="AQ625" i="24"/>
  <c r="AR625" i="24" s="1"/>
  <c r="AP648" i="24"/>
  <c r="AQ649" i="24"/>
  <c r="AR649" i="24" s="1"/>
  <c r="AP662" i="24"/>
  <c r="AQ23" i="23"/>
  <c r="AR23" i="23" s="1"/>
  <c r="AQ29" i="23"/>
  <c r="AR29" i="23" s="1"/>
  <c r="AP38" i="23"/>
  <c r="AS38" i="23" s="1"/>
  <c r="AP44" i="23"/>
  <c r="AQ46" i="23"/>
  <c r="AR46" i="23" s="1"/>
  <c r="AP48" i="23"/>
  <c r="AQ58" i="23"/>
  <c r="AR58" i="23" s="1"/>
  <c r="AP63" i="23"/>
  <c r="AP98" i="23"/>
  <c r="AP100" i="23"/>
  <c r="AS100" i="23" s="1"/>
  <c r="AP102" i="23"/>
  <c r="AS102" i="23" s="1"/>
  <c r="AP146" i="23"/>
  <c r="AP148" i="23"/>
  <c r="AP150" i="23"/>
  <c r="AQ151" i="23"/>
  <c r="AR151" i="23" s="1"/>
  <c r="AP161" i="23"/>
  <c r="AQ162" i="23"/>
  <c r="AR162" i="23" s="1"/>
  <c r="AQ170" i="23"/>
  <c r="AR170" i="23" s="1"/>
  <c r="AQ181" i="23"/>
  <c r="AR181" i="23" s="1"/>
  <c r="AP190" i="23"/>
  <c r="AQ195" i="23"/>
  <c r="AR195" i="23" s="1"/>
  <c r="AP201" i="23"/>
  <c r="AP203" i="23"/>
  <c r="AS203" i="23" s="1"/>
  <c r="AQ205" i="23"/>
  <c r="AR205" i="23" s="1"/>
  <c r="AQ209" i="23"/>
  <c r="AR209" i="23" s="1"/>
  <c r="AP214" i="23"/>
  <c r="AP217" i="23"/>
  <c r="AQ218" i="23"/>
  <c r="AR218" i="23" s="1"/>
  <c r="AP222" i="23"/>
  <c r="AP224" i="23"/>
  <c r="AP227" i="23"/>
  <c r="AQ228" i="23"/>
  <c r="AR228" i="23" s="1"/>
  <c r="AP246" i="23"/>
  <c r="AQ248" i="23"/>
  <c r="AR248" i="23" s="1"/>
  <c r="AP250" i="23"/>
  <c r="AP253" i="23"/>
  <c r="AP255" i="23"/>
  <c r="AP265" i="23"/>
  <c r="AP267" i="23"/>
  <c r="AP269" i="23"/>
  <c r="AQ270" i="23"/>
  <c r="AR270" i="23" s="1"/>
  <c r="AP280" i="23"/>
  <c r="AP282" i="23"/>
  <c r="AP284" i="23"/>
  <c r="AS284" i="23" s="1"/>
  <c r="AP301" i="23"/>
  <c r="AS13" i="10"/>
  <c r="AQ51" i="10"/>
  <c r="AR51" i="10" s="1"/>
  <c r="AP80" i="10"/>
  <c r="AP91" i="10"/>
  <c r="AP101" i="10"/>
  <c r="AQ118" i="10"/>
  <c r="AR118" i="10" s="1"/>
  <c r="AQ120" i="10"/>
  <c r="AR120" i="10" s="1"/>
  <c r="AS143" i="10"/>
  <c r="AP143" i="10"/>
  <c r="AS184" i="10"/>
  <c r="AP184" i="10"/>
  <c r="AS215" i="10"/>
  <c r="AQ215" i="10"/>
  <c r="AR215" i="10" s="1"/>
  <c r="AQ356" i="10"/>
  <c r="AR356" i="10" s="1"/>
  <c r="AQ369" i="10"/>
  <c r="AR369" i="10" s="1"/>
  <c r="AP380" i="10"/>
  <c r="AQ397" i="10"/>
  <c r="AR397" i="10" s="1"/>
  <c r="AP400" i="10"/>
  <c r="AP406" i="10"/>
  <c r="AQ424" i="10"/>
  <c r="AR424" i="10" s="1"/>
  <c r="AP426" i="10"/>
  <c r="AQ433" i="10"/>
  <c r="AR433" i="10" s="1"/>
  <c r="AP442" i="10"/>
  <c r="AQ449" i="10"/>
  <c r="AR449" i="10" s="1"/>
  <c r="AP458" i="10"/>
  <c r="AQ465" i="10"/>
  <c r="AR465" i="10" s="1"/>
  <c r="AP474" i="10"/>
  <c r="AP484" i="10"/>
  <c r="AP494" i="10"/>
  <c r="AP502" i="10"/>
  <c r="AP514" i="10"/>
  <c r="AP520" i="10"/>
  <c r="AP526" i="10"/>
  <c r="AP532" i="10"/>
  <c r="AQ541" i="10"/>
  <c r="AR541" i="10" s="1"/>
  <c r="AP550" i="10"/>
  <c r="AP574" i="10"/>
  <c r="AP580" i="10"/>
  <c r="AP630" i="10"/>
  <c r="AQ635" i="10"/>
  <c r="AR635" i="10" s="1"/>
  <c r="AP687" i="10"/>
  <c r="AQ687" i="10"/>
  <c r="AR687" i="10" s="1"/>
  <c r="AQ698" i="10"/>
  <c r="AR698" i="10" s="1"/>
  <c r="AP698" i="10"/>
  <c r="AS708" i="10"/>
  <c r="AP708" i="10"/>
  <c r="AQ715" i="10"/>
  <c r="AR715" i="10" s="1"/>
  <c r="AP719" i="10"/>
  <c r="AQ719" i="10"/>
  <c r="AR719" i="10" s="1"/>
  <c r="AQ19" i="11"/>
  <c r="AR19" i="11" s="1"/>
  <c r="AS44" i="11"/>
  <c r="AQ44" i="11"/>
  <c r="AR44" i="11" s="1"/>
  <c r="AQ50" i="11"/>
  <c r="AR50" i="11" s="1"/>
  <c r="AP50" i="11"/>
  <c r="AS69" i="11"/>
  <c r="AP69" i="11"/>
  <c r="AP307" i="10"/>
  <c r="AP340" i="10"/>
  <c r="AQ342" i="10"/>
  <c r="AR342" i="10" s="1"/>
  <c r="AQ376" i="10"/>
  <c r="AR376" i="10" s="1"/>
  <c r="AP378" i="10"/>
  <c r="AQ380" i="10"/>
  <c r="AR380" i="10" s="1"/>
  <c r="AQ385" i="10"/>
  <c r="AR385" i="10" s="1"/>
  <c r="AP396" i="10"/>
  <c r="AQ413" i="10"/>
  <c r="AR413" i="10" s="1"/>
  <c r="AP416" i="10"/>
  <c r="AP422" i="10"/>
  <c r="AQ440" i="10"/>
  <c r="AR440" i="10" s="1"/>
  <c r="AQ456" i="10"/>
  <c r="AR456" i="10" s="1"/>
  <c r="AQ472" i="10"/>
  <c r="AR472" i="10" s="1"/>
  <c r="AP482" i="10"/>
  <c r="AQ484" i="10"/>
  <c r="AR484" i="10" s="1"/>
  <c r="AQ489" i="10"/>
  <c r="AR489" i="10" s="1"/>
  <c r="AP518" i="10"/>
  <c r="AQ520" i="10"/>
  <c r="AR520" i="10" s="1"/>
  <c r="AP530" i="10"/>
  <c r="AQ532" i="10"/>
  <c r="AR532" i="10" s="1"/>
  <c r="AP558" i="10"/>
  <c r="AP564" i="10"/>
  <c r="AQ565" i="10"/>
  <c r="AR565" i="10" s="1"/>
  <c r="AQ569" i="10"/>
  <c r="AR569" i="10" s="1"/>
  <c r="AP578" i="10"/>
  <c r="AQ580" i="10"/>
  <c r="AR580" i="10" s="1"/>
  <c r="AP596" i="10"/>
  <c r="AP600" i="10"/>
  <c r="AP602" i="10"/>
  <c r="AQ607" i="10"/>
  <c r="AR607" i="10" s="1"/>
  <c r="AP610" i="10"/>
  <c r="AP612" i="10"/>
  <c r="AP616" i="10"/>
  <c r="AQ627" i="10"/>
  <c r="AR627" i="10" s="1"/>
  <c r="AQ639" i="10"/>
  <c r="AR639" i="10" s="1"/>
  <c r="AP642" i="10"/>
  <c r="AP644" i="10"/>
  <c r="AP648" i="10"/>
  <c r="AP650" i="10"/>
  <c r="AP652" i="10"/>
  <c r="AQ655" i="10"/>
  <c r="AR655" i="10" s="1"/>
  <c r="AP658" i="10"/>
  <c r="AP660" i="10"/>
  <c r="AP664" i="10"/>
  <c r="AP666" i="10"/>
  <c r="AP668" i="10"/>
  <c r="AS696" i="10"/>
  <c r="AP696" i="10"/>
  <c r="AQ706" i="10"/>
  <c r="AR706" i="10" s="1"/>
  <c r="AP706" i="10"/>
  <c r="AS716" i="10"/>
  <c r="AP716" i="10"/>
  <c r="AS20" i="11"/>
  <c r="AP20" i="11"/>
  <c r="AQ48" i="11"/>
  <c r="AR48" i="11" s="1"/>
  <c r="AP48" i="11"/>
  <c r="AQ51" i="11"/>
  <c r="AR51" i="11" s="1"/>
  <c r="AP51" i="11"/>
  <c r="AQ58" i="11"/>
  <c r="AR58" i="11" s="1"/>
  <c r="AS58" i="11"/>
  <c r="AS77" i="11"/>
  <c r="AP77" i="11"/>
  <c r="AQ251" i="10"/>
  <c r="AR251" i="10" s="1"/>
  <c r="AP271" i="10"/>
  <c r="AP277" i="10"/>
  <c r="AQ300" i="10"/>
  <c r="AR300" i="10" s="1"/>
  <c r="AP311" i="10"/>
  <c r="AP314" i="10"/>
  <c r="AQ336" i="10"/>
  <c r="AR336" i="10" s="1"/>
  <c r="AP338" i="10"/>
  <c r="AQ352" i="10"/>
  <c r="AR352" i="10" s="1"/>
  <c r="AP355" i="10"/>
  <c r="AP357" i="10"/>
  <c r="AQ365" i="10"/>
  <c r="AR365" i="10" s="1"/>
  <c r="AP368" i="10"/>
  <c r="AP374" i="10"/>
  <c r="AQ392" i="10"/>
  <c r="AR392" i="10" s="1"/>
  <c r="AP394" i="10"/>
  <c r="AQ396" i="10"/>
  <c r="AR396" i="10" s="1"/>
  <c r="AQ401" i="10"/>
  <c r="AR401" i="10" s="1"/>
  <c r="AP412" i="10"/>
  <c r="AQ429" i="10"/>
  <c r="AR429" i="10" s="1"/>
  <c r="AP432" i="10"/>
  <c r="AP438" i="10"/>
  <c r="AQ445" i="10"/>
  <c r="AR445" i="10" s="1"/>
  <c r="AP448" i="10"/>
  <c r="AP454" i="10"/>
  <c r="AQ461" i="10"/>
  <c r="AR461" i="10" s="1"/>
  <c r="AP464" i="10"/>
  <c r="AP470" i="10"/>
  <c r="AQ477" i="10"/>
  <c r="AR477" i="10" s="1"/>
  <c r="AP500" i="10"/>
  <c r="AQ501" i="10"/>
  <c r="AR501" i="10" s="1"/>
  <c r="AQ537" i="10"/>
  <c r="AR537" i="10" s="1"/>
  <c r="AP542" i="10"/>
  <c r="AP548" i="10"/>
  <c r="AQ549" i="10"/>
  <c r="AR549" i="10" s="1"/>
  <c r="AQ553" i="10"/>
  <c r="AR553" i="10" s="1"/>
  <c r="AP562" i="10"/>
  <c r="AQ564" i="10"/>
  <c r="AR564" i="10" s="1"/>
  <c r="AP568" i="10"/>
  <c r="AQ573" i="10"/>
  <c r="AR573" i="10" s="1"/>
  <c r="AQ585" i="10"/>
  <c r="AR585" i="10" s="1"/>
  <c r="AQ591" i="10"/>
  <c r="AR591" i="10" s="1"/>
  <c r="AP594" i="10"/>
  <c r="AQ596" i="10"/>
  <c r="AR596" i="10" s="1"/>
  <c r="AP598" i="10"/>
  <c r="AQ600" i="10"/>
  <c r="AR600" i="10" s="1"/>
  <c r="AQ612" i="10"/>
  <c r="AR612" i="10" s="1"/>
  <c r="AP614" i="10"/>
  <c r="AQ616" i="10"/>
  <c r="AR616" i="10" s="1"/>
  <c r="AQ619" i="10"/>
  <c r="AR619" i="10" s="1"/>
  <c r="AQ644" i="10"/>
  <c r="AR644" i="10" s="1"/>
  <c r="AP646" i="10"/>
  <c r="AQ648" i="10"/>
  <c r="AR648" i="10" s="1"/>
  <c r="AQ660" i="10"/>
  <c r="AR660" i="10" s="1"/>
  <c r="AP662" i="10"/>
  <c r="AQ664" i="10"/>
  <c r="AR664" i="10" s="1"/>
  <c r="AQ676" i="10"/>
  <c r="AR676" i="10" s="1"/>
  <c r="AP678" i="10"/>
  <c r="AQ680" i="10"/>
  <c r="AR680" i="10" s="1"/>
  <c r="AS692" i="10"/>
  <c r="AP692" i="10"/>
  <c r="AQ696" i="10"/>
  <c r="AR696" i="10" s="1"/>
  <c r="AQ699" i="10"/>
  <c r="AR699" i="10" s="1"/>
  <c r="AP703" i="10"/>
  <c r="AQ703" i="10"/>
  <c r="AR703" i="10" s="1"/>
  <c r="AQ714" i="10"/>
  <c r="AR714" i="10" s="1"/>
  <c r="AP714" i="10"/>
  <c r="AQ18" i="11"/>
  <c r="AR18" i="11" s="1"/>
  <c r="AP18" i="11"/>
  <c r="AQ20" i="11"/>
  <c r="AR20" i="11" s="1"/>
  <c r="AP22" i="11"/>
  <c r="AS22" i="11" s="1"/>
  <c r="AQ77" i="11"/>
  <c r="AR77" i="11" s="1"/>
  <c r="AS85" i="11"/>
  <c r="AP85" i="11"/>
  <c r="AS159" i="10"/>
  <c r="AQ223" i="10"/>
  <c r="AR223" i="10" s="1"/>
  <c r="AQ241" i="10"/>
  <c r="AR241" i="10" s="1"/>
  <c r="AQ271" i="10"/>
  <c r="AR271" i="10" s="1"/>
  <c r="AQ277" i="10"/>
  <c r="AR277" i="10" s="1"/>
  <c r="AQ282" i="10"/>
  <c r="AR282" i="10" s="1"/>
  <c r="AQ284" i="10"/>
  <c r="AR284" i="10" s="1"/>
  <c r="AS284" i="10" s="1"/>
  <c r="AQ314" i="10"/>
  <c r="AR314" i="10" s="1"/>
  <c r="AQ690" i="10"/>
  <c r="AR690" i="10" s="1"/>
  <c r="AP690" i="10"/>
  <c r="AS700" i="10"/>
  <c r="AP700" i="10"/>
  <c r="AS712" i="10"/>
  <c r="AP712" i="10"/>
  <c r="AS16" i="11"/>
  <c r="AP16" i="11"/>
  <c r="AS21" i="11"/>
  <c r="AQ21" i="11"/>
  <c r="AR21" i="11" s="1"/>
  <c r="AQ115" i="11"/>
  <c r="AR115" i="11" s="1"/>
  <c r="AQ142" i="11"/>
  <c r="AR142" i="11" s="1"/>
  <c r="AS142" i="11" s="1"/>
  <c r="AQ201" i="11"/>
  <c r="AR201" i="11" s="1"/>
  <c r="AQ202" i="11"/>
  <c r="AR202" i="11" s="1"/>
  <c r="AQ216" i="11"/>
  <c r="AR216" i="11" s="1"/>
  <c r="AQ227" i="11"/>
  <c r="AR227" i="11" s="1"/>
  <c r="AQ228" i="11"/>
  <c r="AR228" i="11" s="1"/>
  <c r="AQ302" i="11"/>
  <c r="AR302" i="11" s="1"/>
  <c r="AQ308" i="11"/>
  <c r="AR308" i="11" s="1"/>
  <c r="AP315" i="11"/>
  <c r="AQ342" i="11"/>
  <c r="AR342" i="11" s="1"/>
  <c r="AS342" i="11" s="1"/>
  <c r="AQ351" i="11"/>
  <c r="AR351" i="11" s="1"/>
  <c r="AP385" i="11"/>
  <c r="AP401" i="11"/>
  <c r="AP417" i="11"/>
  <c r="AP433" i="11"/>
  <c r="AP449" i="11"/>
  <c r="AP457" i="11"/>
  <c r="AP465" i="11"/>
  <c r="AP473" i="11"/>
  <c r="AP481" i="11"/>
  <c r="AQ485" i="11"/>
  <c r="AR485" i="11" s="1"/>
  <c r="AP493" i="11"/>
  <c r="AQ505" i="11"/>
  <c r="AR505" i="11" s="1"/>
  <c r="AP513" i="11"/>
  <c r="AQ517" i="11"/>
  <c r="AR517" i="11" s="1"/>
  <c r="AP525" i="11"/>
  <c r="AQ537" i="11"/>
  <c r="AR537" i="11" s="1"/>
  <c r="AP545" i="11"/>
  <c r="AQ549" i="11"/>
  <c r="AR549" i="11" s="1"/>
  <c r="AP557" i="11"/>
  <c r="AQ569" i="11"/>
  <c r="AR569" i="11" s="1"/>
  <c r="AP577" i="11"/>
  <c r="AQ581" i="11"/>
  <c r="AR581" i="11" s="1"/>
  <c r="AQ601" i="11"/>
  <c r="AR601" i="11" s="1"/>
  <c r="AQ604" i="11"/>
  <c r="AR604" i="11" s="1"/>
  <c r="AQ613" i="11"/>
  <c r="AR613" i="11" s="1"/>
  <c r="AQ633" i="11"/>
  <c r="AR633" i="11" s="1"/>
  <c r="AQ636" i="11"/>
  <c r="AR636" i="11" s="1"/>
  <c r="AQ645" i="11"/>
  <c r="AR645" i="11" s="1"/>
  <c r="AQ665" i="11"/>
  <c r="AR665" i="11" s="1"/>
  <c r="AQ668" i="11"/>
  <c r="AR668" i="11" s="1"/>
  <c r="AQ677" i="11"/>
  <c r="AR677" i="11" s="1"/>
  <c r="AQ697" i="11"/>
  <c r="AR697" i="11" s="1"/>
  <c r="AQ700" i="11"/>
  <c r="AR700" i="11" s="1"/>
  <c r="AQ709" i="11"/>
  <c r="AR709" i="11" s="1"/>
  <c r="AP15" i="17"/>
  <c r="AQ37" i="17"/>
  <c r="AR37" i="17" s="1"/>
  <c r="AQ40" i="17"/>
  <c r="AR40" i="17" s="1"/>
  <c r="AS40" i="17" s="1"/>
  <c r="AQ42" i="17"/>
  <c r="AR42" i="17" s="1"/>
  <c r="AS42" i="17" s="1"/>
  <c r="AP66" i="17"/>
  <c r="AP98" i="17"/>
  <c r="AQ125" i="17"/>
  <c r="AR125" i="17" s="1"/>
  <c r="AQ128" i="17"/>
  <c r="AR128" i="17" s="1"/>
  <c r="AS128" i="17" s="1"/>
  <c r="AQ130" i="17"/>
  <c r="AR130" i="17" s="1"/>
  <c r="AS130" i="17" s="1"/>
  <c r="AQ142" i="17"/>
  <c r="AR142" i="17" s="1"/>
  <c r="AS142" i="17" s="1"/>
  <c r="AQ159" i="17"/>
  <c r="AR159" i="17" s="1"/>
  <c r="AP169" i="17"/>
  <c r="AS169" i="17" s="1"/>
  <c r="AQ170" i="17"/>
  <c r="AR170" i="17" s="1"/>
  <c r="AS172" i="17"/>
  <c r="AS184" i="17"/>
  <c r="AP187" i="17"/>
  <c r="AS191" i="17"/>
  <c r="AP195" i="17"/>
  <c r="AS195" i="17" s="1"/>
  <c r="AP197" i="17"/>
  <c r="AQ199" i="17"/>
  <c r="AR199" i="17" s="1"/>
  <c r="AP220" i="17"/>
  <c r="AQ224" i="17"/>
  <c r="AR224" i="17" s="1"/>
  <c r="AS239" i="17"/>
  <c r="AQ422" i="17"/>
  <c r="AR422" i="17" s="1"/>
  <c r="AS502" i="17"/>
  <c r="AP502" i="17"/>
  <c r="AS542" i="17"/>
  <c r="AQ542" i="17"/>
  <c r="AR542" i="17" s="1"/>
  <c r="AS551" i="17"/>
  <c r="AQ551" i="17"/>
  <c r="AR551" i="17" s="1"/>
  <c r="AS582" i="17"/>
  <c r="AP582" i="17"/>
  <c r="AS634" i="17"/>
  <c r="AQ634" i="17"/>
  <c r="AR634" i="17" s="1"/>
  <c r="AS650" i="17"/>
  <c r="AP650" i="17"/>
  <c r="AQ650" i="17"/>
  <c r="AR650" i="17" s="1"/>
  <c r="AS663" i="17"/>
  <c r="AQ663" i="17"/>
  <c r="AR663" i="17" s="1"/>
  <c r="AQ55" i="11"/>
  <c r="AR55" i="11" s="1"/>
  <c r="AQ105" i="11"/>
  <c r="AR105" i="11" s="1"/>
  <c r="AP111" i="11"/>
  <c r="AP120" i="11"/>
  <c r="AP138" i="11"/>
  <c r="AP145" i="11"/>
  <c r="AS145" i="11" s="1"/>
  <c r="AQ155" i="11"/>
  <c r="AR155" i="11" s="1"/>
  <c r="AQ156" i="11"/>
  <c r="AR156" i="11" s="1"/>
  <c r="AQ159" i="11"/>
  <c r="AR159" i="11" s="1"/>
  <c r="AP171" i="11"/>
  <c r="AS171" i="11" s="1"/>
  <c r="AQ179" i="11"/>
  <c r="AR179" i="11" s="1"/>
  <c r="AP183" i="11"/>
  <c r="AQ190" i="11"/>
  <c r="AR190" i="11" s="1"/>
  <c r="AP197" i="11"/>
  <c r="AS197" i="11" s="1"/>
  <c r="AP221" i="11"/>
  <c r="AQ222" i="11"/>
  <c r="AR222" i="11" s="1"/>
  <c r="AP236" i="11"/>
  <c r="AQ243" i="11"/>
  <c r="AR243" i="11" s="1"/>
  <c r="AP251" i="11"/>
  <c r="AS251" i="11" s="1"/>
  <c r="AP252" i="11"/>
  <c r="AP253" i="11"/>
  <c r="AP258" i="11"/>
  <c r="AQ261" i="11"/>
  <c r="AR261" i="11" s="1"/>
  <c r="AP264" i="11"/>
  <c r="AS264" i="11" s="1"/>
  <c r="AS272" i="11"/>
  <c r="AQ283" i="11"/>
  <c r="AR283" i="11" s="1"/>
  <c r="AS283" i="11" s="1"/>
  <c r="AP297" i="11"/>
  <c r="AP299" i="11"/>
  <c r="AP306" i="11"/>
  <c r="AQ315" i="11"/>
  <c r="AR315" i="11" s="1"/>
  <c r="AQ318" i="11"/>
  <c r="AR318" i="11" s="1"/>
  <c r="AP325" i="11"/>
  <c r="AS325" i="11" s="1"/>
  <c r="AQ330" i="11"/>
  <c r="AR330" i="11" s="1"/>
  <c r="AQ333" i="11"/>
  <c r="AR333" i="11" s="1"/>
  <c r="AP340" i="11"/>
  <c r="AP345" i="11"/>
  <c r="AS349" i="11"/>
  <c r="AP389" i="11"/>
  <c r="AP405" i="11"/>
  <c r="AP421" i="11"/>
  <c r="AP437" i="11"/>
  <c r="AQ449" i="11"/>
  <c r="AR449" i="11" s="1"/>
  <c r="AQ457" i="11"/>
  <c r="AR457" i="11" s="1"/>
  <c r="AQ465" i="11"/>
  <c r="AR465" i="11" s="1"/>
  <c r="AQ473" i="11"/>
  <c r="AR473" i="11" s="1"/>
  <c r="AQ481" i="11"/>
  <c r="AR481" i="11" s="1"/>
  <c r="AP489" i="11"/>
  <c r="AQ493" i="11"/>
  <c r="AR493" i="11" s="1"/>
  <c r="AP501" i="11"/>
  <c r="AQ513" i="11"/>
  <c r="AR513" i="11" s="1"/>
  <c r="AP521" i="11"/>
  <c r="AQ525" i="11"/>
  <c r="AR525" i="11" s="1"/>
  <c r="AP533" i="11"/>
  <c r="AQ545" i="11"/>
  <c r="AR545" i="11" s="1"/>
  <c r="AP553" i="11"/>
  <c r="AQ557" i="11"/>
  <c r="AR557" i="11" s="1"/>
  <c r="AP565" i="11"/>
  <c r="AQ577" i="11"/>
  <c r="AR577" i="11" s="1"/>
  <c r="AP585" i="11"/>
  <c r="AP597" i="11"/>
  <c r="AQ608" i="11"/>
  <c r="AR608" i="11" s="1"/>
  <c r="AP617" i="11"/>
  <c r="AP629" i="11"/>
  <c r="AQ640" i="11"/>
  <c r="AR640" i="11" s="1"/>
  <c r="AP649" i="11"/>
  <c r="AP661" i="11"/>
  <c r="AQ672" i="11"/>
  <c r="AR672" i="11" s="1"/>
  <c r="AP681" i="11"/>
  <c r="AP693" i="11"/>
  <c r="AQ704" i="11"/>
  <c r="AR704" i="11" s="1"/>
  <c r="AP713" i="11"/>
  <c r="AQ15" i="17"/>
  <c r="AR15" i="17" s="1"/>
  <c r="AQ18" i="17"/>
  <c r="AR18" i="17" s="1"/>
  <c r="AP33" i="17"/>
  <c r="AQ57" i="17"/>
  <c r="AR57" i="17" s="1"/>
  <c r="AS57" i="17" s="1"/>
  <c r="AQ66" i="17"/>
  <c r="AR66" i="17" s="1"/>
  <c r="AP87" i="17"/>
  <c r="AP102" i="17"/>
  <c r="AP121" i="17"/>
  <c r="AP141" i="17"/>
  <c r="AS141" i="17" s="1"/>
  <c r="AP151" i="17"/>
  <c r="AQ167" i="17"/>
  <c r="AS171" i="17"/>
  <c r="AQ197" i="17"/>
  <c r="AR197" i="17" s="1"/>
  <c r="AP216" i="17"/>
  <c r="AQ220" i="17"/>
  <c r="AR220" i="17" s="1"/>
  <c r="AQ223" i="17"/>
  <c r="AR223" i="17" s="1"/>
  <c r="AP237" i="17"/>
  <c r="AS237" i="17" s="1"/>
  <c r="AP243" i="17"/>
  <c r="AQ255" i="17"/>
  <c r="AR255" i="17" s="1"/>
  <c r="AS255" i="17" s="1"/>
  <c r="AQ265" i="17"/>
  <c r="AR265" i="17" s="1"/>
  <c r="AQ279" i="17"/>
  <c r="AR279" i="17" s="1"/>
  <c r="AS281" i="17"/>
  <c r="AP291" i="17"/>
  <c r="AS291" i="17" s="1"/>
  <c r="AP300" i="17"/>
  <c r="AQ317" i="17"/>
  <c r="AR317" i="17" s="1"/>
  <c r="AS317" i="17" s="1"/>
  <c r="AP326" i="17"/>
  <c r="AQ330" i="17"/>
  <c r="AR330" i="17" s="1"/>
  <c r="AQ333" i="17"/>
  <c r="AR333" i="17" s="1"/>
  <c r="AP342" i="17"/>
  <c r="AQ346" i="17"/>
  <c r="AR346" i="17" s="1"/>
  <c r="AQ349" i="17"/>
  <c r="AR349" i="17" s="1"/>
  <c r="AP358" i="17"/>
  <c r="AQ362" i="17"/>
  <c r="AR362" i="17" s="1"/>
  <c r="AQ365" i="17"/>
  <c r="AR365" i="17" s="1"/>
  <c r="AP374" i="17"/>
  <c r="AQ378" i="17"/>
  <c r="AR378" i="17" s="1"/>
  <c r="AQ381" i="17"/>
  <c r="AR381" i="17" s="1"/>
  <c r="AP390" i="17"/>
  <c r="AQ397" i="17"/>
  <c r="AR397" i="17" s="1"/>
  <c r="AQ405" i="17"/>
  <c r="AR405" i="17" s="1"/>
  <c r="AQ413" i="17"/>
  <c r="AR413" i="17" s="1"/>
  <c r="AP430" i="17"/>
  <c r="AQ441" i="17"/>
  <c r="AR441" i="17" s="1"/>
  <c r="AS446" i="17"/>
  <c r="AP446" i="17"/>
  <c r="AS492" i="17"/>
  <c r="AQ492" i="17"/>
  <c r="AR492" i="17" s="1"/>
  <c r="AS499" i="17"/>
  <c r="AQ499" i="17"/>
  <c r="AR499" i="17" s="1"/>
  <c r="AS526" i="17"/>
  <c r="AQ526" i="17"/>
  <c r="AR526" i="17" s="1"/>
  <c r="AP526" i="17"/>
  <c r="AP542" i="17"/>
  <c r="AS579" i="17"/>
  <c r="AQ579" i="17"/>
  <c r="AR579" i="17" s="1"/>
  <c r="AQ595" i="17"/>
  <c r="AR595" i="17" s="1"/>
  <c r="AP598" i="17"/>
  <c r="AS618" i="17"/>
  <c r="AQ618" i="17"/>
  <c r="AR618" i="17" s="1"/>
  <c r="AP618" i="17"/>
  <c r="AQ631" i="17"/>
  <c r="AR631" i="17" s="1"/>
  <c r="AP634" i="17"/>
  <c r="AS647" i="17"/>
  <c r="AQ647" i="17"/>
  <c r="AR647" i="17" s="1"/>
  <c r="AS698" i="17"/>
  <c r="AP698" i="17"/>
  <c r="AQ698" i="17"/>
  <c r="AR698" i="17" s="1"/>
  <c r="AS41" i="14"/>
  <c r="AQ41" i="14"/>
  <c r="AQ111" i="11"/>
  <c r="AR111" i="11" s="1"/>
  <c r="AQ183" i="11"/>
  <c r="AR183" i="11" s="1"/>
  <c r="AQ236" i="11"/>
  <c r="AR236" i="11" s="1"/>
  <c r="AQ252" i="11"/>
  <c r="AR252" i="11" s="1"/>
  <c r="AQ253" i="11"/>
  <c r="AR253" i="11" s="1"/>
  <c r="AQ102" i="17"/>
  <c r="AR102" i="17" s="1"/>
  <c r="AS476" i="17"/>
  <c r="AQ476" i="17"/>
  <c r="AR476" i="17" s="1"/>
  <c r="AS570" i="17"/>
  <c r="AQ570" i="17"/>
  <c r="AR570" i="17" s="1"/>
  <c r="AS606" i="17"/>
  <c r="AQ606" i="17"/>
  <c r="AR606" i="17" s="1"/>
  <c r="AS615" i="17"/>
  <c r="AQ615" i="17"/>
  <c r="AR615" i="17" s="1"/>
  <c r="AS682" i="17"/>
  <c r="AP682" i="17"/>
  <c r="AQ682" i="17"/>
  <c r="AR682" i="17" s="1"/>
  <c r="AS695" i="17"/>
  <c r="AQ695" i="17"/>
  <c r="AR695" i="17" s="1"/>
  <c r="AQ14" i="14"/>
  <c r="AS14" i="14"/>
  <c r="AQ31" i="14"/>
  <c r="AS31" i="14"/>
  <c r="AQ97" i="11"/>
  <c r="AR97" i="11" s="1"/>
  <c r="AQ100" i="11"/>
  <c r="AR100" i="11" s="1"/>
  <c r="AP110" i="11"/>
  <c r="AP115" i="11"/>
  <c r="AP135" i="11"/>
  <c r="AP180" i="11"/>
  <c r="AP191" i="11"/>
  <c r="AP201" i="11"/>
  <c r="AP202" i="11"/>
  <c r="AP216" i="11"/>
  <c r="AP227" i="11"/>
  <c r="AP228" i="11"/>
  <c r="AP233" i="11"/>
  <c r="AP244" i="11"/>
  <c r="AS276" i="11"/>
  <c r="AP279" i="11"/>
  <c r="AP296" i="11"/>
  <c r="AQ28" i="17"/>
  <c r="AR28" i="17" s="1"/>
  <c r="AP37" i="17"/>
  <c r="AQ52" i="17"/>
  <c r="AR52" i="17" s="1"/>
  <c r="AQ73" i="17"/>
  <c r="AR73" i="17" s="1"/>
  <c r="AQ116" i="17"/>
  <c r="AR116" i="17" s="1"/>
  <c r="AP125" i="17"/>
  <c r="AP159" i="17"/>
  <c r="AQ215" i="17"/>
  <c r="AR215" i="17" s="1"/>
  <c r="AP224" i="17"/>
  <c r="AQ250" i="17"/>
  <c r="AR250" i="17" s="1"/>
  <c r="AP256" i="17"/>
  <c r="AP273" i="17"/>
  <c r="AQ316" i="17"/>
  <c r="AR316" i="17" s="1"/>
  <c r="AQ401" i="17"/>
  <c r="AR401" i="17" s="1"/>
  <c r="AP414" i="17"/>
  <c r="AP422" i="17"/>
  <c r="AQ426" i="17"/>
  <c r="AR426" i="17" s="1"/>
  <c r="AQ429" i="17"/>
  <c r="AR429" i="17" s="1"/>
  <c r="AS460" i="17"/>
  <c r="AQ460" i="17"/>
  <c r="AR460" i="17" s="1"/>
  <c r="AP476" i="17"/>
  <c r="AQ506" i="17"/>
  <c r="AR506" i="17" s="1"/>
  <c r="AS510" i="17"/>
  <c r="AP510" i="17"/>
  <c r="AQ531" i="17"/>
  <c r="AR531" i="17" s="1"/>
  <c r="AP534" i="17"/>
  <c r="AS554" i="17"/>
  <c r="AQ554" i="17"/>
  <c r="AR554" i="17" s="1"/>
  <c r="AP554" i="17"/>
  <c r="AQ567" i="17"/>
  <c r="AR567" i="17" s="1"/>
  <c r="AP570" i="17"/>
  <c r="AS590" i="17"/>
  <c r="AQ590" i="17"/>
  <c r="AR590" i="17" s="1"/>
  <c r="AP590" i="17"/>
  <c r="AP606" i="17"/>
  <c r="AS666" i="17"/>
  <c r="AP666" i="17"/>
  <c r="AQ666" i="17"/>
  <c r="AR666" i="17" s="1"/>
  <c r="AS679" i="17"/>
  <c r="AQ679" i="17"/>
  <c r="AR679" i="17" s="1"/>
  <c r="AS9" i="14"/>
  <c r="AQ9" i="14"/>
  <c r="AQ36" i="14"/>
  <c r="AS36" i="14"/>
  <c r="AS43" i="14"/>
  <c r="AQ43" i="14"/>
  <c r="AQ91" i="14"/>
  <c r="AS91" i="14"/>
  <c r="AQ711" i="17"/>
  <c r="AR711" i="17" s="1"/>
  <c r="AQ27" i="14"/>
  <c r="AQ39" i="14"/>
  <c r="AQ47" i="14"/>
  <c r="AS47" i="14" s="1"/>
  <c r="AS79" i="14"/>
  <c r="AS82" i="14"/>
  <c r="AQ115" i="14"/>
  <c r="AS119" i="14"/>
  <c r="AS127" i="14"/>
  <c r="AQ137" i="14"/>
  <c r="AS162" i="14"/>
  <c r="AS167" i="14"/>
  <c r="AQ170" i="14"/>
  <c r="AS179" i="14"/>
  <c r="AQ190" i="14"/>
  <c r="AQ199" i="14"/>
  <c r="AQ205" i="14"/>
  <c r="AQ214" i="14"/>
  <c r="AQ222" i="14"/>
  <c r="AQ242" i="14"/>
  <c r="AQ249" i="14"/>
  <c r="AQ259" i="14"/>
  <c r="AQ261" i="14"/>
  <c r="AS266" i="14"/>
  <c r="AS271" i="14"/>
  <c r="AQ274" i="14"/>
  <c r="AS291" i="14"/>
  <c r="AQ307" i="14"/>
  <c r="AQ309" i="14"/>
  <c r="AS314" i="14"/>
  <c r="AS319" i="14"/>
  <c r="AQ322" i="14"/>
  <c r="AQ329" i="14"/>
  <c r="AQ347" i="14"/>
  <c r="AQ379" i="14"/>
  <c r="AQ387" i="14"/>
  <c r="AQ395" i="14"/>
  <c r="AQ397" i="14"/>
  <c r="AQ406" i="14"/>
  <c r="AS411" i="14"/>
  <c r="AS434" i="14"/>
  <c r="AS439" i="14"/>
  <c r="AQ454" i="14"/>
  <c r="AQ459" i="14"/>
  <c r="AQ461" i="14"/>
  <c r="AS470" i="14"/>
  <c r="AS475" i="14"/>
  <c r="AS498" i="14"/>
  <c r="AS503" i="14"/>
  <c r="AQ518" i="14"/>
  <c r="AQ523" i="14"/>
  <c r="AQ525" i="14"/>
  <c r="AS534" i="14"/>
  <c r="AS539" i="14"/>
  <c r="AS559" i="14"/>
  <c r="AQ562" i="14"/>
  <c r="AS563" i="14"/>
  <c r="AS574" i="14"/>
  <c r="AQ595" i="14"/>
  <c r="AQ597" i="14"/>
  <c r="AS599" i="14"/>
  <c r="AQ611" i="14"/>
  <c r="AQ613" i="14"/>
  <c r="AS622" i="14"/>
  <c r="AS634" i="14"/>
  <c r="AQ643" i="14"/>
  <c r="AQ645" i="14"/>
  <c r="AS654" i="14"/>
  <c r="AQ667" i="14"/>
  <c r="AQ670" i="14"/>
  <c r="AS674" i="14"/>
  <c r="AS687" i="14"/>
  <c r="AQ690" i="14"/>
  <c r="AS691" i="14"/>
  <c r="AS702" i="14"/>
  <c r="AP10" i="19"/>
  <c r="AP21" i="19"/>
  <c r="AS21" i="19" s="1"/>
  <c r="AQ34" i="19"/>
  <c r="AR34" i="19" s="1"/>
  <c r="AP97" i="19"/>
  <c r="AQ107" i="19"/>
  <c r="AR107" i="19" s="1"/>
  <c r="AS116" i="19"/>
  <c r="AS122" i="19"/>
  <c r="AQ128" i="19"/>
  <c r="AR128" i="19" s="1"/>
  <c r="AP133" i="19"/>
  <c r="AP139" i="19"/>
  <c r="AS139" i="19" s="1"/>
  <c r="AQ155" i="19"/>
  <c r="AR155" i="19" s="1"/>
  <c r="AQ158" i="19"/>
  <c r="AR158" i="19" s="1"/>
  <c r="AQ167" i="19"/>
  <c r="AR167" i="19" s="1"/>
  <c r="AQ180" i="19"/>
  <c r="AR180" i="19" s="1"/>
  <c r="AS180" i="19" s="1"/>
  <c r="AQ186" i="19"/>
  <c r="AR186" i="19" s="1"/>
  <c r="AS186" i="19" s="1"/>
  <c r="AP188" i="19"/>
  <c r="AS188" i="19" s="1"/>
  <c r="AP189" i="19"/>
  <c r="AQ193" i="19"/>
  <c r="AR193" i="19" s="1"/>
  <c r="AP195" i="19"/>
  <c r="AQ198" i="19"/>
  <c r="AR198" i="19" s="1"/>
  <c r="AP201" i="19"/>
  <c r="AQ203" i="19"/>
  <c r="AR203" i="19" s="1"/>
  <c r="AQ210" i="19"/>
  <c r="AR210" i="19" s="1"/>
  <c r="AQ224" i="19"/>
  <c r="AR224" i="19" s="1"/>
  <c r="AS245" i="19"/>
  <c r="AQ245" i="19"/>
  <c r="AR245" i="19" s="1"/>
  <c r="AS269" i="19"/>
  <c r="AP269" i="19"/>
  <c r="AS301" i="19"/>
  <c r="AQ301" i="19"/>
  <c r="AR301" i="19" s="1"/>
  <c r="AP361" i="19"/>
  <c r="AP389" i="19"/>
  <c r="AS406" i="19"/>
  <c r="AQ406" i="19"/>
  <c r="AR406" i="19" s="1"/>
  <c r="AQ415" i="19"/>
  <c r="AR415" i="19" s="1"/>
  <c r="AP415" i="19"/>
  <c r="AQ430" i="19"/>
  <c r="AR430" i="19" s="1"/>
  <c r="AS574" i="19"/>
  <c r="AQ603" i="19"/>
  <c r="AR603" i="19" s="1"/>
  <c r="AS603" i="19"/>
  <c r="AQ535" i="17"/>
  <c r="AR535" i="17" s="1"/>
  <c r="AP538" i="17"/>
  <c r="AQ563" i="17"/>
  <c r="AR563" i="17" s="1"/>
  <c r="AP566" i="17"/>
  <c r="AP574" i="17"/>
  <c r="AQ599" i="17"/>
  <c r="AR599" i="17" s="1"/>
  <c r="AP602" i="17"/>
  <c r="AQ627" i="17"/>
  <c r="AR627" i="17" s="1"/>
  <c r="AP630" i="17"/>
  <c r="AQ643" i="17"/>
  <c r="AR643" i="17" s="1"/>
  <c r="AP646" i="17"/>
  <c r="AQ659" i="17"/>
  <c r="AR659" i="17" s="1"/>
  <c r="AP662" i="17"/>
  <c r="AQ675" i="17"/>
  <c r="AR675" i="17" s="1"/>
  <c r="AP678" i="17"/>
  <c r="AQ691" i="17"/>
  <c r="AR691" i="17" s="1"/>
  <c r="AP694" i="17"/>
  <c r="AQ715" i="17"/>
  <c r="AR715" i="17" s="1"/>
  <c r="AS20" i="14"/>
  <c r="AQ25" i="14"/>
  <c r="AQ30" i="14"/>
  <c r="AQ35" i="14"/>
  <c r="AS42" i="14"/>
  <c r="AS67" i="14"/>
  <c r="AS86" i="14"/>
  <c r="AQ151" i="14"/>
  <c r="AQ157" i="14"/>
  <c r="AS175" i="14"/>
  <c r="AQ197" i="14"/>
  <c r="AQ229" i="14"/>
  <c r="AQ247" i="14"/>
  <c r="AS287" i="14"/>
  <c r="AQ290" i="14"/>
  <c r="AS362" i="14"/>
  <c r="AQ377" i="14"/>
  <c r="AQ385" i="14"/>
  <c r="AQ393" i="14"/>
  <c r="AS418" i="14"/>
  <c r="AS423" i="14"/>
  <c r="AQ445" i="14"/>
  <c r="AS482" i="14"/>
  <c r="AS487" i="14"/>
  <c r="AQ509" i="14"/>
  <c r="AS546" i="14"/>
  <c r="AS551" i="14"/>
  <c r="AQ566" i="14"/>
  <c r="AS607" i="14"/>
  <c r="AQ629" i="14"/>
  <c r="AQ653" i="14"/>
  <c r="AQ665" i="14"/>
  <c r="AS679" i="14"/>
  <c r="AQ694" i="14"/>
  <c r="AQ10" i="19"/>
  <c r="AR10" i="19" s="1"/>
  <c r="AP33" i="19"/>
  <c r="AP41" i="19"/>
  <c r="AQ46" i="19"/>
  <c r="AR46" i="19" s="1"/>
  <c r="AS46" i="19" s="1"/>
  <c r="AP48" i="19"/>
  <c r="AQ56" i="19"/>
  <c r="AR56" i="19" s="1"/>
  <c r="AS56" i="19" s="1"/>
  <c r="AP58" i="19"/>
  <c r="AP68" i="19"/>
  <c r="AQ189" i="19"/>
  <c r="AR189" i="19" s="1"/>
  <c r="AQ220" i="19"/>
  <c r="AR220" i="19" s="1"/>
  <c r="AP255" i="19"/>
  <c r="AS255" i="19" s="1"/>
  <c r="AQ269" i="19"/>
  <c r="AR269" i="19" s="1"/>
  <c r="AP285" i="19"/>
  <c r="AP301" i="19"/>
  <c r="AP345" i="19"/>
  <c r="AP365" i="19"/>
  <c r="AS369" i="19"/>
  <c r="AP369" i="19"/>
  <c r="AS378" i="19"/>
  <c r="AP378" i="19"/>
  <c r="AQ378" i="19"/>
  <c r="AR378" i="19" s="1"/>
  <c r="AS387" i="19"/>
  <c r="AS393" i="19"/>
  <c r="AQ393" i="19"/>
  <c r="AR393" i="19" s="1"/>
  <c r="AS413" i="19"/>
  <c r="AP413" i="19"/>
  <c r="AS422" i="19"/>
  <c r="AP422" i="19"/>
  <c r="AP538" i="19"/>
  <c r="AS542" i="19"/>
  <c r="AP542" i="19"/>
  <c r="AS578" i="19"/>
  <c r="AQ578" i="19"/>
  <c r="AR578" i="19" s="1"/>
  <c r="AQ253" i="19"/>
  <c r="AR253" i="19" s="1"/>
  <c r="AP253" i="19"/>
  <c r="AS277" i="19"/>
  <c r="AQ277" i="19"/>
  <c r="AR277" i="19" s="1"/>
  <c r="AS289" i="19"/>
  <c r="AP289" i="19"/>
  <c r="AS353" i="19"/>
  <c r="AP353" i="19"/>
  <c r="AS382" i="19"/>
  <c r="AQ382" i="19"/>
  <c r="AR382" i="19" s="1"/>
  <c r="AP570" i="19"/>
  <c r="AQ570" i="19"/>
  <c r="AR570" i="19" s="1"/>
  <c r="AS116" i="14"/>
  <c r="AS147" i="14"/>
  <c r="AS158" i="14"/>
  <c r="AS171" i="14"/>
  <c r="AQ194" i="14"/>
  <c r="AS210" i="14"/>
  <c r="AS215" i="14"/>
  <c r="AS231" i="14"/>
  <c r="AQ311" i="14"/>
  <c r="AS334" i="14"/>
  <c r="AQ349" i="14"/>
  <c r="AS370" i="14"/>
  <c r="AQ381" i="14"/>
  <c r="AQ389" i="14"/>
  <c r="AQ413" i="14"/>
  <c r="AS450" i="14"/>
  <c r="AS455" i="14"/>
  <c r="AQ477" i="14"/>
  <c r="AS514" i="14"/>
  <c r="AS519" i="14"/>
  <c r="AQ541" i="14"/>
  <c r="AQ565" i="14"/>
  <c r="AQ589" i="14"/>
  <c r="AQ601" i="14"/>
  <c r="AS615" i="14"/>
  <c r="AQ630" i="14"/>
  <c r="AS671" i="14"/>
  <c r="AQ693" i="14"/>
  <c r="AP18" i="19"/>
  <c r="AS18" i="19" s="1"/>
  <c r="AQ40" i="19"/>
  <c r="AR40" i="19" s="1"/>
  <c r="AQ47" i="19"/>
  <c r="AR47" i="19" s="1"/>
  <c r="AQ57" i="19"/>
  <c r="AR57" i="19" s="1"/>
  <c r="AP203" i="19"/>
  <c r="AP224" i="19"/>
  <c r="AQ244" i="19"/>
  <c r="AR244" i="19" s="1"/>
  <c r="AS250" i="19"/>
  <c r="AP250" i="19"/>
  <c r="AP277" i="19"/>
  <c r="AS317" i="19"/>
  <c r="AQ317" i="19"/>
  <c r="AR317" i="19" s="1"/>
  <c r="AP333" i="19"/>
  <c r="AS337" i="19"/>
  <c r="AP337" i="19"/>
  <c r="AS374" i="19"/>
  <c r="AQ374" i="19"/>
  <c r="AR374" i="19" s="1"/>
  <c r="AP391" i="19"/>
  <c r="AS394" i="19"/>
  <c r="AQ394" i="19"/>
  <c r="AR394" i="19" s="1"/>
  <c r="AS426" i="19"/>
  <c r="AP426" i="19"/>
  <c r="AQ426" i="19"/>
  <c r="AR426" i="19" s="1"/>
  <c r="AQ582" i="19"/>
  <c r="AR582" i="19" s="1"/>
  <c r="AS582" i="19"/>
  <c r="AQ390" i="19"/>
  <c r="AR390" i="19" s="1"/>
  <c r="AP397" i="19"/>
  <c r="AP399" i="19"/>
  <c r="AP425" i="19"/>
  <c r="AP431" i="19"/>
  <c r="AP546" i="19"/>
  <c r="AP558" i="19"/>
  <c r="AP567" i="19"/>
  <c r="AQ568" i="19"/>
  <c r="AR568" i="19" s="1"/>
  <c r="AP569" i="19"/>
  <c r="AP575" i="19"/>
  <c r="AQ581" i="19"/>
  <c r="AR581" i="19" s="1"/>
  <c r="AS583" i="19"/>
  <c r="AS591" i="19"/>
  <c r="AS598" i="19"/>
  <c r="AS599" i="19"/>
  <c r="AQ602" i="19"/>
  <c r="AR602" i="19" s="1"/>
  <c r="AQ605" i="19"/>
  <c r="AR605" i="19" s="1"/>
  <c r="AP619" i="19"/>
  <c r="AS631" i="19"/>
  <c r="AQ633" i="19"/>
  <c r="AR633" i="19" s="1"/>
  <c r="AQ637" i="19"/>
  <c r="AR637" i="19" s="1"/>
  <c r="AP651" i="19"/>
  <c r="AS663" i="19"/>
  <c r="AQ665" i="19"/>
  <c r="AR665" i="19" s="1"/>
  <c r="AQ669" i="19"/>
  <c r="AR669" i="19" s="1"/>
  <c r="AQ27" i="25"/>
  <c r="AR27" i="25" s="1"/>
  <c r="AS27" i="25" s="1"/>
  <c r="AP30" i="25"/>
  <c r="AP70" i="25"/>
  <c r="AQ76" i="25"/>
  <c r="AR76" i="25" s="1"/>
  <c r="AS76" i="25" s="1"/>
  <c r="AQ77" i="25"/>
  <c r="AR77" i="25" s="1"/>
  <c r="AP80" i="25"/>
  <c r="AS80" i="25" s="1"/>
  <c r="AQ85" i="25"/>
  <c r="AR85" i="25" s="1"/>
  <c r="AP94" i="25"/>
  <c r="AP95" i="25"/>
  <c r="AS95" i="25" s="1"/>
  <c r="AP97" i="25"/>
  <c r="AP106" i="25"/>
  <c r="AS118" i="25"/>
  <c r="AP118" i="25"/>
  <c r="AQ94" i="25"/>
  <c r="AR94" i="25" s="1"/>
  <c r="AP110" i="25"/>
  <c r="AS110" i="25" s="1"/>
  <c r="AS122" i="25"/>
  <c r="AQ122" i="25"/>
  <c r="AR122" i="25" s="1"/>
  <c r="AP122" i="25"/>
  <c r="AP63" i="25"/>
  <c r="AP71" i="25"/>
  <c r="AS71" i="25" s="1"/>
  <c r="AP81" i="25"/>
  <c r="AQ84" i="25"/>
  <c r="AR84" i="25" s="1"/>
  <c r="AP86" i="25"/>
  <c r="AS114" i="25"/>
  <c r="AP114" i="25"/>
  <c r="AQ137" i="25"/>
  <c r="AR137" i="25" s="1"/>
  <c r="AP137" i="25"/>
  <c r="AS584" i="19"/>
  <c r="AS592" i="19"/>
  <c r="AS600" i="19"/>
  <c r="AS627" i="19"/>
  <c r="AQ629" i="19"/>
  <c r="AR629" i="19" s="1"/>
  <c r="AP633" i="19"/>
  <c r="AQ634" i="19"/>
  <c r="AR634" i="19" s="1"/>
  <c r="AQ641" i="19"/>
  <c r="AR641" i="19" s="1"/>
  <c r="AS659" i="19"/>
  <c r="AQ661" i="19"/>
  <c r="AR661" i="19" s="1"/>
  <c r="AP665" i="19"/>
  <c r="AQ666" i="19"/>
  <c r="AR666" i="19" s="1"/>
  <c r="AQ673" i="19"/>
  <c r="AR673" i="19" s="1"/>
  <c r="AQ23" i="25"/>
  <c r="AR23" i="25" s="1"/>
  <c r="AS23" i="25" s="1"/>
  <c r="AQ44" i="25"/>
  <c r="AR44" i="25" s="1"/>
  <c r="AQ50" i="25"/>
  <c r="AR50" i="25" s="1"/>
  <c r="AQ56" i="25"/>
  <c r="AR56" i="25" s="1"/>
  <c r="AQ59" i="25"/>
  <c r="AR59" i="25" s="1"/>
  <c r="AP65" i="25"/>
  <c r="AP74" i="25"/>
  <c r="AP77" i="25"/>
  <c r="AQ89" i="25"/>
  <c r="AR89" i="25" s="1"/>
  <c r="AQ90" i="25"/>
  <c r="AR90" i="25" s="1"/>
  <c r="AQ102" i="25"/>
  <c r="AR102" i="25" s="1"/>
  <c r="AQ103" i="25"/>
  <c r="AR103" i="25" s="1"/>
  <c r="AQ114" i="25"/>
  <c r="AR114" i="25" s="1"/>
  <c r="AS121" i="25"/>
  <c r="AQ121" i="25"/>
  <c r="AR121" i="25" s="1"/>
  <c r="AP121" i="25"/>
  <c r="AQ138" i="25"/>
  <c r="AR138" i="25" s="1"/>
  <c r="AP138" i="25"/>
  <c r="AQ159" i="25"/>
  <c r="AR159" i="25" s="1"/>
  <c r="AP161" i="25"/>
  <c r="AP163" i="25"/>
  <c r="AP171" i="25"/>
  <c r="AS171" i="25" s="1"/>
  <c r="AP172" i="25"/>
  <c r="AS173" i="25"/>
  <c r="AP175" i="25"/>
  <c r="AQ177" i="25"/>
  <c r="AR177" i="25" s="1"/>
  <c r="AS177" i="25" s="1"/>
  <c r="AP184" i="25"/>
  <c r="AQ208" i="25"/>
  <c r="AR208" i="25" s="1"/>
  <c r="AQ365" i="25"/>
  <c r="AR365" i="25" s="1"/>
  <c r="AQ417" i="25"/>
  <c r="AR417" i="25" s="1"/>
  <c r="AQ429" i="25"/>
  <c r="AR429" i="25" s="1"/>
  <c r="AP470" i="25"/>
  <c r="AQ477" i="25"/>
  <c r="AR477" i="25" s="1"/>
  <c r="AP490" i="25"/>
  <c r="AQ503" i="25"/>
  <c r="AR503" i="25" s="1"/>
  <c r="AS508" i="25"/>
  <c r="AP539" i="25"/>
  <c r="AQ543" i="25"/>
  <c r="AR543" i="25" s="1"/>
  <c r="AQ546" i="25"/>
  <c r="AR546" i="25" s="1"/>
  <c r="AP564" i="25"/>
  <c r="AQ575" i="25"/>
  <c r="AR575" i="25" s="1"/>
  <c r="AP580" i="25"/>
  <c r="AQ583" i="25"/>
  <c r="AR583" i="25" s="1"/>
  <c r="AP620" i="25"/>
  <c r="AQ627" i="25"/>
  <c r="AR627" i="25" s="1"/>
  <c r="AQ641" i="25"/>
  <c r="AR641" i="25" s="1"/>
  <c r="AP644" i="25"/>
  <c r="AP653" i="25"/>
  <c r="AP656" i="25"/>
  <c r="AP657" i="25"/>
  <c r="AQ664" i="25"/>
  <c r="AR664" i="25" s="1"/>
  <c r="AQ665" i="25"/>
  <c r="AR665" i="25" s="1"/>
  <c r="AP668" i="25"/>
  <c r="AP685" i="25"/>
  <c r="AP688" i="25"/>
  <c r="AP689" i="25"/>
  <c r="AP701" i="25"/>
  <c r="AP704" i="25"/>
  <c r="AQ713" i="25"/>
  <c r="AR713" i="25" s="1"/>
  <c r="AP716" i="25"/>
  <c r="AP133" i="25"/>
  <c r="AQ146" i="25"/>
  <c r="AR146" i="25" s="1"/>
  <c r="AP150" i="25"/>
  <c r="AP152" i="25"/>
  <c r="AQ172" i="25"/>
  <c r="AR172" i="25" s="1"/>
  <c r="AQ180" i="25"/>
  <c r="AR180" i="25" s="1"/>
  <c r="AP200" i="25"/>
  <c r="AS200" i="25" s="1"/>
  <c r="AP203" i="25"/>
  <c r="AS203" i="25" s="1"/>
  <c r="AQ225" i="25"/>
  <c r="AR225" i="25" s="1"/>
  <c r="AP230" i="25"/>
  <c r="AP236" i="25"/>
  <c r="AQ246" i="25"/>
  <c r="AR246" i="25" s="1"/>
  <c r="AP262" i="25"/>
  <c r="AQ274" i="25"/>
  <c r="AR274" i="25" s="1"/>
  <c r="AP281" i="25"/>
  <c r="AQ297" i="25"/>
  <c r="AR297" i="25" s="1"/>
  <c r="AP317" i="25"/>
  <c r="AP321" i="25"/>
  <c r="AP323" i="25"/>
  <c r="AP333" i="25"/>
  <c r="AP334" i="25"/>
  <c r="AP341" i="25"/>
  <c r="AQ345" i="25"/>
  <c r="AR345" i="25" s="1"/>
  <c r="AQ348" i="25"/>
  <c r="AR348" i="25" s="1"/>
  <c r="AP357" i="25"/>
  <c r="AQ361" i="25"/>
  <c r="AR361" i="25" s="1"/>
  <c r="AQ364" i="25"/>
  <c r="AR364" i="25" s="1"/>
  <c r="AP369" i="25"/>
  <c r="AQ372" i="25"/>
  <c r="AR372" i="25" s="1"/>
  <c r="AP374" i="25"/>
  <c r="AQ376" i="25"/>
  <c r="AR376" i="25" s="1"/>
  <c r="AP385" i="25"/>
  <c r="AP390" i="25"/>
  <c r="AQ392" i="25"/>
  <c r="AR392" i="25" s="1"/>
  <c r="AP394" i="25"/>
  <c r="AP397" i="25"/>
  <c r="AQ405" i="25"/>
  <c r="AR405" i="25" s="1"/>
  <c r="AQ425" i="25"/>
  <c r="AR425" i="25" s="1"/>
  <c r="AQ433" i="25"/>
  <c r="AR433" i="25" s="1"/>
  <c r="AP445" i="25"/>
  <c r="AP450" i="25"/>
  <c r="AQ473" i="25"/>
  <c r="AR473" i="25" s="1"/>
  <c r="AP494" i="25"/>
  <c r="AQ499" i="25"/>
  <c r="AR499" i="25" s="1"/>
  <c r="AQ502" i="25"/>
  <c r="AR502" i="25" s="1"/>
  <c r="AQ507" i="25"/>
  <c r="AR507" i="25" s="1"/>
  <c r="AP512" i="25"/>
  <c r="AP523" i="25"/>
  <c r="AQ526" i="25"/>
  <c r="AR526" i="25" s="1"/>
  <c r="AP531" i="25"/>
  <c r="AQ539" i="25"/>
  <c r="AR539" i="25" s="1"/>
  <c r="AP555" i="25"/>
  <c r="AQ564" i="25"/>
  <c r="AR564" i="25" s="1"/>
  <c r="AQ595" i="25"/>
  <c r="AR595" i="25" s="1"/>
  <c r="AP600" i="25"/>
  <c r="AQ603" i="25"/>
  <c r="AR603" i="25" s="1"/>
  <c r="AP636" i="25"/>
  <c r="AS641" i="25"/>
  <c r="AQ643" i="25"/>
  <c r="AR643" i="25" s="1"/>
  <c r="AP649" i="25"/>
  <c r="AQ656" i="25"/>
  <c r="AR656" i="25" s="1"/>
  <c r="AQ657" i="25"/>
  <c r="AR657" i="25" s="1"/>
  <c r="AP660" i="25"/>
  <c r="AP677" i="25"/>
  <c r="AP680" i="25"/>
  <c r="AP681" i="25"/>
  <c r="AQ688" i="25"/>
  <c r="AR688" i="25" s="1"/>
  <c r="AQ689" i="25"/>
  <c r="AR689" i="25" s="1"/>
  <c r="AP692" i="25"/>
  <c r="AP697" i="25"/>
  <c r="AP709" i="25"/>
  <c r="AP712" i="25"/>
  <c r="AP125" i="25"/>
  <c r="AS136" i="25"/>
  <c r="AQ152" i="25"/>
  <c r="AR152" i="25" s="1"/>
  <c r="AQ230" i="25"/>
  <c r="AR230" i="25" s="1"/>
  <c r="AQ236" i="25"/>
  <c r="AR236" i="25" s="1"/>
  <c r="AQ262" i="25"/>
  <c r="AR262" i="25" s="1"/>
  <c r="AQ281" i="25"/>
  <c r="AR281" i="25" s="1"/>
  <c r="AQ317" i="25"/>
  <c r="AR317" i="25" s="1"/>
  <c r="AS323" i="25"/>
  <c r="AQ333" i="25"/>
  <c r="AR333" i="25" s="1"/>
  <c r="AQ341" i="25"/>
  <c r="AR341" i="25" s="1"/>
  <c r="AQ357" i="25"/>
  <c r="AR357" i="25" s="1"/>
  <c r="AQ385" i="25"/>
  <c r="AR385" i="25" s="1"/>
  <c r="AQ397" i="25"/>
  <c r="AR397" i="25" s="1"/>
  <c r="AP669" i="25"/>
  <c r="AQ680" i="25"/>
  <c r="AR680" i="25" s="1"/>
  <c r="AP226" i="25"/>
  <c r="AS226" i="25" s="1"/>
  <c r="AQ229" i="25"/>
  <c r="AR229" i="25" s="1"/>
  <c r="AQ242" i="25"/>
  <c r="AR242" i="25" s="1"/>
  <c r="AP251" i="25"/>
  <c r="AQ273" i="25"/>
  <c r="AR273" i="25" s="1"/>
  <c r="AQ285" i="25"/>
  <c r="AR285" i="25" s="1"/>
  <c r="AQ320" i="25"/>
  <c r="AR320" i="25" s="1"/>
  <c r="AP322" i="25"/>
  <c r="AQ328" i="25"/>
  <c r="AR328" i="25" s="1"/>
  <c r="AQ340" i="25"/>
  <c r="AR340" i="25" s="1"/>
  <c r="AP349" i="25"/>
  <c r="AQ356" i="25"/>
  <c r="AR356" i="25" s="1"/>
  <c r="AP365" i="25"/>
  <c r="AQ373" i="25"/>
  <c r="AR373" i="25" s="1"/>
  <c r="AQ393" i="25"/>
  <c r="AR393" i="25" s="1"/>
  <c r="AP401" i="25"/>
  <c r="AQ404" i="25"/>
  <c r="AR404" i="25" s="1"/>
  <c r="AP406" i="25"/>
  <c r="AQ408" i="25"/>
  <c r="AR408" i="25" s="1"/>
  <c r="AP417" i="25"/>
  <c r="AP422" i="25"/>
  <c r="AQ424" i="25"/>
  <c r="AR424" i="25" s="1"/>
  <c r="AP426" i="25"/>
  <c r="AP429" i="25"/>
  <c r="AP434" i="25"/>
  <c r="AQ444" i="25"/>
  <c r="AR444" i="25" s="1"/>
  <c r="AQ461" i="25"/>
  <c r="AR461" i="25" s="1"/>
  <c r="AP474" i="25"/>
  <c r="AP477" i="25"/>
  <c r="AP486" i="25"/>
  <c r="AP503" i="25"/>
  <c r="AP508" i="25"/>
  <c r="AQ515" i="25"/>
  <c r="AR515" i="25" s="1"/>
  <c r="AQ522" i="25"/>
  <c r="AR522" i="25" s="1"/>
  <c r="AP527" i="25"/>
  <c r="AQ530" i="25"/>
  <c r="AR530" i="25" s="1"/>
  <c r="AP543" i="25"/>
  <c r="AQ547" i="25"/>
  <c r="AR547" i="25" s="1"/>
  <c r="AQ554" i="25"/>
  <c r="AR554" i="25" s="1"/>
  <c r="AP572" i="25"/>
  <c r="AP596" i="25"/>
  <c r="AQ599" i="25"/>
  <c r="AR599" i="25" s="1"/>
  <c r="AP604" i="25"/>
  <c r="AQ632" i="25"/>
  <c r="AR632" i="25" s="1"/>
  <c r="AS635" i="25"/>
  <c r="AP661" i="25"/>
  <c r="AP693" i="25"/>
  <c r="AP708" i="25"/>
  <c r="AP28" i="16"/>
  <c r="AS28" i="16" s="1"/>
  <c r="AQ31" i="16"/>
  <c r="AR31" i="16" s="1"/>
  <c r="AP59" i="16"/>
  <c r="AS59" i="16" s="1"/>
  <c r="AP17" i="16"/>
  <c r="AP22" i="16"/>
  <c r="AP27" i="16"/>
  <c r="AQ35" i="16"/>
  <c r="AR35" i="16" s="1"/>
  <c r="AQ36" i="16"/>
  <c r="AR36" i="16" s="1"/>
  <c r="AP45" i="16"/>
  <c r="AQ77" i="16"/>
  <c r="AR77" i="16" s="1"/>
  <c r="AQ99" i="16"/>
  <c r="AR99" i="16" s="1"/>
  <c r="AQ100" i="16"/>
  <c r="AR100" i="16" s="1"/>
  <c r="AP109" i="16"/>
  <c r="AQ125" i="16"/>
  <c r="AR125" i="16" s="1"/>
  <c r="AQ126" i="16"/>
  <c r="AR126" i="16" s="1"/>
  <c r="AQ134" i="16"/>
  <c r="AR134" i="16" s="1"/>
  <c r="AQ135" i="16"/>
  <c r="AR135" i="16" s="1"/>
  <c r="AP139" i="16"/>
  <c r="AS139" i="16" s="1"/>
  <c r="AP143" i="16"/>
  <c r="AS143" i="16" s="1"/>
  <c r="AQ155" i="16"/>
  <c r="AR155" i="16" s="1"/>
  <c r="AQ156" i="16"/>
  <c r="AR156" i="16" s="1"/>
  <c r="AP160" i="16"/>
  <c r="AP181" i="16"/>
  <c r="AP185" i="16"/>
  <c r="AP189" i="16"/>
  <c r="AS189" i="16" s="1"/>
  <c r="AP201" i="16"/>
  <c r="AS201" i="16" s="1"/>
  <c r="AP211" i="16"/>
  <c r="AS211" i="16" s="1"/>
  <c r="AP219" i="16"/>
  <c r="AP231" i="16"/>
  <c r="AP235" i="16"/>
  <c r="AP239" i="16"/>
  <c r="AS239" i="16" s="1"/>
  <c r="AP245" i="16"/>
  <c r="AP10" i="16"/>
  <c r="AQ16" i="16"/>
  <c r="AR16" i="16" s="1"/>
  <c r="AQ17" i="16"/>
  <c r="AR17" i="16" s="1"/>
  <c r="AP21" i="16"/>
  <c r="AQ27" i="16"/>
  <c r="AR27" i="16" s="1"/>
  <c r="AP33" i="16"/>
  <c r="AQ39" i="16"/>
  <c r="AR39" i="16" s="1"/>
  <c r="AQ40" i="16"/>
  <c r="AR40" i="16" s="1"/>
  <c r="AS40" i="16" s="1"/>
  <c r="AP44" i="16"/>
  <c r="AP49" i="16"/>
  <c r="AS49" i="16" s="1"/>
  <c r="AP51" i="16"/>
  <c r="AS51" i="16" s="1"/>
  <c r="AQ57" i="16"/>
  <c r="AR57" i="16" s="1"/>
  <c r="AQ58" i="16"/>
  <c r="AR58" i="16" s="1"/>
  <c r="AS58" i="16" s="1"/>
  <c r="AP61" i="16"/>
  <c r="AP63" i="16"/>
  <c r="AS63" i="16" s="1"/>
  <c r="AP69" i="16"/>
  <c r="AQ75" i="16"/>
  <c r="AR75" i="16" s="1"/>
  <c r="AS75" i="16" s="1"/>
  <c r="AQ80" i="16"/>
  <c r="AR80" i="16" s="1"/>
  <c r="AQ81" i="16"/>
  <c r="AR81" i="16" s="1"/>
  <c r="AS81" i="16" s="1"/>
  <c r="AP84" i="16"/>
  <c r="AS84" i="16" s="1"/>
  <c r="AQ87" i="16"/>
  <c r="AR87" i="16" s="1"/>
  <c r="AQ88" i="16"/>
  <c r="AR88" i="16" s="1"/>
  <c r="AP92" i="16"/>
  <c r="AP97" i="16"/>
  <c r="AQ103" i="16"/>
  <c r="AR103" i="16" s="1"/>
  <c r="AQ104" i="16"/>
  <c r="AR104" i="16" s="1"/>
  <c r="AP108" i="16"/>
  <c r="AP114" i="16"/>
  <c r="AQ133" i="16"/>
  <c r="AR133" i="16" s="1"/>
  <c r="AS133" i="16" s="1"/>
  <c r="AQ138" i="16"/>
  <c r="AR138" i="16" s="1"/>
  <c r="AS138" i="16" s="1"/>
  <c r="AP142" i="16"/>
  <c r="AP148" i="16"/>
  <c r="AP153" i="16"/>
  <c r="AQ159" i="16"/>
  <c r="AR159" i="16" s="1"/>
  <c r="AQ160" i="16"/>
  <c r="AR160" i="16" s="1"/>
  <c r="AP162" i="16"/>
  <c r="AS162" i="16" s="1"/>
  <c r="AP167" i="16"/>
  <c r="AS167" i="16" s="1"/>
  <c r="AQ168" i="16"/>
  <c r="AR168" i="16" s="1"/>
  <c r="AS168" i="16" s="1"/>
  <c r="AP171" i="16"/>
  <c r="AS171" i="16" s="1"/>
  <c r="AP173" i="16"/>
  <c r="AP176" i="16"/>
  <c r="AQ177" i="16"/>
  <c r="AR177" i="16" s="1"/>
  <c r="AP180" i="16"/>
  <c r="AQ181" i="16"/>
  <c r="AR181" i="16" s="1"/>
  <c r="AP184" i="16"/>
  <c r="AQ185" i="16"/>
  <c r="AR185" i="16" s="1"/>
  <c r="AP188" i="16"/>
  <c r="AS188" i="16" s="1"/>
  <c r="AP192" i="16"/>
  <c r="AS192" i="16" s="1"/>
  <c r="AQ193" i="16"/>
  <c r="AR193" i="16" s="1"/>
  <c r="AS193" i="16" s="1"/>
  <c r="AP200" i="16"/>
  <c r="AP214" i="16"/>
  <c r="AP218" i="16"/>
  <c r="AQ219" i="16"/>
  <c r="AR219" i="16" s="1"/>
  <c r="AP226" i="16"/>
  <c r="AP230" i="16"/>
  <c r="AQ231" i="16"/>
  <c r="AR231" i="16" s="1"/>
  <c r="AP234" i="16"/>
  <c r="AQ235" i="16"/>
  <c r="AR235" i="16" s="1"/>
  <c r="AP238" i="16"/>
  <c r="AP244" i="16"/>
  <c r="AS244" i="16" s="1"/>
  <c r="AQ245" i="16"/>
  <c r="AR245" i="16" s="1"/>
  <c r="AP250" i="16"/>
  <c r="AP262" i="16"/>
  <c r="AQ271" i="16"/>
  <c r="AR271" i="16" s="1"/>
  <c r="AQ275" i="16"/>
  <c r="AR275" i="16" s="1"/>
  <c r="AP282" i="16"/>
  <c r="AP292" i="16"/>
  <c r="AP298" i="16"/>
  <c r="AQ299" i="16"/>
  <c r="AR299" i="16" s="1"/>
  <c r="AP302" i="16"/>
  <c r="AQ303" i="16"/>
  <c r="AR303" i="16" s="1"/>
  <c r="AP308" i="16"/>
  <c r="AP312" i="16"/>
  <c r="AS312" i="16" s="1"/>
  <c r="AQ313" i="16"/>
  <c r="AR313" i="16" s="1"/>
  <c r="AP316" i="16"/>
  <c r="AQ317" i="16"/>
  <c r="AR317" i="16" s="1"/>
  <c r="AP320" i="16"/>
  <c r="AQ321" i="16"/>
  <c r="AR321" i="16" s="1"/>
  <c r="AP324" i="16"/>
  <c r="AQ325" i="16"/>
  <c r="AR325" i="16" s="1"/>
  <c r="AP328" i="16"/>
  <c r="AQ329" i="16"/>
  <c r="AR329" i="16" s="1"/>
  <c r="AP332" i="16"/>
  <c r="AQ333" i="16"/>
  <c r="AR333" i="16" s="1"/>
  <c r="AP336" i="16"/>
  <c r="AQ337" i="16"/>
  <c r="AR337" i="16" s="1"/>
  <c r="AP340" i="16"/>
  <c r="AQ341" i="16"/>
  <c r="AR341" i="16" s="1"/>
  <c r="AP344" i="16"/>
  <c r="AQ345" i="16"/>
  <c r="AR345" i="16" s="1"/>
  <c r="AP348" i="16"/>
  <c r="AQ349" i="16"/>
  <c r="AR349" i="16" s="1"/>
  <c r="AP352" i="16"/>
  <c r="AQ353" i="16"/>
  <c r="AR353" i="16" s="1"/>
  <c r="AP356" i="16"/>
  <c r="AQ357" i="16"/>
  <c r="AR357" i="16" s="1"/>
  <c r="AP360" i="16"/>
  <c r="AQ361" i="16"/>
  <c r="AR361" i="16" s="1"/>
  <c r="AP364" i="16"/>
  <c r="AQ365" i="16"/>
  <c r="AR365" i="16" s="1"/>
  <c r="AP368" i="16"/>
  <c r="AQ369" i="16"/>
  <c r="AR369" i="16" s="1"/>
  <c r="AP372" i="16"/>
  <c r="AQ373" i="16"/>
  <c r="AR373" i="16" s="1"/>
  <c r="AP376" i="16"/>
  <c r="AQ377" i="16"/>
  <c r="AR377" i="16" s="1"/>
  <c r="AP380" i="16"/>
  <c r="AQ381" i="16"/>
  <c r="AR381" i="16" s="1"/>
  <c r="AP384" i="16"/>
  <c r="AQ385" i="16"/>
  <c r="AR385" i="16" s="1"/>
  <c r="AP388" i="16"/>
  <c r="AQ389" i="16"/>
  <c r="AR389" i="16" s="1"/>
  <c r="AP392" i="16"/>
  <c r="AQ393" i="16"/>
  <c r="AR393" i="16" s="1"/>
  <c r="AP396" i="16"/>
  <c r="AQ397" i="16"/>
  <c r="AR397" i="16" s="1"/>
  <c r="AP400" i="16"/>
  <c r="AQ401" i="16"/>
  <c r="AR401" i="16" s="1"/>
  <c r="AP404" i="16"/>
  <c r="AQ405" i="16"/>
  <c r="AR405" i="16" s="1"/>
  <c r="AP408" i="16"/>
  <c r="AQ409" i="16"/>
  <c r="AR409" i="16" s="1"/>
  <c r="AP412" i="16"/>
  <c r="AQ413" i="16"/>
  <c r="AR413" i="16" s="1"/>
  <c r="AP416" i="16"/>
  <c r="AQ417" i="16"/>
  <c r="AR417" i="16" s="1"/>
  <c r="AP420" i="16"/>
  <c r="AQ421" i="16"/>
  <c r="AR421" i="16" s="1"/>
  <c r="AP424" i="16"/>
  <c r="AQ425" i="16"/>
  <c r="AR425" i="16" s="1"/>
  <c r="AP428" i="16"/>
  <c r="AQ429" i="16"/>
  <c r="AR429" i="16" s="1"/>
  <c r="AP432" i="16"/>
  <c r="AQ433" i="16"/>
  <c r="AR433" i="16" s="1"/>
  <c r="AP436" i="16"/>
  <c r="AQ437" i="16"/>
  <c r="AR437" i="16" s="1"/>
  <c r="AP440" i="16"/>
  <c r="AQ441" i="16"/>
  <c r="AR441" i="16" s="1"/>
  <c r="AP444" i="16"/>
  <c r="AQ445" i="16"/>
  <c r="AR445" i="16" s="1"/>
  <c r="AP448" i="16"/>
  <c r="AQ449" i="16"/>
  <c r="AR449" i="16" s="1"/>
  <c r="AP452" i="16"/>
  <c r="AQ453" i="16"/>
  <c r="AR453" i="16" s="1"/>
  <c r="AP456" i="16"/>
  <c r="AQ457" i="16"/>
  <c r="AR457" i="16" s="1"/>
  <c r="AP460" i="16"/>
  <c r="AQ461" i="16"/>
  <c r="AR461" i="16" s="1"/>
  <c r="AP464" i="16"/>
  <c r="AQ465" i="16"/>
  <c r="AR465" i="16" s="1"/>
  <c r="AP468" i="16"/>
  <c r="AQ469" i="16"/>
  <c r="AR469" i="16" s="1"/>
  <c r="AP472" i="16"/>
  <c r="AQ473" i="16"/>
  <c r="AR473" i="16" s="1"/>
  <c r="AP476" i="16"/>
  <c r="AQ477" i="16"/>
  <c r="AR477" i="16" s="1"/>
  <c r="AP480" i="16"/>
  <c r="AQ481" i="16"/>
  <c r="AR481" i="16" s="1"/>
  <c r="AP484" i="16"/>
  <c r="AQ485" i="16"/>
  <c r="AR485" i="16" s="1"/>
  <c r="AP488" i="16"/>
  <c r="AQ489" i="16"/>
  <c r="AR489" i="16" s="1"/>
  <c r="AP492" i="16"/>
  <c r="AQ493" i="16"/>
  <c r="AR493" i="16" s="1"/>
  <c r="AP496" i="16"/>
  <c r="AQ497" i="16"/>
  <c r="AR497" i="16" s="1"/>
  <c r="AP500" i="16"/>
  <c r="AQ501" i="16"/>
  <c r="AR501" i="16" s="1"/>
  <c r="AP504" i="16"/>
  <c r="AQ505" i="16"/>
  <c r="AR505" i="16" s="1"/>
  <c r="AP508" i="16"/>
  <c r="AQ509" i="16"/>
  <c r="AR509" i="16" s="1"/>
  <c r="AP512" i="16"/>
  <c r="AQ513" i="16"/>
  <c r="AR513" i="16" s="1"/>
  <c r="AP516" i="16"/>
  <c r="AQ517" i="16"/>
  <c r="AR517" i="16" s="1"/>
  <c r="AP520" i="16"/>
  <c r="AQ521" i="16"/>
  <c r="AR521" i="16" s="1"/>
  <c r="AP524" i="16"/>
  <c r="AQ525" i="16"/>
  <c r="AR525" i="16" s="1"/>
  <c r="AP528" i="16"/>
  <c r="AQ529" i="16"/>
  <c r="AR529" i="16" s="1"/>
  <c r="AP532" i="16"/>
  <c r="AQ533" i="16"/>
  <c r="AR533" i="16" s="1"/>
  <c r="AP536" i="16"/>
  <c r="AQ537" i="16"/>
  <c r="AR537" i="16" s="1"/>
  <c r="AP540" i="16"/>
  <c r="AQ541" i="16"/>
  <c r="AR541" i="16" s="1"/>
  <c r="AP544" i="16"/>
  <c r="AQ545" i="16"/>
  <c r="AR545" i="16" s="1"/>
  <c r="AP548" i="16"/>
  <c r="AQ549" i="16"/>
  <c r="AR549" i="16" s="1"/>
  <c r="AP552" i="16"/>
  <c r="AQ553" i="16"/>
  <c r="AR553" i="16" s="1"/>
  <c r="AP556" i="16"/>
  <c r="AQ557" i="16"/>
  <c r="AR557" i="16" s="1"/>
  <c r="AP560" i="16"/>
  <c r="AQ561" i="16"/>
  <c r="AR561" i="16" s="1"/>
  <c r="AP564" i="16"/>
  <c r="AQ565" i="16"/>
  <c r="AR565" i="16" s="1"/>
  <c r="AP568" i="16"/>
  <c r="AQ569" i="16"/>
  <c r="AR569" i="16" s="1"/>
  <c r="AP572" i="16"/>
  <c r="AQ573" i="16"/>
  <c r="AR573" i="16" s="1"/>
  <c r="AP576" i="16"/>
  <c r="AQ577" i="16"/>
  <c r="AR577" i="16" s="1"/>
  <c r="AP580" i="16"/>
  <c r="AQ581" i="16"/>
  <c r="AR581" i="16" s="1"/>
  <c r="AP584" i="16"/>
  <c r="AQ585" i="16"/>
  <c r="AR585" i="16" s="1"/>
  <c r="AP588" i="16"/>
  <c r="AQ589" i="16"/>
  <c r="AR589" i="16" s="1"/>
  <c r="AP592" i="16"/>
  <c r="AQ593" i="16"/>
  <c r="AR593" i="16" s="1"/>
  <c r="AP596" i="16"/>
  <c r="AQ597" i="16"/>
  <c r="AR597" i="16" s="1"/>
  <c r="AP600" i="16"/>
  <c r="AP604" i="16"/>
  <c r="AP608" i="16"/>
  <c r="AP612" i="16"/>
  <c r="AP616" i="16"/>
  <c r="AP620" i="16"/>
  <c r="AP624" i="16"/>
  <c r="AP628" i="16"/>
  <c r="AP632" i="16"/>
  <c r="AP636" i="16"/>
  <c r="AP640" i="16"/>
  <c r="AP644" i="16"/>
  <c r="AP648" i="16"/>
  <c r="AP652" i="16"/>
  <c r="AP656" i="16"/>
  <c r="AP660" i="16"/>
  <c r="AP664" i="16"/>
  <c r="AP668" i="16"/>
  <c r="AP672" i="16"/>
  <c r="AP676" i="16"/>
  <c r="AP680" i="16"/>
  <c r="AP684" i="16"/>
  <c r="AP688" i="16"/>
  <c r="AP692" i="16"/>
  <c r="AP696" i="16"/>
  <c r="AP700" i="16"/>
  <c r="AP704" i="16"/>
  <c r="AP708" i="16"/>
  <c r="AP712" i="16"/>
  <c r="AP716" i="16"/>
  <c r="AP10" i="4"/>
  <c r="AP14" i="4"/>
  <c r="AP18" i="4"/>
  <c r="AP22" i="4"/>
  <c r="AP56" i="4"/>
  <c r="AP60" i="4"/>
  <c r="AS60" i="4" s="1"/>
  <c r="AP68" i="4"/>
  <c r="AS68" i="4" s="1"/>
  <c r="AP82" i="4"/>
  <c r="AP88" i="4"/>
  <c r="AP129" i="4"/>
  <c r="AS129" i="4" s="1"/>
  <c r="AP141" i="4"/>
  <c r="AS141" i="4" s="1"/>
  <c r="AP149" i="4"/>
  <c r="AP153" i="4"/>
  <c r="AP157" i="4"/>
  <c r="AP161" i="4"/>
  <c r="AP169" i="4"/>
  <c r="AS169" i="4" s="1"/>
  <c r="AP173" i="4"/>
  <c r="AS173" i="4" s="1"/>
  <c r="AP193" i="4"/>
  <c r="AP201" i="4"/>
  <c r="AS201" i="4" s="1"/>
  <c r="AP205" i="4"/>
  <c r="AP219" i="4"/>
  <c r="AP225" i="4"/>
  <c r="AS225" i="4" s="1"/>
  <c r="AP229" i="4"/>
  <c r="AS229" i="4" s="1"/>
  <c r="AP241" i="4"/>
  <c r="AS241" i="4" s="1"/>
  <c r="AP245" i="4"/>
  <c r="AS245" i="4" s="1"/>
  <c r="AP251" i="4"/>
  <c r="AP255" i="4"/>
  <c r="AP261" i="4"/>
  <c r="AS261" i="4" s="1"/>
  <c r="AP269" i="4"/>
  <c r="AS269" i="4" s="1"/>
  <c r="AP275" i="4"/>
  <c r="AP279" i="4"/>
  <c r="AP283" i="4"/>
  <c r="AP289" i="4"/>
  <c r="AP297" i="4"/>
  <c r="AS610" i="4"/>
  <c r="AQ610" i="4"/>
  <c r="AR610" i="4" s="1"/>
  <c r="AS613" i="4"/>
  <c r="AQ613" i="4"/>
  <c r="AR613" i="4" s="1"/>
  <c r="AP613" i="4"/>
  <c r="AS626" i="4"/>
  <c r="AQ626" i="4"/>
  <c r="AR626" i="4" s="1"/>
  <c r="AS629" i="4"/>
  <c r="AQ629" i="4"/>
  <c r="AR629" i="4" s="1"/>
  <c r="AP629" i="4"/>
  <c r="AS642" i="4"/>
  <c r="AQ642" i="4"/>
  <c r="AR642" i="4" s="1"/>
  <c r="AS645" i="4"/>
  <c r="AQ645" i="4"/>
  <c r="AR645" i="4" s="1"/>
  <c r="AP645" i="4"/>
  <c r="AS658" i="4"/>
  <c r="AQ658" i="4"/>
  <c r="AR658" i="4" s="1"/>
  <c r="AS661" i="4"/>
  <c r="AQ661" i="4"/>
  <c r="AR661" i="4" s="1"/>
  <c r="AP661" i="4"/>
  <c r="AS674" i="4"/>
  <c r="AQ674" i="4"/>
  <c r="AR674" i="4" s="1"/>
  <c r="AS677" i="4"/>
  <c r="AQ677" i="4"/>
  <c r="AR677" i="4" s="1"/>
  <c r="AP677" i="4"/>
  <c r="AS690" i="4"/>
  <c r="AQ690" i="4"/>
  <c r="AR690" i="4" s="1"/>
  <c r="AS693" i="4"/>
  <c r="AQ693" i="4"/>
  <c r="AR693" i="4" s="1"/>
  <c r="AP693" i="4"/>
  <c r="AS709" i="4"/>
  <c r="AQ709" i="4"/>
  <c r="AR709" i="4" s="1"/>
  <c r="AP709" i="4"/>
  <c r="AS76" i="5"/>
  <c r="AQ76" i="5"/>
  <c r="AR76" i="5" s="1"/>
  <c r="AP76" i="5"/>
  <c r="AS84" i="5"/>
  <c r="AQ84" i="5"/>
  <c r="AR84" i="5" s="1"/>
  <c r="AP84" i="5"/>
  <c r="AS92" i="5"/>
  <c r="AQ92" i="5"/>
  <c r="AR92" i="5" s="1"/>
  <c r="AP92" i="5"/>
  <c r="AS108" i="5"/>
  <c r="AQ108" i="5"/>
  <c r="AR108" i="5" s="1"/>
  <c r="AP108" i="5"/>
  <c r="AS124" i="5"/>
  <c r="AQ124" i="5"/>
  <c r="AR124" i="5" s="1"/>
  <c r="AP124" i="5"/>
  <c r="AP134" i="5"/>
  <c r="AS134" i="5"/>
  <c r="AQ134" i="5"/>
  <c r="AR134" i="5" s="1"/>
  <c r="AQ146" i="5"/>
  <c r="AR146" i="5" s="1"/>
  <c r="AS146" i="5"/>
  <c r="AP146" i="5"/>
  <c r="AQ176" i="16"/>
  <c r="AR176" i="16" s="1"/>
  <c r="AQ180" i="16"/>
  <c r="AR180" i="16" s="1"/>
  <c r="AQ184" i="16"/>
  <c r="AR184" i="16" s="1"/>
  <c r="AQ214" i="16"/>
  <c r="AR214" i="16" s="1"/>
  <c r="AQ218" i="16"/>
  <c r="AR218" i="16" s="1"/>
  <c r="AQ226" i="16"/>
  <c r="AR226" i="16" s="1"/>
  <c r="AQ230" i="16"/>
  <c r="AR230" i="16" s="1"/>
  <c r="AQ234" i="16"/>
  <c r="AR234" i="16" s="1"/>
  <c r="AQ238" i="16"/>
  <c r="AR238" i="16" s="1"/>
  <c r="AQ262" i="16"/>
  <c r="AR262" i="16" s="1"/>
  <c r="AQ282" i="16"/>
  <c r="AR282" i="16" s="1"/>
  <c r="AQ292" i="16"/>
  <c r="AR292" i="16" s="1"/>
  <c r="AQ298" i="16"/>
  <c r="AR298" i="16" s="1"/>
  <c r="AQ302" i="16"/>
  <c r="AR302" i="16" s="1"/>
  <c r="AQ308" i="16"/>
  <c r="AR308" i="16" s="1"/>
  <c r="AQ316" i="16"/>
  <c r="AR316" i="16" s="1"/>
  <c r="AQ320" i="16"/>
  <c r="AR320" i="16" s="1"/>
  <c r="AQ324" i="16"/>
  <c r="AR324" i="16" s="1"/>
  <c r="AQ328" i="16"/>
  <c r="AR328" i="16" s="1"/>
  <c r="AQ332" i="16"/>
  <c r="AR332" i="16" s="1"/>
  <c r="AQ336" i="16"/>
  <c r="AR336" i="16" s="1"/>
  <c r="AQ340" i="16"/>
  <c r="AR340" i="16" s="1"/>
  <c r="AQ344" i="16"/>
  <c r="AR344" i="16" s="1"/>
  <c r="AQ348" i="16"/>
  <c r="AR348" i="16" s="1"/>
  <c r="AQ352" i="16"/>
  <c r="AR352" i="16" s="1"/>
  <c r="AQ356" i="16"/>
  <c r="AR356" i="16" s="1"/>
  <c r="AQ360" i="16"/>
  <c r="AR360" i="16" s="1"/>
  <c r="AQ364" i="16"/>
  <c r="AR364" i="16" s="1"/>
  <c r="AQ368" i="16"/>
  <c r="AR368" i="16" s="1"/>
  <c r="AQ372" i="16"/>
  <c r="AR372" i="16" s="1"/>
  <c r="AQ376" i="16"/>
  <c r="AR376" i="16" s="1"/>
  <c r="AQ380" i="16"/>
  <c r="AR380" i="16" s="1"/>
  <c r="AQ384" i="16"/>
  <c r="AR384" i="16" s="1"/>
  <c r="AQ388" i="16"/>
  <c r="AR388" i="16" s="1"/>
  <c r="AQ392" i="16"/>
  <c r="AR392" i="16" s="1"/>
  <c r="AQ396" i="16"/>
  <c r="AR396" i="16" s="1"/>
  <c r="AQ400" i="16"/>
  <c r="AR400" i="16" s="1"/>
  <c r="AQ404" i="16"/>
  <c r="AR404" i="16" s="1"/>
  <c r="AQ408" i="16"/>
  <c r="AR408" i="16" s="1"/>
  <c r="AQ412" i="16"/>
  <c r="AR412" i="16" s="1"/>
  <c r="AQ416" i="16"/>
  <c r="AR416" i="16" s="1"/>
  <c r="AQ420" i="16"/>
  <c r="AR420" i="16" s="1"/>
  <c r="AQ424" i="16"/>
  <c r="AR424" i="16" s="1"/>
  <c r="AQ428" i="16"/>
  <c r="AR428" i="16" s="1"/>
  <c r="AQ432" i="16"/>
  <c r="AR432" i="16" s="1"/>
  <c r="AQ436" i="16"/>
  <c r="AR436" i="16" s="1"/>
  <c r="AQ440" i="16"/>
  <c r="AR440" i="16" s="1"/>
  <c r="AQ444" i="16"/>
  <c r="AR444" i="16" s="1"/>
  <c r="AQ448" i="16"/>
  <c r="AR448" i="16" s="1"/>
  <c r="AQ452" i="16"/>
  <c r="AR452" i="16" s="1"/>
  <c r="AQ456" i="16"/>
  <c r="AR456" i="16" s="1"/>
  <c r="AQ460" i="16"/>
  <c r="AR460" i="16" s="1"/>
  <c r="AQ464" i="16"/>
  <c r="AR464" i="16" s="1"/>
  <c r="AQ468" i="16"/>
  <c r="AR468" i="16" s="1"/>
  <c r="AQ472" i="16"/>
  <c r="AR472" i="16" s="1"/>
  <c r="AQ476" i="16"/>
  <c r="AR476" i="16" s="1"/>
  <c r="AQ480" i="16"/>
  <c r="AR480" i="16" s="1"/>
  <c r="AQ484" i="16"/>
  <c r="AR484" i="16" s="1"/>
  <c r="AQ488" i="16"/>
  <c r="AR488" i="16" s="1"/>
  <c r="AQ492" i="16"/>
  <c r="AR492" i="16" s="1"/>
  <c r="AQ496" i="16"/>
  <c r="AR496" i="16" s="1"/>
  <c r="AQ500" i="16"/>
  <c r="AR500" i="16" s="1"/>
  <c r="AQ504" i="16"/>
  <c r="AR504" i="16" s="1"/>
  <c r="AQ508" i="16"/>
  <c r="AR508" i="16" s="1"/>
  <c r="AQ512" i="16"/>
  <c r="AR512" i="16" s="1"/>
  <c r="AQ516" i="16"/>
  <c r="AR516" i="16" s="1"/>
  <c r="AQ520" i="16"/>
  <c r="AR520" i="16" s="1"/>
  <c r="AQ524" i="16"/>
  <c r="AR524" i="16" s="1"/>
  <c r="AQ528" i="16"/>
  <c r="AR528" i="16" s="1"/>
  <c r="AQ532" i="16"/>
  <c r="AR532" i="16" s="1"/>
  <c r="AQ536" i="16"/>
  <c r="AR536" i="16" s="1"/>
  <c r="AQ540" i="16"/>
  <c r="AR540" i="16" s="1"/>
  <c r="AQ544" i="16"/>
  <c r="AR544" i="16" s="1"/>
  <c r="AQ548" i="16"/>
  <c r="AR548" i="16" s="1"/>
  <c r="AQ552" i="16"/>
  <c r="AR552" i="16" s="1"/>
  <c r="AQ556" i="16"/>
  <c r="AR556" i="16" s="1"/>
  <c r="AQ560" i="16"/>
  <c r="AR560" i="16" s="1"/>
  <c r="AQ564" i="16"/>
  <c r="AR564" i="16" s="1"/>
  <c r="AQ568" i="16"/>
  <c r="AR568" i="16" s="1"/>
  <c r="AQ572" i="16"/>
  <c r="AR572" i="16" s="1"/>
  <c r="AQ576" i="16"/>
  <c r="AR576" i="16" s="1"/>
  <c r="AQ580" i="16"/>
  <c r="AR580" i="16" s="1"/>
  <c r="AQ584" i="16"/>
  <c r="AR584" i="16" s="1"/>
  <c r="AQ588" i="16"/>
  <c r="AR588" i="16" s="1"/>
  <c r="AQ592" i="16"/>
  <c r="AR592" i="16" s="1"/>
  <c r="AQ596" i="16"/>
  <c r="AR596" i="16" s="1"/>
  <c r="AQ600" i="16"/>
  <c r="AR600" i="16" s="1"/>
  <c r="AQ604" i="16"/>
  <c r="AR604" i="16" s="1"/>
  <c r="AQ608" i="16"/>
  <c r="AR608" i="16" s="1"/>
  <c r="AQ612" i="16"/>
  <c r="AR612" i="16" s="1"/>
  <c r="AQ616" i="16"/>
  <c r="AR616" i="16" s="1"/>
  <c r="AQ620" i="16"/>
  <c r="AR620" i="16" s="1"/>
  <c r="AQ624" i="16"/>
  <c r="AR624" i="16" s="1"/>
  <c r="AQ628" i="16"/>
  <c r="AR628" i="16" s="1"/>
  <c r="AQ632" i="16"/>
  <c r="AR632" i="16" s="1"/>
  <c r="AQ636" i="16"/>
  <c r="AR636" i="16" s="1"/>
  <c r="AQ640" i="16"/>
  <c r="AR640" i="16" s="1"/>
  <c r="AQ644" i="16"/>
  <c r="AR644" i="16" s="1"/>
  <c r="AQ648" i="16"/>
  <c r="AR648" i="16" s="1"/>
  <c r="AQ652" i="16"/>
  <c r="AR652" i="16" s="1"/>
  <c r="AQ656" i="16"/>
  <c r="AR656" i="16" s="1"/>
  <c r="AQ660" i="16"/>
  <c r="AR660" i="16" s="1"/>
  <c r="AQ664" i="16"/>
  <c r="AR664" i="16" s="1"/>
  <c r="AQ668" i="16"/>
  <c r="AR668" i="16" s="1"/>
  <c r="AQ672" i="16"/>
  <c r="AR672" i="16" s="1"/>
  <c r="AQ676" i="16"/>
  <c r="AR676" i="16" s="1"/>
  <c r="AQ680" i="16"/>
  <c r="AR680" i="16" s="1"/>
  <c r="AQ684" i="16"/>
  <c r="AR684" i="16" s="1"/>
  <c r="AQ688" i="16"/>
  <c r="AR688" i="16" s="1"/>
  <c r="AQ692" i="16"/>
  <c r="AR692" i="16" s="1"/>
  <c r="AQ696" i="16"/>
  <c r="AR696" i="16" s="1"/>
  <c r="AQ700" i="16"/>
  <c r="AR700" i="16" s="1"/>
  <c r="AQ704" i="16"/>
  <c r="AR704" i="16" s="1"/>
  <c r="AQ708" i="16"/>
  <c r="AR708" i="16" s="1"/>
  <c r="AQ712" i="16"/>
  <c r="AR712" i="16" s="1"/>
  <c r="AQ716" i="16"/>
  <c r="AR716" i="16" s="1"/>
  <c r="AQ10" i="4"/>
  <c r="AR10" i="4" s="1"/>
  <c r="AQ14" i="4"/>
  <c r="AR14" i="4" s="1"/>
  <c r="AQ18" i="4"/>
  <c r="AR18" i="4" s="1"/>
  <c r="AQ22" i="4"/>
  <c r="AR22" i="4" s="1"/>
  <c r="AP29" i="4"/>
  <c r="AP33" i="4"/>
  <c r="AP37" i="4"/>
  <c r="AP41" i="4"/>
  <c r="AP55" i="4"/>
  <c r="AS55" i="4" s="1"/>
  <c r="AQ56" i="4"/>
  <c r="AR56" i="4" s="1"/>
  <c r="AP59" i="4"/>
  <c r="AS59" i="4" s="1"/>
  <c r="AQ82" i="4"/>
  <c r="AR82" i="4" s="1"/>
  <c r="AQ88" i="4"/>
  <c r="AR88" i="4" s="1"/>
  <c r="AP128" i="4"/>
  <c r="AS128" i="4" s="1"/>
  <c r="AQ149" i="4"/>
  <c r="AR149" i="4" s="1"/>
  <c r="AQ153" i="4"/>
  <c r="AR153" i="4" s="1"/>
  <c r="AQ157" i="4"/>
  <c r="AR157" i="4" s="1"/>
  <c r="AQ161" i="4"/>
  <c r="AR161" i="4" s="1"/>
  <c r="AQ193" i="4"/>
  <c r="AR193" i="4" s="1"/>
  <c r="AQ205" i="4"/>
  <c r="AR205" i="4" s="1"/>
  <c r="AQ219" i="4"/>
  <c r="AR219" i="4" s="1"/>
  <c r="AQ251" i="4"/>
  <c r="AR251" i="4" s="1"/>
  <c r="AQ255" i="4"/>
  <c r="AR255" i="4" s="1"/>
  <c r="AQ275" i="4"/>
  <c r="AR275" i="4" s="1"/>
  <c r="AQ279" i="4"/>
  <c r="AR279" i="4" s="1"/>
  <c r="AQ289" i="4"/>
  <c r="AR289" i="4" s="1"/>
  <c r="AQ297" i="4"/>
  <c r="AR297" i="4" s="1"/>
  <c r="AS401" i="4"/>
  <c r="AP401" i="4"/>
  <c r="AS406" i="4"/>
  <c r="AQ406" i="4"/>
  <c r="AR406" i="4" s="1"/>
  <c r="AS409" i="4"/>
  <c r="AP409" i="4"/>
  <c r="AS414" i="4"/>
  <c r="AQ414" i="4"/>
  <c r="AR414" i="4" s="1"/>
  <c r="AS417" i="4"/>
  <c r="AP417" i="4"/>
  <c r="AS422" i="4"/>
  <c r="AQ422" i="4"/>
  <c r="AR422" i="4" s="1"/>
  <c r="AS425" i="4"/>
  <c r="AP425" i="4"/>
  <c r="AS430" i="4"/>
  <c r="AQ430" i="4"/>
  <c r="AR430" i="4" s="1"/>
  <c r="AS433" i="4"/>
  <c r="AP433" i="4"/>
  <c r="AS438" i="4"/>
  <c r="AQ438" i="4"/>
  <c r="AR438" i="4" s="1"/>
  <c r="AS441" i="4"/>
  <c r="AP441" i="4"/>
  <c r="AS446" i="4"/>
  <c r="AQ446" i="4"/>
  <c r="AR446" i="4" s="1"/>
  <c r="AS449" i="4"/>
  <c r="AP449" i="4"/>
  <c r="AS454" i="4"/>
  <c r="AQ454" i="4"/>
  <c r="AR454" i="4" s="1"/>
  <c r="AS457" i="4"/>
  <c r="AP457" i="4"/>
  <c r="AS462" i="4"/>
  <c r="AQ462" i="4"/>
  <c r="AR462" i="4" s="1"/>
  <c r="AS465" i="4"/>
  <c r="AP465" i="4"/>
  <c r="AS470" i="4"/>
  <c r="AQ470" i="4"/>
  <c r="AR470" i="4" s="1"/>
  <c r="AS473" i="4"/>
  <c r="AP473" i="4"/>
  <c r="AS478" i="4"/>
  <c r="AQ478" i="4"/>
  <c r="AR478" i="4" s="1"/>
  <c r="AS481" i="4"/>
  <c r="AP481" i="4"/>
  <c r="AS486" i="4"/>
  <c r="AQ486" i="4"/>
  <c r="AR486" i="4" s="1"/>
  <c r="AS489" i="4"/>
  <c r="AP489" i="4"/>
  <c r="AS494" i="4"/>
  <c r="AQ494" i="4"/>
  <c r="AR494" i="4" s="1"/>
  <c r="AS497" i="4"/>
  <c r="AP497" i="4"/>
  <c r="AS502" i="4"/>
  <c r="AQ502" i="4"/>
  <c r="AR502" i="4" s="1"/>
  <c r="AS505" i="4"/>
  <c r="AP505" i="4"/>
  <c r="AS510" i="4"/>
  <c r="AQ510" i="4"/>
  <c r="AR510" i="4" s="1"/>
  <c r="AS513" i="4"/>
  <c r="AP513" i="4"/>
  <c r="AS518" i="4"/>
  <c r="AQ518" i="4"/>
  <c r="AR518" i="4" s="1"/>
  <c r="AS521" i="4"/>
  <c r="AP521" i="4"/>
  <c r="AS526" i="4"/>
  <c r="AQ526" i="4"/>
  <c r="AR526" i="4" s="1"/>
  <c r="AS529" i="4"/>
  <c r="AP529" i="4"/>
  <c r="AS534" i="4"/>
  <c r="AQ534" i="4"/>
  <c r="AR534" i="4" s="1"/>
  <c r="AS537" i="4"/>
  <c r="AP537" i="4"/>
  <c r="AS542" i="4"/>
  <c r="AQ542" i="4"/>
  <c r="AR542" i="4" s="1"/>
  <c r="AS545" i="4"/>
  <c r="AP545" i="4"/>
  <c r="AS550" i="4"/>
  <c r="AQ550" i="4"/>
  <c r="AR550" i="4" s="1"/>
  <c r="AS553" i="4"/>
  <c r="AP553" i="4"/>
  <c r="AS558" i="4"/>
  <c r="AQ558" i="4"/>
  <c r="AR558" i="4" s="1"/>
  <c r="AS561" i="4"/>
  <c r="AP561" i="4"/>
  <c r="AS566" i="4"/>
  <c r="AQ566" i="4"/>
  <c r="AR566" i="4" s="1"/>
  <c r="AS569" i="4"/>
  <c r="AP569" i="4"/>
  <c r="AS574" i="4"/>
  <c r="AQ574" i="4"/>
  <c r="AR574" i="4" s="1"/>
  <c r="AS577" i="4"/>
  <c r="AP577" i="4"/>
  <c r="AS582" i="4"/>
  <c r="AQ582" i="4"/>
  <c r="AR582" i="4" s="1"/>
  <c r="AS585" i="4"/>
  <c r="AP585" i="4"/>
  <c r="AS590" i="4"/>
  <c r="AQ590" i="4"/>
  <c r="AR590" i="4" s="1"/>
  <c r="AS593" i="4"/>
  <c r="AP593" i="4"/>
  <c r="AS598" i="4"/>
  <c r="AQ598" i="4"/>
  <c r="AR598" i="4" s="1"/>
  <c r="AS601" i="4"/>
  <c r="AQ601" i="4"/>
  <c r="AR601" i="4" s="1"/>
  <c r="AP601" i="4"/>
  <c r="AS614" i="4"/>
  <c r="AQ614" i="4"/>
  <c r="AR614" i="4" s="1"/>
  <c r="AS617" i="4"/>
  <c r="AQ617" i="4"/>
  <c r="AR617" i="4" s="1"/>
  <c r="AP617" i="4"/>
  <c r="AS630" i="4"/>
  <c r="AQ630" i="4"/>
  <c r="AR630" i="4" s="1"/>
  <c r="AS633" i="4"/>
  <c r="AQ633" i="4"/>
  <c r="AR633" i="4" s="1"/>
  <c r="AP633" i="4"/>
  <c r="AS646" i="4"/>
  <c r="AQ646" i="4"/>
  <c r="AR646" i="4" s="1"/>
  <c r="AS649" i="4"/>
  <c r="AQ649" i="4"/>
  <c r="AR649" i="4" s="1"/>
  <c r="AP649" i="4"/>
  <c r="AS662" i="4"/>
  <c r="AQ662" i="4"/>
  <c r="AR662" i="4" s="1"/>
  <c r="AS665" i="4"/>
  <c r="AQ665" i="4"/>
  <c r="AR665" i="4" s="1"/>
  <c r="AP665" i="4"/>
  <c r="AS678" i="4"/>
  <c r="AQ678" i="4"/>
  <c r="AR678" i="4" s="1"/>
  <c r="AS681" i="4"/>
  <c r="AQ681" i="4"/>
  <c r="AR681" i="4" s="1"/>
  <c r="AP681" i="4"/>
  <c r="AS694" i="4"/>
  <c r="AQ694" i="4"/>
  <c r="AR694" i="4" s="1"/>
  <c r="AS697" i="4"/>
  <c r="AQ697" i="4"/>
  <c r="AR697" i="4" s="1"/>
  <c r="AP697" i="4"/>
  <c r="AS713" i="4"/>
  <c r="AQ713" i="4"/>
  <c r="AR713" i="4" s="1"/>
  <c r="AP713" i="4"/>
  <c r="AS96" i="5"/>
  <c r="AQ96" i="5"/>
  <c r="AR96" i="5" s="1"/>
  <c r="AP96" i="5"/>
  <c r="AS112" i="5"/>
  <c r="AQ112" i="5"/>
  <c r="AR112" i="5" s="1"/>
  <c r="AP112" i="5"/>
  <c r="AS128" i="5"/>
  <c r="AQ128" i="5"/>
  <c r="AR128" i="5" s="1"/>
  <c r="AP128" i="5"/>
  <c r="AS135" i="5"/>
  <c r="AQ135" i="5"/>
  <c r="AR135" i="5" s="1"/>
  <c r="AP135" i="5"/>
  <c r="AP147" i="5"/>
  <c r="AS147" i="5"/>
  <c r="AQ147" i="5"/>
  <c r="AR147" i="5" s="1"/>
  <c r="AP13" i="16"/>
  <c r="AP18" i="16"/>
  <c r="AQ24" i="16"/>
  <c r="AR24" i="16" s="1"/>
  <c r="AP36" i="16"/>
  <c r="AP41" i="16"/>
  <c r="AQ47" i="16"/>
  <c r="AR47" i="16" s="1"/>
  <c r="AP50" i="16"/>
  <c r="AS50" i="16" s="1"/>
  <c r="AP52" i="16"/>
  <c r="AS52" i="16" s="1"/>
  <c r="AP28" i="4"/>
  <c r="AQ29" i="4"/>
  <c r="AR29" i="4" s="1"/>
  <c r="AP32" i="4"/>
  <c r="AQ33" i="4"/>
  <c r="AR33" i="4" s="1"/>
  <c r="AP36" i="4"/>
  <c r="AQ37" i="4"/>
  <c r="AR37" i="4" s="1"/>
  <c r="AP40" i="4"/>
  <c r="AQ41" i="4"/>
  <c r="AR41" i="4" s="1"/>
  <c r="AP46" i="4"/>
  <c r="AP50" i="4"/>
  <c r="AP70" i="4"/>
  <c r="AP74" i="4"/>
  <c r="AP78" i="4"/>
  <c r="AQ87" i="4"/>
  <c r="AR87" i="4" s="1"/>
  <c r="AP94" i="4"/>
  <c r="AP98" i="4"/>
  <c r="AP102" i="4"/>
  <c r="AP106" i="4"/>
  <c r="AP110" i="4"/>
  <c r="AP114" i="4"/>
  <c r="AP118" i="4"/>
  <c r="AP135" i="4"/>
  <c r="AQ136" i="4"/>
  <c r="AR136" i="4" s="1"/>
  <c r="AP143" i="4"/>
  <c r="AQ148" i="4"/>
  <c r="AR148" i="4" s="1"/>
  <c r="AQ152" i="4"/>
  <c r="AR152" i="4" s="1"/>
  <c r="AQ156" i="4"/>
  <c r="AR156" i="4" s="1"/>
  <c r="AQ160" i="4"/>
  <c r="AR160" i="4" s="1"/>
  <c r="AP179" i="4"/>
  <c r="AP183" i="4"/>
  <c r="AP187" i="4"/>
  <c r="AP191" i="4"/>
  <c r="AP209" i="4"/>
  <c r="AQ210" i="4"/>
  <c r="AR210" i="4" s="1"/>
  <c r="AP215" i="4"/>
  <c r="AQ250" i="4"/>
  <c r="AR250" i="4" s="1"/>
  <c r="AQ254" i="4"/>
  <c r="AR254" i="4" s="1"/>
  <c r="AQ260" i="4"/>
  <c r="AR260" i="4" s="1"/>
  <c r="AP267" i="4"/>
  <c r="AQ274" i="4"/>
  <c r="AR274" i="4" s="1"/>
  <c r="AP285" i="4"/>
  <c r="AP291" i="4"/>
  <c r="AQ296" i="4"/>
  <c r="AR296" i="4" s="1"/>
  <c r="AP301" i="4"/>
  <c r="AQ302" i="4"/>
  <c r="AR302" i="4" s="1"/>
  <c r="AP305" i="4"/>
  <c r="AQ306" i="4"/>
  <c r="AR306" i="4" s="1"/>
  <c r="AP309" i="4"/>
  <c r="AQ310" i="4"/>
  <c r="AR310" i="4" s="1"/>
  <c r="AP313" i="4"/>
  <c r="AQ314" i="4"/>
  <c r="AR314" i="4" s="1"/>
  <c r="AP317" i="4"/>
  <c r="AQ318" i="4"/>
  <c r="AR318" i="4" s="1"/>
  <c r="AP321" i="4"/>
  <c r="AQ322" i="4"/>
  <c r="AR322" i="4" s="1"/>
  <c r="AP325" i="4"/>
  <c r="AQ326" i="4"/>
  <c r="AR326" i="4" s="1"/>
  <c r="AP329" i="4"/>
  <c r="AQ330" i="4"/>
  <c r="AR330" i="4" s="1"/>
  <c r="AP333" i="4"/>
  <c r="AQ334" i="4"/>
  <c r="AR334" i="4" s="1"/>
  <c r="AP337" i="4"/>
  <c r="AQ338" i="4"/>
  <c r="AR338" i="4" s="1"/>
  <c r="AP341" i="4"/>
  <c r="AQ342" i="4"/>
  <c r="AR342" i="4" s="1"/>
  <c r="AP345" i="4"/>
  <c r="AQ346" i="4"/>
  <c r="AR346" i="4" s="1"/>
  <c r="AP349" i="4"/>
  <c r="AQ350" i="4"/>
  <c r="AR350" i="4" s="1"/>
  <c r="AP353" i="4"/>
  <c r="AQ354" i="4"/>
  <c r="AR354" i="4" s="1"/>
  <c r="AP357" i="4"/>
  <c r="AQ358" i="4"/>
  <c r="AR358" i="4" s="1"/>
  <c r="AP361" i="4"/>
  <c r="AQ362" i="4"/>
  <c r="AR362" i="4" s="1"/>
  <c r="AP365" i="4"/>
  <c r="AQ366" i="4"/>
  <c r="AR366" i="4" s="1"/>
  <c r="AP369" i="4"/>
  <c r="AQ370" i="4"/>
  <c r="AR370" i="4" s="1"/>
  <c r="AP373" i="4"/>
  <c r="AQ374" i="4"/>
  <c r="AR374" i="4" s="1"/>
  <c r="AP377" i="4"/>
  <c r="AQ378" i="4"/>
  <c r="AR378" i="4" s="1"/>
  <c r="AP381" i="4"/>
  <c r="AQ382" i="4"/>
  <c r="AR382" i="4" s="1"/>
  <c r="AP385" i="4"/>
  <c r="AP389" i="4"/>
  <c r="AP393" i="4"/>
  <c r="AP397" i="4"/>
  <c r="AQ401" i="4"/>
  <c r="AR401" i="4" s="1"/>
  <c r="AP406" i="4"/>
  <c r="AQ409" i="4"/>
  <c r="AR409" i="4" s="1"/>
  <c r="AP414" i="4"/>
  <c r="AQ417" i="4"/>
  <c r="AR417" i="4" s="1"/>
  <c r="AP422" i="4"/>
  <c r="AQ425" i="4"/>
  <c r="AR425" i="4" s="1"/>
  <c r="AP430" i="4"/>
  <c r="AQ433" i="4"/>
  <c r="AR433" i="4" s="1"/>
  <c r="AP438" i="4"/>
  <c r="AQ441" i="4"/>
  <c r="AR441" i="4" s="1"/>
  <c r="AP446" i="4"/>
  <c r="AQ449" i="4"/>
  <c r="AR449" i="4" s="1"/>
  <c r="AP454" i="4"/>
  <c r="AQ457" i="4"/>
  <c r="AR457" i="4" s="1"/>
  <c r="AP462" i="4"/>
  <c r="AQ465" i="4"/>
  <c r="AR465" i="4" s="1"/>
  <c r="AP470" i="4"/>
  <c r="AQ473" i="4"/>
  <c r="AR473" i="4" s="1"/>
  <c r="AP478" i="4"/>
  <c r="AQ481" i="4"/>
  <c r="AR481" i="4" s="1"/>
  <c r="AP486" i="4"/>
  <c r="AQ489" i="4"/>
  <c r="AR489" i="4" s="1"/>
  <c r="AP494" i="4"/>
  <c r="AQ497" i="4"/>
  <c r="AR497" i="4" s="1"/>
  <c r="AP502" i="4"/>
  <c r="AQ505" i="4"/>
  <c r="AR505" i="4" s="1"/>
  <c r="AP510" i="4"/>
  <c r="AQ513" i="4"/>
  <c r="AR513" i="4" s="1"/>
  <c r="AP518" i="4"/>
  <c r="AQ521" i="4"/>
  <c r="AR521" i="4" s="1"/>
  <c r="AP526" i="4"/>
  <c r="AQ529" i="4"/>
  <c r="AR529" i="4" s="1"/>
  <c r="AP534" i="4"/>
  <c r="AQ537" i="4"/>
  <c r="AR537" i="4" s="1"/>
  <c r="AP542" i="4"/>
  <c r="AQ545" i="4"/>
  <c r="AR545" i="4" s="1"/>
  <c r="AP550" i="4"/>
  <c r="AQ553" i="4"/>
  <c r="AR553" i="4" s="1"/>
  <c r="AP558" i="4"/>
  <c r="AQ561" i="4"/>
  <c r="AR561" i="4" s="1"/>
  <c r="AP566" i="4"/>
  <c r="AQ569" i="4"/>
  <c r="AR569" i="4" s="1"/>
  <c r="AP574" i="4"/>
  <c r="AQ577" i="4"/>
  <c r="AR577" i="4" s="1"/>
  <c r="AP582" i="4"/>
  <c r="AQ585" i="4"/>
  <c r="AR585" i="4" s="1"/>
  <c r="AP590" i="4"/>
  <c r="AQ593" i="4"/>
  <c r="AR593" i="4" s="1"/>
  <c r="AP598" i="4"/>
  <c r="AS602" i="4"/>
  <c r="AQ602" i="4"/>
  <c r="AR602" i="4" s="1"/>
  <c r="AS605" i="4"/>
  <c r="AQ605" i="4"/>
  <c r="AR605" i="4" s="1"/>
  <c r="AP605" i="4"/>
  <c r="AP614" i="4"/>
  <c r="AS618" i="4"/>
  <c r="AQ618" i="4"/>
  <c r="AR618" i="4" s="1"/>
  <c r="AS621" i="4"/>
  <c r="AQ621" i="4"/>
  <c r="AR621" i="4" s="1"/>
  <c r="AP621" i="4"/>
  <c r="AP630" i="4"/>
  <c r="AS634" i="4"/>
  <c r="AQ634" i="4"/>
  <c r="AR634" i="4" s="1"/>
  <c r="AS637" i="4"/>
  <c r="AQ637" i="4"/>
  <c r="AR637" i="4" s="1"/>
  <c r="AP637" i="4"/>
  <c r="AP646" i="4"/>
  <c r="AS650" i="4"/>
  <c r="AQ650" i="4"/>
  <c r="AR650" i="4" s="1"/>
  <c r="AS653" i="4"/>
  <c r="AQ653" i="4"/>
  <c r="AR653" i="4" s="1"/>
  <c r="AP653" i="4"/>
  <c r="AP662" i="4"/>
  <c r="AS666" i="4"/>
  <c r="AQ666" i="4"/>
  <c r="AR666" i="4" s="1"/>
  <c r="AS669" i="4"/>
  <c r="AQ669" i="4"/>
  <c r="AR669" i="4" s="1"/>
  <c r="AP669" i="4"/>
  <c r="AP678" i="4"/>
  <c r="AS682" i="4"/>
  <c r="AQ682" i="4"/>
  <c r="AR682" i="4" s="1"/>
  <c r="AS685" i="4"/>
  <c r="AQ685" i="4"/>
  <c r="AR685" i="4" s="1"/>
  <c r="AP685" i="4"/>
  <c r="AP694" i="4"/>
  <c r="AS698" i="4"/>
  <c r="AQ698" i="4"/>
  <c r="AR698" i="4" s="1"/>
  <c r="AS701" i="4"/>
  <c r="AQ701" i="4"/>
  <c r="AR701" i="4" s="1"/>
  <c r="AP701" i="4"/>
  <c r="AQ100" i="5"/>
  <c r="AR100" i="5" s="1"/>
  <c r="AP100" i="5"/>
  <c r="AS116" i="5"/>
  <c r="AQ116" i="5"/>
  <c r="AR116" i="5" s="1"/>
  <c r="AP116" i="5"/>
  <c r="AS132" i="5"/>
  <c r="AQ132" i="5"/>
  <c r="AR132" i="5" s="1"/>
  <c r="AP132" i="5"/>
  <c r="AS148" i="5"/>
  <c r="AQ148" i="5"/>
  <c r="AR148" i="5" s="1"/>
  <c r="AP148" i="5"/>
  <c r="AQ12" i="16"/>
  <c r="AR12" i="16" s="1"/>
  <c r="AQ13" i="16"/>
  <c r="AR13" i="16" s="1"/>
  <c r="AQ71" i="16"/>
  <c r="AR71" i="16" s="1"/>
  <c r="AQ72" i="16"/>
  <c r="AR72" i="16" s="1"/>
  <c r="AQ76" i="16"/>
  <c r="AR76" i="16" s="1"/>
  <c r="AP88" i="16"/>
  <c r="AP93" i="16"/>
  <c r="AP104" i="16"/>
  <c r="AP149" i="16"/>
  <c r="AP177" i="16"/>
  <c r="AQ301" i="4"/>
  <c r="AR301" i="4" s="1"/>
  <c r="AQ305" i="4"/>
  <c r="AR305" i="4" s="1"/>
  <c r="AQ309" i="4"/>
  <c r="AR309" i="4" s="1"/>
  <c r="AQ313" i="4"/>
  <c r="AR313" i="4" s="1"/>
  <c r="AQ317" i="4"/>
  <c r="AR317" i="4" s="1"/>
  <c r="AQ321" i="4"/>
  <c r="AR321" i="4" s="1"/>
  <c r="AQ325" i="4"/>
  <c r="AR325" i="4" s="1"/>
  <c r="AQ329" i="4"/>
  <c r="AR329" i="4" s="1"/>
  <c r="AQ333" i="4"/>
  <c r="AR333" i="4" s="1"/>
  <c r="AQ337" i="4"/>
  <c r="AR337" i="4" s="1"/>
  <c r="AQ341" i="4"/>
  <c r="AR341" i="4" s="1"/>
  <c r="AQ345" i="4"/>
  <c r="AR345" i="4" s="1"/>
  <c r="AQ349" i="4"/>
  <c r="AR349" i="4" s="1"/>
  <c r="AQ353" i="4"/>
  <c r="AR353" i="4" s="1"/>
  <c r="AQ357" i="4"/>
  <c r="AR357" i="4" s="1"/>
  <c r="AQ361" i="4"/>
  <c r="AR361" i="4" s="1"/>
  <c r="AQ365" i="4"/>
  <c r="AR365" i="4" s="1"/>
  <c r="AQ369" i="4"/>
  <c r="AR369" i="4" s="1"/>
  <c r="AQ373" i="4"/>
  <c r="AR373" i="4" s="1"/>
  <c r="AQ377" i="4"/>
  <c r="AR377" i="4" s="1"/>
  <c r="AQ381" i="4"/>
  <c r="AR381" i="4" s="1"/>
  <c r="AQ385" i="4"/>
  <c r="AR385" i="4" s="1"/>
  <c r="AQ389" i="4"/>
  <c r="AR389" i="4" s="1"/>
  <c r="AQ393" i="4"/>
  <c r="AR393" i="4" s="1"/>
  <c r="AQ397" i="4"/>
  <c r="AR397" i="4" s="1"/>
  <c r="AS402" i="4"/>
  <c r="AQ402" i="4"/>
  <c r="AR402" i="4" s="1"/>
  <c r="AS405" i="4"/>
  <c r="AP405" i="4"/>
  <c r="AS410" i="4"/>
  <c r="AQ410" i="4"/>
  <c r="AR410" i="4" s="1"/>
  <c r="AS413" i="4"/>
  <c r="AP413" i="4"/>
  <c r="AS418" i="4"/>
  <c r="AQ418" i="4"/>
  <c r="AR418" i="4" s="1"/>
  <c r="AS421" i="4"/>
  <c r="AP421" i="4"/>
  <c r="AS426" i="4"/>
  <c r="AQ426" i="4"/>
  <c r="AR426" i="4" s="1"/>
  <c r="AS429" i="4"/>
  <c r="AP429" i="4"/>
  <c r="AS434" i="4"/>
  <c r="AQ434" i="4"/>
  <c r="AR434" i="4" s="1"/>
  <c r="AS437" i="4"/>
  <c r="AP437" i="4"/>
  <c r="AS442" i="4"/>
  <c r="AQ442" i="4"/>
  <c r="AR442" i="4" s="1"/>
  <c r="AS445" i="4"/>
  <c r="AP445" i="4"/>
  <c r="AS450" i="4"/>
  <c r="AQ450" i="4"/>
  <c r="AR450" i="4" s="1"/>
  <c r="AS453" i="4"/>
  <c r="AP453" i="4"/>
  <c r="AS458" i="4"/>
  <c r="AQ458" i="4"/>
  <c r="AR458" i="4" s="1"/>
  <c r="AS461" i="4"/>
  <c r="AP461" i="4"/>
  <c r="AS466" i="4"/>
  <c r="AQ466" i="4"/>
  <c r="AR466" i="4" s="1"/>
  <c r="AS469" i="4"/>
  <c r="AP469" i="4"/>
  <c r="AS474" i="4"/>
  <c r="AQ474" i="4"/>
  <c r="AR474" i="4" s="1"/>
  <c r="AS477" i="4"/>
  <c r="AP477" i="4"/>
  <c r="AS482" i="4"/>
  <c r="AQ482" i="4"/>
  <c r="AR482" i="4" s="1"/>
  <c r="AS485" i="4"/>
  <c r="AP485" i="4"/>
  <c r="AS490" i="4"/>
  <c r="AQ490" i="4"/>
  <c r="AR490" i="4" s="1"/>
  <c r="AS493" i="4"/>
  <c r="AP493" i="4"/>
  <c r="AS498" i="4"/>
  <c r="AQ498" i="4"/>
  <c r="AR498" i="4" s="1"/>
  <c r="AS501" i="4"/>
  <c r="AP501" i="4"/>
  <c r="AS506" i="4"/>
  <c r="AQ506" i="4"/>
  <c r="AR506" i="4" s="1"/>
  <c r="AS509" i="4"/>
  <c r="AP509" i="4"/>
  <c r="AS514" i="4"/>
  <c r="AQ514" i="4"/>
  <c r="AR514" i="4" s="1"/>
  <c r="AS517" i="4"/>
  <c r="AP517" i="4"/>
  <c r="AS522" i="4"/>
  <c r="AQ522" i="4"/>
  <c r="AR522" i="4" s="1"/>
  <c r="AS525" i="4"/>
  <c r="AP525" i="4"/>
  <c r="AS530" i="4"/>
  <c r="AQ530" i="4"/>
  <c r="AR530" i="4" s="1"/>
  <c r="AS533" i="4"/>
  <c r="AP533" i="4"/>
  <c r="AS538" i="4"/>
  <c r="AQ538" i="4"/>
  <c r="AR538" i="4" s="1"/>
  <c r="AS541" i="4"/>
  <c r="AP541" i="4"/>
  <c r="AS546" i="4"/>
  <c r="AQ546" i="4"/>
  <c r="AR546" i="4" s="1"/>
  <c r="AS549" i="4"/>
  <c r="AP549" i="4"/>
  <c r="AS554" i="4"/>
  <c r="AQ554" i="4"/>
  <c r="AR554" i="4" s="1"/>
  <c r="AS557" i="4"/>
  <c r="AP557" i="4"/>
  <c r="AS562" i="4"/>
  <c r="AQ562" i="4"/>
  <c r="AR562" i="4" s="1"/>
  <c r="AS565" i="4"/>
  <c r="AP565" i="4"/>
  <c r="AS570" i="4"/>
  <c r="AQ570" i="4"/>
  <c r="AR570" i="4" s="1"/>
  <c r="AS573" i="4"/>
  <c r="AP573" i="4"/>
  <c r="AS578" i="4"/>
  <c r="AQ578" i="4"/>
  <c r="AR578" i="4" s="1"/>
  <c r="AS581" i="4"/>
  <c r="AP581" i="4"/>
  <c r="AS586" i="4"/>
  <c r="AQ586" i="4"/>
  <c r="AR586" i="4" s="1"/>
  <c r="AS589" i="4"/>
  <c r="AP589" i="4"/>
  <c r="AS594" i="4"/>
  <c r="AQ594" i="4"/>
  <c r="AR594" i="4" s="1"/>
  <c r="AS597" i="4"/>
  <c r="AP597" i="4"/>
  <c r="AP602" i="4"/>
  <c r="AS606" i="4"/>
  <c r="AQ606" i="4"/>
  <c r="AR606" i="4" s="1"/>
  <c r="AS609" i="4"/>
  <c r="AQ609" i="4"/>
  <c r="AR609" i="4" s="1"/>
  <c r="AP609" i="4"/>
  <c r="AP618" i="4"/>
  <c r="AS622" i="4"/>
  <c r="AQ622" i="4"/>
  <c r="AR622" i="4" s="1"/>
  <c r="AS625" i="4"/>
  <c r="AQ625" i="4"/>
  <c r="AR625" i="4" s="1"/>
  <c r="AP625" i="4"/>
  <c r="AP634" i="4"/>
  <c r="AS638" i="4"/>
  <c r="AQ638" i="4"/>
  <c r="AR638" i="4" s="1"/>
  <c r="AS641" i="4"/>
  <c r="AQ641" i="4"/>
  <c r="AR641" i="4" s="1"/>
  <c r="AP641" i="4"/>
  <c r="AP650" i="4"/>
  <c r="AS654" i="4"/>
  <c r="AQ654" i="4"/>
  <c r="AR654" i="4" s="1"/>
  <c r="AS657" i="4"/>
  <c r="AQ657" i="4"/>
  <c r="AR657" i="4" s="1"/>
  <c r="AP657" i="4"/>
  <c r="AP666" i="4"/>
  <c r="AS670" i="4"/>
  <c r="AQ670" i="4"/>
  <c r="AR670" i="4" s="1"/>
  <c r="AS673" i="4"/>
  <c r="AQ673" i="4"/>
  <c r="AR673" i="4" s="1"/>
  <c r="AP673" i="4"/>
  <c r="AP682" i="4"/>
  <c r="AS686" i="4"/>
  <c r="AQ686" i="4"/>
  <c r="AR686" i="4" s="1"/>
  <c r="AS689" i="4"/>
  <c r="AQ689" i="4"/>
  <c r="AR689" i="4" s="1"/>
  <c r="AP689" i="4"/>
  <c r="AP698" i="4"/>
  <c r="AS702" i="4"/>
  <c r="AQ702" i="4"/>
  <c r="AR702" i="4" s="1"/>
  <c r="AS705" i="4"/>
  <c r="AQ705" i="4"/>
  <c r="AR705" i="4" s="1"/>
  <c r="AP705" i="4"/>
  <c r="AS104" i="5"/>
  <c r="AQ104" i="5"/>
  <c r="AR104" i="5" s="1"/>
  <c r="AP104" i="5"/>
  <c r="AS120" i="5"/>
  <c r="AQ120" i="5"/>
  <c r="AR120" i="5" s="1"/>
  <c r="AP120" i="5"/>
  <c r="AQ133" i="5"/>
  <c r="AR133" i="5" s="1"/>
  <c r="AS133" i="5"/>
  <c r="AP133" i="5"/>
  <c r="AS145" i="5"/>
  <c r="AQ145" i="5"/>
  <c r="AR145" i="5" s="1"/>
  <c r="AP145" i="5"/>
  <c r="AQ706" i="4"/>
  <c r="AR706" i="4" s="1"/>
  <c r="AQ710" i="4"/>
  <c r="AR710" i="4" s="1"/>
  <c r="AQ714" i="4"/>
  <c r="AR714" i="4" s="1"/>
  <c r="AQ29" i="5"/>
  <c r="AR29" i="5" s="1"/>
  <c r="AQ33" i="5"/>
  <c r="AR33" i="5" s="1"/>
  <c r="AQ37" i="5"/>
  <c r="AR37" i="5" s="1"/>
  <c r="AQ41" i="5"/>
  <c r="AR41" i="5" s="1"/>
  <c r="AQ45" i="5"/>
  <c r="AR45" i="5" s="1"/>
  <c r="AQ49" i="5"/>
  <c r="AR49" i="5" s="1"/>
  <c r="AQ53" i="5"/>
  <c r="AR53" i="5" s="1"/>
  <c r="AQ57" i="5"/>
  <c r="AR57" i="5" s="1"/>
  <c r="AQ61" i="5"/>
  <c r="AR61" i="5" s="1"/>
  <c r="AQ65" i="5"/>
  <c r="AR65" i="5" s="1"/>
  <c r="AQ69" i="5"/>
  <c r="AR69" i="5" s="1"/>
  <c r="AQ113" i="5"/>
  <c r="AR113" i="5" s="1"/>
  <c r="AQ117" i="5"/>
  <c r="AR117" i="5" s="1"/>
  <c r="AQ121" i="5"/>
  <c r="AR121" i="5" s="1"/>
  <c r="AQ125" i="5"/>
  <c r="AR125" i="5" s="1"/>
  <c r="AQ129" i="5"/>
  <c r="AR129" i="5" s="1"/>
  <c r="AQ136" i="5"/>
  <c r="AR136" i="5" s="1"/>
  <c r="AQ139" i="5"/>
  <c r="AR139" i="5" s="1"/>
  <c r="AQ149" i="5"/>
  <c r="AR149" i="5" s="1"/>
  <c r="AQ159" i="5"/>
  <c r="AR159" i="5" s="1"/>
  <c r="AP162" i="5"/>
  <c r="AS162" i="5" s="1"/>
  <c r="AP165" i="5"/>
  <c r="AP181" i="5"/>
  <c r="AQ185" i="5"/>
  <c r="AR185" i="5" s="1"/>
  <c r="AP197" i="5"/>
  <c r="AP198" i="5"/>
  <c r="AS198" i="5" s="1"/>
  <c r="AP199" i="5"/>
  <c r="AP202" i="5"/>
  <c r="AS202" i="5" s="1"/>
  <c r="AP208" i="5"/>
  <c r="AS208" i="5" s="1"/>
  <c r="AP210" i="5"/>
  <c r="AQ219" i="5"/>
  <c r="AR219" i="5" s="1"/>
  <c r="AP235" i="5"/>
  <c r="AS235" i="5" s="1"/>
  <c r="AP241" i="5"/>
  <c r="AS241" i="5" s="1"/>
  <c r="AP242" i="5"/>
  <c r="AS242" i="5" s="1"/>
  <c r="AP245" i="5"/>
  <c r="AP249" i="5"/>
  <c r="AP252" i="5"/>
  <c r="AS252" i="5" s="1"/>
  <c r="AP255" i="5"/>
  <c r="AQ256" i="5"/>
  <c r="AR256" i="5" s="1"/>
  <c r="AQ259" i="5"/>
  <c r="AR259" i="5" s="1"/>
  <c r="AQ262" i="5"/>
  <c r="AR262" i="5" s="1"/>
  <c r="AP265" i="5"/>
  <c r="AP268" i="5"/>
  <c r="AS270" i="5"/>
  <c r="AS271" i="5"/>
  <c r="AP277" i="5"/>
  <c r="AP278" i="5"/>
  <c r="AQ279" i="5"/>
  <c r="AR279" i="5" s="1"/>
  <c r="AP280" i="5"/>
  <c r="AS280" i="5" s="1"/>
  <c r="AP291" i="5"/>
  <c r="AS291" i="5" s="1"/>
  <c r="AQ292" i="5"/>
  <c r="AR292" i="5" s="1"/>
  <c r="AP295" i="5"/>
  <c r="AQ301" i="5"/>
  <c r="AR301" i="5" s="1"/>
  <c r="AQ302" i="5"/>
  <c r="AR302" i="5" s="1"/>
  <c r="AP315" i="5"/>
  <c r="AS315" i="5" s="1"/>
  <c r="AP323" i="5"/>
  <c r="AP324" i="5"/>
  <c r="AP334" i="5"/>
  <c r="AQ335" i="5"/>
  <c r="AR335" i="5" s="1"/>
  <c r="AP339" i="5"/>
  <c r="AQ343" i="5"/>
  <c r="AR343" i="5" s="1"/>
  <c r="AP354" i="5"/>
  <c r="AS354" i="5" s="1"/>
  <c r="AP359" i="5"/>
  <c r="AP364" i="5"/>
  <c r="AS364" i="5" s="1"/>
  <c r="AQ372" i="5"/>
  <c r="AR372" i="5" s="1"/>
  <c r="AQ376" i="5"/>
  <c r="AR376" i="5" s="1"/>
  <c r="AP380" i="5"/>
  <c r="AQ381" i="5"/>
  <c r="AR381" i="5" s="1"/>
  <c r="AP384" i="5"/>
  <c r="AQ385" i="5"/>
  <c r="AR385" i="5" s="1"/>
  <c r="AP389" i="5"/>
  <c r="AQ393" i="5"/>
  <c r="AR393" i="5" s="1"/>
  <c r="AP399" i="5"/>
  <c r="AQ406" i="5"/>
  <c r="AR406" i="5" s="1"/>
  <c r="AP410" i="5"/>
  <c r="AQ411" i="5"/>
  <c r="AR411" i="5" s="1"/>
  <c r="AP415" i="5"/>
  <c r="AQ422" i="5"/>
  <c r="AR422" i="5" s="1"/>
  <c r="AP426" i="5"/>
  <c r="AQ427" i="5"/>
  <c r="AR427" i="5" s="1"/>
  <c r="AP431" i="5"/>
  <c r="AQ438" i="5"/>
  <c r="AR438" i="5" s="1"/>
  <c r="AP442" i="5"/>
  <c r="AQ443" i="5"/>
  <c r="AR443" i="5" s="1"/>
  <c r="AP447" i="5"/>
  <c r="AQ454" i="5"/>
  <c r="AR454" i="5" s="1"/>
  <c r="AP458" i="5"/>
  <c r="AQ459" i="5"/>
  <c r="AR459" i="5" s="1"/>
  <c r="AP463" i="5"/>
  <c r="AQ470" i="5"/>
  <c r="AR470" i="5" s="1"/>
  <c r="AP474" i="5"/>
  <c r="AQ475" i="5"/>
  <c r="AR475" i="5" s="1"/>
  <c r="AP479" i="5"/>
  <c r="AQ486" i="5"/>
  <c r="AR486" i="5" s="1"/>
  <c r="AP490" i="5"/>
  <c r="AQ491" i="5"/>
  <c r="AR491" i="5" s="1"/>
  <c r="AP495" i="5"/>
  <c r="AQ502" i="5"/>
  <c r="AR502" i="5" s="1"/>
  <c r="AP506" i="5"/>
  <c r="AQ507" i="5"/>
  <c r="AR507" i="5" s="1"/>
  <c r="AP511" i="5"/>
  <c r="AQ518" i="5"/>
  <c r="AR518" i="5" s="1"/>
  <c r="AP522" i="5"/>
  <c r="AQ523" i="5"/>
  <c r="AR523" i="5" s="1"/>
  <c r="AP527" i="5"/>
  <c r="AQ534" i="5"/>
  <c r="AR534" i="5" s="1"/>
  <c r="AP538" i="5"/>
  <c r="AQ539" i="5"/>
  <c r="AR539" i="5" s="1"/>
  <c r="AP543" i="5"/>
  <c r="AQ550" i="5"/>
  <c r="AR550" i="5" s="1"/>
  <c r="AP554" i="5"/>
  <c r="AQ555" i="5"/>
  <c r="AR555" i="5" s="1"/>
  <c r="AP559" i="5"/>
  <c r="AQ566" i="5"/>
  <c r="AR566" i="5" s="1"/>
  <c r="AP570" i="5"/>
  <c r="AQ571" i="5"/>
  <c r="AR571" i="5" s="1"/>
  <c r="AP575" i="5"/>
  <c r="AQ582" i="5"/>
  <c r="AR582" i="5" s="1"/>
  <c r="AP586" i="5"/>
  <c r="AQ587" i="5"/>
  <c r="AR587" i="5" s="1"/>
  <c r="AP591" i="5"/>
  <c r="AQ598" i="5"/>
  <c r="AR598" i="5" s="1"/>
  <c r="AQ602" i="5"/>
  <c r="AR602" i="5" s="1"/>
  <c r="AQ606" i="5"/>
  <c r="AR606" i="5" s="1"/>
  <c r="AQ610" i="5"/>
  <c r="AR610" i="5" s="1"/>
  <c r="AQ614" i="5"/>
  <c r="AR614" i="5" s="1"/>
  <c r="AQ618" i="5"/>
  <c r="AR618" i="5" s="1"/>
  <c r="AQ622" i="5"/>
  <c r="AR622" i="5" s="1"/>
  <c r="AQ626" i="5"/>
  <c r="AR626" i="5" s="1"/>
  <c r="AQ630" i="5"/>
  <c r="AR630" i="5" s="1"/>
  <c r="AQ634" i="5"/>
  <c r="AR634" i="5" s="1"/>
  <c r="AQ638" i="5"/>
  <c r="AR638" i="5" s="1"/>
  <c r="AQ642" i="5"/>
  <c r="AR642" i="5" s="1"/>
  <c r="AQ646" i="5"/>
  <c r="AR646" i="5" s="1"/>
  <c r="AQ650" i="5"/>
  <c r="AR650" i="5" s="1"/>
  <c r="AQ654" i="5"/>
  <c r="AR654" i="5" s="1"/>
  <c r="AQ658" i="5"/>
  <c r="AR658" i="5" s="1"/>
  <c r="AQ662" i="5"/>
  <c r="AR662" i="5" s="1"/>
  <c r="AQ666" i="5"/>
  <c r="AR666" i="5" s="1"/>
  <c r="AQ670" i="5"/>
  <c r="AR670" i="5" s="1"/>
  <c r="AQ674" i="5"/>
  <c r="AR674" i="5" s="1"/>
  <c r="AQ678" i="5"/>
  <c r="AR678" i="5" s="1"/>
  <c r="AQ682" i="5"/>
  <c r="AR682" i="5" s="1"/>
  <c r="AQ686" i="5"/>
  <c r="AR686" i="5" s="1"/>
  <c r="AQ690" i="5"/>
  <c r="AR690" i="5" s="1"/>
  <c r="AQ694" i="5"/>
  <c r="AR694" i="5" s="1"/>
  <c r="AQ698" i="5"/>
  <c r="AR698" i="5" s="1"/>
  <c r="AQ702" i="5"/>
  <c r="AR702" i="5" s="1"/>
  <c r="AQ706" i="5"/>
  <c r="AR706" i="5" s="1"/>
  <c r="AQ710" i="5"/>
  <c r="AR710" i="5" s="1"/>
  <c r="AQ714" i="5"/>
  <c r="AR714" i="5" s="1"/>
  <c r="AQ718" i="5"/>
  <c r="AR718" i="5" s="1"/>
  <c r="AP12" i="6"/>
  <c r="AQ13" i="6"/>
  <c r="AR13" i="6" s="1"/>
  <c r="AP16" i="6"/>
  <c r="AQ17" i="6"/>
  <c r="AR17" i="6" s="1"/>
  <c r="AP20" i="6"/>
  <c r="AQ21" i="6"/>
  <c r="AR21" i="6" s="1"/>
  <c r="AP24" i="6"/>
  <c r="AP30" i="6"/>
  <c r="AP34" i="6"/>
  <c r="AP38" i="6"/>
  <c r="AP42" i="6"/>
  <c r="AP46" i="6"/>
  <c r="AP50" i="6"/>
  <c r="AP54" i="6"/>
  <c r="AP72" i="6"/>
  <c r="AS72" i="6" s="1"/>
  <c r="AP76" i="6"/>
  <c r="AS76" i="6" s="1"/>
  <c r="AP84" i="6"/>
  <c r="AP88" i="6"/>
  <c r="AQ89" i="6"/>
  <c r="AR89" i="6" s="1"/>
  <c r="AP92" i="6"/>
  <c r="AQ93" i="6"/>
  <c r="AR93" i="6" s="1"/>
  <c r="AP96" i="6"/>
  <c r="AQ97" i="6"/>
  <c r="AR97" i="6" s="1"/>
  <c r="AP102" i="6"/>
  <c r="AQ111" i="6"/>
  <c r="AR111" i="6" s="1"/>
  <c r="AQ115" i="6"/>
  <c r="AR115" i="6" s="1"/>
  <c r="AQ119" i="6"/>
  <c r="AR119" i="6" s="1"/>
  <c r="AQ123" i="6"/>
  <c r="AR123" i="6" s="1"/>
  <c r="AQ127" i="6"/>
  <c r="AR127" i="6" s="1"/>
  <c r="AQ131" i="6"/>
  <c r="AR131" i="6" s="1"/>
  <c r="AQ135" i="6"/>
  <c r="AR135" i="6" s="1"/>
  <c r="AQ139" i="6"/>
  <c r="AR139" i="6" s="1"/>
  <c r="AQ143" i="6"/>
  <c r="AR143" i="6" s="1"/>
  <c r="AQ147" i="6"/>
  <c r="AR147" i="6" s="1"/>
  <c r="AP154" i="6"/>
  <c r="AS154" i="6" s="1"/>
  <c r="AQ159" i="6"/>
  <c r="AR159" i="6" s="1"/>
  <c r="AP166" i="6"/>
  <c r="AS166" i="6" s="1"/>
  <c r="AQ177" i="6"/>
  <c r="AR177" i="6" s="1"/>
  <c r="AQ181" i="6"/>
  <c r="AR181" i="6" s="1"/>
  <c r="AQ185" i="6"/>
  <c r="AR185" i="6" s="1"/>
  <c r="AQ189" i="6"/>
  <c r="AR189" i="6" s="1"/>
  <c r="AP200" i="6"/>
  <c r="AQ201" i="6"/>
  <c r="AR201" i="6" s="1"/>
  <c r="AP208" i="6"/>
  <c r="AS208" i="6" s="1"/>
  <c r="AQ215" i="6"/>
  <c r="AR215" i="6" s="1"/>
  <c r="AQ219" i="6"/>
  <c r="AR219" i="6" s="1"/>
  <c r="AQ223" i="6"/>
  <c r="AR223" i="6" s="1"/>
  <c r="AP228" i="6"/>
  <c r="AS228" i="6" s="1"/>
  <c r="AQ229" i="6"/>
  <c r="AR229" i="6" s="1"/>
  <c r="AP236" i="6"/>
  <c r="AS236" i="6" s="1"/>
  <c r="AQ243" i="6"/>
  <c r="AR243" i="6" s="1"/>
  <c r="AQ251" i="6"/>
  <c r="AR251" i="6" s="1"/>
  <c r="AQ255" i="6"/>
  <c r="AR255" i="6" s="1"/>
  <c r="AP270" i="6"/>
  <c r="AP274" i="6"/>
  <c r="AP278" i="6"/>
  <c r="AP282" i="6"/>
  <c r="AP286" i="6"/>
  <c r="AS286" i="6" s="1"/>
  <c r="AP290" i="6"/>
  <c r="AQ291" i="6"/>
  <c r="AR291" i="6" s="1"/>
  <c r="AP296" i="6"/>
  <c r="AP300" i="6"/>
  <c r="AP304" i="6"/>
  <c r="AQ305" i="6"/>
  <c r="AR305" i="6" s="1"/>
  <c r="AP308" i="6"/>
  <c r="AQ309" i="6"/>
  <c r="AR309" i="6" s="1"/>
  <c r="AP312" i="6"/>
  <c r="AQ313" i="6"/>
  <c r="AR313" i="6" s="1"/>
  <c r="AP316" i="6"/>
  <c r="AP320" i="6"/>
  <c r="AS320" i="6" s="1"/>
  <c r="AP326" i="6"/>
  <c r="AS326" i="6" s="1"/>
  <c r="AQ327" i="6"/>
  <c r="AR327" i="6" s="1"/>
  <c r="AQ331" i="6"/>
  <c r="AR331" i="6" s="1"/>
  <c r="AP336" i="6"/>
  <c r="AQ337" i="6"/>
  <c r="AR337" i="6" s="1"/>
  <c r="AP340" i="6"/>
  <c r="AS340" i="6" s="1"/>
  <c r="AQ341" i="6"/>
  <c r="AR341" i="6" s="1"/>
  <c r="AP346" i="6"/>
  <c r="AS346" i="6" s="1"/>
  <c r="AP358" i="6"/>
  <c r="AP372" i="6"/>
  <c r="AS372" i="6" s="1"/>
  <c r="AQ373" i="6"/>
  <c r="AR373" i="6" s="1"/>
  <c r="AQ377" i="6"/>
  <c r="AR377" i="6" s="1"/>
  <c r="AP396" i="6"/>
  <c r="AP400" i="6"/>
  <c r="AP404" i="6"/>
  <c r="AP408" i="6"/>
  <c r="AP412" i="6"/>
  <c r="AP416" i="6"/>
  <c r="AP420" i="6"/>
  <c r="AP424" i="6"/>
  <c r="AP428" i="6"/>
  <c r="AP432" i="6"/>
  <c r="AP436" i="6"/>
  <c r="AP440" i="6"/>
  <c r="AP444" i="6"/>
  <c r="AP448" i="6"/>
  <c r="AP452" i="6"/>
  <c r="AP456" i="6"/>
  <c r="AP460" i="6"/>
  <c r="AP464" i="6"/>
  <c r="AP468" i="6"/>
  <c r="AP472" i="6"/>
  <c r="AP476" i="6"/>
  <c r="AP480" i="6"/>
  <c r="AP484" i="6"/>
  <c r="AP488" i="6"/>
  <c r="AP492" i="6"/>
  <c r="AP496" i="6"/>
  <c r="AP500" i="6"/>
  <c r="AP504" i="6"/>
  <c r="AP508" i="6"/>
  <c r="AP512" i="6"/>
  <c r="AP516" i="6"/>
  <c r="AP520" i="6"/>
  <c r="AP524" i="6"/>
  <c r="AP528" i="6"/>
  <c r="AP532" i="6"/>
  <c r="AP536" i="6"/>
  <c r="AP540" i="6"/>
  <c r="AP544" i="6"/>
  <c r="AP548" i="6"/>
  <c r="AP552" i="6"/>
  <c r="AP556" i="6"/>
  <c r="AP560" i="6"/>
  <c r="AP564" i="6"/>
  <c r="AP566" i="6"/>
  <c r="AQ570" i="6"/>
  <c r="AR570" i="6" s="1"/>
  <c r="AP582" i="6"/>
  <c r="AQ586" i="6"/>
  <c r="AR586" i="6" s="1"/>
  <c r="AP598" i="6"/>
  <c r="AQ602" i="6"/>
  <c r="AR602" i="6" s="1"/>
  <c r="AP614" i="6"/>
  <c r="AQ618" i="6"/>
  <c r="AR618" i="6" s="1"/>
  <c r="AP620" i="6"/>
  <c r="AP622" i="6"/>
  <c r="AP623" i="6"/>
  <c r="AQ625" i="6"/>
  <c r="AR625" i="6" s="1"/>
  <c r="AP628" i="6"/>
  <c r="AP630" i="6"/>
  <c r="AP631" i="6"/>
  <c r="AQ633" i="6"/>
  <c r="AR633" i="6" s="1"/>
  <c r="AP636" i="6"/>
  <c r="AP638" i="6"/>
  <c r="AP639" i="6"/>
  <c r="AQ641" i="6"/>
  <c r="AR641" i="6" s="1"/>
  <c r="AP644" i="6"/>
  <c r="AP646" i="6"/>
  <c r="AP647" i="6"/>
  <c r="AQ649" i="6"/>
  <c r="AR649" i="6" s="1"/>
  <c r="AP652" i="6"/>
  <c r="AP654" i="6"/>
  <c r="AP655" i="6"/>
  <c r="AQ657" i="6"/>
  <c r="AR657" i="6" s="1"/>
  <c r="AP660" i="6"/>
  <c r="AP662" i="6"/>
  <c r="AP663" i="6"/>
  <c r="AQ665" i="6"/>
  <c r="AR665" i="6" s="1"/>
  <c r="AP668" i="6"/>
  <c r="AP670" i="6"/>
  <c r="AP671" i="6"/>
  <c r="AQ673" i="6"/>
  <c r="AR673" i="6" s="1"/>
  <c r="AP676" i="6"/>
  <c r="AP678" i="6"/>
  <c r="AP679" i="6"/>
  <c r="AQ681" i="6"/>
  <c r="AR681" i="6" s="1"/>
  <c r="AP684" i="6"/>
  <c r="AP686" i="6"/>
  <c r="AP687" i="6"/>
  <c r="AQ689" i="6"/>
  <c r="AR689" i="6" s="1"/>
  <c r="AP692" i="6"/>
  <c r="AP694" i="6"/>
  <c r="AP695" i="6"/>
  <c r="AQ697" i="6"/>
  <c r="AR697" i="6" s="1"/>
  <c r="AP700" i="6"/>
  <c r="AP702" i="6"/>
  <c r="AP703" i="6"/>
  <c r="AQ705" i="6"/>
  <c r="AR705" i="6" s="1"/>
  <c r="AP708" i="6"/>
  <c r="AP710" i="6"/>
  <c r="AP711" i="6"/>
  <c r="AQ713" i="6"/>
  <c r="AR713" i="6" s="1"/>
  <c r="AP716" i="6"/>
  <c r="AP718" i="6"/>
  <c r="AP719" i="6"/>
  <c r="AQ10" i="1"/>
  <c r="AR10" i="1" s="1"/>
  <c r="AS10" i="1" s="1"/>
  <c r="AP14" i="1"/>
  <c r="AP16" i="1"/>
  <c r="AP17" i="1"/>
  <c r="AQ19" i="1"/>
  <c r="AR19" i="1" s="1"/>
  <c r="AP22" i="1"/>
  <c r="AQ24" i="1"/>
  <c r="AR24" i="1" s="1"/>
  <c r="AS24" i="1" s="1"/>
  <c r="AQ28" i="1"/>
  <c r="AR28" i="1" s="1"/>
  <c r="AS29" i="1"/>
  <c r="AP31" i="1"/>
  <c r="AQ32" i="1"/>
  <c r="AR32" i="1" s="1"/>
  <c r="AS33" i="1"/>
  <c r="AP35" i="1"/>
  <c r="AQ36" i="1"/>
  <c r="AR36" i="1" s="1"/>
  <c r="AS37" i="1"/>
  <c r="AP39" i="1"/>
  <c r="AP40" i="1"/>
  <c r="AP41" i="1"/>
  <c r="AQ42" i="1"/>
  <c r="AR42" i="1" s="1"/>
  <c r="AP43" i="1"/>
  <c r="AP44" i="1"/>
  <c r="AP45" i="1"/>
  <c r="AQ46" i="1"/>
  <c r="AR46" i="1" s="1"/>
  <c r="AP47" i="1"/>
  <c r="AP48" i="1"/>
  <c r="AP49" i="1"/>
  <c r="AQ50" i="1"/>
  <c r="AR50" i="1" s="1"/>
  <c r="AP51" i="1"/>
  <c r="AP52" i="1"/>
  <c r="AP53" i="1"/>
  <c r="AQ54" i="1"/>
  <c r="AR54" i="1" s="1"/>
  <c r="AP55" i="1"/>
  <c r="AP56" i="1"/>
  <c r="AP57" i="1"/>
  <c r="AQ58" i="1"/>
  <c r="AR58" i="1" s="1"/>
  <c r="AP59" i="1"/>
  <c r="AP60" i="1"/>
  <c r="AP64" i="1"/>
  <c r="AS65" i="1"/>
  <c r="AQ67" i="1"/>
  <c r="AR67" i="1" s="1"/>
  <c r="AQ68" i="1"/>
  <c r="AR68" i="1" s="1"/>
  <c r="AP74" i="1"/>
  <c r="AP76" i="1"/>
  <c r="AP77" i="1"/>
  <c r="AS78" i="1"/>
  <c r="AP80" i="1"/>
  <c r="AP81" i="1"/>
  <c r="AQ85" i="1"/>
  <c r="AR85" i="1" s="1"/>
  <c r="AP92" i="1"/>
  <c r="AQ96" i="1"/>
  <c r="AR96" i="1" s="1"/>
  <c r="AP100" i="1"/>
  <c r="AQ112" i="1"/>
  <c r="AR112" i="1" s="1"/>
  <c r="AP112" i="1"/>
  <c r="AP116" i="1"/>
  <c r="AS118" i="1"/>
  <c r="AQ118" i="1"/>
  <c r="AR118" i="1" s="1"/>
  <c r="AP119" i="1"/>
  <c r="AS119" i="1" s="1"/>
  <c r="AS136" i="1"/>
  <c r="AP136" i="1"/>
  <c r="AP144" i="1"/>
  <c r="AS150" i="1"/>
  <c r="AP150" i="1"/>
  <c r="AP155" i="1"/>
  <c r="AS162" i="1"/>
  <c r="AQ162" i="1"/>
  <c r="AR162" i="1" s="1"/>
  <c r="AS166" i="1"/>
  <c r="AP166" i="1"/>
  <c r="AS170" i="1"/>
  <c r="AQ170" i="1"/>
  <c r="AR170" i="1" s="1"/>
  <c r="AP178" i="1"/>
  <c r="AP187" i="1"/>
  <c r="AS187" i="1" s="1"/>
  <c r="AP190" i="1"/>
  <c r="AS190" i="1" s="1"/>
  <c r="AP195" i="1"/>
  <c r="AS195" i="1" s="1"/>
  <c r="AS200" i="1"/>
  <c r="AP200" i="1"/>
  <c r="AQ218" i="1"/>
  <c r="AR218" i="1" s="1"/>
  <c r="AS218" i="1" s="1"/>
  <c r="AQ220" i="1"/>
  <c r="AR220" i="1" s="1"/>
  <c r="AS220" i="1" s="1"/>
  <c r="AQ234" i="1"/>
  <c r="AR234" i="1" s="1"/>
  <c r="AP234" i="1"/>
  <c r="AS247" i="1"/>
  <c r="AP247" i="1"/>
  <c r="AQ262" i="1"/>
  <c r="AR262" i="1" s="1"/>
  <c r="AP262" i="1"/>
  <c r="AQ267" i="1"/>
  <c r="AR267" i="1" s="1"/>
  <c r="AS267" i="1" s="1"/>
  <c r="AQ269" i="1"/>
  <c r="AR269" i="1" s="1"/>
  <c r="AP269" i="1"/>
  <c r="AS284" i="1"/>
  <c r="AP284" i="1"/>
  <c r="AQ287" i="1"/>
  <c r="AR287" i="1" s="1"/>
  <c r="AS287" i="1" s="1"/>
  <c r="AS292" i="1"/>
  <c r="AP292" i="1"/>
  <c r="AS310" i="1"/>
  <c r="AP310" i="1"/>
  <c r="AS328" i="1"/>
  <c r="AQ328" i="1"/>
  <c r="AR328" i="1" s="1"/>
  <c r="AP328" i="1"/>
  <c r="AP9" i="5"/>
  <c r="AP13" i="5"/>
  <c r="AP17" i="5"/>
  <c r="AP21" i="5"/>
  <c r="AP91" i="5"/>
  <c r="AP95" i="5"/>
  <c r="AP99" i="5"/>
  <c r="AP103" i="5"/>
  <c r="AP107" i="5"/>
  <c r="AS137" i="5"/>
  <c r="AS138" i="5"/>
  <c r="AP144" i="5"/>
  <c r="AP158" i="5"/>
  <c r="AP161" i="5"/>
  <c r="AQ181" i="5"/>
  <c r="AR181" i="5" s="1"/>
  <c r="AP214" i="5"/>
  <c r="AQ255" i="5"/>
  <c r="AR255" i="5" s="1"/>
  <c r="AQ268" i="5"/>
  <c r="AR268" i="5" s="1"/>
  <c r="AQ277" i="5"/>
  <c r="AR277" i="5" s="1"/>
  <c r="AQ295" i="5"/>
  <c r="AR295" i="5" s="1"/>
  <c r="AQ323" i="5"/>
  <c r="AR323" i="5" s="1"/>
  <c r="AQ324" i="5"/>
  <c r="AR324" i="5" s="1"/>
  <c r="AQ334" i="5"/>
  <c r="AR334" i="5" s="1"/>
  <c r="AQ339" i="5"/>
  <c r="AR339" i="5" s="1"/>
  <c r="AQ359" i="5"/>
  <c r="AR359" i="5" s="1"/>
  <c r="AQ380" i="5"/>
  <c r="AR380" i="5" s="1"/>
  <c r="AQ384" i="5"/>
  <c r="AR384" i="5" s="1"/>
  <c r="AQ389" i="5"/>
  <c r="AR389" i="5" s="1"/>
  <c r="AQ399" i="5"/>
  <c r="AR399" i="5" s="1"/>
  <c r="AQ410" i="5"/>
  <c r="AR410" i="5" s="1"/>
  <c r="AQ415" i="5"/>
  <c r="AR415" i="5" s="1"/>
  <c r="AQ426" i="5"/>
  <c r="AR426" i="5" s="1"/>
  <c r="AQ431" i="5"/>
  <c r="AR431" i="5" s="1"/>
  <c r="AQ442" i="5"/>
  <c r="AR442" i="5" s="1"/>
  <c r="AQ447" i="5"/>
  <c r="AR447" i="5" s="1"/>
  <c r="AQ458" i="5"/>
  <c r="AR458" i="5" s="1"/>
  <c r="AQ463" i="5"/>
  <c r="AR463" i="5" s="1"/>
  <c r="AQ474" i="5"/>
  <c r="AR474" i="5" s="1"/>
  <c r="AQ479" i="5"/>
  <c r="AR479" i="5" s="1"/>
  <c r="AQ490" i="5"/>
  <c r="AR490" i="5" s="1"/>
  <c r="AQ495" i="5"/>
  <c r="AR495" i="5" s="1"/>
  <c r="AQ506" i="5"/>
  <c r="AR506" i="5" s="1"/>
  <c r="AQ511" i="5"/>
  <c r="AR511" i="5" s="1"/>
  <c r="AQ522" i="5"/>
  <c r="AR522" i="5" s="1"/>
  <c r="AQ527" i="5"/>
  <c r="AR527" i="5" s="1"/>
  <c r="AQ538" i="5"/>
  <c r="AR538" i="5" s="1"/>
  <c r="AQ543" i="5"/>
  <c r="AR543" i="5" s="1"/>
  <c r="AQ554" i="5"/>
  <c r="AR554" i="5" s="1"/>
  <c r="AQ559" i="5"/>
  <c r="AR559" i="5" s="1"/>
  <c r="AQ570" i="5"/>
  <c r="AR570" i="5" s="1"/>
  <c r="AQ575" i="5"/>
  <c r="AR575" i="5" s="1"/>
  <c r="AQ586" i="5"/>
  <c r="AR586" i="5" s="1"/>
  <c r="AQ591" i="5"/>
  <c r="AR591" i="5" s="1"/>
  <c r="AQ12" i="6"/>
  <c r="AR12" i="6" s="1"/>
  <c r="AQ16" i="6"/>
  <c r="AR16" i="6" s="1"/>
  <c r="AQ20" i="6"/>
  <c r="AR20" i="6" s="1"/>
  <c r="AQ24" i="6"/>
  <c r="AR24" i="6" s="1"/>
  <c r="AP29" i="6"/>
  <c r="AQ30" i="6"/>
  <c r="AR30" i="6" s="1"/>
  <c r="AP33" i="6"/>
  <c r="AQ34" i="6"/>
  <c r="AR34" i="6" s="1"/>
  <c r="AP37" i="6"/>
  <c r="AQ38" i="6"/>
  <c r="AR38" i="6" s="1"/>
  <c r="AQ42" i="6"/>
  <c r="AR42" i="6" s="1"/>
  <c r="AQ46" i="6"/>
  <c r="AR46" i="6" s="1"/>
  <c r="AQ50" i="6"/>
  <c r="AR50" i="6" s="1"/>
  <c r="AQ54" i="6"/>
  <c r="AR54" i="6" s="1"/>
  <c r="AQ88" i="6"/>
  <c r="AR88" i="6" s="1"/>
  <c r="AQ92" i="6"/>
  <c r="AR92" i="6" s="1"/>
  <c r="AQ96" i="6"/>
  <c r="AR96" i="6" s="1"/>
  <c r="AQ102" i="6"/>
  <c r="AR102" i="6" s="1"/>
  <c r="AP211" i="6"/>
  <c r="AQ270" i="6"/>
  <c r="AR270" i="6" s="1"/>
  <c r="AQ274" i="6"/>
  <c r="AR274" i="6" s="1"/>
  <c r="AQ278" i="6"/>
  <c r="AR278" i="6" s="1"/>
  <c r="AQ282" i="6"/>
  <c r="AR282" i="6" s="1"/>
  <c r="AQ290" i="6"/>
  <c r="AR290" i="6" s="1"/>
  <c r="AQ296" i="6"/>
  <c r="AR296" i="6" s="1"/>
  <c r="AQ304" i="6"/>
  <c r="AR304" i="6" s="1"/>
  <c r="AQ308" i="6"/>
  <c r="AR308" i="6" s="1"/>
  <c r="AQ312" i="6"/>
  <c r="AR312" i="6" s="1"/>
  <c r="AQ316" i="6"/>
  <c r="AR316" i="6" s="1"/>
  <c r="AQ336" i="6"/>
  <c r="AR336" i="6" s="1"/>
  <c r="AP353" i="6"/>
  <c r="AP357" i="6"/>
  <c r="AQ358" i="6"/>
  <c r="AR358" i="6" s="1"/>
  <c r="AP363" i="6"/>
  <c r="AQ396" i="6"/>
  <c r="AR396" i="6" s="1"/>
  <c r="AQ400" i="6"/>
  <c r="AR400" i="6" s="1"/>
  <c r="AQ404" i="6"/>
  <c r="AR404" i="6" s="1"/>
  <c r="AQ408" i="6"/>
  <c r="AR408" i="6" s="1"/>
  <c r="AQ412" i="6"/>
  <c r="AR412" i="6" s="1"/>
  <c r="AQ416" i="6"/>
  <c r="AR416" i="6" s="1"/>
  <c r="AQ420" i="6"/>
  <c r="AR420" i="6" s="1"/>
  <c r="AQ424" i="6"/>
  <c r="AR424" i="6" s="1"/>
  <c r="AQ428" i="6"/>
  <c r="AR428" i="6" s="1"/>
  <c r="AQ432" i="6"/>
  <c r="AR432" i="6" s="1"/>
  <c r="AQ436" i="6"/>
  <c r="AR436" i="6" s="1"/>
  <c r="AQ440" i="6"/>
  <c r="AR440" i="6" s="1"/>
  <c r="AQ444" i="6"/>
  <c r="AR444" i="6" s="1"/>
  <c r="AQ448" i="6"/>
  <c r="AR448" i="6" s="1"/>
  <c r="AQ452" i="6"/>
  <c r="AR452" i="6" s="1"/>
  <c r="AQ456" i="6"/>
  <c r="AR456" i="6" s="1"/>
  <c r="AQ460" i="6"/>
  <c r="AR460" i="6" s="1"/>
  <c r="AQ464" i="6"/>
  <c r="AR464" i="6" s="1"/>
  <c r="AQ468" i="6"/>
  <c r="AR468" i="6" s="1"/>
  <c r="AQ472" i="6"/>
  <c r="AR472" i="6" s="1"/>
  <c r="AQ476" i="6"/>
  <c r="AR476" i="6" s="1"/>
  <c r="AQ480" i="6"/>
  <c r="AR480" i="6" s="1"/>
  <c r="AQ484" i="6"/>
  <c r="AR484" i="6" s="1"/>
  <c r="AQ488" i="6"/>
  <c r="AR488" i="6" s="1"/>
  <c r="AQ492" i="6"/>
  <c r="AR492" i="6" s="1"/>
  <c r="AQ496" i="6"/>
  <c r="AR496" i="6" s="1"/>
  <c r="AQ500" i="6"/>
  <c r="AR500" i="6" s="1"/>
  <c r="AQ504" i="6"/>
  <c r="AR504" i="6" s="1"/>
  <c r="AQ508" i="6"/>
  <c r="AR508" i="6" s="1"/>
  <c r="AQ512" i="6"/>
  <c r="AR512" i="6" s="1"/>
  <c r="AQ516" i="6"/>
  <c r="AR516" i="6" s="1"/>
  <c r="AQ520" i="6"/>
  <c r="AR520" i="6" s="1"/>
  <c r="AQ524" i="6"/>
  <c r="AR524" i="6" s="1"/>
  <c r="AQ528" i="6"/>
  <c r="AR528" i="6" s="1"/>
  <c r="AQ532" i="6"/>
  <c r="AR532" i="6" s="1"/>
  <c r="AQ536" i="6"/>
  <c r="AR536" i="6" s="1"/>
  <c r="AQ540" i="6"/>
  <c r="AR540" i="6" s="1"/>
  <c r="AQ544" i="6"/>
  <c r="AR544" i="6" s="1"/>
  <c r="AQ548" i="6"/>
  <c r="AR548" i="6" s="1"/>
  <c r="AQ552" i="6"/>
  <c r="AR552" i="6" s="1"/>
  <c r="AQ556" i="6"/>
  <c r="AR556" i="6" s="1"/>
  <c r="AQ560" i="6"/>
  <c r="AR560" i="6" s="1"/>
  <c r="AQ564" i="6"/>
  <c r="AR564" i="6" s="1"/>
  <c r="AQ566" i="6"/>
  <c r="AR566" i="6" s="1"/>
  <c r="AQ582" i="6"/>
  <c r="AR582" i="6" s="1"/>
  <c r="AQ598" i="6"/>
  <c r="AR598" i="6" s="1"/>
  <c r="AQ614" i="6"/>
  <c r="AR614" i="6" s="1"/>
  <c r="AQ622" i="6"/>
  <c r="AR622" i="6" s="1"/>
  <c r="AQ630" i="6"/>
  <c r="AR630" i="6" s="1"/>
  <c r="AQ638" i="6"/>
  <c r="AR638" i="6" s="1"/>
  <c r="AQ646" i="6"/>
  <c r="AR646" i="6" s="1"/>
  <c r="AQ654" i="6"/>
  <c r="AR654" i="6" s="1"/>
  <c r="AQ662" i="6"/>
  <c r="AR662" i="6" s="1"/>
  <c r="AQ670" i="6"/>
  <c r="AR670" i="6" s="1"/>
  <c r="AQ678" i="6"/>
  <c r="AR678" i="6" s="1"/>
  <c r="AQ686" i="6"/>
  <c r="AR686" i="6" s="1"/>
  <c r="AQ694" i="6"/>
  <c r="AR694" i="6" s="1"/>
  <c r="AQ702" i="6"/>
  <c r="AR702" i="6" s="1"/>
  <c r="AQ710" i="6"/>
  <c r="AR710" i="6" s="1"/>
  <c r="AQ718" i="6"/>
  <c r="AR718" i="6" s="1"/>
  <c r="AQ16" i="1"/>
  <c r="AR16" i="1" s="1"/>
  <c r="AS28" i="1"/>
  <c r="AQ31" i="1"/>
  <c r="AR31" i="1" s="1"/>
  <c r="AS32" i="1"/>
  <c r="AQ35" i="1"/>
  <c r="AR35" i="1" s="1"/>
  <c r="AS36" i="1"/>
  <c r="AQ39" i="1"/>
  <c r="AR39" i="1" s="1"/>
  <c r="AQ40" i="1"/>
  <c r="AR40" i="1" s="1"/>
  <c r="AQ43" i="1"/>
  <c r="AR43" i="1" s="1"/>
  <c r="AQ44" i="1"/>
  <c r="AR44" i="1" s="1"/>
  <c r="AQ47" i="1"/>
  <c r="AR47" i="1" s="1"/>
  <c r="AQ48" i="1"/>
  <c r="AR48" i="1" s="1"/>
  <c r="AQ51" i="1"/>
  <c r="AR51" i="1" s="1"/>
  <c r="AQ52" i="1"/>
  <c r="AR52" i="1" s="1"/>
  <c r="AQ55" i="1"/>
  <c r="AR55" i="1" s="1"/>
  <c r="AQ56" i="1"/>
  <c r="AR56" i="1" s="1"/>
  <c r="AQ59" i="1"/>
  <c r="AR59" i="1" s="1"/>
  <c r="AQ60" i="1"/>
  <c r="AR60" i="1" s="1"/>
  <c r="AP63" i="1"/>
  <c r="AQ64" i="1"/>
  <c r="AR64" i="1" s="1"/>
  <c r="AP73" i="1"/>
  <c r="AS74" i="1"/>
  <c r="AQ76" i="1"/>
  <c r="AR76" i="1" s="1"/>
  <c r="AQ77" i="1"/>
  <c r="AR77" i="1" s="1"/>
  <c r="AQ80" i="1"/>
  <c r="AR80" i="1" s="1"/>
  <c r="AQ81" i="1"/>
  <c r="AR81" i="1" s="1"/>
  <c r="AQ92" i="1"/>
  <c r="AR92" i="1" s="1"/>
  <c r="AS98" i="1"/>
  <c r="AS115" i="1"/>
  <c r="AQ115" i="1"/>
  <c r="AR115" i="1" s="1"/>
  <c r="AS116" i="1"/>
  <c r="AP118" i="1"/>
  <c r="AP128" i="1"/>
  <c r="AQ134" i="1"/>
  <c r="AR134" i="1" s="1"/>
  <c r="AP134" i="1"/>
  <c r="AQ136" i="1"/>
  <c r="AR136" i="1" s="1"/>
  <c r="AS142" i="1"/>
  <c r="AQ144" i="1"/>
  <c r="AR144" i="1" s="1"/>
  <c r="AQ146" i="1"/>
  <c r="AR146" i="1" s="1"/>
  <c r="AP146" i="1"/>
  <c r="AQ150" i="1"/>
  <c r="AR150" i="1" s="1"/>
  <c r="AS154" i="1"/>
  <c r="AP154" i="1"/>
  <c r="AP162" i="1"/>
  <c r="AQ166" i="1"/>
  <c r="AR166" i="1" s="1"/>
  <c r="AS169" i="1"/>
  <c r="AQ169" i="1"/>
  <c r="AR169" i="1" s="1"/>
  <c r="AP170" i="1"/>
  <c r="AP174" i="1"/>
  <c r="AS177" i="1"/>
  <c r="AQ177" i="1"/>
  <c r="AR177" i="1" s="1"/>
  <c r="AQ178" i="1"/>
  <c r="AR178" i="1" s="1"/>
  <c r="AS181" i="1"/>
  <c r="AP181" i="1"/>
  <c r="AS186" i="1"/>
  <c r="AQ186" i="1"/>
  <c r="AR186" i="1" s="1"/>
  <c r="AQ188" i="1"/>
  <c r="AR188" i="1" s="1"/>
  <c r="AS188" i="1"/>
  <c r="AP194" i="1"/>
  <c r="AQ197" i="1"/>
  <c r="AR197" i="1" s="1"/>
  <c r="AP197" i="1"/>
  <c r="AQ200" i="1"/>
  <c r="AR200" i="1" s="1"/>
  <c r="AP204" i="1"/>
  <c r="AS204" i="1" s="1"/>
  <c r="AS234" i="1"/>
  <c r="AQ243" i="1"/>
  <c r="AR243" i="1" s="1"/>
  <c r="AP243" i="1"/>
  <c r="AQ245" i="1"/>
  <c r="AR245" i="1" s="1"/>
  <c r="AS245" i="1" s="1"/>
  <c r="AQ247" i="1"/>
  <c r="AR247" i="1" s="1"/>
  <c r="AQ258" i="1"/>
  <c r="AR258" i="1" s="1"/>
  <c r="AS258" i="1" s="1"/>
  <c r="AS260" i="1"/>
  <c r="AP260" i="1"/>
  <c r="AQ270" i="1"/>
  <c r="AR270" i="1" s="1"/>
  <c r="AP270" i="1"/>
  <c r="AS280" i="1"/>
  <c r="AP280" i="1"/>
  <c r="AQ282" i="1"/>
  <c r="AR282" i="1" s="1"/>
  <c r="AP282" i="1"/>
  <c r="AQ284" i="1"/>
  <c r="AR284" i="1" s="1"/>
  <c r="AQ292" i="1"/>
  <c r="AR292" i="1" s="1"/>
  <c r="AQ357" i="1"/>
  <c r="AR357" i="1" s="1"/>
  <c r="AP357" i="1"/>
  <c r="AS364" i="1"/>
  <c r="AQ364" i="1"/>
  <c r="AR364" i="1" s="1"/>
  <c r="AP364" i="1"/>
  <c r="AS384" i="1"/>
  <c r="AQ384" i="1"/>
  <c r="AR384" i="1" s="1"/>
  <c r="AQ9" i="5"/>
  <c r="AR9" i="5" s="1"/>
  <c r="AS278" i="5"/>
  <c r="AS279" i="5"/>
  <c r="AP574" i="6"/>
  <c r="AP590" i="6"/>
  <c r="AP606" i="6"/>
  <c r="AQ621" i="6"/>
  <c r="AR621" i="6" s="1"/>
  <c r="AP624" i="6"/>
  <c r="AP626" i="6"/>
  <c r="AP627" i="6"/>
  <c r="AQ629" i="6"/>
  <c r="AR629" i="6" s="1"/>
  <c r="AP632" i="6"/>
  <c r="AP634" i="6"/>
  <c r="AP635" i="6"/>
  <c r="AQ637" i="6"/>
  <c r="AR637" i="6" s="1"/>
  <c r="AP640" i="6"/>
  <c r="AP642" i="6"/>
  <c r="AP643" i="6"/>
  <c r="AQ645" i="6"/>
  <c r="AR645" i="6" s="1"/>
  <c r="AP648" i="6"/>
  <c r="AS41" i="1"/>
  <c r="AS42" i="1"/>
  <c r="AS45" i="1"/>
  <c r="AS46" i="1"/>
  <c r="AS49" i="1"/>
  <c r="AS50" i="1"/>
  <c r="AS53" i="1"/>
  <c r="AS54" i="1"/>
  <c r="AS57" i="1"/>
  <c r="AS58" i="1"/>
  <c r="AS114" i="1"/>
  <c r="AQ114" i="1"/>
  <c r="AR114" i="1" s="1"/>
  <c r="AQ130" i="1"/>
  <c r="AR130" i="1" s="1"/>
  <c r="AP130" i="1"/>
  <c r="AS141" i="1"/>
  <c r="AP141" i="1"/>
  <c r="AQ151" i="1"/>
  <c r="AR151" i="1" s="1"/>
  <c r="AS151" i="1"/>
  <c r="AS153" i="1"/>
  <c r="AP153" i="1"/>
  <c r="AS158" i="1"/>
  <c r="AQ158" i="1"/>
  <c r="AR158" i="1" s="1"/>
  <c r="AS161" i="1"/>
  <c r="AP161" i="1"/>
  <c r="AQ167" i="1"/>
  <c r="AR167" i="1" s="1"/>
  <c r="AS167" i="1"/>
  <c r="AS185" i="1"/>
  <c r="AQ185" i="1"/>
  <c r="AR185" i="1" s="1"/>
  <c r="AS209" i="1"/>
  <c r="AP209" i="1"/>
  <c r="AS246" i="1"/>
  <c r="AP246" i="1"/>
  <c r="AS297" i="1"/>
  <c r="AP297" i="1"/>
  <c r="AQ340" i="1"/>
  <c r="AR340" i="1" s="1"/>
  <c r="AP340" i="1"/>
  <c r="AS345" i="1"/>
  <c r="AQ345" i="1"/>
  <c r="AR345" i="1" s="1"/>
  <c r="AP345" i="1"/>
  <c r="AS125" i="1"/>
  <c r="AP125" i="1"/>
  <c r="AS137" i="1"/>
  <c r="AP137" i="1"/>
  <c r="AS157" i="1"/>
  <c r="AQ157" i="1"/>
  <c r="AR157" i="1" s="1"/>
  <c r="AS182" i="1"/>
  <c r="AQ182" i="1"/>
  <c r="AR182" i="1" s="1"/>
  <c r="AS214" i="1"/>
  <c r="AQ214" i="1"/>
  <c r="AR214" i="1" s="1"/>
  <c r="AS228" i="1"/>
  <c r="AP228" i="1"/>
  <c r="AS238" i="1"/>
  <c r="AP238" i="1"/>
  <c r="AS265" i="1"/>
  <c r="AP265" i="1"/>
  <c r="AQ285" i="1"/>
  <c r="AR285" i="1" s="1"/>
  <c r="AQ289" i="1"/>
  <c r="AR289" i="1" s="1"/>
  <c r="AP289" i="1"/>
  <c r="AQ297" i="1"/>
  <c r="AR297" i="1" s="1"/>
  <c r="AQ299" i="1"/>
  <c r="AR299" i="1" s="1"/>
  <c r="AS299" i="1" s="1"/>
  <c r="AS304" i="1"/>
  <c r="AP304" i="1"/>
  <c r="AS314" i="1"/>
  <c r="AP314" i="1"/>
  <c r="AP390" i="1"/>
  <c r="AP394" i="1"/>
  <c r="AQ413" i="1"/>
  <c r="AR413" i="1" s="1"/>
  <c r="AQ417" i="1"/>
  <c r="AR417" i="1" s="1"/>
  <c r="AQ421" i="1"/>
  <c r="AR421" i="1" s="1"/>
  <c r="AQ425" i="1"/>
  <c r="AR425" i="1" s="1"/>
  <c r="AP446" i="1"/>
  <c r="AP450" i="1"/>
  <c r="AP454" i="1"/>
  <c r="AP458" i="1"/>
  <c r="AQ477" i="1"/>
  <c r="AR477" i="1" s="1"/>
  <c r="AQ481" i="1"/>
  <c r="AR481" i="1" s="1"/>
  <c r="AQ485" i="1"/>
  <c r="AR485" i="1" s="1"/>
  <c r="AQ489" i="1"/>
  <c r="AR489" i="1" s="1"/>
  <c r="AP502" i="1"/>
  <c r="AQ509" i="1"/>
  <c r="AR509" i="1" s="1"/>
  <c r="AP518" i="1"/>
  <c r="AQ525" i="1"/>
  <c r="AR525" i="1" s="1"/>
  <c r="AP534" i="1"/>
  <c r="AQ541" i="1"/>
  <c r="AR541" i="1" s="1"/>
  <c r="AP550" i="1"/>
  <c r="AQ557" i="1"/>
  <c r="AR557" i="1" s="1"/>
  <c r="AP566" i="1"/>
  <c r="AQ573" i="1"/>
  <c r="AR573" i="1" s="1"/>
  <c r="AP582" i="1"/>
  <c r="AQ589" i="1"/>
  <c r="AR589" i="1" s="1"/>
  <c r="AP598" i="1"/>
  <c r="AQ605" i="1"/>
  <c r="AR605" i="1" s="1"/>
  <c r="AP614" i="1"/>
  <c r="AQ621" i="1"/>
  <c r="AR621" i="1" s="1"/>
  <c r="AP630" i="1"/>
  <c r="AQ637" i="1"/>
  <c r="AR637" i="1" s="1"/>
  <c r="AP646" i="1"/>
  <c r="AQ653" i="1"/>
  <c r="AR653" i="1" s="1"/>
  <c r="AP662" i="1"/>
  <c r="AQ669" i="1"/>
  <c r="AR669" i="1" s="1"/>
  <c r="AP678" i="1"/>
  <c r="AQ685" i="1"/>
  <c r="AR685" i="1" s="1"/>
  <c r="AP694" i="1"/>
  <c r="AQ701" i="1"/>
  <c r="AR701" i="1" s="1"/>
  <c r="AP710" i="1"/>
  <c r="AQ717" i="1"/>
  <c r="AR717" i="1" s="1"/>
  <c r="AP15" i="7"/>
  <c r="AQ22" i="7"/>
  <c r="AR22" i="7" s="1"/>
  <c r="AQ31" i="7"/>
  <c r="AR31" i="7" s="1"/>
  <c r="AP40" i="7"/>
  <c r="AQ47" i="7"/>
  <c r="AR47" i="7" s="1"/>
  <c r="AP56" i="7"/>
  <c r="AP61" i="7"/>
  <c r="AQ68" i="7"/>
  <c r="AR68" i="7" s="1"/>
  <c r="AP93" i="7"/>
  <c r="AQ100" i="7"/>
  <c r="AR100" i="7" s="1"/>
  <c r="AP102" i="7"/>
  <c r="AP117" i="7"/>
  <c r="AQ124" i="7"/>
  <c r="AR124" i="7" s="1"/>
  <c r="AP133" i="7"/>
  <c r="AQ140" i="7"/>
  <c r="AR140" i="7" s="1"/>
  <c r="AP149" i="7"/>
  <c r="AQ163" i="7"/>
  <c r="AR163" i="7" s="1"/>
  <c r="AS163" i="7" s="1"/>
  <c r="AQ167" i="7"/>
  <c r="AR167" i="7" s="1"/>
  <c r="AP180" i="7"/>
  <c r="AP184" i="7"/>
  <c r="AP188" i="7"/>
  <c r="AP192" i="7"/>
  <c r="AP216" i="7"/>
  <c r="AP220" i="7"/>
  <c r="AP224" i="7"/>
  <c r="AP228" i="7"/>
  <c r="AP244" i="7"/>
  <c r="AP248" i="7"/>
  <c r="AP256" i="7"/>
  <c r="AP260" i="7"/>
  <c r="AP264" i="7"/>
  <c r="AP290" i="7"/>
  <c r="AP294" i="7"/>
  <c r="AS294" i="7" s="1"/>
  <c r="AP306" i="7"/>
  <c r="AP334" i="7"/>
  <c r="AP335" i="7"/>
  <c r="AQ344" i="7"/>
  <c r="AR344" i="7" s="1"/>
  <c r="AS344" i="7" s="1"/>
  <c r="AP346" i="7"/>
  <c r="AS346" i="7" s="1"/>
  <c r="AP347" i="7"/>
  <c r="AS347" i="7" s="1"/>
  <c r="AP348" i="7"/>
  <c r="AS349" i="7"/>
  <c r="AS351" i="7"/>
  <c r="AP359" i="7"/>
  <c r="AP367" i="7"/>
  <c r="AP371" i="7"/>
  <c r="AP374" i="7"/>
  <c r="AS374" i="7" s="1"/>
  <c r="AP380" i="7"/>
  <c r="AP388" i="7"/>
  <c r="AP396" i="7"/>
  <c r="AP404" i="7"/>
  <c r="AP412" i="7"/>
  <c r="AQ419" i="7"/>
  <c r="AR419" i="7" s="1"/>
  <c r="AP428" i="7"/>
  <c r="AQ435" i="7"/>
  <c r="AR435" i="7" s="1"/>
  <c r="AP444" i="7"/>
  <c r="AQ451" i="7"/>
  <c r="AR451" i="7" s="1"/>
  <c r="AP460" i="7"/>
  <c r="AQ467" i="7"/>
  <c r="AR467" i="7" s="1"/>
  <c r="AP476" i="7"/>
  <c r="AQ483" i="7"/>
  <c r="AR483" i="7" s="1"/>
  <c r="AP492" i="7"/>
  <c r="AQ499" i="7"/>
  <c r="AR499" i="7" s="1"/>
  <c r="AP508" i="7"/>
  <c r="AQ515" i="7"/>
  <c r="AR515" i="7" s="1"/>
  <c r="AP524" i="7"/>
  <c r="AQ531" i="7"/>
  <c r="AR531" i="7" s="1"/>
  <c r="AP540" i="7"/>
  <c r="AQ547" i="7"/>
  <c r="AR547" i="7" s="1"/>
  <c r="AP556" i="7"/>
  <c r="AQ563" i="7"/>
  <c r="AR563" i="7" s="1"/>
  <c r="AP572" i="7"/>
  <c r="AQ579" i="7"/>
  <c r="AR579" i="7" s="1"/>
  <c r="AP588" i="7"/>
  <c r="AQ595" i="7"/>
  <c r="AR595" i="7" s="1"/>
  <c r="AP604" i="7"/>
  <c r="AQ611" i="7"/>
  <c r="AR611" i="7" s="1"/>
  <c r="AP620" i="7"/>
  <c r="AQ627" i="7"/>
  <c r="AR627" i="7" s="1"/>
  <c r="AP636" i="7"/>
  <c r="AP640" i="7"/>
  <c r="AQ647" i="7"/>
  <c r="AR647" i="7" s="1"/>
  <c r="AP660" i="7"/>
  <c r="AQ667" i="7"/>
  <c r="AR667" i="7" s="1"/>
  <c r="AQ671" i="7"/>
  <c r="AR671" i="7" s="1"/>
  <c r="AP680" i="7"/>
  <c r="AQ691" i="7"/>
  <c r="AR691" i="7" s="1"/>
  <c r="AP700" i="7"/>
  <c r="AP704" i="7"/>
  <c r="AQ711" i="7"/>
  <c r="AR711" i="7" s="1"/>
  <c r="AP14" i="8"/>
  <c r="AQ21" i="8"/>
  <c r="AR21" i="8" s="1"/>
  <c r="AQ25" i="8"/>
  <c r="AR25" i="8" s="1"/>
  <c r="AS25" i="8" s="1"/>
  <c r="AP27" i="8"/>
  <c r="AP37" i="8"/>
  <c r="AP60" i="8"/>
  <c r="AS60" i="8" s="1"/>
  <c r="AP74" i="8"/>
  <c r="AQ78" i="8"/>
  <c r="AR78" i="8" s="1"/>
  <c r="AP84" i="8"/>
  <c r="AQ97" i="8"/>
  <c r="AR97" i="8" s="1"/>
  <c r="AP106" i="8"/>
  <c r="AP110" i="8"/>
  <c r="AQ117" i="8"/>
  <c r="AR117" i="8" s="1"/>
  <c r="AQ128" i="8"/>
  <c r="AR128" i="8" s="1"/>
  <c r="AS128" i="8" s="1"/>
  <c r="AQ130" i="8"/>
  <c r="AR130" i="8" s="1"/>
  <c r="AS130" i="8" s="1"/>
  <c r="AQ136" i="8"/>
  <c r="AR136" i="8" s="1"/>
  <c r="AS136" i="8" s="1"/>
  <c r="AQ138" i="8"/>
  <c r="AR138" i="8" s="1"/>
  <c r="AS138" i="8" s="1"/>
  <c r="AQ143" i="8"/>
  <c r="AR143" i="8" s="1"/>
  <c r="AQ161" i="8"/>
  <c r="AR161" i="8" s="1"/>
  <c r="AQ163" i="8"/>
  <c r="AR163" i="8" s="1"/>
  <c r="AS163" i="8" s="1"/>
  <c r="AP166" i="8"/>
  <c r="AS166" i="8" s="1"/>
  <c r="AP172" i="8"/>
  <c r="AP181" i="8"/>
  <c r="AQ185" i="8"/>
  <c r="AR185" i="8" s="1"/>
  <c r="AP198" i="8"/>
  <c r="AS198" i="8" s="1"/>
  <c r="AQ205" i="8"/>
  <c r="AR205" i="8" s="1"/>
  <c r="AQ211" i="8"/>
  <c r="AR211" i="8" s="1"/>
  <c r="AQ216" i="8"/>
  <c r="AR216" i="8" s="1"/>
  <c r="AP225" i="8"/>
  <c r="AQ234" i="8"/>
  <c r="AR234" i="8" s="1"/>
  <c r="AP236" i="8"/>
  <c r="AP241" i="8"/>
  <c r="AQ245" i="8"/>
  <c r="AR245" i="8" s="1"/>
  <c r="AQ256" i="8"/>
  <c r="AR256" i="8" s="1"/>
  <c r="AS256" i="8" s="1"/>
  <c r="AP258" i="8"/>
  <c r="AQ267" i="8"/>
  <c r="AR267" i="8" s="1"/>
  <c r="AS267" i="8" s="1"/>
  <c r="AQ272" i="8"/>
  <c r="AR272" i="8" s="1"/>
  <c r="AS272" i="8" s="1"/>
  <c r="AP274" i="8"/>
  <c r="AQ278" i="8"/>
  <c r="AR278" i="8" s="1"/>
  <c r="AQ283" i="8"/>
  <c r="AR283" i="8" s="1"/>
  <c r="AP292" i="8"/>
  <c r="AQ296" i="8"/>
  <c r="AR296" i="8" s="1"/>
  <c r="AQ299" i="8"/>
  <c r="AR299" i="8" s="1"/>
  <c r="AP308" i="8"/>
  <c r="AQ312" i="8"/>
  <c r="AR312" i="8" s="1"/>
  <c r="AQ315" i="8"/>
  <c r="AR315" i="8" s="1"/>
  <c r="AP324" i="8"/>
  <c r="AQ328" i="8"/>
  <c r="AR328" i="8" s="1"/>
  <c r="AQ331" i="8"/>
  <c r="AR331" i="8" s="1"/>
  <c r="AP340" i="8"/>
  <c r="AQ344" i="8"/>
  <c r="AR344" i="8" s="1"/>
  <c r="AQ347" i="8"/>
  <c r="AR347" i="8" s="1"/>
  <c r="AP356" i="8"/>
  <c r="AQ360" i="8"/>
  <c r="AR360" i="8" s="1"/>
  <c r="AQ363" i="8"/>
  <c r="AR363" i="8" s="1"/>
  <c r="AP372" i="8"/>
  <c r="AQ376" i="8"/>
  <c r="AR376" i="8" s="1"/>
  <c r="AQ379" i="8"/>
  <c r="AR379" i="8" s="1"/>
  <c r="AP388" i="8"/>
  <c r="AQ392" i="8"/>
  <c r="AR392" i="8" s="1"/>
  <c r="AQ395" i="8"/>
  <c r="AR395" i="8" s="1"/>
  <c r="AP404" i="8"/>
  <c r="AQ408" i="8"/>
  <c r="AR408" i="8" s="1"/>
  <c r="AQ411" i="8"/>
  <c r="AR411" i="8" s="1"/>
  <c r="AP420" i="8"/>
  <c r="AQ424" i="8"/>
  <c r="AR424" i="8" s="1"/>
  <c r="AQ427" i="8"/>
  <c r="AR427" i="8" s="1"/>
  <c r="AP436" i="8"/>
  <c r="AQ440" i="8"/>
  <c r="AR440" i="8" s="1"/>
  <c r="AQ443" i="8"/>
  <c r="AR443" i="8" s="1"/>
  <c r="AP452" i="8"/>
  <c r="AQ456" i="8"/>
  <c r="AR456" i="8" s="1"/>
  <c r="AQ459" i="8"/>
  <c r="AR459" i="8" s="1"/>
  <c r="AP468" i="8"/>
  <c r="AQ472" i="8"/>
  <c r="AR472" i="8" s="1"/>
  <c r="AQ475" i="8"/>
  <c r="AR475" i="8" s="1"/>
  <c r="AP484" i="8"/>
  <c r="AQ488" i="8"/>
  <c r="AR488" i="8" s="1"/>
  <c r="AQ491" i="8"/>
  <c r="AR491" i="8" s="1"/>
  <c r="AP500" i="8"/>
  <c r="AQ504" i="8"/>
  <c r="AR504" i="8" s="1"/>
  <c r="AQ507" i="8"/>
  <c r="AR507" i="8" s="1"/>
  <c r="AP516" i="8"/>
  <c r="AQ520" i="8"/>
  <c r="AR520" i="8" s="1"/>
  <c r="AQ523" i="8"/>
  <c r="AR523" i="8" s="1"/>
  <c r="AP532" i="8"/>
  <c r="AQ536" i="8"/>
  <c r="AR536" i="8" s="1"/>
  <c r="AQ539" i="8"/>
  <c r="AR539" i="8" s="1"/>
  <c r="AP548" i="8"/>
  <c r="AQ552" i="8"/>
  <c r="AR552" i="8" s="1"/>
  <c r="AQ555" i="8"/>
  <c r="AR555" i="8" s="1"/>
  <c r="AP564" i="8"/>
  <c r="AQ568" i="8"/>
  <c r="AR568" i="8" s="1"/>
  <c r="AQ571" i="8"/>
  <c r="AR571" i="8" s="1"/>
  <c r="AP580" i="8"/>
  <c r="AQ584" i="8"/>
  <c r="AR584" i="8" s="1"/>
  <c r="AQ587" i="8"/>
  <c r="AR587" i="8" s="1"/>
  <c r="AP596" i="8"/>
  <c r="AQ600" i="8"/>
  <c r="AR600" i="8" s="1"/>
  <c r="AQ603" i="8"/>
  <c r="AR603" i="8" s="1"/>
  <c r="AP612" i="8"/>
  <c r="AQ616" i="8"/>
  <c r="AR616" i="8" s="1"/>
  <c r="AQ619" i="8"/>
  <c r="AR619" i="8" s="1"/>
  <c r="AP628" i="8"/>
  <c r="AQ632" i="8"/>
  <c r="AR632" i="8" s="1"/>
  <c r="AQ635" i="8"/>
  <c r="AR635" i="8" s="1"/>
  <c r="AP644" i="8"/>
  <c r="AQ648" i="8"/>
  <c r="AR648" i="8" s="1"/>
  <c r="AQ651" i="8"/>
  <c r="AR651" i="8" s="1"/>
  <c r="AP660" i="8"/>
  <c r="AQ664" i="8"/>
  <c r="AR664" i="8" s="1"/>
  <c r="AQ667" i="8"/>
  <c r="AR667" i="8" s="1"/>
  <c r="AP676" i="8"/>
  <c r="AQ680" i="8"/>
  <c r="AR680" i="8" s="1"/>
  <c r="AQ683" i="8"/>
  <c r="AR683" i="8" s="1"/>
  <c r="AP692" i="8"/>
  <c r="AQ696" i="8"/>
  <c r="AR696" i="8" s="1"/>
  <c r="AQ699" i="8"/>
  <c r="AR699" i="8" s="1"/>
  <c r="AP708" i="8"/>
  <c r="AQ712" i="8"/>
  <c r="AR712" i="8" s="1"/>
  <c r="AQ715" i="8"/>
  <c r="AR715" i="8" s="1"/>
  <c r="AQ517" i="26"/>
  <c r="AR517" i="26" s="1"/>
  <c r="AP577" i="26"/>
  <c r="AQ589" i="26"/>
  <c r="AR589" i="26" s="1"/>
  <c r="AQ600" i="26"/>
  <c r="AR600" i="26" s="1"/>
  <c r="AQ624" i="26"/>
  <c r="AR624" i="26" s="1"/>
  <c r="AQ633" i="26"/>
  <c r="AR633" i="26" s="1"/>
  <c r="AQ652" i="26"/>
  <c r="AR652" i="26" s="1"/>
  <c r="AQ669" i="26"/>
  <c r="AR669" i="26" s="1"/>
  <c r="AP693" i="26"/>
  <c r="AQ705" i="26"/>
  <c r="AR705" i="26" s="1"/>
  <c r="AQ716" i="26"/>
  <c r="AR716" i="26" s="1"/>
  <c r="AP10" i="24"/>
  <c r="AQ11" i="24"/>
  <c r="AR11" i="24" s="1"/>
  <c r="AP14" i="24"/>
  <c r="AQ15" i="24"/>
  <c r="AR15" i="24" s="1"/>
  <c r="AP18" i="24"/>
  <c r="AQ25" i="24"/>
  <c r="AR25" i="24" s="1"/>
  <c r="AQ29" i="24"/>
  <c r="AR29" i="24" s="1"/>
  <c r="AQ33" i="24"/>
  <c r="AR33" i="24" s="1"/>
  <c r="AQ37" i="24"/>
  <c r="AR37" i="24" s="1"/>
  <c r="AP42" i="24"/>
  <c r="AQ43" i="24"/>
  <c r="AR43" i="24" s="1"/>
  <c r="AP54" i="24"/>
  <c r="AQ61" i="24"/>
  <c r="AR61" i="24" s="1"/>
  <c r="AS61" i="24" s="1"/>
  <c r="AP63" i="24"/>
  <c r="AS63" i="24" s="1"/>
  <c r="AQ70" i="24"/>
  <c r="AR70" i="24" s="1"/>
  <c r="AS70" i="24" s="1"/>
  <c r="AP73" i="24"/>
  <c r="AQ77" i="24"/>
  <c r="AR77" i="24" s="1"/>
  <c r="AQ80" i="24"/>
  <c r="AR80" i="24" s="1"/>
  <c r="AQ88" i="24"/>
  <c r="AR88" i="24" s="1"/>
  <c r="AP91" i="24"/>
  <c r="AP96" i="24"/>
  <c r="AP109" i="24"/>
  <c r="AS109" i="24" s="1"/>
  <c r="AP119" i="24"/>
  <c r="AQ124" i="24"/>
  <c r="AR124" i="24" s="1"/>
  <c r="AQ125" i="24"/>
  <c r="AR125" i="24" s="1"/>
  <c r="AS126" i="24"/>
  <c r="AS127" i="24"/>
  <c r="AP130" i="24"/>
  <c r="AP131" i="24"/>
  <c r="AQ132" i="24"/>
  <c r="AR132" i="24" s="1"/>
  <c r="AQ133" i="24"/>
  <c r="AR133" i="24" s="1"/>
  <c r="AS134" i="24"/>
  <c r="AS135" i="24"/>
  <c r="AP138" i="24"/>
  <c r="AP139" i="24"/>
  <c r="AQ140" i="24"/>
  <c r="AR140" i="24" s="1"/>
  <c r="AQ141" i="24"/>
  <c r="AR141" i="24" s="1"/>
  <c r="AS142" i="24"/>
  <c r="AP153" i="24"/>
  <c r="AP161" i="24"/>
  <c r="AP167" i="24"/>
  <c r="AP168" i="24"/>
  <c r="AQ169" i="24"/>
  <c r="AR169" i="24" s="1"/>
  <c r="AQ170" i="24"/>
  <c r="AR170" i="24" s="1"/>
  <c r="AS171" i="24"/>
  <c r="AS172" i="24"/>
  <c r="AP175" i="24"/>
  <c r="AP176" i="24"/>
  <c r="AQ177" i="24"/>
  <c r="AR177" i="24" s="1"/>
  <c r="AQ178" i="24"/>
  <c r="AR178" i="24" s="1"/>
  <c r="AP182" i="24"/>
  <c r="AS182" i="24" s="1"/>
  <c r="AQ183" i="24"/>
  <c r="AR183" i="24" s="1"/>
  <c r="AQ189" i="24"/>
  <c r="AR189" i="24" s="1"/>
  <c r="AS191" i="24"/>
  <c r="AP193" i="24"/>
  <c r="AS194" i="24"/>
  <c r="AQ199" i="24"/>
  <c r="AR199" i="24" s="1"/>
  <c r="AP206" i="24"/>
  <c r="AS206" i="24" s="1"/>
  <c r="AP210" i="24"/>
  <c r="AQ211" i="24"/>
  <c r="AR211" i="24" s="1"/>
  <c r="AS215" i="24"/>
  <c r="AP217" i="24"/>
  <c r="AS218" i="24"/>
  <c r="AQ221" i="24"/>
  <c r="AR221" i="24" s="1"/>
  <c r="AS224" i="24"/>
  <c r="AQ230" i="24"/>
  <c r="AR230" i="24" s="1"/>
  <c r="AS231" i="24"/>
  <c r="AP233" i="24"/>
  <c r="AQ238" i="24"/>
  <c r="AR238" i="24" s="1"/>
  <c r="AS238" i="24" s="1"/>
  <c r="AQ241" i="24"/>
  <c r="AR241" i="24" s="1"/>
  <c r="AP252" i="24"/>
  <c r="AP254" i="24"/>
  <c r="AS254" i="24" s="1"/>
  <c r="AP257" i="24"/>
  <c r="AS257" i="24" s="1"/>
  <c r="AP259" i="24"/>
  <c r="AS259" i="24" s="1"/>
  <c r="AQ264" i="24"/>
  <c r="AR264" i="24" s="1"/>
  <c r="AQ265" i="24"/>
  <c r="AR265" i="24" s="1"/>
  <c r="AP269" i="24"/>
  <c r="AS269" i="24" s="1"/>
  <c r="AP270" i="24"/>
  <c r="AQ271" i="24"/>
  <c r="AR271" i="24" s="1"/>
  <c r="AP276" i="24"/>
  <c r="AS276" i="24" s="1"/>
  <c r="AQ290" i="24"/>
  <c r="AR290" i="24" s="1"/>
  <c r="AS295" i="24"/>
  <c r="AP300" i="24"/>
  <c r="AS301" i="24"/>
  <c r="AQ303" i="24"/>
  <c r="AR303" i="24" s="1"/>
  <c r="AP312" i="24"/>
  <c r="AP318" i="24"/>
  <c r="AP320" i="24"/>
  <c r="AQ321" i="24"/>
  <c r="AR321" i="24" s="1"/>
  <c r="AS327" i="24"/>
  <c r="AP332" i="24"/>
  <c r="AS333" i="24"/>
  <c r="AQ335" i="24"/>
  <c r="AR335" i="24" s="1"/>
  <c r="AP344" i="24"/>
  <c r="AP350" i="24"/>
  <c r="AP352" i="24"/>
  <c r="AQ353" i="24"/>
  <c r="AR353" i="24" s="1"/>
  <c r="AS359" i="24"/>
  <c r="AP364" i="24"/>
  <c r="AS365" i="24"/>
  <c r="AQ367" i="24"/>
  <c r="AR367" i="24" s="1"/>
  <c r="AP376" i="24"/>
  <c r="AP382" i="24"/>
  <c r="AP384" i="24"/>
  <c r="AQ385" i="24"/>
  <c r="AR385" i="24" s="1"/>
  <c r="AS391" i="24"/>
  <c r="AP396" i="24"/>
  <c r="AS397" i="24"/>
  <c r="AQ399" i="24"/>
  <c r="AR399" i="24" s="1"/>
  <c r="AP408" i="24"/>
  <c r="AP414" i="24"/>
  <c r="AP416" i="24"/>
  <c r="AQ417" i="24"/>
  <c r="AR417" i="24" s="1"/>
  <c r="AS423" i="24"/>
  <c r="AP428" i="24"/>
  <c r="AS429" i="24"/>
  <c r="AQ431" i="24"/>
  <c r="AR431" i="24" s="1"/>
  <c r="AP440" i="24"/>
  <c r="AP446" i="24"/>
  <c r="AP448" i="24"/>
  <c r="AQ449" i="24"/>
  <c r="AR449" i="24" s="1"/>
  <c r="AS455" i="24"/>
  <c r="AP460" i="24"/>
  <c r="AS461" i="24"/>
  <c r="AP466" i="24"/>
  <c r="AP478" i="24"/>
  <c r="AP480" i="24"/>
  <c r="AQ481" i="24"/>
  <c r="AR481" i="24" s="1"/>
  <c r="AP492" i="24"/>
  <c r="AQ493" i="24"/>
  <c r="AR493" i="24" s="1"/>
  <c r="AP498" i="24"/>
  <c r="AP510" i="24"/>
  <c r="AP512" i="24"/>
  <c r="AQ513" i="24"/>
  <c r="AR513" i="24" s="1"/>
  <c r="AP524" i="24"/>
  <c r="AQ525" i="24"/>
  <c r="AR525" i="24" s="1"/>
  <c r="AP530" i="24"/>
  <c r="AP542" i="24"/>
  <c r="AP544" i="24"/>
  <c r="AQ545" i="24"/>
  <c r="AR545" i="24" s="1"/>
  <c r="AP556" i="24"/>
  <c r="AQ557" i="24"/>
  <c r="AR557" i="24" s="1"/>
  <c r="AP562" i="24"/>
  <c r="AP574" i="24"/>
  <c r="AP576" i="24"/>
  <c r="AQ577" i="24"/>
  <c r="AR577" i="24" s="1"/>
  <c r="AP588" i="24"/>
  <c r="AQ589" i="24"/>
  <c r="AR589" i="24" s="1"/>
  <c r="AP594" i="24"/>
  <c r="AP606" i="24"/>
  <c r="AP612" i="24"/>
  <c r="AQ613" i="24"/>
  <c r="AR613" i="24" s="1"/>
  <c r="AP622" i="24"/>
  <c r="AP628" i="24"/>
  <c r="AQ637" i="24"/>
  <c r="AR637" i="24" s="1"/>
  <c r="AP646" i="24"/>
  <c r="AP652" i="24"/>
  <c r="AQ654" i="24"/>
  <c r="AR654" i="24" s="1"/>
  <c r="AP654" i="24"/>
  <c r="AP666" i="24"/>
  <c r="AS677" i="24"/>
  <c r="AQ677" i="24"/>
  <c r="AR677" i="24" s="1"/>
  <c r="AS688" i="24"/>
  <c r="AQ688" i="24"/>
  <c r="AR688" i="24" s="1"/>
  <c r="AQ689" i="24"/>
  <c r="AR689" i="24" s="1"/>
  <c r="AS692" i="24"/>
  <c r="AP692" i="24"/>
  <c r="AQ701" i="24"/>
  <c r="AR701" i="24" s="1"/>
  <c r="AQ34" i="23"/>
  <c r="AR34" i="23" s="1"/>
  <c r="AP34" i="23"/>
  <c r="AS50" i="23"/>
  <c r="AP50" i="23"/>
  <c r="AQ53" i="23"/>
  <c r="AR53" i="23" s="1"/>
  <c r="AP53" i="23"/>
  <c r="AQ67" i="23"/>
  <c r="AR67" i="23" s="1"/>
  <c r="AP67" i="23"/>
  <c r="AQ78" i="23"/>
  <c r="AR78" i="23" s="1"/>
  <c r="AP78" i="23"/>
  <c r="AQ390" i="1"/>
  <c r="AR390" i="1" s="1"/>
  <c r="AQ93" i="7"/>
  <c r="AR93" i="7" s="1"/>
  <c r="AQ184" i="7"/>
  <c r="AR184" i="7" s="1"/>
  <c r="AQ244" i="7"/>
  <c r="AR244" i="7" s="1"/>
  <c r="AQ248" i="7"/>
  <c r="AR248" i="7" s="1"/>
  <c r="AQ256" i="7"/>
  <c r="AR256" i="7" s="1"/>
  <c r="AQ260" i="7"/>
  <c r="AR260" i="7" s="1"/>
  <c r="AQ290" i="7"/>
  <c r="AR290" i="7" s="1"/>
  <c r="AQ306" i="7"/>
  <c r="AR306" i="7" s="1"/>
  <c r="AQ335" i="7"/>
  <c r="AR335" i="7" s="1"/>
  <c r="AQ348" i="7"/>
  <c r="AR348" i="7" s="1"/>
  <c r="AQ359" i="7"/>
  <c r="AR359" i="7" s="1"/>
  <c r="AQ367" i="7"/>
  <c r="AR367" i="7" s="1"/>
  <c r="AQ371" i="7"/>
  <c r="AR371" i="7" s="1"/>
  <c r="AQ380" i="7"/>
  <c r="AR380" i="7" s="1"/>
  <c r="AQ388" i="7"/>
  <c r="AR388" i="7" s="1"/>
  <c r="AQ396" i="7"/>
  <c r="AR396" i="7" s="1"/>
  <c r="AQ404" i="7"/>
  <c r="AR404" i="7" s="1"/>
  <c r="AQ412" i="7"/>
  <c r="AR412" i="7" s="1"/>
  <c r="AQ428" i="7"/>
  <c r="AR428" i="7" s="1"/>
  <c r="AQ444" i="7"/>
  <c r="AR444" i="7" s="1"/>
  <c r="AQ460" i="7"/>
  <c r="AR460" i="7" s="1"/>
  <c r="AQ476" i="7"/>
  <c r="AR476" i="7" s="1"/>
  <c r="AQ492" i="7"/>
  <c r="AR492" i="7" s="1"/>
  <c r="AQ508" i="7"/>
  <c r="AR508" i="7" s="1"/>
  <c r="AQ524" i="7"/>
  <c r="AR524" i="7" s="1"/>
  <c r="AQ540" i="7"/>
  <c r="AR540" i="7" s="1"/>
  <c r="AQ556" i="7"/>
  <c r="AR556" i="7" s="1"/>
  <c r="AQ572" i="7"/>
  <c r="AR572" i="7" s="1"/>
  <c r="AQ588" i="7"/>
  <c r="AR588" i="7" s="1"/>
  <c r="AQ604" i="7"/>
  <c r="AR604" i="7" s="1"/>
  <c r="AQ620" i="7"/>
  <c r="AR620" i="7" s="1"/>
  <c r="AQ636" i="7"/>
  <c r="AR636" i="7" s="1"/>
  <c r="AQ640" i="7"/>
  <c r="AR640" i="7" s="1"/>
  <c r="AQ660" i="7"/>
  <c r="AR660" i="7" s="1"/>
  <c r="AQ680" i="7"/>
  <c r="AR680" i="7" s="1"/>
  <c r="AQ700" i="7"/>
  <c r="AR700" i="7" s="1"/>
  <c r="AQ704" i="7"/>
  <c r="AR704" i="7" s="1"/>
  <c r="AQ14" i="8"/>
  <c r="AR14" i="8" s="1"/>
  <c r="AQ27" i="8"/>
  <c r="AR27" i="8" s="1"/>
  <c r="AQ74" i="8"/>
  <c r="AR74" i="8" s="1"/>
  <c r="AQ84" i="8"/>
  <c r="AR84" i="8" s="1"/>
  <c r="AQ106" i="8"/>
  <c r="AR106" i="8" s="1"/>
  <c r="AQ110" i="8"/>
  <c r="AR110" i="8" s="1"/>
  <c r="AQ172" i="8"/>
  <c r="AR172" i="8" s="1"/>
  <c r="AQ181" i="8"/>
  <c r="AR181" i="8" s="1"/>
  <c r="AQ225" i="8"/>
  <c r="AR225" i="8" s="1"/>
  <c r="AQ236" i="8"/>
  <c r="AR236" i="8" s="1"/>
  <c r="AQ241" i="8"/>
  <c r="AR241" i="8" s="1"/>
  <c r="AQ258" i="8"/>
  <c r="AR258" i="8" s="1"/>
  <c r="AQ292" i="8"/>
  <c r="AR292" i="8" s="1"/>
  <c r="AQ308" i="8"/>
  <c r="AR308" i="8" s="1"/>
  <c r="AQ324" i="8"/>
  <c r="AR324" i="8" s="1"/>
  <c r="AQ340" i="8"/>
  <c r="AR340" i="8" s="1"/>
  <c r="AQ356" i="8"/>
  <c r="AR356" i="8" s="1"/>
  <c r="AQ372" i="8"/>
  <c r="AR372" i="8" s="1"/>
  <c r="AQ388" i="8"/>
  <c r="AR388" i="8" s="1"/>
  <c r="AQ404" i="8"/>
  <c r="AR404" i="8" s="1"/>
  <c r="AQ420" i="8"/>
  <c r="AR420" i="8" s="1"/>
  <c r="AQ436" i="8"/>
  <c r="AR436" i="8" s="1"/>
  <c r="AQ452" i="8"/>
  <c r="AR452" i="8" s="1"/>
  <c r="AQ468" i="8"/>
  <c r="AR468" i="8" s="1"/>
  <c r="AQ484" i="8"/>
  <c r="AR484" i="8" s="1"/>
  <c r="AQ500" i="8"/>
  <c r="AR500" i="8" s="1"/>
  <c r="AQ516" i="8"/>
  <c r="AR516" i="8" s="1"/>
  <c r="AQ532" i="8"/>
  <c r="AR532" i="8" s="1"/>
  <c r="AQ548" i="8"/>
  <c r="AR548" i="8" s="1"/>
  <c r="AQ564" i="8"/>
  <c r="AR564" i="8" s="1"/>
  <c r="AQ580" i="8"/>
  <c r="AR580" i="8" s="1"/>
  <c r="AQ596" i="8"/>
  <c r="AR596" i="8" s="1"/>
  <c r="AQ612" i="8"/>
  <c r="AR612" i="8" s="1"/>
  <c r="AQ628" i="8"/>
  <c r="AR628" i="8" s="1"/>
  <c r="AQ644" i="8"/>
  <c r="AR644" i="8" s="1"/>
  <c r="AQ660" i="8"/>
  <c r="AR660" i="8" s="1"/>
  <c r="AQ676" i="8"/>
  <c r="AR676" i="8" s="1"/>
  <c r="AQ692" i="8"/>
  <c r="AR692" i="8" s="1"/>
  <c r="AQ708" i="8"/>
  <c r="AR708" i="8" s="1"/>
  <c r="AQ577" i="26"/>
  <c r="AR577" i="26" s="1"/>
  <c r="AQ693" i="26"/>
  <c r="AR693" i="26" s="1"/>
  <c r="AQ10" i="24"/>
  <c r="AR10" i="24" s="1"/>
  <c r="AQ14" i="24"/>
  <c r="AR14" i="24" s="1"/>
  <c r="AQ18" i="24"/>
  <c r="AR18" i="24" s="1"/>
  <c r="AQ42" i="24"/>
  <c r="AR42" i="24" s="1"/>
  <c r="AQ54" i="24"/>
  <c r="AR54" i="24" s="1"/>
  <c r="AQ73" i="24"/>
  <c r="AR73" i="24" s="1"/>
  <c r="AQ91" i="24"/>
  <c r="AR91" i="24" s="1"/>
  <c r="AQ96" i="24"/>
  <c r="AR96" i="24" s="1"/>
  <c r="AS124" i="24"/>
  <c r="AQ130" i="24"/>
  <c r="AR130" i="24" s="1"/>
  <c r="AS132" i="24"/>
  <c r="AQ138" i="24"/>
  <c r="AR138" i="24" s="1"/>
  <c r="AS140" i="24"/>
  <c r="AQ153" i="24"/>
  <c r="AR153" i="24" s="1"/>
  <c r="AQ161" i="24"/>
  <c r="AR161" i="24" s="1"/>
  <c r="AQ167" i="24"/>
  <c r="AR167" i="24" s="1"/>
  <c r="AS169" i="24"/>
  <c r="AQ175" i="24"/>
  <c r="AR175" i="24" s="1"/>
  <c r="AS177" i="24"/>
  <c r="AS186" i="24"/>
  <c r="AQ193" i="24"/>
  <c r="AR193" i="24" s="1"/>
  <c r="AS211" i="24"/>
  <c r="AQ217" i="24"/>
  <c r="AR217" i="24" s="1"/>
  <c r="AS227" i="24"/>
  <c r="AS230" i="24"/>
  <c r="AQ233" i="24"/>
  <c r="AR233" i="24" s="1"/>
  <c r="AS264" i="24"/>
  <c r="AQ270" i="24"/>
  <c r="AR270" i="24" s="1"/>
  <c r="AQ480" i="24"/>
  <c r="AR480" i="24" s="1"/>
  <c r="AQ512" i="24"/>
  <c r="AR512" i="24" s="1"/>
  <c r="AQ544" i="24"/>
  <c r="AR544" i="24" s="1"/>
  <c r="AQ576" i="24"/>
  <c r="AR576" i="24" s="1"/>
  <c r="AQ612" i="24"/>
  <c r="AR612" i="24" s="1"/>
  <c r="AQ628" i="24"/>
  <c r="AR628" i="24" s="1"/>
  <c r="AQ638" i="24"/>
  <c r="AR638" i="24" s="1"/>
  <c r="AP638" i="24"/>
  <c r="AS661" i="24"/>
  <c r="AQ661" i="24"/>
  <c r="AR661" i="24" s="1"/>
  <c r="AS672" i="24"/>
  <c r="AQ672" i="24"/>
  <c r="AR672" i="24" s="1"/>
  <c r="AQ673" i="24"/>
  <c r="AR673" i="24" s="1"/>
  <c r="AS676" i="24"/>
  <c r="AP676" i="24"/>
  <c r="AQ685" i="24"/>
  <c r="AR685" i="24" s="1"/>
  <c r="AP688" i="24"/>
  <c r="AQ702" i="24"/>
  <c r="AR702" i="24" s="1"/>
  <c r="AP702" i="24"/>
  <c r="AS717" i="24"/>
  <c r="AQ717" i="24"/>
  <c r="AR717" i="24" s="1"/>
  <c r="AS14" i="23"/>
  <c r="AQ14" i="23"/>
  <c r="AR14" i="23" s="1"/>
  <c r="AP24" i="23"/>
  <c r="AQ24" i="23"/>
  <c r="AR24" i="23" s="1"/>
  <c r="AS32" i="23"/>
  <c r="AP32" i="23"/>
  <c r="AQ50" i="23"/>
  <c r="AR50" i="23" s="1"/>
  <c r="AQ226" i="1"/>
  <c r="AR226" i="1" s="1"/>
  <c r="AS239" i="1"/>
  <c r="AQ241" i="1"/>
  <c r="AR241" i="1" s="1"/>
  <c r="AQ276" i="1"/>
  <c r="AR276" i="1" s="1"/>
  <c r="AQ277" i="1"/>
  <c r="AR277" i="1" s="1"/>
  <c r="AQ281" i="1"/>
  <c r="AR281" i="1" s="1"/>
  <c r="AQ303" i="1"/>
  <c r="AR303" i="1" s="1"/>
  <c r="AP319" i="1"/>
  <c r="AP325" i="1"/>
  <c r="AQ336" i="1"/>
  <c r="AR336" i="1" s="1"/>
  <c r="AQ344" i="1"/>
  <c r="AR344" i="1" s="1"/>
  <c r="AP350" i="1"/>
  <c r="AP354" i="1"/>
  <c r="AQ360" i="1"/>
  <c r="AR360" i="1" s="1"/>
  <c r="AP366" i="1"/>
  <c r="AP372" i="1"/>
  <c r="AQ373" i="1"/>
  <c r="AR373" i="1" s="1"/>
  <c r="AP377" i="1"/>
  <c r="AP381" i="1"/>
  <c r="AP385" i="1"/>
  <c r="AQ393" i="1"/>
  <c r="AR393" i="1" s="1"/>
  <c r="AP414" i="1"/>
  <c r="AP418" i="1"/>
  <c r="AP422" i="1"/>
  <c r="AP426" i="1"/>
  <c r="AQ430" i="1"/>
  <c r="AR430" i="1" s="1"/>
  <c r="AQ434" i="1"/>
  <c r="AR434" i="1" s="1"/>
  <c r="AQ438" i="1"/>
  <c r="AR438" i="1" s="1"/>
  <c r="AQ442" i="1"/>
  <c r="AR442" i="1" s="1"/>
  <c r="AQ445" i="1"/>
  <c r="AR445" i="1" s="1"/>
  <c r="AQ449" i="1"/>
  <c r="AR449" i="1" s="1"/>
  <c r="AQ453" i="1"/>
  <c r="AR453" i="1" s="1"/>
  <c r="AQ457" i="1"/>
  <c r="AR457" i="1" s="1"/>
  <c r="AP478" i="1"/>
  <c r="AP482" i="1"/>
  <c r="AP486" i="1"/>
  <c r="AP490" i="1"/>
  <c r="AQ494" i="1"/>
  <c r="AR494" i="1" s="1"/>
  <c r="AQ498" i="1"/>
  <c r="AR498" i="1" s="1"/>
  <c r="AQ501" i="1"/>
  <c r="AR501" i="1" s="1"/>
  <c r="AP510" i="1"/>
  <c r="AQ514" i="1"/>
  <c r="AR514" i="1" s="1"/>
  <c r="AQ517" i="1"/>
  <c r="AR517" i="1" s="1"/>
  <c r="AP526" i="1"/>
  <c r="AQ530" i="1"/>
  <c r="AR530" i="1" s="1"/>
  <c r="AQ533" i="1"/>
  <c r="AR533" i="1" s="1"/>
  <c r="AP542" i="1"/>
  <c r="AQ546" i="1"/>
  <c r="AR546" i="1" s="1"/>
  <c r="AQ549" i="1"/>
  <c r="AR549" i="1" s="1"/>
  <c r="AP558" i="1"/>
  <c r="AQ562" i="1"/>
  <c r="AR562" i="1" s="1"/>
  <c r="AQ565" i="1"/>
  <c r="AR565" i="1" s="1"/>
  <c r="AP574" i="1"/>
  <c r="AQ578" i="1"/>
  <c r="AR578" i="1" s="1"/>
  <c r="AQ581" i="1"/>
  <c r="AR581" i="1" s="1"/>
  <c r="AP590" i="1"/>
  <c r="AQ594" i="1"/>
  <c r="AR594" i="1" s="1"/>
  <c r="AQ597" i="1"/>
  <c r="AR597" i="1" s="1"/>
  <c r="AP606" i="1"/>
  <c r="AQ610" i="1"/>
  <c r="AR610" i="1" s="1"/>
  <c r="AQ613" i="1"/>
  <c r="AR613" i="1" s="1"/>
  <c r="AP622" i="1"/>
  <c r="AQ626" i="1"/>
  <c r="AR626" i="1" s="1"/>
  <c r="AQ629" i="1"/>
  <c r="AR629" i="1" s="1"/>
  <c r="AP638" i="1"/>
  <c r="AQ642" i="1"/>
  <c r="AR642" i="1" s="1"/>
  <c r="AQ645" i="1"/>
  <c r="AR645" i="1" s="1"/>
  <c r="AP654" i="1"/>
  <c r="AQ658" i="1"/>
  <c r="AR658" i="1" s="1"/>
  <c r="AQ661" i="1"/>
  <c r="AR661" i="1" s="1"/>
  <c r="AP670" i="1"/>
  <c r="AQ674" i="1"/>
  <c r="AR674" i="1" s="1"/>
  <c r="AQ677" i="1"/>
  <c r="AR677" i="1" s="1"/>
  <c r="AP686" i="1"/>
  <c r="AQ690" i="1"/>
  <c r="AR690" i="1" s="1"/>
  <c r="AQ693" i="1"/>
  <c r="AR693" i="1" s="1"/>
  <c r="AP702" i="1"/>
  <c r="AQ706" i="1"/>
  <c r="AR706" i="1" s="1"/>
  <c r="AQ709" i="1"/>
  <c r="AR709" i="1" s="1"/>
  <c r="AP718" i="1"/>
  <c r="AQ11" i="7"/>
  <c r="AR11" i="7" s="1"/>
  <c r="AQ14" i="7"/>
  <c r="AR14" i="7" s="1"/>
  <c r="AP23" i="7"/>
  <c r="AP32" i="7"/>
  <c r="AQ36" i="7"/>
  <c r="AR36" i="7" s="1"/>
  <c r="AQ39" i="7"/>
  <c r="AR39" i="7" s="1"/>
  <c r="AP48" i="7"/>
  <c r="AQ52" i="7"/>
  <c r="AR52" i="7" s="1"/>
  <c r="AQ55" i="7"/>
  <c r="AR55" i="7" s="1"/>
  <c r="AQ60" i="7"/>
  <c r="AR60" i="7" s="1"/>
  <c r="AP69" i="7"/>
  <c r="AQ76" i="7"/>
  <c r="AR76" i="7" s="1"/>
  <c r="AP84" i="7"/>
  <c r="AS84" i="7" s="1"/>
  <c r="AQ92" i="7"/>
  <c r="AR92" i="7" s="1"/>
  <c r="AQ101" i="7"/>
  <c r="AR101" i="7" s="1"/>
  <c r="AP107" i="7"/>
  <c r="AQ113" i="7"/>
  <c r="AR113" i="7" s="1"/>
  <c r="AQ116" i="7"/>
  <c r="AR116" i="7" s="1"/>
  <c r="AP125" i="7"/>
  <c r="AQ129" i="7"/>
  <c r="AR129" i="7" s="1"/>
  <c r="AQ132" i="7"/>
  <c r="AR132" i="7" s="1"/>
  <c r="AP141" i="7"/>
  <c r="AQ145" i="7"/>
  <c r="AR145" i="7" s="1"/>
  <c r="AQ148" i="7"/>
  <c r="AR148" i="7" s="1"/>
  <c r="AQ159" i="7"/>
  <c r="AR159" i="7" s="1"/>
  <c r="AQ162" i="7"/>
  <c r="AR162" i="7" s="1"/>
  <c r="AS162" i="7" s="1"/>
  <c r="AP164" i="7"/>
  <c r="AS164" i="7" s="1"/>
  <c r="AP176" i="7"/>
  <c r="AP198" i="7"/>
  <c r="AS198" i="7" s="1"/>
  <c r="AP206" i="7"/>
  <c r="AS206" i="7" s="1"/>
  <c r="AP210" i="7"/>
  <c r="AS210" i="7" s="1"/>
  <c r="AP234" i="7"/>
  <c r="AQ235" i="7"/>
  <c r="AR235" i="7" s="1"/>
  <c r="AP238" i="7"/>
  <c r="AQ239" i="7"/>
  <c r="AR239" i="7" s="1"/>
  <c r="AP254" i="7"/>
  <c r="AQ259" i="7"/>
  <c r="AR259" i="7" s="1"/>
  <c r="AQ263" i="7"/>
  <c r="AR263" i="7" s="1"/>
  <c r="AP272" i="7"/>
  <c r="AP280" i="7"/>
  <c r="AQ281" i="7"/>
  <c r="AR281" i="7" s="1"/>
  <c r="AP286" i="7"/>
  <c r="AQ297" i="7"/>
  <c r="AR297" i="7" s="1"/>
  <c r="AP300" i="7"/>
  <c r="AQ301" i="7"/>
  <c r="AR301" i="7" s="1"/>
  <c r="AP308" i="7"/>
  <c r="AP312" i="7"/>
  <c r="AQ319" i="7"/>
  <c r="AR319" i="7" s="1"/>
  <c r="AP324" i="7"/>
  <c r="AP328" i="7"/>
  <c r="AQ329" i="7"/>
  <c r="AR329" i="7" s="1"/>
  <c r="AQ343" i="7"/>
  <c r="AR343" i="7" s="1"/>
  <c r="AS343" i="7" s="1"/>
  <c r="AS350" i="7"/>
  <c r="AP352" i="7"/>
  <c r="AS353" i="7"/>
  <c r="AQ358" i="7"/>
  <c r="AR358" i="7" s="1"/>
  <c r="AP361" i="7"/>
  <c r="AS361" i="7" s="1"/>
  <c r="AP366" i="7"/>
  <c r="AS366" i="7" s="1"/>
  <c r="AQ369" i="7"/>
  <c r="AR369" i="7" s="1"/>
  <c r="AS369" i="7" s="1"/>
  <c r="AQ370" i="7"/>
  <c r="AR370" i="7" s="1"/>
  <c r="AQ373" i="7"/>
  <c r="AP376" i="7"/>
  <c r="AS379" i="7"/>
  <c r="AP384" i="7"/>
  <c r="AS387" i="7"/>
  <c r="AP392" i="7"/>
  <c r="AS395" i="7"/>
  <c r="AP400" i="7"/>
  <c r="AS403" i="7"/>
  <c r="AQ408" i="7"/>
  <c r="AR408" i="7" s="1"/>
  <c r="AQ411" i="7"/>
  <c r="AR411" i="7" s="1"/>
  <c r="AP420" i="7"/>
  <c r="AQ424" i="7"/>
  <c r="AR424" i="7" s="1"/>
  <c r="AQ427" i="7"/>
  <c r="AR427" i="7" s="1"/>
  <c r="AP436" i="7"/>
  <c r="AQ440" i="7"/>
  <c r="AR440" i="7" s="1"/>
  <c r="AQ443" i="7"/>
  <c r="AR443" i="7" s="1"/>
  <c r="AP452" i="7"/>
  <c r="AQ456" i="7"/>
  <c r="AR456" i="7" s="1"/>
  <c r="AQ459" i="7"/>
  <c r="AR459" i="7" s="1"/>
  <c r="AP468" i="7"/>
  <c r="AQ472" i="7"/>
  <c r="AR472" i="7" s="1"/>
  <c r="AQ475" i="7"/>
  <c r="AR475" i="7" s="1"/>
  <c r="AP484" i="7"/>
  <c r="AQ488" i="7"/>
  <c r="AR488" i="7" s="1"/>
  <c r="AQ491" i="7"/>
  <c r="AR491" i="7" s="1"/>
  <c r="AP500" i="7"/>
  <c r="AQ504" i="7"/>
  <c r="AR504" i="7" s="1"/>
  <c r="AQ507" i="7"/>
  <c r="AR507" i="7" s="1"/>
  <c r="AP516" i="7"/>
  <c r="AQ520" i="7"/>
  <c r="AR520" i="7" s="1"/>
  <c r="AQ523" i="7"/>
  <c r="AR523" i="7" s="1"/>
  <c r="AP532" i="7"/>
  <c r="AQ536" i="7"/>
  <c r="AR536" i="7" s="1"/>
  <c r="AQ539" i="7"/>
  <c r="AR539" i="7" s="1"/>
  <c r="AP548" i="7"/>
  <c r="AQ552" i="7"/>
  <c r="AR552" i="7" s="1"/>
  <c r="AQ555" i="7"/>
  <c r="AR555" i="7" s="1"/>
  <c r="AP564" i="7"/>
  <c r="AQ568" i="7"/>
  <c r="AR568" i="7" s="1"/>
  <c r="AQ571" i="7"/>
  <c r="AR571" i="7" s="1"/>
  <c r="AP580" i="7"/>
  <c r="AQ584" i="7"/>
  <c r="AR584" i="7" s="1"/>
  <c r="AQ587" i="7"/>
  <c r="AR587" i="7" s="1"/>
  <c r="AP596" i="7"/>
  <c r="AQ600" i="7"/>
  <c r="AR600" i="7" s="1"/>
  <c r="AQ603" i="7"/>
  <c r="AR603" i="7" s="1"/>
  <c r="AP612" i="7"/>
  <c r="AQ616" i="7"/>
  <c r="AR616" i="7" s="1"/>
  <c r="AQ619" i="7"/>
  <c r="AR619" i="7" s="1"/>
  <c r="AP628" i="7"/>
  <c r="AQ632" i="7"/>
  <c r="AR632" i="7" s="1"/>
  <c r="AQ635" i="7"/>
  <c r="AR635" i="7" s="1"/>
  <c r="AQ639" i="7"/>
  <c r="AR639" i="7" s="1"/>
  <c r="AP648" i="7"/>
  <c r="AQ652" i="7"/>
  <c r="AR652" i="7" s="1"/>
  <c r="AQ656" i="7"/>
  <c r="AR656" i="7" s="1"/>
  <c r="AQ659" i="7"/>
  <c r="AR659" i="7" s="1"/>
  <c r="AP668" i="7"/>
  <c r="AP672" i="7"/>
  <c r="AQ676" i="7"/>
  <c r="AR676" i="7" s="1"/>
  <c r="AQ679" i="7"/>
  <c r="AR679" i="7" s="1"/>
  <c r="AP692" i="7"/>
  <c r="AQ696" i="7"/>
  <c r="AR696" i="7" s="1"/>
  <c r="AQ699" i="7"/>
  <c r="AR699" i="7" s="1"/>
  <c r="AQ703" i="7"/>
  <c r="AR703" i="7" s="1"/>
  <c r="AP712" i="7"/>
  <c r="AQ716" i="7"/>
  <c r="AR716" i="7" s="1"/>
  <c r="AQ10" i="8"/>
  <c r="AR10" i="8" s="1"/>
  <c r="AQ13" i="8"/>
  <c r="AR13" i="8" s="1"/>
  <c r="AP22" i="8"/>
  <c r="AQ26" i="8"/>
  <c r="AR26" i="8" s="1"/>
  <c r="AS26" i="8" s="1"/>
  <c r="AQ33" i="8"/>
  <c r="AR33" i="8" s="1"/>
  <c r="AQ36" i="8"/>
  <c r="AR36" i="8" s="1"/>
  <c r="AP42" i="8"/>
  <c r="AQ46" i="8"/>
  <c r="AR46" i="8" s="1"/>
  <c r="AQ59" i="8"/>
  <c r="AR59" i="8" s="1"/>
  <c r="AP62" i="8"/>
  <c r="AS62" i="8" s="1"/>
  <c r="AQ70" i="8"/>
  <c r="AR70" i="8" s="1"/>
  <c r="AQ73" i="8"/>
  <c r="AR73" i="8" s="1"/>
  <c r="AQ77" i="8"/>
  <c r="AR77" i="8" s="1"/>
  <c r="AS77" i="8" s="1"/>
  <c r="AP79" i="8"/>
  <c r="AP98" i="8"/>
  <c r="AQ102" i="8"/>
  <c r="AR102" i="8" s="1"/>
  <c r="AQ105" i="8"/>
  <c r="AR105" i="8" s="1"/>
  <c r="AQ109" i="8"/>
  <c r="AR109" i="8" s="1"/>
  <c r="AQ122" i="8"/>
  <c r="AR122" i="8" s="1"/>
  <c r="AQ127" i="8"/>
  <c r="AR127" i="8" s="1"/>
  <c r="AS127" i="8" s="1"/>
  <c r="AQ129" i="8"/>
  <c r="AR129" i="8" s="1"/>
  <c r="AS129" i="8" s="1"/>
  <c r="AQ132" i="8"/>
  <c r="AR132" i="8" s="1"/>
  <c r="AQ135" i="8"/>
  <c r="AR135" i="8" s="1"/>
  <c r="AS135" i="8" s="1"/>
  <c r="AQ137" i="8"/>
  <c r="AR137" i="8" s="1"/>
  <c r="AS137" i="8" s="1"/>
  <c r="AP139" i="8"/>
  <c r="AP144" i="8"/>
  <c r="AQ160" i="8"/>
  <c r="AR160" i="8" s="1"/>
  <c r="AS160" i="8" s="1"/>
  <c r="AQ162" i="8"/>
  <c r="AR162" i="8" s="1"/>
  <c r="AS162" i="8" s="1"/>
  <c r="AQ171" i="8"/>
  <c r="AR171" i="8" s="1"/>
  <c r="AS171" i="8" s="1"/>
  <c r="AQ180" i="8"/>
  <c r="AR180" i="8" s="1"/>
  <c r="AP190" i="8"/>
  <c r="AQ204" i="8"/>
  <c r="AR204" i="8" s="1"/>
  <c r="AS204" i="8" s="1"/>
  <c r="AP206" i="8"/>
  <c r="AP217" i="8"/>
  <c r="AQ233" i="8"/>
  <c r="AR233" i="8" s="1"/>
  <c r="AS233" i="8" s="1"/>
  <c r="AQ235" i="8"/>
  <c r="AR235" i="8" s="1"/>
  <c r="AQ240" i="8"/>
  <c r="AR240" i="8" s="1"/>
  <c r="AQ257" i="8"/>
  <c r="AR257" i="8" s="1"/>
  <c r="AP268" i="8"/>
  <c r="AQ273" i="8"/>
  <c r="AR273" i="8" s="1"/>
  <c r="AP284" i="8"/>
  <c r="AQ288" i="8"/>
  <c r="AR288" i="8" s="1"/>
  <c r="AQ291" i="8"/>
  <c r="AR291" i="8" s="1"/>
  <c r="AP300" i="8"/>
  <c r="AQ304" i="8"/>
  <c r="AR304" i="8" s="1"/>
  <c r="AQ307" i="8"/>
  <c r="AR307" i="8" s="1"/>
  <c r="AP316" i="8"/>
  <c r="AQ320" i="8"/>
  <c r="AR320" i="8" s="1"/>
  <c r="AQ323" i="8"/>
  <c r="AR323" i="8" s="1"/>
  <c r="AP332" i="8"/>
  <c r="AQ336" i="8"/>
  <c r="AR336" i="8" s="1"/>
  <c r="AQ339" i="8"/>
  <c r="AR339" i="8" s="1"/>
  <c r="AP348" i="8"/>
  <c r="AQ352" i="8"/>
  <c r="AR352" i="8" s="1"/>
  <c r="AQ355" i="8"/>
  <c r="AR355" i="8" s="1"/>
  <c r="AP364" i="8"/>
  <c r="AQ368" i="8"/>
  <c r="AR368" i="8" s="1"/>
  <c r="AQ371" i="8"/>
  <c r="AR371" i="8" s="1"/>
  <c r="AP380" i="8"/>
  <c r="AQ384" i="8"/>
  <c r="AR384" i="8" s="1"/>
  <c r="AQ387" i="8"/>
  <c r="AR387" i="8" s="1"/>
  <c r="AP396" i="8"/>
  <c r="AQ400" i="8"/>
  <c r="AR400" i="8" s="1"/>
  <c r="AQ403" i="8"/>
  <c r="AR403" i="8" s="1"/>
  <c r="AP412" i="8"/>
  <c r="AQ416" i="8"/>
  <c r="AR416" i="8" s="1"/>
  <c r="AQ419" i="8"/>
  <c r="AR419" i="8" s="1"/>
  <c r="AP428" i="8"/>
  <c r="AQ432" i="8"/>
  <c r="AR432" i="8" s="1"/>
  <c r="AQ435" i="8"/>
  <c r="AR435" i="8" s="1"/>
  <c r="AP444" i="8"/>
  <c r="AQ448" i="8"/>
  <c r="AR448" i="8" s="1"/>
  <c r="AQ451" i="8"/>
  <c r="AR451" i="8" s="1"/>
  <c r="AP460" i="8"/>
  <c r="AQ464" i="8"/>
  <c r="AR464" i="8" s="1"/>
  <c r="AQ467" i="8"/>
  <c r="AR467" i="8" s="1"/>
  <c r="AP476" i="8"/>
  <c r="AQ480" i="8"/>
  <c r="AR480" i="8" s="1"/>
  <c r="AQ483" i="8"/>
  <c r="AR483" i="8" s="1"/>
  <c r="AP492" i="8"/>
  <c r="AQ496" i="8"/>
  <c r="AR496" i="8" s="1"/>
  <c r="AQ499" i="8"/>
  <c r="AR499" i="8" s="1"/>
  <c r="AP508" i="8"/>
  <c r="AQ512" i="8"/>
  <c r="AR512" i="8" s="1"/>
  <c r="AQ515" i="8"/>
  <c r="AR515" i="8" s="1"/>
  <c r="AP524" i="8"/>
  <c r="AQ528" i="8"/>
  <c r="AR528" i="8" s="1"/>
  <c r="AQ531" i="8"/>
  <c r="AR531" i="8" s="1"/>
  <c r="AP540" i="8"/>
  <c r="AQ544" i="8"/>
  <c r="AR544" i="8" s="1"/>
  <c r="AQ547" i="8"/>
  <c r="AR547" i="8" s="1"/>
  <c r="AP556" i="8"/>
  <c r="AQ560" i="8"/>
  <c r="AR560" i="8" s="1"/>
  <c r="AQ563" i="8"/>
  <c r="AR563" i="8" s="1"/>
  <c r="AP572" i="8"/>
  <c r="AQ576" i="8"/>
  <c r="AR576" i="8" s="1"/>
  <c r="AQ579" i="8"/>
  <c r="AR579" i="8" s="1"/>
  <c r="AP588" i="8"/>
  <c r="AQ592" i="8"/>
  <c r="AR592" i="8" s="1"/>
  <c r="AQ595" i="8"/>
  <c r="AR595" i="8" s="1"/>
  <c r="AP604" i="8"/>
  <c r="AQ608" i="8"/>
  <c r="AR608" i="8" s="1"/>
  <c r="AQ611" i="8"/>
  <c r="AR611" i="8" s="1"/>
  <c r="AP620" i="8"/>
  <c r="AQ624" i="8"/>
  <c r="AR624" i="8" s="1"/>
  <c r="AQ627" i="8"/>
  <c r="AR627" i="8" s="1"/>
  <c r="AP636" i="8"/>
  <c r="AQ640" i="8"/>
  <c r="AR640" i="8" s="1"/>
  <c r="AQ643" i="8"/>
  <c r="AR643" i="8" s="1"/>
  <c r="AP652" i="8"/>
  <c r="AQ656" i="8"/>
  <c r="AR656" i="8" s="1"/>
  <c r="AQ659" i="8"/>
  <c r="AR659" i="8" s="1"/>
  <c r="AP668" i="8"/>
  <c r="AQ672" i="8"/>
  <c r="AR672" i="8" s="1"/>
  <c r="AQ675" i="8"/>
  <c r="AR675" i="8" s="1"/>
  <c r="AP684" i="8"/>
  <c r="AQ688" i="8"/>
  <c r="AR688" i="8" s="1"/>
  <c r="AQ691" i="8"/>
  <c r="AR691" i="8" s="1"/>
  <c r="AP700" i="8"/>
  <c r="AQ704" i="8"/>
  <c r="AR704" i="8" s="1"/>
  <c r="AQ707" i="8"/>
  <c r="AR707" i="8" s="1"/>
  <c r="AP716" i="8"/>
  <c r="AQ720" i="8"/>
  <c r="AR720" i="8" s="1"/>
  <c r="AP522" i="26"/>
  <c r="AP609" i="26"/>
  <c r="AP637" i="26"/>
  <c r="AP661" i="26"/>
  <c r="AQ680" i="26"/>
  <c r="AR680" i="26" s="1"/>
  <c r="AQ701" i="26"/>
  <c r="AR701" i="26" s="1"/>
  <c r="AQ21" i="24"/>
  <c r="AR21" i="24" s="1"/>
  <c r="AP26" i="24"/>
  <c r="AP30" i="24"/>
  <c r="AP34" i="24"/>
  <c r="AQ53" i="24"/>
  <c r="AR53" i="24" s="1"/>
  <c r="AQ62" i="24"/>
  <c r="AR62" i="24" s="1"/>
  <c r="AS62" i="24" s="1"/>
  <c r="AQ69" i="24"/>
  <c r="AR69" i="24" s="1"/>
  <c r="AS69" i="24" s="1"/>
  <c r="AP81" i="24"/>
  <c r="AQ100" i="24"/>
  <c r="AR100" i="24" s="1"/>
  <c r="AS100" i="24" s="1"/>
  <c r="AS112" i="24"/>
  <c r="AP127" i="24"/>
  <c r="AQ128" i="24"/>
  <c r="AR128" i="24" s="1"/>
  <c r="AS131" i="24"/>
  <c r="AP135" i="24"/>
  <c r="AQ136" i="24"/>
  <c r="AR136" i="24" s="1"/>
  <c r="AS139" i="24"/>
  <c r="AP143" i="24"/>
  <c r="AS143" i="24" s="1"/>
  <c r="AP157" i="24"/>
  <c r="AQ165" i="24"/>
  <c r="AR165" i="24" s="1"/>
  <c r="AS168" i="24"/>
  <c r="AP172" i="24"/>
  <c r="AQ173" i="24"/>
  <c r="AR173" i="24" s="1"/>
  <c r="AS176" i="24"/>
  <c r="AS190" i="24"/>
  <c r="AS192" i="24"/>
  <c r="AS210" i="24"/>
  <c r="AS216" i="24"/>
  <c r="AQ222" i="24"/>
  <c r="AR222" i="24" s="1"/>
  <c r="AP225" i="24"/>
  <c r="AS232" i="24"/>
  <c r="AQ242" i="24"/>
  <c r="AR242" i="24" s="1"/>
  <c r="AS242" i="24" s="1"/>
  <c r="AP258" i="24"/>
  <c r="AP263" i="24"/>
  <c r="AP275" i="24"/>
  <c r="AS275" i="24" s="1"/>
  <c r="AP283" i="24"/>
  <c r="AQ287" i="24"/>
  <c r="AR287" i="24" s="1"/>
  <c r="AP289" i="24"/>
  <c r="AP296" i="24"/>
  <c r="AS299" i="24"/>
  <c r="AP302" i="24"/>
  <c r="AP304" i="24"/>
  <c r="AQ305" i="24"/>
  <c r="AR305" i="24" s="1"/>
  <c r="AQ308" i="24"/>
  <c r="AR308" i="24" s="1"/>
  <c r="AS311" i="24"/>
  <c r="AP316" i="24"/>
  <c r="AS317" i="24"/>
  <c r="AQ319" i="24"/>
  <c r="AR319" i="24" s="1"/>
  <c r="AP328" i="24"/>
  <c r="AS331" i="24"/>
  <c r="AP334" i="24"/>
  <c r="AP336" i="24"/>
  <c r="AQ337" i="24"/>
  <c r="AR337" i="24" s="1"/>
  <c r="AQ340" i="24"/>
  <c r="AR340" i="24" s="1"/>
  <c r="AS343" i="24"/>
  <c r="AP348" i="24"/>
  <c r="AS349" i="24"/>
  <c r="AQ351" i="24"/>
  <c r="AR351" i="24" s="1"/>
  <c r="AP360" i="24"/>
  <c r="AS363" i="24"/>
  <c r="AP366" i="24"/>
  <c r="AP368" i="24"/>
  <c r="AQ369" i="24"/>
  <c r="AR369" i="24" s="1"/>
  <c r="AQ372" i="24"/>
  <c r="AR372" i="24" s="1"/>
  <c r="AS375" i="24"/>
  <c r="AP380" i="24"/>
  <c r="AS381" i="24"/>
  <c r="AQ383" i="24"/>
  <c r="AR383" i="24" s="1"/>
  <c r="AP392" i="24"/>
  <c r="AS395" i="24"/>
  <c r="AP398" i="24"/>
  <c r="AP400" i="24"/>
  <c r="AQ401" i="24"/>
  <c r="AR401" i="24" s="1"/>
  <c r="AQ404" i="24"/>
  <c r="AR404" i="24" s="1"/>
  <c r="AS407" i="24"/>
  <c r="AP412" i="24"/>
  <c r="AS413" i="24"/>
  <c r="AQ415" i="24"/>
  <c r="AR415" i="24" s="1"/>
  <c r="AP424" i="24"/>
  <c r="AS427" i="24"/>
  <c r="AP430" i="24"/>
  <c r="AP432" i="24"/>
  <c r="AQ433" i="24"/>
  <c r="AR433" i="24" s="1"/>
  <c r="AQ436" i="24"/>
  <c r="AR436" i="24" s="1"/>
  <c r="AS439" i="24"/>
  <c r="AP444" i="24"/>
  <c r="AS445" i="24"/>
  <c r="AQ447" i="24"/>
  <c r="AR447" i="24" s="1"/>
  <c r="AP456" i="24"/>
  <c r="AS459" i="24"/>
  <c r="AP462" i="24"/>
  <c r="AP464" i="24"/>
  <c r="AQ465" i="24"/>
  <c r="AR465" i="24" s="1"/>
  <c r="AQ472" i="24"/>
  <c r="AR472" i="24" s="1"/>
  <c r="AP476" i="24"/>
  <c r="AQ477" i="24"/>
  <c r="AR477" i="24" s="1"/>
  <c r="AP482" i="24"/>
  <c r="AQ484" i="24"/>
  <c r="AR484" i="24" s="1"/>
  <c r="AP494" i="24"/>
  <c r="AP496" i="24"/>
  <c r="AQ497" i="24"/>
  <c r="AR497" i="24" s="1"/>
  <c r="AQ504" i="24"/>
  <c r="AR504" i="24" s="1"/>
  <c r="AP508" i="24"/>
  <c r="AQ509" i="24"/>
  <c r="AR509" i="24" s="1"/>
  <c r="AP514" i="24"/>
  <c r="AQ516" i="24"/>
  <c r="AR516" i="24" s="1"/>
  <c r="AP526" i="24"/>
  <c r="AP528" i="24"/>
  <c r="AQ529" i="24"/>
  <c r="AR529" i="24" s="1"/>
  <c r="AQ536" i="24"/>
  <c r="AR536" i="24" s="1"/>
  <c r="AP540" i="24"/>
  <c r="AQ541" i="24"/>
  <c r="AR541" i="24" s="1"/>
  <c r="AP546" i="24"/>
  <c r="AQ548" i="24"/>
  <c r="AR548" i="24" s="1"/>
  <c r="AP558" i="24"/>
  <c r="AP560" i="24"/>
  <c r="AQ561" i="24"/>
  <c r="AR561" i="24" s="1"/>
  <c r="AQ568" i="24"/>
  <c r="AR568" i="24" s="1"/>
  <c r="AP572" i="24"/>
  <c r="AQ573" i="24"/>
  <c r="AR573" i="24" s="1"/>
  <c r="AP578" i="24"/>
  <c r="AQ580" i="24"/>
  <c r="AR580" i="24" s="1"/>
  <c r="AP590" i="24"/>
  <c r="AP592" i="24"/>
  <c r="AQ593" i="24"/>
  <c r="AR593" i="24" s="1"/>
  <c r="AQ600" i="24"/>
  <c r="AR600" i="24" s="1"/>
  <c r="AP604" i="24"/>
  <c r="AQ605" i="24"/>
  <c r="AR605" i="24" s="1"/>
  <c r="AP614" i="24"/>
  <c r="AQ616" i="24"/>
  <c r="AR616" i="24" s="1"/>
  <c r="AP620" i="24"/>
  <c r="AQ621" i="24"/>
  <c r="AR621" i="24" s="1"/>
  <c r="AP634" i="24"/>
  <c r="AQ636" i="24"/>
  <c r="AR636" i="24" s="1"/>
  <c r="AS645" i="24"/>
  <c r="AQ645" i="24"/>
  <c r="AR645" i="24" s="1"/>
  <c r="AS656" i="24"/>
  <c r="AQ656" i="24"/>
  <c r="AR656" i="24" s="1"/>
  <c r="AQ657" i="24"/>
  <c r="AR657" i="24" s="1"/>
  <c r="AS660" i="24"/>
  <c r="AP660" i="24"/>
  <c r="AQ669" i="24"/>
  <c r="AR669" i="24" s="1"/>
  <c r="AP672" i="24"/>
  <c r="AQ676" i="24"/>
  <c r="AR676" i="24" s="1"/>
  <c r="AP678" i="24"/>
  <c r="AP684" i="24"/>
  <c r="AQ686" i="24"/>
  <c r="AR686" i="24" s="1"/>
  <c r="AP686" i="24"/>
  <c r="AP698" i="24"/>
  <c r="AQ700" i="24"/>
  <c r="AR700" i="24" s="1"/>
  <c r="AS709" i="24"/>
  <c r="AQ709" i="24"/>
  <c r="AR709" i="24" s="1"/>
  <c r="AQ718" i="24"/>
  <c r="AR718" i="24" s="1"/>
  <c r="AP718" i="24"/>
  <c r="AQ15" i="23"/>
  <c r="AR15" i="23" s="1"/>
  <c r="AP15" i="23"/>
  <c r="AS25" i="23"/>
  <c r="AQ25" i="23"/>
  <c r="AR25" i="23" s="1"/>
  <c r="AQ55" i="23"/>
  <c r="AR55" i="23" s="1"/>
  <c r="AP55" i="23"/>
  <c r="AS69" i="23"/>
  <c r="AQ69" i="23"/>
  <c r="AR69" i="23" s="1"/>
  <c r="AP69" i="23"/>
  <c r="AQ76" i="23"/>
  <c r="AR76" i="23" s="1"/>
  <c r="AP76" i="23"/>
  <c r="AQ414" i="1"/>
  <c r="AR414" i="1" s="1"/>
  <c r="AQ418" i="1"/>
  <c r="AR418" i="1" s="1"/>
  <c r="AQ422" i="1"/>
  <c r="AR422" i="1" s="1"/>
  <c r="AQ426" i="1"/>
  <c r="AR426" i="1" s="1"/>
  <c r="AQ478" i="1"/>
  <c r="AR478" i="1" s="1"/>
  <c r="AQ482" i="1"/>
  <c r="AR482" i="1" s="1"/>
  <c r="AQ486" i="1"/>
  <c r="AR486" i="1" s="1"/>
  <c r="AQ490" i="1"/>
  <c r="AR490" i="1" s="1"/>
  <c r="AQ510" i="1"/>
  <c r="AR510" i="1" s="1"/>
  <c r="AQ526" i="1"/>
  <c r="AR526" i="1" s="1"/>
  <c r="AQ542" i="1"/>
  <c r="AR542" i="1" s="1"/>
  <c r="AQ558" i="1"/>
  <c r="AR558" i="1" s="1"/>
  <c r="AQ574" i="1"/>
  <c r="AR574" i="1" s="1"/>
  <c r="AQ590" i="1"/>
  <c r="AR590" i="1" s="1"/>
  <c r="AQ606" i="1"/>
  <c r="AR606" i="1" s="1"/>
  <c r="AQ622" i="1"/>
  <c r="AR622" i="1" s="1"/>
  <c r="AQ638" i="1"/>
  <c r="AR638" i="1" s="1"/>
  <c r="AQ654" i="1"/>
  <c r="AR654" i="1" s="1"/>
  <c r="AQ670" i="1"/>
  <c r="AR670" i="1" s="1"/>
  <c r="AQ686" i="1"/>
  <c r="AR686" i="1" s="1"/>
  <c r="AQ702" i="1"/>
  <c r="AR702" i="1" s="1"/>
  <c r="AQ718" i="1"/>
  <c r="AR718" i="1" s="1"/>
  <c r="AQ23" i="7"/>
  <c r="AR23" i="7" s="1"/>
  <c r="AQ32" i="7"/>
  <c r="AR32" i="7" s="1"/>
  <c r="AQ48" i="7"/>
  <c r="AR48" i="7" s="1"/>
  <c r="AQ69" i="7"/>
  <c r="AR69" i="7" s="1"/>
  <c r="AQ107" i="7"/>
  <c r="AR107" i="7" s="1"/>
  <c r="AQ125" i="7"/>
  <c r="AR125" i="7" s="1"/>
  <c r="AQ141" i="7"/>
  <c r="AR141" i="7" s="1"/>
  <c r="AQ176" i="7"/>
  <c r="AR176" i="7" s="1"/>
  <c r="AQ234" i="7"/>
  <c r="AR234" i="7" s="1"/>
  <c r="AQ238" i="7"/>
  <c r="AR238" i="7" s="1"/>
  <c r="AQ42" i="8"/>
  <c r="AR42" i="8" s="1"/>
  <c r="AQ296" i="24"/>
  <c r="AR296" i="24" s="1"/>
  <c r="AQ304" i="24"/>
  <c r="AR304" i="24" s="1"/>
  <c r="AS305" i="24"/>
  <c r="AQ316" i="24"/>
  <c r="AR316" i="24" s="1"/>
  <c r="AQ328" i="24"/>
  <c r="AR328" i="24" s="1"/>
  <c r="AQ336" i="24"/>
  <c r="AR336" i="24" s="1"/>
  <c r="AS337" i="24"/>
  <c r="AQ348" i="24"/>
  <c r="AR348" i="24" s="1"/>
  <c r="AQ360" i="24"/>
  <c r="AR360" i="24" s="1"/>
  <c r="AQ368" i="24"/>
  <c r="AR368" i="24" s="1"/>
  <c r="AS369" i="24"/>
  <c r="AQ380" i="24"/>
  <c r="AR380" i="24" s="1"/>
  <c r="AQ392" i="24"/>
  <c r="AR392" i="24" s="1"/>
  <c r="AQ400" i="24"/>
  <c r="AR400" i="24" s="1"/>
  <c r="AS401" i="24"/>
  <c r="AQ412" i="24"/>
  <c r="AR412" i="24" s="1"/>
  <c r="AQ424" i="24"/>
  <c r="AR424" i="24" s="1"/>
  <c r="AQ432" i="24"/>
  <c r="AR432" i="24" s="1"/>
  <c r="AS433" i="24"/>
  <c r="AQ444" i="24"/>
  <c r="AR444" i="24" s="1"/>
  <c r="AQ456" i="24"/>
  <c r="AR456" i="24" s="1"/>
  <c r="AQ464" i="24"/>
  <c r="AR464" i="24" s="1"/>
  <c r="AQ476" i="24"/>
  <c r="AR476" i="24" s="1"/>
  <c r="AQ496" i="24"/>
  <c r="AR496" i="24" s="1"/>
  <c r="AQ508" i="24"/>
  <c r="AR508" i="24" s="1"/>
  <c r="AQ528" i="24"/>
  <c r="AR528" i="24" s="1"/>
  <c r="AQ540" i="24"/>
  <c r="AR540" i="24" s="1"/>
  <c r="AQ560" i="24"/>
  <c r="AR560" i="24" s="1"/>
  <c r="AQ572" i="24"/>
  <c r="AR572" i="24" s="1"/>
  <c r="AQ592" i="24"/>
  <c r="AR592" i="24" s="1"/>
  <c r="AQ604" i="24"/>
  <c r="AR604" i="24" s="1"/>
  <c r="AQ620" i="24"/>
  <c r="AR620" i="24" s="1"/>
  <c r="AS629" i="24"/>
  <c r="AQ629" i="24"/>
  <c r="AR629" i="24" s="1"/>
  <c r="AS640" i="24"/>
  <c r="AQ640" i="24"/>
  <c r="AR640" i="24" s="1"/>
  <c r="AS644" i="24"/>
  <c r="AP644" i="24"/>
  <c r="AQ670" i="24"/>
  <c r="AR670" i="24" s="1"/>
  <c r="AP670" i="24"/>
  <c r="AS693" i="24"/>
  <c r="AQ693" i="24"/>
  <c r="AR693" i="24" s="1"/>
  <c r="AS704" i="24"/>
  <c r="AQ704" i="24"/>
  <c r="AR704" i="24" s="1"/>
  <c r="AS708" i="24"/>
  <c r="AP708" i="24"/>
  <c r="AS716" i="24"/>
  <c r="AP716" i="24"/>
  <c r="AS13" i="23"/>
  <c r="AP13" i="23"/>
  <c r="AQ26" i="23"/>
  <c r="AR26" i="23" s="1"/>
  <c r="AP26" i="23"/>
  <c r="AS33" i="23"/>
  <c r="AQ33" i="23"/>
  <c r="AR33" i="23" s="1"/>
  <c r="AQ52" i="23"/>
  <c r="AR52" i="23" s="1"/>
  <c r="AP52" i="23"/>
  <c r="AS70" i="23"/>
  <c r="AQ70" i="23"/>
  <c r="AR70" i="23" s="1"/>
  <c r="AQ9" i="23"/>
  <c r="AR9" i="23" s="1"/>
  <c r="AQ28" i="23"/>
  <c r="AR28" i="23" s="1"/>
  <c r="AQ44" i="23"/>
  <c r="AR44" i="23" s="1"/>
  <c r="AQ57" i="23"/>
  <c r="AR57" i="23" s="1"/>
  <c r="AQ82" i="23"/>
  <c r="AR82" i="23" s="1"/>
  <c r="AQ90" i="23"/>
  <c r="AR90" i="23" s="1"/>
  <c r="AP94" i="23"/>
  <c r="AQ95" i="23"/>
  <c r="AR95" i="23" s="1"/>
  <c r="AP109" i="23"/>
  <c r="AP111" i="23"/>
  <c r="AQ112" i="23"/>
  <c r="AR112" i="23" s="1"/>
  <c r="AQ121" i="23"/>
  <c r="AR121" i="23" s="1"/>
  <c r="AP125" i="23"/>
  <c r="AS125" i="23" s="1"/>
  <c r="AP127" i="23"/>
  <c r="AQ137" i="23"/>
  <c r="AR137" i="23" s="1"/>
  <c r="AS137" i="23" s="1"/>
  <c r="AP144" i="23"/>
  <c r="AQ146" i="23"/>
  <c r="AR146" i="23" s="1"/>
  <c r="AP156" i="23"/>
  <c r="AS156" i="23" s="1"/>
  <c r="AP157" i="23"/>
  <c r="AQ158" i="23"/>
  <c r="AR158" i="23" s="1"/>
  <c r="AP167" i="23"/>
  <c r="AS167" i="23" s="1"/>
  <c r="AQ169" i="23"/>
  <c r="AR169" i="23" s="1"/>
  <c r="AP173" i="23"/>
  <c r="AS173" i="23" s="1"/>
  <c r="AP174" i="23"/>
  <c r="AP184" i="23"/>
  <c r="AQ185" i="23"/>
  <c r="AR185" i="23" s="1"/>
  <c r="AP187" i="23"/>
  <c r="AQ194" i="23"/>
  <c r="AR194" i="23" s="1"/>
  <c r="AQ208" i="23"/>
  <c r="AR208" i="23" s="1"/>
  <c r="AP231" i="23"/>
  <c r="AQ232" i="23"/>
  <c r="AR232" i="23" s="1"/>
  <c r="AS232" i="23" s="1"/>
  <c r="AP234" i="23"/>
  <c r="AS234" i="23" s="1"/>
  <c r="AQ241" i="23"/>
  <c r="AR241" i="23" s="1"/>
  <c r="AS241" i="23" s="1"/>
  <c r="AP243" i="23"/>
  <c r="AS243" i="23" s="1"/>
  <c r="AP259" i="23"/>
  <c r="AP261" i="23"/>
  <c r="AQ262" i="23"/>
  <c r="AR262" i="23" s="1"/>
  <c r="AP273" i="23"/>
  <c r="AQ274" i="23"/>
  <c r="AR274" i="23" s="1"/>
  <c r="AS274" i="23" s="1"/>
  <c r="AP276" i="23"/>
  <c r="AS276" i="23" s="1"/>
  <c r="AP292" i="23"/>
  <c r="AS292" i="23" s="1"/>
  <c r="AQ293" i="23"/>
  <c r="AR293" i="23" s="1"/>
  <c r="AS293" i="23" s="1"/>
  <c r="AP295" i="23"/>
  <c r="AQ306" i="23"/>
  <c r="AR306" i="23" s="1"/>
  <c r="AP308" i="23"/>
  <c r="AS308" i="23" s="1"/>
  <c r="AP329" i="23"/>
  <c r="AP335" i="23"/>
  <c r="AQ336" i="23"/>
  <c r="AR336" i="23" s="1"/>
  <c r="AP345" i="23"/>
  <c r="AP351" i="23"/>
  <c r="AQ352" i="23"/>
  <c r="AR352" i="23" s="1"/>
  <c r="AP361" i="23"/>
  <c r="AP367" i="23"/>
  <c r="AQ368" i="23"/>
  <c r="AR368" i="23" s="1"/>
  <c r="AP377" i="23"/>
  <c r="AP383" i="23"/>
  <c r="AQ384" i="23"/>
  <c r="AR384" i="23" s="1"/>
  <c r="AP393" i="23"/>
  <c r="AP399" i="23"/>
  <c r="AQ400" i="23"/>
  <c r="AR400" i="23" s="1"/>
  <c r="AP409" i="23"/>
  <c r="AP415" i="23"/>
  <c r="AQ416" i="23"/>
  <c r="AR416" i="23" s="1"/>
  <c r="AP425" i="23"/>
  <c r="AP431" i="23"/>
  <c r="AQ432" i="23"/>
  <c r="AR432" i="23" s="1"/>
  <c r="AP441" i="23"/>
  <c r="AP447" i="23"/>
  <c r="AQ448" i="23"/>
  <c r="AR448" i="23" s="1"/>
  <c r="AP457" i="23"/>
  <c r="AP463" i="23"/>
  <c r="AQ464" i="23"/>
  <c r="AR464" i="23" s="1"/>
  <c r="AP473" i="23"/>
  <c r="AP479" i="23"/>
  <c r="AQ480" i="23"/>
  <c r="AR480" i="23" s="1"/>
  <c r="AP489" i="23"/>
  <c r="AP495" i="23"/>
  <c r="AQ496" i="23"/>
  <c r="AR496" i="23" s="1"/>
  <c r="AP505" i="23"/>
  <c r="AP511" i="23"/>
  <c r="AQ512" i="23"/>
  <c r="AR512" i="23" s="1"/>
  <c r="AP521" i="23"/>
  <c r="AP527" i="23"/>
  <c r="AQ528" i="23"/>
  <c r="AR528" i="23" s="1"/>
  <c r="AP537" i="23"/>
  <c r="AP543" i="23"/>
  <c r="AQ544" i="23"/>
  <c r="AR544" i="23" s="1"/>
  <c r="AP553" i="23"/>
  <c r="AP559" i="23"/>
  <c r="AQ560" i="23"/>
  <c r="AR560" i="23" s="1"/>
  <c r="AP569" i="23"/>
  <c r="AP575" i="23"/>
  <c r="AQ576" i="23"/>
  <c r="AR576" i="23" s="1"/>
  <c r="AP585" i="23"/>
  <c r="AP591" i="23"/>
  <c r="AQ592" i="23"/>
  <c r="AR592" i="23" s="1"/>
  <c r="AP601" i="23"/>
  <c r="AP602" i="23"/>
  <c r="AP607" i="23"/>
  <c r="AQ612" i="23"/>
  <c r="AR612" i="23" s="1"/>
  <c r="AP617" i="23"/>
  <c r="AP618" i="23"/>
  <c r="AP623" i="23"/>
  <c r="AQ628" i="23"/>
  <c r="AR628" i="23" s="1"/>
  <c r="AP633" i="23"/>
  <c r="AP634" i="23"/>
  <c r="AP639" i="23"/>
  <c r="AQ644" i="23"/>
  <c r="AR644" i="23" s="1"/>
  <c r="AP649" i="23"/>
  <c r="AP650" i="23"/>
  <c r="AP655" i="23"/>
  <c r="AP659" i="23"/>
  <c r="AQ668" i="23"/>
  <c r="AR668" i="23" s="1"/>
  <c r="AP671" i="23"/>
  <c r="AP673" i="23"/>
  <c r="AQ674" i="23"/>
  <c r="AR674" i="23" s="1"/>
  <c r="AP677" i="23"/>
  <c r="AP683" i="23"/>
  <c r="AP685" i="23"/>
  <c r="AS686" i="23"/>
  <c r="AP691" i="23"/>
  <c r="AQ700" i="23"/>
  <c r="AR700" i="23" s="1"/>
  <c r="AP703" i="23"/>
  <c r="AP705" i="23"/>
  <c r="AQ706" i="23"/>
  <c r="AR706" i="23" s="1"/>
  <c r="AP709" i="23"/>
  <c r="AP715" i="23"/>
  <c r="AP717" i="23"/>
  <c r="AS718" i="23"/>
  <c r="AP12" i="10"/>
  <c r="AQ21" i="10"/>
  <c r="AR21" i="10" s="1"/>
  <c r="AQ28" i="10"/>
  <c r="AR28" i="10" s="1"/>
  <c r="AP31" i="10"/>
  <c r="AP33" i="10"/>
  <c r="AQ34" i="10"/>
  <c r="AR34" i="10" s="1"/>
  <c r="AP37" i="10"/>
  <c r="AP43" i="10"/>
  <c r="AS43" i="10" s="1"/>
  <c r="AP45" i="10"/>
  <c r="AS45" i="10" s="1"/>
  <c r="AS46" i="10"/>
  <c r="AP62" i="10"/>
  <c r="AS62" i="10" s="1"/>
  <c r="AS67" i="10"/>
  <c r="AP78" i="10"/>
  <c r="AS83" i="10"/>
  <c r="AQ90" i="10"/>
  <c r="AR90" i="10" s="1"/>
  <c r="AP95" i="10"/>
  <c r="AQ97" i="10"/>
  <c r="AR97" i="10" s="1"/>
  <c r="AP111" i="10"/>
  <c r="AP113" i="10"/>
  <c r="AS114" i="10"/>
  <c r="AP121" i="10"/>
  <c r="AS121" i="10" s="1"/>
  <c r="AP130" i="10"/>
  <c r="AS130" i="10" s="1"/>
  <c r="AP133" i="10"/>
  <c r="AP135" i="10"/>
  <c r="AQ136" i="10"/>
  <c r="AR136" i="10" s="1"/>
  <c r="AP139" i="10"/>
  <c r="AP147" i="10"/>
  <c r="AS147" i="10" s="1"/>
  <c r="AQ148" i="10"/>
  <c r="AR148" i="10" s="1"/>
  <c r="AS148" i="10" s="1"/>
  <c r="AP150" i="10"/>
  <c r="AS150" i="10" s="1"/>
  <c r="AQ158" i="10"/>
  <c r="AR158" i="10" s="1"/>
  <c r="AS158" i="10" s="1"/>
  <c r="AP166" i="10"/>
  <c r="AS166" i="10" s="1"/>
  <c r="AQ173" i="10"/>
  <c r="AR173" i="10" s="1"/>
  <c r="AS173" i="10" s="1"/>
  <c r="AP178" i="10"/>
  <c r="AP180" i="10"/>
  <c r="AP182" i="10"/>
  <c r="AQ193" i="10"/>
  <c r="AR193" i="10" s="1"/>
  <c r="AQ197" i="10"/>
  <c r="AR197" i="10" s="1"/>
  <c r="AP201" i="10"/>
  <c r="AS201" i="10" s="1"/>
  <c r="AQ202" i="10"/>
  <c r="AR202" i="10" s="1"/>
  <c r="AP204" i="10"/>
  <c r="AS204" i="10" s="1"/>
  <c r="AP209" i="10"/>
  <c r="AP211" i="10"/>
  <c r="AQ212" i="10"/>
  <c r="AR212" i="10" s="1"/>
  <c r="AP217" i="10"/>
  <c r="AS217" i="10" s="1"/>
  <c r="AP219" i="10"/>
  <c r="AQ220" i="10"/>
  <c r="AR220" i="10" s="1"/>
  <c r="AP225" i="10"/>
  <c r="AP227" i="10"/>
  <c r="AQ228" i="10"/>
  <c r="AR228" i="10" s="1"/>
  <c r="AQ233" i="10"/>
  <c r="AR233" i="10" s="1"/>
  <c r="AP235" i="10"/>
  <c r="AP237" i="10"/>
  <c r="AQ238" i="10"/>
  <c r="AR238" i="10" s="1"/>
  <c r="AP243" i="10"/>
  <c r="AP245" i="10"/>
  <c r="AS245" i="10" s="1"/>
  <c r="AQ246" i="10"/>
  <c r="AR246" i="10" s="1"/>
  <c r="AS246" i="10" s="1"/>
  <c r="AQ248" i="10"/>
  <c r="AR248" i="10" s="1"/>
  <c r="AP253" i="10"/>
  <c r="AP255" i="10"/>
  <c r="AS255" i="10" s="1"/>
  <c r="AP256" i="10"/>
  <c r="AP257" i="10"/>
  <c r="AQ258" i="10"/>
  <c r="AR258" i="10" s="1"/>
  <c r="AP263" i="10"/>
  <c r="AP265" i="10"/>
  <c r="AQ266" i="10"/>
  <c r="AR266" i="10" s="1"/>
  <c r="AP268" i="10"/>
  <c r="AP287" i="10"/>
  <c r="AP289" i="10"/>
  <c r="AS289" i="10" s="1"/>
  <c r="AQ290" i="10"/>
  <c r="AR290" i="10" s="1"/>
  <c r="AS290" i="10" s="1"/>
  <c r="AQ490" i="10"/>
  <c r="AR490" i="10" s="1"/>
  <c r="AP490" i="10"/>
  <c r="AS513" i="10"/>
  <c r="AQ513" i="10"/>
  <c r="AR513" i="10" s="1"/>
  <c r="AS524" i="10"/>
  <c r="AQ524" i="10"/>
  <c r="AR524" i="10" s="1"/>
  <c r="AQ525" i="10"/>
  <c r="AR525" i="10" s="1"/>
  <c r="AS528" i="10"/>
  <c r="AP528" i="10"/>
  <c r="AS545" i="10"/>
  <c r="AQ545" i="10"/>
  <c r="AR545" i="10" s="1"/>
  <c r="AS556" i="10"/>
  <c r="AQ556" i="10"/>
  <c r="AR556" i="10" s="1"/>
  <c r="AS576" i="10"/>
  <c r="AQ576" i="10"/>
  <c r="AR576" i="10" s="1"/>
  <c r="AP576" i="10"/>
  <c r="AQ586" i="10"/>
  <c r="AR586" i="10" s="1"/>
  <c r="AP586" i="10"/>
  <c r="AS592" i="10"/>
  <c r="AQ592" i="10"/>
  <c r="AR592" i="10" s="1"/>
  <c r="AP592" i="10"/>
  <c r="AS620" i="10"/>
  <c r="AQ620" i="10"/>
  <c r="AR620" i="10" s="1"/>
  <c r="AP631" i="10"/>
  <c r="AQ631" i="10"/>
  <c r="AR631" i="10" s="1"/>
  <c r="AQ638" i="10"/>
  <c r="AR638" i="10" s="1"/>
  <c r="AP638" i="10"/>
  <c r="AP647" i="10"/>
  <c r="AQ647" i="10"/>
  <c r="AR647" i="10" s="1"/>
  <c r="AQ654" i="10"/>
  <c r="AR654" i="10" s="1"/>
  <c r="AP654" i="10"/>
  <c r="AP663" i="10"/>
  <c r="AQ663" i="10"/>
  <c r="AR663" i="10" s="1"/>
  <c r="AQ670" i="10"/>
  <c r="AR670" i="10" s="1"/>
  <c r="AP670" i="10"/>
  <c r="AP679" i="10"/>
  <c r="AQ679" i="10"/>
  <c r="AR679" i="10" s="1"/>
  <c r="AQ686" i="10"/>
  <c r="AR686" i="10" s="1"/>
  <c r="AP686" i="10"/>
  <c r="AP695" i="10"/>
  <c r="AQ695" i="10"/>
  <c r="AR695" i="10" s="1"/>
  <c r="AQ702" i="10"/>
  <c r="AR702" i="10" s="1"/>
  <c r="AP702" i="10"/>
  <c r="AP711" i="10"/>
  <c r="AQ711" i="10"/>
  <c r="AR711" i="10" s="1"/>
  <c r="AQ718" i="10"/>
  <c r="AR718" i="10" s="1"/>
  <c r="AP718" i="10"/>
  <c r="AQ94" i="23"/>
  <c r="AR94" i="23" s="1"/>
  <c r="AQ111" i="23"/>
  <c r="AR111" i="23" s="1"/>
  <c r="AQ157" i="23"/>
  <c r="AR157" i="23" s="1"/>
  <c r="AQ174" i="23"/>
  <c r="AR174" i="23" s="1"/>
  <c r="AQ184" i="23"/>
  <c r="AR184" i="23" s="1"/>
  <c r="AQ231" i="23"/>
  <c r="AR231" i="23" s="1"/>
  <c r="AQ261" i="23"/>
  <c r="AR261" i="23" s="1"/>
  <c r="AQ273" i="23"/>
  <c r="AR273" i="23" s="1"/>
  <c r="AQ335" i="23"/>
  <c r="AR335" i="23" s="1"/>
  <c r="AQ351" i="23"/>
  <c r="AR351" i="23" s="1"/>
  <c r="AQ367" i="23"/>
  <c r="AR367" i="23" s="1"/>
  <c r="AQ383" i="23"/>
  <c r="AR383" i="23" s="1"/>
  <c r="AQ399" i="23"/>
  <c r="AR399" i="23" s="1"/>
  <c r="AQ415" i="23"/>
  <c r="AR415" i="23" s="1"/>
  <c r="AQ431" i="23"/>
  <c r="AR431" i="23" s="1"/>
  <c r="AQ447" i="23"/>
  <c r="AR447" i="23" s="1"/>
  <c r="AQ463" i="23"/>
  <c r="AR463" i="23" s="1"/>
  <c r="AQ479" i="23"/>
  <c r="AR479" i="23" s="1"/>
  <c r="AQ495" i="23"/>
  <c r="AR495" i="23" s="1"/>
  <c r="AQ511" i="23"/>
  <c r="AR511" i="23" s="1"/>
  <c r="AQ527" i="23"/>
  <c r="AR527" i="23" s="1"/>
  <c r="AQ543" i="23"/>
  <c r="AR543" i="23" s="1"/>
  <c r="AQ559" i="23"/>
  <c r="AR559" i="23" s="1"/>
  <c r="AQ575" i="23"/>
  <c r="AR575" i="23" s="1"/>
  <c r="AQ591" i="23"/>
  <c r="AR591" i="23" s="1"/>
  <c r="AQ601" i="23"/>
  <c r="AR601" i="23" s="1"/>
  <c r="AS602" i="23"/>
  <c r="AS607" i="23"/>
  <c r="AS612" i="23"/>
  <c r="AQ617" i="23"/>
  <c r="AR617" i="23" s="1"/>
  <c r="AS618" i="23"/>
  <c r="AS623" i="23"/>
  <c r="AS628" i="23"/>
  <c r="AQ633" i="23"/>
  <c r="AR633" i="23" s="1"/>
  <c r="AS634" i="23"/>
  <c r="AS639" i="23"/>
  <c r="AS644" i="23"/>
  <c r="AQ649" i="23"/>
  <c r="AR649" i="23" s="1"/>
  <c r="AS650" i="23"/>
  <c r="AS655" i="23"/>
  <c r="AQ673" i="23"/>
  <c r="AR673" i="23" s="1"/>
  <c r="AQ677" i="23"/>
  <c r="AR677" i="23" s="1"/>
  <c r="AQ685" i="23"/>
  <c r="AR685" i="23" s="1"/>
  <c r="AQ705" i="23"/>
  <c r="AR705" i="23" s="1"/>
  <c r="AQ709" i="23"/>
  <c r="AR709" i="23" s="1"/>
  <c r="AQ717" i="23"/>
  <c r="AR717" i="23" s="1"/>
  <c r="AQ33" i="10"/>
  <c r="AR33" i="10" s="1"/>
  <c r="AQ37" i="10"/>
  <c r="AR37" i="10" s="1"/>
  <c r="AS90" i="10"/>
  <c r="AQ113" i="10"/>
  <c r="AR113" i="10" s="1"/>
  <c r="AQ135" i="10"/>
  <c r="AR135" i="10" s="1"/>
  <c r="AQ139" i="10"/>
  <c r="AR139" i="10" s="1"/>
  <c r="AQ211" i="10"/>
  <c r="AR211" i="10" s="1"/>
  <c r="AQ219" i="10"/>
  <c r="AR219" i="10" s="1"/>
  <c r="AQ227" i="10"/>
  <c r="AR227" i="10" s="1"/>
  <c r="AQ237" i="10"/>
  <c r="AR237" i="10" s="1"/>
  <c r="AQ257" i="10"/>
  <c r="AR257" i="10" s="1"/>
  <c r="AQ265" i="10"/>
  <c r="AR265" i="10" s="1"/>
  <c r="AQ273" i="10"/>
  <c r="AR273" i="10" s="1"/>
  <c r="AP279" i="10"/>
  <c r="AS279" i="10" s="1"/>
  <c r="AQ297" i="10"/>
  <c r="AR297" i="10" s="1"/>
  <c r="AP309" i="10"/>
  <c r="AQ310" i="10"/>
  <c r="AR310" i="10" s="1"/>
  <c r="AP316" i="10"/>
  <c r="AP324" i="10"/>
  <c r="AP326" i="10"/>
  <c r="AQ328" i="10"/>
  <c r="AR328" i="10" s="1"/>
  <c r="AP332" i="10"/>
  <c r="AQ341" i="10"/>
  <c r="AR341" i="10" s="1"/>
  <c r="AQ348" i="10"/>
  <c r="AR348" i="10" s="1"/>
  <c r="AP350" i="10"/>
  <c r="AP353" i="10"/>
  <c r="AP359" i="10"/>
  <c r="AS359" i="10" s="1"/>
  <c r="AQ360" i="10"/>
  <c r="AR360" i="10" s="1"/>
  <c r="AP366" i="10"/>
  <c r="AQ368" i="10"/>
  <c r="AR368" i="10" s="1"/>
  <c r="AP372" i="10"/>
  <c r="AQ373" i="10"/>
  <c r="AR373" i="10" s="1"/>
  <c r="AP382" i="10"/>
  <c r="AQ384" i="10"/>
  <c r="AR384" i="10" s="1"/>
  <c r="AP388" i="10"/>
  <c r="AQ389" i="10"/>
  <c r="AR389" i="10" s="1"/>
  <c r="AP398" i="10"/>
  <c r="AQ400" i="10"/>
  <c r="AR400" i="10" s="1"/>
  <c r="AP404" i="10"/>
  <c r="AQ405" i="10"/>
  <c r="AR405" i="10" s="1"/>
  <c r="AP414" i="10"/>
  <c r="AQ416" i="10"/>
  <c r="AR416" i="10" s="1"/>
  <c r="AP420" i="10"/>
  <c r="AQ421" i="10"/>
  <c r="AR421" i="10" s="1"/>
  <c r="AP430" i="10"/>
  <c r="AQ432" i="10"/>
  <c r="AR432" i="10" s="1"/>
  <c r="AP436" i="10"/>
  <c r="AQ437" i="10"/>
  <c r="AR437" i="10" s="1"/>
  <c r="AP446" i="10"/>
  <c r="AQ448" i="10"/>
  <c r="AR448" i="10" s="1"/>
  <c r="AP452" i="10"/>
  <c r="AQ453" i="10"/>
  <c r="AR453" i="10" s="1"/>
  <c r="AP462" i="10"/>
  <c r="AQ464" i="10"/>
  <c r="AR464" i="10" s="1"/>
  <c r="AP468" i="10"/>
  <c r="AQ469" i="10"/>
  <c r="AR469" i="10" s="1"/>
  <c r="AP478" i="10"/>
  <c r="AP486" i="10"/>
  <c r="AQ488" i="10"/>
  <c r="AR488" i="10" s="1"/>
  <c r="AS497" i="10"/>
  <c r="AQ497" i="10"/>
  <c r="AR497" i="10" s="1"/>
  <c r="AS508" i="10"/>
  <c r="AQ508" i="10"/>
  <c r="AR508" i="10" s="1"/>
  <c r="AQ509" i="10"/>
  <c r="AR509" i="10" s="1"/>
  <c r="AS512" i="10"/>
  <c r="AP512" i="10"/>
  <c r="AQ521" i="10"/>
  <c r="AR521" i="10" s="1"/>
  <c r="AP524" i="10"/>
  <c r="AQ528" i="10"/>
  <c r="AR528" i="10" s="1"/>
  <c r="AQ538" i="10"/>
  <c r="AR538" i="10" s="1"/>
  <c r="AP538" i="10"/>
  <c r="AP556" i="10"/>
  <c r="AS561" i="10"/>
  <c r="AQ561" i="10"/>
  <c r="AR561" i="10" s="1"/>
  <c r="AS572" i="10"/>
  <c r="AQ572" i="10"/>
  <c r="AR572" i="10" s="1"/>
  <c r="AP582" i="10"/>
  <c r="AQ590" i="10"/>
  <c r="AR590" i="10" s="1"/>
  <c r="AP590" i="10"/>
  <c r="AS608" i="10"/>
  <c r="AQ608" i="10"/>
  <c r="AR608" i="10" s="1"/>
  <c r="AP608" i="10"/>
  <c r="AP618" i="10"/>
  <c r="AP620" i="10"/>
  <c r="AS636" i="10"/>
  <c r="AQ636" i="10"/>
  <c r="AR636" i="10" s="1"/>
  <c r="AS9" i="11"/>
  <c r="AQ9" i="11"/>
  <c r="AR9" i="11" s="1"/>
  <c r="AP9" i="11"/>
  <c r="AP54" i="23"/>
  <c r="AS54" i="23" s="1"/>
  <c r="AP65" i="23"/>
  <c r="AQ66" i="23"/>
  <c r="AR66" i="23" s="1"/>
  <c r="AP71" i="23"/>
  <c r="AP74" i="23"/>
  <c r="AP77" i="23"/>
  <c r="AS77" i="23" s="1"/>
  <c r="AP79" i="23"/>
  <c r="AS79" i="23" s="1"/>
  <c r="AP96" i="23"/>
  <c r="AQ98" i="23"/>
  <c r="AR98" i="23" s="1"/>
  <c r="AQ108" i="23"/>
  <c r="AR108" i="23" s="1"/>
  <c r="AP113" i="23"/>
  <c r="AQ120" i="23"/>
  <c r="AR120" i="23" s="1"/>
  <c r="AS120" i="23" s="1"/>
  <c r="AQ122" i="23"/>
  <c r="AR122" i="23" s="1"/>
  <c r="AS122" i="23" s="1"/>
  <c r="AP124" i="23"/>
  <c r="AS124" i="23" s="1"/>
  <c r="AP126" i="23"/>
  <c r="AS126" i="23" s="1"/>
  <c r="AQ136" i="23"/>
  <c r="AR136" i="23" s="1"/>
  <c r="AQ138" i="23"/>
  <c r="AR138" i="23" s="1"/>
  <c r="AS138" i="23" s="1"/>
  <c r="AP140" i="23"/>
  <c r="AP142" i="23"/>
  <c r="AQ143" i="23"/>
  <c r="AR143" i="23" s="1"/>
  <c r="AP159" i="23"/>
  <c r="AP165" i="23"/>
  <c r="AQ166" i="23"/>
  <c r="AR166" i="23" s="1"/>
  <c r="AP176" i="23"/>
  <c r="AQ186" i="23"/>
  <c r="AR186" i="23" s="1"/>
  <c r="AQ222" i="23"/>
  <c r="AR222" i="23" s="1"/>
  <c r="AQ233" i="23"/>
  <c r="AR233" i="23" s="1"/>
  <c r="AP235" i="23"/>
  <c r="AS235" i="23" s="1"/>
  <c r="AP239" i="23"/>
  <c r="AQ240" i="23"/>
  <c r="AR240" i="23" s="1"/>
  <c r="AS240" i="23" s="1"/>
  <c r="AQ242" i="23"/>
  <c r="AR242" i="23" s="1"/>
  <c r="AQ247" i="23"/>
  <c r="AR247" i="23" s="1"/>
  <c r="AQ253" i="23"/>
  <c r="AR253" i="23" s="1"/>
  <c r="AP257" i="23"/>
  <c r="AQ258" i="23"/>
  <c r="AR258" i="23" s="1"/>
  <c r="AP263" i="23"/>
  <c r="AQ265" i="23"/>
  <c r="AR265" i="23" s="1"/>
  <c r="AQ275" i="23"/>
  <c r="AR275" i="23" s="1"/>
  <c r="AQ282" i="23"/>
  <c r="AR282" i="23" s="1"/>
  <c r="AQ294" i="23"/>
  <c r="AR294" i="23" s="1"/>
  <c r="AP304" i="23"/>
  <c r="AQ305" i="23"/>
  <c r="AR305" i="23" s="1"/>
  <c r="AS305" i="23" s="1"/>
  <c r="AP307" i="23"/>
  <c r="AS307" i="23" s="1"/>
  <c r="AQ323" i="23"/>
  <c r="AR323" i="23" s="1"/>
  <c r="AP327" i="23"/>
  <c r="AQ328" i="23"/>
  <c r="AR328" i="23" s="1"/>
  <c r="AP337" i="23"/>
  <c r="AQ339" i="23"/>
  <c r="AR339" i="23" s="1"/>
  <c r="AP343" i="23"/>
  <c r="AQ344" i="23"/>
  <c r="AR344" i="23" s="1"/>
  <c r="AP353" i="23"/>
  <c r="AQ355" i="23"/>
  <c r="AR355" i="23" s="1"/>
  <c r="AP359" i="23"/>
  <c r="AQ360" i="23"/>
  <c r="AR360" i="23" s="1"/>
  <c r="AP369" i="23"/>
  <c r="AQ371" i="23"/>
  <c r="AR371" i="23" s="1"/>
  <c r="AP375" i="23"/>
  <c r="AQ376" i="23"/>
  <c r="AR376" i="23" s="1"/>
  <c r="AP385" i="23"/>
  <c r="AQ387" i="23"/>
  <c r="AR387" i="23" s="1"/>
  <c r="AP391" i="23"/>
  <c r="AQ392" i="23"/>
  <c r="AR392" i="23" s="1"/>
  <c r="AP401" i="23"/>
  <c r="AQ403" i="23"/>
  <c r="AR403" i="23" s="1"/>
  <c r="AP407" i="23"/>
  <c r="AQ408" i="23"/>
  <c r="AR408" i="23" s="1"/>
  <c r="AP417" i="23"/>
  <c r="AQ419" i="23"/>
  <c r="AR419" i="23" s="1"/>
  <c r="AP423" i="23"/>
  <c r="AQ424" i="23"/>
  <c r="AR424" i="23" s="1"/>
  <c r="AP433" i="23"/>
  <c r="AQ435" i="23"/>
  <c r="AR435" i="23" s="1"/>
  <c r="AP439" i="23"/>
  <c r="AQ440" i="23"/>
  <c r="AR440" i="23" s="1"/>
  <c r="AP449" i="23"/>
  <c r="AQ451" i="23"/>
  <c r="AR451" i="23" s="1"/>
  <c r="AP455" i="23"/>
  <c r="AQ456" i="23"/>
  <c r="AR456" i="23" s="1"/>
  <c r="AP465" i="23"/>
  <c r="AQ467" i="23"/>
  <c r="AR467" i="23" s="1"/>
  <c r="AP471" i="23"/>
  <c r="AQ472" i="23"/>
  <c r="AR472" i="23" s="1"/>
  <c r="AP481" i="23"/>
  <c r="AQ483" i="23"/>
  <c r="AR483" i="23" s="1"/>
  <c r="AP487" i="23"/>
  <c r="AQ488" i="23"/>
  <c r="AR488" i="23" s="1"/>
  <c r="AP497" i="23"/>
  <c r="AQ499" i="23"/>
  <c r="AR499" i="23" s="1"/>
  <c r="AP503" i="23"/>
  <c r="AQ504" i="23"/>
  <c r="AR504" i="23" s="1"/>
  <c r="AP513" i="23"/>
  <c r="AQ515" i="23"/>
  <c r="AR515" i="23" s="1"/>
  <c r="AP519" i="23"/>
  <c r="AQ520" i="23"/>
  <c r="AR520" i="23" s="1"/>
  <c r="AP529" i="23"/>
  <c r="AQ531" i="23"/>
  <c r="AR531" i="23" s="1"/>
  <c r="AP535" i="23"/>
  <c r="AQ536" i="23"/>
  <c r="AR536" i="23" s="1"/>
  <c r="AP545" i="23"/>
  <c r="AQ547" i="23"/>
  <c r="AR547" i="23" s="1"/>
  <c r="AP551" i="23"/>
  <c r="AQ552" i="23"/>
  <c r="AR552" i="23" s="1"/>
  <c r="AP561" i="23"/>
  <c r="AQ563" i="23"/>
  <c r="AR563" i="23" s="1"/>
  <c r="AP567" i="23"/>
  <c r="AQ568" i="23"/>
  <c r="AR568" i="23" s="1"/>
  <c r="AP577" i="23"/>
  <c r="AQ579" i="23"/>
  <c r="AR579" i="23" s="1"/>
  <c r="AP583" i="23"/>
  <c r="AQ584" i="23"/>
  <c r="AR584" i="23" s="1"/>
  <c r="AP593" i="23"/>
  <c r="AQ595" i="23"/>
  <c r="AR595" i="23" s="1"/>
  <c r="AP599" i="23"/>
  <c r="AQ600" i="23"/>
  <c r="AR600" i="23" s="1"/>
  <c r="AQ604" i="23"/>
  <c r="AR604" i="23" s="1"/>
  <c r="AQ605" i="23"/>
  <c r="AR605" i="23" s="1"/>
  <c r="AS606" i="23"/>
  <c r="AP609" i="23"/>
  <c r="AP610" i="23"/>
  <c r="AS611" i="23"/>
  <c r="AP615" i="23"/>
  <c r="AS616" i="23"/>
  <c r="AQ620" i="23"/>
  <c r="AR620" i="23" s="1"/>
  <c r="AQ621" i="23"/>
  <c r="AR621" i="23" s="1"/>
  <c r="AS622" i="23"/>
  <c r="AP625" i="23"/>
  <c r="AP626" i="23"/>
  <c r="AS627" i="23"/>
  <c r="AP631" i="23"/>
  <c r="AS632" i="23"/>
  <c r="AQ636" i="23"/>
  <c r="AR636" i="23" s="1"/>
  <c r="AQ637" i="23"/>
  <c r="AR637" i="23" s="1"/>
  <c r="AS638" i="23"/>
  <c r="AP641" i="23"/>
  <c r="AP642" i="23"/>
  <c r="AS643" i="23"/>
  <c r="AP647" i="23"/>
  <c r="AS648" i="23"/>
  <c r="AQ652" i="23"/>
  <c r="AR652" i="23" s="1"/>
  <c r="AQ653" i="23"/>
  <c r="AR653" i="23" s="1"/>
  <c r="AS654" i="23"/>
  <c r="AP657" i="23"/>
  <c r="AQ658" i="23"/>
  <c r="AR658" i="23" s="1"/>
  <c r="AP661" i="23"/>
  <c r="AP667" i="23"/>
  <c r="AP669" i="23"/>
  <c r="AS670" i="23"/>
  <c r="AP675" i="23"/>
  <c r="AS676" i="23"/>
  <c r="AQ681" i="23"/>
  <c r="AR681" i="23" s="1"/>
  <c r="AS682" i="23"/>
  <c r="AQ684" i="23"/>
  <c r="AR684" i="23" s="1"/>
  <c r="AP687" i="23"/>
  <c r="AP689" i="23"/>
  <c r="AQ690" i="23"/>
  <c r="AR690" i="23" s="1"/>
  <c r="AP693" i="23"/>
  <c r="AP699" i="23"/>
  <c r="AP701" i="23"/>
  <c r="AS702" i="23"/>
  <c r="AP707" i="23"/>
  <c r="AS708" i="23"/>
  <c r="AQ713" i="23"/>
  <c r="AR713" i="23" s="1"/>
  <c r="AS714" i="23"/>
  <c r="AQ716" i="23"/>
  <c r="AR716" i="23" s="1"/>
  <c r="AP719" i="23"/>
  <c r="AP10" i="10"/>
  <c r="AQ11" i="10"/>
  <c r="AR11" i="10" s="1"/>
  <c r="AP14" i="10"/>
  <c r="AP20" i="10"/>
  <c r="AP24" i="10"/>
  <c r="AP27" i="10"/>
  <c r="AP29" i="10"/>
  <c r="AS30" i="10"/>
  <c r="AP35" i="10"/>
  <c r="AS36" i="10"/>
  <c r="AQ41" i="10"/>
  <c r="AR41" i="10" s="1"/>
  <c r="AS42" i="10"/>
  <c r="AQ44" i="10"/>
  <c r="AR44" i="10" s="1"/>
  <c r="AP47" i="10"/>
  <c r="AQ55" i="10"/>
  <c r="AR55" i="10" s="1"/>
  <c r="AQ56" i="10"/>
  <c r="AR56" i="10" s="1"/>
  <c r="AP58" i="10"/>
  <c r="AQ60" i="10"/>
  <c r="AR60" i="10" s="1"/>
  <c r="AS61" i="10"/>
  <c r="AP63" i="10"/>
  <c r="AP66" i="10"/>
  <c r="AP68" i="10"/>
  <c r="AQ69" i="10"/>
  <c r="AR69" i="10" s="1"/>
  <c r="AQ72" i="10"/>
  <c r="AR72" i="10" s="1"/>
  <c r="AP76" i="10"/>
  <c r="AQ77" i="10"/>
  <c r="AR77" i="10" s="1"/>
  <c r="AQ79" i="10"/>
  <c r="AR79" i="10" s="1"/>
  <c r="AQ80" i="10"/>
  <c r="AR80" i="10" s="1"/>
  <c r="AP82" i="10"/>
  <c r="AP84" i="10"/>
  <c r="AQ85" i="10"/>
  <c r="AR85" i="10" s="1"/>
  <c r="AQ96" i="10"/>
  <c r="AR96" i="10" s="1"/>
  <c r="AS96" i="10" s="1"/>
  <c r="AQ112" i="10"/>
  <c r="AR112" i="10" s="1"/>
  <c r="AP115" i="10"/>
  <c r="AQ117" i="10"/>
  <c r="AR117" i="10" s="1"/>
  <c r="AS120" i="10"/>
  <c r="AP124" i="10"/>
  <c r="AS124" i="10" s="1"/>
  <c r="AP131" i="10"/>
  <c r="AS132" i="10"/>
  <c r="AP137" i="10"/>
  <c r="AS138" i="10"/>
  <c r="AQ143" i="10"/>
  <c r="AR143" i="10" s="1"/>
  <c r="AQ149" i="10"/>
  <c r="AR149" i="10" s="1"/>
  <c r="AP157" i="10"/>
  <c r="AQ159" i="10"/>
  <c r="AR159" i="10" s="1"/>
  <c r="AQ160" i="10"/>
  <c r="AR160" i="10" s="1"/>
  <c r="AP162" i="10"/>
  <c r="AQ164" i="10"/>
  <c r="AR164" i="10" s="1"/>
  <c r="AS165" i="10"/>
  <c r="AQ172" i="10"/>
  <c r="AR172" i="10" s="1"/>
  <c r="AS172" i="10" s="1"/>
  <c r="AP174" i="10"/>
  <c r="AS179" i="10"/>
  <c r="AQ181" i="10"/>
  <c r="AR181" i="10" s="1"/>
  <c r="AP192" i="10"/>
  <c r="AP194" i="10"/>
  <c r="AP196" i="10"/>
  <c r="AP198" i="10"/>
  <c r="AP203" i="10"/>
  <c r="AS203" i="10" s="1"/>
  <c r="AP205" i="10"/>
  <c r="AP207" i="10"/>
  <c r="AQ208" i="10"/>
  <c r="AR208" i="10" s="1"/>
  <c r="AP213" i="10"/>
  <c r="AP215" i="10"/>
  <c r="AQ216" i="10"/>
  <c r="AR216" i="10" s="1"/>
  <c r="AP221" i="10"/>
  <c r="AP223" i="10"/>
  <c r="AQ224" i="10"/>
  <c r="AR224" i="10" s="1"/>
  <c r="AP229" i="10"/>
  <c r="AP231" i="10"/>
  <c r="AQ232" i="10"/>
  <c r="AR232" i="10" s="1"/>
  <c r="AS232" i="10" s="1"/>
  <c r="AP234" i="10"/>
  <c r="AS234" i="10" s="1"/>
  <c r="AP239" i="10"/>
  <c r="AP241" i="10"/>
  <c r="AQ242" i="10"/>
  <c r="AR242" i="10" s="1"/>
  <c r="AQ247" i="10"/>
  <c r="AR247" i="10" s="1"/>
  <c r="AS247" i="10" s="1"/>
  <c r="AP249" i="10"/>
  <c r="AP251" i="10"/>
  <c r="AQ252" i="10"/>
  <c r="AR252" i="10" s="1"/>
  <c r="AP259" i="10"/>
  <c r="AQ262" i="10"/>
  <c r="AR262" i="10" s="1"/>
  <c r="AQ267" i="10"/>
  <c r="AR267" i="10" s="1"/>
  <c r="AP285" i="10"/>
  <c r="AQ286" i="10"/>
  <c r="AR286" i="10" s="1"/>
  <c r="AQ291" i="10"/>
  <c r="AR291" i="10" s="1"/>
  <c r="AQ299" i="10"/>
  <c r="AR299" i="10" s="1"/>
  <c r="AS299" i="10" s="1"/>
  <c r="AP301" i="10"/>
  <c r="AS301" i="10" s="1"/>
  <c r="AP304" i="10"/>
  <c r="AQ309" i="10"/>
  <c r="AR309" i="10" s="1"/>
  <c r="AP330" i="10"/>
  <c r="AQ332" i="10"/>
  <c r="AR332" i="10" s="1"/>
  <c r="AP336" i="10"/>
  <c r="AP345" i="10"/>
  <c r="AP370" i="10"/>
  <c r="AQ372" i="10"/>
  <c r="AR372" i="10" s="1"/>
  <c r="AP376" i="10"/>
  <c r="AQ377" i="10"/>
  <c r="AR377" i="10" s="1"/>
  <c r="AP386" i="10"/>
  <c r="AQ388" i="10"/>
  <c r="AR388" i="10" s="1"/>
  <c r="AP392" i="10"/>
  <c r="AQ393" i="10"/>
  <c r="AR393" i="10" s="1"/>
  <c r="AP402" i="10"/>
  <c r="AQ404" i="10"/>
  <c r="AR404" i="10" s="1"/>
  <c r="AP408" i="10"/>
  <c r="AQ409" i="10"/>
  <c r="AR409" i="10" s="1"/>
  <c r="AP418" i="10"/>
  <c r="AQ420" i="10"/>
  <c r="AR420" i="10" s="1"/>
  <c r="AP424" i="10"/>
  <c r="AQ425" i="10"/>
  <c r="AR425" i="10" s="1"/>
  <c r="AP434" i="10"/>
  <c r="AQ436" i="10"/>
  <c r="AR436" i="10" s="1"/>
  <c r="AP440" i="10"/>
  <c r="AQ441" i="10"/>
  <c r="AR441" i="10" s="1"/>
  <c r="AP450" i="10"/>
  <c r="AQ452" i="10"/>
  <c r="AR452" i="10" s="1"/>
  <c r="AP456" i="10"/>
  <c r="AQ457" i="10"/>
  <c r="AR457" i="10" s="1"/>
  <c r="AP466" i="10"/>
  <c r="AQ468" i="10"/>
  <c r="AR468" i="10" s="1"/>
  <c r="AP472" i="10"/>
  <c r="AQ473" i="10"/>
  <c r="AR473" i="10" s="1"/>
  <c r="AS481" i="10"/>
  <c r="AQ481" i="10"/>
  <c r="AR481" i="10" s="1"/>
  <c r="AS492" i="10"/>
  <c r="AQ492" i="10"/>
  <c r="AR492" i="10" s="1"/>
  <c r="AQ493" i="10"/>
  <c r="AR493" i="10" s="1"/>
  <c r="AS496" i="10"/>
  <c r="AP496" i="10"/>
  <c r="AQ505" i="10"/>
  <c r="AR505" i="10" s="1"/>
  <c r="AP508" i="10"/>
  <c r="AQ512" i="10"/>
  <c r="AR512" i="10" s="1"/>
  <c r="AQ522" i="10"/>
  <c r="AR522" i="10" s="1"/>
  <c r="AP522" i="10"/>
  <c r="AP534" i="10"/>
  <c r="AS544" i="10"/>
  <c r="AQ544" i="10"/>
  <c r="AR544" i="10" s="1"/>
  <c r="AP544" i="10"/>
  <c r="AQ554" i="10"/>
  <c r="AR554" i="10" s="1"/>
  <c r="AP554" i="10"/>
  <c r="AP572" i="10"/>
  <c r="AS577" i="10"/>
  <c r="AQ577" i="10"/>
  <c r="AR577" i="10" s="1"/>
  <c r="AS588" i="10"/>
  <c r="AQ588" i="10"/>
  <c r="AR588" i="10" s="1"/>
  <c r="AQ595" i="10"/>
  <c r="AR595" i="10" s="1"/>
  <c r="AP599" i="10"/>
  <c r="AQ599" i="10"/>
  <c r="AR599" i="10" s="1"/>
  <c r="AQ606" i="10"/>
  <c r="AR606" i="10" s="1"/>
  <c r="AP606" i="10"/>
  <c r="AS624" i="10"/>
  <c r="AQ624" i="10"/>
  <c r="AR624" i="10" s="1"/>
  <c r="AP624" i="10"/>
  <c r="AP634" i="10"/>
  <c r="AP636" i="10"/>
  <c r="AS480" i="10"/>
  <c r="AP480" i="10"/>
  <c r="AQ506" i="10"/>
  <c r="AR506" i="10" s="1"/>
  <c r="AP506" i="10"/>
  <c r="AS529" i="10"/>
  <c r="AQ529" i="10"/>
  <c r="AR529" i="10" s="1"/>
  <c r="AS540" i="10"/>
  <c r="AQ540" i="10"/>
  <c r="AR540" i="10" s="1"/>
  <c r="AS560" i="10"/>
  <c r="AQ560" i="10"/>
  <c r="AR560" i="10" s="1"/>
  <c r="AP560" i="10"/>
  <c r="AQ570" i="10"/>
  <c r="AR570" i="10" s="1"/>
  <c r="AP570" i="10"/>
  <c r="AS604" i="10"/>
  <c r="AQ604" i="10"/>
  <c r="AR604" i="10" s="1"/>
  <c r="AP615" i="10"/>
  <c r="AQ615" i="10"/>
  <c r="AR615" i="10" s="1"/>
  <c r="AQ622" i="10"/>
  <c r="AR622" i="10" s="1"/>
  <c r="AP622" i="10"/>
  <c r="AS640" i="10"/>
  <c r="AQ640" i="10"/>
  <c r="AR640" i="10" s="1"/>
  <c r="AP640" i="10"/>
  <c r="AS656" i="10"/>
  <c r="AQ656" i="10"/>
  <c r="AR656" i="10" s="1"/>
  <c r="AP656" i="10"/>
  <c r="AS672" i="10"/>
  <c r="AQ672" i="10"/>
  <c r="AR672" i="10" s="1"/>
  <c r="AP672" i="10"/>
  <c r="AS688" i="10"/>
  <c r="AQ688" i="10"/>
  <c r="AR688" i="10" s="1"/>
  <c r="AP688" i="10"/>
  <c r="AS704" i="10"/>
  <c r="AQ704" i="10"/>
  <c r="AR704" i="10" s="1"/>
  <c r="AP704" i="10"/>
  <c r="AQ11" i="11"/>
  <c r="AR11" i="11" s="1"/>
  <c r="AP11" i="11"/>
  <c r="AS130" i="11"/>
  <c r="AP130" i="11"/>
  <c r="AQ146" i="11"/>
  <c r="AR146" i="11" s="1"/>
  <c r="AP146" i="11"/>
  <c r="AS174" i="11"/>
  <c r="AP174" i="11"/>
  <c r="AQ203" i="11"/>
  <c r="AR203" i="11" s="1"/>
  <c r="AP203" i="11"/>
  <c r="AQ229" i="11"/>
  <c r="AR229" i="11" s="1"/>
  <c r="AP229" i="11"/>
  <c r="AS247" i="11"/>
  <c r="AQ247" i="11"/>
  <c r="AR247" i="11" s="1"/>
  <c r="AS257" i="11"/>
  <c r="AQ257" i="11"/>
  <c r="AR257" i="11" s="1"/>
  <c r="AQ262" i="11"/>
  <c r="AR262" i="11" s="1"/>
  <c r="AP262" i="11"/>
  <c r="AQ266" i="11"/>
  <c r="AR266" i="11" s="1"/>
  <c r="AS266" i="11" s="1"/>
  <c r="AP270" i="11"/>
  <c r="AQ270" i="11"/>
  <c r="AR270" i="11" s="1"/>
  <c r="AQ274" i="11"/>
  <c r="AR274" i="11" s="1"/>
  <c r="AQ278" i="11"/>
  <c r="AR278" i="11" s="1"/>
  <c r="AP282" i="11"/>
  <c r="AP289" i="11"/>
  <c r="AQ292" i="11"/>
  <c r="AR292" i="11" s="1"/>
  <c r="AP292" i="11"/>
  <c r="AS305" i="11"/>
  <c r="AQ305" i="11"/>
  <c r="AR305" i="11" s="1"/>
  <c r="AP323" i="11"/>
  <c r="AQ323" i="11"/>
  <c r="AR323" i="11" s="1"/>
  <c r="AP356" i="11"/>
  <c r="AQ356" i="11"/>
  <c r="AR356" i="11" s="1"/>
  <c r="AS369" i="11"/>
  <c r="AQ369" i="11"/>
  <c r="AR369" i="11" s="1"/>
  <c r="AP372" i="11"/>
  <c r="AQ372" i="11"/>
  <c r="AR372" i="11" s="1"/>
  <c r="AP388" i="11"/>
  <c r="AQ388" i="11"/>
  <c r="AR388" i="11" s="1"/>
  <c r="AP404" i="11"/>
  <c r="AQ404" i="11"/>
  <c r="AR404" i="11" s="1"/>
  <c r="AP420" i="11"/>
  <c r="AQ420" i="11"/>
  <c r="AR420" i="11" s="1"/>
  <c r="AP436" i="11"/>
  <c r="AQ436" i="11"/>
  <c r="AR436" i="11" s="1"/>
  <c r="AP488" i="11"/>
  <c r="AQ488" i="11"/>
  <c r="AR488" i="11" s="1"/>
  <c r="AP520" i="11"/>
  <c r="AQ520" i="11"/>
  <c r="AR520" i="11" s="1"/>
  <c r="AP552" i="11"/>
  <c r="AQ552" i="11"/>
  <c r="AR552" i="11" s="1"/>
  <c r="AP584" i="11"/>
  <c r="AQ584" i="11"/>
  <c r="AR584" i="11" s="1"/>
  <c r="AP616" i="11"/>
  <c r="AQ616" i="11"/>
  <c r="AR616" i="11" s="1"/>
  <c r="AP648" i="11"/>
  <c r="AQ648" i="11"/>
  <c r="AR648" i="11" s="1"/>
  <c r="AP680" i="11"/>
  <c r="AQ680" i="11"/>
  <c r="AR680" i="11" s="1"/>
  <c r="AP712" i="11"/>
  <c r="AQ712" i="11"/>
  <c r="AR712" i="11" s="1"/>
  <c r="AP23" i="17"/>
  <c r="AQ23" i="17"/>
  <c r="AR23" i="17" s="1"/>
  <c r="AP47" i="17"/>
  <c r="AQ47" i="17"/>
  <c r="AR47" i="17" s="1"/>
  <c r="AS62" i="17"/>
  <c r="AQ62" i="17"/>
  <c r="AR62" i="17" s="1"/>
  <c r="AP62" i="17"/>
  <c r="AQ86" i="17"/>
  <c r="AR86" i="17" s="1"/>
  <c r="AP86" i="17"/>
  <c r="AQ92" i="17"/>
  <c r="AR92" i="17" s="1"/>
  <c r="AP92" i="17"/>
  <c r="AP101" i="17"/>
  <c r="AQ101" i="17"/>
  <c r="AR101" i="17" s="1"/>
  <c r="AP145" i="17"/>
  <c r="AQ145" i="17"/>
  <c r="AR145" i="17" s="1"/>
  <c r="AQ175" i="17"/>
  <c r="AR175" i="17" s="1"/>
  <c r="AS175" i="17"/>
  <c r="AP175" i="17"/>
  <c r="AP182" i="17"/>
  <c r="AS182" i="17"/>
  <c r="AQ652" i="10"/>
  <c r="AR652" i="10" s="1"/>
  <c r="AQ668" i="10"/>
  <c r="AR668" i="10" s="1"/>
  <c r="AQ684" i="10"/>
  <c r="AR684" i="10" s="1"/>
  <c r="AQ700" i="10"/>
  <c r="AR700" i="10" s="1"/>
  <c r="AQ716" i="10"/>
  <c r="AR716" i="10" s="1"/>
  <c r="AP13" i="11"/>
  <c r="AP14" i="11"/>
  <c r="AQ15" i="11"/>
  <c r="AR15" i="11" s="1"/>
  <c r="AQ16" i="11"/>
  <c r="AR16" i="11" s="1"/>
  <c r="AQ17" i="11"/>
  <c r="AR17" i="11" s="1"/>
  <c r="AS19" i="11"/>
  <c r="AP25" i="11"/>
  <c r="AS25" i="11" s="1"/>
  <c r="AQ30" i="11"/>
  <c r="AR30" i="11" s="1"/>
  <c r="AQ34" i="11"/>
  <c r="AR34" i="11" s="1"/>
  <c r="AQ38" i="11"/>
  <c r="AR38" i="11" s="1"/>
  <c r="AQ49" i="11"/>
  <c r="AR49" i="11" s="1"/>
  <c r="AP60" i="11"/>
  <c r="AP61" i="11"/>
  <c r="AS61" i="11" s="1"/>
  <c r="AP95" i="11"/>
  <c r="AS95" i="11" s="1"/>
  <c r="AP104" i="11"/>
  <c r="AS105" i="11"/>
  <c r="AQ109" i="11"/>
  <c r="AR109" i="11" s="1"/>
  <c r="AQ110" i="11"/>
  <c r="AR110" i="11" s="1"/>
  <c r="AP114" i="11"/>
  <c r="AP125" i="11"/>
  <c r="AS129" i="11"/>
  <c r="AP129" i="11"/>
  <c r="AQ130" i="11"/>
  <c r="AR130" i="11" s="1"/>
  <c r="AP134" i="11"/>
  <c r="AP141" i="11"/>
  <c r="AS141" i="11" s="1"/>
  <c r="AP144" i="11"/>
  <c r="AS144" i="11" s="1"/>
  <c r="AS160" i="11"/>
  <c r="AP160" i="11"/>
  <c r="AQ161" i="11"/>
  <c r="AR161" i="11" s="1"/>
  <c r="AS161" i="11" s="1"/>
  <c r="AP163" i="11"/>
  <c r="AS163" i="11" s="1"/>
  <c r="AQ168" i="11"/>
  <c r="AR168" i="11" s="1"/>
  <c r="AQ172" i="11"/>
  <c r="AR172" i="11" s="1"/>
  <c r="AP172" i="11"/>
  <c r="AQ174" i="11"/>
  <c r="AR174" i="11" s="1"/>
  <c r="AP178" i="11"/>
  <c r="AQ184" i="11"/>
  <c r="AR184" i="11" s="1"/>
  <c r="AP184" i="11"/>
  <c r="AP188" i="11"/>
  <c r="AQ194" i="11"/>
  <c r="AR194" i="11" s="1"/>
  <c r="AS194" i="11" s="1"/>
  <c r="AQ198" i="11"/>
  <c r="AR198" i="11" s="1"/>
  <c r="AP198" i="11"/>
  <c r="AP207" i="11"/>
  <c r="AS210" i="11"/>
  <c r="AP210" i="11"/>
  <c r="AQ211" i="11"/>
  <c r="AR211" i="11" s="1"/>
  <c r="AS211" i="11" s="1"/>
  <c r="AP215" i="11"/>
  <c r="AQ223" i="11"/>
  <c r="AR223" i="11" s="1"/>
  <c r="AP223" i="11"/>
  <c r="AS232" i="11"/>
  <c r="AQ232" i="11"/>
  <c r="AR232" i="11" s="1"/>
  <c r="AQ237" i="11"/>
  <c r="AR237" i="11" s="1"/>
  <c r="AP237" i="11"/>
  <c r="AP241" i="11"/>
  <c r="AP247" i="11"/>
  <c r="AP257" i="11"/>
  <c r="AQ269" i="11"/>
  <c r="AR269" i="11" s="1"/>
  <c r="AP269" i="11"/>
  <c r="AP273" i="11"/>
  <c r="AS274" i="11"/>
  <c r="AP277" i="11"/>
  <c r="AS278" i="11"/>
  <c r="AS280" i="11"/>
  <c r="AQ280" i="11"/>
  <c r="AR280" i="11" s="1"/>
  <c r="AP281" i="11"/>
  <c r="AS282" i="11"/>
  <c r="AS285" i="11"/>
  <c r="AQ285" i="11"/>
  <c r="AR285" i="11" s="1"/>
  <c r="AQ289" i="11"/>
  <c r="AR289" i="11" s="1"/>
  <c r="AQ296" i="11"/>
  <c r="AR296" i="11" s="1"/>
  <c r="AP298" i="11"/>
  <c r="AQ298" i="11"/>
  <c r="AR298" i="11" s="1"/>
  <c r="AQ303" i="11"/>
  <c r="AR303" i="11" s="1"/>
  <c r="AP303" i="11"/>
  <c r="AP305" i="11"/>
  <c r="AQ321" i="11"/>
  <c r="AR321" i="11" s="1"/>
  <c r="AP321" i="11"/>
  <c r="AQ326" i="11"/>
  <c r="AR326" i="11" s="1"/>
  <c r="AS326" i="11"/>
  <c r="AP326" i="11"/>
  <c r="AQ343" i="11"/>
  <c r="AR343" i="11" s="1"/>
  <c r="AP343" i="11"/>
  <c r="AQ347" i="11"/>
  <c r="AR347" i="11" s="1"/>
  <c r="AQ353" i="11"/>
  <c r="AR353" i="11" s="1"/>
  <c r="AP353" i="11"/>
  <c r="AS357" i="11"/>
  <c r="AQ357" i="11"/>
  <c r="AR357" i="11" s="1"/>
  <c r="AP360" i="11"/>
  <c r="AQ360" i="11"/>
  <c r="AR360" i="11" s="1"/>
  <c r="AP369" i="11"/>
  <c r="AS373" i="11"/>
  <c r="AQ373" i="11"/>
  <c r="AR373" i="11" s="1"/>
  <c r="AP376" i="11"/>
  <c r="AQ376" i="11"/>
  <c r="AR376" i="11" s="1"/>
  <c r="AP392" i="11"/>
  <c r="AQ392" i="11"/>
  <c r="AR392" i="11" s="1"/>
  <c r="AP408" i="11"/>
  <c r="AQ408" i="11"/>
  <c r="AR408" i="11" s="1"/>
  <c r="AP424" i="11"/>
  <c r="AQ424" i="11"/>
  <c r="AR424" i="11" s="1"/>
  <c r="AP440" i="11"/>
  <c r="AQ440" i="11"/>
  <c r="AR440" i="11" s="1"/>
  <c r="AP496" i="11"/>
  <c r="AQ496" i="11"/>
  <c r="AR496" i="11" s="1"/>
  <c r="AP528" i="11"/>
  <c r="AQ528" i="11"/>
  <c r="AR528" i="11" s="1"/>
  <c r="AP560" i="11"/>
  <c r="AQ560" i="11"/>
  <c r="AR560" i="11" s="1"/>
  <c r="AS593" i="11"/>
  <c r="AQ593" i="11"/>
  <c r="AR593" i="11" s="1"/>
  <c r="AP593" i="11"/>
  <c r="AS625" i="11"/>
  <c r="AQ625" i="11"/>
  <c r="AR625" i="11" s="1"/>
  <c r="AP625" i="11"/>
  <c r="AS657" i="11"/>
  <c r="AQ657" i="11"/>
  <c r="AR657" i="11" s="1"/>
  <c r="AP657" i="11"/>
  <c r="AS689" i="11"/>
  <c r="AQ689" i="11"/>
  <c r="AR689" i="11" s="1"/>
  <c r="AP689" i="11"/>
  <c r="AS29" i="17"/>
  <c r="AQ29" i="17"/>
  <c r="AR29" i="17" s="1"/>
  <c r="AP29" i="17"/>
  <c r="AQ53" i="17"/>
  <c r="AR53" i="17" s="1"/>
  <c r="AP53" i="17"/>
  <c r="AP69" i="17"/>
  <c r="AQ69" i="17"/>
  <c r="AR69" i="17" s="1"/>
  <c r="AP84" i="17"/>
  <c r="AQ84" i="17"/>
  <c r="AR84" i="17" s="1"/>
  <c r="AP90" i="17"/>
  <c r="AQ90" i="17"/>
  <c r="AR90" i="17" s="1"/>
  <c r="AS107" i="17"/>
  <c r="AQ107" i="17"/>
  <c r="AR107" i="17" s="1"/>
  <c r="AP107" i="17"/>
  <c r="AS117" i="17"/>
  <c r="AQ117" i="17"/>
  <c r="AR117" i="17" s="1"/>
  <c r="AP117" i="17"/>
  <c r="AQ139" i="17"/>
  <c r="AR139" i="17" s="1"/>
  <c r="AP139" i="17"/>
  <c r="AS163" i="17"/>
  <c r="AQ163" i="17"/>
  <c r="AR163" i="17" s="1"/>
  <c r="AP163" i="17"/>
  <c r="AP176" i="17"/>
  <c r="AS176" i="17"/>
  <c r="AQ176" i="17"/>
  <c r="AR176" i="17" s="1"/>
  <c r="AQ13" i="11"/>
  <c r="AR13" i="11" s="1"/>
  <c r="AS15" i="11"/>
  <c r="AS18" i="11"/>
  <c r="AP44" i="11"/>
  <c r="AP45" i="11"/>
  <c r="AS45" i="11" s="1"/>
  <c r="AS49" i="11"/>
  <c r="AQ59" i="11"/>
  <c r="AR59" i="11" s="1"/>
  <c r="AQ60" i="11"/>
  <c r="AR60" i="11" s="1"/>
  <c r="AP65" i="11"/>
  <c r="AP73" i="11"/>
  <c r="AP81" i="11"/>
  <c r="AP89" i="11"/>
  <c r="AQ93" i="11"/>
  <c r="AR93" i="11" s="1"/>
  <c r="AS93" i="11" s="1"/>
  <c r="AP101" i="11"/>
  <c r="AS101" i="11" s="1"/>
  <c r="AP102" i="11"/>
  <c r="AP103" i="11"/>
  <c r="AS104" i="11"/>
  <c r="AP108" i="11"/>
  <c r="AS109" i="11"/>
  <c r="AQ114" i="11"/>
  <c r="AR114" i="11" s="1"/>
  <c r="AQ125" i="11"/>
  <c r="AR125" i="11" s="1"/>
  <c r="AQ127" i="11"/>
  <c r="AR127" i="11" s="1"/>
  <c r="AP127" i="11"/>
  <c r="AQ129" i="11"/>
  <c r="AR129" i="11" s="1"/>
  <c r="AS133" i="11"/>
  <c r="AQ133" i="11"/>
  <c r="AR133" i="11" s="1"/>
  <c r="AQ134" i="11"/>
  <c r="AR134" i="11" s="1"/>
  <c r="AQ151" i="11"/>
  <c r="AR151" i="11" s="1"/>
  <c r="AS151" i="11" s="1"/>
  <c r="AP153" i="11"/>
  <c r="AQ160" i="11"/>
  <c r="AR160" i="11" s="1"/>
  <c r="AS162" i="11"/>
  <c r="AQ162" i="11"/>
  <c r="AR162" i="11" s="1"/>
  <c r="AQ164" i="11"/>
  <c r="AR164" i="11" s="1"/>
  <c r="AP164" i="11"/>
  <c r="AQ167" i="11"/>
  <c r="AR167" i="11" s="1"/>
  <c r="AP170" i="11"/>
  <c r="AS170" i="11" s="1"/>
  <c r="AP176" i="11"/>
  <c r="AS176" i="11" s="1"/>
  <c r="AQ178" i="11"/>
  <c r="AR178" i="11" s="1"/>
  <c r="AS187" i="11"/>
  <c r="AQ187" i="11"/>
  <c r="AR187" i="11" s="1"/>
  <c r="AP196" i="11"/>
  <c r="AS196" i="11" s="1"/>
  <c r="AS206" i="11"/>
  <c r="AP206" i="11"/>
  <c r="AQ210" i="11"/>
  <c r="AR210" i="11" s="1"/>
  <c r="AP214" i="11"/>
  <c r="AS214" i="11" s="1"/>
  <c r="AQ215" i="11"/>
  <c r="AR215" i="11" s="1"/>
  <c r="AS231" i="11"/>
  <c r="AQ231" i="11"/>
  <c r="AR231" i="11" s="1"/>
  <c r="AP232" i="11"/>
  <c r="AS240" i="11"/>
  <c r="AQ240" i="11"/>
  <c r="AR240" i="11" s="1"/>
  <c r="AQ245" i="11"/>
  <c r="AR245" i="11" s="1"/>
  <c r="AP245" i="11"/>
  <c r="AP249" i="11"/>
  <c r="AP256" i="11"/>
  <c r="AS256" i="11" s="1"/>
  <c r="AQ265" i="11"/>
  <c r="AR265" i="11" s="1"/>
  <c r="AS265" i="11" s="1"/>
  <c r="AS271" i="11"/>
  <c r="AQ271" i="11"/>
  <c r="AR271" i="11" s="1"/>
  <c r="AP272" i="11"/>
  <c r="AS273" i="11"/>
  <c r="AS275" i="11"/>
  <c r="AQ275" i="11"/>
  <c r="AR275" i="11" s="1"/>
  <c r="AP276" i="11"/>
  <c r="AS277" i="11"/>
  <c r="AP280" i="11"/>
  <c r="AS281" i="11"/>
  <c r="AP285" i="11"/>
  <c r="AQ293" i="11"/>
  <c r="AR293" i="11" s="1"/>
  <c r="AQ295" i="11"/>
  <c r="AR295" i="11" s="1"/>
  <c r="AP295" i="11"/>
  <c r="AP300" i="11"/>
  <c r="AS303" i="11"/>
  <c r="AS310" i="11"/>
  <c r="AQ310" i="11"/>
  <c r="AR310" i="11" s="1"/>
  <c r="AP310" i="11"/>
  <c r="AP324" i="11"/>
  <c r="AS324" i="11" s="1"/>
  <c r="AS339" i="11"/>
  <c r="AQ339" i="11"/>
  <c r="AR339" i="11" s="1"/>
  <c r="AS344" i="11"/>
  <c r="AQ344" i="11"/>
  <c r="AR344" i="11" s="1"/>
  <c r="AP357" i="11"/>
  <c r="AS361" i="11"/>
  <c r="AQ361" i="11"/>
  <c r="AR361" i="11" s="1"/>
  <c r="AP364" i="11"/>
  <c r="AQ364" i="11"/>
  <c r="AR364" i="11" s="1"/>
  <c r="AP373" i="11"/>
  <c r="AS377" i="11"/>
  <c r="AQ377" i="11"/>
  <c r="AR377" i="11" s="1"/>
  <c r="AP380" i="11"/>
  <c r="AQ380" i="11"/>
  <c r="AR380" i="11" s="1"/>
  <c r="AP396" i="11"/>
  <c r="AQ396" i="11"/>
  <c r="AR396" i="11" s="1"/>
  <c r="AP412" i="11"/>
  <c r="AQ412" i="11"/>
  <c r="AR412" i="11" s="1"/>
  <c r="AP428" i="11"/>
  <c r="AQ428" i="11"/>
  <c r="AR428" i="11" s="1"/>
  <c r="AP444" i="11"/>
  <c r="AQ444" i="11"/>
  <c r="AR444" i="11" s="1"/>
  <c r="AP504" i="11"/>
  <c r="AQ504" i="11"/>
  <c r="AR504" i="11" s="1"/>
  <c r="AP536" i="11"/>
  <c r="AQ536" i="11"/>
  <c r="AR536" i="11" s="1"/>
  <c r="AP568" i="11"/>
  <c r="AQ568" i="11"/>
  <c r="AR568" i="11" s="1"/>
  <c r="AP600" i="11"/>
  <c r="AQ600" i="11"/>
  <c r="AR600" i="11" s="1"/>
  <c r="AP632" i="11"/>
  <c r="AQ632" i="11"/>
  <c r="AR632" i="11" s="1"/>
  <c r="AP664" i="11"/>
  <c r="AQ664" i="11"/>
  <c r="AR664" i="11" s="1"/>
  <c r="AP696" i="11"/>
  <c r="AQ696" i="11"/>
  <c r="AR696" i="11" s="1"/>
  <c r="AP36" i="17"/>
  <c r="AQ36" i="17"/>
  <c r="AR36" i="17" s="1"/>
  <c r="AP124" i="17"/>
  <c r="AQ124" i="17"/>
  <c r="AR124" i="17" s="1"/>
  <c r="AS14" i="11"/>
  <c r="AQ52" i="11"/>
  <c r="AR52" i="11" s="1"/>
  <c r="AQ56" i="11"/>
  <c r="AR56" i="11" s="1"/>
  <c r="AP58" i="11"/>
  <c r="AQ65" i="11"/>
  <c r="AR65" i="11" s="1"/>
  <c r="AQ73" i="11"/>
  <c r="AR73" i="11" s="1"/>
  <c r="AQ81" i="11"/>
  <c r="AR81" i="11" s="1"/>
  <c r="AQ89" i="11"/>
  <c r="AR89" i="11" s="1"/>
  <c r="AS103" i="11"/>
  <c r="AS108" i="11"/>
  <c r="AS119" i="11"/>
  <c r="AQ119" i="11"/>
  <c r="AR119" i="11" s="1"/>
  <c r="AS152" i="11"/>
  <c r="AQ152" i="11"/>
  <c r="AR152" i="11" s="1"/>
  <c r="AQ157" i="11"/>
  <c r="AR157" i="11" s="1"/>
  <c r="AP157" i="11"/>
  <c r="AS175" i="11"/>
  <c r="AP175" i="11"/>
  <c r="AS186" i="11"/>
  <c r="AQ186" i="11"/>
  <c r="AR186" i="11" s="1"/>
  <c r="AS205" i="11"/>
  <c r="AP205" i="11"/>
  <c r="AS239" i="11"/>
  <c r="AQ239" i="11"/>
  <c r="AR239" i="11" s="1"/>
  <c r="AS248" i="11"/>
  <c r="AQ248" i="11"/>
  <c r="AR248" i="11" s="1"/>
  <c r="AQ254" i="11"/>
  <c r="AR254" i="11" s="1"/>
  <c r="AP254" i="11"/>
  <c r="AS294" i="11"/>
  <c r="AP294" i="11"/>
  <c r="AP304" i="11"/>
  <c r="AQ304" i="11"/>
  <c r="AR304" i="11" s="1"/>
  <c r="AP328" i="11"/>
  <c r="AQ328" i="11"/>
  <c r="AR328" i="11" s="1"/>
  <c r="AS365" i="11"/>
  <c r="AQ365" i="11"/>
  <c r="AR365" i="11" s="1"/>
  <c r="AP368" i="11"/>
  <c r="AQ368" i="11"/>
  <c r="AR368" i="11" s="1"/>
  <c r="AS381" i="11"/>
  <c r="AQ381" i="11"/>
  <c r="AR381" i="11" s="1"/>
  <c r="AP384" i="11"/>
  <c r="AQ384" i="11"/>
  <c r="AR384" i="11" s="1"/>
  <c r="AP400" i="11"/>
  <c r="AQ400" i="11"/>
  <c r="AR400" i="11" s="1"/>
  <c r="AP416" i="11"/>
  <c r="AQ416" i="11"/>
  <c r="AR416" i="11" s="1"/>
  <c r="AP432" i="11"/>
  <c r="AQ432" i="11"/>
  <c r="AR432" i="11" s="1"/>
  <c r="AP448" i="11"/>
  <c r="AQ448" i="11"/>
  <c r="AR448" i="11" s="1"/>
  <c r="AP456" i="11"/>
  <c r="AQ456" i="11"/>
  <c r="AR456" i="11" s="1"/>
  <c r="AP464" i="11"/>
  <c r="AQ464" i="11"/>
  <c r="AR464" i="11" s="1"/>
  <c r="AP472" i="11"/>
  <c r="AQ472" i="11"/>
  <c r="AR472" i="11" s="1"/>
  <c r="AP480" i="11"/>
  <c r="AQ480" i="11"/>
  <c r="AR480" i="11" s="1"/>
  <c r="AP512" i="11"/>
  <c r="AQ512" i="11"/>
  <c r="AR512" i="11" s="1"/>
  <c r="AP544" i="11"/>
  <c r="AQ544" i="11"/>
  <c r="AR544" i="11" s="1"/>
  <c r="AP576" i="11"/>
  <c r="AQ576" i="11"/>
  <c r="AR576" i="11" s="1"/>
  <c r="AS609" i="11"/>
  <c r="AQ609" i="11"/>
  <c r="AR609" i="11" s="1"/>
  <c r="AP609" i="11"/>
  <c r="AS641" i="11"/>
  <c r="AQ641" i="11"/>
  <c r="AR641" i="11" s="1"/>
  <c r="AP641" i="11"/>
  <c r="AS673" i="11"/>
  <c r="AQ673" i="11"/>
  <c r="AR673" i="11" s="1"/>
  <c r="AP673" i="11"/>
  <c r="AS705" i="11"/>
  <c r="AQ705" i="11"/>
  <c r="AR705" i="11" s="1"/>
  <c r="AP705" i="11"/>
  <c r="AP14" i="17"/>
  <c r="AQ14" i="17"/>
  <c r="AR14" i="17" s="1"/>
  <c r="AQ155" i="17"/>
  <c r="AR155" i="17" s="1"/>
  <c r="AP155" i="17"/>
  <c r="AQ168" i="17"/>
  <c r="AR168" i="17" s="1"/>
  <c r="AP168" i="17"/>
  <c r="AS174" i="17"/>
  <c r="AQ174" i="17"/>
  <c r="AR174" i="17" s="1"/>
  <c r="AP174" i="17"/>
  <c r="AQ196" i="17"/>
  <c r="AR196" i="17" s="1"/>
  <c r="AS202" i="17"/>
  <c r="AQ227" i="17"/>
  <c r="AR227" i="17" s="1"/>
  <c r="AS227" i="17" s="1"/>
  <c r="AP233" i="17"/>
  <c r="AQ264" i="17"/>
  <c r="AR264" i="17" s="1"/>
  <c r="AP270" i="17"/>
  <c r="AQ272" i="17"/>
  <c r="AR272" i="17" s="1"/>
  <c r="AQ283" i="17"/>
  <c r="AR283" i="17" s="1"/>
  <c r="AP286" i="17"/>
  <c r="AS286" i="17" s="1"/>
  <c r="AS54" i="14"/>
  <c r="AQ54" i="14"/>
  <c r="AS87" i="14"/>
  <c r="AQ87" i="14"/>
  <c r="AS97" i="14"/>
  <c r="AQ97" i="14"/>
  <c r="AQ118" i="14"/>
  <c r="AS118" i="14"/>
  <c r="AS146" i="14"/>
  <c r="AQ146" i="14"/>
  <c r="AS198" i="14"/>
  <c r="AQ198" i="14"/>
  <c r="AS213" i="14"/>
  <c r="AQ213" i="14"/>
  <c r="AS221" i="14"/>
  <c r="AQ221" i="14"/>
  <c r="AS230" i="14"/>
  <c r="AQ230" i="14"/>
  <c r="AS283" i="14"/>
  <c r="AQ283" i="14"/>
  <c r="AS363" i="14"/>
  <c r="AQ363" i="14"/>
  <c r="AS373" i="14"/>
  <c r="AQ373" i="14"/>
  <c r="AS399" i="14"/>
  <c r="AQ399" i="14"/>
  <c r="AQ385" i="11"/>
  <c r="AR385" i="11" s="1"/>
  <c r="AQ389" i="11"/>
  <c r="AR389" i="11" s="1"/>
  <c r="AQ393" i="11"/>
  <c r="AR393" i="11" s="1"/>
  <c r="AQ397" i="11"/>
  <c r="AR397" i="11" s="1"/>
  <c r="AQ401" i="11"/>
  <c r="AR401" i="11" s="1"/>
  <c r="AQ405" i="11"/>
  <c r="AR405" i="11" s="1"/>
  <c r="AQ409" i="11"/>
  <c r="AR409" i="11" s="1"/>
  <c r="AQ413" i="11"/>
  <c r="AR413" i="11" s="1"/>
  <c r="AQ417" i="11"/>
  <c r="AR417" i="11" s="1"/>
  <c r="AQ421" i="11"/>
  <c r="AR421" i="11" s="1"/>
  <c r="AQ425" i="11"/>
  <c r="AR425" i="11" s="1"/>
  <c r="AQ429" i="11"/>
  <c r="AR429" i="11" s="1"/>
  <c r="AQ433" i="11"/>
  <c r="AR433" i="11" s="1"/>
  <c r="AQ437" i="11"/>
  <c r="AR437" i="11" s="1"/>
  <c r="AQ441" i="11"/>
  <c r="AR441" i="11" s="1"/>
  <c r="AQ445" i="11"/>
  <c r="AR445" i="11" s="1"/>
  <c r="AQ453" i="11"/>
  <c r="AR453" i="11" s="1"/>
  <c r="AQ461" i="11"/>
  <c r="AR461" i="11" s="1"/>
  <c r="AQ469" i="11"/>
  <c r="AR469" i="11" s="1"/>
  <c r="AQ477" i="11"/>
  <c r="AR477" i="11" s="1"/>
  <c r="AQ87" i="17"/>
  <c r="AR87" i="17" s="1"/>
  <c r="AQ98" i="17"/>
  <c r="AR98" i="17" s="1"/>
  <c r="AS702" i="17"/>
  <c r="AP702" i="17"/>
  <c r="AS710" i="17"/>
  <c r="AQ710" i="17"/>
  <c r="AR710" i="17" s="1"/>
  <c r="AS718" i="17"/>
  <c r="AQ718" i="17"/>
  <c r="AR718" i="17" s="1"/>
  <c r="AP718" i="17"/>
  <c r="AQ76" i="14"/>
  <c r="AS76" i="14"/>
  <c r="AS131" i="14"/>
  <c r="AQ131" i="14"/>
  <c r="AS140" i="14"/>
  <c r="AS150" i="14"/>
  <c r="AQ150" i="14"/>
  <c r="AS165" i="14"/>
  <c r="AQ165" i="14"/>
  <c r="AS202" i="14"/>
  <c r="AQ202" i="14"/>
  <c r="AS207" i="14"/>
  <c r="AQ207" i="14"/>
  <c r="AS235" i="14"/>
  <c r="AQ235" i="14"/>
  <c r="AQ246" i="14"/>
  <c r="AS246" i="14" s="1"/>
  <c r="AS251" i="14"/>
  <c r="AQ251" i="14"/>
  <c r="AS278" i="14"/>
  <c r="AQ278" i="14"/>
  <c r="AQ299" i="14"/>
  <c r="AS299" i="14" s="1"/>
  <c r="AS317" i="14"/>
  <c r="AQ317" i="14"/>
  <c r="AS326" i="14"/>
  <c r="AQ326" i="14"/>
  <c r="AS331" i="14"/>
  <c r="AQ331" i="14"/>
  <c r="AQ354" i="14"/>
  <c r="AS354" i="14"/>
  <c r="AS361" i="14"/>
  <c r="AQ361" i="14"/>
  <c r="AS367" i="14"/>
  <c r="AQ367" i="14"/>
  <c r="AP320" i="11"/>
  <c r="AP330" i="11"/>
  <c r="AP334" i="11"/>
  <c r="AQ338" i="11"/>
  <c r="AR338" i="11" s="1"/>
  <c r="AP349" i="11"/>
  <c r="AP352" i="11"/>
  <c r="AQ452" i="11"/>
  <c r="AR452" i="11" s="1"/>
  <c r="AQ460" i="11"/>
  <c r="AR460" i="11" s="1"/>
  <c r="AQ468" i="11"/>
  <c r="AR468" i="11" s="1"/>
  <c r="AQ476" i="11"/>
  <c r="AR476" i="11" s="1"/>
  <c r="AQ484" i="11"/>
  <c r="AR484" i="11" s="1"/>
  <c r="AQ492" i="11"/>
  <c r="AR492" i="11" s="1"/>
  <c r="AQ500" i="11"/>
  <c r="AR500" i="11" s="1"/>
  <c r="AQ508" i="11"/>
  <c r="AR508" i="11" s="1"/>
  <c r="AQ516" i="11"/>
  <c r="AR516" i="11" s="1"/>
  <c r="AQ524" i="11"/>
  <c r="AR524" i="11" s="1"/>
  <c r="AQ532" i="11"/>
  <c r="AR532" i="11" s="1"/>
  <c r="AQ540" i="11"/>
  <c r="AR540" i="11" s="1"/>
  <c r="AQ548" i="11"/>
  <c r="AR548" i="11" s="1"/>
  <c r="AQ556" i="11"/>
  <c r="AR556" i="11" s="1"/>
  <c r="AQ564" i="11"/>
  <c r="AR564" i="11" s="1"/>
  <c r="AQ572" i="11"/>
  <c r="AR572" i="11" s="1"/>
  <c r="AQ580" i="11"/>
  <c r="AR580" i="11" s="1"/>
  <c r="AP589" i="11"/>
  <c r="AQ596" i="11"/>
  <c r="AR596" i="11" s="1"/>
  <c r="AP605" i="11"/>
  <c r="AQ612" i="11"/>
  <c r="AR612" i="11" s="1"/>
  <c r="AP621" i="11"/>
  <c r="AQ628" i="11"/>
  <c r="AR628" i="11" s="1"/>
  <c r="AP637" i="11"/>
  <c r="AQ644" i="11"/>
  <c r="AR644" i="11" s="1"/>
  <c r="AP653" i="11"/>
  <c r="AQ660" i="11"/>
  <c r="AR660" i="11" s="1"/>
  <c r="AP669" i="11"/>
  <c r="AQ676" i="11"/>
  <c r="AR676" i="11" s="1"/>
  <c r="AP685" i="11"/>
  <c r="AQ692" i="11"/>
  <c r="AR692" i="11" s="1"/>
  <c r="AP701" i="11"/>
  <c r="AQ708" i="11"/>
  <c r="AR708" i="11" s="1"/>
  <c r="AP717" i="11"/>
  <c r="AQ10" i="17"/>
  <c r="AR10" i="17" s="1"/>
  <c r="AP19" i="17"/>
  <c r="AP25" i="17"/>
  <c r="AS25" i="17" s="1"/>
  <c r="AQ32" i="17"/>
  <c r="AR32" i="17" s="1"/>
  <c r="AQ41" i="17"/>
  <c r="AR41" i="17" s="1"/>
  <c r="AS41" i="17" s="1"/>
  <c r="AP49" i="17"/>
  <c r="AQ56" i="17"/>
  <c r="AR56" i="17" s="1"/>
  <c r="AP58" i="17"/>
  <c r="AQ65" i="17"/>
  <c r="AR65" i="17" s="1"/>
  <c r="AP74" i="17"/>
  <c r="AP79" i="17"/>
  <c r="AQ97" i="17"/>
  <c r="AR97" i="17" s="1"/>
  <c r="AP106" i="17"/>
  <c r="AP113" i="17"/>
  <c r="AS113" i="17" s="1"/>
  <c r="AQ120" i="17"/>
  <c r="AR120" i="17" s="1"/>
  <c r="AQ129" i="17"/>
  <c r="AR129" i="17" s="1"/>
  <c r="AS129" i="17" s="1"/>
  <c r="AQ136" i="17"/>
  <c r="AR136" i="17" s="1"/>
  <c r="AS136" i="17" s="1"/>
  <c r="AP138" i="17"/>
  <c r="AS138" i="17" s="1"/>
  <c r="AP144" i="17"/>
  <c r="AP173" i="17"/>
  <c r="AQ179" i="17"/>
  <c r="AR179" i="17" s="1"/>
  <c r="AS186" i="17"/>
  <c r="AP193" i="17"/>
  <c r="AQ194" i="17"/>
  <c r="AR194" i="17" s="1"/>
  <c r="AP198" i="17"/>
  <c r="AS198" i="17" s="1"/>
  <c r="AS199" i="17"/>
  <c r="AS201" i="17"/>
  <c r="AP203" i="17"/>
  <c r="AS203" i="17" s="1"/>
  <c r="AP208" i="17"/>
  <c r="AS217" i="17"/>
  <c r="AS221" i="17"/>
  <c r="AP228" i="17"/>
  <c r="AQ236" i="17"/>
  <c r="AR236" i="17" s="1"/>
  <c r="AQ242" i="17"/>
  <c r="AR242" i="17" s="1"/>
  <c r="AQ243" i="17"/>
  <c r="AR243" i="17" s="1"/>
  <c r="AP247" i="17"/>
  <c r="AP251" i="17"/>
  <c r="AS253" i="17"/>
  <c r="AS257" i="17"/>
  <c r="AP261" i="17"/>
  <c r="AP266" i="17"/>
  <c r="AQ268" i="17"/>
  <c r="AR268" i="17" s="1"/>
  <c r="AQ269" i="17"/>
  <c r="AR269" i="17" s="1"/>
  <c r="AP274" i="17"/>
  <c r="AS274" i="17" s="1"/>
  <c r="AQ277" i="17"/>
  <c r="AR277" i="17" s="1"/>
  <c r="AP284" i="17"/>
  <c r="AS284" i="17" s="1"/>
  <c r="AQ285" i="17"/>
  <c r="AR285" i="17" s="1"/>
  <c r="AP287" i="17"/>
  <c r="AS287" i="17" s="1"/>
  <c r="AQ290" i="17"/>
  <c r="AR290" i="17" s="1"/>
  <c r="AP299" i="17"/>
  <c r="AS300" i="17"/>
  <c r="AP304" i="17"/>
  <c r="AP308" i="17"/>
  <c r="AP312" i="17"/>
  <c r="AQ322" i="17"/>
  <c r="AR322" i="17" s="1"/>
  <c r="AQ325" i="17"/>
  <c r="AR325" i="17" s="1"/>
  <c r="AP334" i="17"/>
  <c r="AQ338" i="17"/>
  <c r="AR338" i="17" s="1"/>
  <c r="AQ341" i="17"/>
  <c r="AR341" i="17" s="1"/>
  <c r="AP350" i="17"/>
  <c r="AQ354" i="17"/>
  <c r="AR354" i="17" s="1"/>
  <c r="AQ357" i="17"/>
  <c r="AR357" i="17" s="1"/>
  <c r="AP366" i="17"/>
  <c r="AQ370" i="17"/>
  <c r="AR370" i="17" s="1"/>
  <c r="AQ373" i="17"/>
  <c r="AR373" i="17" s="1"/>
  <c r="AP382" i="17"/>
  <c r="AQ386" i="17"/>
  <c r="AR386" i="17" s="1"/>
  <c r="AQ389" i="17"/>
  <c r="AR389" i="17" s="1"/>
  <c r="AP398" i="17"/>
  <c r="AP402" i="17"/>
  <c r="AP406" i="17"/>
  <c r="AQ410" i="17"/>
  <c r="AR410" i="17" s="1"/>
  <c r="AQ414" i="17"/>
  <c r="AR414" i="17" s="1"/>
  <c r="AQ417" i="17"/>
  <c r="AR417" i="17" s="1"/>
  <c r="AQ421" i="17"/>
  <c r="AR421" i="17" s="1"/>
  <c r="AP434" i="17"/>
  <c r="AP438" i="17"/>
  <c r="AQ442" i="17"/>
  <c r="AR442" i="17" s="1"/>
  <c r="AQ446" i="17"/>
  <c r="AR446" i="17" s="1"/>
  <c r="AQ449" i="17"/>
  <c r="AR449" i="17" s="1"/>
  <c r="AP456" i="17"/>
  <c r="AP464" i="17"/>
  <c r="AP472" i="17"/>
  <c r="AP480" i="17"/>
  <c r="AP488" i="17"/>
  <c r="AP496" i="17"/>
  <c r="AP498" i="17"/>
  <c r="AQ502" i="17"/>
  <c r="AR502" i="17" s="1"/>
  <c r="AQ511" i="17"/>
  <c r="AR511" i="17" s="1"/>
  <c r="AP514" i="17"/>
  <c r="AQ518" i="17"/>
  <c r="AR518" i="17" s="1"/>
  <c r="AQ527" i="17"/>
  <c r="AR527" i="17" s="1"/>
  <c r="AP530" i="17"/>
  <c r="AQ534" i="17"/>
  <c r="AR534" i="17" s="1"/>
  <c r="AQ543" i="17"/>
  <c r="AR543" i="17" s="1"/>
  <c r="AP546" i="17"/>
  <c r="AQ550" i="17"/>
  <c r="AR550" i="17" s="1"/>
  <c r="AQ559" i="17"/>
  <c r="AR559" i="17" s="1"/>
  <c r="AP562" i="17"/>
  <c r="AQ566" i="17"/>
  <c r="AR566" i="17" s="1"/>
  <c r="AQ575" i="17"/>
  <c r="AR575" i="17" s="1"/>
  <c r="AP578" i="17"/>
  <c r="AQ582" i="17"/>
  <c r="AR582" i="17" s="1"/>
  <c r="AQ591" i="17"/>
  <c r="AR591" i="17" s="1"/>
  <c r="AP594" i="17"/>
  <c r="AQ598" i="17"/>
  <c r="AR598" i="17" s="1"/>
  <c r="AQ607" i="17"/>
  <c r="AR607" i="17" s="1"/>
  <c r="AP610" i="17"/>
  <c r="AQ614" i="17"/>
  <c r="AR614" i="17" s="1"/>
  <c r="AQ623" i="17"/>
  <c r="AR623" i="17" s="1"/>
  <c r="AP626" i="17"/>
  <c r="AQ630" i="17"/>
  <c r="AR630" i="17" s="1"/>
  <c r="AQ639" i="17"/>
  <c r="AR639" i="17" s="1"/>
  <c r="AP642" i="17"/>
  <c r="AQ646" i="17"/>
  <c r="AR646" i="17" s="1"/>
  <c r="AQ655" i="17"/>
  <c r="AR655" i="17" s="1"/>
  <c r="AP658" i="17"/>
  <c r="AQ662" i="17"/>
  <c r="AR662" i="17" s="1"/>
  <c r="AQ671" i="17"/>
  <c r="AR671" i="17" s="1"/>
  <c r="AP674" i="17"/>
  <c r="AQ678" i="17"/>
  <c r="AR678" i="17" s="1"/>
  <c r="AQ687" i="17"/>
  <c r="AR687" i="17" s="1"/>
  <c r="AP690" i="17"/>
  <c r="AQ694" i="17"/>
  <c r="AR694" i="17" s="1"/>
  <c r="AS699" i="17"/>
  <c r="AQ699" i="17"/>
  <c r="AR699" i="17" s="1"/>
  <c r="AQ702" i="17"/>
  <c r="AR702" i="17" s="1"/>
  <c r="AQ707" i="17"/>
  <c r="AR707" i="17" s="1"/>
  <c r="AP710" i="17"/>
  <c r="AQ26" i="14"/>
  <c r="AS26" i="14"/>
  <c r="AQ55" i="14"/>
  <c r="AS95" i="14"/>
  <c r="AQ95" i="14"/>
  <c r="AS111" i="14"/>
  <c r="AQ111" i="14"/>
  <c r="AQ126" i="14"/>
  <c r="AQ154" i="14"/>
  <c r="AS154" i="14" s="1"/>
  <c r="AS159" i="14"/>
  <c r="AQ159" i="14"/>
  <c r="AS203" i="14"/>
  <c r="AS211" i="14"/>
  <c r="AQ211" i="14"/>
  <c r="AQ219" i="14"/>
  <c r="AS219" i="14" s="1"/>
  <c r="AS279" i="14"/>
  <c r="AS294" i="14"/>
  <c r="AQ294" i="14"/>
  <c r="AS327" i="14"/>
  <c r="AS365" i="14"/>
  <c r="AQ365" i="14"/>
  <c r="AS371" i="14"/>
  <c r="AQ371" i="14"/>
  <c r="AS401" i="14"/>
  <c r="AQ401" i="14"/>
  <c r="AQ589" i="11"/>
  <c r="AR589" i="11" s="1"/>
  <c r="AQ605" i="11"/>
  <c r="AR605" i="11" s="1"/>
  <c r="AQ621" i="11"/>
  <c r="AR621" i="11" s="1"/>
  <c r="AQ637" i="11"/>
  <c r="AR637" i="11" s="1"/>
  <c r="AQ653" i="11"/>
  <c r="AR653" i="11" s="1"/>
  <c r="AQ669" i="11"/>
  <c r="AR669" i="11" s="1"/>
  <c r="AQ685" i="11"/>
  <c r="AR685" i="11" s="1"/>
  <c r="AQ701" i="11"/>
  <c r="AR701" i="11" s="1"/>
  <c r="AQ717" i="11"/>
  <c r="AR717" i="11" s="1"/>
  <c r="AQ19" i="17"/>
  <c r="AR19" i="17" s="1"/>
  <c r="AQ49" i="17"/>
  <c r="AR49" i="17" s="1"/>
  <c r="AQ58" i="17"/>
  <c r="AR58" i="17" s="1"/>
  <c r="AQ74" i="17"/>
  <c r="AR74" i="17" s="1"/>
  <c r="AQ144" i="17"/>
  <c r="AR144" i="17" s="1"/>
  <c r="AQ173" i="17"/>
  <c r="AR173" i="17" s="1"/>
  <c r="AS179" i="17"/>
  <c r="AQ193" i="17"/>
  <c r="AR193" i="17" s="1"/>
  <c r="AQ208" i="17"/>
  <c r="AR208" i="17" s="1"/>
  <c r="AQ228" i="17"/>
  <c r="AR228" i="17" s="1"/>
  <c r="AQ247" i="17"/>
  <c r="AR247" i="17" s="1"/>
  <c r="AQ251" i="17"/>
  <c r="AR251" i="17" s="1"/>
  <c r="AQ261" i="17"/>
  <c r="AR261" i="17" s="1"/>
  <c r="AP292" i="17"/>
  <c r="AQ294" i="17"/>
  <c r="AR294" i="17" s="1"/>
  <c r="AQ299" i="17"/>
  <c r="AR299" i="17" s="1"/>
  <c r="AQ303" i="17"/>
  <c r="AR303" i="17" s="1"/>
  <c r="AQ304" i="17"/>
  <c r="AR304" i="17" s="1"/>
  <c r="AQ307" i="17"/>
  <c r="AR307" i="17" s="1"/>
  <c r="AQ308" i="17"/>
  <c r="AR308" i="17" s="1"/>
  <c r="AQ311" i="17"/>
  <c r="AR311" i="17" s="1"/>
  <c r="AQ312" i="17"/>
  <c r="AR312" i="17" s="1"/>
  <c r="AP318" i="17"/>
  <c r="AS318" i="17" s="1"/>
  <c r="AQ334" i="17"/>
  <c r="AR334" i="17" s="1"/>
  <c r="AQ350" i="17"/>
  <c r="AR350" i="17" s="1"/>
  <c r="AQ366" i="17"/>
  <c r="AR366" i="17" s="1"/>
  <c r="AQ382" i="17"/>
  <c r="AR382" i="17" s="1"/>
  <c r="AQ398" i="17"/>
  <c r="AR398" i="17" s="1"/>
  <c r="AQ402" i="17"/>
  <c r="AR402" i="17" s="1"/>
  <c r="AQ406" i="17"/>
  <c r="AR406" i="17" s="1"/>
  <c r="AQ434" i="17"/>
  <c r="AR434" i="17" s="1"/>
  <c r="AQ438" i="17"/>
  <c r="AR438" i="17" s="1"/>
  <c r="AQ456" i="17"/>
  <c r="AR456" i="17" s="1"/>
  <c r="AQ464" i="17"/>
  <c r="AR464" i="17" s="1"/>
  <c r="AQ472" i="17"/>
  <c r="AR472" i="17" s="1"/>
  <c r="AQ480" i="17"/>
  <c r="AR480" i="17" s="1"/>
  <c r="AQ488" i="17"/>
  <c r="AR488" i="17" s="1"/>
  <c r="AQ496" i="17"/>
  <c r="AR496" i="17" s="1"/>
  <c r="AQ498" i="17"/>
  <c r="AR498" i="17" s="1"/>
  <c r="AQ507" i="17"/>
  <c r="AR507" i="17" s="1"/>
  <c r="AQ514" i="17"/>
  <c r="AR514" i="17" s="1"/>
  <c r="AQ523" i="17"/>
  <c r="AR523" i="17" s="1"/>
  <c r="AQ530" i="17"/>
  <c r="AR530" i="17" s="1"/>
  <c r="AQ539" i="17"/>
  <c r="AR539" i="17" s="1"/>
  <c r="AQ546" i="17"/>
  <c r="AR546" i="17" s="1"/>
  <c r="AQ555" i="17"/>
  <c r="AR555" i="17" s="1"/>
  <c r="AQ562" i="17"/>
  <c r="AR562" i="17" s="1"/>
  <c r="AQ571" i="17"/>
  <c r="AR571" i="17" s="1"/>
  <c r="AQ578" i="17"/>
  <c r="AR578" i="17" s="1"/>
  <c r="AQ587" i="17"/>
  <c r="AR587" i="17" s="1"/>
  <c r="AQ594" i="17"/>
  <c r="AR594" i="17" s="1"/>
  <c r="AQ603" i="17"/>
  <c r="AR603" i="17" s="1"/>
  <c r="AQ610" i="17"/>
  <c r="AR610" i="17" s="1"/>
  <c r="AQ619" i="17"/>
  <c r="AR619" i="17" s="1"/>
  <c r="AQ626" i="17"/>
  <c r="AR626" i="17" s="1"/>
  <c r="AQ642" i="17"/>
  <c r="AR642" i="17" s="1"/>
  <c r="AQ658" i="17"/>
  <c r="AR658" i="17" s="1"/>
  <c r="AQ674" i="17"/>
  <c r="AR674" i="17" s="1"/>
  <c r="AQ690" i="17"/>
  <c r="AR690" i="17" s="1"/>
  <c r="AS706" i="17"/>
  <c r="AQ706" i="17"/>
  <c r="AR706" i="17" s="1"/>
  <c r="AS714" i="17"/>
  <c r="AQ714" i="17"/>
  <c r="AR714" i="17" s="1"/>
  <c r="AP714" i="17"/>
  <c r="AQ719" i="17"/>
  <c r="AR719" i="17" s="1"/>
  <c r="AS10" i="14"/>
  <c r="AQ19" i="14"/>
  <c r="AQ71" i="14"/>
  <c r="AS83" i="14"/>
  <c r="AQ83" i="14"/>
  <c r="AS122" i="14"/>
  <c r="AQ124" i="14"/>
  <c r="AS124" i="14"/>
  <c r="AS139" i="14"/>
  <c r="AQ139" i="14"/>
  <c r="AS163" i="14"/>
  <c r="AQ163" i="14"/>
  <c r="AS237" i="14"/>
  <c r="AQ237" i="14"/>
  <c r="AS253" i="14"/>
  <c r="AQ253" i="14"/>
  <c r="AS258" i="14"/>
  <c r="AS262" i="14"/>
  <c r="AQ262" i="14"/>
  <c r="AS267" i="14"/>
  <c r="AQ267" i="14"/>
  <c r="AS295" i="14"/>
  <c r="AS310" i="14"/>
  <c r="AQ310" i="14"/>
  <c r="AS315" i="14"/>
  <c r="AQ315" i="14"/>
  <c r="AQ345" i="14"/>
  <c r="AS345" i="14" s="1"/>
  <c r="AS359" i="14"/>
  <c r="AQ359" i="14"/>
  <c r="AQ369" i="14"/>
  <c r="AS369" i="14" s="1"/>
  <c r="AS383" i="14"/>
  <c r="AS577" i="14"/>
  <c r="AQ577" i="14"/>
  <c r="AS641" i="14"/>
  <c r="AQ641" i="14"/>
  <c r="AS705" i="14"/>
  <c r="AQ705" i="14"/>
  <c r="AS225" i="14"/>
  <c r="AQ410" i="14"/>
  <c r="AQ415" i="14"/>
  <c r="AQ417" i="14"/>
  <c r="AQ426" i="14"/>
  <c r="AQ431" i="14"/>
  <c r="AQ433" i="14"/>
  <c r="AQ442" i="14"/>
  <c r="AQ447" i="14"/>
  <c r="AQ449" i="14"/>
  <c r="AQ458" i="14"/>
  <c r="AQ463" i="14"/>
  <c r="AQ465" i="14"/>
  <c r="AQ474" i="14"/>
  <c r="AQ479" i="14"/>
  <c r="AQ481" i="14"/>
  <c r="AQ490" i="14"/>
  <c r="AQ495" i="14"/>
  <c r="AQ497" i="14"/>
  <c r="AQ506" i="14"/>
  <c r="AQ511" i="14"/>
  <c r="AQ513" i="14"/>
  <c r="AQ522" i="14"/>
  <c r="AQ527" i="14"/>
  <c r="AQ529" i="14"/>
  <c r="AQ538" i="14"/>
  <c r="AQ543" i="14"/>
  <c r="AQ545" i="14"/>
  <c r="AS554" i="14"/>
  <c r="AS561" i="14"/>
  <c r="AQ561" i="14"/>
  <c r="AQ573" i="14"/>
  <c r="AQ583" i="14"/>
  <c r="AQ585" i="14"/>
  <c r="AQ587" i="14"/>
  <c r="AS591" i="14"/>
  <c r="AQ594" i="14"/>
  <c r="AQ614" i="14"/>
  <c r="AS618" i="14"/>
  <c r="AS625" i="14"/>
  <c r="AQ625" i="14"/>
  <c r="AQ637" i="14"/>
  <c r="AQ647" i="14"/>
  <c r="AQ649" i="14"/>
  <c r="AQ651" i="14"/>
  <c r="AS655" i="14"/>
  <c r="AQ658" i="14"/>
  <c r="AQ678" i="14"/>
  <c r="AS682" i="14"/>
  <c r="AS689" i="14"/>
  <c r="AQ689" i="14"/>
  <c r="AQ701" i="14"/>
  <c r="AP13" i="19"/>
  <c r="AS13" i="19" s="1"/>
  <c r="AP19" i="19"/>
  <c r="AS19" i="19" s="1"/>
  <c r="AS22" i="19"/>
  <c r="AP22" i="19"/>
  <c r="AP26" i="19"/>
  <c r="AP35" i="19"/>
  <c r="AP38" i="19"/>
  <c r="AS38" i="19" s="1"/>
  <c r="AQ50" i="19"/>
  <c r="AR50" i="19" s="1"/>
  <c r="AP50" i="19"/>
  <c r="AQ173" i="14"/>
  <c r="AQ181" i="14"/>
  <c r="AQ189" i="14"/>
  <c r="AQ257" i="14"/>
  <c r="AQ273" i="14"/>
  <c r="AS273" i="14" s="1"/>
  <c r="AQ289" i="14"/>
  <c r="AQ305" i="14"/>
  <c r="AQ321" i="14"/>
  <c r="AQ341" i="14"/>
  <c r="AS341" i="14" s="1"/>
  <c r="AS353" i="14"/>
  <c r="AQ357" i="14"/>
  <c r="AS378" i="14"/>
  <c r="AS382" i="14"/>
  <c r="AS386" i="14"/>
  <c r="AS390" i="14"/>
  <c r="AS394" i="14"/>
  <c r="AQ398" i="14"/>
  <c r="AQ403" i="14"/>
  <c r="AQ405" i="14"/>
  <c r="AQ414" i="14"/>
  <c r="AS414" i="14" s="1"/>
  <c r="AQ419" i="14"/>
  <c r="AQ421" i="14"/>
  <c r="AQ430" i="14"/>
  <c r="AQ435" i="14"/>
  <c r="AQ437" i="14"/>
  <c r="AQ446" i="14"/>
  <c r="AQ451" i="14"/>
  <c r="AQ453" i="14"/>
  <c r="AQ462" i="14"/>
  <c r="AQ467" i="14"/>
  <c r="AQ469" i="14"/>
  <c r="AQ478" i="14"/>
  <c r="AQ483" i="14"/>
  <c r="AQ485" i="14"/>
  <c r="AQ494" i="14"/>
  <c r="AQ499" i="14"/>
  <c r="AQ501" i="14"/>
  <c r="AQ510" i="14"/>
  <c r="AQ515" i="14"/>
  <c r="AQ517" i="14"/>
  <c r="AQ526" i="14"/>
  <c r="AQ531" i="14"/>
  <c r="AQ533" i="14"/>
  <c r="AQ542" i="14"/>
  <c r="AQ547" i="14"/>
  <c r="AQ549" i="14"/>
  <c r="AQ557" i="14"/>
  <c r="AQ567" i="14"/>
  <c r="AQ569" i="14"/>
  <c r="AQ571" i="14"/>
  <c r="AS575" i="14"/>
  <c r="AQ578" i="14"/>
  <c r="AQ598" i="14"/>
  <c r="AS602" i="14"/>
  <c r="AS609" i="14"/>
  <c r="AQ609" i="14"/>
  <c r="AQ621" i="14"/>
  <c r="AQ631" i="14"/>
  <c r="AQ633" i="14"/>
  <c r="AQ635" i="14"/>
  <c r="AS639" i="14"/>
  <c r="AQ642" i="14"/>
  <c r="AQ662" i="14"/>
  <c r="AS666" i="14"/>
  <c r="AS673" i="14"/>
  <c r="AQ673" i="14"/>
  <c r="AQ685" i="14"/>
  <c r="AQ695" i="14"/>
  <c r="AQ697" i="14"/>
  <c r="AQ699" i="14"/>
  <c r="AS703" i="14"/>
  <c r="AQ706" i="14"/>
  <c r="AQ9" i="19"/>
  <c r="AR9" i="19" s="1"/>
  <c r="AS11" i="19"/>
  <c r="AP11" i="19"/>
  <c r="AS25" i="19"/>
  <c r="AQ25" i="19"/>
  <c r="AR25" i="19" s="1"/>
  <c r="AQ30" i="19"/>
  <c r="AR30" i="19" s="1"/>
  <c r="AP30" i="19"/>
  <c r="AQ51" i="19"/>
  <c r="AR51" i="19" s="1"/>
  <c r="AP51" i="19"/>
  <c r="AS265" i="14"/>
  <c r="AS281" i="14"/>
  <c r="AS297" i="14"/>
  <c r="AS313" i="14"/>
  <c r="AQ409" i="14"/>
  <c r="AS409" i="14" s="1"/>
  <c r="AQ425" i="14"/>
  <c r="AQ441" i="14"/>
  <c r="AQ457" i="14"/>
  <c r="AQ473" i="14"/>
  <c r="AQ489" i="14"/>
  <c r="AQ505" i="14"/>
  <c r="AQ521" i="14"/>
  <c r="AQ537" i="14"/>
  <c r="AQ553" i="14"/>
  <c r="AQ555" i="14"/>
  <c r="AQ582" i="14"/>
  <c r="AS586" i="14"/>
  <c r="AS593" i="14"/>
  <c r="AQ593" i="14"/>
  <c r="AQ605" i="14"/>
  <c r="AQ617" i="14"/>
  <c r="AQ619" i="14"/>
  <c r="AQ646" i="14"/>
  <c r="AS650" i="14"/>
  <c r="AS657" i="14"/>
  <c r="AQ657" i="14"/>
  <c r="AQ669" i="14"/>
  <c r="AQ681" i="14"/>
  <c r="AQ683" i="14"/>
  <c r="AS14" i="19"/>
  <c r="AQ14" i="19"/>
  <c r="AR14" i="19" s="1"/>
  <c r="AS24" i="19"/>
  <c r="AQ24" i="19"/>
  <c r="AR24" i="19" s="1"/>
  <c r="AP25" i="19"/>
  <c r="AP39" i="19"/>
  <c r="AS39" i="19" s="1"/>
  <c r="AP52" i="19"/>
  <c r="AQ52" i="19"/>
  <c r="AR52" i="19" s="1"/>
  <c r="AP60" i="19"/>
  <c r="AQ61" i="19"/>
  <c r="AR61" i="19" s="1"/>
  <c r="AQ65" i="19"/>
  <c r="AR65" i="19" s="1"/>
  <c r="AP70" i="19"/>
  <c r="AS70" i="19" s="1"/>
  <c r="AP71" i="19"/>
  <c r="AQ72" i="19"/>
  <c r="AR72" i="19" s="1"/>
  <c r="AS72" i="19" s="1"/>
  <c r="AP74" i="19"/>
  <c r="AQ77" i="19"/>
  <c r="AR77" i="19" s="1"/>
  <c r="AP80" i="19"/>
  <c r="AS80" i="19" s="1"/>
  <c r="AP86" i="19"/>
  <c r="AP90" i="19"/>
  <c r="AS90" i="19" s="1"/>
  <c r="AS94" i="19"/>
  <c r="AP101" i="19"/>
  <c r="AS101" i="19" s="1"/>
  <c r="AQ109" i="19"/>
  <c r="AR109" i="19" s="1"/>
  <c r="AQ112" i="19"/>
  <c r="AR112" i="19" s="1"/>
  <c r="AQ116" i="19"/>
  <c r="AR116" i="19" s="1"/>
  <c r="AQ120" i="19"/>
  <c r="AR120" i="19" s="1"/>
  <c r="AP123" i="19"/>
  <c r="AQ125" i="19"/>
  <c r="AR125" i="19" s="1"/>
  <c r="AS125" i="19" s="1"/>
  <c r="AQ127" i="19"/>
  <c r="AR127" i="19" s="1"/>
  <c r="AQ130" i="19"/>
  <c r="AR130" i="19" s="1"/>
  <c r="AS130" i="19" s="1"/>
  <c r="AQ135" i="19"/>
  <c r="AR135" i="19" s="1"/>
  <c r="AQ136" i="19"/>
  <c r="AR136" i="19" s="1"/>
  <c r="AQ138" i="19"/>
  <c r="AR138" i="19" s="1"/>
  <c r="AQ141" i="19"/>
  <c r="AR141" i="19" s="1"/>
  <c r="AP148" i="19"/>
  <c r="AP155" i="19"/>
  <c r="AS156" i="19"/>
  <c r="AP161" i="19"/>
  <c r="AQ166" i="19"/>
  <c r="AR166" i="19" s="1"/>
  <c r="AP169" i="19"/>
  <c r="AS169" i="19" s="1"/>
  <c r="AP171" i="19"/>
  <c r="AQ174" i="19"/>
  <c r="AR174" i="19" s="1"/>
  <c r="AP178" i="19"/>
  <c r="AS178" i="19" s="1"/>
  <c r="AQ181" i="19"/>
  <c r="AR181" i="19" s="1"/>
  <c r="AS181" i="19" s="1"/>
  <c r="AQ195" i="19"/>
  <c r="AR195" i="19" s="1"/>
  <c r="AP197" i="19"/>
  <c r="AP199" i="19"/>
  <c r="AQ202" i="19"/>
  <c r="AR202" i="19" s="1"/>
  <c r="AQ207" i="19"/>
  <c r="AR207" i="19" s="1"/>
  <c r="AP209" i="19"/>
  <c r="AP211" i="19"/>
  <c r="AQ223" i="19"/>
  <c r="AR223" i="19" s="1"/>
  <c r="AQ228" i="19"/>
  <c r="AR228" i="19" s="1"/>
  <c r="AP230" i="19"/>
  <c r="AP232" i="19"/>
  <c r="AQ237" i="19"/>
  <c r="AR237" i="19" s="1"/>
  <c r="AP239" i="19"/>
  <c r="AP241" i="19"/>
  <c r="AQ250" i="19"/>
  <c r="AR250" i="19" s="1"/>
  <c r="AP252" i="19"/>
  <c r="AS252" i="19" s="1"/>
  <c r="AQ254" i="19"/>
  <c r="AR254" i="19" s="1"/>
  <c r="AP258" i="19"/>
  <c r="AP260" i="19"/>
  <c r="AQ265" i="19"/>
  <c r="AR265" i="19" s="1"/>
  <c r="AS265" i="19" s="1"/>
  <c r="AP297" i="19"/>
  <c r="AP305" i="19"/>
  <c r="AP313" i="19"/>
  <c r="AP321" i="19"/>
  <c r="AQ385" i="19"/>
  <c r="AR385" i="19" s="1"/>
  <c r="AQ386" i="19"/>
  <c r="AR386" i="19" s="1"/>
  <c r="AQ401" i="19"/>
  <c r="AR401" i="19" s="1"/>
  <c r="AQ402" i="19"/>
  <c r="AR402" i="19" s="1"/>
  <c r="AS434" i="19"/>
  <c r="AQ434" i="19"/>
  <c r="AR434" i="19" s="1"/>
  <c r="AS437" i="19"/>
  <c r="AP437" i="19"/>
  <c r="AS442" i="19"/>
  <c r="AQ442" i="19"/>
  <c r="AR442" i="19" s="1"/>
  <c r="AS445" i="19"/>
  <c r="AP445" i="19"/>
  <c r="AS450" i="19"/>
  <c r="AQ450" i="19"/>
  <c r="AR450" i="19" s="1"/>
  <c r="AS453" i="19"/>
  <c r="AP453" i="19"/>
  <c r="AS458" i="19"/>
  <c r="AQ458" i="19"/>
  <c r="AR458" i="19" s="1"/>
  <c r="AS461" i="19"/>
  <c r="AP461" i="19"/>
  <c r="AS466" i="19"/>
  <c r="AQ466" i="19"/>
  <c r="AR466" i="19" s="1"/>
  <c r="AS469" i="19"/>
  <c r="AP469" i="19"/>
  <c r="AS474" i="19"/>
  <c r="AQ474" i="19"/>
  <c r="AR474" i="19" s="1"/>
  <c r="AS477" i="19"/>
  <c r="AP477" i="19"/>
  <c r="AS482" i="19"/>
  <c r="AQ482" i="19"/>
  <c r="AR482" i="19" s="1"/>
  <c r="AS485" i="19"/>
  <c r="AP485" i="19"/>
  <c r="AS490" i="19"/>
  <c r="AQ490" i="19"/>
  <c r="AR490" i="19" s="1"/>
  <c r="AS493" i="19"/>
  <c r="AP493" i="19"/>
  <c r="AS498" i="19"/>
  <c r="AQ498" i="19"/>
  <c r="AR498" i="19" s="1"/>
  <c r="AS501" i="19"/>
  <c r="AP501" i="19"/>
  <c r="AS506" i="19"/>
  <c r="AQ506" i="19"/>
  <c r="AR506" i="19" s="1"/>
  <c r="AS509" i="19"/>
  <c r="AP509" i="19"/>
  <c r="AS514" i="19"/>
  <c r="AQ514" i="19"/>
  <c r="AR514" i="19" s="1"/>
  <c r="AS517" i="19"/>
  <c r="AP517" i="19"/>
  <c r="AS522" i="19"/>
  <c r="AQ522" i="19"/>
  <c r="AR522" i="19" s="1"/>
  <c r="AS525" i="19"/>
  <c r="AP525" i="19"/>
  <c r="AS530" i="19"/>
  <c r="AQ530" i="19"/>
  <c r="AR530" i="19" s="1"/>
  <c r="AS533" i="19"/>
  <c r="AP533" i="19"/>
  <c r="AS541" i="19"/>
  <c r="AQ541" i="19"/>
  <c r="AR541" i="19" s="1"/>
  <c r="AP541" i="19"/>
  <c r="AS573" i="19"/>
  <c r="AP573" i="19"/>
  <c r="AQ573" i="19"/>
  <c r="AR573" i="19" s="1"/>
  <c r="AQ579" i="19"/>
  <c r="AR579" i="19" s="1"/>
  <c r="AS579" i="19"/>
  <c r="AP579" i="19"/>
  <c r="AS618" i="19"/>
  <c r="AQ618" i="19"/>
  <c r="AR618" i="19" s="1"/>
  <c r="AP618" i="19"/>
  <c r="AS621" i="19"/>
  <c r="AQ621" i="19"/>
  <c r="AR621" i="19" s="1"/>
  <c r="AP621" i="19"/>
  <c r="AQ647" i="19"/>
  <c r="AR647" i="19" s="1"/>
  <c r="AS647" i="19"/>
  <c r="AP647" i="19"/>
  <c r="AS657" i="19"/>
  <c r="AQ657" i="19"/>
  <c r="AR657" i="19" s="1"/>
  <c r="AP657" i="19"/>
  <c r="AQ60" i="19"/>
  <c r="AR60" i="19" s="1"/>
  <c r="AQ171" i="19"/>
  <c r="AR171" i="19" s="1"/>
  <c r="AP184" i="19"/>
  <c r="AS184" i="19" s="1"/>
  <c r="AQ199" i="19"/>
  <c r="AR199" i="19" s="1"/>
  <c r="AQ206" i="19"/>
  <c r="AR206" i="19" s="1"/>
  <c r="AQ211" i="19"/>
  <c r="AR211" i="19" s="1"/>
  <c r="AP213" i="19"/>
  <c r="AP215" i="19"/>
  <c r="AP218" i="19"/>
  <c r="AP220" i="19"/>
  <c r="AQ227" i="19"/>
  <c r="AR227" i="19" s="1"/>
  <c r="AQ232" i="19"/>
  <c r="AR232" i="19" s="1"/>
  <c r="AP234" i="19"/>
  <c r="AS234" i="19" s="1"/>
  <c r="AQ236" i="19"/>
  <c r="AR236" i="19" s="1"/>
  <c r="AQ241" i="19"/>
  <c r="AR241" i="19" s="1"/>
  <c r="AP243" i="19"/>
  <c r="AP245" i="19"/>
  <c r="AQ249" i="19"/>
  <c r="AR249" i="19" s="1"/>
  <c r="AQ260" i="19"/>
  <c r="AR260" i="19" s="1"/>
  <c r="AP262" i="19"/>
  <c r="AS262" i="19" s="1"/>
  <c r="AQ264" i="19"/>
  <c r="AR264" i="19" s="1"/>
  <c r="AQ273" i="19"/>
  <c r="AR273" i="19" s="1"/>
  <c r="AQ281" i="19"/>
  <c r="AR281" i="19" s="1"/>
  <c r="AQ289" i="19"/>
  <c r="AR289" i="19" s="1"/>
  <c r="AQ297" i="19"/>
  <c r="AR297" i="19" s="1"/>
  <c r="AQ305" i="19"/>
  <c r="AR305" i="19" s="1"/>
  <c r="AQ313" i="19"/>
  <c r="AR313" i="19" s="1"/>
  <c r="AQ321" i="19"/>
  <c r="AR321" i="19" s="1"/>
  <c r="AQ329" i="19"/>
  <c r="AR329" i="19" s="1"/>
  <c r="AQ337" i="19"/>
  <c r="AR337" i="19" s="1"/>
  <c r="AQ345" i="19"/>
  <c r="AR345" i="19" s="1"/>
  <c r="AQ353" i="19"/>
  <c r="AR353" i="19" s="1"/>
  <c r="AQ361" i="19"/>
  <c r="AR361" i="19" s="1"/>
  <c r="AQ369" i="19"/>
  <c r="AR369" i="19" s="1"/>
  <c r="AP374" i="19"/>
  <c r="AQ377" i="19"/>
  <c r="AR377" i="19" s="1"/>
  <c r="AP382" i="19"/>
  <c r="AP390" i="19"/>
  <c r="AP398" i="19"/>
  <c r="AP406" i="19"/>
  <c r="AP414" i="19"/>
  <c r="AS418" i="19"/>
  <c r="AP418" i="19"/>
  <c r="AP430" i="19"/>
  <c r="AP434" i="19"/>
  <c r="AQ437" i="19"/>
  <c r="AR437" i="19" s="1"/>
  <c r="AP442" i="19"/>
  <c r="AQ445" i="19"/>
  <c r="AR445" i="19" s="1"/>
  <c r="AP450" i="19"/>
  <c r="AQ453" i="19"/>
  <c r="AR453" i="19" s="1"/>
  <c r="AP458" i="19"/>
  <c r="AQ461" i="19"/>
  <c r="AR461" i="19" s="1"/>
  <c r="AP466" i="19"/>
  <c r="AQ469" i="19"/>
  <c r="AR469" i="19" s="1"/>
  <c r="AP474" i="19"/>
  <c r="AQ477" i="19"/>
  <c r="AR477" i="19" s="1"/>
  <c r="AP482" i="19"/>
  <c r="AQ485" i="19"/>
  <c r="AR485" i="19" s="1"/>
  <c r="AS545" i="19"/>
  <c r="AQ545" i="19"/>
  <c r="AR545" i="19" s="1"/>
  <c r="AP545" i="19"/>
  <c r="AS593" i="19"/>
  <c r="AQ593" i="19"/>
  <c r="AR593" i="19" s="1"/>
  <c r="AP593" i="19"/>
  <c r="AS654" i="19"/>
  <c r="AQ654" i="19"/>
  <c r="AR654" i="19" s="1"/>
  <c r="AP654" i="19"/>
  <c r="AP53" i="19"/>
  <c r="AP62" i="19"/>
  <c r="AS62" i="19" s="1"/>
  <c r="AP67" i="19"/>
  <c r="AQ73" i="19"/>
  <c r="AR73" i="19" s="1"/>
  <c r="AP81" i="19"/>
  <c r="AP84" i="19"/>
  <c r="AQ85" i="19"/>
  <c r="AR85" i="19" s="1"/>
  <c r="AP87" i="19"/>
  <c r="AP89" i="19"/>
  <c r="AS89" i="19" s="1"/>
  <c r="AP124" i="19"/>
  <c r="AP131" i="19"/>
  <c r="AP140" i="19"/>
  <c r="AQ142" i="19"/>
  <c r="AR142" i="19" s="1"/>
  <c r="AQ146" i="19"/>
  <c r="AR146" i="19" s="1"/>
  <c r="AQ154" i="19"/>
  <c r="AR154" i="19" s="1"/>
  <c r="AP157" i="19"/>
  <c r="AP165" i="19"/>
  <c r="AS165" i="19" s="1"/>
  <c r="AP167" i="19"/>
  <c r="AS417" i="19"/>
  <c r="AP417" i="19"/>
  <c r="AS429" i="19"/>
  <c r="AQ429" i="19"/>
  <c r="AR429" i="19" s="1"/>
  <c r="AS433" i="19"/>
  <c r="AP433" i="19"/>
  <c r="AS438" i="19"/>
  <c r="AQ438" i="19"/>
  <c r="AR438" i="19" s="1"/>
  <c r="AS441" i="19"/>
  <c r="AP441" i="19"/>
  <c r="AS446" i="19"/>
  <c r="AQ446" i="19"/>
  <c r="AR446" i="19" s="1"/>
  <c r="AS449" i="19"/>
  <c r="AP449" i="19"/>
  <c r="AS454" i="19"/>
  <c r="AQ454" i="19"/>
  <c r="AR454" i="19" s="1"/>
  <c r="AS457" i="19"/>
  <c r="AP457" i="19"/>
  <c r="AS462" i="19"/>
  <c r="AQ462" i="19"/>
  <c r="AR462" i="19" s="1"/>
  <c r="AS465" i="19"/>
  <c r="AP465" i="19"/>
  <c r="AS470" i="19"/>
  <c r="AQ470" i="19"/>
  <c r="AR470" i="19" s="1"/>
  <c r="AS473" i="19"/>
  <c r="AP473" i="19"/>
  <c r="AS478" i="19"/>
  <c r="AQ478" i="19"/>
  <c r="AR478" i="19" s="1"/>
  <c r="AS481" i="19"/>
  <c r="AP481" i="19"/>
  <c r="AS486" i="19"/>
  <c r="AQ486" i="19"/>
  <c r="AR486" i="19" s="1"/>
  <c r="AS489" i="19"/>
  <c r="AP489" i="19"/>
  <c r="AS494" i="19"/>
  <c r="AQ494" i="19"/>
  <c r="AR494" i="19" s="1"/>
  <c r="AS497" i="19"/>
  <c r="AP497" i="19"/>
  <c r="AS502" i="19"/>
  <c r="AQ502" i="19"/>
  <c r="AR502" i="19" s="1"/>
  <c r="AS505" i="19"/>
  <c r="AP505" i="19"/>
  <c r="AS510" i="19"/>
  <c r="AQ510" i="19"/>
  <c r="AR510" i="19" s="1"/>
  <c r="AS513" i="19"/>
  <c r="AP513" i="19"/>
  <c r="AS518" i="19"/>
  <c r="AQ518" i="19"/>
  <c r="AR518" i="19" s="1"/>
  <c r="AS521" i="19"/>
  <c r="AP521" i="19"/>
  <c r="AS526" i="19"/>
  <c r="AQ526" i="19"/>
  <c r="AR526" i="19" s="1"/>
  <c r="AS529" i="19"/>
  <c r="AP529" i="19"/>
  <c r="AS534" i="19"/>
  <c r="AQ534" i="19"/>
  <c r="AR534" i="19" s="1"/>
  <c r="AS537" i="19"/>
  <c r="AP537" i="19"/>
  <c r="AS549" i="19"/>
  <c r="AQ549" i="19"/>
  <c r="AR549" i="19" s="1"/>
  <c r="AP549" i="19"/>
  <c r="AP576" i="19"/>
  <c r="AS576" i="19"/>
  <c r="AQ576" i="19"/>
  <c r="AR576" i="19" s="1"/>
  <c r="AP65" i="19"/>
  <c r="AQ67" i="19"/>
  <c r="AR67" i="19" s="1"/>
  <c r="AQ84" i="19"/>
  <c r="AR84" i="19" s="1"/>
  <c r="AQ87" i="19"/>
  <c r="AR87" i="19" s="1"/>
  <c r="AQ131" i="19"/>
  <c r="AR131" i="19" s="1"/>
  <c r="AS142" i="19"/>
  <c r="AS146" i="19"/>
  <c r="AP179" i="19"/>
  <c r="AS179" i="19" s="1"/>
  <c r="AP185" i="19"/>
  <c r="AS185" i="19" s="1"/>
  <c r="AP205" i="19"/>
  <c r="AP207" i="19"/>
  <c r="AQ214" i="19"/>
  <c r="AR214" i="19" s="1"/>
  <c r="AQ219" i="19"/>
  <c r="AR219" i="19" s="1"/>
  <c r="AP226" i="19"/>
  <c r="AP228" i="19"/>
  <c r="AP235" i="19"/>
  <c r="AP237" i="19"/>
  <c r="AP263" i="19"/>
  <c r="AQ325" i="19"/>
  <c r="AR325" i="19" s="1"/>
  <c r="AQ333" i="19"/>
  <c r="AR333" i="19" s="1"/>
  <c r="AQ341" i="19"/>
  <c r="AR341" i="19" s="1"/>
  <c r="AQ349" i="19"/>
  <c r="AR349" i="19" s="1"/>
  <c r="AQ357" i="19"/>
  <c r="AR357" i="19" s="1"/>
  <c r="AQ365" i="19"/>
  <c r="AR365" i="19" s="1"/>
  <c r="AQ373" i="19"/>
  <c r="AR373" i="19" s="1"/>
  <c r="AQ381" i="19"/>
  <c r="AR381" i="19" s="1"/>
  <c r="AP385" i="19"/>
  <c r="AP386" i="19"/>
  <c r="AQ389" i="19"/>
  <c r="AR389" i="19" s="1"/>
  <c r="AQ397" i="19"/>
  <c r="AR397" i="19" s="1"/>
  <c r="AP401" i="19"/>
  <c r="AP402" i="19"/>
  <c r="AQ405" i="19"/>
  <c r="AR405" i="19" s="1"/>
  <c r="AQ413" i="19"/>
  <c r="AR413" i="19" s="1"/>
  <c r="AQ417" i="19"/>
  <c r="AR417" i="19" s="1"/>
  <c r="AS421" i="19"/>
  <c r="AQ421" i="19"/>
  <c r="AR421" i="19" s="1"/>
  <c r="AQ422" i="19"/>
  <c r="AR422" i="19" s="1"/>
  <c r="AP429" i="19"/>
  <c r="AQ433" i="19"/>
  <c r="AR433" i="19" s="1"/>
  <c r="AP438" i="19"/>
  <c r="AQ441" i="19"/>
  <c r="AR441" i="19" s="1"/>
  <c r="AP446" i="19"/>
  <c r="AQ449" i="19"/>
  <c r="AR449" i="19" s="1"/>
  <c r="AP454" i="19"/>
  <c r="AQ457" i="19"/>
  <c r="AR457" i="19" s="1"/>
  <c r="AP462" i="19"/>
  <c r="AQ465" i="19"/>
  <c r="AR465" i="19" s="1"/>
  <c r="AP470" i="19"/>
  <c r="AQ473" i="19"/>
  <c r="AR473" i="19" s="1"/>
  <c r="AP478" i="19"/>
  <c r="AQ481" i="19"/>
  <c r="AR481" i="19" s="1"/>
  <c r="AP486" i="19"/>
  <c r="AQ489" i="19"/>
  <c r="AR489" i="19" s="1"/>
  <c r="AP494" i="19"/>
  <c r="AQ497" i="19"/>
  <c r="AR497" i="19" s="1"/>
  <c r="AP502" i="19"/>
  <c r="AQ505" i="19"/>
  <c r="AR505" i="19" s="1"/>
  <c r="AP510" i="19"/>
  <c r="AQ513" i="19"/>
  <c r="AR513" i="19" s="1"/>
  <c r="AS553" i="19"/>
  <c r="AQ553" i="19"/>
  <c r="AR553" i="19" s="1"/>
  <c r="AP553" i="19"/>
  <c r="AS562" i="19"/>
  <c r="AQ562" i="19"/>
  <c r="AR562" i="19" s="1"/>
  <c r="AP562" i="19"/>
  <c r="AP586" i="19"/>
  <c r="AS586" i="19"/>
  <c r="AQ586" i="19"/>
  <c r="AR586" i="19" s="1"/>
  <c r="AS649" i="19"/>
  <c r="AQ649" i="19"/>
  <c r="AR649" i="19" s="1"/>
  <c r="AP649" i="19"/>
  <c r="AQ538" i="19"/>
  <c r="AR538" i="19" s="1"/>
  <c r="AQ542" i="19"/>
  <c r="AR542" i="19" s="1"/>
  <c r="AQ546" i="19"/>
  <c r="AR546" i="19" s="1"/>
  <c r="AQ550" i="19"/>
  <c r="AR550" i="19" s="1"/>
  <c r="AS570" i="19"/>
  <c r="AP572" i="19"/>
  <c r="AQ572" i="19"/>
  <c r="AR572" i="19" s="1"/>
  <c r="AS589" i="19"/>
  <c r="AP589" i="19"/>
  <c r="AS590" i="19"/>
  <c r="AS594" i="19"/>
  <c r="AQ594" i="19"/>
  <c r="AR594" i="19" s="1"/>
  <c r="AP596" i="19"/>
  <c r="AS596" i="19"/>
  <c r="AQ607" i="19"/>
  <c r="AR607" i="19" s="1"/>
  <c r="AP607" i="19"/>
  <c r="AS609" i="19"/>
  <c r="AQ609" i="19"/>
  <c r="AR609" i="19" s="1"/>
  <c r="AP609" i="19"/>
  <c r="AQ611" i="19"/>
  <c r="AR611" i="19" s="1"/>
  <c r="AS611" i="19"/>
  <c r="AP611" i="19"/>
  <c r="AS614" i="19"/>
  <c r="AQ614" i="19"/>
  <c r="AR614" i="19" s="1"/>
  <c r="AP614" i="19"/>
  <c r="AS645" i="19"/>
  <c r="AQ645" i="19"/>
  <c r="AR645" i="19" s="1"/>
  <c r="AP645" i="19"/>
  <c r="AS658" i="19"/>
  <c r="AQ658" i="19"/>
  <c r="AR658" i="19" s="1"/>
  <c r="AS12" i="25"/>
  <c r="AQ12" i="25"/>
  <c r="AR12" i="25" s="1"/>
  <c r="AP12" i="25"/>
  <c r="AQ38" i="25"/>
  <c r="AR38" i="25" s="1"/>
  <c r="AP38" i="25"/>
  <c r="AS54" i="25"/>
  <c r="AQ54" i="25"/>
  <c r="AR54" i="25" s="1"/>
  <c r="AP54" i="25"/>
  <c r="AS561" i="19"/>
  <c r="AQ561" i="19"/>
  <c r="AR561" i="19" s="1"/>
  <c r="AP564" i="19"/>
  <c r="AS564" i="19"/>
  <c r="AQ571" i="19"/>
  <c r="AR571" i="19" s="1"/>
  <c r="AP571" i="19"/>
  <c r="AP588" i="19"/>
  <c r="AQ588" i="19"/>
  <c r="AR588" i="19" s="1"/>
  <c r="AQ615" i="19"/>
  <c r="AR615" i="19" s="1"/>
  <c r="AS615" i="19"/>
  <c r="AS617" i="19"/>
  <c r="AQ617" i="19"/>
  <c r="AR617" i="19" s="1"/>
  <c r="AP617" i="19"/>
  <c r="AS622" i="19"/>
  <c r="AQ622" i="19"/>
  <c r="AR622" i="19" s="1"/>
  <c r="AS625" i="19"/>
  <c r="AQ625" i="19"/>
  <c r="AR625" i="19" s="1"/>
  <c r="AP625" i="19"/>
  <c r="AS650" i="19"/>
  <c r="AQ650" i="19"/>
  <c r="AR650" i="19" s="1"/>
  <c r="AP650" i="19"/>
  <c r="AS653" i="19"/>
  <c r="AQ653" i="19"/>
  <c r="AR653" i="19" s="1"/>
  <c r="AQ679" i="19"/>
  <c r="AR679" i="19" s="1"/>
  <c r="AS679" i="19"/>
  <c r="AP679" i="19"/>
  <c r="AS13" i="25"/>
  <c r="AQ13" i="25"/>
  <c r="AR13" i="25" s="1"/>
  <c r="AP13" i="25"/>
  <c r="AQ17" i="25"/>
  <c r="AR17" i="25" s="1"/>
  <c r="AP17" i="25"/>
  <c r="AQ36" i="25"/>
  <c r="AR36" i="25" s="1"/>
  <c r="AP36" i="25"/>
  <c r="AS39" i="25"/>
  <c r="AQ39" i="25"/>
  <c r="AR39" i="25" s="1"/>
  <c r="AP39" i="25"/>
  <c r="AQ55" i="25"/>
  <c r="AR55" i="25" s="1"/>
  <c r="AP55" i="25"/>
  <c r="AP554" i="19"/>
  <c r="AS557" i="19"/>
  <c r="AQ557" i="19"/>
  <c r="AR557" i="19" s="1"/>
  <c r="AQ558" i="19"/>
  <c r="AR558" i="19" s="1"/>
  <c r="AP561" i="19"/>
  <c r="AQ563" i="19"/>
  <c r="AR563" i="19" s="1"/>
  <c r="AS563" i="19"/>
  <c r="AQ564" i="19"/>
  <c r="AR564" i="19" s="1"/>
  <c r="AP574" i="19"/>
  <c r="AS577" i="19"/>
  <c r="AQ577" i="19"/>
  <c r="AR577" i="19" s="1"/>
  <c r="AP580" i="19"/>
  <c r="AS580" i="19"/>
  <c r="AP581" i="19"/>
  <c r="AQ587" i="19"/>
  <c r="AR587" i="19" s="1"/>
  <c r="AP587" i="19"/>
  <c r="AP591" i="19"/>
  <c r="AQ595" i="19"/>
  <c r="AR595" i="19" s="1"/>
  <c r="AS595" i="19"/>
  <c r="AS597" i="19"/>
  <c r="AQ597" i="19"/>
  <c r="AR597" i="19" s="1"/>
  <c r="AQ606" i="19"/>
  <c r="AR606" i="19" s="1"/>
  <c r="AP606" i="19"/>
  <c r="AP608" i="19"/>
  <c r="AQ608" i="19"/>
  <c r="AR608" i="19" s="1"/>
  <c r="AQ610" i="19"/>
  <c r="AR610" i="19" s="1"/>
  <c r="AP610" i="19"/>
  <c r="AS613" i="19"/>
  <c r="AQ613" i="19"/>
  <c r="AR613" i="19" s="1"/>
  <c r="AP613" i="19"/>
  <c r="AP615" i="19"/>
  <c r="AP622" i="19"/>
  <c r="AS626" i="19"/>
  <c r="AQ626" i="19"/>
  <c r="AR626" i="19" s="1"/>
  <c r="AQ643" i="19"/>
  <c r="AR643" i="19" s="1"/>
  <c r="AS643" i="19"/>
  <c r="AP643" i="19"/>
  <c r="AS646" i="19"/>
  <c r="AQ646" i="19"/>
  <c r="AR646" i="19" s="1"/>
  <c r="AP646" i="19"/>
  <c r="AP653" i="19"/>
  <c r="AQ10" i="25"/>
  <c r="AR10" i="25" s="1"/>
  <c r="AP10" i="25"/>
  <c r="AS66" i="25"/>
  <c r="AP66" i="25"/>
  <c r="AS72" i="25"/>
  <c r="AQ72" i="25"/>
  <c r="AR72" i="25" s="1"/>
  <c r="AP72" i="25"/>
  <c r="AQ21" i="25"/>
  <c r="AR21" i="25" s="1"/>
  <c r="AP21" i="25"/>
  <c r="AS29" i="25"/>
  <c r="AQ29" i="25"/>
  <c r="AR29" i="25" s="1"/>
  <c r="AP29" i="25"/>
  <c r="AQ34" i="25"/>
  <c r="AR34" i="25" s="1"/>
  <c r="AP34" i="25"/>
  <c r="AQ53" i="25"/>
  <c r="AR53" i="25" s="1"/>
  <c r="AP53" i="25"/>
  <c r="AS205" i="25"/>
  <c r="AP205" i="25"/>
  <c r="AS214" i="25"/>
  <c r="AP214" i="25"/>
  <c r="AS250" i="25"/>
  <c r="AQ250" i="25"/>
  <c r="AR250" i="25" s="1"/>
  <c r="AP250" i="25"/>
  <c r="AS462" i="25"/>
  <c r="AP462" i="25"/>
  <c r="AS481" i="25"/>
  <c r="AQ481" i="25"/>
  <c r="AR481" i="25" s="1"/>
  <c r="AP481" i="25"/>
  <c r="AS497" i="25"/>
  <c r="AQ497" i="25"/>
  <c r="AR497" i="25" s="1"/>
  <c r="AP497" i="25"/>
  <c r="AS534" i="25"/>
  <c r="AQ534" i="25"/>
  <c r="AR534" i="25" s="1"/>
  <c r="AS558" i="25"/>
  <c r="AQ558" i="25"/>
  <c r="AR558" i="25" s="1"/>
  <c r="AQ577" i="25"/>
  <c r="AR577" i="25" s="1"/>
  <c r="AP577" i="25"/>
  <c r="AP615" i="25"/>
  <c r="AQ615" i="25"/>
  <c r="AR615" i="25" s="1"/>
  <c r="AS624" i="25"/>
  <c r="AQ624" i="25"/>
  <c r="AR624" i="25" s="1"/>
  <c r="AP624" i="25"/>
  <c r="AQ81" i="25"/>
  <c r="AR81" i="25" s="1"/>
  <c r="AP91" i="25"/>
  <c r="AS91" i="25" s="1"/>
  <c r="AP96" i="25"/>
  <c r="AP104" i="25"/>
  <c r="AS104" i="25" s="1"/>
  <c r="AP108" i="25"/>
  <c r="AS108" i="25" s="1"/>
  <c r="AP109" i="25"/>
  <c r="AS109" i="25" s="1"/>
  <c r="AP115" i="25"/>
  <c r="AQ117" i="25"/>
  <c r="AR117" i="25" s="1"/>
  <c r="AQ118" i="25"/>
  <c r="AR118" i="25" s="1"/>
  <c r="AP123" i="25"/>
  <c r="AQ125" i="25"/>
  <c r="AR125" i="25" s="1"/>
  <c r="AQ126" i="25"/>
  <c r="AR126" i="25" s="1"/>
  <c r="AP128" i="25"/>
  <c r="AP130" i="25"/>
  <c r="AP131" i="25"/>
  <c r="AS131" i="25" s="1"/>
  <c r="AP141" i="25"/>
  <c r="AS141" i="25" s="1"/>
  <c r="AS142" i="25"/>
  <c r="AP148" i="25"/>
  <c r="AP153" i="25"/>
  <c r="AS155" i="25"/>
  <c r="AQ161" i="25"/>
  <c r="AR161" i="25" s="1"/>
  <c r="AP166" i="25"/>
  <c r="AQ167" i="25"/>
  <c r="AR167" i="25" s="1"/>
  <c r="AS176" i="25"/>
  <c r="AP182" i="25"/>
  <c r="AQ184" i="25"/>
  <c r="AR184" i="25" s="1"/>
  <c r="AP193" i="25"/>
  <c r="AQ193" i="25"/>
  <c r="AR193" i="25" s="1"/>
  <c r="AQ197" i="25"/>
  <c r="AR197" i="25" s="1"/>
  <c r="AS197" i="25" s="1"/>
  <c r="AQ199" i="25"/>
  <c r="AR199" i="25" s="1"/>
  <c r="AP201" i="25"/>
  <c r="AQ224" i="25"/>
  <c r="AR224" i="25" s="1"/>
  <c r="AP224" i="25"/>
  <c r="AQ240" i="25"/>
  <c r="AR240" i="25" s="1"/>
  <c r="AP240" i="25"/>
  <c r="AP245" i="25"/>
  <c r="AQ245" i="25"/>
  <c r="AR245" i="25" s="1"/>
  <c r="AS271" i="25"/>
  <c r="AP271" i="25"/>
  <c r="AS277" i="25"/>
  <c r="AQ277" i="25"/>
  <c r="AR277" i="25" s="1"/>
  <c r="AP277" i="25"/>
  <c r="AS293" i="25"/>
  <c r="AQ293" i="25"/>
  <c r="AR293" i="25" s="1"/>
  <c r="AP293" i="25"/>
  <c r="AS309" i="25"/>
  <c r="AQ309" i="25"/>
  <c r="AR309" i="25" s="1"/>
  <c r="AP309" i="25"/>
  <c r="AP332" i="25"/>
  <c r="AS332" i="25"/>
  <c r="AQ332" i="25"/>
  <c r="AR332" i="25" s="1"/>
  <c r="AP344" i="25"/>
  <c r="AQ344" i="25"/>
  <c r="AR344" i="25" s="1"/>
  <c r="AS353" i="25"/>
  <c r="AQ353" i="25"/>
  <c r="AR353" i="25" s="1"/>
  <c r="AP353" i="25"/>
  <c r="AS370" i="25"/>
  <c r="AP370" i="25"/>
  <c r="AS377" i="25"/>
  <c r="AQ377" i="25"/>
  <c r="AR377" i="25" s="1"/>
  <c r="AP377" i="25"/>
  <c r="AS382" i="25"/>
  <c r="AP382" i="25"/>
  <c r="AS402" i="25"/>
  <c r="AP402" i="25"/>
  <c r="AS409" i="25"/>
  <c r="AQ409" i="25"/>
  <c r="AR409" i="25" s="1"/>
  <c r="AP409" i="25"/>
  <c r="AS414" i="25"/>
  <c r="AP414" i="25"/>
  <c r="AP432" i="25"/>
  <c r="AQ432" i="25"/>
  <c r="AR432" i="25" s="1"/>
  <c r="AS438" i="25"/>
  <c r="AP438" i="25"/>
  <c r="AP675" i="19"/>
  <c r="AP677" i="19"/>
  <c r="AP678" i="19"/>
  <c r="AP681" i="19"/>
  <c r="AP9" i="25"/>
  <c r="AP16" i="25"/>
  <c r="AS16" i="25" s="1"/>
  <c r="AP24" i="25"/>
  <c r="AP28" i="25"/>
  <c r="AS28" i="25" s="1"/>
  <c r="AP33" i="25"/>
  <c r="AP45" i="25"/>
  <c r="AS45" i="25" s="1"/>
  <c r="AP51" i="25"/>
  <c r="AP61" i="25"/>
  <c r="AQ96" i="25"/>
  <c r="AR96" i="25" s="1"/>
  <c r="AQ130" i="25"/>
  <c r="AR130" i="25" s="1"/>
  <c r="AQ148" i="25"/>
  <c r="AR148" i="25" s="1"/>
  <c r="AQ166" i="25"/>
  <c r="AR166" i="25" s="1"/>
  <c r="AS167" i="25"/>
  <c r="AS192" i="25"/>
  <c r="AP192" i="25"/>
  <c r="AP198" i="25"/>
  <c r="AQ198" i="25"/>
  <c r="AR198" i="25" s="1"/>
  <c r="AS211" i="25"/>
  <c r="AP211" i="25"/>
  <c r="AP235" i="25"/>
  <c r="AQ235" i="25"/>
  <c r="AR235" i="25" s="1"/>
  <c r="AS266" i="25"/>
  <c r="AQ266" i="25"/>
  <c r="AR266" i="25" s="1"/>
  <c r="AP266" i="25"/>
  <c r="AS337" i="25"/>
  <c r="AQ337" i="25"/>
  <c r="AR337" i="25" s="1"/>
  <c r="AP337" i="25"/>
  <c r="AS442" i="25"/>
  <c r="AP442" i="25"/>
  <c r="AP603" i="19"/>
  <c r="AQ604" i="19"/>
  <c r="AR604" i="19" s="1"/>
  <c r="AP605" i="19"/>
  <c r="AP631" i="19"/>
  <c r="AP635" i="19"/>
  <c r="AP637" i="19"/>
  <c r="AP638" i="19"/>
  <c r="AP642" i="19"/>
  <c r="AP663" i="19"/>
  <c r="AP667" i="19"/>
  <c r="AP669" i="19"/>
  <c r="AP670" i="19"/>
  <c r="AP674" i="19"/>
  <c r="AS675" i="19"/>
  <c r="AQ677" i="19"/>
  <c r="AR677" i="19" s="1"/>
  <c r="AQ678" i="19"/>
  <c r="AR678" i="19" s="1"/>
  <c r="AQ681" i="19"/>
  <c r="AR681" i="19" s="1"/>
  <c r="AQ9" i="25"/>
  <c r="AR9" i="25" s="1"/>
  <c r="AQ24" i="25"/>
  <c r="AR24" i="25" s="1"/>
  <c r="AQ33" i="25"/>
  <c r="AR33" i="25" s="1"/>
  <c r="AP43" i="25"/>
  <c r="AP44" i="25"/>
  <c r="AP50" i="25"/>
  <c r="AP57" i="25"/>
  <c r="AP59" i="25"/>
  <c r="AP60" i="25"/>
  <c r="AQ64" i="25"/>
  <c r="AR64" i="25" s="1"/>
  <c r="AQ65" i="25"/>
  <c r="AR65" i="25" s="1"/>
  <c r="AQ70" i="25"/>
  <c r="AR70" i="25" s="1"/>
  <c r="AP82" i="25"/>
  <c r="AP84" i="25"/>
  <c r="AP85" i="25"/>
  <c r="AP105" i="25"/>
  <c r="AP111" i="25"/>
  <c r="AQ113" i="25"/>
  <c r="AR113" i="25" s="1"/>
  <c r="AP119" i="25"/>
  <c r="AP127" i="25"/>
  <c r="AQ129" i="25"/>
  <c r="AR129" i="25" s="1"/>
  <c r="AP140" i="25"/>
  <c r="AS140" i="25" s="1"/>
  <c r="AP154" i="25"/>
  <c r="AP156" i="25"/>
  <c r="AQ165" i="25"/>
  <c r="AR165" i="25" s="1"/>
  <c r="AQ170" i="25"/>
  <c r="AR170" i="25" s="1"/>
  <c r="AP178" i="25"/>
  <c r="AQ188" i="25"/>
  <c r="AR188" i="25" s="1"/>
  <c r="AS190" i="25"/>
  <c r="AP190" i="25"/>
  <c r="AQ192" i="25"/>
  <c r="AR192" i="25" s="1"/>
  <c r="AP194" i="25"/>
  <c r="AQ204" i="25"/>
  <c r="AR204" i="25" s="1"/>
  <c r="AP207" i="25"/>
  <c r="AS207" i="25" s="1"/>
  <c r="AQ211" i="25"/>
  <c r="AR211" i="25" s="1"/>
  <c r="AS227" i="25"/>
  <c r="AP227" i="25"/>
  <c r="AS255" i="25"/>
  <c r="AP255" i="25"/>
  <c r="AP261" i="25"/>
  <c r="AQ261" i="25"/>
  <c r="AR261" i="25" s="1"/>
  <c r="AQ327" i="25"/>
  <c r="AR327" i="25" s="1"/>
  <c r="AS327" i="25"/>
  <c r="AP327" i="25"/>
  <c r="AP384" i="25"/>
  <c r="AQ384" i="25"/>
  <c r="AR384" i="25" s="1"/>
  <c r="AS389" i="25"/>
  <c r="AQ389" i="25"/>
  <c r="AR389" i="25" s="1"/>
  <c r="AP389" i="25"/>
  <c r="AP396" i="25"/>
  <c r="AQ396" i="25"/>
  <c r="AR396" i="25" s="1"/>
  <c r="AP416" i="25"/>
  <c r="AQ416" i="25"/>
  <c r="AR416" i="25" s="1"/>
  <c r="AS421" i="25"/>
  <c r="AQ421" i="25"/>
  <c r="AR421" i="25" s="1"/>
  <c r="AP421" i="25"/>
  <c r="AP428" i="25"/>
  <c r="AQ428" i="25"/>
  <c r="AR428" i="25" s="1"/>
  <c r="AP436" i="25"/>
  <c r="AQ436" i="25"/>
  <c r="AR436" i="25" s="1"/>
  <c r="AS650" i="25"/>
  <c r="AP650" i="25"/>
  <c r="AS682" i="25"/>
  <c r="AP682" i="25"/>
  <c r="AS446" i="25"/>
  <c r="AP446" i="25"/>
  <c r="AS453" i="25"/>
  <c r="AQ453" i="25"/>
  <c r="AR453" i="25" s="1"/>
  <c r="AS457" i="25"/>
  <c r="AP457" i="25"/>
  <c r="AS469" i="25"/>
  <c r="AQ469" i="25"/>
  <c r="AR469" i="25" s="1"/>
  <c r="AS478" i="25"/>
  <c r="AP478" i="25"/>
  <c r="AS485" i="25"/>
  <c r="AQ485" i="25"/>
  <c r="AR485" i="25" s="1"/>
  <c r="AP485" i="25"/>
  <c r="AQ504" i="25"/>
  <c r="AR504" i="25" s="1"/>
  <c r="AS504" i="25"/>
  <c r="AP504" i="25"/>
  <c r="AP631" i="25"/>
  <c r="AQ631" i="25"/>
  <c r="AR631" i="25" s="1"/>
  <c r="AS674" i="25"/>
  <c r="AP674" i="25"/>
  <c r="AS698" i="25"/>
  <c r="AP698" i="25"/>
  <c r="AS714" i="25"/>
  <c r="AP714" i="25"/>
  <c r="AQ223" i="25"/>
  <c r="AR223" i="25" s="1"/>
  <c r="AQ234" i="25"/>
  <c r="AR234" i="25" s="1"/>
  <c r="AS234" i="25" s="1"/>
  <c r="AQ239" i="25"/>
  <c r="AR239" i="25" s="1"/>
  <c r="AP243" i="25"/>
  <c r="AQ249" i="25"/>
  <c r="AR249" i="25" s="1"/>
  <c r="AP254" i="25"/>
  <c r="AP259" i="25"/>
  <c r="AQ265" i="25"/>
  <c r="AR265" i="25" s="1"/>
  <c r="AP270" i="25"/>
  <c r="AP275" i="25"/>
  <c r="AP289" i="25"/>
  <c r="AP305" i="25"/>
  <c r="AP311" i="25"/>
  <c r="AP313" i="25"/>
  <c r="AP314" i="25"/>
  <c r="AQ316" i="25"/>
  <c r="AR316" i="25" s="1"/>
  <c r="AP319" i="25"/>
  <c r="AS430" i="25"/>
  <c r="AP430" i="25"/>
  <c r="AS437" i="25"/>
  <c r="AQ437" i="25"/>
  <c r="AR437" i="25" s="1"/>
  <c r="AS441" i="25"/>
  <c r="AP441" i="25"/>
  <c r="AP449" i="25"/>
  <c r="AP453" i="25"/>
  <c r="AS489" i="25"/>
  <c r="AQ489" i="25"/>
  <c r="AR489" i="25" s="1"/>
  <c r="AP489" i="25"/>
  <c r="AQ500" i="25"/>
  <c r="AR500" i="25" s="1"/>
  <c r="AS500" i="25"/>
  <c r="AP579" i="25"/>
  <c r="AS579" i="25"/>
  <c r="AQ579" i="25"/>
  <c r="AR579" i="25" s="1"/>
  <c r="AP637" i="25"/>
  <c r="AS637" i="25"/>
  <c r="AQ637" i="25"/>
  <c r="AR637" i="25" s="1"/>
  <c r="AS640" i="25"/>
  <c r="AQ640" i="25"/>
  <c r="AR640" i="25" s="1"/>
  <c r="AP640" i="25"/>
  <c r="AS666" i="25"/>
  <c r="AP666" i="25"/>
  <c r="AQ213" i="25"/>
  <c r="AR213" i="25" s="1"/>
  <c r="AQ218" i="25"/>
  <c r="AR218" i="25" s="1"/>
  <c r="AP237" i="25"/>
  <c r="AP242" i="25"/>
  <c r="AP247" i="25"/>
  <c r="AQ253" i="25"/>
  <c r="AR253" i="25" s="1"/>
  <c r="AQ254" i="25"/>
  <c r="AR254" i="25" s="1"/>
  <c r="AP258" i="25"/>
  <c r="AP263" i="25"/>
  <c r="AQ269" i="25"/>
  <c r="AR269" i="25" s="1"/>
  <c r="AQ270" i="25"/>
  <c r="AR270" i="25" s="1"/>
  <c r="AP274" i="25"/>
  <c r="AP285" i="25"/>
  <c r="AQ289" i="25"/>
  <c r="AR289" i="25" s="1"/>
  <c r="AP301" i="25"/>
  <c r="AQ305" i="25"/>
  <c r="AR305" i="25" s="1"/>
  <c r="AQ313" i="25"/>
  <c r="AR313" i="25" s="1"/>
  <c r="AQ321" i="25"/>
  <c r="AR321" i="25" s="1"/>
  <c r="AQ324" i="25"/>
  <c r="AR324" i="25" s="1"/>
  <c r="AQ325" i="25"/>
  <c r="AR325" i="25" s="1"/>
  <c r="AS326" i="25"/>
  <c r="AP329" i="25"/>
  <c r="AP330" i="25"/>
  <c r="AS331" i="25"/>
  <c r="AQ336" i="25"/>
  <c r="AR336" i="25" s="1"/>
  <c r="AP339" i="25"/>
  <c r="AP342" i="25"/>
  <c r="AP345" i="25"/>
  <c r="AQ349" i="25"/>
  <c r="AR349" i="25" s="1"/>
  <c r="AQ352" i="25"/>
  <c r="AR352" i="25" s="1"/>
  <c r="AS358" i="25"/>
  <c r="AS362" i="25"/>
  <c r="AP366" i="25"/>
  <c r="AQ368" i="25"/>
  <c r="AR368" i="25" s="1"/>
  <c r="AQ369" i="25"/>
  <c r="AR369" i="25" s="1"/>
  <c r="AP373" i="25"/>
  <c r="AQ380" i="25"/>
  <c r="AR380" i="25" s="1"/>
  <c r="AQ381" i="25"/>
  <c r="AR381" i="25" s="1"/>
  <c r="AP386" i="25"/>
  <c r="AP393" i="25"/>
  <c r="AP398" i="25"/>
  <c r="AQ400" i="25"/>
  <c r="AR400" i="25" s="1"/>
  <c r="AQ401" i="25"/>
  <c r="AR401" i="25" s="1"/>
  <c r="AP405" i="25"/>
  <c r="AQ412" i="25"/>
  <c r="AR412" i="25" s="1"/>
  <c r="AQ413" i="25"/>
  <c r="AR413" i="25" s="1"/>
  <c r="AP418" i="25"/>
  <c r="AP425" i="25"/>
  <c r="AP433" i="25"/>
  <c r="AP437" i="25"/>
  <c r="AQ441" i="25"/>
  <c r="AR441" i="25" s="1"/>
  <c r="AQ449" i="25"/>
  <c r="AR449" i="25" s="1"/>
  <c r="AP452" i="25"/>
  <c r="AQ452" i="25"/>
  <c r="AR452" i="25" s="1"/>
  <c r="AQ460" i="25"/>
  <c r="AR460" i="25" s="1"/>
  <c r="AS465" i="25"/>
  <c r="AP465" i="25"/>
  <c r="AS493" i="25"/>
  <c r="AQ493" i="25"/>
  <c r="AR493" i="25" s="1"/>
  <c r="AP493" i="25"/>
  <c r="AS506" i="25"/>
  <c r="AQ506" i="25"/>
  <c r="AR506" i="25" s="1"/>
  <c r="AS511" i="25"/>
  <c r="AQ511" i="25"/>
  <c r="AR511" i="25" s="1"/>
  <c r="AP511" i="25"/>
  <c r="AS519" i="25"/>
  <c r="AQ519" i="25"/>
  <c r="AR519" i="25" s="1"/>
  <c r="AP519" i="25"/>
  <c r="AS551" i="25"/>
  <c r="AQ551" i="25"/>
  <c r="AR551" i="25" s="1"/>
  <c r="AP551" i="25"/>
  <c r="AS588" i="25"/>
  <c r="AQ588" i="25"/>
  <c r="AR588" i="25" s="1"/>
  <c r="AP588" i="25"/>
  <c r="AS592" i="25"/>
  <c r="AQ592" i="25"/>
  <c r="AR592" i="25" s="1"/>
  <c r="AP592" i="25"/>
  <c r="AS608" i="25"/>
  <c r="AQ608" i="25"/>
  <c r="AR608" i="25" s="1"/>
  <c r="AP608" i="25"/>
  <c r="AS658" i="25"/>
  <c r="AP658" i="25"/>
  <c r="AS690" i="25"/>
  <c r="AP690" i="25"/>
  <c r="AS706" i="25"/>
  <c r="AP706" i="25"/>
  <c r="AQ482" i="25"/>
  <c r="AR482" i="25" s="1"/>
  <c r="AQ486" i="25"/>
  <c r="AR486" i="25" s="1"/>
  <c r="AQ490" i="25"/>
  <c r="AR490" i="25" s="1"/>
  <c r="AQ494" i="25"/>
  <c r="AR494" i="25" s="1"/>
  <c r="AS512" i="25"/>
  <c r="AQ523" i="25"/>
  <c r="AR523" i="25" s="1"/>
  <c r="AQ527" i="25"/>
  <c r="AR527" i="25" s="1"/>
  <c r="AQ531" i="25"/>
  <c r="AR531" i="25" s="1"/>
  <c r="AQ555" i="25"/>
  <c r="AR555" i="25" s="1"/>
  <c r="AQ568" i="25"/>
  <c r="AR568" i="25" s="1"/>
  <c r="AQ580" i="25"/>
  <c r="AR580" i="25" s="1"/>
  <c r="AQ584" i="25"/>
  <c r="AR584" i="25" s="1"/>
  <c r="AQ612" i="25"/>
  <c r="AR612" i="25" s="1"/>
  <c r="AQ628" i="25"/>
  <c r="AR628" i="25" s="1"/>
  <c r="AS638" i="25"/>
  <c r="AQ652" i="25"/>
  <c r="AR652" i="25" s="1"/>
  <c r="AQ653" i="25"/>
  <c r="AR653" i="25" s="1"/>
  <c r="AQ660" i="25"/>
  <c r="AR660" i="25" s="1"/>
  <c r="AQ661" i="25"/>
  <c r="AR661" i="25" s="1"/>
  <c r="AQ668" i="25"/>
  <c r="AR668" i="25" s="1"/>
  <c r="AQ669" i="25"/>
  <c r="AR669" i="25" s="1"/>
  <c r="AQ676" i="25"/>
  <c r="AR676" i="25" s="1"/>
  <c r="AQ677" i="25"/>
  <c r="AR677" i="25" s="1"/>
  <c r="AQ684" i="25"/>
  <c r="AR684" i="25" s="1"/>
  <c r="AQ685" i="25"/>
  <c r="AR685" i="25" s="1"/>
  <c r="AQ692" i="25"/>
  <c r="AR692" i="25" s="1"/>
  <c r="AQ693" i="25"/>
  <c r="AR693" i="25" s="1"/>
  <c r="AQ700" i="25"/>
  <c r="AR700" i="25" s="1"/>
  <c r="AQ701" i="25"/>
  <c r="AR701" i="25" s="1"/>
  <c r="AQ708" i="25"/>
  <c r="AR708" i="25" s="1"/>
  <c r="AQ709" i="25"/>
  <c r="AR709" i="25" s="1"/>
  <c r="AQ716" i="25"/>
  <c r="AR716" i="25" s="1"/>
  <c r="AQ717" i="25"/>
  <c r="AR717" i="25" s="1"/>
  <c r="AP507" i="25"/>
  <c r="AQ510" i="25"/>
  <c r="AR510" i="25" s="1"/>
  <c r="AQ518" i="25"/>
  <c r="AR518" i="25" s="1"/>
  <c r="AP535" i="25"/>
  <c r="AQ550" i="25"/>
  <c r="AR550" i="25" s="1"/>
  <c r="AP559" i="25"/>
  <c r="AQ572" i="25"/>
  <c r="AR572" i="25" s="1"/>
  <c r="AP578" i="25"/>
  <c r="AS581" i="25"/>
  <c r="AP585" i="25"/>
  <c r="AQ587" i="25"/>
  <c r="AR587" i="25" s="1"/>
  <c r="AQ591" i="25"/>
  <c r="AR591" i="25" s="1"/>
  <c r="AQ596" i="25"/>
  <c r="AR596" i="25" s="1"/>
  <c r="AQ600" i="25"/>
  <c r="AR600" i="25" s="1"/>
  <c r="AQ604" i="25"/>
  <c r="AR604" i="25" s="1"/>
  <c r="AQ607" i="25"/>
  <c r="AR607" i="25" s="1"/>
  <c r="AP616" i="25"/>
  <c r="AQ620" i="25"/>
  <c r="AR620" i="25" s="1"/>
  <c r="AQ623" i="25"/>
  <c r="AR623" i="25" s="1"/>
  <c r="AP632" i="25"/>
  <c r="AQ636" i="25"/>
  <c r="AR636" i="25" s="1"/>
  <c r="AS639" i="25"/>
  <c r="AQ644" i="25"/>
  <c r="AR644" i="25" s="1"/>
  <c r="AP648" i="25"/>
  <c r="AP654" i="25"/>
  <c r="AP662" i="25"/>
  <c r="AP670" i="25"/>
  <c r="AP678" i="25"/>
  <c r="AP686" i="25"/>
  <c r="AP694" i="25"/>
  <c r="AQ696" i="25"/>
  <c r="AR696" i="25" s="1"/>
  <c r="AP702" i="25"/>
  <c r="AQ704" i="25"/>
  <c r="AR704" i="25" s="1"/>
  <c r="AP710" i="25"/>
  <c r="AQ712" i="25"/>
  <c r="AR712" i="25" s="1"/>
  <c r="AP718" i="25"/>
  <c r="AS61" i="16"/>
  <c r="AS191" i="16"/>
  <c r="AS150" i="5"/>
  <c r="AS256" i="1"/>
  <c r="AS288" i="1"/>
  <c r="AS320" i="1"/>
  <c r="AS85" i="7"/>
  <c r="AS64" i="24"/>
  <c r="AS355" i="10"/>
  <c r="AS116" i="23"/>
  <c r="AS132" i="23"/>
  <c r="AS348" i="5"/>
  <c r="AS257" i="1"/>
  <c r="AS87" i="24"/>
  <c r="AS273" i="1"/>
  <c r="AS110" i="7"/>
  <c r="AS168" i="5"/>
  <c r="AS149" i="1"/>
  <c r="AS359" i="1"/>
  <c r="AS48" i="25"/>
  <c r="AS25" i="16"/>
  <c r="AS71" i="24"/>
  <c r="AS279" i="16"/>
  <c r="AS53" i="4"/>
  <c r="AS69" i="4"/>
  <c r="AS170" i="4"/>
  <c r="AS202" i="4"/>
  <c r="AS290" i="4"/>
  <c r="AS206" i="5"/>
  <c r="AS297" i="5"/>
  <c r="AS155" i="6"/>
  <c r="AS237" i="6"/>
  <c r="AS287" i="6"/>
  <c r="AS301" i="6"/>
  <c r="AS11" i="1"/>
  <c r="AS227" i="1"/>
  <c r="AS317" i="1"/>
  <c r="AS216" i="23"/>
  <c r="AS194" i="16"/>
  <c r="AS294" i="16"/>
  <c r="AS206" i="16"/>
  <c r="AS93" i="1"/>
  <c r="AS86" i="23"/>
  <c r="AS107" i="23"/>
  <c r="AS133" i="25"/>
  <c r="AS283" i="4"/>
  <c r="AS71" i="6"/>
  <c r="AP405" i="26"/>
  <c r="AQ363" i="26"/>
  <c r="AR363" i="26" s="1"/>
  <c r="AP340" i="26"/>
  <c r="AP325" i="26"/>
  <c r="AP313" i="26"/>
  <c r="AP249" i="26"/>
  <c r="AP223" i="26"/>
  <c r="AQ114" i="26"/>
  <c r="AR114" i="26" s="1"/>
  <c r="AS250" i="16"/>
  <c r="AS23" i="16"/>
  <c r="AS30" i="16"/>
  <c r="AS34" i="16"/>
  <c r="AS38" i="16"/>
  <c r="AS42" i="16"/>
  <c r="AS106" i="16"/>
  <c r="AS110" i="16"/>
  <c r="AS10" i="16"/>
  <c r="AS14" i="16"/>
  <c r="AS18" i="16"/>
  <c r="AS22" i="16"/>
  <c r="AS33" i="16"/>
  <c r="AS37" i="16"/>
  <c r="AS41" i="16"/>
  <c r="AS45" i="16"/>
  <c r="AS64" i="16"/>
  <c r="AS69" i="16"/>
  <c r="AS73" i="16"/>
  <c r="AS78" i="16"/>
  <c r="AS89" i="16"/>
  <c r="AS93" i="16"/>
  <c r="AS97" i="16"/>
  <c r="AS101" i="16"/>
  <c r="AS105" i="16"/>
  <c r="AS109" i="16"/>
  <c r="AS114" i="16"/>
  <c r="AS127" i="16"/>
  <c r="AS136" i="16"/>
  <c r="AS144" i="16"/>
  <c r="AS149" i="16"/>
  <c r="AS153" i="16"/>
  <c r="AS157" i="16"/>
  <c r="AS169" i="16"/>
  <c r="AS173" i="16"/>
  <c r="AQ175" i="16"/>
  <c r="AR175" i="16" s="1"/>
  <c r="AQ179" i="16"/>
  <c r="AR179" i="16" s="1"/>
  <c r="AQ183" i="16"/>
  <c r="AR183" i="16" s="1"/>
  <c r="AQ187" i="16"/>
  <c r="AR187" i="16" s="1"/>
  <c r="AQ197" i="16"/>
  <c r="AR197" i="16" s="1"/>
  <c r="AQ198" i="16"/>
  <c r="AR198" i="16" s="1"/>
  <c r="AS198" i="16" s="1"/>
  <c r="AS200" i="16"/>
  <c r="AQ205" i="16"/>
  <c r="AR205" i="16" s="1"/>
  <c r="AQ210" i="16"/>
  <c r="AR210" i="16" s="1"/>
  <c r="AQ216" i="16"/>
  <c r="AR216" i="16" s="1"/>
  <c r="AQ223" i="16"/>
  <c r="AR223" i="16" s="1"/>
  <c r="AS224" i="16"/>
  <c r="AQ228" i="16"/>
  <c r="AR228" i="16" s="1"/>
  <c r="AS229" i="16"/>
  <c r="AQ233" i="16"/>
  <c r="AR233" i="16" s="1"/>
  <c r="AQ237" i="16"/>
  <c r="AR237" i="16" s="1"/>
  <c r="AQ243" i="16"/>
  <c r="AR243" i="16" s="1"/>
  <c r="AQ249" i="16"/>
  <c r="AR249" i="16" s="1"/>
  <c r="AQ254" i="16"/>
  <c r="AR254" i="16" s="1"/>
  <c r="AS254" i="16" s="1"/>
  <c r="AQ259" i="16"/>
  <c r="AR259" i="16" s="1"/>
  <c r="AQ265" i="16"/>
  <c r="AR265" i="16" s="1"/>
  <c r="AQ269" i="16"/>
  <c r="AR269" i="16" s="1"/>
  <c r="AQ270" i="16"/>
  <c r="AR270" i="16" s="1"/>
  <c r="AS270" i="16" s="1"/>
  <c r="AQ274" i="16"/>
  <c r="AR274" i="16" s="1"/>
  <c r="AQ278" i="16"/>
  <c r="AR278" i="16" s="1"/>
  <c r="AS278" i="16" s="1"/>
  <c r="AS280" i="16"/>
  <c r="AQ284" i="16"/>
  <c r="AR284" i="16" s="1"/>
  <c r="AQ285" i="16"/>
  <c r="AR285" i="16" s="1"/>
  <c r="AQ291" i="16"/>
  <c r="AR291" i="16" s="1"/>
  <c r="AQ296" i="16"/>
  <c r="AR296" i="16" s="1"/>
  <c r="AQ297" i="16"/>
  <c r="AR297" i="16" s="1"/>
  <c r="AQ301" i="16"/>
  <c r="AR301" i="16" s="1"/>
  <c r="AQ306" i="16"/>
  <c r="AR306" i="16" s="1"/>
  <c r="AQ310" i="16"/>
  <c r="AR310" i="16" s="1"/>
  <c r="AQ315" i="16"/>
  <c r="AR315" i="16" s="1"/>
  <c r="AQ319" i="16"/>
  <c r="AR319" i="16" s="1"/>
  <c r="AQ323" i="16"/>
  <c r="AR323" i="16" s="1"/>
  <c r="AQ327" i="16"/>
  <c r="AR327" i="16" s="1"/>
  <c r="AQ331" i="16"/>
  <c r="AR331" i="16" s="1"/>
  <c r="AQ335" i="16"/>
  <c r="AR335" i="16" s="1"/>
  <c r="AQ339" i="16"/>
  <c r="AR339" i="16" s="1"/>
  <c r="AQ343" i="16"/>
  <c r="AR343" i="16" s="1"/>
  <c r="AQ347" i="16"/>
  <c r="AR347" i="16" s="1"/>
  <c r="AQ351" i="16"/>
  <c r="AR351" i="16" s="1"/>
  <c r="AQ355" i="16"/>
  <c r="AR355" i="16" s="1"/>
  <c r="AQ359" i="16"/>
  <c r="AR359" i="16" s="1"/>
  <c r="AQ363" i="16"/>
  <c r="AR363" i="16" s="1"/>
  <c r="AQ367" i="16"/>
  <c r="AR367" i="16" s="1"/>
  <c r="AQ371" i="16"/>
  <c r="AR371" i="16" s="1"/>
  <c r="AQ375" i="16"/>
  <c r="AR375" i="16" s="1"/>
  <c r="AQ379" i="16"/>
  <c r="AR379" i="16" s="1"/>
  <c r="AQ383" i="16"/>
  <c r="AR383" i="16" s="1"/>
  <c r="AQ387" i="16"/>
  <c r="AR387" i="16" s="1"/>
  <c r="AQ391" i="16"/>
  <c r="AR391" i="16" s="1"/>
  <c r="AQ395" i="16"/>
  <c r="AR395" i="16" s="1"/>
  <c r="AQ399" i="16"/>
  <c r="AR399" i="16" s="1"/>
  <c r="AQ403" i="16"/>
  <c r="AR403" i="16" s="1"/>
  <c r="AQ407" i="16"/>
  <c r="AR407" i="16" s="1"/>
  <c r="AQ411" i="16"/>
  <c r="AR411" i="16" s="1"/>
  <c r="AQ415" i="16"/>
  <c r="AR415" i="16" s="1"/>
  <c r="AQ419" i="16"/>
  <c r="AR419" i="16" s="1"/>
  <c r="AQ423" i="16"/>
  <c r="AR423" i="16" s="1"/>
  <c r="AQ427" i="16"/>
  <c r="AR427" i="16" s="1"/>
  <c r="AQ431" i="16"/>
  <c r="AR431" i="16" s="1"/>
  <c r="AQ435" i="16"/>
  <c r="AR435" i="16" s="1"/>
  <c r="AQ439" i="16"/>
  <c r="AR439" i="16" s="1"/>
  <c r="AQ443" i="16"/>
  <c r="AR443" i="16" s="1"/>
  <c r="AQ447" i="16"/>
  <c r="AR447" i="16" s="1"/>
  <c r="AQ451" i="16"/>
  <c r="AR451" i="16" s="1"/>
  <c r="AQ455" i="16"/>
  <c r="AR455" i="16" s="1"/>
  <c r="AQ459" i="16"/>
  <c r="AR459" i="16" s="1"/>
  <c r="AQ463" i="16"/>
  <c r="AR463" i="16" s="1"/>
  <c r="AQ467" i="16"/>
  <c r="AR467" i="16" s="1"/>
  <c r="AQ471" i="16"/>
  <c r="AR471" i="16" s="1"/>
  <c r="AQ475" i="16"/>
  <c r="AR475" i="16" s="1"/>
  <c r="AQ479" i="16"/>
  <c r="AR479" i="16" s="1"/>
  <c r="AQ483" i="16"/>
  <c r="AR483" i="16" s="1"/>
  <c r="AQ487" i="16"/>
  <c r="AR487" i="16" s="1"/>
  <c r="AQ491" i="16"/>
  <c r="AR491" i="16" s="1"/>
  <c r="AQ495" i="16"/>
  <c r="AR495" i="16" s="1"/>
  <c r="AQ499" i="16"/>
  <c r="AR499" i="16" s="1"/>
  <c r="AQ503" i="16"/>
  <c r="AR503" i="16" s="1"/>
  <c r="AQ507" i="16"/>
  <c r="AR507" i="16" s="1"/>
  <c r="AQ511" i="16"/>
  <c r="AR511" i="16" s="1"/>
  <c r="AQ515" i="16"/>
  <c r="AR515" i="16" s="1"/>
  <c r="AQ519" i="16"/>
  <c r="AR519" i="16" s="1"/>
  <c r="AQ523" i="16"/>
  <c r="AR523" i="16" s="1"/>
  <c r="AQ527" i="16"/>
  <c r="AR527" i="16" s="1"/>
  <c r="AQ531" i="16"/>
  <c r="AR531" i="16" s="1"/>
  <c r="AQ535" i="16"/>
  <c r="AR535" i="16" s="1"/>
  <c r="AQ539" i="16"/>
  <c r="AR539" i="16" s="1"/>
  <c r="AQ543" i="16"/>
  <c r="AR543" i="16" s="1"/>
  <c r="AQ547" i="16"/>
  <c r="AR547" i="16" s="1"/>
  <c r="AQ551" i="16"/>
  <c r="AR551" i="16" s="1"/>
  <c r="AQ555" i="16"/>
  <c r="AR555" i="16" s="1"/>
  <c r="AQ559" i="16"/>
  <c r="AR559" i="16" s="1"/>
  <c r="AQ563" i="16"/>
  <c r="AR563" i="16" s="1"/>
  <c r="AQ567" i="16"/>
  <c r="AR567" i="16" s="1"/>
  <c r="AQ571" i="16"/>
  <c r="AR571" i="16" s="1"/>
  <c r="AQ575" i="16"/>
  <c r="AR575" i="16" s="1"/>
  <c r="AQ579" i="16"/>
  <c r="AR579" i="16" s="1"/>
  <c r="AQ583" i="16"/>
  <c r="AR583" i="16" s="1"/>
  <c r="AQ587" i="16"/>
  <c r="AR587" i="16" s="1"/>
  <c r="AQ591" i="16"/>
  <c r="AR591" i="16" s="1"/>
  <c r="AQ595" i="16"/>
  <c r="AR595" i="16" s="1"/>
  <c r="AQ599" i="16"/>
  <c r="AR599" i="16" s="1"/>
  <c r="AQ603" i="16"/>
  <c r="AR603" i="16" s="1"/>
  <c r="AQ607" i="16"/>
  <c r="AR607" i="16" s="1"/>
  <c r="AQ611" i="16"/>
  <c r="AR611" i="16" s="1"/>
  <c r="AQ615" i="16"/>
  <c r="AR615" i="16" s="1"/>
  <c r="AQ619" i="16"/>
  <c r="AR619" i="16" s="1"/>
  <c r="AQ623" i="16"/>
  <c r="AR623" i="16" s="1"/>
  <c r="AQ627" i="16"/>
  <c r="AR627" i="16" s="1"/>
  <c r="AQ631" i="16"/>
  <c r="AR631" i="16" s="1"/>
  <c r="AQ635" i="16"/>
  <c r="AR635" i="16" s="1"/>
  <c r="AQ639" i="16"/>
  <c r="AR639" i="16" s="1"/>
  <c r="AQ643" i="16"/>
  <c r="AR643" i="16" s="1"/>
  <c r="AQ647" i="16"/>
  <c r="AR647" i="16" s="1"/>
  <c r="AQ651" i="16"/>
  <c r="AR651" i="16" s="1"/>
  <c r="AQ655" i="16"/>
  <c r="AR655" i="16" s="1"/>
  <c r="AQ659" i="16"/>
  <c r="AR659" i="16" s="1"/>
  <c r="AQ663" i="16"/>
  <c r="AR663" i="16" s="1"/>
  <c r="AQ667" i="16"/>
  <c r="AR667" i="16" s="1"/>
  <c r="AQ671" i="16"/>
  <c r="AR671" i="16" s="1"/>
  <c r="AQ675" i="16"/>
  <c r="AR675" i="16" s="1"/>
  <c r="AQ679" i="16"/>
  <c r="AR679" i="16" s="1"/>
  <c r="AQ683" i="16"/>
  <c r="AR683" i="16" s="1"/>
  <c r="AQ687" i="16"/>
  <c r="AR687" i="16" s="1"/>
  <c r="AQ691" i="16"/>
  <c r="AR691" i="16" s="1"/>
  <c r="AQ695" i="16"/>
  <c r="AR695" i="16" s="1"/>
  <c r="AQ699" i="16"/>
  <c r="AR699" i="16" s="1"/>
  <c r="AQ703" i="16"/>
  <c r="AR703" i="16" s="1"/>
  <c r="AQ707" i="16"/>
  <c r="AR707" i="16" s="1"/>
  <c r="AQ711" i="16"/>
  <c r="AR711" i="16" s="1"/>
  <c r="AQ715" i="16"/>
  <c r="AR715" i="16" s="1"/>
  <c r="AQ9" i="4"/>
  <c r="AR9" i="4" s="1"/>
  <c r="AQ13" i="4"/>
  <c r="AR13" i="4" s="1"/>
  <c r="AQ17" i="4"/>
  <c r="AR17" i="4" s="1"/>
  <c r="AQ21" i="4"/>
  <c r="AR21" i="4" s="1"/>
  <c r="AQ25" i="4"/>
  <c r="AR25" i="4" s="1"/>
  <c r="AS25" i="4" s="1"/>
  <c r="AQ26" i="4"/>
  <c r="AR26" i="4" s="1"/>
  <c r="AQ27" i="4"/>
  <c r="AR27" i="4" s="1"/>
  <c r="AQ31" i="4"/>
  <c r="AR31" i="4" s="1"/>
  <c r="AQ35" i="4"/>
  <c r="AR35" i="4" s="1"/>
  <c r="AQ39" i="4"/>
  <c r="AR39" i="4" s="1"/>
  <c r="AQ43" i="4"/>
  <c r="AR43" i="4" s="1"/>
  <c r="AQ44" i="4"/>
  <c r="AR44" i="4" s="1"/>
  <c r="AQ48" i="4"/>
  <c r="AR48" i="4" s="1"/>
  <c r="AQ52" i="4"/>
  <c r="AR52" i="4" s="1"/>
  <c r="AS52" i="4" s="1"/>
  <c r="AQ62" i="4"/>
  <c r="AR62" i="4" s="1"/>
  <c r="AQ63" i="4"/>
  <c r="AR63" i="4" s="1"/>
  <c r="AQ64" i="4"/>
  <c r="AR64" i="4" s="1"/>
  <c r="AS64" i="4" s="1"/>
  <c r="AQ72" i="4"/>
  <c r="AR72" i="4" s="1"/>
  <c r="AQ76" i="4"/>
  <c r="AR76" i="4" s="1"/>
  <c r="AQ81" i="4"/>
  <c r="AR81" i="4" s="1"/>
  <c r="AQ85" i="4"/>
  <c r="AR85" i="4" s="1"/>
  <c r="AS85" i="4" s="1"/>
  <c r="AQ86" i="4"/>
  <c r="AR86" i="4" s="1"/>
  <c r="AQ92" i="4"/>
  <c r="AR92" i="4" s="1"/>
  <c r="AQ96" i="4"/>
  <c r="AR96" i="4" s="1"/>
  <c r="AQ100" i="4"/>
  <c r="AR100" i="4" s="1"/>
  <c r="AQ104" i="4"/>
  <c r="AR104" i="4" s="1"/>
  <c r="AQ108" i="4"/>
  <c r="AR108" i="4" s="1"/>
  <c r="AQ112" i="4"/>
  <c r="AR112" i="4" s="1"/>
  <c r="AQ116" i="4"/>
  <c r="AR116" i="4" s="1"/>
  <c r="AQ125" i="4"/>
  <c r="AR125" i="4" s="1"/>
  <c r="AS127" i="4"/>
  <c r="AQ134" i="4"/>
  <c r="AR134" i="4" s="1"/>
  <c r="AQ138" i="4"/>
  <c r="AR138" i="4" s="1"/>
  <c r="AQ146" i="4"/>
  <c r="AR146" i="4" s="1"/>
  <c r="AS146" i="4" s="1"/>
  <c r="AQ147" i="4"/>
  <c r="AR147" i="4" s="1"/>
  <c r="AQ151" i="4"/>
  <c r="AR151" i="4" s="1"/>
  <c r="AQ155" i="4"/>
  <c r="AR155" i="4" s="1"/>
  <c r="AQ159" i="4"/>
  <c r="AR159" i="4" s="1"/>
  <c r="AQ166" i="4"/>
  <c r="AR166" i="4" s="1"/>
  <c r="AS166" i="4" s="1"/>
  <c r="AQ167" i="4"/>
  <c r="AR167" i="4" s="1"/>
  <c r="AQ176" i="4"/>
  <c r="AR176" i="4" s="1"/>
  <c r="AQ177" i="4"/>
  <c r="AR177" i="4" s="1"/>
  <c r="AQ181" i="4"/>
  <c r="AR181" i="4" s="1"/>
  <c r="AQ185" i="4"/>
  <c r="AR185" i="4" s="1"/>
  <c r="AQ189" i="4"/>
  <c r="AR189" i="4" s="1"/>
  <c r="AQ198" i="4"/>
  <c r="AR198" i="4" s="1"/>
  <c r="AS198" i="4" s="1"/>
  <c r="AQ199" i="4"/>
  <c r="AR199" i="4" s="1"/>
  <c r="AQ207" i="4"/>
  <c r="AR207" i="4" s="1"/>
  <c r="AQ208" i="4"/>
  <c r="AR208" i="4" s="1"/>
  <c r="AQ213" i="4"/>
  <c r="AR213" i="4" s="1"/>
  <c r="AS213" i="4" s="1"/>
  <c r="AQ218" i="4"/>
  <c r="AR218" i="4" s="1"/>
  <c r="AQ222" i="4"/>
  <c r="AR222" i="4" s="1"/>
  <c r="AS222" i="4" s="1"/>
  <c r="AQ223" i="4"/>
  <c r="AR223" i="4" s="1"/>
  <c r="AS224" i="4"/>
  <c r="AQ234" i="4"/>
  <c r="AR234" i="4" s="1"/>
  <c r="AS234" i="4" s="1"/>
  <c r="AQ235" i="4"/>
  <c r="AR235" i="4" s="1"/>
  <c r="AQ236" i="4"/>
  <c r="AR236" i="4" s="1"/>
  <c r="AQ237" i="4"/>
  <c r="AR237" i="4" s="1"/>
  <c r="AS237" i="4" s="1"/>
  <c r="AQ244" i="4"/>
  <c r="AR244" i="4" s="1"/>
  <c r="AQ249" i="4"/>
  <c r="AR249" i="4" s="1"/>
  <c r="AS249" i="4" s="1"/>
  <c r="AQ253" i="4"/>
  <c r="AR253" i="4" s="1"/>
  <c r="AS253" i="4" s="1"/>
  <c r="AQ258" i="4"/>
  <c r="AR258" i="4" s="1"/>
  <c r="AQ265" i="4"/>
  <c r="AR265" i="4" s="1"/>
  <c r="AQ266" i="4"/>
  <c r="AR266" i="4" s="1"/>
  <c r="AQ272" i="4"/>
  <c r="AR272" i="4" s="1"/>
  <c r="AQ273" i="4"/>
  <c r="AR273" i="4" s="1"/>
  <c r="AQ277" i="4"/>
  <c r="AR277" i="4" s="1"/>
  <c r="AQ282" i="4"/>
  <c r="AR282" i="4" s="1"/>
  <c r="AQ288" i="4"/>
  <c r="AR288" i="4" s="1"/>
  <c r="AQ295" i="4"/>
  <c r="AR295" i="4" s="1"/>
  <c r="AQ299" i="4"/>
  <c r="AR299" i="4" s="1"/>
  <c r="AS299" i="4" s="1"/>
  <c r="AQ300" i="4"/>
  <c r="AR300" i="4" s="1"/>
  <c r="AQ304" i="4"/>
  <c r="AR304" i="4" s="1"/>
  <c r="AQ308" i="4"/>
  <c r="AR308" i="4" s="1"/>
  <c r="AQ312" i="4"/>
  <c r="AR312" i="4" s="1"/>
  <c r="AQ316" i="4"/>
  <c r="AR316" i="4" s="1"/>
  <c r="AQ320" i="4"/>
  <c r="AR320" i="4" s="1"/>
  <c r="AQ324" i="4"/>
  <c r="AR324" i="4" s="1"/>
  <c r="AQ328" i="4"/>
  <c r="AR328" i="4" s="1"/>
  <c r="AQ332" i="4"/>
  <c r="AR332" i="4" s="1"/>
  <c r="AQ336" i="4"/>
  <c r="AR336" i="4" s="1"/>
  <c r="AQ340" i="4"/>
  <c r="AR340" i="4" s="1"/>
  <c r="AQ344" i="4"/>
  <c r="AR344" i="4" s="1"/>
  <c r="AQ348" i="4"/>
  <c r="AR348" i="4" s="1"/>
  <c r="AQ352" i="4"/>
  <c r="AR352" i="4" s="1"/>
  <c r="AQ356" i="4"/>
  <c r="AR356" i="4" s="1"/>
  <c r="AQ360" i="4"/>
  <c r="AR360" i="4" s="1"/>
  <c r="AQ364" i="4"/>
  <c r="AR364" i="4" s="1"/>
  <c r="AQ368" i="4"/>
  <c r="AR368" i="4" s="1"/>
  <c r="AQ372" i="4"/>
  <c r="AR372" i="4" s="1"/>
  <c r="AQ376" i="4"/>
  <c r="AR376" i="4" s="1"/>
  <c r="AQ380" i="4"/>
  <c r="AR380" i="4" s="1"/>
  <c r="AQ384" i="4"/>
  <c r="AR384" i="4" s="1"/>
  <c r="AQ388" i="4"/>
  <c r="AR388" i="4" s="1"/>
  <c r="AQ392" i="4"/>
  <c r="AR392" i="4" s="1"/>
  <c r="AQ396" i="4"/>
  <c r="AR396" i="4" s="1"/>
  <c r="AQ400" i="4"/>
  <c r="AR400" i="4" s="1"/>
  <c r="AQ404" i="4"/>
  <c r="AR404" i="4" s="1"/>
  <c r="AQ408" i="4"/>
  <c r="AR408" i="4" s="1"/>
  <c r="AQ412" i="4"/>
  <c r="AR412" i="4" s="1"/>
  <c r="AQ416" i="4"/>
  <c r="AR416" i="4" s="1"/>
  <c r="AQ420" i="4"/>
  <c r="AR420" i="4" s="1"/>
  <c r="AQ424" i="4"/>
  <c r="AR424" i="4" s="1"/>
  <c r="AQ428" i="4"/>
  <c r="AR428" i="4" s="1"/>
  <c r="AQ432" i="4"/>
  <c r="AR432" i="4" s="1"/>
  <c r="AQ436" i="4"/>
  <c r="AR436" i="4" s="1"/>
  <c r="AQ440" i="4"/>
  <c r="AR440" i="4" s="1"/>
  <c r="AQ444" i="4"/>
  <c r="AR444" i="4" s="1"/>
  <c r="AQ448" i="4"/>
  <c r="AR448" i="4" s="1"/>
  <c r="AQ452" i="4"/>
  <c r="AR452" i="4" s="1"/>
  <c r="AQ456" i="4"/>
  <c r="AR456" i="4" s="1"/>
  <c r="AQ460" i="4"/>
  <c r="AR460" i="4" s="1"/>
  <c r="AQ464" i="4"/>
  <c r="AR464" i="4" s="1"/>
  <c r="AQ468" i="4"/>
  <c r="AR468" i="4" s="1"/>
  <c r="AQ472" i="4"/>
  <c r="AR472" i="4" s="1"/>
  <c r="AQ476" i="4"/>
  <c r="AR476" i="4" s="1"/>
  <c r="AQ480" i="4"/>
  <c r="AR480" i="4" s="1"/>
  <c r="AQ484" i="4"/>
  <c r="AR484" i="4" s="1"/>
  <c r="AQ488" i="4"/>
  <c r="AR488" i="4" s="1"/>
  <c r="AQ492" i="4"/>
  <c r="AR492" i="4" s="1"/>
  <c r="AQ496" i="4"/>
  <c r="AR496" i="4" s="1"/>
  <c r="AQ500" i="4"/>
  <c r="AR500" i="4" s="1"/>
  <c r="AQ504" i="4"/>
  <c r="AR504" i="4" s="1"/>
  <c r="AQ508" i="4"/>
  <c r="AR508" i="4" s="1"/>
  <c r="AQ512" i="4"/>
  <c r="AR512" i="4" s="1"/>
  <c r="AQ516" i="4"/>
  <c r="AR516" i="4" s="1"/>
  <c r="AQ520" i="4"/>
  <c r="AR520" i="4" s="1"/>
  <c r="AQ524" i="4"/>
  <c r="AR524" i="4" s="1"/>
  <c r="AQ528" i="4"/>
  <c r="AR528" i="4" s="1"/>
  <c r="AQ532" i="4"/>
  <c r="AR532" i="4" s="1"/>
  <c r="AQ536" i="4"/>
  <c r="AR536" i="4" s="1"/>
  <c r="AQ540" i="4"/>
  <c r="AR540" i="4" s="1"/>
  <c r="AQ544" i="4"/>
  <c r="AR544" i="4" s="1"/>
  <c r="AQ548" i="4"/>
  <c r="AR548" i="4" s="1"/>
  <c r="AQ552" i="4"/>
  <c r="AR552" i="4" s="1"/>
  <c r="AQ556" i="4"/>
  <c r="AR556" i="4" s="1"/>
  <c r="AQ560" i="4"/>
  <c r="AR560" i="4" s="1"/>
  <c r="AQ564" i="4"/>
  <c r="AR564" i="4" s="1"/>
  <c r="AQ568" i="4"/>
  <c r="AR568" i="4" s="1"/>
  <c r="AQ572" i="4"/>
  <c r="AR572" i="4" s="1"/>
  <c r="AQ576" i="4"/>
  <c r="AR576" i="4" s="1"/>
  <c r="AQ580" i="4"/>
  <c r="AR580" i="4" s="1"/>
  <c r="AQ584" i="4"/>
  <c r="AR584" i="4" s="1"/>
  <c r="AQ588" i="4"/>
  <c r="AR588" i="4" s="1"/>
  <c r="AQ592" i="4"/>
  <c r="AR592" i="4" s="1"/>
  <c r="AQ596" i="4"/>
  <c r="AR596" i="4" s="1"/>
  <c r="AQ600" i="4"/>
  <c r="AR600" i="4" s="1"/>
  <c r="AQ604" i="4"/>
  <c r="AR604" i="4" s="1"/>
  <c r="AQ608" i="4"/>
  <c r="AR608" i="4" s="1"/>
  <c r="AQ612" i="4"/>
  <c r="AR612" i="4" s="1"/>
  <c r="AQ616" i="4"/>
  <c r="AR616" i="4" s="1"/>
  <c r="AQ620" i="4"/>
  <c r="AR620" i="4" s="1"/>
  <c r="AQ624" i="4"/>
  <c r="AR624" i="4" s="1"/>
  <c r="AQ628" i="4"/>
  <c r="AR628" i="4" s="1"/>
  <c r="AQ632" i="4"/>
  <c r="AR632" i="4" s="1"/>
  <c r="AQ636" i="4"/>
  <c r="AR636" i="4" s="1"/>
  <c r="AQ640" i="4"/>
  <c r="AR640" i="4" s="1"/>
  <c r="AQ644" i="4"/>
  <c r="AR644" i="4" s="1"/>
  <c r="AQ648" i="4"/>
  <c r="AR648" i="4" s="1"/>
  <c r="AQ652" i="4"/>
  <c r="AR652" i="4" s="1"/>
  <c r="AQ656" i="4"/>
  <c r="AR656" i="4" s="1"/>
  <c r="AQ660" i="4"/>
  <c r="AR660" i="4" s="1"/>
  <c r="AQ664" i="4"/>
  <c r="AR664" i="4" s="1"/>
  <c r="AQ668" i="4"/>
  <c r="AR668" i="4" s="1"/>
  <c r="AQ672" i="4"/>
  <c r="AR672" i="4" s="1"/>
  <c r="AQ676" i="4"/>
  <c r="AR676" i="4" s="1"/>
  <c r="AQ680" i="4"/>
  <c r="AR680" i="4" s="1"/>
  <c r="AQ684" i="4"/>
  <c r="AR684" i="4" s="1"/>
  <c r="AQ688" i="4"/>
  <c r="AR688" i="4" s="1"/>
  <c r="AQ692" i="4"/>
  <c r="AR692" i="4" s="1"/>
  <c r="AQ696" i="4"/>
  <c r="AR696" i="4" s="1"/>
  <c r="AQ700" i="4"/>
  <c r="AR700" i="4" s="1"/>
  <c r="AQ704" i="4"/>
  <c r="AR704" i="4" s="1"/>
  <c r="AQ708" i="4"/>
  <c r="AR708" i="4" s="1"/>
  <c r="AQ712" i="4"/>
  <c r="AR712" i="4" s="1"/>
  <c r="AQ11" i="5"/>
  <c r="AR11" i="5" s="1"/>
  <c r="AQ15" i="5"/>
  <c r="AR15" i="5" s="1"/>
  <c r="AQ19" i="5"/>
  <c r="AR19" i="5" s="1"/>
  <c r="AQ23" i="5"/>
  <c r="AR23" i="5" s="1"/>
  <c r="AQ28" i="5"/>
  <c r="AR28" i="5" s="1"/>
  <c r="AQ32" i="5"/>
  <c r="AR32" i="5" s="1"/>
  <c r="AQ36" i="5"/>
  <c r="AR36" i="5" s="1"/>
  <c r="AQ40" i="5"/>
  <c r="AR40" i="5" s="1"/>
  <c r="AQ44" i="5"/>
  <c r="AR44" i="5" s="1"/>
  <c r="AQ48" i="5"/>
  <c r="AR48" i="5" s="1"/>
  <c r="AQ52" i="5"/>
  <c r="AR52" i="5" s="1"/>
  <c r="AQ56" i="5"/>
  <c r="AR56" i="5" s="1"/>
  <c r="AQ60" i="5"/>
  <c r="AR60" i="5" s="1"/>
  <c r="AQ64" i="5"/>
  <c r="AR64" i="5" s="1"/>
  <c r="AQ68" i="5"/>
  <c r="AR68" i="5" s="1"/>
  <c r="AQ73" i="5"/>
  <c r="AR73" i="5" s="1"/>
  <c r="AQ74" i="5"/>
  <c r="AR74" i="5" s="1"/>
  <c r="AS74" i="5" s="1"/>
  <c r="AQ81" i="5"/>
  <c r="AR81" i="5" s="1"/>
  <c r="AQ82" i="5"/>
  <c r="AR82" i="5" s="1"/>
  <c r="AQ89" i="5"/>
  <c r="AR89" i="5" s="1"/>
  <c r="AS89" i="5" s="1"/>
  <c r="AQ90" i="5"/>
  <c r="AR90" i="5" s="1"/>
  <c r="AQ94" i="5"/>
  <c r="AR94" i="5" s="1"/>
  <c r="AQ98" i="5"/>
  <c r="AR98" i="5" s="1"/>
  <c r="AQ102" i="5"/>
  <c r="AR102" i="5" s="1"/>
  <c r="AQ106" i="5"/>
  <c r="AR106" i="5" s="1"/>
  <c r="AS106" i="5" s="1"/>
  <c r="AQ110" i="5"/>
  <c r="AR110" i="5" s="1"/>
  <c r="AS110" i="5" s="1"/>
  <c r="AQ115" i="5"/>
  <c r="AR115" i="5" s="1"/>
  <c r="AQ119" i="5"/>
  <c r="AR119" i="5" s="1"/>
  <c r="AQ123" i="5"/>
  <c r="AR123" i="5" s="1"/>
  <c r="AQ127" i="5"/>
  <c r="AR127" i="5" s="1"/>
  <c r="AQ131" i="5"/>
  <c r="AR131" i="5" s="1"/>
  <c r="AQ155" i="5"/>
  <c r="AR155" i="5" s="1"/>
  <c r="AQ173" i="5"/>
  <c r="AR173" i="5" s="1"/>
  <c r="AS175" i="5"/>
  <c r="AS179" i="5"/>
  <c r="AS180" i="5"/>
  <c r="AS182" i="5"/>
  <c r="AS183" i="5"/>
  <c r="AS184" i="5"/>
  <c r="AS186" i="5"/>
  <c r="AS187" i="5"/>
  <c r="AS188" i="5"/>
  <c r="AS190" i="5"/>
  <c r="AS191" i="5"/>
  <c r="AS192" i="5"/>
  <c r="AS194" i="5"/>
  <c r="AS195" i="5"/>
  <c r="AQ207" i="5"/>
  <c r="AR207" i="5" s="1"/>
  <c r="AQ216" i="5"/>
  <c r="AR216" i="5" s="1"/>
  <c r="AQ220" i="5"/>
  <c r="AR220" i="5" s="1"/>
  <c r="AQ224" i="5"/>
  <c r="AR224" i="5" s="1"/>
  <c r="AQ228" i="5"/>
  <c r="AR228" i="5" s="1"/>
  <c r="AS237" i="5"/>
  <c r="AS281" i="5"/>
  <c r="AQ284" i="5"/>
  <c r="AR284" i="5" s="1"/>
  <c r="AP284" i="5"/>
  <c r="AS287" i="5"/>
  <c r="AS293" i="5"/>
  <c r="AQ299" i="5"/>
  <c r="AR299" i="5" s="1"/>
  <c r="AP299" i="5"/>
  <c r="AQ308" i="5"/>
  <c r="AR308" i="5" s="1"/>
  <c r="AP308" i="5"/>
  <c r="AS311" i="5"/>
  <c r="AQ317" i="5"/>
  <c r="AR317" i="5" s="1"/>
  <c r="AP317" i="5"/>
  <c r="AS320" i="5"/>
  <c r="AP329" i="5"/>
  <c r="AQ329" i="5"/>
  <c r="AR329" i="5" s="1"/>
  <c r="AP336" i="5"/>
  <c r="AQ336" i="5"/>
  <c r="AR336" i="5" s="1"/>
  <c r="AP360" i="5"/>
  <c r="AQ360" i="5"/>
  <c r="AR360" i="5" s="1"/>
  <c r="AP370" i="5"/>
  <c r="AQ370" i="5"/>
  <c r="AR370" i="5" s="1"/>
  <c r="AP378" i="5"/>
  <c r="AQ378" i="5"/>
  <c r="AR378" i="5" s="1"/>
  <c r="AP386" i="5"/>
  <c r="AQ386" i="5"/>
  <c r="AR386" i="5" s="1"/>
  <c r="AS19" i="16"/>
  <c r="AS46" i="16"/>
  <c r="AS79" i="16"/>
  <c r="AS86" i="16"/>
  <c r="AS98" i="16"/>
  <c r="AS102" i="16"/>
  <c r="AS124" i="16"/>
  <c r="AS154" i="16"/>
  <c r="AS158" i="16"/>
  <c r="AS165" i="16"/>
  <c r="AS182" i="16"/>
  <c r="AS227" i="16"/>
  <c r="AS232" i="16"/>
  <c r="AS264" i="16"/>
  <c r="AS268" i="16"/>
  <c r="AS273" i="16"/>
  <c r="AS283" i="16"/>
  <c r="AS295" i="16"/>
  <c r="AS334" i="16"/>
  <c r="AS350" i="16"/>
  <c r="AS362" i="16"/>
  <c r="AS366" i="16"/>
  <c r="AS370" i="16"/>
  <c r="AS390" i="16"/>
  <c r="AS398" i="16"/>
  <c r="AS402" i="16"/>
  <c r="AS406" i="16"/>
  <c r="AS438" i="16"/>
  <c r="AS462" i="16"/>
  <c r="AS486" i="16"/>
  <c r="AS490" i="16"/>
  <c r="AS510" i="16"/>
  <c r="AS514" i="16"/>
  <c r="AS522" i="16"/>
  <c r="AS558" i="16"/>
  <c r="AS562" i="16"/>
  <c r="AS570" i="16"/>
  <c r="AS594" i="16"/>
  <c r="AS598" i="16"/>
  <c r="AS610" i="16"/>
  <c r="AS630" i="16"/>
  <c r="AS646" i="16"/>
  <c r="AS658" i="16"/>
  <c r="AS678" i="16"/>
  <c r="AS690" i="16"/>
  <c r="AS698" i="16"/>
  <c r="AS702" i="16"/>
  <c r="AS706" i="16"/>
  <c r="AS710" i="16"/>
  <c r="AS12" i="4"/>
  <c r="AS16" i="4"/>
  <c r="AS34" i="4"/>
  <c r="AS42" i="4"/>
  <c r="AS51" i="4"/>
  <c r="AS58" i="4"/>
  <c r="AS80" i="4"/>
  <c r="AS91" i="4"/>
  <c r="AS95" i="4"/>
  <c r="AS99" i="4"/>
  <c r="AS103" i="4"/>
  <c r="AS107" i="4"/>
  <c r="AS111" i="4"/>
  <c r="AS115" i="4"/>
  <c r="AS124" i="4"/>
  <c r="AS137" i="4"/>
  <c r="AS145" i="4"/>
  <c r="AS150" i="4"/>
  <c r="AS154" i="4"/>
  <c r="AS158" i="4"/>
  <c r="AS172" i="4"/>
  <c r="AS175" i="4"/>
  <c r="AS180" i="4"/>
  <c r="AS184" i="4"/>
  <c r="AS188" i="4"/>
  <c r="AS192" i="4"/>
  <c r="AS204" i="4"/>
  <c r="AS206" i="4"/>
  <c r="AS212" i="4"/>
  <c r="AS221" i="4"/>
  <c r="AS228" i="4"/>
  <c r="AS243" i="4"/>
  <c r="AS248" i="4"/>
  <c r="AS252" i="4"/>
  <c r="AS257" i="4"/>
  <c r="AS264" i="4"/>
  <c r="AS276" i="4"/>
  <c r="AS281" i="4"/>
  <c r="AS287" i="4"/>
  <c r="AS294" i="4"/>
  <c r="AS303" i="4"/>
  <c r="AS307" i="4"/>
  <c r="AS311" i="4"/>
  <c r="AS315" i="4"/>
  <c r="AS319" i="4"/>
  <c r="AS323" i="4"/>
  <c r="AS327" i="4"/>
  <c r="AS331" i="4"/>
  <c r="AS335" i="4"/>
  <c r="AS339" i="4"/>
  <c r="AS343" i="4"/>
  <c r="AS347" i="4"/>
  <c r="AS351" i="4"/>
  <c r="AS355" i="4"/>
  <c r="AS359" i="4"/>
  <c r="AS363" i="4"/>
  <c r="AS367" i="4"/>
  <c r="AS371" i="4"/>
  <c r="AS375" i="4"/>
  <c r="AS379" i="4"/>
  <c r="AS383" i="4"/>
  <c r="AS387" i="4"/>
  <c r="AS391" i="4"/>
  <c r="AS395" i="4"/>
  <c r="AS399" i="4"/>
  <c r="AS403" i="4"/>
  <c r="AS407" i="4"/>
  <c r="AS411" i="4"/>
  <c r="AS415" i="4"/>
  <c r="AS419" i="4"/>
  <c r="AS423" i="4"/>
  <c r="AS427" i="4"/>
  <c r="AS431" i="4"/>
  <c r="AS435" i="4"/>
  <c r="AS439" i="4"/>
  <c r="AS443" i="4"/>
  <c r="AS447" i="4"/>
  <c r="AS451" i="4"/>
  <c r="AS455" i="4"/>
  <c r="AS459" i="4"/>
  <c r="AS463" i="4"/>
  <c r="AS467" i="4"/>
  <c r="AS471" i="4"/>
  <c r="AS475" i="4"/>
  <c r="AS479" i="4"/>
  <c r="AS483" i="4"/>
  <c r="AS487" i="4"/>
  <c r="AS491" i="4"/>
  <c r="AS495" i="4"/>
  <c r="AS499" i="4"/>
  <c r="AS503" i="4"/>
  <c r="AS507" i="4"/>
  <c r="AS511" i="4"/>
  <c r="AS515" i="4"/>
  <c r="AS519" i="4"/>
  <c r="AS523" i="4"/>
  <c r="AS527" i="4"/>
  <c r="AS531" i="4"/>
  <c r="AS535" i="4"/>
  <c r="AS539" i="4"/>
  <c r="AS543" i="4"/>
  <c r="AS547" i="4"/>
  <c r="AS551" i="4"/>
  <c r="AS555" i="4"/>
  <c r="AS559" i="4"/>
  <c r="AS563" i="4"/>
  <c r="AS567" i="4"/>
  <c r="AS571" i="4"/>
  <c r="AS575" i="4"/>
  <c r="AS579" i="4"/>
  <c r="AS583" i="4"/>
  <c r="AS587" i="4"/>
  <c r="AS591" i="4"/>
  <c r="AS595" i="4"/>
  <c r="AS599" i="4"/>
  <c r="AS603" i="4"/>
  <c r="AS607" i="4"/>
  <c r="AS611" i="4"/>
  <c r="AS615" i="4"/>
  <c r="AS619" i="4"/>
  <c r="AS623" i="4"/>
  <c r="AS627" i="4"/>
  <c r="AS631" i="4"/>
  <c r="AS635" i="4"/>
  <c r="AS639" i="4"/>
  <c r="AS643" i="4"/>
  <c r="AS647" i="4"/>
  <c r="AS651" i="4"/>
  <c r="AS655" i="4"/>
  <c r="AS659" i="4"/>
  <c r="AS663" i="4"/>
  <c r="AS667" i="4"/>
  <c r="AS671" i="4"/>
  <c r="AS675" i="4"/>
  <c r="AS679" i="4"/>
  <c r="AS683" i="4"/>
  <c r="AS687" i="4"/>
  <c r="AS691" i="4"/>
  <c r="AS695" i="4"/>
  <c r="AS699" i="4"/>
  <c r="AS703" i="4"/>
  <c r="AS707" i="4"/>
  <c r="AS711" i="4"/>
  <c r="AS10" i="5"/>
  <c r="AS14" i="5"/>
  <c r="AS18" i="5"/>
  <c r="AS22" i="5"/>
  <c r="AS27" i="5"/>
  <c r="AS31" i="5"/>
  <c r="AS35" i="5"/>
  <c r="AS39" i="5"/>
  <c r="AS43" i="5"/>
  <c r="AS47" i="5"/>
  <c r="AS51" i="5"/>
  <c r="AS55" i="5"/>
  <c r="AS59" i="5"/>
  <c r="AS63" i="5"/>
  <c r="AS67" i="5"/>
  <c r="AS72" i="5"/>
  <c r="AS77" i="5"/>
  <c r="AS88" i="5"/>
  <c r="AS93" i="5"/>
  <c r="AS97" i="5"/>
  <c r="AS101" i="5"/>
  <c r="AS105" i="5"/>
  <c r="AS109" i="5"/>
  <c r="AS114" i="5"/>
  <c r="AS118" i="5"/>
  <c r="AS122" i="5"/>
  <c r="AS126" i="5"/>
  <c r="AS130" i="5"/>
  <c r="AS204" i="5"/>
  <c r="AS216" i="5"/>
  <c r="AS217" i="5"/>
  <c r="AS218" i="5"/>
  <c r="AS220" i="5"/>
  <c r="AS221" i="5"/>
  <c r="AS222" i="5"/>
  <c r="AS224" i="5"/>
  <c r="AS225" i="5"/>
  <c r="AS226" i="5"/>
  <c r="AS228" i="5"/>
  <c r="AS238" i="5"/>
  <c r="AQ288" i="5"/>
  <c r="AR288" i="5" s="1"/>
  <c r="AP288" i="5"/>
  <c r="AQ294" i="5"/>
  <c r="AR294" i="5" s="1"/>
  <c r="AP294" i="5"/>
  <c r="AQ312" i="5"/>
  <c r="AR312" i="5" s="1"/>
  <c r="AP312" i="5"/>
  <c r="AQ321" i="5"/>
  <c r="AR321" i="5" s="1"/>
  <c r="AP321" i="5"/>
  <c r="AP330" i="5"/>
  <c r="AQ330" i="5"/>
  <c r="AR330" i="5" s="1"/>
  <c r="AP365" i="5"/>
  <c r="AQ365" i="5"/>
  <c r="AR365" i="5" s="1"/>
  <c r="AP400" i="5"/>
  <c r="AQ400" i="5"/>
  <c r="AR400" i="5" s="1"/>
  <c r="AP408" i="5"/>
  <c r="AQ408" i="5"/>
  <c r="AR408" i="5" s="1"/>
  <c r="AP416" i="5"/>
  <c r="AQ416" i="5"/>
  <c r="AR416" i="5" s="1"/>
  <c r="AP424" i="5"/>
  <c r="AQ424" i="5"/>
  <c r="AR424" i="5" s="1"/>
  <c r="AP432" i="5"/>
  <c r="AQ432" i="5"/>
  <c r="AR432" i="5" s="1"/>
  <c r="AP440" i="5"/>
  <c r="AQ440" i="5"/>
  <c r="AR440" i="5" s="1"/>
  <c r="AP448" i="5"/>
  <c r="AQ448" i="5"/>
  <c r="AR448" i="5" s="1"/>
  <c r="AP456" i="5"/>
  <c r="AQ456" i="5"/>
  <c r="AR456" i="5" s="1"/>
  <c r="AP464" i="5"/>
  <c r="AQ464" i="5"/>
  <c r="AR464" i="5" s="1"/>
  <c r="AP472" i="5"/>
  <c r="AQ472" i="5"/>
  <c r="AR472" i="5" s="1"/>
  <c r="AP480" i="5"/>
  <c r="AQ480" i="5"/>
  <c r="AR480" i="5" s="1"/>
  <c r="AP488" i="5"/>
  <c r="AQ488" i="5"/>
  <c r="AR488" i="5" s="1"/>
  <c r="AP496" i="5"/>
  <c r="AQ496" i="5"/>
  <c r="AR496" i="5" s="1"/>
  <c r="AP504" i="5"/>
  <c r="AQ504" i="5"/>
  <c r="AR504" i="5" s="1"/>
  <c r="AP512" i="5"/>
  <c r="AQ512" i="5"/>
  <c r="AR512" i="5" s="1"/>
  <c r="AP520" i="5"/>
  <c r="AQ520" i="5"/>
  <c r="AR520" i="5" s="1"/>
  <c r="AP528" i="5"/>
  <c r="AQ528" i="5"/>
  <c r="AR528" i="5" s="1"/>
  <c r="AP536" i="5"/>
  <c r="AQ536" i="5"/>
  <c r="AR536" i="5" s="1"/>
  <c r="AP544" i="5"/>
  <c r="AQ544" i="5"/>
  <c r="AR544" i="5" s="1"/>
  <c r="AP552" i="5"/>
  <c r="AQ552" i="5"/>
  <c r="AR552" i="5" s="1"/>
  <c r="AP560" i="5"/>
  <c r="AQ560" i="5"/>
  <c r="AR560" i="5" s="1"/>
  <c r="AP568" i="5"/>
  <c r="AQ568" i="5"/>
  <c r="AR568" i="5" s="1"/>
  <c r="AP576" i="5"/>
  <c r="AQ576" i="5"/>
  <c r="AR576" i="5" s="1"/>
  <c r="AP584" i="5"/>
  <c r="AQ584" i="5"/>
  <c r="AR584" i="5" s="1"/>
  <c r="AP592" i="5"/>
  <c r="AQ592" i="5"/>
  <c r="AR592" i="5" s="1"/>
  <c r="AS169" i="6"/>
  <c r="AS231" i="6"/>
  <c r="AS367" i="6"/>
  <c r="AS387" i="6"/>
  <c r="AS11" i="16"/>
  <c r="AS70" i="16"/>
  <c r="AS74" i="16"/>
  <c r="AS137" i="16"/>
  <c r="AS146" i="16"/>
  <c r="AS172" i="16"/>
  <c r="AS178" i="16"/>
  <c r="AS186" i="16"/>
  <c r="AS196" i="16"/>
  <c r="AS204" i="16"/>
  <c r="AS209" i="16"/>
  <c r="AS215" i="16"/>
  <c r="AS242" i="16"/>
  <c r="AS248" i="16"/>
  <c r="AS253" i="16"/>
  <c r="AS258" i="16"/>
  <c r="AS277" i="16"/>
  <c r="AS305" i="16"/>
  <c r="AS314" i="16"/>
  <c r="AS326" i="16"/>
  <c r="AS330" i="16"/>
  <c r="AS338" i="16"/>
  <c r="AS342" i="16"/>
  <c r="AS346" i="16"/>
  <c r="AS374" i="16"/>
  <c r="AS378" i="16"/>
  <c r="AS386" i="16"/>
  <c r="AS394" i="16"/>
  <c r="AS410" i="16"/>
  <c r="AS418" i="16"/>
  <c r="AS434" i="16"/>
  <c r="AS446" i="16"/>
  <c r="AS458" i="16"/>
  <c r="AS470" i="16"/>
  <c r="AS482" i="16"/>
  <c r="AS494" i="16"/>
  <c r="AS506" i="16"/>
  <c r="AS518" i="16"/>
  <c r="AS530" i="16"/>
  <c r="AS542" i="16"/>
  <c r="AS546" i="16"/>
  <c r="AS554" i="16"/>
  <c r="AS566" i="16"/>
  <c r="AS578" i="16"/>
  <c r="AS590" i="16"/>
  <c r="AS602" i="16"/>
  <c r="AS614" i="16"/>
  <c r="AS626" i="16"/>
  <c r="AS638" i="16"/>
  <c r="AS650" i="16"/>
  <c r="AS662" i="16"/>
  <c r="AS674" i="16"/>
  <c r="AS686" i="16"/>
  <c r="AS61" i="4"/>
  <c r="AS84" i="4"/>
  <c r="AS57" i="16"/>
  <c r="AP65" i="16"/>
  <c r="AS65" i="16" s="1"/>
  <c r="AP66" i="16"/>
  <c r="AS67" i="16"/>
  <c r="AP70" i="16"/>
  <c r="AS71" i="16"/>
  <c r="AP74" i="16"/>
  <c r="AS76" i="16"/>
  <c r="AP79" i="16"/>
  <c r="AS87" i="16"/>
  <c r="AP90" i="16"/>
  <c r="AS95" i="16"/>
  <c r="AP98" i="16"/>
  <c r="AS103" i="16"/>
  <c r="AP106" i="16"/>
  <c r="AS111" i="16"/>
  <c r="AP124" i="16"/>
  <c r="AP137" i="16"/>
  <c r="AP145" i="16"/>
  <c r="AS145" i="16" s="1"/>
  <c r="AP146" i="16"/>
  <c r="AS147" i="16"/>
  <c r="AP150" i="16"/>
  <c r="AS151" i="16"/>
  <c r="AP154" i="16"/>
  <c r="AP174" i="16"/>
  <c r="AS174" i="16" s="1"/>
  <c r="AS179" i="16"/>
  <c r="AP182" i="16"/>
  <c r="AS183" i="16"/>
  <c r="AP186" i="16"/>
  <c r="AS187" i="16"/>
  <c r="AP195" i="16"/>
  <c r="AS195" i="16" s="1"/>
  <c r="AP196" i="16"/>
  <c r="AP204" i="16"/>
  <c r="AS228" i="16"/>
  <c r="AP232" i="16"/>
  <c r="AS233" i="16"/>
  <c r="AP236" i="16"/>
  <c r="AS237" i="16"/>
  <c r="AP241" i="16"/>
  <c r="AS241" i="16" s="1"/>
  <c r="AP242" i="16"/>
  <c r="AS243" i="16"/>
  <c r="AP247" i="16"/>
  <c r="AS247" i="16" s="1"/>
  <c r="AP248" i="16"/>
  <c r="AS249" i="16"/>
  <c r="AP253" i="16"/>
  <c r="AP258" i="16"/>
  <c r="AS259" i="16"/>
  <c r="AP263" i="16"/>
  <c r="AS263" i="16" s="1"/>
  <c r="AP264" i="16"/>
  <c r="AS265" i="16"/>
  <c r="AP268" i="16"/>
  <c r="AP273" i="16"/>
  <c r="AS274" i="16"/>
  <c r="AP277" i="16"/>
  <c r="AP283" i="16"/>
  <c r="AS285" i="16"/>
  <c r="AP288" i="16"/>
  <c r="AS288" i="16" s="1"/>
  <c r="AP289" i="16"/>
  <c r="AS289" i="16" s="1"/>
  <c r="AP290" i="16"/>
  <c r="AS290" i="16" s="1"/>
  <c r="AS291" i="16"/>
  <c r="AP295" i="16"/>
  <c r="AS297" i="16"/>
  <c r="AP300" i="16"/>
  <c r="AS301" i="16"/>
  <c r="AP304" i="16"/>
  <c r="AS304" i="16" s="1"/>
  <c r="AP305" i="16"/>
  <c r="AS306" i="16"/>
  <c r="AP309" i="16"/>
  <c r="AS310" i="16"/>
  <c r="AP314" i="16"/>
  <c r="AS315" i="16"/>
  <c r="AP318" i="16"/>
  <c r="AS319" i="16"/>
  <c r="AP322" i="16"/>
  <c r="AS323" i="16"/>
  <c r="AP326" i="16"/>
  <c r="AS327" i="16"/>
  <c r="AP330" i="16"/>
  <c r="AS331" i="16"/>
  <c r="AP334" i="16"/>
  <c r="AS335" i="16"/>
  <c r="AP338" i="16"/>
  <c r="AS339" i="16"/>
  <c r="AP342" i="16"/>
  <c r="AS343" i="16"/>
  <c r="AP346" i="16"/>
  <c r="AS347" i="16"/>
  <c r="AP350" i="16"/>
  <c r="AS351" i="16"/>
  <c r="AP354" i="16"/>
  <c r="AS355" i="16"/>
  <c r="AP358" i="16"/>
  <c r="AS359" i="16"/>
  <c r="AP362" i="16"/>
  <c r="AS363" i="16"/>
  <c r="AP366" i="16"/>
  <c r="AS367" i="16"/>
  <c r="AP370" i="16"/>
  <c r="AS371" i="16"/>
  <c r="AP374" i="16"/>
  <c r="AS375" i="16"/>
  <c r="AP378" i="16"/>
  <c r="AS379" i="16"/>
  <c r="AP382" i="16"/>
  <c r="AS383" i="16"/>
  <c r="AP386" i="16"/>
  <c r="AS387" i="16"/>
  <c r="AP390" i="16"/>
  <c r="AS391" i="16"/>
  <c r="AP394" i="16"/>
  <c r="AS395" i="16"/>
  <c r="AP398" i="16"/>
  <c r="AS399" i="16"/>
  <c r="AP402" i="16"/>
  <c r="AS403" i="16"/>
  <c r="AP406" i="16"/>
  <c r="AS407" i="16"/>
  <c r="AP410" i="16"/>
  <c r="AS411" i="16"/>
  <c r="AP414" i="16"/>
  <c r="AS415" i="16"/>
  <c r="AP418" i="16"/>
  <c r="AS419" i="16"/>
  <c r="AP422" i="16"/>
  <c r="AS423" i="16"/>
  <c r="AP426" i="16"/>
  <c r="AS427" i="16"/>
  <c r="AP430" i="16"/>
  <c r="AS431" i="16"/>
  <c r="AP434" i="16"/>
  <c r="AS435" i="16"/>
  <c r="AP438" i="16"/>
  <c r="AS439" i="16"/>
  <c r="AP442" i="16"/>
  <c r="AS443" i="16"/>
  <c r="AP446" i="16"/>
  <c r="AS447" i="16"/>
  <c r="AP450" i="16"/>
  <c r="AS451" i="16"/>
  <c r="AP454" i="16"/>
  <c r="AS455" i="16"/>
  <c r="AP458" i="16"/>
  <c r="AS459" i="16"/>
  <c r="AP462" i="16"/>
  <c r="AS463" i="16"/>
  <c r="AP466" i="16"/>
  <c r="AS467" i="16"/>
  <c r="AP470" i="16"/>
  <c r="AS471" i="16"/>
  <c r="AP474" i="16"/>
  <c r="AS475" i="16"/>
  <c r="AP478" i="16"/>
  <c r="AS479" i="16"/>
  <c r="AP482" i="16"/>
  <c r="AS483" i="16"/>
  <c r="AP486" i="16"/>
  <c r="AS487" i="16"/>
  <c r="AP490" i="16"/>
  <c r="AS491" i="16"/>
  <c r="AP494" i="16"/>
  <c r="AS495" i="16"/>
  <c r="AP498" i="16"/>
  <c r="AS499" i="16"/>
  <c r="AP502" i="16"/>
  <c r="AS503" i="16"/>
  <c r="AP506" i="16"/>
  <c r="AS507" i="16"/>
  <c r="AP510" i="16"/>
  <c r="AS511" i="16"/>
  <c r="AP514" i="16"/>
  <c r="AS515" i="16"/>
  <c r="AP518" i="16"/>
  <c r="AS519" i="16"/>
  <c r="AP522" i="16"/>
  <c r="AS523" i="16"/>
  <c r="AP526" i="16"/>
  <c r="AS527" i="16"/>
  <c r="AP530" i="16"/>
  <c r="AS531" i="16"/>
  <c r="AP534" i="16"/>
  <c r="AS535" i="16"/>
  <c r="AP538" i="16"/>
  <c r="AS539" i="16"/>
  <c r="AP542" i="16"/>
  <c r="AS543" i="16"/>
  <c r="AP546" i="16"/>
  <c r="AS547" i="16"/>
  <c r="AP550" i="16"/>
  <c r="AS551" i="16"/>
  <c r="AP554" i="16"/>
  <c r="AS555" i="16"/>
  <c r="AP558" i="16"/>
  <c r="AS559" i="16"/>
  <c r="AP562" i="16"/>
  <c r="AS563" i="16"/>
  <c r="AP566" i="16"/>
  <c r="AS567" i="16"/>
  <c r="AP570" i="16"/>
  <c r="AS571" i="16"/>
  <c r="AP574" i="16"/>
  <c r="AS575" i="16"/>
  <c r="AP578" i="16"/>
  <c r="AS579" i="16"/>
  <c r="AP582" i="16"/>
  <c r="AS583" i="16"/>
  <c r="AP586" i="16"/>
  <c r="AS587" i="16"/>
  <c r="AP590" i="16"/>
  <c r="AS591" i="16"/>
  <c r="AP594" i="16"/>
  <c r="AS595" i="16"/>
  <c r="AP598" i="16"/>
  <c r="AS599" i="16"/>
  <c r="AP602" i="16"/>
  <c r="AS603" i="16"/>
  <c r="AP606" i="16"/>
  <c r="AS607" i="16"/>
  <c r="AP610" i="16"/>
  <c r="AS611" i="16"/>
  <c r="AP614" i="16"/>
  <c r="AS615" i="16"/>
  <c r="AP618" i="16"/>
  <c r="AS619" i="16"/>
  <c r="AP622" i="16"/>
  <c r="AS623" i="16"/>
  <c r="AP626" i="16"/>
  <c r="AS627" i="16"/>
  <c r="AP630" i="16"/>
  <c r="AS631" i="16"/>
  <c r="AP634" i="16"/>
  <c r="AS635" i="16"/>
  <c r="AP638" i="16"/>
  <c r="AS639" i="16"/>
  <c r="AP642" i="16"/>
  <c r="AS643" i="16"/>
  <c r="AP646" i="16"/>
  <c r="AS647" i="16"/>
  <c r="AP650" i="16"/>
  <c r="AS651" i="16"/>
  <c r="AP654" i="16"/>
  <c r="AS655" i="16"/>
  <c r="AP658" i="16"/>
  <c r="AS659" i="16"/>
  <c r="AP662" i="16"/>
  <c r="AS663" i="16"/>
  <c r="AP666" i="16"/>
  <c r="AS667" i="16"/>
  <c r="AP670" i="16"/>
  <c r="AS671" i="16"/>
  <c r="AP674" i="16"/>
  <c r="AS675" i="16"/>
  <c r="AP678" i="16"/>
  <c r="AS679" i="16"/>
  <c r="AP682" i="16"/>
  <c r="AS683" i="16"/>
  <c r="AP686" i="16"/>
  <c r="AS687" i="16"/>
  <c r="AP690" i="16"/>
  <c r="AS691" i="16"/>
  <c r="AP694" i="16"/>
  <c r="AS695" i="16"/>
  <c r="AP698" i="16"/>
  <c r="AS699" i="16"/>
  <c r="AP702" i="16"/>
  <c r="AS703" i="16"/>
  <c r="AP706" i="16"/>
  <c r="AS707" i="16"/>
  <c r="AP710" i="16"/>
  <c r="AS711" i="16"/>
  <c r="AP714" i="16"/>
  <c r="AS715" i="16"/>
  <c r="AP718" i="16"/>
  <c r="AS9" i="4"/>
  <c r="AP12" i="4"/>
  <c r="AS13" i="4"/>
  <c r="AP16" i="4"/>
  <c r="AS17" i="4"/>
  <c r="AP20" i="4"/>
  <c r="AS21" i="4"/>
  <c r="AP24" i="4"/>
  <c r="AS27" i="4"/>
  <c r="AP30" i="4"/>
  <c r="AS31" i="4"/>
  <c r="AP34" i="4"/>
  <c r="AS35" i="4"/>
  <c r="AP38" i="4"/>
  <c r="AS39" i="4"/>
  <c r="AP42" i="4"/>
  <c r="AS44" i="4"/>
  <c r="AP47" i="4"/>
  <c r="AS48" i="4"/>
  <c r="AP51" i="4"/>
  <c r="AP61" i="4"/>
  <c r="AP71" i="4"/>
  <c r="AS72" i="4"/>
  <c r="AP75" i="4"/>
  <c r="AS76" i="4"/>
  <c r="AP79" i="4"/>
  <c r="AS79" i="4" s="1"/>
  <c r="AP80" i="4"/>
  <c r="AS81" i="4"/>
  <c r="AP84" i="4"/>
  <c r="AS86" i="4"/>
  <c r="AP89" i="4"/>
  <c r="AS89" i="4" s="1"/>
  <c r="AP90" i="4"/>
  <c r="AS90" i="4" s="1"/>
  <c r="AP91" i="4"/>
  <c r="AS92" i="4"/>
  <c r="AP95" i="4"/>
  <c r="AS96" i="4"/>
  <c r="AP99" i="4"/>
  <c r="AS100" i="4"/>
  <c r="AP103" i="4"/>
  <c r="AS104" i="4"/>
  <c r="AP107" i="4"/>
  <c r="AS108" i="4"/>
  <c r="AP111" i="4"/>
  <c r="AS112" i="4"/>
  <c r="AP115" i="4"/>
  <c r="AS116" i="4"/>
  <c r="AP124" i="4"/>
  <c r="AS125" i="4"/>
  <c r="AP131" i="4"/>
  <c r="AS131" i="4" s="1"/>
  <c r="AP132" i="4"/>
  <c r="AS132" i="4" s="1"/>
  <c r="AP133" i="4"/>
  <c r="AS133" i="4" s="1"/>
  <c r="AS134" i="4"/>
  <c r="AP137" i="4"/>
  <c r="AS138" i="4"/>
  <c r="AP144" i="4"/>
  <c r="AS144" i="4" s="1"/>
  <c r="AP145" i="4"/>
  <c r="AS147" i="4"/>
  <c r="AP150" i="4"/>
  <c r="AS151" i="4"/>
  <c r="AP154" i="4"/>
  <c r="AS155" i="4"/>
  <c r="AP158" i="4"/>
  <c r="AS159" i="4"/>
  <c r="AP162" i="4"/>
  <c r="AS162" i="4" s="1"/>
  <c r="AP163" i="4"/>
  <c r="AS163" i="4" s="1"/>
  <c r="AP164" i="4"/>
  <c r="AS164" i="4" s="1"/>
  <c r="AP165" i="4"/>
  <c r="AS165" i="4" s="1"/>
  <c r="AS167" i="4"/>
  <c r="AP174" i="4"/>
  <c r="AS174" i="4" s="1"/>
  <c r="AP175" i="4"/>
  <c r="AS177" i="4"/>
  <c r="AP180" i="4"/>
  <c r="AS181" i="4"/>
  <c r="AP184" i="4"/>
  <c r="AS185" i="4"/>
  <c r="AP188" i="4"/>
  <c r="AS189" i="4"/>
  <c r="AP194" i="4"/>
  <c r="AS194" i="4" s="1"/>
  <c r="AP195" i="4"/>
  <c r="AS195" i="4" s="1"/>
  <c r="AP196" i="4"/>
  <c r="AS196" i="4" s="1"/>
  <c r="AP197" i="4"/>
  <c r="AS197" i="4" s="1"/>
  <c r="AS199" i="4"/>
  <c r="AP206" i="4"/>
  <c r="AS208" i="4"/>
  <c r="AP211" i="4"/>
  <c r="AS211" i="4" s="1"/>
  <c r="AP212" i="4"/>
  <c r="AP216" i="4"/>
  <c r="AS216" i="4" s="1"/>
  <c r="AP217" i="4"/>
  <c r="AS217" i="4" s="1"/>
  <c r="AS218" i="4"/>
  <c r="AP221" i="4"/>
  <c r="AS223" i="4"/>
  <c r="AP230" i="4"/>
  <c r="AS230" i="4" s="1"/>
  <c r="AP231" i="4"/>
  <c r="AS231" i="4" s="1"/>
  <c r="AP232" i="4"/>
  <c r="AS232" i="4" s="1"/>
  <c r="AP233" i="4"/>
  <c r="AS233" i="4" s="1"/>
  <c r="AP243" i="4"/>
  <c r="AS244" i="4"/>
  <c r="AP247" i="4"/>
  <c r="AS247" i="4" s="1"/>
  <c r="AP248" i="4"/>
  <c r="AP252" i="4"/>
  <c r="AP256" i="4"/>
  <c r="AS256" i="4" s="1"/>
  <c r="AP257" i="4"/>
  <c r="AS258" i="4"/>
  <c r="AP263" i="4"/>
  <c r="AS263" i="4" s="1"/>
  <c r="AP264" i="4"/>
  <c r="AS266" i="4"/>
  <c r="AP271" i="4"/>
  <c r="AS271" i="4" s="1"/>
  <c r="AS273" i="4"/>
  <c r="AP276" i="4"/>
  <c r="AS277" i="4"/>
  <c r="AP281" i="4"/>
  <c r="AS282" i="4"/>
  <c r="AP286" i="4"/>
  <c r="AS286" i="4" s="1"/>
  <c r="AP287" i="4"/>
  <c r="AS288" i="4"/>
  <c r="AP292" i="4"/>
  <c r="AS292" i="4" s="1"/>
  <c r="AP293" i="4"/>
  <c r="AS293" i="4" s="1"/>
  <c r="AP294" i="4"/>
  <c r="AS295" i="4"/>
  <c r="AP298" i="4"/>
  <c r="AS298" i="4" s="1"/>
  <c r="AS300" i="4"/>
  <c r="AP303" i="4"/>
  <c r="AS304" i="4"/>
  <c r="AP307" i="4"/>
  <c r="AS308" i="4"/>
  <c r="AP311" i="4"/>
  <c r="AS312" i="4"/>
  <c r="AP315" i="4"/>
  <c r="AS316" i="4"/>
  <c r="AP319" i="4"/>
  <c r="AS320" i="4"/>
  <c r="AP323" i="4"/>
  <c r="AS324" i="4"/>
  <c r="AP327" i="4"/>
  <c r="AS328" i="4"/>
  <c r="AP331" i="4"/>
  <c r="AS332" i="4"/>
  <c r="AP335" i="4"/>
  <c r="AS336" i="4"/>
  <c r="AP339" i="4"/>
  <c r="AS340" i="4"/>
  <c r="AP343" i="4"/>
  <c r="AS344" i="4"/>
  <c r="AP347" i="4"/>
  <c r="AS348" i="4"/>
  <c r="AP351" i="4"/>
  <c r="AS352" i="4"/>
  <c r="AP355" i="4"/>
  <c r="AS356" i="4"/>
  <c r="AP359" i="4"/>
  <c r="AS360" i="4"/>
  <c r="AP363" i="4"/>
  <c r="AS364" i="4"/>
  <c r="AP367" i="4"/>
  <c r="AS368" i="4"/>
  <c r="AP371" i="4"/>
  <c r="AS372" i="4"/>
  <c r="AP375" i="4"/>
  <c r="AS376" i="4"/>
  <c r="AP379" i="4"/>
  <c r="AS380" i="4"/>
  <c r="AP383" i="4"/>
  <c r="AS384" i="4"/>
  <c r="AP387" i="4"/>
  <c r="AS388" i="4"/>
  <c r="AP391" i="4"/>
  <c r="AS392" i="4"/>
  <c r="AP395" i="4"/>
  <c r="AS396" i="4"/>
  <c r="AP399" i="4"/>
  <c r="AS400" i="4"/>
  <c r="AP403" i="4"/>
  <c r="AS404" i="4"/>
  <c r="AP407" i="4"/>
  <c r="AS408" i="4"/>
  <c r="AP411" i="4"/>
  <c r="AS412" i="4"/>
  <c r="AP415" i="4"/>
  <c r="AS416" i="4"/>
  <c r="AP419" i="4"/>
  <c r="AS420" i="4"/>
  <c r="AP423" i="4"/>
  <c r="AS424" i="4"/>
  <c r="AP427" i="4"/>
  <c r="AS428" i="4"/>
  <c r="AP431" i="4"/>
  <c r="AS432" i="4"/>
  <c r="AP435" i="4"/>
  <c r="AS436" i="4"/>
  <c r="AP439" i="4"/>
  <c r="AS440" i="4"/>
  <c r="AP443" i="4"/>
  <c r="AS444" i="4"/>
  <c r="AP447" i="4"/>
  <c r="AS448" i="4"/>
  <c r="AP451" i="4"/>
  <c r="AS452" i="4"/>
  <c r="AP455" i="4"/>
  <c r="AS456" i="4"/>
  <c r="AP459" i="4"/>
  <c r="AS460" i="4"/>
  <c r="AP463" i="4"/>
  <c r="AS464" i="4"/>
  <c r="AP467" i="4"/>
  <c r="AS468" i="4"/>
  <c r="AP471" i="4"/>
  <c r="AS472" i="4"/>
  <c r="AP475" i="4"/>
  <c r="AS476" i="4"/>
  <c r="AP479" i="4"/>
  <c r="AS480" i="4"/>
  <c r="AP483" i="4"/>
  <c r="AS484" i="4"/>
  <c r="AP487" i="4"/>
  <c r="AS488" i="4"/>
  <c r="AP491" i="4"/>
  <c r="AS492" i="4"/>
  <c r="AP495" i="4"/>
  <c r="AS496" i="4"/>
  <c r="AP499" i="4"/>
  <c r="AS500" i="4"/>
  <c r="AP503" i="4"/>
  <c r="AS504" i="4"/>
  <c r="AP507" i="4"/>
  <c r="AS508" i="4"/>
  <c r="AP511" i="4"/>
  <c r="AS512" i="4"/>
  <c r="AP515" i="4"/>
  <c r="AS516" i="4"/>
  <c r="AP519" i="4"/>
  <c r="AS520" i="4"/>
  <c r="AP523" i="4"/>
  <c r="AS524" i="4"/>
  <c r="AP527" i="4"/>
  <c r="AS528" i="4"/>
  <c r="AP531" i="4"/>
  <c r="AS532" i="4"/>
  <c r="AP535" i="4"/>
  <c r="AS536" i="4"/>
  <c r="AP539" i="4"/>
  <c r="AS540" i="4"/>
  <c r="AP543" i="4"/>
  <c r="AS544" i="4"/>
  <c r="AP547" i="4"/>
  <c r="AS548" i="4"/>
  <c r="AP551" i="4"/>
  <c r="AS552" i="4"/>
  <c r="AP555" i="4"/>
  <c r="AS556" i="4"/>
  <c r="AP559" i="4"/>
  <c r="AS560" i="4"/>
  <c r="AP563" i="4"/>
  <c r="AS564" i="4"/>
  <c r="AP567" i="4"/>
  <c r="AS568" i="4"/>
  <c r="AP571" i="4"/>
  <c r="AS572" i="4"/>
  <c r="AP575" i="4"/>
  <c r="AS576" i="4"/>
  <c r="AP579" i="4"/>
  <c r="AS580" i="4"/>
  <c r="AP583" i="4"/>
  <c r="AS584" i="4"/>
  <c r="AP587" i="4"/>
  <c r="AS588" i="4"/>
  <c r="AP591" i="4"/>
  <c r="AS592" i="4"/>
  <c r="AP595" i="4"/>
  <c r="AS596" i="4"/>
  <c r="AP599" i="4"/>
  <c r="AS600" i="4"/>
  <c r="AP603" i="4"/>
  <c r="AS604" i="4"/>
  <c r="AP607" i="4"/>
  <c r="AS608" i="4"/>
  <c r="AP611" i="4"/>
  <c r="AS612" i="4"/>
  <c r="AP615" i="4"/>
  <c r="AS616" i="4"/>
  <c r="AP619" i="4"/>
  <c r="AS620" i="4"/>
  <c r="AP623" i="4"/>
  <c r="AS624" i="4"/>
  <c r="AP627" i="4"/>
  <c r="AS628" i="4"/>
  <c r="AP631" i="4"/>
  <c r="AS632" i="4"/>
  <c r="AP635" i="4"/>
  <c r="AS636" i="4"/>
  <c r="AP639" i="4"/>
  <c r="AS640" i="4"/>
  <c r="AP643" i="4"/>
  <c r="AS644" i="4"/>
  <c r="AP647" i="4"/>
  <c r="AS648" i="4"/>
  <c r="AP651" i="4"/>
  <c r="AS652" i="4"/>
  <c r="AP655" i="4"/>
  <c r="AS656" i="4"/>
  <c r="AP659" i="4"/>
  <c r="AS660" i="4"/>
  <c r="AP663" i="4"/>
  <c r="AS664" i="4"/>
  <c r="AP667" i="4"/>
  <c r="AS668" i="4"/>
  <c r="AP671" i="4"/>
  <c r="AS672" i="4"/>
  <c r="AP675" i="4"/>
  <c r="AS676" i="4"/>
  <c r="AP679" i="4"/>
  <c r="AS680" i="4"/>
  <c r="AP683" i="4"/>
  <c r="AS684" i="4"/>
  <c r="AP687" i="4"/>
  <c r="AS688" i="4"/>
  <c r="AP691" i="4"/>
  <c r="AS692" i="4"/>
  <c r="AP695" i="4"/>
  <c r="AS696" i="4"/>
  <c r="AP699" i="4"/>
  <c r="AS700" i="4"/>
  <c r="AP703" i="4"/>
  <c r="AS704" i="4"/>
  <c r="AP707" i="4"/>
  <c r="AS708" i="4"/>
  <c r="AP711" i="4"/>
  <c r="AS712" i="4"/>
  <c r="AP10" i="5"/>
  <c r="AS11" i="5"/>
  <c r="AP14" i="5"/>
  <c r="AS15" i="5"/>
  <c r="AP18" i="5"/>
  <c r="AS19" i="5"/>
  <c r="AP22" i="5"/>
  <c r="AS23" i="5"/>
  <c r="AP26" i="5"/>
  <c r="AS26" i="5" s="1"/>
  <c r="AP27" i="5"/>
  <c r="AS28" i="5"/>
  <c r="AP31" i="5"/>
  <c r="AS32" i="5"/>
  <c r="AP35" i="5"/>
  <c r="AS36" i="5"/>
  <c r="AP39" i="5"/>
  <c r="AS40" i="5"/>
  <c r="AP43" i="5"/>
  <c r="AS44" i="5"/>
  <c r="AP47" i="5"/>
  <c r="AS48" i="5"/>
  <c r="AP51" i="5"/>
  <c r="AS52" i="5"/>
  <c r="AP55" i="5"/>
  <c r="AS56" i="5"/>
  <c r="AP59" i="5"/>
  <c r="AS60" i="5"/>
  <c r="AP63" i="5"/>
  <c r="AS64" i="5"/>
  <c r="AP67" i="5"/>
  <c r="AS68" i="5"/>
  <c r="AP71" i="5"/>
  <c r="AS71" i="5" s="1"/>
  <c r="AP72" i="5"/>
  <c r="AP79" i="5"/>
  <c r="AS79" i="5" s="1"/>
  <c r="AP80" i="5"/>
  <c r="AS80" i="5" s="1"/>
  <c r="AS82" i="5"/>
  <c r="AP87" i="5"/>
  <c r="AS87" i="5" s="1"/>
  <c r="AP88" i="5"/>
  <c r="AS90" i="5"/>
  <c r="AP93" i="5"/>
  <c r="AS94" i="5"/>
  <c r="AP97" i="5"/>
  <c r="AS98" i="5"/>
  <c r="AP101" i="5"/>
  <c r="AS102" i="5"/>
  <c r="AP105" i="5"/>
  <c r="AP109" i="5"/>
  <c r="AP114" i="5"/>
  <c r="AS115" i="5"/>
  <c r="AP118" i="5"/>
  <c r="AS119" i="5"/>
  <c r="AP122" i="5"/>
  <c r="AS123" i="5"/>
  <c r="AP126" i="5"/>
  <c r="AS127" i="5"/>
  <c r="AP130" i="5"/>
  <c r="AS131" i="5"/>
  <c r="AS154" i="5"/>
  <c r="AP156" i="5"/>
  <c r="AS156" i="5" s="1"/>
  <c r="AP157" i="5"/>
  <c r="AS157" i="5" s="1"/>
  <c r="AS172" i="5"/>
  <c r="AP174" i="5"/>
  <c r="AS174" i="5" s="1"/>
  <c r="AP175" i="5"/>
  <c r="AQ176" i="5"/>
  <c r="AR176" i="5" s="1"/>
  <c r="AP178" i="5"/>
  <c r="AS178" i="5" s="1"/>
  <c r="AP179" i="5"/>
  <c r="AQ180" i="5"/>
  <c r="AR180" i="5" s="1"/>
  <c r="AP182" i="5"/>
  <c r="AP183" i="5"/>
  <c r="AQ184" i="5"/>
  <c r="AR184" i="5" s="1"/>
  <c r="AP186" i="5"/>
  <c r="AP187" i="5"/>
  <c r="AQ188" i="5"/>
  <c r="AR188" i="5" s="1"/>
  <c r="AP190" i="5"/>
  <c r="AP191" i="5"/>
  <c r="AQ192" i="5"/>
  <c r="AR192" i="5" s="1"/>
  <c r="AP194" i="5"/>
  <c r="AP195" i="5"/>
  <c r="AQ196" i="5"/>
  <c r="AR196" i="5" s="1"/>
  <c r="AS199" i="5"/>
  <c r="AQ240" i="5"/>
  <c r="AR240" i="5" s="1"/>
  <c r="AP243" i="5"/>
  <c r="AS243" i="5" s="1"/>
  <c r="AP298" i="5"/>
  <c r="AS298" i="5" s="1"/>
  <c r="AQ300" i="5"/>
  <c r="AR300" i="5" s="1"/>
  <c r="AP300" i="5"/>
  <c r="AP340" i="5"/>
  <c r="AQ340" i="5"/>
  <c r="AR340" i="5" s="1"/>
  <c r="AP345" i="5"/>
  <c r="AQ345" i="5"/>
  <c r="AR345" i="5" s="1"/>
  <c r="AP366" i="5"/>
  <c r="AQ366" i="5"/>
  <c r="AR366" i="5" s="1"/>
  <c r="AP374" i="5"/>
  <c r="AQ374" i="5"/>
  <c r="AR374" i="5" s="1"/>
  <c r="AP382" i="5"/>
  <c r="AQ382" i="5"/>
  <c r="AR382" i="5" s="1"/>
  <c r="AP390" i="5"/>
  <c r="AQ390" i="5"/>
  <c r="AR390" i="5" s="1"/>
  <c r="AP395" i="5"/>
  <c r="AQ395" i="5"/>
  <c r="AR395" i="5" s="1"/>
  <c r="AS15" i="16"/>
  <c r="AS66" i="16"/>
  <c r="AS90" i="16"/>
  <c r="AS94" i="16"/>
  <c r="AS150" i="16"/>
  <c r="AS222" i="16"/>
  <c r="AS236" i="16"/>
  <c r="AS300" i="16"/>
  <c r="AS309" i="16"/>
  <c r="AS318" i="16"/>
  <c r="AS322" i="16"/>
  <c r="AS354" i="16"/>
  <c r="AS358" i="16"/>
  <c r="AS382" i="16"/>
  <c r="AS414" i="16"/>
  <c r="AS422" i="16"/>
  <c r="AS426" i="16"/>
  <c r="AS430" i="16"/>
  <c r="AS442" i="16"/>
  <c r="AS450" i="16"/>
  <c r="AS454" i="16"/>
  <c r="AS466" i="16"/>
  <c r="AS474" i="16"/>
  <c r="AS478" i="16"/>
  <c r="AS498" i="16"/>
  <c r="AS502" i="16"/>
  <c r="AS526" i="16"/>
  <c r="AS534" i="16"/>
  <c r="AS538" i="16"/>
  <c r="AS550" i="16"/>
  <c r="AS574" i="16"/>
  <c r="AS582" i="16"/>
  <c r="AS586" i="16"/>
  <c r="AS606" i="16"/>
  <c r="AS618" i="16"/>
  <c r="AS622" i="16"/>
  <c r="AS634" i="16"/>
  <c r="AS642" i="16"/>
  <c r="AS654" i="16"/>
  <c r="AS666" i="16"/>
  <c r="AS670" i="16"/>
  <c r="AS682" i="16"/>
  <c r="AS694" i="16"/>
  <c r="AS714" i="16"/>
  <c r="AS718" i="16"/>
  <c r="AS20" i="4"/>
  <c r="AS24" i="4"/>
  <c r="AS30" i="4"/>
  <c r="AS38" i="4"/>
  <c r="AS47" i="4"/>
  <c r="AS71" i="4"/>
  <c r="AS75" i="4"/>
  <c r="AP11" i="16"/>
  <c r="AS12" i="16"/>
  <c r="AP15" i="16"/>
  <c r="AS16" i="16"/>
  <c r="AP19" i="16"/>
  <c r="AS20" i="16"/>
  <c r="AP23" i="16"/>
  <c r="AS24" i="16"/>
  <c r="AP29" i="16"/>
  <c r="AS29" i="16" s="1"/>
  <c r="AP30" i="16"/>
  <c r="AS31" i="16"/>
  <c r="AP34" i="16"/>
  <c r="AS35" i="16"/>
  <c r="AP38" i="16"/>
  <c r="AS39" i="16"/>
  <c r="AP42" i="16"/>
  <c r="AS43" i="16"/>
  <c r="AP46" i="16"/>
  <c r="AS47" i="16"/>
  <c r="AP53" i="16"/>
  <c r="AS53" i="16" s="1"/>
  <c r="AP54" i="16"/>
  <c r="AS54" i="16" s="1"/>
  <c r="AP55" i="16"/>
  <c r="AS55" i="16" s="1"/>
  <c r="AP56" i="16"/>
  <c r="AS56" i="16" s="1"/>
  <c r="AS80" i="16"/>
  <c r="AP85" i="16"/>
  <c r="AS85" i="16" s="1"/>
  <c r="AP86" i="16"/>
  <c r="AS91" i="16"/>
  <c r="AP94" i="16"/>
  <c r="AS99" i="16"/>
  <c r="AP102" i="16"/>
  <c r="AS107" i="16"/>
  <c r="AP110" i="16"/>
  <c r="AS125" i="16"/>
  <c r="AP128" i="16"/>
  <c r="AS128" i="16" s="1"/>
  <c r="AP129" i="16"/>
  <c r="AS129" i="16" s="1"/>
  <c r="AP130" i="16"/>
  <c r="AS130" i="16" s="1"/>
  <c r="AS155" i="16"/>
  <c r="AP158" i="16"/>
  <c r="AS159" i="16"/>
  <c r="AP163" i="16"/>
  <c r="AS163" i="16" s="1"/>
  <c r="AP164" i="16"/>
  <c r="AS164" i="16" s="1"/>
  <c r="AP165" i="16"/>
  <c r="AS175" i="16"/>
  <c r="AP178" i="16"/>
  <c r="AS205" i="16"/>
  <c r="AP208" i="16"/>
  <c r="AS208" i="16" s="1"/>
  <c r="AP209" i="16"/>
  <c r="AS210" i="16"/>
  <c r="AP215" i="16"/>
  <c r="AS216" i="16"/>
  <c r="AP220" i="16"/>
  <c r="AS220" i="16" s="1"/>
  <c r="AP221" i="16"/>
  <c r="AS221" i="16" s="1"/>
  <c r="AP222" i="16"/>
  <c r="AS223" i="16"/>
  <c r="AP227" i="16"/>
  <c r="AQ152" i="5"/>
  <c r="AS158" i="5"/>
  <c r="AS159" i="5"/>
  <c r="AQ170" i="5"/>
  <c r="AQ204" i="5"/>
  <c r="AR204" i="5" s="1"/>
  <c r="AS210" i="5"/>
  <c r="AP217" i="5"/>
  <c r="AQ218" i="5"/>
  <c r="AR218" i="5" s="1"/>
  <c r="AP221" i="5"/>
  <c r="AQ222" i="5"/>
  <c r="AR222" i="5" s="1"/>
  <c r="AP225" i="5"/>
  <c r="AQ226" i="5"/>
  <c r="AR226" i="5" s="1"/>
  <c r="AP229" i="5"/>
  <c r="AS229" i="5" s="1"/>
  <c r="AS232" i="5"/>
  <c r="AP238" i="5"/>
  <c r="AQ239" i="5"/>
  <c r="AR239" i="5" s="1"/>
  <c r="AS245" i="5"/>
  <c r="AS246" i="5"/>
  <c r="AS249" i="5"/>
  <c r="AS253" i="5"/>
  <c r="AS254" i="5"/>
  <c r="AS257" i="5"/>
  <c r="AS258" i="5"/>
  <c r="AS261" i="5"/>
  <c r="AS262" i="5"/>
  <c r="AS265" i="5"/>
  <c r="AS283" i="5"/>
  <c r="AP287" i="5"/>
  <c r="AS288" i="5"/>
  <c r="AP293" i="5"/>
  <c r="AS294" i="5"/>
  <c r="AQ304" i="5"/>
  <c r="AR304" i="5" s="1"/>
  <c r="AP304" i="5"/>
  <c r="AS307" i="5"/>
  <c r="AP311" i="5"/>
  <c r="AS312" i="5"/>
  <c r="AS316" i="5"/>
  <c r="AP320" i="5"/>
  <c r="AQ322" i="5"/>
  <c r="AR322" i="5" s="1"/>
  <c r="AP322" i="5"/>
  <c r="AS325" i="5"/>
  <c r="AS345" i="5"/>
  <c r="AP350" i="5"/>
  <c r="AQ350" i="5"/>
  <c r="AR350" i="5" s="1"/>
  <c r="AP355" i="5"/>
  <c r="AQ355" i="5"/>
  <c r="AR355" i="5" s="1"/>
  <c r="AS366" i="5"/>
  <c r="AS374" i="5"/>
  <c r="AS382" i="5"/>
  <c r="AS390" i="5"/>
  <c r="AP396" i="5"/>
  <c r="AQ396" i="5"/>
  <c r="AR396" i="5" s="1"/>
  <c r="AP404" i="5"/>
  <c r="AQ404" i="5"/>
  <c r="AR404" i="5" s="1"/>
  <c r="AP412" i="5"/>
  <c r="AQ412" i="5"/>
  <c r="AR412" i="5" s="1"/>
  <c r="AP420" i="5"/>
  <c r="AQ420" i="5"/>
  <c r="AR420" i="5" s="1"/>
  <c r="AP428" i="5"/>
  <c r="AQ428" i="5"/>
  <c r="AR428" i="5" s="1"/>
  <c r="AP436" i="5"/>
  <c r="AQ436" i="5"/>
  <c r="AR436" i="5" s="1"/>
  <c r="AP444" i="5"/>
  <c r="AQ444" i="5"/>
  <c r="AR444" i="5" s="1"/>
  <c r="AP452" i="5"/>
  <c r="AQ452" i="5"/>
  <c r="AR452" i="5" s="1"/>
  <c r="AP460" i="5"/>
  <c r="AQ460" i="5"/>
  <c r="AR460" i="5" s="1"/>
  <c r="AP468" i="5"/>
  <c r="AQ468" i="5"/>
  <c r="AR468" i="5" s="1"/>
  <c r="AP476" i="5"/>
  <c r="AQ476" i="5"/>
  <c r="AR476" i="5" s="1"/>
  <c r="AP484" i="5"/>
  <c r="AQ484" i="5"/>
  <c r="AR484" i="5" s="1"/>
  <c r="AP492" i="5"/>
  <c r="AQ492" i="5"/>
  <c r="AR492" i="5" s="1"/>
  <c r="AP500" i="5"/>
  <c r="AQ500" i="5"/>
  <c r="AR500" i="5" s="1"/>
  <c r="AP508" i="5"/>
  <c r="AQ508" i="5"/>
  <c r="AR508" i="5" s="1"/>
  <c r="AP516" i="5"/>
  <c r="AQ516" i="5"/>
  <c r="AR516" i="5" s="1"/>
  <c r="AP524" i="5"/>
  <c r="AQ524" i="5"/>
  <c r="AR524" i="5" s="1"/>
  <c r="AP532" i="5"/>
  <c r="AQ532" i="5"/>
  <c r="AR532" i="5" s="1"/>
  <c r="AP540" i="5"/>
  <c r="AQ540" i="5"/>
  <c r="AR540" i="5" s="1"/>
  <c r="AP548" i="5"/>
  <c r="AQ548" i="5"/>
  <c r="AR548" i="5" s="1"/>
  <c r="AP556" i="5"/>
  <c r="AQ556" i="5"/>
  <c r="AR556" i="5" s="1"/>
  <c r="AP564" i="5"/>
  <c r="AQ564" i="5"/>
  <c r="AR564" i="5" s="1"/>
  <c r="AP572" i="5"/>
  <c r="AQ572" i="5"/>
  <c r="AR572" i="5" s="1"/>
  <c r="AP580" i="5"/>
  <c r="AQ580" i="5"/>
  <c r="AR580" i="5" s="1"/>
  <c r="AP588" i="5"/>
  <c r="AQ588" i="5"/>
  <c r="AR588" i="5" s="1"/>
  <c r="AP596" i="5"/>
  <c r="AQ596" i="5"/>
  <c r="AR596" i="5" s="1"/>
  <c r="AS85" i="6"/>
  <c r="AP326" i="5"/>
  <c r="AP331" i="5"/>
  <c r="AS331" i="5" s="1"/>
  <c r="AP332" i="5"/>
  <c r="AP337" i="5"/>
  <c r="AP341" i="5"/>
  <c r="AS341" i="5" s="1"/>
  <c r="AP342" i="5"/>
  <c r="AP346" i="5"/>
  <c r="AP351" i="5"/>
  <c r="AS351" i="5" s="1"/>
  <c r="AP352" i="5"/>
  <c r="AP356" i="5"/>
  <c r="AP361" i="5"/>
  <c r="AP367" i="5"/>
  <c r="AP371" i="5"/>
  <c r="AP375" i="5"/>
  <c r="AP379" i="5"/>
  <c r="AP383" i="5"/>
  <c r="AP387" i="5"/>
  <c r="AP391" i="5"/>
  <c r="AS391" i="5" s="1"/>
  <c r="AP392" i="5"/>
  <c r="AP397" i="5"/>
  <c r="AP401" i="5"/>
  <c r="AP405" i="5"/>
  <c r="AP409" i="5"/>
  <c r="AP413" i="5"/>
  <c r="AP417" i="5"/>
  <c r="AP421" i="5"/>
  <c r="AP425" i="5"/>
  <c r="AP429" i="5"/>
  <c r="AP433" i="5"/>
  <c r="AP437" i="5"/>
  <c r="AP441" i="5"/>
  <c r="AP445" i="5"/>
  <c r="AP449" i="5"/>
  <c r="AP453" i="5"/>
  <c r="AP457" i="5"/>
  <c r="AP461" i="5"/>
  <c r="AP465" i="5"/>
  <c r="AP469" i="5"/>
  <c r="AP473" i="5"/>
  <c r="AP477" i="5"/>
  <c r="AP481" i="5"/>
  <c r="AP485" i="5"/>
  <c r="AP489" i="5"/>
  <c r="AP493" i="5"/>
  <c r="AP497" i="5"/>
  <c r="AP501" i="5"/>
  <c r="AP505" i="5"/>
  <c r="AP509" i="5"/>
  <c r="AP513" i="5"/>
  <c r="AP517" i="5"/>
  <c r="AP521" i="5"/>
  <c r="AP525" i="5"/>
  <c r="AP529" i="5"/>
  <c r="AP533" i="5"/>
  <c r="AP537" i="5"/>
  <c r="AP541" i="5"/>
  <c r="AP545" i="5"/>
  <c r="AP549" i="5"/>
  <c r="AP553" i="5"/>
  <c r="AP557" i="5"/>
  <c r="AP561" i="5"/>
  <c r="AP565" i="5"/>
  <c r="AP569" i="5"/>
  <c r="AP573" i="5"/>
  <c r="AP577" i="5"/>
  <c r="AP581" i="5"/>
  <c r="AP585" i="5"/>
  <c r="AP589" i="5"/>
  <c r="AP593" i="5"/>
  <c r="AP597" i="5"/>
  <c r="AQ600" i="5"/>
  <c r="AR600" i="5" s="1"/>
  <c r="AP601" i="5"/>
  <c r="AQ604" i="5"/>
  <c r="AR604" i="5" s="1"/>
  <c r="AP605" i="5"/>
  <c r="AQ608" i="5"/>
  <c r="AR608" i="5" s="1"/>
  <c r="AP609" i="5"/>
  <c r="AQ612" i="5"/>
  <c r="AR612" i="5" s="1"/>
  <c r="AP613" i="5"/>
  <c r="AQ616" i="5"/>
  <c r="AR616" i="5" s="1"/>
  <c r="AP617" i="5"/>
  <c r="AQ620" i="5"/>
  <c r="AR620" i="5" s="1"/>
  <c r="AP621" i="5"/>
  <c r="AQ624" i="5"/>
  <c r="AR624" i="5" s="1"/>
  <c r="AP625" i="5"/>
  <c r="AQ628" i="5"/>
  <c r="AR628" i="5" s="1"/>
  <c r="AP629" i="5"/>
  <c r="AQ632" i="5"/>
  <c r="AR632" i="5" s="1"/>
  <c r="AP633" i="5"/>
  <c r="AQ636" i="5"/>
  <c r="AR636" i="5" s="1"/>
  <c r="AP637" i="5"/>
  <c r="AQ640" i="5"/>
  <c r="AR640" i="5" s="1"/>
  <c r="AP641" i="5"/>
  <c r="AQ644" i="5"/>
  <c r="AR644" i="5" s="1"/>
  <c r="AP645" i="5"/>
  <c r="AQ648" i="5"/>
  <c r="AR648" i="5" s="1"/>
  <c r="AP649" i="5"/>
  <c r="AQ652" i="5"/>
  <c r="AR652" i="5" s="1"/>
  <c r="AP653" i="5"/>
  <c r="AQ656" i="5"/>
  <c r="AR656" i="5" s="1"/>
  <c r="AP657" i="5"/>
  <c r="AQ660" i="5"/>
  <c r="AR660" i="5" s="1"/>
  <c r="AP661" i="5"/>
  <c r="AQ664" i="5"/>
  <c r="AR664" i="5" s="1"/>
  <c r="AP665" i="5"/>
  <c r="AQ668" i="5"/>
  <c r="AR668" i="5" s="1"/>
  <c r="AP669" i="5"/>
  <c r="AQ672" i="5"/>
  <c r="AR672" i="5" s="1"/>
  <c r="AP673" i="5"/>
  <c r="AQ676" i="5"/>
  <c r="AR676" i="5" s="1"/>
  <c r="AP677" i="5"/>
  <c r="AQ680" i="5"/>
  <c r="AR680" i="5" s="1"/>
  <c r="AP681" i="5"/>
  <c r="AQ684" i="5"/>
  <c r="AR684" i="5" s="1"/>
  <c r="AP685" i="5"/>
  <c r="AQ688" i="5"/>
  <c r="AR688" i="5" s="1"/>
  <c r="AP689" i="5"/>
  <c r="AQ692" i="5"/>
  <c r="AR692" i="5" s="1"/>
  <c r="AP693" i="5"/>
  <c r="AQ696" i="5"/>
  <c r="AR696" i="5" s="1"/>
  <c r="AP697" i="5"/>
  <c r="AQ700" i="5"/>
  <c r="AR700" i="5" s="1"/>
  <c r="AP701" i="5"/>
  <c r="AQ704" i="5"/>
  <c r="AR704" i="5" s="1"/>
  <c r="AP705" i="5"/>
  <c r="AQ708" i="5"/>
  <c r="AR708" i="5" s="1"/>
  <c r="AP709" i="5"/>
  <c r="AQ712" i="5"/>
  <c r="AR712" i="5" s="1"/>
  <c r="AP713" i="5"/>
  <c r="AQ716" i="5"/>
  <c r="AR716" i="5" s="1"/>
  <c r="AP717" i="5"/>
  <c r="AQ9" i="6"/>
  <c r="AR9" i="6" s="1"/>
  <c r="AQ10" i="6"/>
  <c r="AR10" i="6" s="1"/>
  <c r="AP11" i="6"/>
  <c r="AQ14" i="6"/>
  <c r="AR14" i="6" s="1"/>
  <c r="AP15" i="6"/>
  <c r="AQ18" i="6"/>
  <c r="AR18" i="6" s="1"/>
  <c r="AP19" i="6"/>
  <c r="AQ22" i="6"/>
  <c r="AR22" i="6" s="1"/>
  <c r="AP23" i="6"/>
  <c r="AQ26" i="6"/>
  <c r="AR26" i="6" s="1"/>
  <c r="AQ27" i="6"/>
  <c r="AR27" i="6" s="1"/>
  <c r="AP28" i="6"/>
  <c r="AQ31" i="6"/>
  <c r="AR31" i="6" s="1"/>
  <c r="AP32" i="6"/>
  <c r="AQ35" i="6"/>
  <c r="AR35" i="6" s="1"/>
  <c r="AP36" i="6"/>
  <c r="AQ39" i="6"/>
  <c r="AR39" i="6" s="1"/>
  <c r="AP40" i="6"/>
  <c r="AQ43" i="6"/>
  <c r="AR43" i="6" s="1"/>
  <c r="AP44" i="6"/>
  <c r="AQ47" i="6"/>
  <c r="AR47" i="6" s="1"/>
  <c r="AP48" i="6"/>
  <c r="AQ51" i="6"/>
  <c r="AR51" i="6" s="1"/>
  <c r="AP52" i="6"/>
  <c r="AQ55" i="6"/>
  <c r="AR55" i="6" s="1"/>
  <c r="AP56" i="6"/>
  <c r="AS56" i="6" s="1"/>
  <c r="AP57" i="6"/>
  <c r="AQ60" i="6"/>
  <c r="AR60" i="6" s="1"/>
  <c r="AP61" i="6"/>
  <c r="AQ64" i="6"/>
  <c r="AR64" i="6" s="1"/>
  <c r="AP65" i="6"/>
  <c r="AQ68" i="6"/>
  <c r="AR68" i="6" s="1"/>
  <c r="AP69" i="6"/>
  <c r="AQ74" i="6"/>
  <c r="AR74" i="6" s="1"/>
  <c r="AP75" i="6"/>
  <c r="AQ80" i="6"/>
  <c r="AR80" i="6" s="1"/>
  <c r="AP81" i="6"/>
  <c r="AQ86" i="6"/>
  <c r="AR86" i="6" s="1"/>
  <c r="AP87" i="6"/>
  <c r="AQ90" i="6"/>
  <c r="AR90" i="6" s="1"/>
  <c r="AP91" i="6"/>
  <c r="AQ94" i="6"/>
  <c r="AR94" i="6" s="1"/>
  <c r="AP95" i="6"/>
  <c r="AQ98" i="6"/>
  <c r="AR98" i="6" s="1"/>
  <c r="AQ99" i="6"/>
  <c r="AR99" i="6" s="1"/>
  <c r="AP100" i="6"/>
  <c r="AQ103" i="6"/>
  <c r="AR103" i="6" s="1"/>
  <c r="AP104" i="6"/>
  <c r="AS104" i="6" s="1"/>
  <c r="AP105" i="6"/>
  <c r="AQ108" i="6"/>
  <c r="AR108" i="6" s="1"/>
  <c r="AQ109" i="6"/>
  <c r="AR109" i="6" s="1"/>
  <c r="AS109" i="6" s="1"/>
  <c r="AP110" i="6"/>
  <c r="AQ113" i="6"/>
  <c r="AR113" i="6" s="1"/>
  <c r="AP114" i="6"/>
  <c r="AQ117" i="6"/>
  <c r="AR117" i="6" s="1"/>
  <c r="AP118" i="6"/>
  <c r="AQ121" i="6"/>
  <c r="AR121" i="6" s="1"/>
  <c r="AP122" i="6"/>
  <c r="AQ125" i="6"/>
  <c r="AR125" i="6" s="1"/>
  <c r="AP126" i="6"/>
  <c r="AQ129" i="6"/>
  <c r="AR129" i="6" s="1"/>
  <c r="AP130" i="6"/>
  <c r="AQ133" i="6"/>
  <c r="AR133" i="6" s="1"/>
  <c r="AP134" i="6"/>
  <c r="AQ137" i="6"/>
  <c r="AR137" i="6" s="1"/>
  <c r="AP138" i="6"/>
  <c r="AQ141" i="6"/>
  <c r="AR141" i="6" s="1"/>
  <c r="AS141" i="6" s="1"/>
  <c r="AP142" i="6"/>
  <c r="AQ145" i="6"/>
  <c r="AR145" i="6" s="1"/>
  <c r="AP146" i="6"/>
  <c r="AQ150" i="6"/>
  <c r="AR150" i="6" s="1"/>
  <c r="AQ151" i="6"/>
  <c r="AR151" i="6" s="1"/>
  <c r="AS151" i="6" s="1"/>
  <c r="AP152" i="6"/>
  <c r="AS152" i="6" s="1"/>
  <c r="AP153" i="6"/>
  <c r="AQ157" i="6"/>
  <c r="AR157" i="6" s="1"/>
  <c r="AP158" i="6"/>
  <c r="AQ162" i="6"/>
  <c r="AR162" i="6" s="1"/>
  <c r="AQ163" i="6"/>
  <c r="AR163" i="6" s="1"/>
  <c r="AS163" i="6" s="1"/>
  <c r="AP164" i="6"/>
  <c r="AS164" i="6" s="1"/>
  <c r="AP165" i="6"/>
  <c r="AQ170" i="6"/>
  <c r="AR170" i="6" s="1"/>
  <c r="AQ171" i="6"/>
  <c r="AR171" i="6" s="1"/>
  <c r="AS171" i="6" s="1"/>
  <c r="AP172" i="6"/>
  <c r="AQ175" i="6"/>
  <c r="AR175" i="6" s="1"/>
  <c r="AS175" i="6" s="1"/>
  <c r="AP176" i="6"/>
  <c r="AQ179" i="6"/>
  <c r="AR179" i="6" s="1"/>
  <c r="AP180" i="6"/>
  <c r="AQ183" i="6"/>
  <c r="AR183" i="6" s="1"/>
  <c r="AP184" i="6"/>
  <c r="AQ187" i="6"/>
  <c r="AR187" i="6" s="1"/>
  <c r="AP188" i="6"/>
  <c r="AQ191" i="6"/>
  <c r="AR191" i="6" s="1"/>
  <c r="AP192" i="6"/>
  <c r="AQ196" i="6"/>
  <c r="AR196" i="6" s="1"/>
  <c r="AQ197" i="6"/>
  <c r="AR197" i="6" s="1"/>
  <c r="AS197" i="6" s="1"/>
  <c r="AP198" i="6"/>
  <c r="AS198" i="6" s="1"/>
  <c r="AP199" i="6"/>
  <c r="AQ204" i="6"/>
  <c r="AR204" i="6" s="1"/>
  <c r="AQ205" i="6"/>
  <c r="AR205" i="6" s="1"/>
  <c r="AS205" i="6" s="1"/>
  <c r="AP206" i="6"/>
  <c r="AS206" i="6" s="1"/>
  <c r="AP207" i="6"/>
  <c r="AQ212" i="6"/>
  <c r="AR212" i="6" s="1"/>
  <c r="AQ213" i="6"/>
  <c r="AR213" i="6" s="1"/>
  <c r="AP214" i="6"/>
  <c r="AQ217" i="6"/>
  <c r="AR217" i="6" s="1"/>
  <c r="AP218" i="6"/>
  <c r="AQ221" i="6"/>
  <c r="AR221" i="6" s="1"/>
  <c r="AP222" i="6"/>
  <c r="AQ225" i="6"/>
  <c r="AR225" i="6" s="1"/>
  <c r="AP226" i="6"/>
  <c r="AS226" i="6" s="1"/>
  <c r="AP227" i="6"/>
  <c r="AQ232" i="6"/>
  <c r="AR232" i="6" s="1"/>
  <c r="AQ233" i="6"/>
  <c r="AR233" i="6" s="1"/>
  <c r="AS233" i="6" s="1"/>
  <c r="AP234" i="6"/>
  <c r="AS234" i="6" s="1"/>
  <c r="AP235" i="6"/>
  <c r="AQ240" i="6"/>
  <c r="AR240" i="6" s="1"/>
  <c r="AQ241" i="6"/>
  <c r="AR241" i="6" s="1"/>
  <c r="AP242" i="6"/>
  <c r="AQ245" i="6"/>
  <c r="AR245" i="6" s="1"/>
  <c r="AS245" i="6" s="1"/>
  <c r="AP246" i="6"/>
  <c r="AQ249" i="6"/>
  <c r="AR249" i="6" s="1"/>
  <c r="AP250" i="6"/>
  <c r="AQ253" i="6"/>
  <c r="AR253" i="6" s="1"/>
  <c r="AP254" i="6"/>
  <c r="AQ258" i="6"/>
  <c r="AR258" i="6" s="1"/>
  <c r="AP259" i="6"/>
  <c r="AQ262" i="6"/>
  <c r="AR262" i="6" s="1"/>
  <c r="AP263" i="6"/>
  <c r="AQ266" i="6"/>
  <c r="AR266" i="6" s="1"/>
  <c r="AP267" i="6"/>
  <c r="AQ271" i="6"/>
  <c r="AR271" i="6" s="1"/>
  <c r="AP272" i="6"/>
  <c r="AQ275" i="6"/>
  <c r="AR275" i="6" s="1"/>
  <c r="AP276" i="6"/>
  <c r="AQ279" i="6"/>
  <c r="AR279" i="6" s="1"/>
  <c r="AP280" i="6"/>
  <c r="AQ283" i="6"/>
  <c r="AR283" i="6" s="1"/>
  <c r="AP284" i="6"/>
  <c r="AQ288" i="6"/>
  <c r="AR288" i="6" s="1"/>
  <c r="AP289" i="6"/>
  <c r="AQ292" i="6"/>
  <c r="AR292" i="6" s="1"/>
  <c r="AQ293" i="6"/>
  <c r="AR293" i="6" s="1"/>
  <c r="AS293" i="6" s="1"/>
  <c r="AP294" i="6"/>
  <c r="AQ297" i="6"/>
  <c r="AR297" i="6" s="1"/>
  <c r="AP298" i="6"/>
  <c r="AQ302" i="6"/>
  <c r="AR302" i="6" s="1"/>
  <c r="AP303" i="6"/>
  <c r="AQ306" i="6"/>
  <c r="AR306" i="6" s="1"/>
  <c r="AP307" i="6"/>
  <c r="AQ310" i="6"/>
  <c r="AR310" i="6" s="1"/>
  <c r="AP311" i="6"/>
  <c r="AQ314" i="6"/>
  <c r="AR314" i="6" s="1"/>
  <c r="AP315" i="6"/>
  <c r="AQ318" i="6"/>
  <c r="AR318" i="6" s="1"/>
  <c r="AP319" i="6"/>
  <c r="AQ323" i="6"/>
  <c r="AR323" i="6" s="1"/>
  <c r="AS323" i="6" s="1"/>
  <c r="AP324" i="6"/>
  <c r="AS324" i="6" s="1"/>
  <c r="AP325" i="6"/>
  <c r="AQ329" i="6"/>
  <c r="AR329" i="6" s="1"/>
  <c r="AP330" i="6"/>
  <c r="AQ333" i="6"/>
  <c r="AR333" i="6" s="1"/>
  <c r="AS333" i="6" s="1"/>
  <c r="AP334" i="6"/>
  <c r="AS334" i="6" s="1"/>
  <c r="AP335" i="6"/>
  <c r="AQ338" i="6"/>
  <c r="AR338" i="6" s="1"/>
  <c r="AP339" i="6"/>
  <c r="AQ343" i="6"/>
  <c r="AR343" i="6" s="1"/>
  <c r="AP344" i="6"/>
  <c r="AS344" i="6" s="1"/>
  <c r="AP345" i="6"/>
  <c r="AQ350" i="6"/>
  <c r="AR350" i="6" s="1"/>
  <c r="AP351" i="6"/>
  <c r="AQ354" i="6"/>
  <c r="AR354" i="6" s="1"/>
  <c r="AP355" i="6"/>
  <c r="AQ359" i="6"/>
  <c r="AR359" i="6" s="1"/>
  <c r="AS359" i="6" s="1"/>
  <c r="AP360" i="6"/>
  <c r="AS360" i="6" s="1"/>
  <c r="AP361" i="6"/>
  <c r="AQ364" i="6"/>
  <c r="AR364" i="6" s="1"/>
  <c r="AP365" i="6"/>
  <c r="AQ368" i="6"/>
  <c r="AR368" i="6" s="1"/>
  <c r="AQ369" i="6"/>
  <c r="AR369" i="6" s="1"/>
  <c r="AS369" i="6" s="1"/>
  <c r="AP370" i="6"/>
  <c r="AS370" i="6" s="1"/>
  <c r="AP371" i="6"/>
  <c r="AQ375" i="6"/>
  <c r="AR375" i="6" s="1"/>
  <c r="AP376" i="6"/>
  <c r="AQ380" i="6"/>
  <c r="AR380" i="6" s="1"/>
  <c r="AP381" i="6"/>
  <c r="AQ384" i="6"/>
  <c r="AR384" i="6" s="1"/>
  <c r="AP385" i="6"/>
  <c r="AQ388" i="6"/>
  <c r="AR388" i="6" s="1"/>
  <c r="AP389" i="6"/>
  <c r="AQ392" i="6"/>
  <c r="AR392" i="6" s="1"/>
  <c r="AP393" i="6"/>
  <c r="AQ397" i="6"/>
  <c r="AR397" i="6" s="1"/>
  <c r="AP398" i="6"/>
  <c r="AQ401" i="6"/>
  <c r="AR401" i="6" s="1"/>
  <c r="AP402" i="6"/>
  <c r="AQ405" i="6"/>
  <c r="AR405" i="6" s="1"/>
  <c r="AP406" i="6"/>
  <c r="AQ409" i="6"/>
  <c r="AR409" i="6" s="1"/>
  <c r="AP410" i="6"/>
  <c r="AQ413" i="6"/>
  <c r="AR413" i="6" s="1"/>
  <c r="AP414" i="6"/>
  <c r="AQ417" i="6"/>
  <c r="AR417" i="6" s="1"/>
  <c r="AP418" i="6"/>
  <c r="AQ421" i="6"/>
  <c r="AR421" i="6" s="1"/>
  <c r="AP422" i="6"/>
  <c r="AQ425" i="6"/>
  <c r="AR425" i="6" s="1"/>
  <c r="AP426" i="6"/>
  <c r="AQ429" i="6"/>
  <c r="AR429" i="6" s="1"/>
  <c r="AP430" i="6"/>
  <c r="AQ433" i="6"/>
  <c r="AR433" i="6" s="1"/>
  <c r="AP434" i="6"/>
  <c r="AQ437" i="6"/>
  <c r="AR437" i="6" s="1"/>
  <c r="AP438" i="6"/>
  <c r="AQ441" i="6"/>
  <c r="AR441" i="6" s="1"/>
  <c r="AP442" i="6"/>
  <c r="AQ445" i="6"/>
  <c r="AR445" i="6" s="1"/>
  <c r="AP446" i="6"/>
  <c r="AQ449" i="6"/>
  <c r="AR449" i="6" s="1"/>
  <c r="AP450" i="6"/>
  <c r="AQ453" i="6"/>
  <c r="AR453" i="6" s="1"/>
  <c r="AP454" i="6"/>
  <c r="AQ457" i="6"/>
  <c r="AR457" i="6" s="1"/>
  <c r="AP458" i="6"/>
  <c r="AQ461" i="6"/>
  <c r="AR461" i="6" s="1"/>
  <c r="AP462" i="6"/>
  <c r="AQ465" i="6"/>
  <c r="AR465" i="6" s="1"/>
  <c r="AP466" i="6"/>
  <c r="AQ469" i="6"/>
  <c r="AR469" i="6" s="1"/>
  <c r="AP470" i="6"/>
  <c r="AQ473" i="6"/>
  <c r="AR473" i="6" s="1"/>
  <c r="AP474" i="6"/>
  <c r="AQ477" i="6"/>
  <c r="AR477" i="6" s="1"/>
  <c r="AP478" i="6"/>
  <c r="AQ481" i="6"/>
  <c r="AR481" i="6" s="1"/>
  <c r="AP482" i="6"/>
  <c r="AQ485" i="6"/>
  <c r="AR485" i="6" s="1"/>
  <c r="AP486" i="6"/>
  <c r="AQ489" i="6"/>
  <c r="AR489" i="6" s="1"/>
  <c r="AP490" i="6"/>
  <c r="AQ493" i="6"/>
  <c r="AR493" i="6" s="1"/>
  <c r="AP494" i="6"/>
  <c r="AQ497" i="6"/>
  <c r="AR497" i="6" s="1"/>
  <c r="AP498" i="6"/>
  <c r="AQ501" i="6"/>
  <c r="AR501" i="6" s="1"/>
  <c r="AP502" i="6"/>
  <c r="AQ505" i="6"/>
  <c r="AR505" i="6" s="1"/>
  <c r="AP506" i="6"/>
  <c r="AQ509" i="6"/>
  <c r="AR509" i="6" s="1"/>
  <c r="AP510" i="6"/>
  <c r="AQ513" i="6"/>
  <c r="AR513" i="6" s="1"/>
  <c r="AP514" i="6"/>
  <c r="AQ517" i="6"/>
  <c r="AR517" i="6" s="1"/>
  <c r="AP518" i="6"/>
  <c r="AQ521" i="6"/>
  <c r="AR521" i="6" s="1"/>
  <c r="AP522" i="6"/>
  <c r="AQ525" i="6"/>
  <c r="AR525" i="6" s="1"/>
  <c r="AP526" i="6"/>
  <c r="AQ529" i="6"/>
  <c r="AR529" i="6" s="1"/>
  <c r="AP530" i="6"/>
  <c r="AQ533" i="6"/>
  <c r="AR533" i="6" s="1"/>
  <c r="AP534" i="6"/>
  <c r="AQ537" i="6"/>
  <c r="AR537" i="6" s="1"/>
  <c r="AP538" i="6"/>
  <c r="AQ541" i="6"/>
  <c r="AR541" i="6" s="1"/>
  <c r="AP542" i="6"/>
  <c r="AQ545" i="6"/>
  <c r="AR545" i="6" s="1"/>
  <c r="AP546" i="6"/>
  <c r="AQ549" i="6"/>
  <c r="AR549" i="6" s="1"/>
  <c r="AP550" i="6"/>
  <c r="AQ553" i="6"/>
  <c r="AR553" i="6" s="1"/>
  <c r="AP554" i="6"/>
  <c r="AQ557" i="6"/>
  <c r="AR557" i="6" s="1"/>
  <c r="AP558" i="6"/>
  <c r="AQ561" i="6"/>
  <c r="AR561" i="6" s="1"/>
  <c r="AP562" i="6"/>
  <c r="AQ567" i="6"/>
  <c r="AR567" i="6" s="1"/>
  <c r="AQ571" i="6"/>
  <c r="AR571" i="6" s="1"/>
  <c r="AQ575" i="6"/>
  <c r="AR575" i="6" s="1"/>
  <c r="AQ579" i="6"/>
  <c r="AR579" i="6" s="1"/>
  <c r="AQ583" i="6"/>
  <c r="AR583" i="6" s="1"/>
  <c r="AQ587" i="6"/>
  <c r="AR587" i="6" s="1"/>
  <c r="AQ591" i="6"/>
  <c r="AR591" i="6" s="1"/>
  <c r="AQ595" i="6"/>
  <c r="AR595" i="6" s="1"/>
  <c r="AQ599" i="6"/>
  <c r="AR599" i="6" s="1"/>
  <c r="AQ603" i="6"/>
  <c r="AR603" i="6" s="1"/>
  <c r="AQ607" i="6"/>
  <c r="AR607" i="6" s="1"/>
  <c r="AQ611" i="6"/>
  <c r="AR611" i="6" s="1"/>
  <c r="AQ615" i="6"/>
  <c r="AR615" i="6" s="1"/>
  <c r="AQ619" i="6"/>
  <c r="AR619" i="6" s="1"/>
  <c r="AQ623" i="6"/>
  <c r="AR623" i="6" s="1"/>
  <c r="AQ627" i="6"/>
  <c r="AR627" i="6" s="1"/>
  <c r="AQ631" i="6"/>
  <c r="AR631" i="6" s="1"/>
  <c r="AQ635" i="6"/>
  <c r="AR635" i="6" s="1"/>
  <c r="AQ639" i="6"/>
  <c r="AR639" i="6" s="1"/>
  <c r="AQ643" i="6"/>
  <c r="AR643" i="6" s="1"/>
  <c r="AQ647" i="6"/>
  <c r="AR647" i="6" s="1"/>
  <c r="AQ651" i="6"/>
  <c r="AR651" i="6" s="1"/>
  <c r="AQ655" i="6"/>
  <c r="AR655" i="6" s="1"/>
  <c r="AQ659" i="6"/>
  <c r="AR659" i="6" s="1"/>
  <c r="AQ663" i="6"/>
  <c r="AR663" i="6" s="1"/>
  <c r="AQ667" i="6"/>
  <c r="AR667" i="6" s="1"/>
  <c r="AQ671" i="6"/>
  <c r="AR671" i="6" s="1"/>
  <c r="AQ675" i="6"/>
  <c r="AR675" i="6" s="1"/>
  <c r="AQ679" i="6"/>
  <c r="AR679" i="6" s="1"/>
  <c r="AQ683" i="6"/>
  <c r="AR683" i="6" s="1"/>
  <c r="AQ687" i="6"/>
  <c r="AR687" i="6" s="1"/>
  <c r="AQ691" i="6"/>
  <c r="AR691" i="6" s="1"/>
  <c r="AQ695" i="6"/>
  <c r="AR695" i="6" s="1"/>
  <c r="AQ699" i="6"/>
  <c r="AR699" i="6" s="1"/>
  <c r="AQ703" i="6"/>
  <c r="AR703" i="6" s="1"/>
  <c r="AQ707" i="6"/>
  <c r="AR707" i="6" s="1"/>
  <c r="AQ711" i="6"/>
  <c r="AR711" i="6" s="1"/>
  <c r="AQ715" i="6"/>
  <c r="AR715" i="6" s="1"/>
  <c r="AQ719" i="6"/>
  <c r="AR719" i="6" s="1"/>
  <c r="AQ13" i="1"/>
  <c r="AR13" i="1" s="1"/>
  <c r="AQ17" i="1"/>
  <c r="AR17" i="1" s="1"/>
  <c r="AQ21" i="1"/>
  <c r="AR21" i="1" s="1"/>
  <c r="AP61" i="1"/>
  <c r="AP70" i="1"/>
  <c r="AP79" i="1"/>
  <c r="AQ79" i="1"/>
  <c r="AR79" i="1" s="1"/>
  <c r="AS82" i="1"/>
  <c r="AS84" i="1"/>
  <c r="AP86" i="1"/>
  <c r="AS86" i="1" s="1"/>
  <c r="AP88" i="1"/>
  <c r="AQ88" i="1"/>
  <c r="AR88" i="1" s="1"/>
  <c r="AS91" i="1"/>
  <c r="AP94" i="1"/>
  <c r="AS94" i="1" s="1"/>
  <c r="AS104" i="1"/>
  <c r="AS106" i="1"/>
  <c r="AP108" i="1"/>
  <c r="AS108" i="1" s="1"/>
  <c r="AP117" i="1"/>
  <c r="AQ117" i="1"/>
  <c r="AR117" i="1" s="1"/>
  <c r="AP122" i="1"/>
  <c r="AP131" i="1"/>
  <c r="AQ131" i="1"/>
  <c r="AR131" i="1" s="1"/>
  <c r="AS134" i="1"/>
  <c r="AP138" i="1"/>
  <c r="AP147" i="1"/>
  <c r="AQ147" i="1"/>
  <c r="AR147" i="1" s="1"/>
  <c r="AP152" i="1"/>
  <c r="AQ152" i="1"/>
  <c r="AR152" i="1" s="1"/>
  <c r="AS155" i="1"/>
  <c r="AP159" i="1"/>
  <c r="AP168" i="1"/>
  <c r="AQ168" i="1"/>
  <c r="AR168" i="1" s="1"/>
  <c r="AS171" i="1"/>
  <c r="AP175" i="1"/>
  <c r="AP184" i="1"/>
  <c r="AQ184" i="1"/>
  <c r="AR184" i="1" s="1"/>
  <c r="AP193" i="1"/>
  <c r="AQ193" i="1"/>
  <c r="AR193" i="1" s="1"/>
  <c r="AP198" i="1"/>
  <c r="AS198" i="1" s="1"/>
  <c r="AP203" i="1"/>
  <c r="AS203" i="1" s="1"/>
  <c r="AP205" i="1"/>
  <c r="AQ205" i="1"/>
  <c r="AR205" i="1" s="1"/>
  <c r="AP235" i="1"/>
  <c r="AQ235" i="1"/>
  <c r="AR235" i="1" s="1"/>
  <c r="AP244" i="1"/>
  <c r="AQ244" i="1"/>
  <c r="AR244" i="1" s="1"/>
  <c r="AS248" i="1"/>
  <c r="AS250" i="1"/>
  <c r="AP252" i="1"/>
  <c r="AP254" i="1"/>
  <c r="AQ254" i="1"/>
  <c r="AR254" i="1" s="1"/>
  <c r="AP261" i="1"/>
  <c r="AS261" i="1" s="1"/>
  <c r="AP263" i="1"/>
  <c r="AP278" i="1"/>
  <c r="AS289" i="1"/>
  <c r="AQ301" i="1"/>
  <c r="AR301" i="1" s="1"/>
  <c r="AP301" i="1"/>
  <c r="AQ326" i="1"/>
  <c r="AR326" i="1" s="1"/>
  <c r="AP326" i="1"/>
  <c r="AQ332" i="1"/>
  <c r="AR332" i="1" s="1"/>
  <c r="AP332" i="1"/>
  <c r="AS335" i="1"/>
  <c r="AQ347" i="1"/>
  <c r="AR347" i="1" s="1"/>
  <c r="AP347" i="1"/>
  <c r="AQ355" i="1"/>
  <c r="AR355" i="1" s="1"/>
  <c r="AP355" i="1"/>
  <c r="AQ361" i="1"/>
  <c r="AR361" i="1" s="1"/>
  <c r="AP361" i="1"/>
  <c r="AQ399" i="1"/>
  <c r="AR399" i="1" s="1"/>
  <c r="AP399" i="1"/>
  <c r="AQ415" i="1"/>
  <c r="AR415" i="1" s="1"/>
  <c r="AP415" i="1"/>
  <c r="AQ431" i="1"/>
  <c r="AR431" i="1" s="1"/>
  <c r="AP431" i="1"/>
  <c r="AQ447" i="1"/>
  <c r="AR447" i="1" s="1"/>
  <c r="AP447" i="1"/>
  <c r="AQ463" i="1"/>
  <c r="AR463" i="1" s="1"/>
  <c r="AP463" i="1"/>
  <c r="AQ479" i="1"/>
  <c r="AR479" i="1" s="1"/>
  <c r="AP479" i="1"/>
  <c r="AQ495" i="1"/>
  <c r="AR495" i="1" s="1"/>
  <c r="AP495" i="1"/>
  <c r="AS201" i="7"/>
  <c r="AS209" i="7"/>
  <c r="AS229" i="7"/>
  <c r="AQ326" i="5"/>
  <c r="AR326" i="5" s="1"/>
  <c r="AQ332" i="5"/>
  <c r="AR332" i="5" s="1"/>
  <c r="AQ337" i="5"/>
  <c r="AR337" i="5" s="1"/>
  <c r="AQ342" i="5"/>
  <c r="AR342" i="5" s="1"/>
  <c r="AQ346" i="5"/>
  <c r="AR346" i="5" s="1"/>
  <c r="AQ352" i="5"/>
  <c r="AR352" i="5" s="1"/>
  <c r="AQ356" i="5"/>
  <c r="AR356" i="5" s="1"/>
  <c r="AQ361" i="5"/>
  <c r="AR361" i="5" s="1"/>
  <c r="AQ367" i="5"/>
  <c r="AR367" i="5" s="1"/>
  <c r="AQ371" i="5"/>
  <c r="AR371" i="5" s="1"/>
  <c r="AQ375" i="5"/>
  <c r="AR375" i="5" s="1"/>
  <c r="AQ379" i="5"/>
  <c r="AR379" i="5" s="1"/>
  <c r="AQ383" i="5"/>
  <c r="AR383" i="5" s="1"/>
  <c r="AQ387" i="5"/>
  <c r="AR387" i="5" s="1"/>
  <c r="AQ392" i="5"/>
  <c r="AR392" i="5" s="1"/>
  <c r="AQ397" i="5"/>
  <c r="AR397" i="5" s="1"/>
  <c r="AQ401" i="5"/>
  <c r="AR401" i="5" s="1"/>
  <c r="AQ405" i="5"/>
  <c r="AR405" i="5" s="1"/>
  <c r="AQ409" i="5"/>
  <c r="AR409" i="5" s="1"/>
  <c r="AQ413" i="5"/>
  <c r="AR413" i="5" s="1"/>
  <c r="AQ417" i="5"/>
  <c r="AR417" i="5" s="1"/>
  <c r="AQ421" i="5"/>
  <c r="AR421" i="5" s="1"/>
  <c r="AQ425" i="5"/>
  <c r="AR425" i="5" s="1"/>
  <c r="AQ429" i="5"/>
  <c r="AR429" i="5" s="1"/>
  <c r="AQ433" i="5"/>
  <c r="AR433" i="5" s="1"/>
  <c r="AQ437" i="5"/>
  <c r="AR437" i="5" s="1"/>
  <c r="AQ441" i="5"/>
  <c r="AR441" i="5" s="1"/>
  <c r="AQ445" i="5"/>
  <c r="AR445" i="5" s="1"/>
  <c r="AQ449" i="5"/>
  <c r="AR449" i="5" s="1"/>
  <c r="AQ453" i="5"/>
  <c r="AR453" i="5" s="1"/>
  <c r="AQ457" i="5"/>
  <c r="AR457" i="5" s="1"/>
  <c r="AQ461" i="5"/>
  <c r="AR461" i="5" s="1"/>
  <c r="AQ465" i="5"/>
  <c r="AR465" i="5" s="1"/>
  <c r="AQ469" i="5"/>
  <c r="AR469" i="5" s="1"/>
  <c r="AQ473" i="5"/>
  <c r="AR473" i="5" s="1"/>
  <c r="AQ477" i="5"/>
  <c r="AR477" i="5" s="1"/>
  <c r="AQ481" i="5"/>
  <c r="AR481" i="5" s="1"/>
  <c r="AQ485" i="5"/>
  <c r="AR485" i="5" s="1"/>
  <c r="AQ489" i="5"/>
  <c r="AR489" i="5" s="1"/>
  <c r="AQ493" i="5"/>
  <c r="AR493" i="5" s="1"/>
  <c r="AQ497" i="5"/>
  <c r="AR497" i="5" s="1"/>
  <c r="AQ501" i="5"/>
  <c r="AR501" i="5" s="1"/>
  <c r="AQ505" i="5"/>
  <c r="AR505" i="5" s="1"/>
  <c r="AQ509" i="5"/>
  <c r="AR509" i="5" s="1"/>
  <c r="AQ513" i="5"/>
  <c r="AR513" i="5" s="1"/>
  <c r="AQ517" i="5"/>
  <c r="AR517" i="5" s="1"/>
  <c r="AQ521" i="5"/>
  <c r="AR521" i="5" s="1"/>
  <c r="AQ525" i="5"/>
  <c r="AR525" i="5" s="1"/>
  <c r="AQ529" i="5"/>
  <c r="AR529" i="5" s="1"/>
  <c r="AQ533" i="5"/>
  <c r="AR533" i="5" s="1"/>
  <c r="AQ537" i="5"/>
  <c r="AR537" i="5" s="1"/>
  <c r="AQ541" i="5"/>
  <c r="AR541" i="5" s="1"/>
  <c r="AQ545" i="5"/>
  <c r="AR545" i="5" s="1"/>
  <c r="AQ549" i="5"/>
  <c r="AR549" i="5" s="1"/>
  <c r="AQ553" i="5"/>
  <c r="AR553" i="5" s="1"/>
  <c r="AQ557" i="5"/>
  <c r="AR557" i="5" s="1"/>
  <c r="AQ561" i="5"/>
  <c r="AR561" i="5" s="1"/>
  <c r="AQ565" i="5"/>
  <c r="AR565" i="5" s="1"/>
  <c r="AQ569" i="5"/>
  <c r="AR569" i="5" s="1"/>
  <c r="AQ573" i="5"/>
  <c r="AR573" i="5" s="1"/>
  <c r="AQ577" i="5"/>
  <c r="AR577" i="5" s="1"/>
  <c r="AQ581" i="5"/>
  <c r="AR581" i="5" s="1"/>
  <c r="AQ585" i="5"/>
  <c r="AR585" i="5" s="1"/>
  <c r="AQ589" i="5"/>
  <c r="AR589" i="5" s="1"/>
  <c r="AQ593" i="5"/>
  <c r="AR593" i="5" s="1"/>
  <c r="AQ597" i="5"/>
  <c r="AR597" i="5" s="1"/>
  <c r="AQ601" i="5"/>
  <c r="AR601" i="5" s="1"/>
  <c r="AQ605" i="5"/>
  <c r="AR605" i="5" s="1"/>
  <c r="AQ609" i="5"/>
  <c r="AR609" i="5" s="1"/>
  <c r="AQ613" i="5"/>
  <c r="AR613" i="5" s="1"/>
  <c r="AQ617" i="5"/>
  <c r="AR617" i="5" s="1"/>
  <c r="AQ621" i="5"/>
  <c r="AR621" i="5" s="1"/>
  <c r="AQ625" i="5"/>
  <c r="AR625" i="5" s="1"/>
  <c r="AQ629" i="5"/>
  <c r="AR629" i="5" s="1"/>
  <c r="AQ633" i="5"/>
  <c r="AR633" i="5" s="1"/>
  <c r="AQ637" i="5"/>
  <c r="AR637" i="5" s="1"/>
  <c r="AQ641" i="5"/>
  <c r="AR641" i="5" s="1"/>
  <c r="AQ645" i="5"/>
  <c r="AR645" i="5" s="1"/>
  <c r="AQ649" i="5"/>
  <c r="AR649" i="5" s="1"/>
  <c r="AQ653" i="5"/>
  <c r="AR653" i="5" s="1"/>
  <c r="AQ657" i="5"/>
  <c r="AR657" i="5" s="1"/>
  <c r="AQ661" i="5"/>
  <c r="AR661" i="5" s="1"/>
  <c r="AQ665" i="5"/>
  <c r="AR665" i="5" s="1"/>
  <c r="AQ669" i="5"/>
  <c r="AR669" i="5" s="1"/>
  <c r="AQ673" i="5"/>
  <c r="AR673" i="5" s="1"/>
  <c r="AQ677" i="5"/>
  <c r="AR677" i="5" s="1"/>
  <c r="AQ681" i="5"/>
  <c r="AR681" i="5" s="1"/>
  <c r="AQ685" i="5"/>
  <c r="AR685" i="5" s="1"/>
  <c r="AQ689" i="5"/>
  <c r="AR689" i="5" s="1"/>
  <c r="AQ693" i="5"/>
  <c r="AR693" i="5" s="1"/>
  <c r="AQ697" i="5"/>
  <c r="AR697" i="5" s="1"/>
  <c r="AQ701" i="5"/>
  <c r="AR701" i="5" s="1"/>
  <c r="AQ705" i="5"/>
  <c r="AR705" i="5" s="1"/>
  <c r="AQ709" i="5"/>
  <c r="AR709" i="5" s="1"/>
  <c r="AQ713" i="5"/>
  <c r="AR713" i="5" s="1"/>
  <c r="AQ717" i="5"/>
  <c r="AR717" i="5" s="1"/>
  <c r="AS9" i="6"/>
  <c r="AQ11" i="6"/>
  <c r="AR11" i="6" s="1"/>
  <c r="AQ15" i="6"/>
  <c r="AR15" i="6" s="1"/>
  <c r="AQ19" i="6"/>
  <c r="AR19" i="6" s="1"/>
  <c r="AQ23" i="6"/>
  <c r="AR23" i="6" s="1"/>
  <c r="AQ28" i="6"/>
  <c r="AR28" i="6" s="1"/>
  <c r="AQ32" i="6"/>
  <c r="AR32" i="6" s="1"/>
  <c r="AQ36" i="6"/>
  <c r="AR36" i="6" s="1"/>
  <c r="AQ40" i="6"/>
  <c r="AR40" i="6" s="1"/>
  <c r="AQ44" i="6"/>
  <c r="AR44" i="6" s="1"/>
  <c r="AQ48" i="6"/>
  <c r="AR48" i="6" s="1"/>
  <c r="AQ52" i="6"/>
  <c r="AR52" i="6" s="1"/>
  <c r="AQ57" i="6"/>
  <c r="AR57" i="6" s="1"/>
  <c r="AQ61" i="6"/>
  <c r="AR61" i="6" s="1"/>
  <c r="AQ65" i="6"/>
  <c r="AR65" i="6" s="1"/>
  <c r="AQ69" i="6"/>
  <c r="AR69" i="6" s="1"/>
  <c r="AQ75" i="6"/>
  <c r="AR75" i="6" s="1"/>
  <c r="AQ81" i="6"/>
  <c r="AR81" i="6" s="1"/>
  <c r="AQ87" i="6"/>
  <c r="AR87" i="6" s="1"/>
  <c r="AQ91" i="6"/>
  <c r="AR91" i="6" s="1"/>
  <c r="AQ95" i="6"/>
  <c r="AR95" i="6" s="1"/>
  <c r="AQ100" i="6"/>
  <c r="AR100" i="6" s="1"/>
  <c r="AQ105" i="6"/>
  <c r="AR105" i="6" s="1"/>
  <c r="AQ110" i="6"/>
  <c r="AR110" i="6" s="1"/>
  <c r="AQ114" i="6"/>
  <c r="AR114" i="6" s="1"/>
  <c r="AQ118" i="6"/>
  <c r="AR118" i="6" s="1"/>
  <c r="AQ122" i="6"/>
  <c r="AR122" i="6" s="1"/>
  <c r="AQ126" i="6"/>
  <c r="AR126" i="6" s="1"/>
  <c r="AQ130" i="6"/>
  <c r="AR130" i="6" s="1"/>
  <c r="AQ134" i="6"/>
  <c r="AR134" i="6" s="1"/>
  <c r="AQ138" i="6"/>
  <c r="AR138" i="6" s="1"/>
  <c r="AQ142" i="6"/>
  <c r="AR142" i="6" s="1"/>
  <c r="AQ146" i="6"/>
  <c r="AR146" i="6" s="1"/>
  <c r="AQ153" i="6"/>
  <c r="AR153" i="6" s="1"/>
  <c r="AQ158" i="6"/>
  <c r="AR158" i="6" s="1"/>
  <c r="AQ165" i="6"/>
  <c r="AR165" i="6" s="1"/>
  <c r="AQ172" i="6"/>
  <c r="AR172" i="6" s="1"/>
  <c r="AQ176" i="6"/>
  <c r="AR176" i="6" s="1"/>
  <c r="AQ180" i="6"/>
  <c r="AR180" i="6" s="1"/>
  <c r="AQ184" i="6"/>
  <c r="AR184" i="6" s="1"/>
  <c r="AQ188" i="6"/>
  <c r="AR188" i="6" s="1"/>
  <c r="AQ192" i="6"/>
  <c r="AR192" i="6" s="1"/>
  <c r="AQ199" i="6"/>
  <c r="AR199" i="6" s="1"/>
  <c r="AS200" i="6"/>
  <c r="AQ207" i="6"/>
  <c r="AR207" i="6" s="1"/>
  <c r="AQ214" i="6"/>
  <c r="AR214" i="6" s="1"/>
  <c r="AQ218" i="6"/>
  <c r="AR218" i="6" s="1"/>
  <c r="AQ222" i="6"/>
  <c r="AR222" i="6" s="1"/>
  <c r="AQ227" i="6"/>
  <c r="AR227" i="6" s="1"/>
  <c r="AQ235" i="6"/>
  <c r="AR235" i="6" s="1"/>
  <c r="AQ242" i="6"/>
  <c r="AR242" i="6" s="1"/>
  <c r="AQ246" i="6"/>
  <c r="AR246" i="6" s="1"/>
  <c r="AQ250" i="6"/>
  <c r="AR250" i="6" s="1"/>
  <c r="AQ254" i="6"/>
  <c r="AR254" i="6" s="1"/>
  <c r="AQ259" i="6"/>
  <c r="AR259" i="6" s="1"/>
  <c r="AQ263" i="6"/>
  <c r="AR263" i="6" s="1"/>
  <c r="AQ267" i="6"/>
  <c r="AR267" i="6" s="1"/>
  <c r="AS268" i="6"/>
  <c r="AQ272" i="6"/>
  <c r="AR272" i="6" s="1"/>
  <c r="AQ276" i="6"/>
  <c r="AR276" i="6" s="1"/>
  <c r="AQ280" i="6"/>
  <c r="AR280" i="6" s="1"/>
  <c r="AQ284" i="6"/>
  <c r="AR284" i="6" s="1"/>
  <c r="AQ289" i="6"/>
  <c r="AR289" i="6" s="1"/>
  <c r="AQ294" i="6"/>
  <c r="AR294" i="6" s="1"/>
  <c r="AQ298" i="6"/>
  <c r="AR298" i="6" s="1"/>
  <c r="AQ303" i="6"/>
  <c r="AR303" i="6" s="1"/>
  <c r="AQ307" i="6"/>
  <c r="AR307" i="6" s="1"/>
  <c r="AQ311" i="6"/>
  <c r="AR311" i="6" s="1"/>
  <c r="AQ315" i="6"/>
  <c r="AR315" i="6" s="1"/>
  <c r="AQ319" i="6"/>
  <c r="AR319" i="6" s="1"/>
  <c r="AQ325" i="6"/>
  <c r="AR325" i="6" s="1"/>
  <c r="AQ330" i="6"/>
  <c r="AR330" i="6" s="1"/>
  <c r="AQ335" i="6"/>
  <c r="AR335" i="6" s="1"/>
  <c r="AQ339" i="6"/>
  <c r="AR339" i="6" s="1"/>
  <c r="AQ345" i="6"/>
  <c r="AR345" i="6" s="1"/>
  <c r="AQ351" i="6"/>
  <c r="AR351" i="6" s="1"/>
  <c r="AQ355" i="6"/>
  <c r="AR355" i="6" s="1"/>
  <c r="AQ361" i="6"/>
  <c r="AR361" i="6" s="1"/>
  <c r="AQ365" i="6"/>
  <c r="AR365" i="6" s="1"/>
  <c r="AQ371" i="6"/>
  <c r="AR371" i="6" s="1"/>
  <c r="AQ376" i="6"/>
  <c r="AR376" i="6" s="1"/>
  <c r="AQ381" i="6"/>
  <c r="AR381" i="6" s="1"/>
  <c r="AQ385" i="6"/>
  <c r="AR385" i="6" s="1"/>
  <c r="AQ389" i="6"/>
  <c r="AR389" i="6" s="1"/>
  <c r="AQ393" i="6"/>
  <c r="AR393" i="6" s="1"/>
  <c r="AQ398" i="6"/>
  <c r="AR398" i="6" s="1"/>
  <c r="AQ402" i="6"/>
  <c r="AR402" i="6" s="1"/>
  <c r="AQ406" i="6"/>
  <c r="AR406" i="6" s="1"/>
  <c r="AQ410" i="6"/>
  <c r="AR410" i="6" s="1"/>
  <c r="AQ414" i="6"/>
  <c r="AR414" i="6" s="1"/>
  <c r="AQ418" i="6"/>
  <c r="AR418" i="6" s="1"/>
  <c r="AQ422" i="6"/>
  <c r="AR422" i="6" s="1"/>
  <c r="AQ426" i="6"/>
  <c r="AR426" i="6" s="1"/>
  <c r="AQ430" i="6"/>
  <c r="AR430" i="6" s="1"/>
  <c r="AQ434" i="6"/>
  <c r="AR434" i="6" s="1"/>
  <c r="AQ438" i="6"/>
  <c r="AR438" i="6" s="1"/>
  <c r="AQ442" i="6"/>
  <c r="AR442" i="6" s="1"/>
  <c r="AQ446" i="6"/>
  <c r="AR446" i="6" s="1"/>
  <c r="AQ450" i="6"/>
  <c r="AR450" i="6" s="1"/>
  <c r="AQ454" i="6"/>
  <c r="AR454" i="6" s="1"/>
  <c r="AQ458" i="6"/>
  <c r="AR458" i="6" s="1"/>
  <c r="AQ462" i="6"/>
  <c r="AR462" i="6" s="1"/>
  <c r="AQ466" i="6"/>
  <c r="AR466" i="6" s="1"/>
  <c r="AQ470" i="6"/>
  <c r="AR470" i="6" s="1"/>
  <c r="AQ474" i="6"/>
  <c r="AR474" i="6" s="1"/>
  <c r="AQ478" i="6"/>
  <c r="AR478" i="6" s="1"/>
  <c r="AQ482" i="6"/>
  <c r="AR482" i="6" s="1"/>
  <c r="AQ486" i="6"/>
  <c r="AR486" i="6" s="1"/>
  <c r="AQ490" i="6"/>
  <c r="AR490" i="6" s="1"/>
  <c r="AQ494" i="6"/>
  <c r="AR494" i="6" s="1"/>
  <c r="AQ498" i="6"/>
  <c r="AR498" i="6" s="1"/>
  <c r="AQ502" i="6"/>
  <c r="AR502" i="6" s="1"/>
  <c r="AQ506" i="6"/>
  <c r="AR506" i="6" s="1"/>
  <c r="AQ510" i="6"/>
  <c r="AR510" i="6" s="1"/>
  <c r="AQ514" i="6"/>
  <c r="AR514" i="6" s="1"/>
  <c r="AQ518" i="6"/>
  <c r="AR518" i="6" s="1"/>
  <c r="AQ522" i="6"/>
  <c r="AR522" i="6" s="1"/>
  <c r="AQ526" i="6"/>
  <c r="AR526" i="6" s="1"/>
  <c r="AQ530" i="6"/>
  <c r="AR530" i="6" s="1"/>
  <c r="AQ534" i="6"/>
  <c r="AR534" i="6" s="1"/>
  <c r="AQ538" i="6"/>
  <c r="AR538" i="6" s="1"/>
  <c r="AQ542" i="6"/>
  <c r="AR542" i="6" s="1"/>
  <c r="AQ546" i="6"/>
  <c r="AR546" i="6" s="1"/>
  <c r="AQ550" i="6"/>
  <c r="AR550" i="6" s="1"/>
  <c r="AQ554" i="6"/>
  <c r="AR554" i="6" s="1"/>
  <c r="AQ558" i="6"/>
  <c r="AR558" i="6" s="1"/>
  <c r="AQ562" i="6"/>
  <c r="AR562" i="6" s="1"/>
  <c r="AS565" i="6"/>
  <c r="AS567" i="6"/>
  <c r="AS568" i="6"/>
  <c r="AS569" i="6"/>
  <c r="AS571" i="6"/>
  <c r="AS572" i="6"/>
  <c r="AS573" i="6"/>
  <c r="AS575" i="6"/>
  <c r="AS576" i="6"/>
  <c r="AS577" i="6"/>
  <c r="AS579" i="6"/>
  <c r="AS580" i="6"/>
  <c r="AS581" i="6"/>
  <c r="AS583" i="6"/>
  <c r="AS584" i="6"/>
  <c r="AS585" i="6"/>
  <c r="AS587" i="6"/>
  <c r="AS588" i="6"/>
  <c r="AS589" i="6"/>
  <c r="AS591" i="6"/>
  <c r="AS592" i="6"/>
  <c r="AS593" i="6"/>
  <c r="AS595" i="6"/>
  <c r="AS596" i="6"/>
  <c r="AS597" i="6"/>
  <c r="AS599" i="6"/>
  <c r="AS600" i="6"/>
  <c r="AS601" i="6"/>
  <c r="AS603" i="6"/>
  <c r="AS604" i="6"/>
  <c r="AS605" i="6"/>
  <c r="AS607" i="6"/>
  <c r="AS608" i="6"/>
  <c r="AS609" i="6"/>
  <c r="AS611" i="6"/>
  <c r="AS612" i="6"/>
  <c r="AS613" i="6"/>
  <c r="AS615" i="6"/>
  <c r="AS616" i="6"/>
  <c r="AS617" i="6"/>
  <c r="AS619" i="6"/>
  <c r="AS620" i="6"/>
  <c r="AS621" i="6"/>
  <c r="AS624" i="6"/>
  <c r="AS625" i="6"/>
  <c r="AS628" i="6"/>
  <c r="AS629" i="6"/>
  <c r="AS632" i="6"/>
  <c r="AS633" i="6"/>
  <c r="AS636" i="6"/>
  <c r="AS637" i="6"/>
  <c r="AS640" i="6"/>
  <c r="AS641" i="6"/>
  <c r="AS644" i="6"/>
  <c r="AS645" i="6"/>
  <c r="AS648" i="6"/>
  <c r="AS649" i="6"/>
  <c r="AS652" i="6"/>
  <c r="AS653" i="6"/>
  <c r="AS656" i="6"/>
  <c r="AS657" i="6"/>
  <c r="AS660" i="6"/>
  <c r="AS661" i="6"/>
  <c r="AS664" i="6"/>
  <c r="AS665" i="6"/>
  <c r="AS668" i="6"/>
  <c r="AS669" i="6"/>
  <c r="AS672" i="6"/>
  <c r="AS673" i="6"/>
  <c r="AS676" i="6"/>
  <c r="AS677" i="6"/>
  <c r="AS680" i="6"/>
  <c r="AS681" i="6"/>
  <c r="AS684" i="6"/>
  <c r="AS685" i="6"/>
  <c r="AS688" i="6"/>
  <c r="AS689" i="6"/>
  <c r="AS692" i="6"/>
  <c r="AS693" i="6"/>
  <c r="AS696" i="6"/>
  <c r="AS697" i="6"/>
  <c r="AS700" i="6"/>
  <c r="AS701" i="6"/>
  <c r="AS704" i="6"/>
  <c r="AS705" i="6"/>
  <c r="AS708" i="6"/>
  <c r="AS709" i="6"/>
  <c r="AS712" i="6"/>
  <c r="AS713" i="6"/>
  <c r="AS716" i="6"/>
  <c r="AS717" i="6"/>
  <c r="AS9" i="1"/>
  <c r="AS14" i="1"/>
  <c r="AS15" i="1"/>
  <c r="AS18" i="1"/>
  <c r="AS19" i="1"/>
  <c r="AS22" i="1"/>
  <c r="AS26" i="1"/>
  <c r="AP29" i="1"/>
  <c r="AQ30" i="1"/>
  <c r="AR30" i="1" s="1"/>
  <c r="AP33" i="1"/>
  <c r="AQ34" i="1"/>
  <c r="AR34" i="1" s="1"/>
  <c r="AP37" i="1"/>
  <c r="AQ38" i="1"/>
  <c r="AR38" i="1" s="1"/>
  <c r="AS61" i="1"/>
  <c r="AS70" i="1"/>
  <c r="AP83" i="1"/>
  <c r="AQ83" i="1"/>
  <c r="AR83" i="1" s="1"/>
  <c r="AP98" i="1"/>
  <c r="AS102" i="1"/>
  <c r="AP103" i="1"/>
  <c r="AS103" i="1" s="1"/>
  <c r="AP105" i="1"/>
  <c r="AQ105" i="1"/>
  <c r="AR105" i="1" s="1"/>
  <c r="AS122" i="1"/>
  <c r="AP126" i="1"/>
  <c r="AP135" i="1"/>
  <c r="AQ135" i="1"/>
  <c r="AR135" i="1" s="1"/>
  <c r="AS138" i="1"/>
  <c r="AP142" i="1"/>
  <c r="AP156" i="1"/>
  <c r="AQ156" i="1"/>
  <c r="AR156" i="1" s="1"/>
  <c r="AS159" i="1"/>
  <c r="AP163" i="1"/>
  <c r="AP172" i="1"/>
  <c r="AQ172" i="1"/>
  <c r="AR172" i="1" s="1"/>
  <c r="AS175" i="1"/>
  <c r="AP179" i="1"/>
  <c r="AP188" i="1"/>
  <c r="AS208" i="1"/>
  <c r="AP210" i="1"/>
  <c r="AS210" i="1" s="1"/>
  <c r="AP215" i="1"/>
  <c r="AP223" i="1"/>
  <c r="AQ223" i="1"/>
  <c r="AR223" i="1" s="1"/>
  <c r="AP249" i="1"/>
  <c r="AQ249" i="1"/>
  <c r="AR249" i="1" s="1"/>
  <c r="AS252" i="1"/>
  <c r="AS263" i="1"/>
  <c r="AP272" i="1"/>
  <c r="AQ272" i="1"/>
  <c r="AR272" i="1" s="1"/>
  <c r="AS278" i="1"/>
  <c r="AQ293" i="1"/>
  <c r="AR293" i="1" s="1"/>
  <c r="AP293" i="1"/>
  <c r="AQ315" i="1"/>
  <c r="AR315" i="1" s="1"/>
  <c r="AP315" i="1"/>
  <c r="AQ321" i="1"/>
  <c r="AR321" i="1" s="1"/>
  <c r="AP321" i="1"/>
  <c r="AQ337" i="1"/>
  <c r="AR337" i="1" s="1"/>
  <c r="AP337" i="1"/>
  <c r="AQ342" i="1"/>
  <c r="AR342" i="1" s="1"/>
  <c r="AP342" i="1"/>
  <c r="AQ362" i="1"/>
  <c r="AR362" i="1" s="1"/>
  <c r="AP362" i="1"/>
  <c r="AQ374" i="1"/>
  <c r="AR374" i="1" s="1"/>
  <c r="AP374" i="1"/>
  <c r="AQ382" i="1"/>
  <c r="AR382" i="1" s="1"/>
  <c r="AP382" i="1"/>
  <c r="AQ403" i="1"/>
  <c r="AR403" i="1" s="1"/>
  <c r="AP403" i="1"/>
  <c r="AQ419" i="1"/>
  <c r="AR419" i="1" s="1"/>
  <c r="AP419" i="1"/>
  <c r="AQ435" i="1"/>
  <c r="AR435" i="1" s="1"/>
  <c r="AP435" i="1"/>
  <c r="AQ451" i="1"/>
  <c r="AR451" i="1" s="1"/>
  <c r="AP451" i="1"/>
  <c r="AQ467" i="1"/>
  <c r="AR467" i="1" s="1"/>
  <c r="AP467" i="1"/>
  <c r="AQ483" i="1"/>
  <c r="AR483" i="1" s="1"/>
  <c r="AP483" i="1"/>
  <c r="AS600" i="5"/>
  <c r="AS604" i="5"/>
  <c r="AS608" i="5"/>
  <c r="AS612" i="5"/>
  <c r="AS616" i="5"/>
  <c r="AS620" i="5"/>
  <c r="AS624" i="5"/>
  <c r="AS628" i="5"/>
  <c r="AS632" i="5"/>
  <c r="AS636" i="5"/>
  <c r="AS640" i="5"/>
  <c r="AS644" i="5"/>
  <c r="AS648" i="5"/>
  <c r="AS652" i="5"/>
  <c r="AS656" i="5"/>
  <c r="AS660" i="5"/>
  <c r="AS664" i="5"/>
  <c r="AS668" i="5"/>
  <c r="AS672" i="5"/>
  <c r="AS676" i="5"/>
  <c r="AS680" i="5"/>
  <c r="AS684" i="5"/>
  <c r="AS688" i="5"/>
  <c r="AS692" i="5"/>
  <c r="AS696" i="5"/>
  <c r="AS700" i="5"/>
  <c r="AS704" i="5"/>
  <c r="AS708" i="5"/>
  <c r="AS712" i="5"/>
  <c r="AS716" i="5"/>
  <c r="AS10" i="6"/>
  <c r="AS14" i="6"/>
  <c r="AS18" i="6"/>
  <c r="AS22" i="6"/>
  <c r="AS27" i="6"/>
  <c r="AS31" i="6"/>
  <c r="AS35" i="6"/>
  <c r="AS39" i="6"/>
  <c r="AS43" i="6"/>
  <c r="AS47" i="6"/>
  <c r="AS51" i="6"/>
  <c r="AS55" i="6"/>
  <c r="AS60" i="6"/>
  <c r="AS64" i="6"/>
  <c r="AS68" i="6"/>
  <c r="AS74" i="6"/>
  <c r="AS80" i="6"/>
  <c r="AS84" i="6"/>
  <c r="AS86" i="6"/>
  <c r="AS90" i="6"/>
  <c r="AS94" i="6"/>
  <c r="AS99" i="6"/>
  <c r="AS103" i="6"/>
  <c r="AS113" i="6"/>
  <c r="AS117" i="6"/>
  <c r="AS121" i="6"/>
  <c r="AS125" i="6"/>
  <c r="AS129" i="6"/>
  <c r="AS133" i="6"/>
  <c r="AS137" i="6"/>
  <c r="AS145" i="6"/>
  <c r="AS157" i="6"/>
  <c r="AS179" i="6"/>
  <c r="AS183" i="6"/>
  <c r="AS187" i="6"/>
  <c r="AS191" i="6"/>
  <c r="AS210" i="6"/>
  <c r="AS213" i="6"/>
  <c r="AS217" i="6"/>
  <c r="AS221" i="6"/>
  <c r="AS225" i="6"/>
  <c r="AS230" i="6"/>
  <c r="AS241" i="6"/>
  <c r="AS249" i="6"/>
  <c r="AS253" i="6"/>
  <c r="AS258" i="6"/>
  <c r="AS262" i="6"/>
  <c r="AS266" i="6"/>
  <c r="AS271" i="6"/>
  <c r="AS275" i="6"/>
  <c r="AS279" i="6"/>
  <c r="AS283" i="6"/>
  <c r="AS288" i="6"/>
  <c r="AS297" i="6"/>
  <c r="AS300" i="6"/>
  <c r="AS302" i="6"/>
  <c r="AS306" i="6"/>
  <c r="AS310" i="6"/>
  <c r="AS314" i="6"/>
  <c r="AS318" i="6"/>
  <c r="AS329" i="6"/>
  <c r="AS338" i="6"/>
  <c r="AS343" i="6"/>
  <c r="AS350" i="6"/>
  <c r="AS354" i="6"/>
  <c r="AS364" i="6"/>
  <c r="AS375" i="6"/>
  <c r="AS378" i="6"/>
  <c r="AS380" i="6"/>
  <c r="AS384" i="6"/>
  <c r="AS388" i="6"/>
  <c r="AS392" i="6"/>
  <c r="AS397" i="6"/>
  <c r="AS401" i="6"/>
  <c r="AS405" i="6"/>
  <c r="AS409" i="6"/>
  <c r="AS413" i="6"/>
  <c r="AS417" i="6"/>
  <c r="AS421" i="6"/>
  <c r="AS425" i="6"/>
  <c r="AS429" i="6"/>
  <c r="AS433" i="6"/>
  <c r="AS437" i="6"/>
  <c r="AS441" i="6"/>
  <c r="AS445" i="6"/>
  <c r="AS449" i="6"/>
  <c r="AS453" i="6"/>
  <c r="AS457" i="6"/>
  <c r="AS461" i="6"/>
  <c r="AS465" i="6"/>
  <c r="AS469" i="6"/>
  <c r="AS473" i="6"/>
  <c r="AS477" i="6"/>
  <c r="AS481" i="6"/>
  <c r="AS485" i="6"/>
  <c r="AS489" i="6"/>
  <c r="AS493" i="6"/>
  <c r="AS497" i="6"/>
  <c r="AS501" i="6"/>
  <c r="AS505" i="6"/>
  <c r="AS509" i="6"/>
  <c r="AS513" i="6"/>
  <c r="AS517" i="6"/>
  <c r="AS521" i="6"/>
  <c r="AS525" i="6"/>
  <c r="AS529" i="6"/>
  <c r="AS533" i="6"/>
  <c r="AS537" i="6"/>
  <c r="AS541" i="6"/>
  <c r="AS545" i="6"/>
  <c r="AS549" i="6"/>
  <c r="AS553" i="6"/>
  <c r="AS557" i="6"/>
  <c r="AS561" i="6"/>
  <c r="AS12" i="1"/>
  <c r="AP62" i="1"/>
  <c r="AQ62" i="1"/>
  <c r="AR62" i="1" s="1"/>
  <c r="AP71" i="1"/>
  <c r="AQ71" i="1"/>
  <c r="AR71" i="1" s="1"/>
  <c r="AP87" i="1"/>
  <c r="AQ87" i="1"/>
  <c r="AR87" i="1" s="1"/>
  <c r="AP95" i="1"/>
  <c r="AQ95" i="1"/>
  <c r="AR95" i="1" s="1"/>
  <c r="AS100" i="1"/>
  <c r="AP109" i="1"/>
  <c r="AQ109" i="1"/>
  <c r="AR109" i="1" s="1"/>
  <c r="AP123" i="1"/>
  <c r="AQ123" i="1"/>
  <c r="AR123" i="1" s="1"/>
  <c r="AP139" i="1"/>
  <c r="AQ139" i="1"/>
  <c r="AR139" i="1" s="1"/>
  <c r="AP160" i="1"/>
  <c r="AQ160" i="1"/>
  <c r="AR160" i="1" s="1"/>
  <c r="AP176" i="1"/>
  <c r="AQ176" i="1"/>
  <c r="AR176" i="1" s="1"/>
  <c r="AP199" i="1"/>
  <c r="AQ199" i="1"/>
  <c r="AR199" i="1" s="1"/>
  <c r="AS201" i="1"/>
  <c r="AP206" i="1"/>
  <c r="AQ206" i="1"/>
  <c r="AR206" i="1" s="1"/>
  <c r="AP236" i="1"/>
  <c r="AQ236" i="1"/>
  <c r="AR236" i="1" s="1"/>
  <c r="AP253" i="1"/>
  <c r="AQ253" i="1"/>
  <c r="AR253" i="1" s="1"/>
  <c r="AS259" i="1"/>
  <c r="AP264" i="1"/>
  <c r="AQ264" i="1"/>
  <c r="AR264" i="1" s="1"/>
  <c r="AP279" i="1"/>
  <c r="AQ279" i="1"/>
  <c r="AR279" i="1" s="1"/>
  <c r="AS286" i="1"/>
  <c r="AQ294" i="1"/>
  <c r="AR294" i="1" s="1"/>
  <c r="AP294" i="1"/>
  <c r="AQ305" i="1"/>
  <c r="AR305" i="1" s="1"/>
  <c r="AP305" i="1"/>
  <c r="AQ322" i="1"/>
  <c r="AR322" i="1" s="1"/>
  <c r="AP322" i="1"/>
  <c r="AQ330" i="1"/>
  <c r="AR330" i="1" s="1"/>
  <c r="AP330" i="1"/>
  <c r="AQ351" i="1"/>
  <c r="AR351" i="1" s="1"/>
  <c r="AP351" i="1"/>
  <c r="AQ367" i="1"/>
  <c r="AR367" i="1" s="1"/>
  <c r="AP367" i="1"/>
  <c r="AQ386" i="1"/>
  <c r="AR386" i="1" s="1"/>
  <c r="AP386" i="1"/>
  <c r="AQ391" i="1"/>
  <c r="AR391" i="1" s="1"/>
  <c r="AP391" i="1"/>
  <c r="AQ407" i="1"/>
  <c r="AR407" i="1" s="1"/>
  <c r="AP407" i="1"/>
  <c r="AQ423" i="1"/>
  <c r="AR423" i="1" s="1"/>
  <c r="AP423" i="1"/>
  <c r="AQ439" i="1"/>
  <c r="AR439" i="1" s="1"/>
  <c r="AP439" i="1"/>
  <c r="AQ455" i="1"/>
  <c r="AR455" i="1" s="1"/>
  <c r="AP455" i="1"/>
  <c r="AQ471" i="1"/>
  <c r="AR471" i="1" s="1"/>
  <c r="AP471" i="1"/>
  <c r="AQ487" i="1"/>
  <c r="AR487" i="1" s="1"/>
  <c r="AP487" i="1"/>
  <c r="AQ565" i="6"/>
  <c r="AR565" i="6" s="1"/>
  <c r="AP568" i="6"/>
  <c r="AQ569" i="6"/>
  <c r="AR569" i="6" s="1"/>
  <c r="AP572" i="6"/>
  <c r="AQ573" i="6"/>
  <c r="AR573" i="6" s="1"/>
  <c r="AP576" i="6"/>
  <c r="AQ577" i="6"/>
  <c r="AR577" i="6" s="1"/>
  <c r="AP580" i="6"/>
  <c r="AQ581" i="6"/>
  <c r="AR581" i="6" s="1"/>
  <c r="AP584" i="6"/>
  <c r="AQ585" i="6"/>
  <c r="AR585" i="6" s="1"/>
  <c r="AP588" i="6"/>
  <c r="AQ589" i="6"/>
  <c r="AR589" i="6" s="1"/>
  <c r="AP592" i="6"/>
  <c r="AQ593" i="6"/>
  <c r="AR593" i="6" s="1"/>
  <c r="AP596" i="6"/>
  <c r="AQ597" i="6"/>
  <c r="AR597" i="6" s="1"/>
  <c r="AP600" i="6"/>
  <c r="AQ601" i="6"/>
  <c r="AR601" i="6" s="1"/>
  <c r="AP604" i="6"/>
  <c r="AQ605" i="6"/>
  <c r="AR605" i="6" s="1"/>
  <c r="AP608" i="6"/>
  <c r="AQ609" i="6"/>
  <c r="AR609" i="6" s="1"/>
  <c r="AP612" i="6"/>
  <c r="AQ613" i="6"/>
  <c r="AR613" i="6" s="1"/>
  <c r="AP616" i="6"/>
  <c r="AQ617" i="6"/>
  <c r="AR617" i="6" s="1"/>
  <c r="AP66" i="1"/>
  <c r="AQ66" i="1"/>
  <c r="AR66" i="1" s="1"/>
  <c r="AP75" i="1"/>
  <c r="AQ75" i="1"/>
  <c r="AR75" i="1" s="1"/>
  <c r="AP99" i="1"/>
  <c r="AQ99" i="1"/>
  <c r="AR99" i="1" s="1"/>
  <c r="AP113" i="1"/>
  <c r="AQ113" i="1"/>
  <c r="AR113" i="1" s="1"/>
  <c r="AP127" i="1"/>
  <c r="AQ127" i="1"/>
  <c r="AR127" i="1" s="1"/>
  <c r="AP143" i="1"/>
  <c r="AQ143" i="1"/>
  <c r="AR143" i="1" s="1"/>
  <c r="AP164" i="1"/>
  <c r="AQ164" i="1"/>
  <c r="AR164" i="1" s="1"/>
  <c r="AP180" i="1"/>
  <c r="AQ180" i="1"/>
  <c r="AR180" i="1" s="1"/>
  <c r="AP189" i="1"/>
  <c r="AQ189" i="1"/>
  <c r="AR189" i="1" s="1"/>
  <c r="AP211" i="1"/>
  <c r="AQ211" i="1"/>
  <c r="AR211" i="1" s="1"/>
  <c r="AP216" i="1"/>
  <c r="AQ216" i="1"/>
  <c r="AR216" i="1" s="1"/>
  <c r="AP224" i="1"/>
  <c r="AQ224" i="1"/>
  <c r="AR224" i="1" s="1"/>
  <c r="AP230" i="1"/>
  <c r="AQ230" i="1"/>
  <c r="AR230" i="1" s="1"/>
  <c r="AP240" i="1"/>
  <c r="AQ240" i="1"/>
  <c r="AR240" i="1" s="1"/>
  <c r="AP271" i="1"/>
  <c r="AQ271" i="1"/>
  <c r="AR271" i="1" s="1"/>
  <c r="AP283" i="1"/>
  <c r="AQ283" i="1"/>
  <c r="AR283" i="1" s="1"/>
  <c r="AQ306" i="1"/>
  <c r="AR306" i="1" s="1"/>
  <c r="AP306" i="1"/>
  <c r="AQ311" i="1"/>
  <c r="AR311" i="1" s="1"/>
  <c r="AP311" i="1"/>
  <c r="AS322" i="1"/>
  <c r="AQ331" i="1"/>
  <c r="AR331" i="1" s="1"/>
  <c r="AP331" i="1"/>
  <c r="AQ346" i="1"/>
  <c r="AR346" i="1" s="1"/>
  <c r="AP346" i="1"/>
  <c r="AS351" i="1"/>
  <c r="AQ368" i="1"/>
  <c r="AR368" i="1" s="1"/>
  <c r="AP368" i="1"/>
  <c r="AQ378" i="1"/>
  <c r="AR378" i="1" s="1"/>
  <c r="AP378" i="1"/>
  <c r="AS386" i="1"/>
  <c r="AQ395" i="1"/>
  <c r="AR395" i="1" s="1"/>
  <c r="AP395" i="1"/>
  <c r="AQ411" i="1"/>
  <c r="AR411" i="1" s="1"/>
  <c r="AP411" i="1"/>
  <c r="AQ427" i="1"/>
  <c r="AR427" i="1" s="1"/>
  <c r="AP427" i="1"/>
  <c r="AQ443" i="1"/>
  <c r="AR443" i="1" s="1"/>
  <c r="AP443" i="1"/>
  <c r="AQ459" i="1"/>
  <c r="AR459" i="1" s="1"/>
  <c r="AP459" i="1"/>
  <c r="AQ475" i="1"/>
  <c r="AR475" i="1" s="1"/>
  <c r="AP475" i="1"/>
  <c r="AQ491" i="1"/>
  <c r="AR491" i="1" s="1"/>
  <c r="AP491" i="1"/>
  <c r="AS217" i="1"/>
  <c r="AS225" i="1"/>
  <c r="AS255" i="1"/>
  <c r="AS274" i="1"/>
  <c r="AS275" i="1"/>
  <c r="AQ290" i="1"/>
  <c r="AR290" i="1" s="1"/>
  <c r="AQ295" i="1"/>
  <c r="AR295" i="1" s="1"/>
  <c r="AQ296" i="1"/>
  <c r="AR296" i="1" s="1"/>
  <c r="AQ302" i="1"/>
  <c r="AR302" i="1" s="1"/>
  <c r="AQ307" i="1"/>
  <c r="AR307" i="1" s="1"/>
  <c r="AQ308" i="1"/>
  <c r="AR308" i="1" s="1"/>
  <c r="AQ312" i="1"/>
  <c r="AR312" i="1" s="1"/>
  <c r="AS312" i="1" s="1"/>
  <c r="AQ316" i="1"/>
  <c r="AR316" i="1" s="1"/>
  <c r="AQ323" i="1"/>
  <c r="AR323" i="1" s="1"/>
  <c r="AQ327" i="1"/>
  <c r="AR327" i="1" s="1"/>
  <c r="AQ333" i="1"/>
  <c r="AR333" i="1" s="1"/>
  <c r="AQ338" i="1"/>
  <c r="AR338" i="1" s="1"/>
  <c r="AS338" i="1" s="1"/>
  <c r="AQ339" i="1"/>
  <c r="AR339" i="1" s="1"/>
  <c r="AQ343" i="1"/>
  <c r="AR343" i="1" s="1"/>
  <c r="AQ348" i="1"/>
  <c r="AR348" i="1" s="1"/>
  <c r="AQ352" i="1"/>
  <c r="AR352" i="1" s="1"/>
  <c r="AQ356" i="1"/>
  <c r="AR356" i="1" s="1"/>
  <c r="AQ363" i="1"/>
  <c r="AR363" i="1" s="1"/>
  <c r="AQ369" i="1"/>
  <c r="AR369" i="1" s="1"/>
  <c r="AS369" i="1" s="1"/>
  <c r="AQ370" i="1"/>
  <c r="AR370" i="1" s="1"/>
  <c r="AS370" i="1" s="1"/>
  <c r="AQ371" i="1"/>
  <c r="AR371" i="1" s="1"/>
  <c r="AQ375" i="1"/>
  <c r="AR375" i="1" s="1"/>
  <c r="AQ379" i="1"/>
  <c r="AR379" i="1" s="1"/>
  <c r="AQ383" i="1"/>
  <c r="AR383" i="1" s="1"/>
  <c r="AP384" i="1"/>
  <c r="AQ387" i="1"/>
  <c r="AR387" i="1" s="1"/>
  <c r="AP388" i="1"/>
  <c r="AQ392" i="1"/>
  <c r="AR392" i="1" s="1"/>
  <c r="AS392" i="1" s="1"/>
  <c r="AP393" i="1"/>
  <c r="AQ396" i="1"/>
  <c r="AR396" i="1" s="1"/>
  <c r="AP397" i="1"/>
  <c r="AQ400" i="1"/>
  <c r="AR400" i="1" s="1"/>
  <c r="AP401" i="1"/>
  <c r="AQ404" i="1"/>
  <c r="AR404" i="1" s="1"/>
  <c r="AP405" i="1"/>
  <c r="AQ408" i="1"/>
  <c r="AR408" i="1" s="1"/>
  <c r="AP409" i="1"/>
  <c r="AQ412" i="1"/>
  <c r="AR412" i="1" s="1"/>
  <c r="AP413" i="1"/>
  <c r="AQ416" i="1"/>
  <c r="AR416" i="1" s="1"/>
  <c r="AP417" i="1"/>
  <c r="AQ420" i="1"/>
  <c r="AR420" i="1" s="1"/>
  <c r="AP421" i="1"/>
  <c r="AQ424" i="1"/>
  <c r="AR424" i="1" s="1"/>
  <c r="AP425" i="1"/>
  <c r="AQ428" i="1"/>
  <c r="AR428" i="1" s="1"/>
  <c r="AP429" i="1"/>
  <c r="AQ432" i="1"/>
  <c r="AR432" i="1" s="1"/>
  <c r="AP433" i="1"/>
  <c r="AQ436" i="1"/>
  <c r="AR436" i="1" s="1"/>
  <c r="AP437" i="1"/>
  <c r="AQ440" i="1"/>
  <c r="AR440" i="1" s="1"/>
  <c r="AP441" i="1"/>
  <c r="AQ444" i="1"/>
  <c r="AR444" i="1" s="1"/>
  <c r="AP445" i="1"/>
  <c r="AQ448" i="1"/>
  <c r="AR448" i="1" s="1"/>
  <c r="AP449" i="1"/>
  <c r="AQ452" i="1"/>
  <c r="AR452" i="1" s="1"/>
  <c r="AP453" i="1"/>
  <c r="AQ456" i="1"/>
  <c r="AR456" i="1" s="1"/>
  <c r="AP457" i="1"/>
  <c r="AQ460" i="1"/>
  <c r="AR460" i="1" s="1"/>
  <c r="AP461" i="1"/>
  <c r="AQ464" i="1"/>
  <c r="AR464" i="1" s="1"/>
  <c r="AP465" i="1"/>
  <c r="AQ468" i="1"/>
  <c r="AR468" i="1" s="1"/>
  <c r="AP469" i="1"/>
  <c r="AQ472" i="1"/>
  <c r="AR472" i="1" s="1"/>
  <c r="AP473" i="1"/>
  <c r="AQ476" i="1"/>
  <c r="AR476" i="1" s="1"/>
  <c r="AP477" i="1"/>
  <c r="AQ480" i="1"/>
  <c r="AR480" i="1" s="1"/>
  <c r="AP481" i="1"/>
  <c r="AQ484" i="1"/>
  <c r="AR484" i="1" s="1"/>
  <c r="AP485" i="1"/>
  <c r="AQ488" i="1"/>
  <c r="AR488" i="1" s="1"/>
  <c r="AP489" i="1"/>
  <c r="AQ492" i="1"/>
  <c r="AR492" i="1" s="1"/>
  <c r="AP493" i="1"/>
  <c r="AQ496" i="1"/>
  <c r="AR496" i="1" s="1"/>
  <c r="AP497" i="1"/>
  <c r="AQ500" i="1"/>
  <c r="AR500" i="1" s="1"/>
  <c r="AP501" i="1"/>
  <c r="AQ504" i="1"/>
  <c r="AR504" i="1" s="1"/>
  <c r="AP505" i="1"/>
  <c r="AQ508" i="1"/>
  <c r="AR508" i="1" s="1"/>
  <c r="AP509" i="1"/>
  <c r="AQ512" i="1"/>
  <c r="AR512" i="1" s="1"/>
  <c r="AP513" i="1"/>
  <c r="AQ516" i="1"/>
  <c r="AR516" i="1" s="1"/>
  <c r="AP517" i="1"/>
  <c r="AQ520" i="1"/>
  <c r="AR520" i="1" s="1"/>
  <c r="AP521" i="1"/>
  <c r="AQ524" i="1"/>
  <c r="AR524" i="1" s="1"/>
  <c r="AP525" i="1"/>
  <c r="AQ528" i="1"/>
  <c r="AR528" i="1" s="1"/>
  <c r="AP529" i="1"/>
  <c r="AQ532" i="1"/>
  <c r="AR532" i="1" s="1"/>
  <c r="AP533" i="1"/>
  <c r="AQ536" i="1"/>
  <c r="AR536" i="1" s="1"/>
  <c r="AP537" i="1"/>
  <c r="AQ540" i="1"/>
  <c r="AR540" i="1" s="1"/>
  <c r="AP541" i="1"/>
  <c r="AQ544" i="1"/>
  <c r="AR544" i="1" s="1"/>
  <c r="AP545" i="1"/>
  <c r="AQ548" i="1"/>
  <c r="AR548" i="1" s="1"/>
  <c r="AP549" i="1"/>
  <c r="AQ552" i="1"/>
  <c r="AR552" i="1" s="1"/>
  <c r="AP553" i="1"/>
  <c r="AQ556" i="1"/>
  <c r="AR556" i="1" s="1"/>
  <c r="AP557" i="1"/>
  <c r="AQ560" i="1"/>
  <c r="AR560" i="1" s="1"/>
  <c r="AP561" i="1"/>
  <c r="AQ564" i="1"/>
  <c r="AR564" i="1" s="1"/>
  <c r="AP565" i="1"/>
  <c r="AQ568" i="1"/>
  <c r="AR568" i="1" s="1"/>
  <c r="AP569" i="1"/>
  <c r="AQ572" i="1"/>
  <c r="AR572" i="1" s="1"/>
  <c r="AP573" i="1"/>
  <c r="AQ576" i="1"/>
  <c r="AR576" i="1" s="1"/>
  <c r="AP577" i="1"/>
  <c r="AQ580" i="1"/>
  <c r="AR580" i="1" s="1"/>
  <c r="AP581" i="1"/>
  <c r="AQ584" i="1"/>
  <c r="AR584" i="1" s="1"/>
  <c r="AP585" i="1"/>
  <c r="AQ588" i="1"/>
  <c r="AR588" i="1" s="1"/>
  <c r="AP589" i="1"/>
  <c r="AQ592" i="1"/>
  <c r="AR592" i="1" s="1"/>
  <c r="AP593" i="1"/>
  <c r="AQ596" i="1"/>
  <c r="AR596" i="1" s="1"/>
  <c r="AP597" i="1"/>
  <c r="AQ600" i="1"/>
  <c r="AR600" i="1" s="1"/>
  <c r="AP601" i="1"/>
  <c r="AQ604" i="1"/>
  <c r="AR604" i="1" s="1"/>
  <c r="AP605" i="1"/>
  <c r="AQ608" i="1"/>
  <c r="AR608" i="1" s="1"/>
  <c r="AP609" i="1"/>
  <c r="AQ612" i="1"/>
  <c r="AR612" i="1" s="1"/>
  <c r="AP613" i="1"/>
  <c r="AQ616" i="1"/>
  <c r="AR616" i="1" s="1"/>
  <c r="AP617" i="1"/>
  <c r="AQ620" i="1"/>
  <c r="AR620" i="1" s="1"/>
  <c r="AP621" i="1"/>
  <c r="AQ624" i="1"/>
  <c r="AR624" i="1" s="1"/>
  <c r="AP625" i="1"/>
  <c r="AQ628" i="1"/>
  <c r="AR628" i="1" s="1"/>
  <c r="AP629" i="1"/>
  <c r="AQ632" i="1"/>
  <c r="AR632" i="1" s="1"/>
  <c r="AP633" i="1"/>
  <c r="AQ636" i="1"/>
  <c r="AR636" i="1" s="1"/>
  <c r="AP637" i="1"/>
  <c r="AQ640" i="1"/>
  <c r="AR640" i="1" s="1"/>
  <c r="AP641" i="1"/>
  <c r="AQ644" i="1"/>
  <c r="AR644" i="1" s="1"/>
  <c r="AP645" i="1"/>
  <c r="AQ648" i="1"/>
  <c r="AR648" i="1" s="1"/>
  <c r="AP649" i="1"/>
  <c r="AQ652" i="1"/>
  <c r="AR652" i="1" s="1"/>
  <c r="AP653" i="1"/>
  <c r="AQ656" i="1"/>
  <c r="AR656" i="1" s="1"/>
  <c r="AP657" i="1"/>
  <c r="AQ660" i="1"/>
  <c r="AR660" i="1" s="1"/>
  <c r="AP661" i="1"/>
  <c r="AQ664" i="1"/>
  <c r="AR664" i="1" s="1"/>
  <c r="AP665" i="1"/>
  <c r="AQ668" i="1"/>
  <c r="AR668" i="1" s="1"/>
  <c r="AP669" i="1"/>
  <c r="AQ672" i="1"/>
  <c r="AR672" i="1" s="1"/>
  <c r="AP673" i="1"/>
  <c r="AQ676" i="1"/>
  <c r="AR676" i="1" s="1"/>
  <c r="AP677" i="1"/>
  <c r="AQ680" i="1"/>
  <c r="AR680" i="1" s="1"/>
  <c r="AP681" i="1"/>
  <c r="AQ684" i="1"/>
  <c r="AR684" i="1" s="1"/>
  <c r="AP685" i="1"/>
  <c r="AQ688" i="1"/>
  <c r="AR688" i="1" s="1"/>
  <c r="AP689" i="1"/>
  <c r="AQ692" i="1"/>
  <c r="AR692" i="1" s="1"/>
  <c r="AP693" i="1"/>
  <c r="AQ696" i="1"/>
  <c r="AR696" i="1" s="1"/>
  <c r="AP697" i="1"/>
  <c r="AQ700" i="1"/>
  <c r="AR700" i="1" s="1"/>
  <c r="AP701" i="1"/>
  <c r="AQ704" i="1"/>
  <c r="AR704" i="1" s="1"/>
  <c r="AP705" i="1"/>
  <c r="AQ708" i="1"/>
  <c r="AR708" i="1" s="1"/>
  <c r="AP709" i="1"/>
  <c r="AQ712" i="1"/>
  <c r="AR712" i="1" s="1"/>
  <c r="AP713" i="1"/>
  <c r="AQ716" i="1"/>
  <c r="AR716" i="1" s="1"/>
  <c r="AP717" i="1"/>
  <c r="AQ9" i="7"/>
  <c r="AR9" i="7" s="1"/>
  <c r="AP10" i="7"/>
  <c r="AQ13" i="7"/>
  <c r="AR13" i="7" s="1"/>
  <c r="AP14" i="7"/>
  <c r="AQ17" i="7"/>
  <c r="AR17" i="7" s="1"/>
  <c r="AP18" i="7"/>
  <c r="AQ21" i="7"/>
  <c r="AR21" i="7" s="1"/>
  <c r="AP22" i="7"/>
  <c r="AQ25" i="7"/>
  <c r="AR25" i="7" s="1"/>
  <c r="AS25" i="7" s="1"/>
  <c r="AP27" i="7"/>
  <c r="AQ30" i="7"/>
  <c r="AR30" i="7" s="1"/>
  <c r="AP31" i="7"/>
  <c r="AQ34" i="7"/>
  <c r="AR34" i="7" s="1"/>
  <c r="AP35" i="7"/>
  <c r="AQ38" i="7"/>
  <c r="AR38" i="7" s="1"/>
  <c r="AP39" i="7"/>
  <c r="AQ42" i="7"/>
  <c r="AR42" i="7" s="1"/>
  <c r="AP43" i="7"/>
  <c r="AQ46" i="7"/>
  <c r="AR46" i="7" s="1"/>
  <c r="AP47" i="7"/>
  <c r="AQ50" i="7"/>
  <c r="AR50" i="7" s="1"/>
  <c r="AP51" i="7"/>
  <c r="AQ54" i="7"/>
  <c r="AR54" i="7" s="1"/>
  <c r="AP55" i="7"/>
  <c r="AQ58" i="7"/>
  <c r="AR58" i="7" s="1"/>
  <c r="AS58" i="7" s="1"/>
  <c r="AQ59" i="7"/>
  <c r="AR59" i="7" s="1"/>
  <c r="AP60" i="7"/>
  <c r="AQ63" i="7"/>
  <c r="AR63" i="7" s="1"/>
  <c r="AP64" i="7"/>
  <c r="AQ67" i="7"/>
  <c r="AR67" i="7" s="1"/>
  <c r="AP68" i="7"/>
  <c r="AQ71" i="7"/>
  <c r="AR71" i="7" s="1"/>
  <c r="AQ72" i="7"/>
  <c r="AR72" i="7" s="1"/>
  <c r="AQ73" i="7"/>
  <c r="AR73" i="7" s="1"/>
  <c r="AS73" i="7" s="1"/>
  <c r="AP75" i="7"/>
  <c r="AQ78" i="7"/>
  <c r="AR78" i="7" s="1"/>
  <c r="AS78" i="7" s="1"/>
  <c r="AQ79" i="7"/>
  <c r="AR79" i="7" s="1"/>
  <c r="AQ80" i="7"/>
  <c r="AR80" i="7" s="1"/>
  <c r="AQ81" i="7"/>
  <c r="AR81" i="7" s="1"/>
  <c r="AS81" i="7" s="1"/>
  <c r="AP82" i="7"/>
  <c r="AQ90" i="7"/>
  <c r="AR90" i="7" s="1"/>
  <c r="AS90" i="7" s="1"/>
  <c r="AQ91" i="7"/>
  <c r="AR91" i="7" s="1"/>
  <c r="AP92" i="7"/>
  <c r="AQ95" i="7"/>
  <c r="AR95" i="7" s="1"/>
  <c r="AP96" i="7"/>
  <c r="AQ99" i="7"/>
  <c r="AR99" i="7" s="1"/>
  <c r="AP101" i="7"/>
  <c r="AQ104" i="7"/>
  <c r="AR104" i="7" s="1"/>
  <c r="AP105" i="7"/>
  <c r="AQ109" i="7"/>
  <c r="AR109" i="7" s="1"/>
  <c r="AP112" i="7"/>
  <c r="AQ115" i="7"/>
  <c r="AR115" i="7" s="1"/>
  <c r="AP116" i="7"/>
  <c r="AQ119" i="7"/>
  <c r="AR119" i="7" s="1"/>
  <c r="AP120" i="7"/>
  <c r="AQ123" i="7"/>
  <c r="AR123" i="7" s="1"/>
  <c r="AP124" i="7"/>
  <c r="AQ127" i="7"/>
  <c r="AR127" i="7" s="1"/>
  <c r="AP128" i="7"/>
  <c r="AQ131" i="7"/>
  <c r="AR131" i="7" s="1"/>
  <c r="AP132" i="7"/>
  <c r="AQ135" i="7"/>
  <c r="AR135" i="7" s="1"/>
  <c r="AP136" i="7"/>
  <c r="AQ139" i="7"/>
  <c r="AR139" i="7" s="1"/>
  <c r="AP140" i="7"/>
  <c r="AQ143" i="7"/>
  <c r="AR143" i="7" s="1"/>
  <c r="AP144" i="7"/>
  <c r="AQ147" i="7"/>
  <c r="AR147" i="7" s="1"/>
  <c r="AP148" i="7"/>
  <c r="AQ154" i="7"/>
  <c r="AR154" i="7" s="1"/>
  <c r="AS154" i="7" s="1"/>
  <c r="AQ155" i="7"/>
  <c r="AR155" i="7" s="1"/>
  <c r="AQ156" i="7"/>
  <c r="AR156" i="7" s="1"/>
  <c r="AQ157" i="7"/>
  <c r="AR157" i="7" s="1"/>
  <c r="AS157" i="7" s="1"/>
  <c r="AP158" i="7"/>
  <c r="AQ161" i="7"/>
  <c r="AR161" i="7" s="1"/>
  <c r="AQ170" i="7"/>
  <c r="AR170" i="7" s="1"/>
  <c r="AS170" i="7" s="1"/>
  <c r="AQ171" i="7"/>
  <c r="AR171" i="7" s="1"/>
  <c r="AS171" i="7" s="1"/>
  <c r="AQ172" i="7"/>
  <c r="AR172" i="7" s="1"/>
  <c r="AS172" i="7" s="1"/>
  <c r="AQ173" i="7"/>
  <c r="AR173" i="7" s="1"/>
  <c r="AS173" i="7" s="1"/>
  <c r="AQ178" i="7"/>
  <c r="AR178" i="7" s="1"/>
  <c r="AS178" i="7" s="1"/>
  <c r="AQ179" i="7"/>
  <c r="AR179" i="7" s="1"/>
  <c r="AQ183" i="7"/>
  <c r="AR183" i="7" s="1"/>
  <c r="AQ187" i="7"/>
  <c r="AR187" i="7" s="1"/>
  <c r="AQ191" i="7"/>
  <c r="AR191" i="7" s="1"/>
  <c r="AQ195" i="7"/>
  <c r="AR195" i="7" s="1"/>
  <c r="AS196" i="7"/>
  <c r="AQ205" i="7"/>
  <c r="AR205" i="7" s="1"/>
  <c r="AS205" i="7" s="1"/>
  <c r="AS207" i="7"/>
  <c r="AQ215" i="7"/>
  <c r="AR215" i="7" s="1"/>
  <c r="AQ219" i="7"/>
  <c r="AR219" i="7" s="1"/>
  <c r="AQ223" i="7"/>
  <c r="AR223" i="7" s="1"/>
  <c r="AQ227" i="7"/>
  <c r="AR227" i="7" s="1"/>
  <c r="AQ233" i="7"/>
  <c r="AR233" i="7" s="1"/>
  <c r="AQ237" i="7"/>
  <c r="AR237" i="7" s="1"/>
  <c r="AQ242" i="7"/>
  <c r="AR242" i="7" s="1"/>
  <c r="AS242" i="7" s="1"/>
  <c r="AQ243" i="7"/>
  <c r="AR243" i="7" s="1"/>
  <c r="AQ247" i="7"/>
  <c r="AR247" i="7" s="1"/>
  <c r="AQ252" i="7"/>
  <c r="AR252" i="7" s="1"/>
  <c r="AQ253" i="7"/>
  <c r="AR253" i="7" s="1"/>
  <c r="AQ258" i="7"/>
  <c r="AR258" i="7" s="1"/>
  <c r="AQ262" i="7"/>
  <c r="AR262" i="7" s="1"/>
  <c r="AQ270" i="7"/>
  <c r="AR270" i="7" s="1"/>
  <c r="AQ274" i="7"/>
  <c r="AR274" i="7" s="1"/>
  <c r="AQ279" i="7"/>
  <c r="AR279" i="7" s="1"/>
  <c r="AQ284" i="7"/>
  <c r="AR284" i="7" s="1"/>
  <c r="AQ288" i="7"/>
  <c r="AR288" i="7" s="1"/>
  <c r="AQ289" i="7"/>
  <c r="AR289" i="7" s="1"/>
  <c r="AS289" i="7" s="1"/>
  <c r="AQ293" i="7"/>
  <c r="AR293" i="7" s="1"/>
  <c r="AQ299" i="7"/>
  <c r="AR299" i="7" s="1"/>
  <c r="AQ304" i="7"/>
  <c r="AR304" i="7" s="1"/>
  <c r="AQ305" i="7"/>
  <c r="AR305" i="7" s="1"/>
  <c r="AQ310" i="7"/>
  <c r="AR310" i="7" s="1"/>
  <c r="AQ315" i="7"/>
  <c r="AR315" i="7" s="1"/>
  <c r="AQ316" i="7"/>
  <c r="AR316" i="7" s="1"/>
  <c r="AQ322" i="7"/>
  <c r="AR322" i="7" s="1"/>
  <c r="AQ326" i="7"/>
  <c r="AR326" i="7" s="1"/>
  <c r="AS334" i="7"/>
  <c r="AS336" i="7"/>
  <c r="AS337" i="7"/>
  <c r="AS338" i="7"/>
  <c r="AS340" i="7"/>
  <c r="AS341" i="7"/>
  <c r="AQ349" i="7"/>
  <c r="AR349" i="7" s="1"/>
  <c r="AQ353" i="7"/>
  <c r="AR353" i="7" s="1"/>
  <c r="AS355" i="7"/>
  <c r="AS364" i="7"/>
  <c r="AS409" i="7"/>
  <c r="AS413" i="7"/>
  <c r="AS417" i="7"/>
  <c r="AS421" i="7"/>
  <c r="AS425" i="7"/>
  <c r="AS429" i="7"/>
  <c r="AS433" i="7"/>
  <c r="AS437" i="7"/>
  <c r="AS441" i="7"/>
  <c r="AS445" i="7"/>
  <c r="AS449" i="7"/>
  <c r="AS453" i="7"/>
  <c r="AS457" i="7"/>
  <c r="AS461" i="7"/>
  <c r="AS465" i="7"/>
  <c r="AS469" i="7"/>
  <c r="AS473" i="7"/>
  <c r="AS477" i="7"/>
  <c r="AS481" i="7"/>
  <c r="AS485" i="7"/>
  <c r="AS489" i="7"/>
  <c r="AS493" i="7"/>
  <c r="AS497" i="7"/>
  <c r="AS501" i="7"/>
  <c r="AS505" i="7"/>
  <c r="AS509" i="7"/>
  <c r="AS513" i="7"/>
  <c r="AS517" i="7"/>
  <c r="AS521" i="7"/>
  <c r="AS525" i="7"/>
  <c r="AS529" i="7"/>
  <c r="AS533" i="7"/>
  <c r="AS537" i="7"/>
  <c r="AS541" i="7"/>
  <c r="AS545" i="7"/>
  <c r="AS549" i="7"/>
  <c r="AS553" i="7"/>
  <c r="AS557" i="7"/>
  <c r="AS561" i="7"/>
  <c r="AS565" i="7"/>
  <c r="AS569" i="7"/>
  <c r="AS573" i="7"/>
  <c r="AS577" i="7"/>
  <c r="AS581" i="7"/>
  <c r="AS585" i="7"/>
  <c r="AS589" i="7"/>
  <c r="AS593" i="7"/>
  <c r="AS597" i="7"/>
  <c r="AS601" i="7"/>
  <c r="AS605" i="7"/>
  <c r="AS609" i="7"/>
  <c r="AS613" i="7"/>
  <c r="AS617" i="7"/>
  <c r="AS621" i="7"/>
  <c r="AS625" i="7"/>
  <c r="AS629" i="7"/>
  <c r="AS633" i="7"/>
  <c r="AP637" i="7"/>
  <c r="AQ637" i="7"/>
  <c r="AR637" i="7" s="1"/>
  <c r="AP653" i="7"/>
  <c r="AQ653" i="7"/>
  <c r="AR653" i="7" s="1"/>
  <c r="AP669" i="7"/>
  <c r="AQ669" i="7"/>
  <c r="AR669" i="7" s="1"/>
  <c r="AP685" i="7"/>
  <c r="AQ685" i="7"/>
  <c r="AR685" i="7" s="1"/>
  <c r="AP701" i="7"/>
  <c r="AQ701" i="7"/>
  <c r="AR701" i="7" s="1"/>
  <c r="AP717" i="7"/>
  <c r="AQ717" i="7"/>
  <c r="AR717" i="7" s="1"/>
  <c r="AP23" i="8"/>
  <c r="AQ23" i="8"/>
  <c r="AR23" i="8" s="1"/>
  <c r="AP29" i="8"/>
  <c r="AQ29" i="8"/>
  <c r="AR29" i="8" s="1"/>
  <c r="AP47" i="8"/>
  <c r="AQ47" i="8"/>
  <c r="AR47" i="8" s="1"/>
  <c r="AP54" i="8"/>
  <c r="AQ54" i="8"/>
  <c r="AR54" i="8" s="1"/>
  <c r="AP66" i="8"/>
  <c r="AQ66" i="8"/>
  <c r="AR66" i="8" s="1"/>
  <c r="AP75" i="8"/>
  <c r="AQ75" i="8"/>
  <c r="AR75" i="8" s="1"/>
  <c r="AP91" i="8"/>
  <c r="AQ91" i="8"/>
  <c r="AR91" i="8" s="1"/>
  <c r="AP107" i="8"/>
  <c r="AQ107" i="8"/>
  <c r="AR107" i="8" s="1"/>
  <c r="AS118" i="8"/>
  <c r="AP123" i="8"/>
  <c r="AQ123" i="8"/>
  <c r="AR123" i="8" s="1"/>
  <c r="AP150" i="8"/>
  <c r="AQ150" i="8"/>
  <c r="AR150" i="8" s="1"/>
  <c r="AP173" i="8"/>
  <c r="AQ173" i="8"/>
  <c r="AR173" i="8" s="1"/>
  <c r="AP186" i="8"/>
  <c r="AQ186" i="8"/>
  <c r="AR186" i="8" s="1"/>
  <c r="AP191" i="8"/>
  <c r="AQ191" i="8"/>
  <c r="AR191" i="8" s="1"/>
  <c r="AP227" i="8"/>
  <c r="AQ227" i="8"/>
  <c r="AR227" i="8" s="1"/>
  <c r="AS499" i="1"/>
  <c r="AS503" i="1"/>
  <c r="AS507" i="1"/>
  <c r="AS511" i="1"/>
  <c r="AS515" i="1"/>
  <c r="AS519" i="1"/>
  <c r="AS523" i="1"/>
  <c r="AS527" i="1"/>
  <c r="AS531" i="1"/>
  <c r="AS535" i="1"/>
  <c r="AS539" i="1"/>
  <c r="AS543" i="1"/>
  <c r="AS547" i="1"/>
  <c r="AS551" i="1"/>
  <c r="AS555" i="1"/>
  <c r="AS559" i="1"/>
  <c r="AS563" i="1"/>
  <c r="AS567" i="1"/>
  <c r="AS571" i="1"/>
  <c r="AS575" i="1"/>
  <c r="AS579" i="1"/>
  <c r="AS583" i="1"/>
  <c r="AS587" i="1"/>
  <c r="AS591" i="1"/>
  <c r="AS595" i="1"/>
  <c r="AS599" i="1"/>
  <c r="AS603" i="1"/>
  <c r="AS607" i="1"/>
  <c r="AS611" i="1"/>
  <c r="AS615" i="1"/>
  <c r="AS619" i="1"/>
  <c r="AS623" i="1"/>
  <c r="AS627" i="1"/>
  <c r="AS631" i="1"/>
  <c r="AS635" i="1"/>
  <c r="AS639" i="1"/>
  <c r="AS643" i="1"/>
  <c r="AS647" i="1"/>
  <c r="AS651" i="1"/>
  <c r="AS655" i="1"/>
  <c r="AS659" i="1"/>
  <c r="AS663" i="1"/>
  <c r="AS667" i="1"/>
  <c r="AS671" i="1"/>
  <c r="AS675" i="1"/>
  <c r="AS679" i="1"/>
  <c r="AS683" i="1"/>
  <c r="AS687" i="1"/>
  <c r="AS691" i="1"/>
  <c r="AS695" i="1"/>
  <c r="AS699" i="1"/>
  <c r="AS703" i="1"/>
  <c r="AS707" i="1"/>
  <c r="AS711" i="1"/>
  <c r="AS715" i="1"/>
  <c r="AS719" i="1"/>
  <c r="AS12" i="7"/>
  <c r="AS16" i="7"/>
  <c r="AS20" i="7"/>
  <c r="AS24" i="7"/>
  <c r="AS29" i="7"/>
  <c r="AS33" i="7"/>
  <c r="AS37" i="7"/>
  <c r="AS41" i="7"/>
  <c r="AS45" i="7"/>
  <c r="AS49" i="7"/>
  <c r="AS53" i="7"/>
  <c r="AS57" i="7"/>
  <c r="AS62" i="7"/>
  <c r="AS66" i="7"/>
  <c r="AS70" i="7"/>
  <c r="AS94" i="7"/>
  <c r="AS98" i="7"/>
  <c r="AS103" i="7"/>
  <c r="AS108" i="7"/>
  <c r="AS114" i="7"/>
  <c r="AS118" i="7"/>
  <c r="AS122" i="7"/>
  <c r="AS126" i="7"/>
  <c r="AS130" i="7"/>
  <c r="AS134" i="7"/>
  <c r="AS138" i="7"/>
  <c r="AS142" i="7"/>
  <c r="AS146" i="7"/>
  <c r="AS160" i="7"/>
  <c r="AS177" i="7"/>
  <c r="AS182" i="7"/>
  <c r="AS186" i="7"/>
  <c r="AS190" i="7"/>
  <c r="AS194" i="7"/>
  <c r="AS199" i="7"/>
  <c r="AS204" i="7"/>
  <c r="AS214" i="7"/>
  <c r="AS218" i="7"/>
  <c r="AS222" i="7"/>
  <c r="AS226" i="7"/>
  <c r="AS232" i="7"/>
  <c r="AS236" i="7"/>
  <c r="AS246" i="7"/>
  <c r="AS251" i="7"/>
  <c r="AS255" i="7"/>
  <c r="AS257" i="7"/>
  <c r="AS261" i="7"/>
  <c r="AS264" i="7"/>
  <c r="AS273" i="7"/>
  <c r="AS278" i="7"/>
  <c r="AS283" i="7"/>
  <c r="AS287" i="7"/>
  <c r="AS292" i="7"/>
  <c r="AS298" i="7"/>
  <c r="AS303" i="7"/>
  <c r="AS307" i="7"/>
  <c r="AS309" i="7"/>
  <c r="AS314" i="7"/>
  <c r="AS331" i="7"/>
  <c r="AS375" i="7"/>
  <c r="AQ410" i="7"/>
  <c r="AR410" i="7" s="1"/>
  <c r="AP410" i="7"/>
  <c r="AQ414" i="7"/>
  <c r="AR414" i="7" s="1"/>
  <c r="AP414" i="7"/>
  <c r="AQ418" i="7"/>
  <c r="AR418" i="7" s="1"/>
  <c r="AP418" i="7"/>
  <c r="AQ422" i="7"/>
  <c r="AR422" i="7" s="1"/>
  <c r="AP422" i="7"/>
  <c r="AQ426" i="7"/>
  <c r="AR426" i="7" s="1"/>
  <c r="AP426" i="7"/>
  <c r="AQ430" i="7"/>
  <c r="AR430" i="7" s="1"/>
  <c r="AP430" i="7"/>
  <c r="AQ434" i="7"/>
  <c r="AR434" i="7" s="1"/>
  <c r="AP434" i="7"/>
  <c r="AQ438" i="7"/>
  <c r="AR438" i="7" s="1"/>
  <c r="AP438" i="7"/>
  <c r="AQ442" i="7"/>
  <c r="AR442" i="7" s="1"/>
  <c r="AP442" i="7"/>
  <c r="AQ446" i="7"/>
  <c r="AR446" i="7" s="1"/>
  <c r="AP446" i="7"/>
  <c r="AQ450" i="7"/>
  <c r="AR450" i="7" s="1"/>
  <c r="AP450" i="7"/>
  <c r="AQ454" i="7"/>
  <c r="AR454" i="7" s="1"/>
  <c r="AP454" i="7"/>
  <c r="AQ458" i="7"/>
  <c r="AR458" i="7" s="1"/>
  <c r="AP458" i="7"/>
  <c r="AQ462" i="7"/>
  <c r="AR462" i="7" s="1"/>
  <c r="AP462" i="7"/>
  <c r="AQ466" i="7"/>
  <c r="AR466" i="7" s="1"/>
  <c r="AP466" i="7"/>
  <c r="AQ470" i="7"/>
  <c r="AR470" i="7" s="1"/>
  <c r="AP470" i="7"/>
  <c r="AQ474" i="7"/>
  <c r="AR474" i="7" s="1"/>
  <c r="AP474" i="7"/>
  <c r="AQ478" i="7"/>
  <c r="AR478" i="7" s="1"/>
  <c r="AP478" i="7"/>
  <c r="AQ482" i="7"/>
  <c r="AR482" i="7" s="1"/>
  <c r="AP482" i="7"/>
  <c r="AQ486" i="7"/>
  <c r="AR486" i="7" s="1"/>
  <c r="AP486" i="7"/>
  <c r="AQ490" i="7"/>
  <c r="AR490" i="7" s="1"/>
  <c r="AP490" i="7"/>
  <c r="AQ494" i="7"/>
  <c r="AR494" i="7" s="1"/>
  <c r="AP494" i="7"/>
  <c r="AQ498" i="7"/>
  <c r="AR498" i="7" s="1"/>
  <c r="AP498" i="7"/>
  <c r="AQ502" i="7"/>
  <c r="AR502" i="7" s="1"/>
  <c r="AP502" i="7"/>
  <c r="AQ506" i="7"/>
  <c r="AR506" i="7" s="1"/>
  <c r="AP506" i="7"/>
  <c r="AQ510" i="7"/>
  <c r="AR510" i="7" s="1"/>
  <c r="AP510" i="7"/>
  <c r="AQ514" i="7"/>
  <c r="AR514" i="7" s="1"/>
  <c r="AP514" i="7"/>
  <c r="AQ518" i="7"/>
  <c r="AR518" i="7" s="1"/>
  <c r="AP518" i="7"/>
  <c r="AQ522" i="7"/>
  <c r="AR522" i="7" s="1"/>
  <c r="AP522" i="7"/>
  <c r="AQ526" i="7"/>
  <c r="AR526" i="7" s="1"/>
  <c r="AP526" i="7"/>
  <c r="AQ530" i="7"/>
  <c r="AR530" i="7" s="1"/>
  <c r="AP530" i="7"/>
  <c r="AQ534" i="7"/>
  <c r="AR534" i="7" s="1"/>
  <c r="AP534" i="7"/>
  <c r="AQ538" i="7"/>
  <c r="AR538" i="7" s="1"/>
  <c r="AP538" i="7"/>
  <c r="AQ542" i="7"/>
  <c r="AR542" i="7" s="1"/>
  <c r="AP542" i="7"/>
  <c r="AQ546" i="7"/>
  <c r="AR546" i="7" s="1"/>
  <c r="AP546" i="7"/>
  <c r="AQ550" i="7"/>
  <c r="AR550" i="7" s="1"/>
  <c r="AP550" i="7"/>
  <c r="AQ554" i="7"/>
  <c r="AR554" i="7" s="1"/>
  <c r="AP554" i="7"/>
  <c r="AQ558" i="7"/>
  <c r="AR558" i="7" s="1"/>
  <c r="AP558" i="7"/>
  <c r="AQ562" i="7"/>
  <c r="AR562" i="7" s="1"/>
  <c r="AP562" i="7"/>
  <c r="AQ566" i="7"/>
  <c r="AR566" i="7" s="1"/>
  <c r="AP566" i="7"/>
  <c r="AQ570" i="7"/>
  <c r="AR570" i="7" s="1"/>
  <c r="AP570" i="7"/>
  <c r="AQ574" i="7"/>
  <c r="AR574" i="7" s="1"/>
  <c r="AP574" i="7"/>
  <c r="AQ578" i="7"/>
  <c r="AR578" i="7" s="1"/>
  <c r="AP578" i="7"/>
  <c r="AQ582" i="7"/>
  <c r="AR582" i="7" s="1"/>
  <c r="AP582" i="7"/>
  <c r="AQ586" i="7"/>
  <c r="AR586" i="7" s="1"/>
  <c r="AP586" i="7"/>
  <c r="AQ590" i="7"/>
  <c r="AR590" i="7" s="1"/>
  <c r="AP590" i="7"/>
  <c r="AQ594" i="7"/>
  <c r="AR594" i="7" s="1"/>
  <c r="AP594" i="7"/>
  <c r="AQ598" i="7"/>
  <c r="AR598" i="7" s="1"/>
  <c r="AP598" i="7"/>
  <c r="AQ602" i="7"/>
  <c r="AR602" i="7" s="1"/>
  <c r="AP602" i="7"/>
  <c r="AQ606" i="7"/>
  <c r="AR606" i="7" s="1"/>
  <c r="AP606" i="7"/>
  <c r="AQ610" i="7"/>
  <c r="AR610" i="7" s="1"/>
  <c r="AP610" i="7"/>
  <c r="AQ614" i="7"/>
  <c r="AR614" i="7" s="1"/>
  <c r="AP614" i="7"/>
  <c r="AQ618" i="7"/>
  <c r="AR618" i="7" s="1"/>
  <c r="AP618" i="7"/>
  <c r="AQ622" i="7"/>
  <c r="AR622" i="7" s="1"/>
  <c r="AP622" i="7"/>
  <c r="AQ626" i="7"/>
  <c r="AR626" i="7" s="1"/>
  <c r="AP626" i="7"/>
  <c r="AQ630" i="7"/>
  <c r="AR630" i="7" s="1"/>
  <c r="AP630" i="7"/>
  <c r="AP641" i="7"/>
  <c r="AQ641" i="7"/>
  <c r="AR641" i="7" s="1"/>
  <c r="AP657" i="7"/>
  <c r="AQ657" i="7"/>
  <c r="AR657" i="7" s="1"/>
  <c r="AP673" i="7"/>
  <c r="AQ673" i="7"/>
  <c r="AR673" i="7" s="1"/>
  <c r="AP689" i="7"/>
  <c r="AQ689" i="7"/>
  <c r="AR689" i="7" s="1"/>
  <c r="AP705" i="7"/>
  <c r="AQ705" i="7"/>
  <c r="AR705" i="7" s="1"/>
  <c r="AP11" i="8"/>
  <c r="AQ11" i="8"/>
  <c r="AR11" i="8" s="1"/>
  <c r="AP30" i="8"/>
  <c r="AQ30" i="8"/>
  <c r="AR30" i="8" s="1"/>
  <c r="AP51" i="8"/>
  <c r="AQ51" i="8"/>
  <c r="AR51" i="8" s="1"/>
  <c r="AP63" i="8"/>
  <c r="AQ63" i="8"/>
  <c r="AR63" i="8" s="1"/>
  <c r="AP95" i="8"/>
  <c r="AQ95" i="8"/>
  <c r="AR95" i="8" s="1"/>
  <c r="AP111" i="8"/>
  <c r="AQ111" i="8"/>
  <c r="AR111" i="8" s="1"/>
  <c r="AP140" i="8"/>
  <c r="AQ140" i="8"/>
  <c r="AR140" i="8" s="1"/>
  <c r="AP154" i="8"/>
  <c r="AQ154" i="8"/>
  <c r="AR154" i="8" s="1"/>
  <c r="AP174" i="8"/>
  <c r="AQ174" i="8"/>
  <c r="AR174" i="8" s="1"/>
  <c r="AP200" i="8"/>
  <c r="AQ200" i="8"/>
  <c r="AR200" i="8" s="1"/>
  <c r="AP212" i="8"/>
  <c r="AQ212" i="8"/>
  <c r="AR212" i="8" s="1"/>
  <c r="AS234" i="8"/>
  <c r="AS290" i="1"/>
  <c r="AS296" i="1"/>
  <c r="AS302" i="1"/>
  <c r="AS308" i="1"/>
  <c r="AS316" i="1"/>
  <c r="AS323" i="1"/>
  <c r="AS327" i="1"/>
  <c r="AS333" i="1"/>
  <c r="AS339" i="1"/>
  <c r="AS343" i="1"/>
  <c r="AS348" i="1"/>
  <c r="AS352" i="1"/>
  <c r="AS356" i="1"/>
  <c r="AS363" i="1"/>
  <c r="AS371" i="1"/>
  <c r="AS375" i="1"/>
  <c r="AS379" i="1"/>
  <c r="AS383" i="1"/>
  <c r="AS387" i="1"/>
  <c r="AS396" i="1"/>
  <c r="AS400" i="1"/>
  <c r="AS404" i="1"/>
  <c r="AS408" i="1"/>
  <c r="AS412" i="1"/>
  <c r="AS416" i="1"/>
  <c r="AS420" i="1"/>
  <c r="AS424" i="1"/>
  <c r="AS428" i="1"/>
  <c r="AS432" i="1"/>
  <c r="AS436" i="1"/>
  <c r="AS440" i="1"/>
  <c r="AS444" i="1"/>
  <c r="AS448" i="1"/>
  <c r="AS452" i="1"/>
  <c r="AS456" i="1"/>
  <c r="AS460" i="1"/>
  <c r="AS464" i="1"/>
  <c r="AS468" i="1"/>
  <c r="AS472" i="1"/>
  <c r="AS476" i="1"/>
  <c r="AS480" i="1"/>
  <c r="AS484" i="1"/>
  <c r="AS488" i="1"/>
  <c r="AS492" i="1"/>
  <c r="AS496" i="1"/>
  <c r="AP499" i="1"/>
  <c r="AS500" i="1"/>
  <c r="AP503" i="1"/>
  <c r="AS504" i="1"/>
  <c r="AP507" i="1"/>
  <c r="AS508" i="1"/>
  <c r="AP511" i="1"/>
  <c r="AS512" i="1"/>
  <c r="AP515" i="1"/>
  <c r="AS516" i="1"/>
  <c r="AP519" i="1"/>
  <c r="AS520" i="1"/>
  <c r="AP523" i="1"/>
  <c r="AS524" i="1"/>
  <c r="AP527" i="1"/>
  <c r="AS528" i="1"/>
  <c r="AP531" i="1"/>
  <c r="AS532" i="1"/>
  <c r="AP535" i="1"/>
  <c r="AS536" i="1"/>
  <c r="AP539" i="1"/>
  <c r="AS540" i="1"/>
  <c r="AP543" i="1"/>
  <c r="AS544" i="1"/>
  <c r="AP547" i="1"/>
  <c r="AS548" i="1"/>
  <c r="AP551" i="1"/>
  <c r="AS552" i="1"/>
  <c r="AP555" i="1"/>
  <c r="AS556" i="1"/>
  <c r="AP559" i="1"/>
  <c r="AS560" i="1"/>
  <c r="AP563" i="1"/>
  <c r="AS564" i="1"/>
  <c r="AP567" i="1"/>
  <c r="AS568" i="1"/>
  <c r="AP571" i="1"/>
  <c r="AS572" i="1"/>
  <c r="AP575" i="1"/>
  <c r="AS576" i="1"/>
  <c r="AP579" i="1"/>
  <c r="AS580" i="1"/>
  <c r="AP583" i="1"/>
  <c r="AS584" i="1"/>
  <c r="AP587" i="1"/>
  <c r="AS588" i="1"/>
  <c r="AP591" i="1"/>
  <c r="AS592" i="1"/>
  <c r="AP595" i="1"/>
  <c r="AS596" i="1"/>
  <c r="AP599" i="1"/>
  <c r="AS600" i="1"/>
  <c r="AP603" i="1"/>
  <c r="AS604" i="1"/>
  <c r="AP607" i="1"/>
  <c r="AS608" i="1"/>
  <c r="AP611" i="1"/>
  <c r="AS612" i="1"/>
  <c r="AP615" i="1"/>
  <c r="AS616" i="1"/>
  <c r="AP619" i="1"/>
  <c r="AS620" i="1"/>
  <c r="AP623" i="1"/>
  <c r="AS624" i="1"/>
  <c r="AP627" i="1"/>
  <c r="AS628" i="1"/>
  <c r="AP631" i="1"/>
  <c r="AS632" i="1"/>
  <c r="AP635" i="1"/>
  <c r="AS636" i="1"/>
  <c r="AP639" i="1"/>
  <c r="AS640" i="1"/>
  <c r="AP643" i="1"/>
  <c r="AS644" i="1"/>
  <c r="AP647" i="1"/>
  <c r="AS648" i="1"/>
  <c r="AP651" i="1"/>
  <c r="AS652" i="1"/>
  <c r="AP655" i="1"/>
  <c r="AS656" i="1"/>
  <c r="AP659" i="1"/>
  <c r="AS660" i="1"/>
  <c r="AP663" i="1"/>
  <c r="AS664" i="1"/>
  <c r="AP667" i="1"/>
  <c r="AS668" i="1"/>
  <c r="AP671" i="1"/>
  <c r="AS672" i="1"/>
  <c r="AP675" i="1"/>
  <c r="AS676" i="1"/>
  <c r="AP679" i="1"/>
  <c r="AS680" i="1"/>
  <c r="AP683" i="1"/>
  <c r="AS684" i="1"/>
  <c r="AP687" i="1"/>
  <c r="AS688" i="1"/>
  <c r="AP691" i="1"/>
  <c r="AS692" i="1"/>
  <c r="AP695" i="1"/>
  <c r="AS696" i="1"/>
  <c r="AP699" i="1"/>
  <c r="AS700" i="1"/>
  <c r="AP703" i="1"/>
  <c r="AS704" i="1"/>
  <c r="AP707" i="1"/>
  <c r="AS708" i="1"/>
  <c r="AP711" i="1"/>
  <c r="AS712" i="1"/>
  <c r="AP715" i="1"/>
  <c r="AS716" i="1"/>
  <c r="AP719" i="1"/>
  <c r="AS9" i="7"/>
  <c r="AP12" i="7"/>
  <c r="AS13" i="7"/>
  <c r="AP16" i="7"/>
  <c r="AS17" i="7"/>
  <c r="AP20" i="7"/>
  <c r="AS21" i="7"/>
  <c r="AP24" i="7"/>
  <c r="AP29" i="7"/>
  <c r="AS30" i="7"/>
  <c r="AP33" i="7"/>
  <c r="AS34" i="7"/>
  <c r="AP37" i="7"/>
  <c r="AS38" i="7"/>
  <c r="AP41" i="7"/>
  <c r="AS42" i="7"/>
  <c r="AP45" i="7"/>
  <c r="AS46" i="7"/>
  <c r="AP49" i="7"/>
  <c r="AS50" i="7"/>
  <c r="AP53" i="7"/>
  <c r="AS54" i="7"/>
  <c r="AP57" i="7"/>
  <c r="AS59" i="7"/>
  <c r="AP62" i="7"/>
  <c r="AS63" i="7"/>
  <c r="AP66" i="7"/>
  <c r="AS67" i="7"/>
  <c r="AP70" i="7"/>
  <c r="AP77" i="7"/>
  <c r="AS77" i="7" s="1"/>
  <c r="AP86" i="7"/>
  <c r="AS86" i="7" s="1"/>
  <c r="AP87" i="7"/>
  <c r="AS87" i="7" s="1"/>
  <c r="AP88" i="7"/>
  <c r="AS88" i="7" s="1"/>
  <c r="AP89" i="7"/>
  <c r="AS89" i="7" s="1"/>
  <c r="AS91" i="7"/>
  <c r="AP94" i="7"/>
  <c r="AS95" i="7"/>
  <c r="AP98" i="7"/>
  <c r="AS99" i="7"/>
  <c r="AP103" i="7"/>
  <c r="AS104" i="7"/>
  <c r="AP108" i="7"/>
  <c r="AS109" i="7"/>
  <c r="AP114" i="7"/>
  <c r="AS115" i="7"/>
  <c r="AP118" i="7"/>
  <c r="AS119" i="7"/>
  <c r="AP122" i="7"/>
  <c r="AS123" i="7"/>
  <c r="AP126" i="7"/>
  <c r="AS127" i="7"/>
  <c r="AP130" i="7"/>
  <c r="AS131" i="7"/>
  <c r="AP134" i="7"/>
  <c r="AS135" i="7"/>
  <c r="AP138" i="7"/>
  <c r="AS139" i="7"/>
  <c r="AP142" i="7"/>
  <c r="AS143" i="7"/>
  <c r="AP146" i="7"/>
  <c r="AS147" i="7"/>
  <c r="AP150" i="7"/>
  <c r="AS150" i="7" s="1"/>
  <c r="AP151" i="7"/>
  <c r="AS151" i="7" s="1"/>
  <c r="AP152" i="7"/>
  <c r="AS152" i="7" s="1"/>
  <c r="AP153" i="7"/>
  <c r="AS153" i="7" s="1"/>
  <c r="AP160" i="7"/>
  <c r="AS161" i="7"/>
  <c r="AP168" i="7"/>
  <c r="AS168" i="7" s="1"/>
  <c r="AP169" i="7"/>
  <c r="AS169" i="7" s="1"/>
  <c r="AP177" i="7"/>
  <c r="AS179" i="7"/>
  <c r="AP182" i="7"/>
  <c r="AS183" i="7"/>
  <c r="AP186" i="7"/>
  <c r="AS187" i="7"/>
  <c r="AP190" i="7"/>
  <c r="AS191" i="7"/>
  <c r="AP194" i="7"/>
  <c r="AS195" i="7"/>
  <c r="AP202" i="7"/>
  <c r="AS202" i="7" s="1"/>
  <c r="AP203" i="7"/>
  <c r="AS203" i="7" s="1"/>
  <c r="AP204" i="7"/>
  <c r="AP214" i="7"/>
  <c r="AS215" i="7"/>
  <c r="AP218" i="7"/>
  <c r="AS219" i="7"/>
  <c r="AP222" i="7"/>
  <c r="AS223" i="7"/>
  <c r="AP226" i="7"/>
  <c r="AS227" i="7"/>
  <c r="AP230" i="7"/>
  <c r="AS230" i="7" s="1"/>
  <c r="AP231" i="7"/>
  <c r="AS231" i="7" s="1"/>
  <c r="AP232" i="7"/>
  <c r="AP236" i="7"/>
  <c r="AS237" i="7"/>
  <c r="AP240" i="7"/>
  <c r="AS240" i="7" s="1"/>
  <c r="AP241" i="7"/>
  <c r="AS241" i="7" s="1"/>
  <c r="AS243" i="7"/>
  <c r="AP246" i="7"/>
  <c r="AS247" i="7"/>
  <c r="AP250" i="7"/>
  <c r="AS250" i="7" s="1"/>
  <c r="AP251" i="7"/>
  <c r="AS253" i="7"/>
  <c r="AP257" i="7"/>
  <c r="AS258" i="7"/>
  <c r="AP261" i="7"/>
  <c r="AS262" i="7"/>
  <c r="AP266" i="7"/>
  <c r="AS266" i="7" s="1"/>
  <c r="AP267" i="7"/>
  <c r="AS267" i="7" s="1"/>
  <c r="AP268" i="7"/>
  <c r="AS268" i="7" s="1"/>
  <c r="AP269" i="7"/>
  <c r="AS269" i="7" s="1"/>
  <c r="AS270" i="7"/>
  <c r="AP273" i="7"/>
  <c r="AS274" i="7"/>
  <c r="AP278" i="7"/>
  <c r="AS279" i="7"/>
  <c r="AP282" i="7"/>
  <c r="AS282" i="7" s="1"/>
  <c r="AP283" i="7"/>
  <c r="AS284" i="7"/>
  <c r="AP287" i="7"/>
  <c r="AP292" i="7"/>
  <c r="AS293" i="7"/>
  <c r="AP298" i="7"/>
  <c r="AS299" i="7"/>
  <c r="AP302" i="7"/>
  <c r="AS302" i="7" s="1"/>
  <c r="AP303" i="7"/>
  <c r="AS305" i="7"/>
  <c r="AP309" i="7"/>
  <c r="AS310" i="7"/>
  <c r="AP314" i="7"/>
  <c r="AS316" i="7"/>
  <c r="AP320" i="7"/>
  <c r="AS320" i="7" s="1"/>
  <c r="AP321" i="7"/>
  <c r="AS321" i="7" s="1"/>
  <c r="AS322" i="7"/>
  <c r="AP325" i="7"/>
  <c r="AS325" i="7" s="1"/>
  <c r="AS326" i="7"/>
  <c r="AP330" i="7"/>
  <c r="AS330" i="7" s="1"/>
  <c r="AP331" i="7"/>
  <c r="AQ333" i="7"/>
  <c r="AR333" i="7" s="1"/>
  <c r="AP336" i="7"/>
  <c r="AP337" i="7"/>
  <c r="AQ338" i="7"/>
  <c r="AR338" i="7" s="1"/>
  <c r="AP340" i="7"/>
  <c r="AP341" i="7"/>
  <c r="AQ342" i="7"/>
  <c r="AR342" i="7" s="1"/>
  <c r="AS342" i="7" s="1"/>
  <c r="AP355" i="7"/>
  <c r="AQ356" i="7"/>
  <c r="AR356" i="7" s="1"/>
  <c r="AS356" i="7" s="1"/>
  <c r="AQ364" i="7"/>
  <c r="AR364" i="7" s="1"/>
  <c r="AR373" i="7"/>
  <c r="AS373" i="7" s="1"/>
  <c r="AS641" i="7"/>
  <c r="AP645" i="7"/>
  <c r="AQ645" i="7"/>
  <c r="AR645" i="7" s="1"/>
  <c r="AS657" i="7"/>
  <c r="AP661" i="7"/>
  <c r="AQ661" i="7"/>
  <c r="AR661" i="7" s="1"/>
  <c r="AS673" i="7"/>
  <c r="AP677" i="7"/>
  <c r="AQ677" i="7"/>
  <c r="AR677" i="7" s="1"/>
  <c r="AS689" i="7"/>
  <c r="AP693" i="7"/>
  <c r="AQ693" i="7"/>
  <c r="AR693" i="7" s="1"/>
  <c r="AS705" i="7"/>
  <c r="AP709" i="7"/>
  <c r="AQ709" i="7"/>
  <c r="AR709" i="7" s="1"/>
  <c r="AS11" i="8"/>
  <c r="AP15" i="8"/>
  <c r="AQ15" i="8"/>
  <c r="AR15" i="8" s="1"/>
  <c r="AS30" i="8"/>
  <c r="AP34" i="8"/>
  <c r="AQ34" i="8"/>
  <c r="AR34" i="8" s="1"/>
  <c r="AP52" i="8"/>
  <c r="AQ52" i="8"/>
  <c r="AR52" i="8" s="1"/>
  <c r="AP64" i="8"/>
  <c r="AQ64" i="8"/>
  <c r="AR64" i="8" s="1"/>
  <c r="AS95" i="8"/>
  <c r="AP99" i="8"/>
  <c r="AQ99" i="8"/>
  <c r="AR99" i="8" s="1"/>
  <c r="AS111" i="8"/>
  <c r="AP115" i="8"/>
  <c r="AQ115" i="8"/>
  <c r="AR115" i="8" s="1"/>
  <c r="AP133" i="8"/>
  <c r="AQ133" i="8"/>
  <c r="AR133" i="8" s="1"/>
  <c r="AP141" i="8"/>
  <c r="AQ141" i="8"/>
  <c r="AR141" i="8" s="1"/>
  <c r="AP158" i="8"/>
  <c r="AQ158" i="8"/>
  <c r="AR158" i="8" s="1"/>
  <c r="AP168" i="8"/>
  <c r="AQ168" i="8"/>
  <c r="AR168" i="8" s="1"/>
  <c r="AP178" i="8"/>
  <c r="AQ178" i="8"/>
  <c r="AR178" i="8" s="1"/>
  <c r="AP201" i="8"/>
  <c r="AQ201" i="8"/>
  <c r="AR201" i="8" s="1"/>
  <c r="AP207" i="8"/>
  <c r="AQ207" i="8"/>
  <c r="AR207" i="8" s="1"/>
  <c r="AP218" i="8"/>
  <c r="AQ218" i="8"/>
  <c r="AR218" i="8" s="1"/>
  <c r="AQ332" i="7"/>
  <c r="AR332" i="7" s="1"/>
  <c r="AS332" i="7" s="1"/>
  <c r="AQ345" i="7"/>
  <c r="AP350" i="7"/>
  <c r="AQ351" i="7"/>
  <c r="AR351" i="7" s="1"/>
  <c r="AP354" i="7"/>
  <c r="AS354" i="7" s="1"/>
  <c r="AS357" i="7"/>
  <c r="AQ363" i="7"/>
  <c r="AR363" i="7" s="1"/>
  <c r="AS368" i="7"/>
  <c r="AS372" i="7"/>
  <c r="AP409" i="7"/>
  <c r="AS410" i="7"/>
  <c r="AP413" i="7"/>
  <c r="AS414" i="7"/>
  <c r="AP417" i="7"/>
  <c r="AS418" i="7"/>
  <c r="AP421" i="7"/>
  <c r="AS422" i="7"/>
  <c r="AP425" i="7"/>
  <c r="AS426" i="7"/>
  <c r="AP429" i="7"/>
  <c r="AS430" i="7"/>
  <c r="AP433" i="7"/>
  <c r="AS434" i="7"/>
  <c r="AP437" i="7"/>
  <c r="AS438" i="7"/>
  <c r="AP441" i="7"/>
  <c r="AS442" i="7"/>
  <c r="AP445" i="7"/>
  <c r="AS446" i="7"/>
  <c r="AP449" i="7"/>
  <c r="AS450" i="7"/>
  <c r="AP453" i="7"/>
  <c r="AS454" i="7"/>
  <c r="AP457" i="7"/>
  <c r="AS458" i="7"/>
  <c r="AP461" i="7"/>
  <c r="AS462" i="7"/>
  <c r="AP465" i="7"/>
  <c r="AS466" i="7"/>
  <c r="AP469" i="7"/>
  <c r="AS470" i="7"/>
  <c r="AP473" i="7"/>
  <c r="AS474" i="7"/>
  <c r="AP477" i="7"/>
  <c r="AS478" i="7"/>
  <c r="AP481" i="7"/>
  <c r="AS482" i="7"/>
  <c r="AP485" i="7"/>
  <c r="AS486" i="7"/>
  <c r="AP489" i="7"/>
  <c r="AS490" i="7"/>
  <c r="AP493" i="7"/>
  <c r="AS494" i="7"/>
  <c r="AP497" i="7"/>
  <c r="AS498" i="7"/>
  <c r="AP501" i="7"/>
  <c r="AS502" i="7"/>
  <c r="AP505" i="7"/>
  <c r="AS506" i="7"/>
  <c r="AP509" i="7"/>
  <c r="AS510" i="7"/>
  <c r="AP513" i="7"/>
  <c r="AS514" i="7"/>
  <c r="AP517" i="7"/>
  <c r="AS518" i="7"/>
  <c r="AP521" i="7"/>
  <c r="AS522" i="7"/>
  <c r="AP525" i="7"/>
  <c r="AS526" i="7"/>
  <c r="AP529" i="7"/>
  <c r="AS530" i="7"/>
  <c r="AP533" i="7"/>
  <c r="AS534" i="7"/>
  <c r="AP537" i="7"/>
  <c r="AS538" i="7"/>
  <c r="AP541" i="7"/>
  <c r="AS542" i="7"/>
  <c r="AP545" i="7"/>
  <c r="AS546" i="7"/>
  <c r="AP549" i="7"/>
  <c r="AS550" i="7"/>
  <c r="AP553" i="7"/>
  <c r="AS554" i="7"/>
  <c r="AP557" i="7"/>
  <c r="AS558" i="7"/>
  <c r="AP561" i="7"/>
  <c r="AS562" i="7"/>
  <c r="AP565" i="7"/>
  <c r="AS566" i="7"/>
  <c r="AP569" i="7"/>
  <c r="AS570" i="7"/>
  <c r="AP573" i="7"/>
  <c r="AS574" i="7"/>
  <c r="AP577" i="7"/>
  <c r="AS578" i="7"/>
  <c r="AP581" i="7"/>
  <c r="AS582" i="7"/>
  <c r="AP585" i="7"/>
  <c r="AS586" i="7"/>
  <c r="AP589" i="7"/>
  <c r="AS590" i="7"/>
  <c r="AP593" i="7"/>
  <c r="AS594" i="7"/>
  <c r="AP597" i="7"/>
  <c r="AS598" i="7"/>
  <c r="AP601" i="7"/>
  <c r="AS602" i="7"/>
  <c r="AP605" i="7"/>
  <c r="AS606" i="7"/>
  <c r="AP609" i="7"/>
  <c r="AS610" i="7"/>
  <c r="AP613" i="7"/>
  <c r="AS614" i="7"/>
  <c r="AP617" i="7"/>
  <c r="AS618" i="7"/>
  <c r="AP621" i="7"/>
  <c r="AS622" i="7"/>
  <c r="AP625" i="7"/>
  <c r="AS626" i="7"/>
  <c r="AP629" i="7"/>
  <c r="AS630" i="7"/>
  <c r="AP633" i="7"/>
  <c r="AS645" i="7"/>
  <c r="AP649" i="7"/>
  <c r="AQ649" i="7"/>
  <c r="AR649" i="7" s="1"/>
  <c r="AS661" i="7"/>
  <c r="AP665" i="7"/>
  <c r="AQ665" i="7"/>
  <c r="AR665" i="7" s="1"/>
  <c r="AS677" i="7"/>
  <c r="AP681" i="7"/>
  <c r="AQ681" i="7"/>
  <c r="AR681" i="7" s="1"/>
  <c r="AS693" i="7"/>
  <c r="AP697" i="7"/>
  <c r="AQ697" i="7"/>
  <c r="AR697" i="7" s="1"/>
  <c r="AS709" i="7"/>
  <c r="AP713" i="7"/>
  <c r="AQ713" i="7"/>
  <c r="AR713" i="7" s="1"/>
  <c r="AS15" i="8"/>
  <c r="AP19" i="8"/>
  <c r="AQ19" i="8"/>
  <c r="AR19" i="8" s="1"/>
  <c r="AP28" i="8"/>
  <c r="AQ28" i="8"/>
  <c r="AR28" i="8" s="1"/>
  <c r="AS34" i="8"/>
  <c r="AP38" i="8"/>
  <c r="AQ38" i="8"/>
  <c r="AR38" i="8" s="1"/>
  <c r="AP43" i="8"/>
  <c r="AQ43" i="8"/>
  <c r="AR43" i="8" s="1"/>
  <c r="AP53" i="8"/>
  <c r="AQ53" i="8"/>
  <c r="AR53" i="8" s="1"/>
  <c r="AP65" i="8"/>
  <c r="AQ65" i="8"/>
  <c r="AR65" i="8" s="1"/>
  <c r="AP71" i="8"/>
  <c r="AQ71" i="8"/>
  <c r="AR71" i="8" s="1"/>
  <c r="AP80" i="8"/>
  <c r="AQ80" i="8"/>
  <c r="AR80" i="8" s="1"/>
  <c r="AP85" i="8"/>
  <c r="AQ85" i="8"/>
  <c r="AR85" i="8" s="1"/>
  <c r="AS99" i="8"/>
  <c r="AP103" i="8"/>
  <c r="AQ103" i="8"/>
  <c r="AR103" i="8" s="1"/>
  <c r="AS115" i="8"/>
  <c r="AP119" i="8"/>
  <c r="AQ119" i="8"/>
  <c r="AR119" i="8" s="1"/>
  <c r="AS133" i="8"/>
  <c r="AS141" i="8"/>
  <c r="AP145" i="8"/>
  <c r="AQ145" i="8"/>
  <c r="AR145" i="8" s="1"/>
  <c r="AS158" i="8"/>
  <c r="AP169" i="8"/>
  <c r="AQ169" i="8"/>
  <c r="AR169" i="8" s="1"/>
  <c r="AS178" i="8"/>
  <c r="AP182" i="8"/>
  <c r="AQ182" i="8"/>
  <c r="AR182" i="8" s="1"/>
  <c r="AP202" i="8"/>
  <c r="AQ202" i="8"/>
  <c r="AR202" i="8" s="1"/>
  <c r="AS207" i="8"/>
  <c r="AP219" i="8"/>
  <c r="AQ219" i="8"/>
  <c r="AR219" i="8" s="1"/>
  <c r="AS224" i="8"/>
  <c r="AP226" i="8"/>
  <c r="AQ226" i="8"/>
  <c r="AR226" i="8" s="1"/>
  <c r="AS407" i="7"/>
  <c r="AS411" i="7"/>
  <c r="AS415" i="7"/>
  <c r="AS419" i="7"/>
  <c r="AS423" i="7"/>
  <c r="AS427" i="7"/>
  <c r="AS431" i="7"/>
  <c r="AS435" i="7"/>
  <c r="AS439" i="7"/>
  <c r="AS443" i="7"/>
  <c r="AS447" i="7"/>
  <c r="AS451" i="7"/>
  <c r="AS455" i="7"/>
  <c r="AS459" i="7"/>
  <c r="AS463" i="7"/>
  <c r="AS467" i="7"/>
  <c r="AS471" i="7"/>
  <c r="AS475" i="7"/>
  <c r="AS479" i="7"/>
  <c r="AS483" i="7"/>
  <c r="AS487" i="7"/>
  <c r="AS491" i="7"/>
  <c r="AS495" i="7"/>
  <c r="AS499" i="7"/>
  <c r="AS503" i="7"/>
  <c r="AS507" i="7"/>
  <c r="AS511" i="7"/>
  <c r="AS515" i="7"/>
  <c r="AS519" i="7"/>
  <c r="AS523" i="7"/>
  <c r="AS527" i="7"/>
  <c r="AS531" i="7"/>
  <c r="AS535" i="7"/>
  <c r="AS539" i="7"/>
  <c r="AS543" i="7"/>
  <c r="AS547" i="7"/>
  <c r="AS551" i="7"/>
  <c r="AS555" i="7"/>
  <c r="AS559" i="7"/>
  <c r="AS563" i="7"/>
  <c r="AS567" i="7"/>
  <c r="AS571" i="7"/>
  <c r="AS575" i="7"/>
  <c r="AS579" i="7"/>
  <c r="AS583" i="7"/>
  <c r="AS587" i="7"/>
  <c r="AS591" i="7"/>
  <c r="AS595" i="7"/>
  <c r="AS599" i="7"/>
  <c r="AS603" i="7"/>
  <c r="AS607" i="7"/>
  <c r="AS611" i="7"/>
  <c r="AS615" i="7"/>
  <c r="AS619" i="7"/>
  <c r="AS623" i="7"/>
  <c r="AS627" i="7"/>
  <c r="AS631" i="7"/>
  <c r="AP634" i="7"/>
  <c r="AS635" i="7"/>
  <c r="AP638" i="7"/>
  <c r="AS639" i="7"/>
  <c r="AP642" i="7"/>
  <c r="AS643" i="7"/>
  <c r="AP646" i="7"/>
  <c r="AS647" i="7"/>
  <c r="AP650" i="7"/>
  <c r="AS651" i="7"/>
  <c r="AP654" i="7"/>
  <c r="AS655" i="7"/>
  <c r="AP658" i="7"/>
  <c r="AS659" i="7"/>
  <c r="AP662" i="7"/>
  <c r="AS663" i="7"/>
  <c r="AP666" i="7"/>
  <c r="AS667" i="7"/>
  <c r="AP670" i="7"/>
  <c r="AS671" i="7"/>
  <c r="AP674" i="7"/>
  <c r="AS675" i="7"/>
  <c r="AP678" i="7"/>
  <c r="AS679" i="7"/>
  <c r="AP682" i="7"/>
  <c r="AS683" i="7"/>
  <c r="AP686" i="7"/>
  <c r="AS687" i="7"/>
  <c r="AP690" i="7"/>
  <c r="AS691" i="7"/>
  <c r="AP694" i="7"/>
  <c r="AS695" i="7"/>
  <c r="AP698" i="7"/>
  <c r="AS699" i="7"/>
  <c r="AP702" i="7"/>
  <c r="AS703" i="7"/>
  <c r="AP706" i="7"/>
  <c r="AS707" i="7"/>
  <c r="AP710" i="7"/>
  <c r="AS711" i="7"/>
  <c r="AP714" i="7"/>
  <c r="AS715" i="7"/>
  <c r="AP718" i="7"/>
  <c r="AS719" i="7"/>
  <c r="AP12" i="8"/>
  <c r="AS13" i="8"/>
  <c r="AP16" i="8"/>
  <c r="AS17" i="8"/>
  <c r="AP20" i="8"/>
  <c r="AS21" i="8"/>
  <c r="AP24" i="8"/>
  <c r="AP31" i="8"/>
  <c r="AS32" i="8"/>
  <c r="AP35" i="8"/>
  <c r="AS36" i="8"/>
  <c r="AP39" i="8"/>
  <c r="AS40" i="8"/>
  <c r="AP44" i="8"/>
  <c r="AS45" i="8"/>
  <c r="AP48" i="8"/>
  <c r="AS49" i="8"/>
  <c r="AP55" i="8"/>
  <c r="AS55" i="8" s="1"/>
  <c r="AP56" i="8"/>
  <c r="AS56" i="8" s="1"/>
  <c r="AP57" i="8"/>
  <c r="AS57" i="8" s="1"/>
  <c r="AP58" i="8"/>
  <c r="AS59" i="8"/>
  <c r="AP67" i="8"/>
  <c r="AS67" i="8" s="1"/>
  <c r="AP68" i="8"/>
  <c r="AS69" i="8"/>
  <c r="AP72" i="8"/>
  <c r="AS73" i="8"/>
  <c r="AP76" i="8"/>
  <c r="AS78" i="8"/>
  <c r="AP81" i="8"/>
  <c r="AS82" i="8"/>
  <c r="AP86" i="8"/>
  <c r="AS89" i="8"/>
  <c r="AP92" i="8"/>
  <c r="AS93" i="8"/>
  <c r="AP96" i="8"/>
  <c r="AS97" i="8"/>
  <c r="AP100" i="8"/>
  <c r="AS101" i="8"/>
  <c r="AP104" i="8"/>
  <c r="AS105" i="8"/>
  <c r="AP108" i="8"/>
  <c r="AS109" i="8"/>
  <c r="AP112" i="8"/>
  <c r="AS113" i="8"/>
  <c r="AP116" i="8"/>
  <c r="AS117" i="8"/>
  <c r="AP120" i="8"/>
  <c r="AS121" i="8"/>
  <c r="AP124" i="8"/>
  <c r="AS124" i="8" s="1"/>
  <c r="AP125" i="8"/>
  <c r="AS125" i="8" s="1"/>
  <c r="AP126" i="8"/>
  <c r="AP134" i="8"/>
  <c r="AP142" i="8"/>
  <c r="AS143" i="8"/>
  <c r="AP146" i="8"/>
  <c r="AS147" i="8"/>
  <c r="AP151" i="8"/>
  <c r="AS152" i="8"/>
  <c r="AP155" i="8"/>
  <c r="AS156" i="8"/>
  <c r="AP159" i="8"/>
  <c r="AP170" i="8"/>
  <c r="AP175" i="8"/>
  <c r="AS176" i="8"/>
  <c r="AP179" i="8"/>
  <c r="AS180" i="8"/>
  <c r="AP183" i="8"/>
  <c r="AS184" i="8"/>
  <c r="AP187" i="8"/>
  <c r="AS188" i="8"/>
  <c r="AP192" i="8"/>
  <c r="AS192" i="8" s="1"/>
  <c r="AP193" i="8"/>
  <c r="AS193" i="8" s="1"/>
  <c r="AP194" i="8"/>
  <c r="AS194" i="8" s="1"/>
  <c r="AP195" i="8"/>
  <c r="AS196" i="8"/>
  <c r="AP203" i="8"/>
  <c r="AS205" i="8"/>
  <c r="AP208" i="8"/>
  <c r="AS208" i="8" s="1"/>
  <c r="AP209" i="8"/>
  <c r="AS210" i="8"/>
  <c r="AP213" i="8"/>
  <c r="AS213" i="8" s="1"/>
  <c r="AP214" i="8"/>
  <c r="AS214" i="8" s="1"/>
  <c r="AP215" i="8"/>
  <c r="AS216" i="8"/>
  <c r="AP220" i="8"/>
  <c r="AS220" i="8" s="1"/>
  <c r="AP221" i="8"/>
  <c r="AS221" i="8" s="1"/>
  <c r="AP222" i="8"/>
  <c r="AS223" i="8"/>
  <c r="AP228" i="8"/>
  <c r="AS229" i="8"/>
  <c r="AQ231" i="8"/>
  <c r="AR231" i="8" s="1"/>
  <c r="AP232" i="8"/>
  <c r="AS235" i="8"/>
  <c r="AQ237" i="8"/>
  <c r="AR237" i="8" s="1"/>
  <c r="AQ238" i="8"/>
  <c r="AR238" i="8" s="1"/>
  <c r="AP239" i="8"/>
  <c r="AS240" i="8"/>
  <c r="AQ242" i="8"/>
  <c r="AR242" i="8" s="1"/>
  <c r="AP243" i="8"/>
  <c r="AS244" i="8"/>
  <c r="AQ246" i="8"/>
  <c r="AR246" i="8" s="1"/>
  <c r="AQ247" i="8"/>
  <c r="AR247" i="8" s="1"/>
  <c r="AP248" i="8"/>
  <c r="AS250" i="8"/>
  <c r="AQ252" i="8"/>
  <c r="AR252" i="8" s="1"/>
  <c r="AP253" i="8"/>
  <c r="AS253" i="8" s="1"/>
  <c r="AP254" i="8"/>
  <c r="AS254" i="8" s="1"/>
  <c r="AP255" i="8"/>
  <c r="AS257" i="8"/>
  <c r="AQ259" i="8"/>
  <c r="AR259" i="8" s="1"/>
  <c r="AS259" i="8" s="1"/>
  <c r="AP260" i="8"/>
  <c r="AS261" i="8"/>
  <c r="AQ264" i="8"/>
  <c r="AR264" i="8" s="1"/>
  <c r="AS264" i="8" s="1"/>
  <c r="AQ265" i="8"/>
  <c r="AR265" i="8" s="1"/>
  <c r="AP266" i="8"/>
  <c r="AQ269" i="8"/>
  <c r="AR269" i="8" s="1"/>
  <c r="AP270" i="8"/>
  <c r="AS270" i="8" s="1"/>
  <c r="AP271" i="8"/>
  <c r="AS273" i="8"/>
  <c r="AQ276" i="8"/>
  <c r="AR276" i="8" s="1"/>
  <c r="AP277" i="8"/>
  <c r="AS278" i="8"/>
  <c r="AQ280" i="8"/>
  <c r="AR280" i="8" s="1"/>
  <c r="AS280" i="8" s="1"/>
  <c r="AQ281" i="8"/>
  <c r="AR281" i="8" s="1"/>
  <c r="AP282" i="8"/>
  <c r="AS283" i="8"/>
  <c r="AQ285" i="8"/>
  <c r="AR285" i="8" s="1"/>
  <c r="AP286" i="8"/>
  <c r="AS287" i="8"/>
  <c r="AQ289" i="8"/>
  <c r="AR289" i="8" s="1"/>
  <c r="AP290" i="8"/>
  <c r="AS291" i="8"/>
  <c r="AQ293" i="8"/>
  <c r="AR293" i="8" s="1"/>
  <c r="AP294" i="8"/>
  <c r="AS295" i="8"/>
  <c r="AQ297" i="8"/>
  <c r="AR297" i="8" s="1"/>
  <c r="AP298" i="8"/>
  <c r="AS299" i="8"/>
  <c r="AQ301" i="8"/>
  <c r="AR301" i="8" s="1"/>
  <c r="AP302" i="8"/>
  <c r="AS303" i="8"/>
  <c r="AQ305" i="8"/>
  <c r="AR305" i="8" s="1"/>
  <c r="AP306" i="8"/>
  <c r="AS307" i="8"/>
  <c r="AQ309" i="8"/>
  <c r="AR309" i="8" s="1"/>
  <c r="AP310" i="8"/>
  <c r="AS311" i="8"/>
  <c r="AQ313" i="8"/>
  <c r="AR313" i="8" s="1"/>
  <c r="AP314" i="8"/>
  <c r="AS315" i="8"/>
  <c r="AQ317" i="8"/>
  <c r="AR317" i="8" s="1"/>
  <c r="AP318" i="8"/>
  <c r="AS319" i="8"/>
  <c r="AQ321" i="8"/>
  <c r="AR321" i="8" s="1"/>
  <c r="AP322" i="8"/>
  <c r="AS323" i="8"/>
  <c r="AQ325" i="8"/>
  <c r="AR325" i="8" s="1"/>
  <c r="AP326" i="8"/>
  <c r="AS327" i="8"/>
  <c r="AQ329" i="8"/>
  <c r="AR329" i="8" s="1"/>
  <c r="AP330" i="8"/>
  <c r="AS331" i="8"/>
  <c r="AQ333" i="8"/>
  <c r="AR333" i="8" s="1"/>
  <c r="AP334" i="8"/>
  <c r="AS335" i="8"/>
  <c r="AQ337" i="8"/>
  <c r="AR337" i="8" s="1"/>
  <c r="AP338" i="8"/>
  <c r="AS339" i="8"/>
  <c r="AQ341" i="8"/>
  <c r="AR341" i="8" s="1"/>
  <c r="AP342" i="8"/>
  <c r="AS343" i="8"/>
  <c r="AQ345" i="8"/>
  <c r="AR345" i="8" s="1"/>
  <c r="AP346" i="8"/>
  <c r="AS347" i="8"/>
  <c r="AQ349" i="8"/>
  <c r="AR349" i="8" s="1"/>
  <c r="AP350" i="8"/>
  <c r="AS351" i="8"/>
  <c r="AQ353" i="8"/>
  <c r="AR353" i="8" s="1"/>
  <c r="AP354" i="8"/>
  <c r="AS355" i="8"/>
  <c r="AQ357" i="8"/>
  <c r="AR357" i="8" s="1"/>
  <c r="AP358" i="8"/>
  <c r="AS359" i="8"/>
  <c r="AQ361" i="8"/>
  <c r="AR361" i="8" s="1"/>
  <c r="AP362" i="8"/>
  <c r="AS363" i="8"/>
  <c r="AQ365" i="8"/>
  <c r="AR365" i="8" s="1"/>
  <c r="AP366" i="8"/>
  <c r="AS367" i="8"/>
  <c r="AQ369" i="8"/>
  <c r="AR369" i="8" s="1"/>
  <c r="AP370" i="8"/>
  <c r="AS371" i="8"/>
  <c r="AQ373" i="8"/>
  <c r="AR373" i="8" s="1"/>
  <c r="AP374" i="8"/>
  <c r="AS375" i="8"/>
  <c r="AQ377" i="8"/>
  <c r="AR377" i="8" s="1"/>
  <c r="AP378" i="8"/>
  <c r="AS379" i="8"/>
  <c r="AQ381" i="8"/>
  <c r="AR381" i="8" s="1"/>
  <c r="AP382" i="8"/>
  <c r="AS383" i="8"/>
  <c r="AQ385" i="8"/>
  <c r="AR385" i="8" s="1"/>
  <c r="AP386" i="8"/>
  <c r="AS387" i="8"/>
  <c r="AQ389" i="8"/>
  <c r="AR389" i="8" s="1"/>
  <c r="AP390" i="8"/>
  <c r="AS391" i="8"/>
  <c r="AQ393" i="8"/>
  <c r="AR393" i="8" s="1"/>
  <c r="AP394" i="8"/>
  <c r="AS395" i="8"/>
  <c r="AQ397" i="8"/>
  <c r="AR397" i="8" s="1"/>
  <c r="AP398" i="8"/>
  <c r="AS399" i="8"/>
  <c r="AQ401" i="8"/>
  <c r="AR401" i="8" s="1"/>
  <c r="AP402" i="8"/>
  <c r="AS403" i="8"/>
  <c r="AQ405" i="8"/>
  <c r="AR405" i="8" s="1"/>
  <c r="AP406" i="8"/>
  <c r="AS407" i="8"/>
  <c r="AQ409" i="8"/>
  <c r="AR409" i="8" s="1"/>
  <c r="AP410" i="8"/>
  <c r="AS411" i="8"/>
  <c r="AQ413" i="8"/>
  <c r="AR413" i="8" s="1"/>
  <c r="AP414" i="8"/>
  <c r="AS415" i="8"/>
  <c r="AQ417" i="8"/>
  <c r="AR417" i="8" s="1"/>
  <c r="AP418" i="8"/>
  <c r="AS419" i="8"/>
  <c r="AQ421" i="8"/>
  <c r="AR421" i="8" s="1"/>
  <c r="AP422" i="8"/>
  <c r="AS423" i="8"/>
  <c r="AQ425" i="8"/>
  <c r="AR425" i="8" s="1"/>
  <c r="AP426" i="8"/>
  <c r="AS427" i="8"/>
  <c r="AQ429" i="8"/>
  <c r="AR429" i="8" s="1"/>
  <c r="AP430" i="8"/>
  <c r="AS431" i="8"/>
  <c r="AQ433" i="8"/>
  <c r="AR433" i="8" s="1"/>
  <c r="AP434" i="8"/>
  <c r="AS435" i="8"/>
  <c r="AQ437" i="8"/>
  <c r="AR437" i="8" s="1"/>
  <c r="AP438" i="8"/>
  <c r="AS439" i="8"/>
  <c r="AQ441" i="8"/>
  <c r="AR441" i="8" s="1"/>
  <c r="AP442" i="8"/>
  <c r="AS443" i="8"/>
  <c r="AQ445" i="8"/>
  <c r="AR445" i="8" s="1"/>
  <c r="AP446" i="8"/>
  <c r="AS447" i="8"/>
  <c r="AQ449" i="8"/>
  <c r="AR449" i="8" s="1"/>
  <c r="AP450" i="8"/>
  <c r="AS451" i="8"/>
  <c r="AQ453" i="8"/>
  <c r="AR453" i="8" s="1"/>
  <c r="AP454" i="8"/>
  <c r="AS455" i="8"/>
  <c r="AQ457" i="8"/>
  <c r="AR457" i="8" s="1"/>
  <c r="AP458" i="8"/>
  <c r="AS459" i="8"/>
  <c r="AQ461" i="8"/>
  <c r="AR461" i="8" s="1"/>
  <c r="AP462" i="8"/>
  <c r="AS463" i="8"/>
  <c r="AQ465" i="8"/>
  <c r="AR465" i="8" s="1"/>
  <c r="AP466" i="8"/>
  <c r="AS467" i="8"/>
  <c r="AQ469" i="8"/>
  <c r="AR469" i="8" s="1"/>
  <c r="AP470" i="8"/>
  <c r="AS471" i="8"/>
  <c r="AQ473" i="8"/>
  <c r="AR473" i="8" s="1"/>
  <c r="AP474" i="8"/>
  <c r="AS475" i="8"/>
  <c r="AQ477" i="8"/>
  <c r="AR477" i="8" s="1"/>
  <c r="AP478" i="8"/>
  <c r="AS479" i="8"/>
  <c r="AQ481" i="8"/>
  <c r="AR481" i="8" s="1"/>
  <c r="AP482" i="8"/>
  <c r="AS483" i="8"/>
  <c r="AQ485" i="8"/>
  <c r="AR485" i="8" s="1"/>
  <c r="AP486" i="8"/>
  <c r="AS487" i="8"/>
  <c r="AQ489" i="8"/>
  <c r="AR489" i="8" s="1"/>
  <c r="AP490" i="8"/>
  <c r="AS491" i="8"/>
  <c r="AQ493" i="8"/>
  <c r="AR493" i="8" s="1"/>
  <c r="AP494" i="8"/>
  <c r="AS495" i="8"/>
  <c r="AQ497" i="8"/>
  <c r="AR497" i="8" s="1"/>
  <c r="AP498" i="8"/>
  <c r="AS499" i="8"/>
  <c r="AQ501" i="8"/>
  <c r="AR501" i="8" s="1"/>
  <c r="AP502" i="8"/>
  <c r="AS503" i="8"/>
  <c r="AQ505" i="8"/>
  <c r="AR505" i="8" s="1"/>
  <c r="AP506" i="8"/>
  <c r="AS507" i="8"/>
  <c r="AQ509" i="8"/>
  <c r="AR509" i="8" s="1"/>
  <c r="AP510" i="8"/>
  <c r="AS511" i="8"/>
  <c r="AQ513" i="8"/>
  <c r="AR513" i="8" s="1"/>
  <c r="AP514" i="8"/>
  <c r="AS515" i="8"/>
  <c r="AQ517" i="8"/>
  <c r="AR517" i="8" s="1"/>
  <c r="AP518" i="8"/>
  <c r="AS519" i="8"/>
  <c r="AQ521" i="8"/>
  <c r="AR521" i="8" s="1"/>
  <c r="AP522" i="8"/>
  <c r="AS523" i="8"/>
  <c r="AQ525" i="8"/>
  <c r="AR525" i="8" s="1"/>
  <c r="AP526" i="8"/>
  <c r="AS527" i="8"/>
  <c r="AQ529" i="8"/>
  <c r="AR529" i="8" s="1"/>
  <c r="AP530" i="8"/>
  <c r="AS531" i="8"/>
  <c r="AQ533" i="8"/>
  <c r="AR533" i="8" s="1"/>
  <c r="AP534" i="8"/>
  <c r="AS535" i="8"/>
  <c r="AQ537" i="8"/>
  <c r="AR537" i="8" s="1"/>
  <c r="AP538" i="8"/>
  <c r="AS539" i="8"/>
  <c r="AQ541" i="8"/>
  <c r="AR541" i="8" s="1"/>
  <c r="AP542" i="8"/>
  <c r="AS543" i="8"/>
  <c r="AQ545" i="8"/>
  <c r="AR545" i="8" s="1"/>
  <c r="AP546" i="8"/>
  <c r="AS547" i="8"/>
  <c r="AQ549" i="8"/>
  <c r="AR549" i="8" s="1"/>
  <c r="AP550" i="8"/>
  <c r="AS551" i="8"/>
  <c r="AQ553" i="8"/>
  <c r="AR553" i="8" s="1"/>
  <c r="AP554" i="8"/>
  <c r="AS555" i="8"/>
  <c r="AQ557" i="8"/>
  <c r="AR557" i="8" s="1"/>
  <c r="AP558" i="8"/>
  <c r="AS559" i="8"/>
  <c r="AQ561" i="8"/>
  <c r="AR561" i="8" s="1"/>
  <c r="AP562" i="8"/>
  <c r="AS563" i="8"/>
  <c r="AQ565" i="8"/>
  <c r="AR565" i="8" s="1"/>
  <c r="AP566" i="8"/>
  <c r="AS567" i="8"/>
  <c r="AQ569" i="8"/>
  <c r="AR569" i="8" s="1"/>
  <c r="AP570" i="8"/>
  <c r="AS571" i="8"/>
  <c r="AQ573" i="8"/>
  <c r="AR573" i="8" s="1"/>
  <c r="AP574" i="8"/>
  <c r="AS575" i="8"/>
  <c r="AQ577" i="8"/>
  <c r="AR577" i="8" s="1"/>
  <c r="AP578" i="8"/>
  <c r="AS579" i="8"/>
  <c r="AQ581" i="8"/>
  <c r="AR581" i="8" s="1"/>
  <c r="AP582" i="8"/>
  <c r="AS583" i="8"/>
  <c r="AQ585" i="8"/>
  <c r="AR585" i="8" s="1"/>
  <c r="AP586" i="8"/>
  <c r="AS587" i="8"/>
  <c r="AQ589" i="8"/>
  <c r="AR589" i="8" s="1"/>
  <c r="AP590" i="8"/>
  <c r="AS591" i="8"/>
  <c r="AQ593" i="8"/>
  <c r="AR593" i="8" s="1"/>
  <c r="AP594" i="8"/>
  <c r="AS595" i="8"/>
  <c r="AQ597" i="8"/>
  <c r="AR597" i="8" s="1"/>
  <c r="AP598" i="8"/>
  <c r="AS599" i="8"/>
  <c r="AQ601" i="8"/>
  <c r="AR601" i="8" s="1"/>
  <c r="AP602" i="8"/>
  <c r="AS603" i="8"/>
  <c r="AQ605" i="8"/>
  <c r="AR605" i="8" s="1"/>
  <c r="AP606" i="8"/>
  <c r="AS607" i="8"/>
  <c r="AQ609" i="8"/>
  <c r="AR609" i="8" s="1"/>
  <c r="AP610" i="8"/>
  <c r="AS611" i="8"/>
  <c r="AQ613" i="8"/>
  <c r="AR613" i="8" s="1"/>
  <c r="AP614" i="8"/>
  <c r="AS615" i="8"/>
  <c r="AQ617" i="8"/>
  <c r="AR617" i="8" s="1"/>
  <c r="AP618" i="8"/>
  <c r="AS619" i="8"/>
  <c r="AQ621" i="8"/>
  <c r="AR621" i="8" s="1"/>
  <c r="AP622" i="8"/>
  <c r="AS623" i="8"/>
  <c r="AQ625" i="8"/>
  <c r="AR625" i="8" s="1"/>
  <c r="AP626" i="8"/>
  <c r="AS627" i="8"/>
  <c r="AQ629" i="8"/>
  <c r="AR629" i="8" s="1"/>
  <c r="AP630" i="8"/>
  <c r="AS631" i="8"/>
  <c r="AQ633" i="8"/>
  <c r="AR633" i="8" s="1"/>
  <c r="AP634" i="8"/>
  <c r="AS635" i="8"/>
  <c r="AQ637" i="8"/>
  <c r="AR637" i="8" s="1"/>
  <c r="AP638" i="8"/>
  <c r="AS639" i="8"/>
  <c r="AQ641" i="8"/>
  <c r="AR641" i="8" s="1"/>
  <c r="AP642" i="8"/>
  <c r="AS643" i="8"/>
  <c r="AQ645" i="8"/>
  <c r="AR645" i="8" s="1"/>
  <c r="AP646" i="8"/>
  <c r="AS647" i="8"/>
  <c r="AQ649" i="8"/>
  <c r="AR649" i="8" s="1"/>
  <c r="AP650" i="8"/>
  <c r="AS651" i="8"/>
  <c r="AQ653" i="8"/>
  <c r="AR653" i="8" s="1"/>
  <c r="AP654" i="8"/>
  <c r="AS655" i="8"/>
  <c r="AQ657" i="8"/>
  <c r="AR657" i="8" s="1"/>
  <c r="AP658" i="8"/>
  <c r="AS659" i="8"/>
  <c r="AQ661" i="8"/>
  <c r="AR661" i="8" s="1"/>
  <c r="AP662" i="8"/>
  <c r="AS663" i="8"/>
  <c r="AQ665" i="8"/>
  <c r="AR665" i="8" s="1"/>
  <c r="AP666" i="8"/>
  <c r="AS667" i="8"/>
  <c r="AQ669" i="8"/>
  <c r="AR669" i="8" s="1"/>
  <c r="AP670" i="8"/>
  <c r="AS671" i="8"/>
  <c r="AQ673" i="8"/>
  <c r="AR673" i="8" s="1"/>
  <c r="AP674" i="8"/>
  <c r="AS675" i="8"/>
  <c r="AQ677" i="8"/>
  <c r="AR677" i="8" s="1"/>
  <c r="AP678" i="8"/>
  <c r="AS679" i="8"/>
  <c r="AQ681" i="8"/>
  <c r="AR681" i="8" s="1"/>
  <c r="AP682" i="8"/>
  <c r="AS683" i="8"/>
  <c r="AQ685" i="8"/>
  <c r="AR685" i="8" s="1"/>
  <c r="AP686" i="8"/>
  <c r="AS687" i="8"/>
  <c r="AQ689" i="8"/>
  <c r="AR689" i="8" s="1"/>
  <c r="AP690" i="8"/>
  <c r="AS691" i="8"/>
  <c r="AQ693" i="8"/>
  <c r="AR693" i="8" s="1"/>
  <c r="AP694" i="8"/>
  <c r="AS695" i="8"/>
  <c r="AQ697" i="8"/>
  <c r="AR697" i="8" s="1"/>
  <c r="AP698" i="8"/>
  <c r="AS699" i="8"/>
  <c r="AQ701" i="8"/>
  <c r="AR701" i="8" s="1"/>
  <c r="AP702" i="8"/>
  <c r="AS703" i="8"/>
  <c r="AQ705" i="8"/>
  <c r="AR705" i="8" s="1"/>
  <c r="AP706" i="8"/>
  <c r="AS707" i="8"/>
  <c r="AQ709" i="8"/>
  <c r="AR709" i="8" s="1"/>
  <c r="AP710" i="8"/>
  <c r="AS711" i="8"/>
  <c r="AQ713" i="8"/>
  <c r="AR713" i="8" s="1"/>
  <c r="AP714" i="8"/>
  <c r="AS715" i="8"/>
  <c r="AQ717" i="8"/>
  <c r="AR717" i="8" s="1"/>
  <c r="AP718" i="8"/>
  <c r="AS719" i="8"/>
  <c r="AP26" i="26"/>
  <c r="AP175" i="26"/>
  <c r="AP293" i="26"/>
  <c r="AP407" i="26"/>
  <c r="AQ513" i="26"/>
  <c r="AR513" i="26" s="1"/>
  <c r="AQ521" i="26"/>
  <c r="AR521" i="26" s="1"/>
  <c r="AQ573" i="26"/>
  <c r="AR573" i="26" s="1"/>
  <c r="AQ593" i="26"/>
  <c r="AR593" i="26" s="1"/>
  <c r="AQ596" i="26"/>
  <c r="AR596" i="26" s="1"/>
  <c r="AQ605" i="26"/>
  <c r="AR605" i="26" s="1"/>
  <c r="AQ613" i="26"/>
  <c r="AR613" i="26" s="1"/>
  <c r="AQ616" i="26"/>
  <c r="AR616" i="26" s="1"/>
  <c r="AQ628" i="26"/>
  <c r="AR628" i="26" s="1"/>
  <c r="AQ641" i="26"/>
  <c r="AR641" i="26" s="1"/>
  <c r="AQ644" i="26"/>
  <c r="AR644" i="26" s="1"/>
  <c r="AP665" i="26"/>
  <c r="AP673" i="26"/>
  <c r="AQ697" i="26"/>
  <c r="AR697" i="26" s="1"/>
  <c r="AQ712" i="26"/>
  <c r="AR712" i="26" s="1"/>
  <c r="AP9" i="24"/>
  <c r="AQ12" i="24"/>
  <c r="AR12" i="24" s="1"/>
  <c r="AP13" i="24"/>
  <c r="AQ16" i="24"/>
  <c r="AR16" i="24" s="1"/>
  <c r="AP17" i="24"/>
  <c r="AQ22" i="24"/>
  <c r="AR22" i="24" s="1"/>
  <c r="AS22" i="24" s="1"/>
  <c r="AP23" i="24"/>
  <c r="AS23" i="24" s="1"/>
  <c r="AP24" i="24"/>
  <c r="AQ27" i="24"/>
  <c r="AR27" i="24" s="1"/>
  <c r="AP28" i="24"/>
  <c r="AQ31" i="24"/>
  <c r="AR31" i="24" s="1"/>
  <c r="AP32" i="24"/>
  <c r="AQ35" i="24"/>
  <c r="AR35" i="24" s="1"/>
  <c r="AP36" i="24"/>
  <c r="AQ39" i="24"/>
  <c r="AR39" i="24" s="1"/>
  <c r="AS39" i="24" s="1"/>
  <c r="AQ40" i="24"/>
  <c r="AR40" i="24" s="1"/>
  <c r="AP41" i="24"/>
  <c r="AQ44" i="24"/>
  <c r="AR44" i="24" s="1"/>
  <c r="AS44" i="24" s="1"/>
  <c r="AQ45" i="24"/>
  <c r="AR45" i="24" s="1"/>
  <c r="AQ46" i="24"/>
  <c r="AR46" i="24" s="1"/>
  <c r="AS46" i="24" s="1"/>
  <c r="AP47" i="24"/>
  <c r="AS47" i="24" s="1"/>
  <c r="AP48" i="24"/>
  <c r="AS49" i="24"/>
  <c r="AQ51" i="24"/>
  <c r="AR51" i="24" s="1"/>
  <c r="AP52" i="24"/>
  <c r="AS53" i="24"/>
  <c r="AQ55" i="24"/>
  <c r="AR55" i="24" s="1"/>
  <c r="AP56" i="24"/>
  <c r="AS57" i="24"/>
  <c r="AQ59" i="24"/>
  <c r="AR59" i="24" s="1"/>
  <c r="AP60" i="24"/>
  <c r="AQ67" i="24"/>
  <c r="AR67" i="24" s="1"/>
  <c r="AP68" i="24"/>
  <c r="AQ74" i="24"/>
  <c r="AR74" i="24" s="1"/>
  <c r="AS74" i="24" s="1"/>
  <c r="AP75" i="24"/>
  <c r="AS76" i="24"/>
  <c r="AQ78" i="24"/>
  <c r="AR78" i="24" s="1"/>
  <c r="AP79" i="24"/>
  <c r="AS80" i="24"/>
  <c r="AQ82" i="24"/>
  <c r="AR82" i="24" s="1"/>
  <c r="AP83" i="24"/>
  <c r="AQ90" i="24"/>
  <c r="AP92" i="24"/>
  <c r="AS92" i="24" s="1"/>
  <c r="AQ93" i="24"/>
  <c r="AR93" i="24" s="1"/>
  <c r="AQ97" i="24"/>
  <c r="AR97" i="24" s="1"/>
  <c r="AQ102" i="24"/>
  <c r="AP107" i="24"/>
  <c r="AS107" i="24" s="1"/>
  <c r="AQ108" i="24"/>
  <c r="AR108" i="24" s="1"/>
  <c r="AS108" i="24" s="1"/>
  <c r="AP111" i="24"/>
  <c r="AS111" i="24" s="1"/>
  <c r="AP112" i="24"/>
  <c r="AQ113" i="24"/>
  <c r="AR113" i="24" s="1"/>
  <c r="AS113" i="24" s="1"/>
  <c r="AQ117" i="24"/>
  <c r="AR117" i="24" s="1"/>
  <c r="AS117" i="24" s="1"/>
  <c r="AP121" i="24"/>
  <c r="AS121" i="24" s="1"/>
  <c r="AQ146" i="24"/>
  <c r="AR146" i="24" s="1"/>
  <c r="AP148" i="24"/>
  <c r="AP149" i="24"/>
  <c r="AQ150" i="24"/>
  <c r="AR150" i="24" s="1"/>
  <c r="AS150" i="24" s="1"/>
  <c r="AQ154" i="24"/>
  <c r="AR154" i="24" s="1"/>
  <c r="AQ158" i="24"/>
  <c r="AR158" i="24" s="1"/>
  <c r="AQ162" i="24"/>
  <c r="AR162" i="24" s="1"/>
  <c r="AP190" i="24"/>
  <c r="AP191" i="24"/>
  <c r="AQ192" i="24"/>
  <c r="AR192" i="24" s="1"/>
  <c r="AP194" i="24"/>
  <c r="AP195" i="24"/>
  <c r="AS195" i="24" s="1"/>
  <c r="AP202" i="24"/>
  <c r="AP203" i="24"/>
  <c r="AS203" i="24" s="1"/>
  <c r="AQ204" i="24"/>
  <c r="AR204" i="24" s="1"/>
  <c r="AS204" i="24" s="1"/>
  <c r="AQ208" i="24"/>
  <c r="AR208" i="24" s="1"/>
  <c r="AP244" i="24"/>
  <c r="AS244" i="24" s="1"/>
  <c r="AQ245" i="24"/>
  <c r="AR245" i="24" s="1"/>
  <c r="AP247" i="24"/>
  <c r="AS247" i="24" s="1"/>
  <c r="AQ248" i="24"/>
  <c r="AR248" i="24" s="1"/>
  <c r="AQ253" i="24"/>
  <c r="AR253" i="24" s="1"/>
  <c r="AS253" i="24" s="1"/>
  <c r="AQ262" i="24"/>
  <c r="AR262" i="24" s="1"/>
  <c r="AS268" i="24"/>
  <c r="AQ272" i="24"/>
  <c r="AR272" i="24" s="1"/>
  <c r="AS272" i="24" s="1"/>
  <c r="AQ274" i="24"/>
  <c r="AR274" i="24" s="1"/>
  <c r="AQ278" i="24"/>
  <c r="AR278" i="24" s="1"/>
  <c r="AS282" i="24"/>
  <c r="AQ288" i="24"/>
  <c r="AR288" i="24" s="1"/>
  <c r="AQ291" i="24"/>
  <c r="AR291" i="24" s="1"/>
  <c r="AS293" i="24"/>
  <c r="AQ297" i="24"/>
  <c r="AR297" i="24" s="1"/>
  <c r="AS303" i="24"/>
  <c r="AQ307" i="24"/>
  <c r="AR307" i="24" s="1"/>
  <c r="AS309" i="24"/>
  <c r="AQ313" i="24"/>
  <c r="AR313" i="24" s="1"/>
  <c r="AS319" i="24"/>
  <c r="AQ323" i="24"/>
  <c r="AR323" i="24" s="1"/>
  <c r="AS325" i="24"/>
  <c r="AQ329" i="24"/>
  <c r="AR329" i="24" s="1"/>
  <c r="AS335" i="24"/>
  <c r="AQ339" i="24"/>
  <c r="AR339" i="24" s="1"/>
  <c r="AS341" i="24"/>
  <c r="AQ345" i="24"/>
  <c r="AR345" i="24" s="1"/>
  <c r="AS351" i="24"/>
  <c r="AQ355" i="24"/>
  <c r="AR355" i="24" s="1"/>
  <c r="AS357" i="24"/>
  <c r="AQ361" i="24"/>
  <c r="AR361" i="24" s="1"/>
  <c r="AS367" i="24"/>
  <c r="AQ371" i="24"/>
  <c r="AR371" i="24" s="1"/>
  <c r="AS373" i="24"/>
  <c r="AQ377" i="24"/>
  <c r="AR377" i="24" s="1"/>
  <c r="AS383" i="24"/>
  <c r="AQ387" i="24"/>
  <c r="AR387" i="24" s="1"/>
  <c r="AS389" i="24"/>
  <c r="AQ393" i="24"/>
  <c r="AR393" i="24" s="1"/>
  <c r="AS399" i="24"/>
  <c r="AQ403" i="24"/>
  <c r="AR403" i="24" s="1"/>
  <c r="AS405" i="24"/>
  <c r="AQ409" i="24"/>
  <c r="AR409" i="24" s="1"/>
  <c r="AS415" i="24"/>
  <c r="AQ419" i="24"/>
  <c r="AR419" i="24" s="1"/>
  <c r="AS421" i="24"/>
  <c r="AQ425" i="24"/>
  <c r="AR425" i="24" s="1"/>
  <c r="AS431" i="24"/>
  <c r="AQ435" i="24"/>
  <c r="AR435" i="24" s="1"/>
  <c r="AS437" i="24"/>
  <c r="AQ441" i="24"/>
  <c r="AR441" i="24" s="1"/>
  <c r="AS447" i="24"/>
  <c r="AQ451" i="24"/>
  <c r="AR451" i="24" s="1"/>
  <c r="AS453" i="24"/>
  <c r="AQ457" i="24"/>
  <c r="AR457" i="24" s="1"/>
  <c r="AQ467" i="24"/>
  <c r="AR467" i="24" s="1"/>
  <c r="AP467" i="24"/>
  <c r="AQ475" i="24"/>
  <c r="AR475" i="24" s="1"/>
  <c r="AP475" i="24"/>
  <c r="AQ483" i="24"/>
  <c r="AR483" i="24" s="1"/>
  <c r="AP483" i="24"/>
  <c r="AQ491" i="24"/>
  <c r="AR491" i="24" s="1"/>
  <c r="AP491" i="24"/>
  <c r="AQ499" i="24"/>
  <c r="AR499" i="24" s="1"/>
  <c r="AP499" i="24"/>
  <c r="AQ507" i="24"/>
  <c r="AR507" i="24" s="1"/>
  <c r="AP507" i="24"/>
  <c r="AQ515" i="24"/>
  <c r="AR515" i="24" s="1"/>
  <c r="AP515" i="24"/>
  <c r="AQ523" i="24"/>
  <c r="AR523" i="24" s="1"/>
  <c r="AP523" i="24"/>
  <c r="AQ531" i="24"/>
  <c r="AR531" i="24" s="1"/>
  <c r="AP531" i="24"/>
  <c r="AQ539" i="24"/>
  <c r="AR539" i="24" s="1"/>
  <c r="AP539" i="24"/>
  <c r="AQ547" i="24"/>
  <c r="AR547" i="24" s="1"/>
  <c r="AP547" i="24"/>
  <c r="AQ555" i="24"/>
  <c r="AR555" i="24" s="1"/>
  <c r="AP555" i="24"/>
  <c r="AQ563" i="24"/>
  <c r="AR563" i="24" s="1"/>
  <c r="AP563" i="24"/>
  <c r="AQ571" i="24"/>
  <c r="AR571" i="24" s="1"/>
  <c r="AP571" i="24"/>
  <c r="AQ579" i="24"/>
  <c r="AR579" i="24" s="1"/>
  <c r="AP579" i="24"/>
  <c r="AQ587" i="24"/>
  <c r="AR587" i="24" s="1"/>
  <c r="AP587" i="24"/>
  <c r="AQ595" i="24"/>
  <c r="AR595" i="24" s="1"/>
  <c r="AP595" i="24"/>
  <c r="AQ603" i="24"/>
  <c r="AR603" i="24" s="1"/>
  <c r="AP603" i="24"/>
  <c r="AQ611" i="24"/>
  <c r="AR611" i="24" s="1"/>
  <c r="AP611" i="24"/>
  <c r="AQ619" i="24"/>
  <c r="AR619" i="24" s="1"/>
  <c r="AP619" i="24"/>
  <c r="AQ627" i="24"/>
  <c r="AR627" i="24" s="1"/>
  <c r="AP627" i="24"/>
  <c r="AQ635" i="24"/>
  <c r="AR635" i="24" s="1"/>
  <c r="AP635" i="24"/>
  <c r="AQ643" i="24"/>
  <c r="AR643" i="24" s="1"/>
  <c r="AP643" i="24"/>
  <c r="AQ651" i="24"/>
  <c r="AR651" i="24" s="1"/>
  <c r="AP651" i="24"/>
  <c r="AQ659" i="24"/>
  <c r="AR659" i="24" s="1"/>
  <c r="AP659" i="24"/>
  <c r="AQ667" i="24"/>
  <c r="AR667" i="24" s="1"/>
  <c r="AP667" i="24"/>
  <c r="AQ675" i="24"/>
  <c r="AR675" i="24" s="1"/>
  <c r="AP675" i="24"/>
  <c r="AQ683" i="24"/>
  <c r="AR683" i="24" s="1"/>
  <c r="AP683" i="24"/>
  <c r="AQ691" i="24"/>
  <c r="AR691" i="24" s="1"/>
  <c r="AP691" i="24"/>
  <c r="AQ699" i="24"/>
  <c r="AR699" i="24" s="1"/>
  <c r="AP699" i="24"/>
  <c r="AQ707" i="24"/>
  <c r="AR707" i="24" s="1"/>
  <c r="AP707" i="24"/>
  <c r="AQ715" i="24"/>
  <c r="AR715" i="24" s="1"/>
  <c r="AP715" i="24"/>
  <c r="AQ12" i="23"/>
  <c r="AR12" i="23" s="1"/>
  <c r="AP12" i="23"/>
  <c r="AQ20" i="23"/>
  <c r="AR20" i="23" s="1"/>
  <c r="AP20" i="23"/>
  <c r="AQ31" i="23"/>
  <c r="AR31" i="23" s="1"/>
  <c r="AP31" i="23"/>
  <c r="AQ42" i="23"/>
  <c r="AR42" i="23" s="1"/>
  <c r="AP42" i="23"/>
  <c r="AQ73" i="23"/>
  <c r="AR73" i="23" s="1"/>
  <c r="AP73" i="23"/>
  <c r="AQ80" i="23"/>
  <c r="AR80" i="23" s="1"/>
  <c r="AP80" i="23"/>
  <c r="AS85" i="23"/>
  <c r="AQ93" i="23"/>
  <c r="AR93" i="23" s="1"/>
  <c r="AP93" i="23"/>
  <c r="AQ106" i="23"/>
  <c r="AR106" i="23" s="1"/>
  <c r="AP106" i="23"/>
  <c r="AQ114" i="23"/>
  <c r="AR114" i="23" s="1"/>
  <c r="AP114" i="23"/>
  <c r="AQ129" i="23"/>
  <c r="AR129" i="23" s="1"/>
  <c r="AP129" i="23"/>
  <c r="AQ145" i="23"/>
  <c r="AR145" i="23" s="1"/>
  <c r="AP145" i="23"/>
  <c r="AQ153" i="23"/>
  <c r="AR153" i="23" s="1"/>
  <c r="AP153" i="23"/>
  <c r="AQ160" i="23"/>
  <c r="AR160" i="23" s="1"/>
  <c r="AP160" i="23"/>
  <c r="AQ168" i="23"/>
  <c r="AR168" i="23" s="1"/>
  <c r="AP168" i="23"/>
  <c r="AQ177" i="23"/>
  <c r="AR177" i="23" s="1"/>
  <c r="AP177" i="23"/>
  <c r="AQ183" i="23"/>
  <c r="AR183" i="23" s="1"/>
  <c r="AP183" i="23"/>
  <c r="AQ188" i="23"/>
  <c r="AR188" i="23" s="1"/>
  <c r="AP188" i="23"/>
  <c r="AQ634" i="7"/>
  <c r="AR634" i="7" s="1"/>
  <c r="AQ638" i="7"/>
  <c r="AR638" i="7" s="1"/>
  <c r="AQ642" i="7"/>
  <c r="AR642" i="7" s="1"/>
  <c r="AQ646" i="7"/>
  <c r="AR646" i="7" s="1"/>
  <c r="AQ650" i="7"/>
  <c r="AR650" i="7" s="1"/>
  <c r="AQ654" i="7"/>
  <c r="AR654" i="7" s="1"/>
  <c r="AQ658" i="7"/>
  <c r="AR658" i="7" s="1"/>
  <c r="AQ662" i="7"/>
  <c r="AR662" i="7" s="1"/>
  <c r="AQ666" i="7"/>
  <c r="AR666" i="7" s="1"/>
  <c r="AQ670" i="7"/>
  <c r="AR670" i="7" s="1"/>
  <c r="AQ674" i="7"/>
  <c r="AR674" i="7" s="1"/>
  <c r="AQ678" i="7"/>
  <c r="AR678" i="7" s="1"/>
  <c r="AQ682" i="7"/>
  <c r="AR682" i="7" s="1"/>
  <c r="AQ686" i="7"/>
  <c r="AR686" i="7" s="1"/>
  <c r="AQ690" i="7"/>
  <c r="AR690" i="7" s="1"/>
  <c r="AQ694" i="7"/>
  <c r="AR694" i="7" s="1"/>
  <c r="AQ698" i="7"/>
  <c r="AR698" i="7" s="1"/>
  <c r="AQ702" i="7"/>
  <c r="AR702" i="7" s="1"/>
  <c r="AQ706" i="7"/>
  <c r="AR706" i="7" s="1"/>
  <c r="AQ710" i="7"/>
  <c r="AR710" i="7" s="1"/>
  <c r="AQ714" i="7"/>
  <c r="AR714" i="7" s="1"/>
  <c r="AQ718" i="7"/>
  <c r="AR718" i="7" s="1"/>
  <c r="AQ12" i="8"/>
  <c r="AR12" i="8" s="1"/>
  <c r="AQ16" i="8"/>
  <c r="AR16" i="8" s="1"/>
  <c r="AQ20" i="8"/>
  <c r="AR20" i="8" s="1"/>
  <c r="AQ24" i="8"/>
  <c r="AR24" i="8" s="1"/>
  <c r="AQ31" i="8"/>
  <c r="AR31" i="8" s="1"/>
  <c r="AQ35" i="8"/>
  <c r="AR35" i="8" s="1"/>
  <c r="AQ39" i="8"/>
  <c r="AR39" i="8" s="1"/>
  <c r="AQ44" i="8"/>
  <c r="AR44" i="8" s="1"/>
  <c r="AQ48" i="8"/>
  <c r="AR48" i="8" s="1"/>
  <c r="AQ58" i="8"/>
  <c r="AR58" i="8" s="1"/>
  <c r="AQ68" i="8"/>
  <c r="AR68" i="8" s="1"/>
  <c r="AQ72" i="8"/>
  <c r="AR72" i="8" s="1"/>
  <c r="AQ76" i="8"/>
  <c r="AR76" i="8" s="1"/>
  <c r="AQ81" i="8"/>
  <c r="AR81" i="8" s="1"/>
  <c r="AQ86" i="8"/>
  <c r="AR86" i="8" s="1"/>
  <c r="AQ92" i="8"/>
  <c r="AR92" i="8" s="1"/>
  <c r="AQ96" i="8"/>
  <c r="AR96" i="8" s="1"/>
  <c r="AQ100" i="8"/>
  <c r="AR100" i="8" s="1"/>
  <c r="AQ104" i="8"/>
  <c r="AR104" i="8" s="1"/>
  <c r="AQ108" i="8"/>
  <c r="AR108" i="8" s="1"/>
  <c r="AQ112" i="8"/>
  <c r="AR112" i="8" s="1"/>
  <c r="AQ116" i="8"/>
  <c r="AR116" i="8" s="1"/>
  <c r="AQ120" i="8"/>
  <c r="AR120" i="8" s="1"/>
  <c r="AQ126" i="8"/>
  <c r="AR126" i="8" s="1"/>
  <c r="AQ134" i="8"/>
  <c r="AR134" i="8" s="1"/>
  <c r="AQ142" i="8"/>
  <c r="AR142" i="8" s="1"/>
  <c r="AQ146" i="8"/>
  <c r="AR146" i="8" s="1"/>
  <c r="AQ151" i="8"/>
  <c r="AR151" i="8" s="1"/>
  <c r="AQ155" i="8"/>
  <c r="AR155" i="8" s="1"/>
  <c r="AQ159" i="8"/>
  <c r="AR159" i="8" s="1"/>
  <c r="AQ170" i="8"/>
  <c r="AR170" i="8" s="1"/>
  <c r="AQ175" i="8"/>
  <c r="AR175" i="8" s="1"/>
  <c r="AQ179" i="8"/>
  <c r="AR179" i="8" s="1"/>
  <c r="AQ183" i="8"/>
  <c r="AR183" i="8" s="1"/>
  <c r="AQ187" i="8"/>
  <c r="AR187" i="8" s="1"/>
  <c r="AQ195" i="8"/>
  <c r="AR195" i="8" s="1"/>
  <c r="AQ203" i="8"/>
  <c r="AR203" i="8" s="1"/>
  <c r="AQ209" i="8"/>
  <c r="AR209" i="8" s="1"/>
  <c r="AQ215" i="8"/>
  <c r="AR215" i="8" s="1"/>
  <c r="AQ222" i="8"/>
  <c r="AR222" i="8" s="1"/>
  <c r="AQ228" i="8"/>
  <c r="AR228" i="8" s="1"/>
  <c r="AQ232" i="8"/>
  <c r="AR232" i="8" s="1"/>
  <c r="AQ239" i="8"/>
  <c r="AR239" i="8" s="1"/>
  <c r="AQ243" i="8"/>
  <c r="AR243" i="8" s="1"/>
  <c r="AQ248" i="8"/>
  <c r="AR248" i="8" s="1"/>
  <c r="AQ255" i="8"/>
  <c r="AR255" i="8" s="1"/>
  <c r="AQ260" i="8"/>
  <c r="AR260" i="8" s="1"/>
  <c r="AQ266" i="8"/>
  <c r="AR266" i="8" s="1"/>
  <c r="AQ271" i="8"/>
  <c r="AR271" i="8" s="1"/>
  <c r="AQ277" i="8"/>
  <c r="AR277" i="8" s="1"/>
  <c r="AQ282" i="8"/>
  <c r="AR282" i="8" s="1"/>
  <c r="AQ286" i="8"/>
  <c r="AR286" i="8" s="1"/>
  <c r="AQ290" i="8"/>
  <c r="AR290" i="8" s="1"/>
  <c r="AQ294" i="8"/>
  <c r="AR294" i="8" s="1"/>
  <c r="AQ298" i="8"/>
  <c r="AR298" i="8" s="1"/>
  <c r="AQ302" i="8"/>
  <c r="AR302" i="8" s="1"/>
  <c r="AQ306" i="8"/>
  <c r="AR306" i="8" s="1"/>
  <c r="AQ310" i="8"/>
  <c r="AR310" i="8" s="1"/>
  <c r="AQ314" i="8"/>
  <c r="AR314" i="8" s="1"/>
  <c r="AQ318" i="8"/>
  <c r="AR318" i="8" s="1"/>
  <c r="AQ322" i="8"/>
  <c r="AR322" i="8" s="1"/>
  <c r="AQ326" i="8"/>
  <c r="AR326" i="8" s="1"/>
  <c r="AQ330" i="8"/>
  <c r="AR330" i="8" s="1"/>
  <c r="AQ334" i="8"/>
  <c r="AR334" i="8" s="1"/>
  <c r="AQ338" i="8"/>
  <c r="AR338" i="8" s="1"/>
  <c r="AQ342" i="8"/>
  <c r="AR342" i="8" s="1"/>
  <c r="AQ346" i="8"/>
  <c r="AR346" i="8" s="1"/>
  <c r="AQ350" i="8"/>
  <c r="AR350" i="8" s="1"/>
  <c r="AQ354" i="8"/>
  <c r="AR354" i="8" s="1"/>
  <c r="AQ358" i="8"/>
  <c r="AR358" i="8" s="1"/>
  <c r="AQ362" i="8"/>
  <c r="AR362" i="8" s="1"/>
  <c r="AQ366" i="8"/>
  <c r="AR366" i="8" s="1"/>
  <c r="AQ370" i="8"/>
  <c r="AR370" i="8" s="1"/>
  <c r="AQ374" i="8"/>
  <c r="AR374" i="8" s="1"/>
  <c r="AQ378" i="8"/>
  <c r="AR378" i="8" s="1"/>
  <c r="AQ382" i="8"/>
  <c r="AR382" i="8" s="1"/>
  <c r="AQ386" i="8"/>
  <c r="AR386" i="8" s="1"/>
  <c r="AQ390" i="8"/>
  <c r="AR390" i="8" s="1"/>
  <c r="AQ394" i="8"/>
  <c r="AR394" i="8" s="1"/>
  <c r="AQ398" i="8"/>
  <c r="AR398" i="8" s="1"/>
  <c r="AQ402" i="8"/>
  <c r="AR402" i="8" s="1"/>
  <c r="AQ406" i="8"/>
  <c r="AR406" i="8" s="1"/>
  <c r="AQ410" i="8"/>
  <c r="AR410" i="8" s="1"/>
  <c r="AQ414" i="8"/>
  <c r="AR414" i="8" s="1"/>
  <c r="AQ418" i="8"/>
  <c r="AR418" i="8" s="1"/>
  <c r="AQ422" i="8"/>
  <c r="AR422" i="8" s="1"/>
  <c r="AQ426" i="8"/>
  <c r="AR426" i="8" s="1"/>
  <c r="AQ430" i="8"/>
  <c r="AR430" i="8" s="1"/>
  <c r="AQ434" i="8"/>
  <c r="AR434" i="8" s="1"/>
  <c r="AQ438" i="8"/>
  <c r="AR438" i="8" s="1"/>
  <c r="AQ442" i="8"/>
  <c r="AR442" i="8" s="1"/>
  <c r="AQ446" i="8"/>
  <c r="AR446" i="8" s="1"/>
  <c r="AQ450" i="8"/>
  <c r="AR450" i="8" s="1"/>
  <c r="AQ454" i="8"/>
  <c r="AR454" i="8" s="1"/>
  <c r="AQ458" i="8"/>
  <c r="AR458" i="8" s="1"/>
  <c r="AQ462" i="8"/>
  <c r="AR462" i="8" s="1"/>
  <c r="AQ466" i="8"/>
  <c r="AR466" i="8" s="1"/>
  <c r="AQ470" i="8"/>
  <c r="AR470" i="8" s="1"/>
  <c r="AQ474" i="8"/>
  <c r="AR474" i="8" s="1"/>
  <c r="AQ478" i="8"/>
  <c r="AR478" i="8" s="1"/>
  <c r="AQ482" i="8"/>
  <c r="AR482" i="8" s="1"/>
  <c r="AQ486" i="8"/>
  <c r="AR486" i="8" s="1"/>
  <c r="AQ490" i="8"/>
  <c r="AR490" i="8" s="1"/>
  <c r="AQ494" i="8"/>
  <c r="AR494" i="8" s="1"/>
  <c r="AQ498" i="8"/>
  <c r="AR498" i="8" s="1"/>
  <c r="AQ502" i="8"/>
  <c r="AR502" i="8" s="1"/>
  <c r="AQ506" i="8"/>
  <c r="AR506" i="8" s="1"/>
  <c r="AQ510" i="8"/>
  <c r="AR510" i="8" s="1"/>
  <c r="AQ514" i="8"/>
  <c r="AR514" i="8" s="1"/>
  <c r="AQ518" i="8"/>
  <c r="AR518" i="8" s="1"/>
  <c r="AQ522" i="8"/>
  <c r="AR522" i="8" s="1"/>
  <c r="AQ526" i="8"/>
  <c r="AR526" i="8" s="1"/>
  <c r="AQ530" i="8"/>
  <c r="AR530" i="8" s="1"/>
  <c r="AQ534" i="8"/>
  <c r="AR534" i="8" s="1"/>
  <c r="AQ538" i="8"/>
  <c r="AR538" i="8" s="1"/>
  <c r="AQ542" i="8"/>
  <c r="AR542" i="8" s="1"/>
  <c r="AQ546" i="8"/>
  <c r="AR546" i="8" s="1"/>
  <c r="AQ550" i="8"/>
  <c r="AR550" i="8" s="1"/>
  <c r="AQ554" i="8"/>
  <c r="AR554" i="8" s="1"/>
  <c r="AQ558" i="8"/>
  <c r="AR558" i="8" s="1"/>
  <c r="AQ562" i="8"/>
  <c r="AR562" i="8" s="1"/>
  <c r="AQ566" i="8"/>
  <c r="AR566" i="8" s="1"/>
  <c r="AQ570" i="8"/>
  <c r="AR570" i="8" s="1"/>
  <c r="AQ574" i="8"/>
  <c r="AR574" i="8" s="1"/>
  <c r="AQ578" i="8"/>
  <c r="AR578" i="8" s="1"/>
  <c r="AQ582" i="8"/>
  <c r="AR582" i="8" s="1"/>
  <c r="AQ586" i="8"/>
  <c r="AR586" i="8" s="1"/>
  <c r="AQ590" i="8"/>
  <c r="AR590" i="8" s="1"/>
  <c r="AQ594" i="8"/>
  <c r="AR594" i="8" s="1"/>
  <c r="AQ598" i="8"/>
  <c r="AR598" i="8" s="1"/>
  <c r="AQ602" i="8"/>
  <c r="AR602" i="8" s="1"/>
  <c r="AQ606" i="8"/>
  <c r="AR606" i="8" s="1"/>
  <c r="AQ610" i="8"/>
  <c r="AR610" i="8" s="1"/>
  <c r="AQ614" i="8"/>
  <c r="AR614" i="8" s="1"/>
  <c r="AQ618" i="8"/>
  <c r="AR618" i="8" s="1"/>
  <c r="AQ622" i="8"/>
  <c r="AR622" i="8" s="1"/>
  <c r="AQ626" i="8"/>
  <c r="AR626" i="8" s="1"/>
  <c r="AQ630" i="8"/>
  <c r="AR630" i="8" s="1"/>
  <c r="AQ634" i="8"/>
  <c r="AR634" i="8" s="1"/>
  <c r="AQ638" i="8"/>
  <c r="AR638" i="8" s="1"/>
  <c r="AQ642" i="8"/>
  <c r="AR642" i="8" s="1"/>
  <c r="AQ646" i="8"/>
  <c r="AR646" i="8" s="1"/>
  <c r="AQ650" i="8"/>
  <c r="AR650" i="8" s="1"/>
  <c r="AQ654" i="8"/>
  <c r="AR654" i="8" s="1"/>
  <c r="AQ658" i="8"/>
  <c r="AR658" i="8" s="1"/>
  <c r="AQ662" i="8"/>
  <c r="AR662" i="8" s="1"/>
  <c r="AQ666" i="8"/>
  <c r="AR666" i="8" s="1"/>
  <c r="AQ670" i="8"/>
  <c r="AR670" i="8" s="1"/>
  <c r="AQ674" i="8"/>
  <c r="AR674" i="8" s="1"/>
  <c r="AQ678" i="8"/>
  <c r="AR678" i="8" s="1"/>
  <c r="AQ682" i="8"/>
  <c r="AR682" i="8" s="1"/>
  <c r="AQ686" i="8"/>
  <c r="AR686" i="8" s="1"/>
  <c r="AQ690" i="8"/>
  <c r="AR690" i="8" s="1"/>
  <c r="AQ694" i="8"/>
  <c r="AR694" i="8" s="1"/>
  <c r="AQ698" i="8"/>
  <c r="AR698" i="8" s="1"/>
  <c r="AQ702" i="8"/>
  <c r="AR702" i="8" s="1"/>
  <c r="AQ706" i="8"/>
  <c r="AR706" i="8" s="1"/>
  <c r="AQ710" i="8"/>
  <c r="AR710" i="8" s="1"/>
  <c r="AQ714" i="8"/>
  <c r="AR714" i="8" s="1"/>
  <c r="AQ718" i="8"/>
  <c r="AR718" i="8" s="1"/>
  <c r="AQ191" i="26"/>
  <c r="AR191" i="26" s="1"/>
  <c r="AP225" i="26"/>
  <c r="AQ665" i="26"/>
  <c r="AR665" i="26" s="1"/>
  <c r="AQ673" i="26"/>
  <c r="AR673" i="26" s="1"/>
  <c r="AQ9" i="24"/>
  <c r="AR9" i="24" s="1"/>
  <c r="AQ13" i="24"/>
  <c r="AR13" i="24" s="1"/>
  <c r="AQ17" i="24"/>
  <c r="AR17" i="24" s="1"/>
  <c r="AQ24" i="24"/>
  <c r="AR24" i="24" s="1"/>
  <c r="AQ28" i="24"/>
  <c r="AR28" i="24" s="1"/>
  <c r="AQ32" i="24"/>
  <c r="AR32" i="24" s="1"/>
  <c r="AQ36" i="24"/>
  <c r="AR36" i="24" s="1"/>
  <c r="AQ41" i="24"/>
  <c r="AR41" i="24" s="1"/>
  <c r="AQ48" i="24"/>
  <c r="AR48" i="24" s="1"/>
  <c r="AQ52" i="24"/>
  <c r="AR52" i="24" s="1"/>
  <c r="AQ56" i="24"/>
  <c r="AR56" i="24" s="1"/>
  <c r="AQ60" i="24"/>
  <c r="AR60" i="24" s="1"/>
  <c r="AQ68" i="24"/>
  <c r="AR68" i="24" s="1"/>
  <c r="AQ75" i="24"/>
  <c r="AR75" i="24" s="1"/>
  <c r="AQ79" i="24"/>
  <c r="AR79" i="24" s="1"/>
  <c r="AQ83" i="24"/>
  <c r="AR83" i="24" s="1"/>
  <c r="AQ89" i="24"/>
  <c r="AR89" i="24" s="1"/>
  <c r="AS93" i="24"/>
  <c r="AS94" i="24"/>
  <c r="AS95" i="24"/>
  <c r="AS97" i="24"/>
  <c r="AS98" i="24"/>
  <c r="AQ101" i="24"/>
  <c r="AR101" i="24" s="1"/>
  <c r="AP120" i="24"/>
  <c r="AS120" i="24" s="1"/>
  <c r="AP144" i="24"/>
  <c r="AQ145" i="24"/>
  <c r="AR145" i="24" s="1"/>
  <c r="AS151" i="24"/>
  <c r="AS154" i="24"/>
  <c r="AS155" i="24"/>
  <c r="AS156" i="24"/>
  <c r="AS158" i="24"/>
  <c r="AS159" i="24"/>
  <c r="AS160" i="24"/>
  <c r="AS162" i="24"/>
  <c r="AP186" i="24"/>
  <c r="AQ187" i="24"/>
  <c r="AR187" i="24" s="1"/>
  <c r="AS196" i="24"/>
  <c r="AS205" i="24"/>
  <c r="AS208" i="24"/>
  <c r="AS212" i="24"/>
  <c r="AP215" i="24"/>
  <c r="AQ216" i="24"/>
  <c r="AR216" i="24" s="1"/>
  <c r="AP219" i="24"/>
  <c r="AQ220" i="24"/>
  <c r="AR220" i="24" s="1"/>
  <c r="AP223" i="24"/>
  <c r="AQ224" i="24"/>
  <c r="AR224" i="24" s="1"/>
  <c r="AP227" i="24"/>
  <c r="AQ228" i="24"/>
  <c r="AR228" i="24" s="1"/>
  <c r="AP231" i="24"/>
  <c r="AQ232" i="24"/>
  <c r="AR232" i="24" s="1"/>
  <c r="AP235" i="24"/>
  <c r="AQ236" i="24"/>
  <c r="AP239" i="24"/>
  <c r="AQ240" i="24"/>
  <c r="AR240" i="24" s="1"/>
  <c r="AP243" i="24"/>
  <c r="AS243" i="24" s="1"/>
  <c r="AS248" i="24"/>
  <c r="AS249" i="24"/>
  <c r="AS250" i="24"/>
  <c r="AP256" i="24"/>
  <c r="AS256" i="24" s="1"/>
  <c r="AQ260" i="24"/>
  <c r="AR260" i="24" s="1"/>
  <c r="AS262" i="24"/>
  <c r="AQ266" i="24"/>
  <c r="AR266" i="24" s="1"/>
  <c r="AS274" i="24"/>
  <c r="AS278" i="24"/>
  <c r="AQ281" i="24"/>
  <c r="AR281" i="24" s="1"/>
  <c r="AQ284" i="24"/>
  <c r="AR284" i="24" s="1"/>
  <c r="AS284" i="24" s="1"/>
  <c r="AQ286" i="24"/>
  <c r="AR286" i="24" s="1"/>
  <c r="AS288" i="24"/>
  <c r="AS291" i="24"/>
  <c r="AQ295" i="24"/>
  <c r="AR295" i="24" s="1"/>
  <c r="AS297" i="24"/>
  <c r="AQ301" i="24"/>
  <c r="AR301" i="24" s="1"/>
  <c r="AS307" i="24"/>
  <c r="AQ311" i="24"/>
  <c r="AR311" i="24" s="1"/>
  <c r="AS313" i="24"/>
  <c r="AQ317" i="24"/>
  <c r="AR317" i="24" s="1"/>
  <c r="AS323" i="24"/>
  <c r="AQ327" i="24"/>
  <c r="AR327" i="24" s="1"/>
  <c r="AS329" i="24"/>
  <c r="AQ333" i="24"/>
  <c r="AR333" i="24" s="1"/>
  <c r="AS339" i="24"/>
  <c r="AQ343" i="24"/>
  <c r="AR343" i="24" s="1"/>
  <c r="AS345" i="24"/>
  <c r="AQ349" i="24"/>
  <c r="AR349" i="24" s="1"/>
  <c r="AS355" i="24"/>
  <c r="AQ359" i="24"/>
  <c r="AR359" i="24" s="1"/>
  <c r="AS361" i="24"/>
  <c r="AQ365" i="24"/>
  <c r="AR365" i="24" s="1"/>
  <c r="AS371" i="24"/>
  <c r="AQ375" i="24"/>
  <c r="AR375" i="24" s="1"/>
  <c r="AS377" i="24"/>
  <c r="AQ381" i="24"/>
  <c r="AR381" i="24" s="1"/>
  <c r="AS387" i="24"/>
  <c r="AQ391" i="24"/>
  <c r="AR391" i="24" s="1"/>
  <c r="AS393" i="24"/>
  <c r="AQ397" i="24"/>
  <c r="AR397" i="24" s="1"/>
  <c r="AS403" i="24"/>
  <c r="AQ407" i="24"/>
  <c r="AR407" i="24" s="1"/>
  <c r="AS409" i="24"/>
  <c r="AQ413" i="24"/>
  <c r="AR413" i="24" s="1"/>
  <c r="AS419" i="24"/>
  <c r="AQ423" i="24"/>
  <c r="AR423" i="24" s="1"/>
  <c r="AS425" i="24"/>
  <c r="AQ429" i="24"/>
  <c r="AR429" i="24" s="1"/>
  <c r="AS435" i="24"/>
  <c r="AQ439" i="24"/>
  <c r="AR439" i="24" s="1"/>
  <c r="AS441" i="24"/>
  <c r="AQ445" i="24"/>
  <c r="AR445" i="24" s="1"/>
  <c r="AS451" i="24"/>
  <c r="AQ455" i="24"/>
  <c r="AR455" i="24" s="1"/>
  <c r="AS457" i="24"/>
  <c r="AQ461" i="24"/>
  <c r="AR461" i="24" s="1"/>
  <c r="AS467" i="24"/>
  <c r="AS475" i="24"/>
  <c r="AS483" i="24"/>
  <c r="AS491" i="24"/>
  <c r="AS499" i="24"/>
  <c r="AS507" i="24"/>
  <c r="AS515" i="24"/>
  <c r="AS523" i="24"/>
  <c r="AS531" i="24"/>
  <c r="AS539" i="24"/>
  <c r="AS547" i="24"/>
  <c r="AS555" i="24"/>
  <c r="AS563" i="24"/>
  <c r="AS571" i="24"/>
  <c r="AS579" i="24"/>
  <c r="AS587" i="24"/>
  <c r="AS595" i="24"/>
  <c r="AS603" i="24"/>
  <c r="AS611" i="24"/>
  <c r="AS619" i="24"/>
  <c r="AS627" i="24"/>
  <c r="AS635" i="24"/>
  <c r="AS643" i="24"/>
  <c r="AS651" i="24"/>
  <c r="AS659" i="24"/>
  <c r="AS667" i="24"/>
  <c r="AS675" i="24"/>
  <c r="AS683" i="24"/>
  <c r="AS691" i="24"/>
  <c r="AS699" i="24"/>
  <c r="AS707" i="24"/>
  <c r="AS715" i="24"/>
  <c r="AS12" i="23"/>
  <c r="AQ21" i="23"/>
  <c r="AR21" i="23" s="1"/>
  <c r="AP21" i="23"/>
  <c r="AS31" i="23"/>
  <c r="AQ43" i="23"/>
  <c r="AR43" i="23" s="1"/>
  <c r="AP43" i="23"/>
  <c r="AS46" i="23"/>
  <c r="AQ60" i="23"/>
  <c r="AR60" i="23" s="1"/>
  <c r="AP60" i="23"/>
  <c r="AQ68" i="23"/>
  <c r="AR68" i="23" s="1"/>
  <c r="AP68" i="23"/>
  <c r="AS73" i="23"/>
  <c r="AQ81" i="23"/>
  <c r="AR81" i="23" s="1"/>
  <c r="AP81" i="23"/>
  <c r="AQ88" i="23"/>
  <c r="AR88" i="23" s="1"/>
  <c r="AP88" i="23"/>
  <c r="AS93" i="23"/>
  <c r="AS106" i="23"/>
  <c r="AQ115" i="23"/>
  <c r="AR115" i="23" s="1"/>
  <c r="AP115" i="23"/>
  <c r="AQ130" i="23"/>
  <c r="AR130" i="23" s="1"/>
  <c r="AP130" i="23"/>
  <c r="AS145" i="23"/>
  <c r="AQ154" i="23"/>
  <c r="AR154" i="23" s="1"/>
  <c r="AP154" i="23"/>
  <c r="AS160" i="23"/>
  <c r="AS168" i="23"/>
  <c r="AS177" i="23"/>
  <c r="AS183" i="23"/>
  <c r="AQ189" i="23"/>
  <c r="AR189" i="23" s="1"/>
  <c r="AP189" i="23"/>
  <c r="AQ197" i="23"/>
  <c r="AR197" i="23" s="1"/>
  <c r="AP197" i="23"/>
  <c r="AQ211" i="23"/>
  <c r="AR211" i="23" s="1"/>
  <c r="AP211" i="23"/>
  <c r="AQ220" i="23"/>
  <c r="AR220" i="23" s="1"/>
  <c r="AP220" i="23"/>
  <c r="AQ230" i="23"/>
  <c r="AR230" i="23" s="1"/>
  <c r="AP230" i="23"/>
  <c r="AQ244" i="23"/>
  <c r="AR244" i="23" s="1"/>
  <c r="AP244" i="23"/>
  <c r="AQ256" i="23"/>
  <c r="AR256" i="23" s="1"/>
  <c r="AP256" i="23"/>
  <c r="AQ264" i="23"/>
  <c r="AR264" i="23" s="1"/>
  <c r="AP264" i="23"/>
  <c r="AQ272" i="23"/>
  <c r="AR272" i="23" s="1"/>
  <c r="AP272" i="23"/>
  <c r="AQ277" i="23"/>
  <c r="AR277" i="23" s="1"/>
  <c r="AP277" i="23"/>
  <c r="AS231" i="8"/>
  <c r="AS238" i="8"/>
  <c r="AS242" i="8"/>
  <c r="AS247" i="8"/>
  <c r="AS252" i="8"/>
  <c r="AS262" i="8"/>
  <c r="AS265" i="8"/>
  <c r="AS269" i="8"/>
  <c r="AS274" i="8"/>
  <c r="AS276" i="8"/>
  <c r="AS281" i="8"/>
  <c r="AS285" i="8"/>
  <c r="AS289" i="8"/>
  <c r="AS293" i="8"/>
  <c r="AS297" i="8"/>
  <c r="AS301" i="8"/>
  <c r="AS305" i="8"/>
  <c r="AS309" i="8"/>
  <c r="AS313" i="8"/>
  <c r="AS317" i="8"/>
  <c r="AS321" i="8"/>
  <c r="AS325" i="8"/>
  <c r="AS329" i="8"/>
  <c r="AS333" i="8"/>
  <c r="AS337" i="8"/>
  <c r="AS341" i="8"/>
  <c r="AS345" i="8"/>
  <c r="AS349" i="8"/>
  <c r="AS353" i="8"/>
  <c r="AS357" i="8"/>
  <c r="AS361" i="8"/>
  <c r="AS365" i="8"/>
  <c r="AS369" i="8"/>
  <c r="AS373" i="8"/>
  <c r="AS377" i="8"/>
  <c r="AS381" i="8"/>
  <c r="AS385" i="8"/>
  <c r="AS389" i="8"/>
  <c r="AS393" i="8"/>
  <c r="AS397" i="8"/>
  <c r="AS401" i="8"/>
  <c r="AS405" i="8"/>
  <c r="AS409" i="8"/>
  <c r="AS413" i="8"/>
  <c r="AS417" i="8"/>
  <c r="AS421" i="8"/>
  <c r="AS425" i="8"/>
  <c r="AS429" i="8"/>
  <c r="AS433" i="8"/>
  <c r="AS437" i="8"/>
  <c r="AS441" i="8"/>
  <c r="AS445" i="8"/>
  <c r="AS449" i="8"/>
  <c r="AS453" i="8"/>
  <c r="AS457" i="8"/>
  <c r="AS461" i="8"/>
  <c r="AS465" i="8"/>
  <c r="AS469" i="8"/>
  <c r="AS473" i="8"/>
  <c r="AS477" i="8"/>
  <c r="AS481" i="8"/>
  <c r="AS485" i="8"/>
  <c r="AS489" i="8"/>
  <c r="AS493" i="8"/>
  <c r="AS497" i="8"/>
  <c r="AS501" i="8"/>
  <c r="AS505" i="8"/>
  <c r="AS509" i="8"/>
  <c r="AS513" i="8"/>
  <c r="AS517" i="8"/>
  <c r="AS521" i="8"/>
  <c r="AS525" i="8"/>
  <c r="AS529" i="8"/>
  <c r="AS533" i="8"/>
  <c r="AS537" i="8"/>
  <c r="AS541" i="8"/>
  <c r="AS545" i="8"/>
  <c r="AS549" i="8"/>
  <c r="AS553" i="8"/>
  <c r="AS557" i="8"/>
  <c r="AS561" i="8"/>
  <c r="AS565" i="8"/>
  <c r="AS569" i="8"/>
  <c r="AS573" i="8"/>
  <c r="AS577" i="8"/>
  <c r="AS581" i="8"/>
  <c r="AS585" i="8"/>
  <c r="AS589" i="8"/>
  <c r="AS593" i="8"/>
  <c r="AS597" i="8"/>
  <c r="AS601" i="8"/>
  <c r="AS605" i="8"/>
  <c r="AS609" i="8"/>
  <c r="AS613" i="8"/>
  <c r="AS617" i="8"/>
  <c r="AS621" i="8"/>
  <c r="AS625" i="8"/>
  <c r="AS629" i="8"/>
  <c r="AS633" i="8"/>
  <c r="AS637" i="8"/>
  <c r="AS641" i="8"/>
  <c r="AS645" i="8"/>
  <c r="AS649" i="8"/>
  <c r="AS653" i="8"/>
  <c r="AS657" i="8"/>
  <c r="AS661" i="8"/>
  <c r="AS665" i="8"/>
  <c r="AS669" i="8"/>
  <c r="AS673" i="8"/>
  <c r="AS677" i="8"/>
  <c r="AS681" i="8"/>
  <c r="AS685" i="8"/>
  <c r="AS689" i="8"/>
  <c r="AS693" i="8"/>
  <c r="AS697" i="8"/>
  <c r="AS701" i="8"/>
  <c r="AS705" i="8"/>
  <c r="AS709" i="8"/>
  <c r="AS713" i="8"/>
  <c r="AS717" i="8"/>
  <c r="AS12" i="24"/>
  <c r="AS16" i="24"/>
  <c r="AS20" i="24"/>
  <c r="AS27" i="24"/>
  <c r="AS31" i="24"/>
  <c r="AS35" i="24"/>
  <c r="AS40" i="24"/>
  <c r="AS51" i="24"/>
  <c r="AS55" i="24"/>
  <c r="AS59" i="24"/>
  <c r="AS67" i="24"/>
  <c r="AS78" i="24"/>
  <c r="AS82" i="24"/>
  <c r="AS252" i="24"/>
  <c r="AQ463" i="24"/>
  <c r="AR463" i="24" s="1"/>
  <c r="AP463" i="24"/>
  <c r="AQ471" i="24"/>
  <c r="AR471" i="24" s="1"/>
  <c r="AP471" i="24"/>
  <c r="AQ479" i="24"/>
  <c r="AR479" i="24" s="1"/>
  <c r="AP479" i="24"/>
  <c r="AQ487" i="24"/>
  <c r="AR487" i="24" s="1"/>
  <c r="AP487" i="24"/>
  <c r="AQ495" i="24"/>
  <c r="AR495" i="24" s="1"/>
  <c r="AP495" i="24"/>
  <c r="AQ503" i="24"/>
  <c r="AR503" i="24" s="1"/>
  <c r="AP503" i="24"/>
  <c r="AQ511" i="24"/>
  <c r="AR511" i="24" s="1"/>
  <c r="AP511" i="24"/>
  <c r="AQ519" i="24"/>
  <c r="AR519" i="24" s="1"/>
  <c r="AP519" i="24"/>
  <c r="AQ527" i="24"/>
  <c r="AR527" i="24" s="1"/>
  <c r="AP527" i="24"/>
  <c r="AQ535" i="24"/>
  <c r="AR535" i="24" s="1"/>
  <c r="AP535" i="24"/>
  <c r="AQ543" i="24"/>
  <c r="AR543" i="24" s="1"/>
  <c r="AP543" i="24"/>
  <c r="AQ551" i="24"/>
  <c r="AR551" i="24" s="1"/>
  <c r="AP551" i="24"/>
  <c r="AQ559" i="24"/>
  <c r="AR559" i="24" s="1"/>
  <c r="AP559" i="24"/>
  <c r="AQ567" i="24"/>
  <c r="AR567" i="24" s="1"/>
  <c r="AP567" i="24"/>
  <c r="AQ575" i="24"/>
  <c r="AR575" i="24" s="1"/>
  <c r="AP575" i="24"/>
  <c r="AQ583" i="24"/>
  <c r="AR583" i="24" s="1"/>
  <c r="AP583" i="24"/>
  <c r="AQ591" i="24"/>
  <c r="AR591" i="24" s="1"/>
  <c r="AP591" i="24"/>
  <c r="AQ599" i="24"/>
  <c r="AR599" i="24" s="1"/>
  <c r="AP599" i="24"/>
  <c r="AQ607" i="24"/>
  <c r="AR607" i="24" s="1"/>
  <c r="AP607" i="24"/>
  <c r="AQ615" i="24"/>
  <c r="AR615" i="24" s="1"/>
  <c r="AP615" i="24"/>
  <c r="AQ623" i="24"/>
  <c r="AR623" i="24" s="1"/>
  <c r="AP623" i="24"/>
  <c r="AQ631" i="24"/>
  <c r="AR631" i="24" s="1"/>
  <c r="AP631" i="24"/>
  <c r="AQ639" i="24"/>
  <c r="AR639" i="24" s="1"/>
  <c r="AP639" i="24"/>
  <c r="AQ647" i="24"/>
  <c r="AR647" i="24" s="1"/>
  <c r="AP647" i="24"/>
  <c r="AQ655" i="24"/>
  <c r="AR655" i="24" s="1"/>
  <c r="AP655" i="24"/>
  <c r="AQ663" i="24"/>
  <c r="AR663" i="24" s="1"/>
  <c r="AP663" i="24"/>
  <c r="AQ671" i="24"/>
  <c r="AR671" i="24" s="1"/>
  <c r="AP671" i="24"/>
  <c r="AQ679" i="24"/>
  <c r="AR679" i="24" s="1"/>
  <c r="AP679" i="24"/>
  <c r="AQ687" i="24"/>
  <c r="AR687" i="24" s="1"/>
  <c r="AP687" i="24"/>
  <c r="AQ695" i="24"/>
  <c r="AR695" i="24" s="1"/>
  <c r="AP695" i="24"/>
  <c r="AQ703" i="24"/>
  <c r="AR703" i="24" s="1"/>
  <c r="AP703" i="24"/>
  <c r="AQ711" i="24"/>
  <c r="AR711" i="24" s="1"/>
  <c r="AP711" i="24"/>
  <c r="AQ719" i="24"/>
  <c r="AR719" i="24" s="1"/>
  <c r="AP719" i="24"/>
  <c r="AQ16" i="23"/>
  <c r="AR16" i="23" s="1"/>
  <c r="AP16" i="23"/>
  <c r="AQ22" i="23"/>
  <c r="AR22" i="23" s="1"/>
  <c r="AP22" i="23"/>
  <c r="AQ27" i="23"/>
  <c r="AR27" i="23" s="1"/>
  <c r="AP27" i="23"/>
  <c r="AQ35" i="23"/>
  <c r="AR35" i="23" s="1"/>
  <c r="AP35" i="23"/>
  <c r="AQ40" i="23"/>
  <c r="AR40" i="23" s="1"/>
  <c r="AP40" i="23"/>
  <c r="AQ89" i="23"/>
  <c r="AR89" i="23" s="1"/>
  <c r="AP89" i="23"/>
  <c r="AQ97" i="23"/>
  <c r="AR97" i="23" s="1"/>
  <c r="AP97" i="23"/>
  <c r="AQ104" i="23"/>
  <c r="AR104" i="23" s="1"/>
  <c r="AP104" i="23"/>
  <c r="AQ110" i="23"/>
  <c r="AR110" i="23" s="1"/>
  <c r="AP110" i="23"/>
  <c r="AQ131" i="23"/>
  <c r="AR131" i="23" s="1"/>
  <c r="AP131" i="23"/>
  <c r="AQ141" i="23"/>
  <c r="AR141" i="23" s="1"/>
  <c r="AP141" i="23"/>
  <c r="AQ149" i="23"/>
  <c r="AR149" i="23" s="1"/>
  <c r="AP149" i="23"/>
  <c r="AQ155" i="23"/>
  <c r="AR155" i="23" s="1"/>
  <c r="AP155" i="23"/>
  <c r="AQ164" i="23"/>
  <c r="AR164" i="23" s="1"/>
  <c r="AP164" i="23"/>
  <c r="AQ172" i="23"/>
  <c r="AR172" i="23" s="1"/>
  <c r="AP172" i="23"/>
  <c r="AS230" i="23"/>
  <c r="AQ245" i="23"/>
  <c r="AR245" i="23" s="1"/>
  <c r="AP245" i="23"/>
  <c r="AQ251" i="23"/>
  <c r="AR251" i="23" s="1"/>
  <c r="AP251" i="23"/>
  <c r="AS256" i="23"/>
  <c r="AS264" i="23"/>
  <c r="AS272" i="23"/>
  <c r="AS277" i="23"/>
  <c r="AQ22" i="26"/>
  <c r="AR22" i="26" s="1"/>
  <c r="AP28" i="26"/>
  <c r="AQ67" i="26"/>
  <c r="AR67" i="26" s="1"/>
  <c r="AP513" i="26"/>
  <c r="AP521" i="26"/>
  <c r="AP573" i="26"/>
  <c r="AQ584" i="26"/>
  <c r="AR584" i="26" s="1"/>
  <c r="AP593" i="26"/>
  <c r="AP605" i="26"/>
  <c r="AP613" i="26"/>
  <c r="AP641" i="26"/>
  <c r="AQ656" i="26"/>
  <c r="AR656" i="26" s="1"/>
  <c r="AQ684" i="26"/>
  <c r="AR684" i="26" s="1"/>
  <c r="AP697" i="26"/>
  <c r="AQ708" i="26"/>
  <c r="AR708" i="26" s="1"/>
  <c r="AP94" i="24"/>
  <c r="AQ95" i="24"/>
  <c r="AR95" i="24" s="1"/>
  <c r="AP98" i="24"/>
  <c r="AQ99" i="24"/>
  <c r="AR99" i="24" s="1"/>
  <c r="AS99" i="24" s="1"/>
  <c r="AQ114" i="24"/>
  <c r="AR114" i="24" s="1"/>
  <c r="AS119" i="24"/>
  <c r="AP122" i="24"/>
  <c r="AS122" i="24" s="1"/>
  <c r="AQ123" i="24"/>
  <c r="AR123" i="24" s="1"/>
  <c r="AS123" i="24" s="1"/>
  <c r="AQ151" i="24"/>
  <c r="AR151" i="24" s="1"/>
  <c r="AP155" i="24"/>
  <c r="AQ156" i="24"/>
  <c r="AR156" i="24" s="1"/>
  <c r="AP159" i="24"/>
  <c r="AQ160" i="24"/>
  <c r="AR160" i="24" s="1"/>
  <c r="AP163" i="24"/>
  <c r="AS163" i="24" s="1"/>
  <c r="AQ164" i="24"/>
  <c r="AR164" i="24" s="1"/>
  <c r="AS164" i="24" s="1"/>
  <c r="AP196" i="24"/>
  <c r="AQ197" i="24"/>
  <c r="AR197" i="24" s="1"/>
  <c r="AS197" i="24" s="1"/>
  <c r="AQ205" i="24"/>
  <c r="AR205" i="24" s="1"/>
  <c r="AP209" i="24"/>
  <c r="AS209" i="24" s="1"/>
  <c r="AP249" i="24"/>
  <c r="AQ250" i="24"/>
  <c r="AR250" i="24" s="1"/>
  <c r="AS258" i="24"/>
  <c r="AQ268" i="24"/>
  <c r="AR268" i="24" s="1"/>
  <c r="AQ280" i="24"/>
  <c r="AR280" i="24" s="1"/>
  <c r="AS280" i="24" s="1"/>
  <c r="AQ282" i="24"/>
  <c r="AR282" i="24" s="1"/>
  <c r="AQ285" i="24"/>
  <c r="AR285" i="24" s="1"/>
  <c r="AS607" i="24"/>
  <c r="AS615" i="24"/>
  <c r="AS623" i="24"/>
  <c r="AS631" i="24"/>
  <c r="AS639" i="24"/>
  <c r="AS647" i="24"/>
  <c r="AS655" i="24"/>
  <c r="AS663" i="24"/>
  <c r="AS671" i="24"/>
  <c r="AS679" i="24"/>
  <c r="AS687" i="24"/>
  <c r="AS695" i="24"/>
  <c r="AS703" i="24"/>
  <c r="AS711" i="24"/>
  <c r="AS719" i="24"/>
  <c r="AS16" i="23"/>
  <c r="AS22" i="23"/>
  <c r="AS27" i="23"/>
  <c r="AS35" i="23"/>
  <c r="AQ41" i="23"/>
  <c r="AR41" i="23" s="1"/>
  <c r="AP41" i="23"/>
  <c r="AQ49" i="23"/>
  <c r="AR49" i="23" s="1"/>
  <c r="AP49" i="23"/>
  <c r="AQ56" i="23"/>
  <c r="AR56" i="23" s="1"/>
  <c r="AP56" i="23"/>
  <c r="AQ64" i="23"/>
  <c r="AR64" i="23" s="1"/>
  <c r="AP64" i="23"/>
  <c r="AQ72" i="23"/>
  <c r="AR72" i="23" s="1"/>
  <c r="AP72" i="23"/>
  <c r="AS89" i="23"/>
  <c r="AS97" i="23"/>
  <c r="AQ105" i="23"/>
  <c r="AR105" i="23" s="1"/>
  <c r="AP105" i="23"/>
  <c r="AQ128" i="23"/>
  <c r="AR128" i="23" s="1"/>
  <c r="AP128" i="23"/>
  <c r="AS164" i="23"/>
  <c r="AS172" i="23"/>
  <c r="AQ193" i="23"/>
  <c r="AR193" i="23" s="1"/>
  <c r="AP193" i="23"/>
  <c r="AQ202" i="23"/>
  <c r="AR202" i="23" s="1"/>
  <c r="AP202" i="23"/>
  <c r="AQ207" i="23"/>
  <c r="AR207" i="23" s="1"/>
  <c r="AP207" i="23"/>
  <c r="AQ215" i="23"/>
  <c r="AR215" i="23" s="1"/>
  <c r="AP215" i="23"/>
  <c r="AQ225" i="23"/>
  <c r="AR225" i="23" s="1"/>
  <c r="AP225" i="23"/>
  <c r="AQ236" i="23"/>
  <c r="AR236" i="23" s="1"/>
  <c r="AP236" i="23"/>
  <c r="AS249" i="23"/>
  <c r="AQ252" i="23"/>
  <c r="AR252" i="23" s="1"/>
  <c r="AP252" i="23"/>
  <c r="AQ260" i="23"/>
  <c r="AR260" i="23" s="1"/>
  <c r="AP260" i="23"/>
  <c r="AQ268" i="23"/>
  <c r="AR268" i="23" s="1"/>
  <c r="AP268" i="23"/>
  <c r="AQ281" i="23"/>
  <c r="AR281" i="23" s="1"/>
  <c r="AP281" i="23"/>
  <c r="AS263" i="24"/>
  <c r="AS267" i="24"/>
  <c r="AS277" i="24"/>
  <c r="AS283" i="24"/>
  <c r="AS289" i="24"/>
  <c r="AS294" i="24"/>
  <c r="AS298" i="24"/>
  <c r="AS302" i="24"/>
  <c r="AS306" i="24"/>
  <c r="AS310" i="24"/>
  <c r="AS314" i="24"/>
  <c r="AS318" i="24"/>
  <c r="AS322" i="24"/>
  <c r="AS326" i="24"/>
  <c r="AS330" i="24"/>
  <c r="AS334" i="24"/>
  <c r="AS338" i="24"/>
  <c r="AS342" i="24"/>
  <c r="AS346" i="24"/>
  <c r="AS350" i="24"/>
  <c r="AS354" i="24"/>
  <c r="AS358" i="24"/>
  <c r="AS362" i="24"/>
  <c r="AS366" i="24"/>
  <c r="AS370" i="24"/>
  <c r="AS374" i="24"/>
  <c r="AS378" i="24"/>
  <c r="AS382" i="24"/>
  <c r="AS386" i="24"/>
  <c r="AS390" i="24"/>
  <c r="AS394" i="24"/>
  <c r="AS398" i="24"/>
  <c r="AS402" i="24"/>
  <c r="AS406" i="24"/>
  <c r="AS410" i="24"/>
  <c r="AS414" i="24"/>
  <c r="AS418" i="24"/>
  <c r="AS422" i="24"/>
  <c r="AS426" i="24"/>
  <c r="AS430" i="24"/>
  <c r="AS434" i="24"/>
  <c r="AS438" i="24"/>
  <c r="AS442" i="24"/>
  <c r="AS446" i="24"/>
  <c r="AS450" i="24"/>
  <c r="AS454" i="24"/>
  <c r="AS458" i="24"/>
  <c r="AS462" i="24"/>
  <c r="AP465" i="24"/>
  <c r="AS466" i="24"/>
  <c r="AP469" i="24"/>
  <c r="AS470" i="24"/>
  <c r="AP473" i="24"/>
  <c r="AS474" i="24"/>
  <c r="AP477" i="24"/>
  <c r="AS478" i="24"/>
  <c r="AP481" i="24"/>
  <c r="AS482" i="24"/>
  <c r="AP485" i="24"/>
  <c r="AS486" i="24"/>
  <c r="AP489" i="24"/>
  <c r="AS490" i="24"/>
  <c r="AP493" i="24"/>
  <c r="AS494" i="24"/>
  <c r="AP497" i="24"/>
  <c r="AS498" i="24"/>
  <c r="AP501" i="24"/>
  <c r="AS502" i="24"/>
  <c r="AP505" i="24"/>
  <c r="AS506" i="24"/>
  <c r="AP509" i="24"/>
  <c r="AS510" i="24"/>
  <c r="AP513" i="24"/>
  <c r="AS514" i="24"/>
  <c r="AP517" i="24"/>
  <c r="AS518" i="24"/>
  <c r="AP521" i="24"/>
  <c r="AS522" i="24"/>
  <c r="AP525" i="24"/>
  <c r="AS526" i="24"/>
  <c r="AP529" i="24"/>
  <c r="AS530" i="24"/>
  <c r="AP533" i="24"/>
  <c r="AS534" i="24"/>
  <c r="AP537" i="24"/>
  <c r="AS538" i="24"/>
  <c r="AP541" i="24"/>
  <c r="AS542" i="24"/>
  <c r="AP545" i="24"/>
  <c r="AS546" i="24"/>
  <c r="AP549" i="24"/>
  <c r="AS550" i="24"/>
  <c r="AP553" i="24"/>
  <c r="AS554" i="24"/>
  <c r="AP557" i="24"/>
  <c r="AS558" i="24"/>
  <c r="AP561" i="24"/>
  <c r="AS562" i="24"/>
  <c r="AP565" i="24"/>
  <c r="AS566" i="24"/>
  <c r="AP569" i="24"/>
  <c r="AS570" i="24"/>
  <c r="AP573" i="24"/>
  <c r="AS574" i="24"/>
  <c r="AP577" i="24"/>
  <c r="AS578" i="24"/>
  <c r="AP581" i="24"/>
  <c r="AS582" i="24"/>
  <c r="AP585" i="24"/>
  <c r="AS586" i="24"/>
  <c r="AP589" i="24"/>
  <c r="AS590" i="24"/>
  <c r="AP593" i="24"/>
  <c r="AS594" i="24"/>
  <c r="AP597" i="24"/>
  <c r="AS598" i="24"/>
  <c r="AP601" i="24"/>
  <c r="AS602" i="24"/>
  <c r="AP605" i="24"/>
  <c r="AS606" i="24"/>
  <c r="AP609" i="24"/>
  <c r="AS610" i="24"/>
  <c r="AP613" i="24"/>
  <c r="AS614" i="24"/>
  <c r="AP617" i="24"/>
  <c r="AS618" i="24"/>
  <c r="AP621" i="24"/>
  <c r="AS622" i="24"/>
  <c r="AP625" i="24"/>
  <c r="AS626" i="24"/>
  <c r="AP629" i="24"/>
  <c r="AS630" i="24"/>
  <c r="AP633" i="24"/>
  <c r="AS634" i="24"/>
  <c r="AP637" i="24"/>
  <c r="AS638" i="24"/>
  <c r="AP641" i="24"/>
  <c r="AS642" i="24"/>
  <c r="AP645" i="24"/>
  <c r="AS646" i="24"/>
  <c r="AP649" i="24"/>
  <c r="AS650" i="24"/>
  <c r="AP653" i="24"/>
  <c r="AS654" i="24"/>
  <c r="AP657" i="24"/>
  <c r="AS658" i="24"/>
  <c r="AP661" i="24"/>
  <c r="AS662" i="24"/>
  <c r="AP665" i="24"/>
  <c r="AS666" i="24"/>
  <c r="AP669" i="24"/>
  <c r="AS670" i="24"/>
  <c r="AP673" i="24"/>
  <c r="AS674" i="24"/>
  <c r="AP677" i="24"/>
  <c r="AS678" i="24"/>
  <c r="AP681" i="24"/>
  <c r="AS682" i="24"/>
  <c r="AP685" i="24"/>
  <c r="AS686" i="24"/>
  <c r="AP689" i="24"/>
  <c r="AS690" i="24"/>
  <c r="AP693" i="24"/>
  <c r="AS694" i="24"/>
  <c r="AP697" i="24"/>
  <c r="AS698" i="24"/>
  <c r="AP701" i="24"/>
  <c r="AS702" i="24"/>
  <c r="AP705" i="24"/>
  <c r="AS706" i="24"/>
  <c r="AP709" i="24"/>
  <c r="AS710" i="24"/>
  <c r="AP713" i="24"/>
  <c r="AS714" i="24"/>
  <c r="AP717" i="24"/>
  <c r="AS718" i="24"/>
  <c r="AP10" i="23"/>
  <c r="AS11" i="23"/>
  <c r="AP14" i="23"/>
  <c r="AS15" i="23"/>
  <c r="AP18" i="23"/>
  <c r="AS19" i="23"/>
  <c r="AP25" i="23"/>
  <c r="AS26" i="23"/>
  <c r="AP29" i="23"/>
  <c r="AS30" i="23"/>
  <c r="AP33" i="23"/>
  <c r="AS34" i="23"/>
  <c r="AP37" i="23"/>
  <c r="AP47" i="23"/>
  <c r="AS48" i="23"/>
  <c r="AP51" i="23"/>
  <c r="AS51" i="23" s="1"/>
  <c r="AS55" i="23"/>
  <c r="AP58" i="23"/>
  <c r="AS59" i="23"/>
  <c r="AP62" i="23"/>
  <c r="AS63" i="23"/>
  <c r="AP66" i="23"/>
  <c r="AS67" i="23"/>
  <c r="AP70" i="23"/>
  <c r="AS71" i="23"/>
  <c r="AP75" i="23"/>
  <c r="AS75" i="23" s="1"/>
  <c r="AP83" i="23"/>
  <c r="AS83" i="23" s="1"/>
  <c r="AS87" i="23"/>
  <c r="AP91" i="23"/>
  <c r="AS92" i="23"/>
  <c r="AP95" i="23"/>
  <c r="AS96" i="23"/>
  <c r="AP99" i="23"/>
  <c r="AS99" i="23" s="1"/>
  <c r="AS103" i="23"/>
  <c r="AP108" i="23"/>
  <c r="AS109" i="23"/>
  <c r="AP112" i="23"/>
  <c r="AS113" i="23"/>
  <c r="AP123" i="23"/>
  <c r="AS123" i="23" s="1"/>
  <c r="AS127" i="23"/>
  <c r="AP139" i="23"/>
  <c r="AS139" i="23" s="1"/>
  <c r="AS140" i="23"/>
  <c r="AP143" i="23"/>
  <c r="AS144" i="23"/>
  <c r="AP147" i="23"/>
  <c r="AS148" i="23"/>
  <c r="AP151" i="23"/>
  <c r="AS152" i="23"/>
  <c r="AP158" i="23"/>
  <c r="AS159" i="23"/>
  <c r="AP162" i="23"/>
  <c r="AS163" i="23"/>
  <c r="AP166" i="23"/>
  <c r="AP170" i="23"/>
  <c r="AS171" i="23"/>
  <c r="AP175" i="23"/>
  <c r="AS175" i="23" s="1"/>
  <c r="AS176" i="23"/>
  <c r="AP181" i="23"/>
  <c r="AS182" i="23"/>
  <c r="AP186" i="23"/>
  <c r="AS187" i="23"/>
  <c r="AP191" i="23"/>
  <c r="AS191" i="23" s="1"/>
  <c r="AS192" i="23"/>
  <c r="AP195" i="23"/>
  <c r="AS196" i="23"/>
  <c r="AP200" i="23"/>
  <c r="AS201" i="23"/>
  <c r="AP205" i="23"/>
  <c r="AS206" i="23"/>
  <c r="AP209" i="23"/>
  <c r="AS210" i="23"/>
  <c r="AP213" i="23"/>
  <c r="AS214" i="23"/>
  <c r="AP218" i="23"/>
  <c r="AS219" i="23"/>
  <c r="AP223" i="23"/>
  <c r="AS224" i="23"/>
  <c r="AP228" i="23"/>
  <c r="AS229" i="23"/>
  <c r="AP233" i="23"/>
  <c r="AP242" i="23"/>
  <c r="AP248" i="23"/>
  <c r="AS250" i="23"/>
  <c r="AP254" i="23"/>
  <c r="AS255" i="23"/>
  <c r="AP258" i="23"/>
  <c r="AS259" i="23"/>
  <c r="AP262" i="23"/>
  <c r="AS263" i="23"/>
  <c r="AP266" i="23"/>
  <c r="AS267" i="23"/>
  <c r="AP270" i="23"/>
  <c r="AS271" i="23"/>
  <c r="AP275" i="23"/>
  <c r="AP279" i="23"/>
  <c r="AS280" i="23"/>
  <c r="AP283" i="23"/>
  <c r="AP289" i="23"/>
  <c r="AS290" i="23"/>
  <c r="AP294" i="23"/>
  <c r="AS295" i="23"/>
  <c r="AP300" i="23"/>
  <c r="AS302" i="23"/>
  <c r="AP306" i="23"/>
  <c r="AP312" i="23"/>
  <c r="AS313" i="23"/>
  <c r="AP318" i="23"/>
  <c r="AS320" i="23"/>
  <c r="AP324" i="23"/>
  <c r="AS325" i="23"/>
  <c r="AP328" i="23"/>
  <c r="AS329" i="23"/>
  <c r="AP332" i="23"/>
  <c r="AS333" i="23"/>
  <c r="AP336" i="23"/>
  <c r="AS337" i="23"/>
  <c r="AP340" i="23"/>
  <c r="AS341" i="23"/>
  <c r="AP344" i="23"/>
  <c r="AS345" i="23"/>
  <c r="AP348" i="23"/>
  <c r="AS349" i="23"/>
  <c r="AP352" i="23"/>
  <c r="AS353" i="23"/>
  <c r="AP356" i="23"/>
  <c r="AS357" i="23"/>
  <c r="AP360" i="23"/>
  <c r="AS361" i="23"/>
  <c r="AP364" i="23"/>
  <c r="AS365" i="23"/>
  <c r="AP368" i="23"/>
  <c r="AS369" i="23"/>
  <c r="AP372" i="23"/>
  <c r="AS373" i="23"/>
  <c r="AP376" i="23"/>
  <c r="AS377" i="23"/>
  <c r="AP380" i="23"/>
  <c r="AS381" i="23"/>
  <c r="AP384" i="23"/>
  <c r="AS385" i="23"/>
  <c r="AP388" i="23"/>
  <c r="AS389" i="23"/>
  <c r="AP392" i="23"/>
  <c r="AS393" i="23"/>
  <c r="AP396" i="23"/>
  <c r="AS397" i="23"/>
  <c r="AP400" i="23"/>
  <c r="AS401" i="23"/>
  <c r="AP404" i="23"/>
  <c r="AS405" i="23"/>
  <c r="AP408" i="23"/>
  <c r="AS409" i="23"/>
  <c r="AP412" i="23"/>
  <c r="AS413" i="23"/>
  <c r="AP416" i="23"/>
  <c r="AS417" i="23"/>
  <c r="AP420" i="23"/>
  <c r="AS421" i="23"/>
  <c r="AP424" i="23"/>
  <c r="AS425" i="23"/>
  <c r="AP428" i="23"/>
  <c r="AS429" i="23"/>
  <c r="AP432" i="23"/>
  <c r="AS433" i="23"/>
  <c r="AP436" i="23"/>
  <c r="AS437" i="23"/>
  <c r="AP440" i="23"/>
  <c r="AS441" i="23"/>
  <c r="AP444" i="23"/>
  <c r="AS445" i="23"/>
  <c r="AP448" i="23"/>
  <c r="AS449" i="23"/>
  <c r="AP452" i="23"/>
  <c r="AS453" i="23"/>
  <c r="AP456" i="23"/>
  <c r="AS457" i="23"/>
  <c r="AP460" i="23"/>
  <c r="AS461" i="23"/>
  <c r="AP464" i="23"/>
  <c r="AS465" i="23"/>
  <c r="AP468" i="23"/>
  <c r="AS469" i="23"/>
  <c r="AP472" i="23"/>
  <c r="AS473" i="23"/>
  <c r="AP476" i="23"/>
  <c r="AS477" i="23"/>
  <c r="AP480" i="23"/>
  <c r="AS481" i="23"/>
  <c r="AP484" i="23"/>
  <c r="AS485" i="23"/>
  <c r="AP488" i="23"/>
  <c r="AS489" i="23"/>
  <c r="AP492" i="23"/>
  <c r="AS493" i="23"/>
  <c r="AP496" i="23"/>
  <c r="AS497" i="23"/>
  <c r="AP500" i="23"/>
  <c r="AS501" i="23"/>
  <c r="AP504" i="23"/>
  <c r="AS505" i="23"/>
  <c r="AP508" i="23"/>
  <c r="AS509" i="23"/>
  <c r="AP512" i="23"/>
  <c r="AS513" i="23"/>
  <c r="AP516" i="23"/>
  <c r="AS517" i="23"/>
  <c r="AP520" i="23"/>
  <c r="AS521" i="23"/>
  <c r="AP524" i="23"/>
  <c r="AS525" i="23"/>
  <c r="AP528" i="23"/>
  <c r="AS529" i="23"/>
  <c r="AP532" i="23"/>
  <c r="AS533" i="23"/>
  <c r="AP536" i="23"/>
  <c r="AS537" i="23"/>
  <c r="AP540" i="23"/>
  <c r="AS541" i="23"/>
  <c r="AP544" i="23"/>
  <c r="AS545" i="23"/>
  <c r="AP548" i="23"/>
  <c r="AS549" i="23"/>
  <c r="AP552" i="23"/>
  <c r="AS553" i="23"/>
  <c r="AP556" i="23"/>
  <c r="AS557" i="23"/>
  <c r="AP560" i="23"/>
  <c r="AS561" i="23"/>
  <c r="AP564" i="23"/>
  <c r="AS565" i="23"/>
  <c r="AP568" i="23"/>
  <c r="AS569" i="23"/>
  <c r="AP572" i="23"/>
  <c r="AS573" i="23"/>
  <c r="AP576" i="23"/>
  <c r="AS577" i="23"/>
  <c r="AP580" i="23"/>
  <c r="AS581" i="23"/>
  <c r="AP584" i="23"/>
  <c r="AS585" i="23"/>
  <c r="AP588" i="23"/>
  <c r="AS589" i="23"/>
  <c r="AP592" i="23"/>
  <c r="AS593" i="23"/>
  <c r="AP596" i="23"/>
  <c r="AS597" i="23"/>
  <c r="AP600" i="23"/>
  <c r="AQ664" i="23"/>
  <c r="AR664" i="23" s="1"/>
  <c r="AQ670" i="23"/>
  <c r="AR670" i="23" s="1"/>
  <c r="AQ680" i="23"/>
  <c r="AR680" i="23" s="1"/>
  <c r="AQ686" i="23"/>
  <c r="AR686" i="23" s="1"/>
  <c r="AQ696" i="23"/>
  <c r="AR696" i="23" s="1"/>
  <c r="AQ702" i="23"/>
  <c r="AR702" i="23" s="1"/>
  <c r="AQ712" i="23"/>
  <c r="AR712" i="23" s="1"/>
  <c r="AQ718" i="23"/>
  <c r="AR718" i="23" s="1"/>
  <c r="AQ17" i="10"/>
  <c r="AR17" i="10" s="1"/>
  <c r="AQ25" i="10"/>
  <c r="AQ30" i="10"/>
  <c r="AR30" i="10" s="1"/>
  <c r="AQ40" i="10"/>
  <c r="AR40" i="10" s="1"/>
  <c r="AQ46" i="10"/>
  <c r="AR46" i="10" s="1"/>
  <c r="AQ49" i="10"/>
  <c r="AQ59" i="10"/>
  <c r="AQ64" i="10"/>
  <c r="AR64" i="10" s="1"/>
  <c r="AS64" i="10" s="1"/>
  <c r="AQ67" i="10"/>
  <c r="AR67" i="10" s="1"/>
  <c r="AQ73" i="10"/>
  <c r="AR73" i="10" s="1"/>
  <c r="AQ83" i="10"/>
  <c r="AR83" i="10" s="1"/>
  <c r="AQ93" i="10"/>
  <c r="AQ102" i="10"/>
  <c r="AR102" i="10" s="1"/>
  <c r="AS102" i="10" s="1"/>
  <c r="AQ109" i="10"/>
  <c r="AR109" i="10" s="1"/>
  <c r="AQ114" i="10"/>
  <c r="AR114" i="10" s="1"/>
  <c r="AQ123" i="10"/>
  <c r="AQ132" i="10"/>
  <c r="AR132" i="10" s="1"/>
  <c r="AQ142" i="10"/>
  <c r="AR142" i="10" s="1"/>
  <c r="AQ153" i="10"/>
  <c r="AQ163" i="10"/>
  <c r="AQ168" i="10"/>
  <c r="AR168" i="10" s="1"/>
  <c r="AQ176" i="10"/>
  <c r="AR176" i="10" s="1"/>
  <c r="AS176" i="10" s="1"/>
  <c r="AQ179" i="10"/>
  <c r="AR179" i="10" s="1"/>
  <c r="AQ195" i="10"/>
  <c r="AR195" i="10" s="1"/>
  <c r="AP195" i="10"/>
  <c r="AQ210" i="10"/>
  <c r="AR210" i="10" s="1"/>
  <c r="AP210" i="10"/>
  <c r="AQ218" i="10"/>
  <c r="AR218" i="10" s="1"/>
  <c r="AP218" i="10"/>
  <c r="AQ226" i="10"/>
  <c r="AR226" i="10" s="1"/>
  <c r="AP226" i="10"/>
  <c r="AQ236" i="10"/>
  <c r="AR236" i="10" s="1"/>
  <c r="AP236" i="10"/>
  <c r="AQ244" i="10"/>
  <c r="AR244" i="10" s="1"/>
  <c r="AP244" i="10"/>
  <c r="AQ254" i="10"/>
  <c r="AR254" i="10" s="1"/>
  <c r="AP254" i="10"/>
  <c r="AS261" i="10"/>
  <c r="AQ264" i="10"/>
  <c r="AR264" i="10" s="1"/>
  <c r="AP264" i="10"/>
  <c r="AQ269" i="10"/>
  <c r="AR269" i="10" s="1"/>
  <c r="AP269" i="10"/>
  <c r="AQ275" i="10"/>
  <c r="AR275" i="10" s="1"/>
  <c r="AP275" i="10"/>
  <c r="AQ281" i="10"/>
  <c r="AR281" i="10" s="1"/>
  <c r="AP281" i="10"/>
  <c r="AQ302" i="10"/>
  <c r="AR302" i="10" s="1"/>
  <c r="AP302" i="10"/>
  <c r="AS346" i="10"/>
  <c r="AS286" i="23"/>
  <c r="AS291" i="23"/>
  <c r="AS301" i="23"/>
  <c r="AS303" i="23"/>
  <c r="AS309" i="23"/>
  <c r="AS315" i="23"/>
  <c r="AS319" i="23"/>
  <c r="AS322" i="23"/>
  <c r="AS326" i="23"/>
  <c r="AS330" i="23"/>
  <c r="AS334" i="23"/>
  <c r="AS338" i="23"/>
  <c r="AS342" i="23"/>
  <c r="AS346" i="23"/>
  <c r="AS350" i="23"/>
  <c r="AS354" i="23"/>
  <c r="AS358" i="23"/>
  <c r="AS362" i="23"/>
  <c r="AS366" i="23"/>
  <c r="AS370" i="23"/>
  <c r="AS374" i="23"/>
  <c r="AS378" i="23"/>
  <c r="AS382" i="23"/>
  <c r="AS386" i="23"/>
  <c r="AS390" i="23"/>
  <c r="AS394" i="23"/>
  <c r="AS398" i="23"/>
  <c r="AS402" i="23"/>
  <c r="AS406" i="23"/>
  <c r="AS410" i="23"/>
  <c r="AS414" i="23"/>
  <c r="AS418" i="23"/>
  <c r="AS422" i="23"/>
  <c r="AS426" i="23"/>
  <c r="AS430" i="23"/>
  <c r="AS434" i="23"/>
  <c r="AS438" i="23"/>
  <c r="AS442" i="23"/>
  <c r="AS446" i="23"/>
  <c r="AS450" i="23"/>
  <c r="AS454" i="23"/>
  <c r="AS458" i="23"/>
  <c r="AS462" i="23"/>
  <c r="AS466" i="23"/>
  <c r="AS470" i="23"/>
  <c r="AS474" i="23"/>
  <c r="AS478" i="23"/>
  <c r="AS482" i="23"/>
  <c r="AS486" i="23"/>
  <c r="AS490" i="23"/>
  <c r="AS494" i="23"/>
  <c r="AS498" i="23"/>
  <c r="AS502" i="23"/>
  <c r="AS506" i="23"/>
  <c r="AS510" i="23"/>
  <c r="AS514" i="23"/>
  <c r="AS518" i="23"/>
  <c r="AS522" i="23"/>
  <c r="AS526" i="23"/>
  <c r="AS530" i="23"/>
  <c r="AS534" i="23"/>
  <c r="AS538" i="23"/>
  <c r="AS542" i="23"/>
  <c r="AS546" i="23"/>
  <c r="AS550" i="23"/>
  <c r="AS554" i="23"/>
  <c r="AS558" i="23"/>
  <c r="AS562" i="23"/>
  <c r="AS566" i="23"/>
  <c r="AS570" i="23"/>
  <c r="AS574" i="23"/>
  <c r="AS578" i="23"/>
  <c r="AS582" i="23"/>
  <c r="AS586" i="23"/>
  <c r="AS590" i="23"/>
  <c r="AS594" i="23"/>
  <c r="AS598" i="23"/>
  <c r="AQ183" i="10"/>
  <c r="AR183" i="10" s="1"/>
  <c r="AP183" i="10"/>
  <c r="AQ199" i="10"/>
  <c r="AR199" i="10" s="1"/>
  <c r="AP199" i="10"/>
  <c r="AP285" i="23"/>
  <c r="AS285" i="23" s="1"/>
  <c r="AP286" i="23"/>
  <c r="AP291" i="23"/>
  <c r="AP296" i="23"/>
  <c r="AS296" i="23" s="1"/>
  <c r="AP303" i="23"/>
  <c r="AP309" i="23"/>
  <c r="AP314" i="23"/>
  <c r="AS314" i="23" s="1"/>
  <c r="AP315" i="23"/>
  <c r="AP321" i="23"/>
  <c r="AS321" i="23" s="1"/>
  <c r="AP322" i="23"/>
  <c r="AP326" i="23"/>
  <c r="AP330" i="23"/>
  <c r="AP334" i="23"/>
  <c r="AP338" i="23"/>
  <c r="AP342" i="23"/>
  <c r="AP346" i="23"/>
  <c r="AP350" i="23"/>
  <c r="AP354" i="23"/>
  <c r="AP358" i="23"/>
  <c r="AP362" i="23"/>
  <c r="AP366" i="23"/>
  <c r="AP370" i="23"/>
  <c r="AP374" i="23"/>
  <c r="AP378" i="23"/>
  <c r="AP382" i="23"/>
  <c r="AP386" i="23"/>
  <c r="AP390" i="23"/>
  <c r="AP394" i="23"/>
  <c r="AP398" i="23"/>
  <c r="AP402" i="23"/>
  <c r="AP406" i="23"/>
  <c r="AP410" i="23"/>
  <c r="AP414" i="23"/>
  <c r="AP418" i="23"/>
  <c r="AP422" i="23"/>
  <c r="AP426" i="23"/>
  <c r="AP430" i="23"/>
  <c r="AP434" i="23"/>
  <c r="AP438" i="23"/>
  <c r="AP442" i="23"/>
  <c r="AP446" i="23"/>
  <c r="AP450" i="23"/>
  <c r="AP454" i="23"/>
  <c r="AP458" i="23"/>
  <c r="AP462" i="23"/>
  <c r="AP466" i="23"/>
  <c r="AP470" i="23"/>
  <c r="AP474" i="23"/>
  <c r="AP478" i="23"/>
  <c r="AP482" i="23"/>
  <c r="AP486" i="23"/>
  <c r="AP490" i="23"/>
  <c r="AP494" i="23"/>
  <c r="AP498" i="23"/>
  <c r="AP502" i="23"/>
  <c r="AP506" i="23"/>
  <c r="AP510" i="23"/>
  <c r="AP514" i="23"/>
  <c r="AP518" i="23"/>
  <c r="AP522" i="23"/>
  <c r="AP526" i="23"/>
  <c r="AP530" i="23"/>
  <c r="AP534" i="23"/>
  <c r="AP538" i="23"/>
  <c r="AP542" i="23"/>
  <c r="AP546" i="23"/>
  <c r="AP550" i="23"/>
  <c r="AP554" i="23"/>
  <c r="AP558" i="23"/>
  <c r="AP562" i="23"/>
  <c r="AP566" i="23"/>
  <c r="AP570" i="23"/>
  <c r="AP574" i="23"/>
  <c r="AP578" i="23"/>
  <c r="AP582" i="23"/>
  <c r="AP586" i="23"/>
  <c r="AP590" i="23"/>
  <c r="AP594" i="23"/>
  <c r="AP598" i="23"/>
  <c r="AS658" i="23"/>
  <c r="AQ662" i="23"/>
  <c r="AR662" i="23" s="1"/>
  <c r="AS668" i="23"/>
  <c r="AQ672" i="23"/>
  <c r="AR672" i="23" s="1"/>
  <c r="AS674" i="23"/>
  <c r="AQ678" i="23"/>
  <c r="AR678" i="23" s="1"/>
  <c r="AS684" i="23"/>
  <c r="AQ688" i="23"/>
  <c r="AR688" i="23" s="1"/>
  <c r="AS690" i="23"/>
  <c r="AQ694" i="23"/>
  <c r="AR694" i="23" s="1"/>
  <c r="AS700" i="23"/>
  <c r="AQ704" i="23"/>
  <c r="AR704" i="23" s="1"/>
  <c r="AS706" i="23"/>
  <c r="AQ710" i="23"/>
  <c r="AR710" i="23" s="1"/>
  <c r="AS716" i="23"/>
  <c r="AQ9" i="10"/>
  <c r="AR9" i="10" s="1"/>
  <c r="AS11" i="10"/>
  <c r="AQ15" i="10"/>
  <c r="AR15" i="10" s="1"/>
  <c r="AS21" i="10"/>
  <c r="AS28" i="10"/>
  <c r="AQ32" i="10"/>
  <c r="AR32" i="10" s="1"/>
  <c r="AS34" i="10"/>
  <c r="AQ38" i="10"/>
  <c r="AR38" i="10" s="1"/>
  <c r="AS44" i="10"/>
  <c r="AQ48" i="10"/>
  <c r="AR48" i="10" s="1"/>
  <c r="AQ57" i="10"/>
  <c r="AR57" i="10" s="1"/>
  <c r="AQ65" i="10"/>
  <c r="AR65" i="10" s="1"/>
  <c r="AS71" i="10"/>
  <c r="AQ75" i="10"/>
  <c r="AR75" i="10" s="1"/>
  <c r="AS77" i="10"/>
  <c r="AQ81" i="10"/>
  <c r="AR81" i="10" s="1"/>
  <c r="AS88" i="10"/>
  <c r="AQ92" i="10"/>
  <c r="AR92" i="10" s="1"/>
  <c r="AS98" i="10"/>
  <c r="AQ100" i="10"/>
  <c r="AR100" i="10" s="1"/>
  <c r="AQ103" i="10"/>
  <c r="AR103" i="10" s="1"/>
  <c r="AS103" i="10" s="1"/>
  <c r="AS107" i="10"/>
  <c r="AS112" i="10"/>
  <c r="AQ116" i="10"/>
  <c r="AR116" i="10" s="1"/>
  <c r="AS118" i="10"/>
  <c r="AQ122" i="10"/>
  <c r="AR122" i="10" s="1"/>
  <c r="AS122" i="10" s="1"/>
  <c r="AQ129" i="10"/>
  <c r="AR129" i="10" s="1"/>
  <c r="AQ134" i="10"/>
  <c r="AR134" i="10" s="1"/>
  <c r="AS136" i="10"/>
  <c r="AQ140" i="10"/>
  <c r="AR140" i="10" s="1"/>
  <c r="AQ152" i="10"/>
  <c r="AR152" i="10" s="1"/>
  <c r="AQ161" i="10"/>
  <c r="AR161" i="10" s="1"/>
  <c r="AQ169" i="10"/>
  <c r="AR169" i="10" s="1"/>
  <c r="AS174" i="10"/>
  <c r="AQ177" i="10"/>
  <c r="AR177" i="10" s="1"/>
  <c r="AS183" i="10"/>
  <c r="AQ187" i="10"/>
  <c r="AR187" i="10" s="1"/>
  <c r="AP187" i="10"/>
  <c r="AS199" i="10"/>
  <c r="AQ206" i="10"/>
  <c r="AR206" i="10" s="1"/>
  <c r="AP206" i="10"/>
  <c r="AQ214" i="10"/>
  <c r="AR214" i="10" s="1"/>
  <c r="AP214" i="10"/>
  <c r="AQ222" i="10"/>
  <c r="AR222" i="10" s="1"/>
  <c r="AP222" i="10"/>
  <c r="AQ230" i="10"/>
  <c r="AR230" i="10" s="1"/>
  <c r="AP230" i="10"/>
  <c r="AQ240" i="10"/>
  <c r="AR240" i="10" s="1"/>
  <c r="AP240" i="10"/>
  <c r="AQ250" i="10"/>
  <c r="AR250" i="10" s="1"/>
  <c r="AP250" i="10"/>
  <c r="AQ260" i="10"/>
  <c r="AR260" i="10" s="1"/>
  <c r="AP260" i="10"/>
  <c r="AQ288" i="10"/>
  <c r="AR288" i="10" s="1"/>
  <c r="AP288" i="10"/>
  <c r="AQ295" i="10"/>
  <c r="AR295" i="10" s="1"/>
  <c r="AP295" i="10"/>
  <c r="AS117" i="23"/>
  <c r="AS118" i="23"/>
  <c r="AS134" i="23"/>
  <c r="AS178" i="23"/>
  <c r="AS198" i="23"/>
  <c r="AS221" i="23"/>
  <c r="AS226" i="23"/>
  <c r="AS237" i="23"/>
  <c r="AS246" i="23"/>
  <c r="AS287" i="23"/>
  <c r="AS297" i="23"/>
  <c r="AS662" i="23"/>
  <c r="AS672" i="23"/>
  <c r="AS678" i="23"/>
  <c r="AS688" i="23"/>
  <c r="AS694" i="23"/>
  <c r="AS704" i="23"/>
  <c r="AS710" i="23"/>
  <c r="AS9" i="10"/>
  <c r="AS15" i="10"/>
  <c r="AS32" i="10"/>
  <c r="AS38" i="10"/>
  <c r="AS57" i="10"/>
  <c r="AS65" i="10"/>
  <c r="AS75" i="10"/>
  <c r="AS81" i="10"/>
  <c r="AS100" i="10"/>
  <c r="AS116" i="10"/>
  <c r="AS129" i="10"/>
  <c r="AS134" i="10"/>
  <c r="AS140" i="10"/>
  <c r="AS161" i="10"/>
  <c r="AS177" i="10"/>
  <c r="AQ191" i="10"/>
  <c r="AR191" i="10" s="1"/>
  <c r="AP191" i="10"/>
  <c r="AS659" i="23"/>
  <c r="AS663" i="23"/>
  <c r="AS667" i="23"/>
  <c r="AS671" i="23"/>
  <c r="AS675" i="23"/>
  <c r="AS679" i="23"/>
  <c r="AS683" i="23"/>
  <c r="AS687" i="23"/>
  <c r="AS691" i="23"/>
  <c r="AS695" i="23"/>
  <c r="AS699" i="23"/>
  <c r="AS703" i="23"/>
  <c r="AS707" i="23"/>
  <c r="AS711" i="23"/>
  <c r="AS715" i="23"/>
  <c r="AS719" i="23"/>
  <c r="AS12" i="10"/>
  <c r="AS16" i="10"/>
  <c r="AS20" i="10"/>
  <c r="AS27" i="10"/>
  <c r="AS31" i="10"/>
  <c r="AS35" i="10"/>
  <c r="AS39" i="10"/>
  <c r="AS47" i="10"/>
  <c r="AS54" i="10"/>
  <c r="AS58" i="10"/>
  <c r="AS63" i="10"/>
  <c r="AQ66" i="10"/>
  <c r="AR66" i="10" s="1"/>
  <c r="AQ70" i="10"/>
  <c r="AR70" i="10" s="1"/>
  <c r="AQ74" i="10"/>
  <c r="AR74" i="10" s="1"/>
  <c r="AQ78" i="10"/>
  <c r="AR78" i="10" s="1"/>
  <c r="AQ82" i="10"/>
  <c r="AR82" i="10" s="1"/>
  <c r="AS89" i="10"/>
  <c r="AS95" i="10"/>
  <c r="AS101" i="10"/>
  <c r="AQ105" i="10"/>
  <c r="AR105" i="10" s="1"/>
  <c r="AQ111" i="10"/>
  <c r="AR111" i="10" s="1"/>
  <c r="AQ115" i="10"/>
  <c r="AR115" i="10" s="1"/>
  <c r="AQ119" i="10"/>
  <c r="AR119" i="10" s="1"/>
  <c r="AQ125" i="10"/>
  <c r="AR125" i="10" s="1"/>
  <c r="AS125" i="10" s="1"/>
  <c r="AS133" i="10"/>
  <c r="AS137" i="10"/>
  <c r="AS141" i="10"/>
  <c r="AQ151" i="10"/>
  <c r="AR151" i="10" s="1"/>
  <c r="AS151" i="10" s="1"/>
  <c r="AQ157" i="10"/>
  <c r="AR157" i="10" s="1"/>
  <c r="AQ162" i="10"/>
  <c r="AR162" i="10" s="1"/>
  <c r="AQ167" i="10"/>
  <c r="AR167" i="10" s="1"/>
  <c r="AQ175" i="10"/>
  <c r="AR175" i="10" s="1"/>
  <c r="AS175" i="10" s="1"/>
  <c r="AS178" i="10"/>
  <c r="AQ180" i="10"/>
  <c r="AR180" i="10" s="1"/>
  <c r="AP181" i="10"/>
  <c r="AS182" i="10"/>
  <c r="AQ184" i="10"/>
  <c r="AR184" i="10" s="1"/>
  <c r="AP185" i="10"/>
  <c r="AS186" i="10"/>
  <c r="AQ188" i="10"/>
  <c r="AR188" i="10" s="1"/>
  <c r="AP189" i="10"/>
  <c r="AS190" i="10"/>
  <c r="AQ192" i="10"/>
  <c r="AR192" i="10" s="1"/>
  <c r="AP193" i="10"/>
  <c r="AS194" i="10"/>
  <c r="AQ196" i="10"/>
  <c r="AR196" i="10" s="1"/>
  <c r="AP197" i="10"/>
  <c r="AS198" i="10"/>
  <c r="AP202" i="10"/>
  <c r="AS205" i="10"/>
  <c r="AP208" i="10"/>
  <c r="AS209" i="10"/>
  <c r="AP212" i="10"/>
  <c r="AS213" i="10"/>
  <c r="AP216" i="10"/>
  <c r="AP220" i="10"/>
  <c r="AS221" i="10"/>
  <c r="AP224" i="10"/>
  <c r="AS225" i="10"/>
  <c r="AP228" i="10"/>
  <c r="AS229" i="10"/>
  <c r="AP233" i="10"/>
  <c r="AS235" i="10"/>
  <c r="AP238" i="10"/>
  <c r="AS239" i="10"/>
  <c r="AP242" i="10"/>
  <c r="AS243" i="10"/>
  <c r="AP248" i="10"/>
  <c r="AS249" i="10"/>
  <c r="AP252" i="10"/>
  <c r="AS253" i="10"/>
  <c r="AP258" i="10"/>
  <c r="AS259" i="10"/>
  <c r="AP262" i="10"/>
  <c r="AS263" i="10"/>
  <c r="AP267" i="10"/>
  <c r="AS268" i="10"/>
  <c r="AP273" i="10"/>
  <c r="AS274" i="10"/>
  <c r="AP278" i="10"/>
  <c r="AS280" i="10"/>
  <c r="AP286" i="10"/>
  <c r="AS287" i="10"/>
  <c r="AP293" i="10"/>
  <c r="AS293" i="10" s="1"/>
  <c r="AS294" i="10"/>
  <c r="AP300" i="10"/>
  <c r="AP305" i="10"/>
  <c r="AS305" i="10" s="1"/>
  <c r="AS307" i="10"/>
  <c r="AP310" i="10"/>
  <c r="AS311" i="10"/>
  <c r="AP315" i="10"/>
  <c r="AS317" i="10"/>
  <c r="AP320" i="10"/>
  <c r="AS321" i="10"/>
  <c r="AQ324" i="10"/>
  <c r="AR324" i="10" s="1"/>
  <c r="AP325" i="10"/>
  <c r="AS325" i="10" s="1"/>
  <c r="AS326" i="10"/>
  <c r="AP329" i="10"/>
  <c r="AS329" i="10" s="1"/>
  <c r="AS330" i="10"/>
  <c r="AP333" i="10"/>
  <c r="AS333" i="10" s="1"/>
  <c r="AS334" i="10"/>
  <c r="AP337" i="10"/>
  <c r="AS337" i="10" s="1"/>
  <c r="AS338" i="10"/>
  <c r="AQ340" i="10"/>
  <c r="AR340" i="10" s="1"/>
  <c r="AP341" i="10"/>
  <c r="AQ345" i="10"/>
  <c r="AR345" i="10" s="1"/>
  <c r="AP347" i="10"/>
  <c r="AS347" i="10" s="1"/>
  <c r="AP352" i="10"/>
  <c r="AS353" i="10"/>
  <c r="AP356" i="10"/>
  <c r="AS357" i="10"/>
  <c r="AP360" i="10"/>
  <c r="AS361" i="10"/>
  <c r="AP365" i="10"/>
  <c r="AS366" i="10"/>
  <c r="AP369" i="10"/>
  <c r="AS370" i="10"/>
  <c r="AP373" i="10"/>
  <c r="AS374" i="10"/>
  <c r="AP377" i="10"/>
  <c r="AS378" i="10"/>
  <c r="AP381" i="10"/>
  <c r="AS382" i="10"/>
  <c r="AP385" i="10"/>
  <c r="AS386" i="10"/>
  <c r="AP389" i="10"/>
  <c r="AS390" i="10"/>
  <c r="AP393" i="10"/>
  <c r="AS394" i="10"/>
  <c r="AP397" i="10"/>
  <c r="AS398" i="10"/>
  <c r="AP401" i="10"/>
  <c r="AS402" i="10"/>
  <c r="AP405" i="10"/>
  <c r="AS406" i="10"/>
  <c r="AP409" i="10"/>
  <c r="AS410" i="10"/>
  <c r="AP413" i="10"/>
  <c r="AS414" i="10"/>
  <c r="AP417" i="10"/>
  <c r="AS418" i="10"/>
  <c r="AP421" i="10"/>
  <c r="AS422" i="10"/>
  <c r="AP425" i="10"/>
  <c r="AS426" i="10"/>
  <c r="AP429" i="10"/>
  <c r="AS430" i="10"/>
  <c r="AP433" i="10"/>
  <c r="AS434" i="10"/>
  <c r="AP437" i="10"/>
  <c r="AS438" i="10"/>
  <c r="AP441" i="10"/>
  <c r="AS442" i="10"/>
  <c r="AP445" i="10"/>
  <c r="AS446" i="10"/>
  <c r="AP449" i="10"/>
  <c r="AS450" i="10"/>
  <c r="AP453" i="10"/>
  <c r="AS454" i="10"/>
  <c r="AP457" i="10"/>
  <c r="AS458" i="10"/>
  <c r="AP461" i="10"/>
  <c r="AS462" i="10"/>
  <c r="AP465" i="10"/>
  <c r="AS466" i="10"/>
  <c r="AP469" i="10"/>
  <c r="AS470" i="10"/>
  <c r="AP473" i="10"/>
  <c r="AS474" i="10"/>
  <c r="AP477" i="10"/>
  <c r="AS478" i="10"/>
  <c r="AP481" i="10"/>
  <c r="AS482" i="10"/>
  <c r="AP485" i="10"/>
  <c r="AS486" i="10"/>
  <c r="AP489" i="10"/>
  <c r="AS490" i="10"/>
  <c r="AP493" i="10"/>
  <c r="AS494" i="10"/>
  <c r="AP497" i="10"/>
  <c r="AS498" i="10"/>
  <c r="AP501" i="10"/>
  <c r="AS502" i="10"/>
  <c r="AP505" i="10"/>
  <c r="AS506" i="10"/>
  <c r="AP509" i="10"/>
  <c r="AS510" i="10"/>
  <c r="AP513" i="10"/>
  <c r="AS514" i="10"/>
  <c r="AP517" i="10"/>
  <c r="AS518" i="10"/>
  <c r="AP521" i="10"/>
  <c r="AS522" i="10"/>
  <c r="AP525" i="10"/>
  <c r="AS526" i="10"/>
  <c r="AP529" i="10"/>
  <c r="AS530" i="10"/>
  <c r="AP533" i="10"/>
  <c r="AS534" i="10"/>
  <c r="AP537" i="10"/>
  <c r="AS538" i="10"/>
  <c r="AP541" i="10"/>
  <c r="AS542" i="10"/>
  <c r="AP545" i="10"/>
  <c r="AS546" i="10"/>
  <c r="AP549" i="10"/>
  <c r="AS550" i="10"/>
  <c r="AP553" i="10"/>
  <c r="AS554" i="10"/>
  <c r="AP557" i="10"/>
  <c r="AS558" i="10"/>
  <c r="AP561" i="10"/>
  <c r="AS562" i="10"/>
  <c r="AP565" i="10"/>
  <c r="AS566" i="10"/>
  <c r="AP569" i="10"/>
  <c r="AS570" i="10"/>
  <c r="AP573" i="10"/>
  <c r="AS574" i="10"/>
  <c r="AP577" i="10"/>
  <c r="AS578" i="10"/>
  <c r="AP581" i="10"/>
  <c r="AS582" i="10"/>
  <c r="AP585" i="10"/>
  <c r="AS586" i="10"/>
  <c r="AP589" i="10"/>
  <c r="AS590" i="10"/>
  <c r="AP593" i="10"/>
  <c r="AS594" i="10"/>
  <c r="AP597" i="10"/>
  <c r="AS598" i="10"/>
  <c r="AP601" i="10"/>
  <c r="AS602" i="10"/>
  <c r="AP605" i="10"/>
  <c r="AS606" i="10"/>
  <c r="AP609" i="10"/>
  <c r="AS610" i="10"/>
  <c r="AP613" i="10"/>
  <c r="AS614" i="10"/>
  <c r="AP617" i="10"/>
  <c r="AS618" i="10"/>
  <c r="AP621" i="10"/>
  <c r="AS622" i="10"/>
  <c r="AP625" i="10"/>
  <c r="AS626" i="10"/>
  <c r="AP629" i="10"/>
  <c r="AS630" i="10"/>
  <c r="AP633" i="10"/>
  <c r="AS634" i="10"/>
  <c r="AP637" i="10"/>
  <c r="AS638" i="10"/>
  <c r="AP641" i="10"/>
  <c r="AS642" i="10"/>
  <c r="AP645" i="10"/>
  <c r="AS646" i="10"/>
  <c r="AP649" i="10"/>
  <c r="AS650" i="10"/>
  <c r="AP653" i="10"/>
  <c r="AS654" i="10"/>
  <c r="AP657" i="10"/>
  <c r="AS658" i="10"/>
  <c r="AP661" i="10"/>
  <c r="AS662" i="10"/>
  <c r="AP665" i="10"/>
  <c r="AS666" i="10"/>
  <c r="AP669" i="10"/>
  <c r="AS670" i="10"/>
  <c r="AP673" i="10"/>
  <c r="AS674" i="10"/>
  <c r="AP677" i="10"/>
  <c r="AS678" i="10"/>
  <c r="AP681" i="10"/>
  <c r="AS682" i="10"/>
  <c r="AP685" i="10"/>
  <c r="AS686" i="10"/>
  <c r="AP689" i="10"/>
  <c r="AS690" i="10"/>
  <c r="AP693" i="10"/>
  <c r="AS694" i="10"/>
  <c r="AP697" i="10"/>
  <c r="AS698" i="10"/>
  <c r="AP701" i="10"/>
  <c r="AS702" i="10"/>
  <c r="AP705" i="10"/>
  <c r="AS706" i="10"/>
  <c r="AP709" i="10"/>
  <c r="AS710" i="10"/>
  <c r="AP713" i="10"/>
  <c r="AS714" i="10"/>
  <c r="AP717" i="10"/>
  <c r="AS718" i="10"/>
  <c r="AP10" i="11"/>
  <c r="AS11" i="11"/>
  <c r="AS24" i="11"/>
  <c r="AS27" i="11"/>
  <c r="AS28" i="11"/>
  <c r="AS29" i="11"/>
  <c r="AS31" i="11"/>
  <c r="AS32" i="11"/>
  <c r="AS33" i="11"/>
  <c r="AS35" i="11"/>
  <c r="AS36" i="11"/>
  <c r="AS37" i="11"/>
  <c r="AS39" i="11"/>
  <c r="AS40" i="11"/>
  <c r="AP46" i="11"/>
  <c r="AP47" i="11"/>
  <c r="AS47" i="11" s="1"/>
  <c r="AS52" i="11"/>
  <c r="AS53" i="11"/>
  <c r="AS54" i="11"/>
  <c r="AS56" i="11"/>
  <c r="AP62" i="11"/>
  <c r="AP63" i="11"/>
  <c r="AQ64" i="11"/>
  <c r="AR64" i="11" s="1"/>
  <c r="AP66" i="11"/>
  <c r="AP67" i="11"/>
  <c r="AQ68" i="11"/>
  <c r="AR68" i="11" s="1"/>
  <c r="AP70" i="11"/>
  <c r="AP71" i="11"/>
  <c r="AQ72" i="11"/>
  <c r="AR72" i="11" s="1"/>
  <c r="AP74" i="11"/>
  <c r="AP75" i="11"/>
  <c r="AQ76" i="11"/>
  <c r="AR76" i="11" s="1"/>
  <c r="AP78" i="11"/>
  <c r="AP79" i="11"/>
  <c r="AQ80" i="11"/>
  <c r="AR80" i="11" s="1"/>
  <c r="AP82" i="11"/>
  <c r="AP83" i="11"/>
  <c r="AQ84" i="11"/>
  <c r="AR84" i="11" s="1"/>
  <c r="AP86" i="11"/>
  <c r="AP87" i="11"/>
  <c r="AQ88" i="11"/>
  <c r="AR88" i="11" s="1"/>
  <c r="AP90" i="11"/>
  <c r="AP91" i="11"/>
  <c r="AS91" i="11" s="1"/>
  <c r="AS97" i="11"/>
  <c r="AS98" i="11"/>
  <c r="AS102" i="11"/>
  <c r="AP112" i="11"/>
  <c r="AS120" i="11"/>
  <c r="AP121" i="11"/>
  <c r="AS121" i="11" s="1"/>
  <c r="AP123" i="11"/>
  <c r="AQ123" i="11"/>
  <c r="AR123" i="11" s="1"/>
  <c r="AP132" i="11"/>
  <c r="AQ132" i="11"/>
  <c r="AR132" i="11" s="1"/>
  <c r="AS135" i="11"/>
  <c r="AP139" i="11"/>
  <c r="AP148" i="11"/>
  <c r="AQ148" i="11"/>
  <c r="AR148" i="11" s="1"/>
  <c r="AP181" i="11"/>
  <c r="AQ181" i="11"/>
  <c r="AR181" i="11" s="1"/>
  <c r="AP218" i="11"/>
  <c r="AQ218" i="11"/>
  <c r="AR218" i="11" s="1"/>
  <c r="AP224" i="11"/>
  <c r="AQ224" i="11"/>
  <c r="AR224" i="11" s="1"/>
  <c r="AP234" i="11"/>
  <c r="AQ234" i="11"/>
  <c r="AR234" i="11" s="1"/>
  <c r="AP250" i="11"/>
  <c r="AQ250" i="11"/>
  <c r="AR250" i="11" s="1"/>
  <c r="AS303" i="10"/>
  <c r="AS306" i="10"/>
  <c r="AS308" i="10"/>
  <c r="AS313" i="10"/>
  <c r="AS316" i="10"/>
  <c r="AS318" i="10"/>
  <c r="AS322" i="10"/>
  <c r="AS327" i="10"/>
  <c r="AS331" i="10"/>
  <c r="AS339" i="10"/>
  <c r="AS343" i="10"/>
  <c r="AS354" i="10"/>
  <c r="AS358" i="10"/>
  <c r="AS363" i="10"/>
  <c r="AS367" i="10"/>
  <c r="AS371" i="10"/>
  <c r="AS375" i="10"/>
  <c r="AS379" i="10"/>
  <c r="AS383" i="10"/>
  <c r="AS387" i="10"/>
  <c r="AS391" i="10"/>
  <c r="AS395" i="10"/>
  <c r="AS399" i="10"/>
  <c r="AS403" i="10"/>
  <c r="AS407" i="10"/>
  <c r="AS411" i="10"/>
  <c r="AS415" i="10"/>
  <c r="AS419" i="10"/>
  <c r="AS423" i="10"/>
  <c r="AS427" i="10"/>
  <c r="AS431" i="10"/>
  <c r="AS435" i="10"/>
  <c r="AS439" i="10"/>
  <c r="AS443" i="10"/>
  <c r="AS447" i="10"/>
  <c r="AS451" i="10"/>
  <c r="AS455" i="10"/>
  <c r="AS459" i="10"/>
  <c r="AS463" i="10"/>
  <c r="AS467" i="10"/>
  <c r="AS471" i="10"/>
  <c r="AS475" i="10"/>
  <c r="AS479" i="10"/>
  <c r="AS483" i="10"/>
  <c r="AS487" i="10"/>
  <c r="AS491" i="10"/>
  <c r="AS495" i="10"/>
  <c r="AS499" i="10"/>
  <c r="AS503" i="10"/>
  <c r="AS507" i="10"/>
  <c r="AS511" i="10"/>
  <c r="AS515" i="10"/>
  <c r="AS519" i="10"/>
  <c r="AS523" i="10"/>
  <c r="AS527" i="10"/>
  <c r="AS531" i="10"/>
  <c r="AS535" i="10"/>
  <c r="AS539" i="10"/>
  <c r="AS543" i="10"/>
  <c r="AS547" i="10"/>
  <c r="AS551" i="10"/>
  <c r="AS555" i="10"/>
  <c r="AS559" i="10"/>
  <c r="AS563" i="10"/>
  <c r="AS567" i="10"/>
  <c r="AS571" i="10"/>
  <c r="AS575" i="10"/>
  <c r="AS579" i="10"/>
  <c r="AS583" i="10"/>
  <c r="AS587" i="10"/>
  <c r="AQ589" i="10"/>
  <c r="AR589" i="10" s="1"/>
  <c r="AS591" i="10"/>
  <c r="AQ593" i="10"/>
  <c r="AR593" i="10" s="1"/>
  <c r="AS595" i="10"/>
  <c r="AQ597" i="10"/>
  <c r="AR597" i="10" s="1"/>
  <c r="AS599" i="10"/>
  <c r="AQ601" i="10"/>
  <c r="AR601" i="10" s="1"/>
  <c r="AS603" i="10"/>
  <c r="AQ605" i="10"/>
  <c r="AR605" i="10" s="1"/>
  <c r="AS607" i="10"/>
  <c r="AQ609" i="10"/>
  <c r="AR609" i="10" s="1"/>
  <c r="AS611" i="10"/>
  <c r="AQ613" i="10"/>
  <c r="AR613" i="10" s="1"/>
  <c r="AS615" i="10"/>
  <c r="AQ617" i="10"/>
  <c r="AR617" i="10" s="1"/>
  <c r="AS619" i="10"/>
  <c r="AQ621" i="10"/>
  <c r="AR621" i="10" s="1"/>
  <c r="AS623" i="10"/>
  <c r="AQ625" i="10"/>
  <c r="AR625" i="10" s="1"/>
  <c r="AS627" i="10"/>
  <c r="AQ629" i="10"/>
  <c r="AR629" i="10" s="1"/>
  <c r="AS631" i="10"/>
  <c r="AQ633" i="10"/>
  <c r="AR633" i="10" s="1"/>
  <c r="AS635" i="10"/>
  <c r="AQ637" i="10"/>
  <c r="AR637" i="10" s="1"/>
  <c r="AS639" i="10"/>
  <c r="AQ641" i="10"/>
  <c r="AR641" i="10" s="1"/>
  <c r="AS643" i="10"/>
  <c r="AQ645" i="10"/>
  <c r="AR645" i="10" s="1"/>
  <c r="AS647" i="10"/>
  <c r="AQ649" i="10"/>
  <c r="AR649" i="10" s="1"/>
  <c r="AS651" i="10"/>
  <c r="AQ653" i="10"/>
  <c r="AR653" i="10" s="1"/>
  <c r="AS655" i="10"/>
  <c r="AQ657" i="10"/>
  <c r="AR657" i="10" s="1"/>
  <c r="AS659" i="10"/>
  <c r="AQ661" i="10"/>
  <c r="AR661" i="10" s="1"/>
  <c r="AS663" i="10"/>
  <c r="AQ665" i="10"/>
  <c r="AR665" i="10" s="1"/>
  <c r="AS667" i="10"/>
  <c r="AQ669" i="10"/>
  <c r="AR669" i="10" s="1"/>
  <c r="AS671" i="10"/>
  <c r="AQ673" i="10"/>
  <c r="AR673" i="10" s="1"/>
  <c r="AS675" i="10"/>
  <c r="AQ677" i="10"/>
  <c r="AR677" i="10" s="1"/>
  <c r="AS679" i="10"/>
  <c r="AQ681" i="10"/>
  <c r="AR681" i="10" s="1"/>
  <c r="AS683" i="10"/>
  <c r="AQ685" i="10"/>
  <c r="AR685" i="10" s="1"/>
  <c r="AS687" i="10"/>
  <c r="AQ689" i="10"/>
  <c r="AR689" i="10" s="1"/>
  <c r="AS691" i="10"/>
  <c r="AQ693" i="10"/>
  <c r="AR693" i="10" s="1"/>
  <c r="AS695" i="10"/>
  <c r="AQ697" i="10"/>
  <c r="AR697" i="10" s="1"/>
  <c r="AS699" i="10"/>
  <c r="AQ701" i="10"/>
  <c r="AR701" i="10" s="1"/>
  <c r="AS703" i="10"/>
  <c r="AQ705" i="10"/>
  <c r="AR705" i="10" s="1"/>
  <c r="AS707" i="10"/>
  <c r="AQ709" i="10"/>
  <c r="AR709" i="10" s="1"/>
  <c r="AS711" i="10"/>
  <c r="AQ713" i="10"/>
  <c r="AR713" i="10" s="1"/>
  <c r="AS715" i="10"/>
  <c r="AQ717" i="10"/>
  <c r="AR717" i="10" s="1"/>
  <c r="AS719" i="10"/>
  <c r="AQ10" i="11"/>
  <c r="AR10" i="11" s="1"/>
  <c r="AS12" i="11"/>
  <c r="AS43" i="11"/>
  <c r="AQ46" i="11"/>
  <c r="AR46" i="11" s="1"/>
  <c r="AQ62" i="11"/>
  <c r="AR62" i="11" s="1"/>
  <c r="AQ66" i="11"/>
  <c r="AR66" i="11" s="1"/>
  <c r="AQ70" i="11"/>
  <c r="AR70" i="11" s="1"/>
  <c r="AQ74" i="11"/>
  <c r="AR74" i="11" s="1"/>
  <c r="AQ78" i="11"/>
  <c r="AR78" i="11" s="1"/>
  <c r="AQ82" i="11"/>
  <c r="AR82" i="11" s="1"/>
  <c r="AQ86" i="11"/>
  <c r="AR86" i="11" s="1"/>
  <c r="AQ90" i="11"/>
  <c r="AR90" i="11" s="1"/>
  <c r="AS96" i="11"/>
  <c r="AS112" i="11"/>
  <c r="AP118" i="11"/>
  <c r="AQ118" i="11"/>
  <c r="AR118" i="11" s="1"/>
  <c r="AP136" i="11"/>
  <c r="AQ136" i="11"/>
  <c r="AR136" i="11" s="1"/>
  <c r="AS139" i="11"/>
  <c r="AP158" i="11"/>
  <c r="AQ158" i="11"/>
  <c r="AR158" i="11" s="1"/>
  <c r="AP165" i="11"/>
  <c r="AQ165" i="11"/>
  <c r="AR165" i="11" s="1"/>
  <c r="AP177" i="11"/>
  <c r="AQ177" i="11"/>
  <c r="AR177" i="11" s="1"/>
  <c r="AP193" i="11"/>
  <c r="AQ193" i="11"/>
  <c r="AR193" i="11" s="1"/>
  <c r="AP208" i="11"/>
  <c r="AQ208" i="11"/>
  <c r="AR208" i="11" s="1"/>
  <c r="AP213" i="11"/>
  <c r="AQ213" i="11"/>
  <c r="AR213" i="11" s="1"/>
  <c r="AP219" i="11"/>
  <c r="AQ219" i="11"/>
  <c r="AR219" i="11" s="1"/>
  <c r="AP225" i="11"/>
  <c r="AQ225" i="11"/>
  <c r="AR225" i="11" s="1"/>
  <c r="AP230" i="11"/>
  <c r="AQ230" i="11"/>
  <c r="AR230" i="11" s="1"/>
  <c r="AS234" i="11"/>
  <c r="AP246" i="11"/>
  <c r="AQ246" i="11"/>
  <c r="AR246" i="11" s="1"/>
  <c r="AS250" i="11"/>
  <c r="AP303" i="10"/>
  <c r="AP308" i="10"/>
  <c r="AP312" i="10"/>
  <c r="AS312" i="10" s="1"/>
  <c r="AP313" i="10"/>
  <c r="AP318" i="10"/>
  <c r="AP322" i="10"/>
  <c r="AP327" i="10"/>
  <c r="AP331" i="10"/>
  <c r="AP335" i="10"/>
  <c r="AS335" i="10" s="1"/>
  <c r="AP339" i="10"/>
  <c r="AP343" i="10"/>
  <c r="AP349" i="10"/>
  <c r="AS349" i="10" s="1"/>
  <c r="AP354" i="10"/>
  <c r="AP358" i="10"/>
  <c r="AP362" i="10"/>
  <c r="AS362" i="10" s="1"/>
  <c r="AP363" i="10"/>
  <c r="AP367" i="10"/>
  <c r="AP371" i="10"/>
  <c r="AP375" i="10"/>
  <c r="AP379" i="10"/>
  <c r="AP383" i="10"/>
  <c r="AP387" i="10"/>
  <c r="AP391" i="10"/>
  <c r="AP395" i="10"/>
  <c r="AP399" i="10"/>
  <c r="AP403" i="10"/>
  <c r="AP407" i="10"/>
  <c r="AP411" i="10"/>
  <c r="AP415" i="10"/>
  <c r="AP419" i="10"/>
  <c r="AP423" i="10"/>
  <c r="AP427" i="10"/>
  <c r="AP431" i="10"/>
  <c r="AP435" i="10"/>
  <c r="AP439" i="10"/>
  <c r="AP443" i="10"/>
  <c r="AP447" i="10"/>
  <c r="AP451" i="10"/>
  <c r="AP455" i="10"/>
  <c r="AP459" i="10"/>
  <c r="AP463" i="10"/>
  <c r="AP467" i="10"/>
  <c r="AP471" i="10"/>
  <c r="AP475" i="10"/>
  <c r="AP479" i="10"/>
  <c r="AP483" i="10"/>
  <c r="AP487" i="10"/>
  <c r="AP491" i="10"/>
  <c r="AP495" i="10"/>
  <c r="AP499" i="10"/>
  <c r="AP503" i="10"/>
  <c r="AP507" i="10"/>
  <c r="AP511" i="10"/>
  <c r="AP515" i="10"/>
  <c r="AP519" i="10"/>
  <c r="AP523" i="10"/>
  <c r="AP527" i="10"/>
  <c r="AP531" i="10"/>
  <c r="AP535" i="10"/>
  <c r="AP539" i="10"/>
  <c r="AP543" i="10"/>
  <c r="AP547" i="10"/>
  <c r="AP551" i="10"/>
  <c r="AP555" i="10"/>
  <c r="AP559" i="10"/>
  <c r="AP563" i="10"/>
  <c r="AP567" i="10"/>
  <c r="AP571" i="10"/>
  <c r="AP575" i="10"/>
  <c r="AP579" i="10"/>
  <c r="AP583" i="10"/>
  <c r="AP587" i="10"/>
  <c r="AQ24" i="11"/>
  <c r="AR24" i="11" s="1"/>
  <c r="AP28" i="11"/>
  <c r="AQ29" i="11"/>
  <c r="AR29" i="11" s="1"/>
  <c r="AP32" i="11"/>
  <c r="AQ33" i="11"/>
  <c r="AR33" i="11" s="1"/>
  <c r="AP36" i="11"/>
  <c r="AQ37" i="11"/>
  <c r="AR37" i="11" s="1"/>
  <c r="AP40" i="11"/>
  <c r="AQ41" i="11"/>
  <c r="AR41" i="11" s="1"/>
  <c r="AP53" i="11"/>
  <c r="AQ54" i="11"/>
  <c r="AR54" i="11" s="1"/>
  <c r="AP57" i="11"/>
  <c r="AS57" i="11" s="1"/>
  <c r="AS63" i="11"/>
  <c r="AS64" i="11"/>
  <c r="AS67" i="11"/>
  <c r="AS68" i="11"/>
  <c r="AS71" i="11"/>
  <c r="AS72" i="11"/>
  <c r="AS75" i="11"/>
  <c r="AS76" i="11"/>
  <c r="AS79" i="11"/>
  <c r="AS83" i="11"/>
  <c r="AS87" i="11"/>
  <c r="AS88" i="11"/>
  <c r="AQ94" i="11"/>
  <c r="AR94" i="11" s="1"/>
  <c r="AP98" i="11"/>
  <c r="AQ99" i="11"/>
  <c r="AR99" i="11" s="1"/>
  <c r="AS99" i="11" s="1"/>
  <c r="AP113" i="11"/>
  <c r="AQ113" i="11"/>
  <c r="AR113" i="11" s="1"/>
  <c r="AP122" i="11"/>
  <c r="AS122" i="11" s="1"/>
  <c r="AP124" i="11"/>
  <c r="AQ124" i="11"/>
  <c r="AR124" i="11" s="1"/>
  <c r="AP131" i="11"/>
  <c r="AP140" i="11"/>
  <c r="AQ140" i="11"/>
  <c r="AR140" i="11" s="1"/>
  <c r="AP154" i="11"/>
  <c r="AQ154" i="11"/>
  <c r="AR154" i="11" s="1"/>
  <c r="AP166" i="11"/>
  <c r="AQ166" i="11"/>
  <c r="AR166" i="11" s="1"/>
  <c r="AP173" i="11"/>
  <c r="AQ173" i="11"/>
  <c r="AR173" i="11" s="1"/>
  <c r="AS177" i="11"/>
  <c r="AP189" i="11"/>
  <c r="AQ189" i="11"/>
  <c r="AR189" i="11" s="1"/>
  <c r="AS193" i="11"/>
  <c r="AP204" i="11"/>
  <c r="AQ204" i="11"/>
  <c r="AR204" i="11" s="1"/>
  <c r="AP209" i="11"/>
  <c r="AQ209" i="11"/>
  <c r="AR209" i="11" s="1"/>
  <c r="AS213" i="11"/>
  <c r="AS219" i="11"/>
  <c r="AP226" i="11"/>
  <c r="AQ226" i="11"/>
  <c r="AR226" i="11" s="1"/>
  <c r="AS230" i="11"/>
  <c r="AP242" i="11"/>
  <c r="AQ242" i="11"/>
  <c r="AR242" i="11" s="1"/>
  <c r="AS246" i="11"/>
  <c r="AS256" i="10"/>
  <c r="AS282" i="10"/>
  <c r="AS296" i="10"/>
  <c r="AS323" i="10"/>
  <c r="AS350" i="10"/>
  <c r="AP117" i="11"/>
  <c r="AQ117" i="11"/>
  <c r="AR117" i="11" s="1"/>
  <c r="AP128" i="11"/>
  <c r="AQ128" i="11"/>
  <c r="AR128" i="11" s="1"/>
  <c r="AP147" i="11"/>
  <c r="AQ147" i="11"/>
  <c r="AR147" i="11" s="1"/>
  <c r="AP185" i="11"/>
  <c r="AQ185" i="11"/>
  <c r="AR185" i="11" s="1"/>
  <c r="AP200" i="11"/>
  <c r="AQ200" i="11"/>
  <c r="AR200" i="11" s="1"/>
  <c r="AP238" i="11"/>
  <c r="AQ238" i="11"/>
  <c r="AR238" i="11" s="1"/>
  <c r="AS149" i="11"/>
  <c r="AS167" i="11"/>
  <c r="AQ255" i="11"/>
  <c r="AR255" i="11" s="1"/>
  <c r="AQ259" i="11"/>
  <c r="AR259" i="11" s="1"/>
  <c r="AQ263" i="11"/>
  <c r="AR263" i="11" s="1"/>
  <c r="AQ286" i="11"/>
  <c r="AR286" i="11" s="1"/>
  <c r="AQ290" i="11"/>
  <c r="AR290" i="11" s="1"/>
  <c r="AS293" i="11"/>
  <c r="AQ307" i="11"/>
  <c r="AR307" i="11" s="1"/>
  <c r="AP307" i="11"/>
  <c r="AS312" i="11"/>
  <c r="AS316" i="11"/>
  <c r="AQ322" i="11"/>
  <c r="AR322" i="11" s="1"/>
  <c r="AP322" i="11"/>
  <c r="AS331" i="11"/>
  <c r="AS335" i="11"/>
  <c r="AQ341" i="11"/>
  <c r="AR341" i="11" s="1"/>
  <c r="AP341" i="11"/>
  <c r="AS354" i="11"/>
  <c r="AS358" i="11"/>
  <c r="AS362" i="11"/>
  <c r="AS366" i="11"/>
  <c r="AS370" i="11"/>
  <c r="AS374" i="11"/>
  <c r="AS378" i="11"/>
  <c r="AS382" i="11"/>
  <c r="AS386" i="11"/>
  <c r="AS390" i="11"/>
  <c r="AS394" i="11"/>
  <c r="AS398" i="11"/>
  <c r="AS402" i="11"/>
  <c r="AS406" i="11"/>
  <c r="AS410" i="11"/>
  <c r="AS414" i="11"/>
  <c r="AS418" i="11"/>
  <c r="AS422" i="11"/>
  <c r="AS426" i="11"/>
  <c r="AS430" i="11"/>
  <c r="AS434" i="11"/>
  <c r="AS438" i="11"/>
  <c r="AS442" i="11"/>
  <c r="AQ454" i="11"/>
  <c r="AR454" i="11" s="1"/>
  <c r="AP454" i="11"/>
  <c r="AQ470" i="11"/>
  <c r="AR470" i="11" s="1"/>
  <c r="AP470" i="11"/>
  <c r="AQ486" i="11"/>
  <c r="AR486" i="11" s="1"/>
  <c r="AP486" i="11"/>
  <c r="AQ502" i="11"/>
  <c r="AR502" i="11" s="1"/>
  <c r="AP502" i="11"/>
  <c r="AQ518" i="11"/>
  <c r="AR518" i="11" s="1"/>
  <c r="AP518" i="11"/>
  <c r="AQ534" i="11"/>
  <c r="AR534" i="11" s="1"/>
  <c r="AP534" i="11"/>
  <c r="AQ550" i="11"/>
  <c r="AR550" i="11" s="1"/>
  <c r="AP550" i="11"/>
  <c r="AQ566" i="11"/>
  <c r="AR566" i="11" s="1"/>
  <c r="AP566" i="11"/>
  <c r="AQ582" i="11"/>
  <c r="AR582" i="11" s="1"/>
  <c r="AP582" i="11"/>
  <c r="AS153" i="11"/>
  <c r="AS157" i="11"/>
  <c r="AS164" i="11"/>
  <c r="AS172" i="11"/>
  <c r="AS180" i="11"/>
  <c r="AS184" i="11"/>
  <c r="AS188" i="11"/>
  <c r="AS192" i="11"/>
  <c r="AS195" i="11"/>
  <c r="AS199" i="11"/>
  <c r="AS203" i="11"/>
  <c r="AS207" i="11"/>
  <c r="AS212" i="11"/>
  <c r="AS217" i="11"/>
  <c r="AS223" i="11"/>
  <c r="AS229" i="11"/>
  <c r="AS233" i="11"/>
  <c r="AS237" i="11"/>
  <c r="AS241" i="11"/>
  <c r="AS245" i="11"/>
  <c r="AS249" i="11"/>
  <c r="AS254" i="11"/>
  <c r="AS258" i="11"/>
  <c r="AS287" i="11"/>
  <c r="AS290" i="11"/>
  <c r="AQ313" i="11"/>
  <c r="AR313" i="11" s="1"/>
  <c r="AP313" i="11"/>
  <c r="AQ317" i="11"/>
  <c r="AR317" i="11" s="1"/>
  <c r="AP317" i="11"/>
  <c r="AQ332" i="11"/>
  <c r="AR332" i="11" s="1"/>
  <c r="AP332" i="11"/>
  <c r="AQ336" i="11"/>
  <c r="AR336" i="11" s="1"/>
  <c r="AP336" i="11"/>
  <c r="AQ355" i="11"/>
  <c r="AR355" i="11" s="1"/>
  <c r="AP355" i="11"/>
  <c r="AQ359" i="11"/>
  <c r="AR359" i="11" s="1"/>
  <c r="AP359" i="11"/>
  <c r="AQ363" i="11"/>
  <c r="AR363" i="11" s="1"/>
  <c r="AP363" i="11"/>
  <c r="AQ367" i="11"/>
  <c r="AR367" i="11" s="1"/>
  <c r="AP367" i="11"/>
  <c r="AQ371" i="11"/>
  <c r="AR371" i="11" s="1"/>
  <c r="AP371" i="11"/>
  <c r="AQ375" i="11"/>
  <c r="AR375" i="11" s="1"/>
  <c r="AP375" i="11"/>
  <c r="AQ379" i="11"/>
  <c r="AR379" i="11" s="1"/>
  <c r="AP379" i="11"/>
  <c r="AQ383" i="11"/>
  <c r="AR383" i="11" s="1"/>
  <c r="AP383" i="11"/>
  <c r="AQ387" i="11"/>
  <c r="AR387" i="11" s="1"/>
  <c r="AP387" i="11"/>
  <c r="AQ391" i="11"/>
  <c r="AR391" i="11" s="1"/>
  <c r="AP391" i="11"/>
  <c r="AQ395" i="11"/>
  <c r="AR395" i="11" s="1"/>
  <c r="AP395" i="11"/>
  <c r="AQ399" i="11"/>
  <c r="AR399" i="11" s="1"/>
  <c r="AP399" i="11"/>
  <c r="AQ403" i="11"/>
  <c r="AR403" i="11" s="1"/>
  <c r="AP403" i="11"/>
  <c r="AQ407" i="11"/>
  <c r="AR407" i="11" s="1"/>
  <c r="AP407" i="11"/>
  <c r="AQ411" i="11"/>
  <c r="AR411" i="11" s="1"/>
  <c r="AP411" i="11"/>
  <c r="AQ415" i="11"/>
  <c r="AR415" i="11" s="1"/>
  <c r="AP415" i="11"/>
  <c r="AQ419" i="11"/>
  <c r="AR419" i="11" s="1"/>
  <c r="AP419" i="11"/>
  <c r="AQ423" i="11"/>
  <c r="AR423" i="11" s="1"/>
  <c r="AP423" i="11"/>
  <c r="AQ427" i="11"/>
  <c r="AR427" i="11" s="1"/>
  <c r="AP427" i="11"/>
  <c r="AQ431" i="11"/>
  <c r="AR431" i="11" s="1"/>
  <c r="AP431" i="11"/>
  <c r="AQ435" i="11"/>
  <c r="AR435" i="11" s="1"/>
  <c r="AP435" i="11"/>
  <c r="AQ439" i="11"/>
  <c r="AR439" i="11" s="1"/>
  <c r="AP439" i="11"/>
  <c r="AQ443" i="11"/>
  <c r="AR443" i="11" s="1"/>
  <c r="AP443" i="11"/>
  <c r="AS454" i="11"/>
  <c r="AQ458" i="11"/>
  <c r="AR458" i="11" s="1"/>
  <c r="AP458" i="11"/>
  <c r="AS470" i="11"/>
  <c r="AQ474" i="11"/>
  <c r="AR474" i="11" s="1"/>
  <c r="AP474" i="11"/>
  <c r="AS486" i="11"/>
  <c r="AQ490" i="11"/>
  <c r="AR490" i="11" s="1"/>
  <c r="AP490" i="11"/>
  <c r="AS502" i="11"/>
  <c r="AQ506" i="11"/>
  <c r="AR506" i="11" s="1"/>
  <c r="AP506" i="11"/>
  <c r="AS518" i="11"/>
  <c r="AQ522" i="11"/>
  <c r="AR522" i="11" s="1"/>
  <c r="AP522" i="11"/>
  <c r="AS534" i="11"/>
  <c r="AQ538" i="11"/>
  <c r="AR538" i="11" s="1"/>
  <c r="AP538" i="11"/>
  <c r="AS550" i="11"/>
  <c r="AQ554" i="11"/>
  <c r="AR554" i="11" s="1"/>
  <c r="AP554" i="11"/>
  <c r="AS566" i="11"/>
  <c r="AQ570" i="11"/>
  <c r="AR570" i="11" s="1"/>
  <c r="AP570" i="11"/>
  <c r="AS582" i="11"/>
  <c r="AS255" i="11"/>
  <c r="AS259" i="11"/>
  <c r="AS263" i="11"/>
  <c r="AQ327" i="11"/>
  <c r="AR327" i="11" s="1"/>
  <c r="AP327" i="11"/>
  <c r="AQ446" i="11"/>
  <c r="AR446" i="11" s="1"/>
  <c r="AP446" i="11"/>
  <c r="AQ462" i="11"/>
  <c r="AR462" i="11" s="1"/>
  <c r="AP462" i="11"/>
  <c r="AQ478" i="11"/>
  <c r="AR478" i="11" s="1"/>
  <c r="AP478" i="11"/>
  <c r="AQ494" i="11"/>
  <c r="AR494" i="11" s="1"/>
  <c r="AP494" i="11"/>
  <c r="AQ510" i="11"/>
  <c r="AR510" i="11" s="1"/>
  <c r="AP510" i="11"/>
  <c r="AQ526" i="11"/>
  <c r="AR526" i="11" s="1"/>
  <c r="AP526" i="11"/>
  <c r="AQ542" i="11"/>
  <c r="AR542" i="11" s="1"/>
  <c r="AP542" i="11"/>
  <c r="AQ558" i="11"/>
  <c r="AR558" i="11" s="1"/>
  <c r="AP558" i="11"/>
  <c r="AQ574" i="11"/>
  <c r="AR574" i="11" s="1"/>
  <c r="AP574" i="11"/>
  <c r="AQ284" i="11"/>
  <c r="AR284" i="11" s="1"/>
  <c r="AP287" i="11"/>
  <c r="AQ288" i="11"/>
  <c r="AR288" i="11" s="1"/>
  <c r="AP291" i="11"/>
  <c r="AS291" i="11" s="1"/>
  <c r="AS297" i="11"/>
  <c r="AS298" i="11"/>
  <c r="AS306" i="11"/>
  <c r="AP312" i="11"/>
  <c r="AS313" i="11"/>
  <c r="AP316" i="11"/>
  <c r="AS317" i="11"/>
  <c r="AS321" i="11"/>
  <c r="AP331" i="11"/>
  <c r="AP335" i="11"/>
  <c r="AS340" i="11"/>
  <c r="AQ346" i="11"/>
  <c r="AR346" i="11" s="1"/>
  <c r="AP346" i="11"/>
  <c r="AQ350" i="11"/>
  <c r="AR350" i="11" s="1"/>
  <c r="AP350" i="11"/>
  <c r="AP354" i="11"/>
  <c r="AS355" i="11"/>
  <c r="AP358" i="11"/>
  <c r="AS359" i="11"/>
  <c r="AP362" i="11"/>
  <c r="AS363" i="11"/>
  <c r="AP366" i="11"/>
  <c r="AS367" i="11"/>
  <c r="AP370" i="11"/>
  <c r="AS371" i="11"/>
  <c r="AP374" i="11"/>
  <c r="AS375" i="11"/>
  <c r="AP378" i="11"/>
  <c r="AS379" i="11"/>
  <c r="AP382" i="11"/>
  <c r="AS383" i="11"/>
  <c r="AP386" i="11"/>
  <c r="AS387" i="11"/>
  <c r="AP390" i="11"/>
  <c r="AS391" i="11"/>
  <c r="AP394" i="11"/>
  <c r="AS395" i="11"/>
  <c r="AP398" i="11"/>
  <c r="AS399" i="11"/>
  <c r="AP402" i="11"/>
  <c r="AS403" i="11"/>
  <c r="AP406" i="11"/>
  <c r="AS407" i="11"/>
  <c r="AP410" i="11"/>
  <c r="AS411" i="11"/>
  <c r="AP414" i="11"/>
  <c r="AS415" i="11"/>
  <c r="AP418" i="11"/>
  <c r="AS419" i="11"/>
  <c r="AP422" i="11"/>
  <c r="AS423" i="11"/>
  <c r="AP426" i="11"/>
  <c r="AS427" i="11"/>
  <c r="AP430" i="11"/>
  <c r="AS431" i="11"/>
  <c r="AP434" i="11"/>
  <c r="AS435" i="11"/>
  <c r="AP438" i="11"/>
  <c r="AS439" i="11"/>
  <c r="AP442" i="11"/>
  <c r="AS443" i="11"/>
  <c r="AS446" i="11"/>
  <c r="AQ450" i="11"/>
  <c r="AR450" i="11" s="1"/>
  <c r="AP450" i="11"/>
  <c r="AS462" i="11"/>
  <c r="AQ466" i="11"/>
  <c r="AR466" i="11" s="1"/>
  <c r="AP466" i="11"/>
  <c r="AS478" i="11"/>
  <c r="AQ482" i="11"/>
  <c r="AR482" i="11" s="1"/>
  <c r="AP482" i="11"/>
  <c r="AS494" i="11"/>
  <c r="AQ498" i="11"/>
  <c r="AR498" i="11" s="1"/>
  <c r="AP498" i="11"/>
  <c r="AS510" i="11"/>
  <c r="AQ514" i="11"/>
  <c r="AR514" i="11" s="1"/>
  <c r="AP514" i="11"/>
  <c r="AS526" i="11"/>
  <c r="AQ530" i="11"/>
  <c r="AR530" i="11" s="1"/>
  <c r="AP530" i="11"/>
  <c r="AS542" i="11"/>
  <c r="AQ546" i="11"/>
  <c r="AR546" i="11" s="1"/>
  <c r="AP546" i="11"/>
  <c r="AS558" i="11"/>
  <c r="AQ562" i="11"/>
  <c r="AR562" i="11" s="1"/>
  <c r="AP562" i="11"/>
  <c r="AS574" i="11"/>
  <c r="AQ578" i="11"/>
  <c r="AR578" i="11" s="1"/>
  <c r="AP578" i="11"/>
  <c r="AS447" i="11"/>
  <c r="AS451" i="11"/>
  <c r="AS455" i="11"/>
  <c r="AS459" i="11"/>
  <c r="AS463" i="11"/>
  <c r="AS467" i="11"/>
  <c r="AS471" i="11"/>
  <c r="AS475" i="11"/>
  <c r="AS479" i="11"/>
  <c r="AS483" i="11"/>
  <c r="AS487" i="11"/>
  <c r="AS491" i="11"/>
  <c r="AS495" i="11"/>
  <c r="AS499" i="11"/>
  <c r="AS503" i="11"/>
  <c r="AS507" i="11"/>
  <c r="AS511" i="11"/>
  <c r="AS515" i="11"/>
  <c r="AS519" i="11"/>
  <c r="AS523" i="11"/>
  <c r="AS527" i="11"/>
  <c r="AS531" i="11"/>
  <c r="AS535" i="11"/>
  <c r="AS539" i="11"/>
  <c r="AS543" i="11"/>
  <c r="AS547" i="11"/>
  <c r="AS551" i="11"/>
  <c r="AS555" i="11"/>
  <c r="AS559" i="11"/>
  <c r="AS563" i="11"/>
  <c r="AS567" i="11"/>
  <c r="AS571" i="11"/>
  <c r="AS575" i="11"/>
  <c r="AS579" i="11"/>
  <c r="AS583" i="11"/>
  <c r="AP586" i="11"/>
  <c r="AS587" i="11"/>
  <c r="AP590" i="11"/>
  <c r="AS591" i="11"/>
  <c r="AP594" i="11"/>
  <c r="AS595" i="11"/>
  <c r="AP598" i="11"/>
  <c r="AS599" i="11"/>
  <c r="AP602" i="11"/>
  <c r="AS603" i="11"/>
  <c r="AP606" i="11"/>
  <c r="AS607" i="11"/>
  <c r="AP610" i="11"/>
  <c r="AS611" i="11"/>
  <c r="AP614" i="11"/>
  <c r="AS615" i="11"/>
  <c r="AP618" i="11"/>
  <c r="AS619" i="11"/>
  <c r="AP622" i="11"/>
  <c r="AS623" i="11"/>
  <c r="AP626" i="11"/>
  <c r="AS627" i="11"/>
  <c r="AP630" i="11"/>
  <c r="AS631" i="11"/>
  <c r="AP634" i="11"/>
  <c r="AS635" i="11"/>
  <c r="AP638" i="11"/>
  <c r="AS639" i="11"/>
  <c r="AP642" i="11"/>
  <c r="AS643" i="11"/>
  <c r="AP646" i="11"/>
  <c r="AS647" i="11"/>
  <c r="AP650" i="11"/>
  <c r="AS651" i="11"/>
  <c r="AP654" i="11"/>
  <c r="AS655" i="11"/>
  <c r="AP658" i="11"/>
  <c r="AS659" i="11"/>
  <c r="AP662" i="11"/>
  <c r="AS663" i="11"/>
  <c r="AP666" i="11"/>
  <c r="AS667" i="11"/>
  <c r="AP670" i="11"/>
  <c r="AS671" i="11"/>
  <c r="AP674" i="11"/>
  <c r="AS675" i="11"/>
  <c r="AP678" i="11"/>
  <c r="AS679" i="11"/>
  <c r="AP682" i="11"/>
  <c r="AS683" i="11"/>
  <c r="AP686" i="11"/>
  <c r="AS687" i="11"/>
  <c r="AP690" i="11"/>
  <c r="AS691" i="11"/>
  <c r="AP694" i="11"/>
  <c r="AS695" i="11"/>
  <c r="AP698" i="11"/>
  <c r="AS699" i="11"/>
  <c r="AP702" i="11"/>
  <c r="AS703" i="11"/>
  <c r="AP706" i="11"/>
  <c r="AS707" i="11"/>
  <c r="AP710" i="11"/>
  <c r="AS711" i="11"/>
  <c r="AP714" i="11"/>
  <c r="AS715" i="11"/>
  <c r="AP718" i="11"/>
  <c r="AS719" i="11"/>
  <c r="AP12" i="17"/>
  <c r="AS13" i="17"/>
  <c r="AP16" i="17"/>
  <c r="AS17" i="17"/>
  <c r="AP20" i="17"/>
  <c r="AP26" i="17"/>
  <c r="AS27" i="17"/>
  <c r="AP30" i="17"/>
  <c r="AS31" i="17"/>
  <c r="AP34" i="17"/>
  <c r="AS35" i="17"/>
  <c r="AP38" i="17"/>
  <c r="AP44" i="17"/>
  <c r="AS44" i="17" s="1"/>
  <c r="AP45" i="17"/>
  <c r="AS46" i="17"/>
  <c r="AP50" i="17"/>
  <c r="AS51" i="17"/>
  <c r="AP54" i="17"/>
  <c r="AS55" i="17"/>
  <c r="AP59" i="17"/>
  <c r="AS60" i="17"/>
  <c r="AP63" i="17"/>
  <c r="AS64" i="17"/>
  <c r="AP67" i="17"/>
  <c r="AS68" i="17"/>
  <c r="AP71" i="17"/>
  <c r="AS72" i="17"/>
  <c r="AP75" i="17"/>
  <c r="AS77" i="17"/>
  <c r="AP80" i="17"/>
  <c r="AS80" i="17" s="1"/>
  <c r="AP81" i="17"/>
  <c r="AP88" i="17"/>
  <c r="AP94" i="17"/>
  <c r="AS94" i="17" s="1"/>
  <c r="AP95" i="17"/>
  <c r="AS96" i="17"/>
  <c r="AP99" i="17"/>
  <c r="AS100" i="17"/>
  <c r="AP103" i="17"/>
  <c r="AS104" i="17"/>
  <c r="AP108" i="17"/>
  <c r="AS108" i="17" s="1"/>
  <c r="AP109" i="17"/>
  <c r="AP114" i="17"/>
  <c r="AS115" i="17"/>
  <c r="AP118" i="17"/>
  <c r="AS119" i="17"/>
  <c r="AP122" i="17"/>
  <c r="AS123" i="17"/>
  <c r="AP126" i="17"/>
  <c r="AP132" i="17"/>
  <c r="AS132" i="17" s="1"/>
  <c r="AP133" i="17"/>
  <c r="AQ149" i="17"/>
  <c r="AR149" i="17" s="1"/>
  <c r="AS150" i="17"/>
  <c r="AP152" i="17"/>
  <c r="AP153" i="17"/>
  <c r="AQ154" i="17"/>
  <c r="AR154" i="17" s="1"/>
  <c r="AP156" i="17"/>
  <c r="AP157" i="17"/>
  <c r="AQ158" i="17"/>
  <c r="AR158" i="17" s="1"/>
  <c r="AP160" i="17"/>
  <c r="AP161" i="17"/>
  <c r="AQ162" i="17"/>
  <c r="AR162" i="17" s="1"/>
  <c r="AP164" i="17"/>
  <c r="AP165" i="17"/>
  <c r="AS165" i="17" s="1"/>
  <c r="AQ166" i="17"/>
  <c r="AR166" i="17" s="1"/>
  <c r="AR167" i="17"/>
  <c r="AS167" i="17" s="1"/>
  <c r="AS187" i="17"/>
  <c r="AP189" i="17"/>
  <c r="AP190" i="17"/>
  <c r="AS190" i="17" s="1"/>
  <c r="AQ207" i="17"/>
  <c r="AR207" i="17" s="1"/>
  <c r="AP209" i="17"/>
  <c r="AP210" i="17"/>
  <c r="AQ211" i="17"/>
  <c r="AR211" i="17" s="1"/>
  <c r="AS211" i="17" s="1"/>
  <c r="AP213" i="17"/>
  <c r="AP214" i="17"/>
  <c r="AQ218" i="17"/>
  <c r="AR218" i="17" s="1"/>
  <c r="AP218" i="17"/>
  <c r="AQ222" i="17"/>
  <c r="AR222" i="17" s="1"/>
  <c r="AP222" i="17"/>
  <c r="AQ226" i="17"/>
  <c r="AR226" i="17" s="1"/>
  <c r="AP226" i="17"/>
  <c r="AQ230" i="17"/>
  <c r="AR230" i="17" s="1"/>
  <c r="AP230" i="17"/>
  <c r="AP234" i="17"/>
  <c r="AP238" i="17"/>
  <c r="AS238" i="17" s="1"/>
  <c r="AQ240" i="17"/>
  <c r="AR240" i="17" s="1"/>
  <c r="AP240" i="17"/>
  <c r="AP244" i="17"/>
  <c r="AP248" i="17"/>
  <c r="AP252" i="17"/>
  <c r="AS252" i="17" s="1"/>
  <c r="AQ254" i="17"/>
  <c r="AR254" i="17" s="1"/>
  <c r="AP254" i="17"/>
  <c r="AQ258" i="17"/>
  <c r="AR258" i="17" s="1"/>
  <c r="AP258" i="17"/>
  <c r="AP262" i="17"/>
  <c r="AQ276" i="17"/>
  <c r="AR276" i="17" s="1"/>
  <c r="AP276" i="17"/>
  <c r="AQ289" i="17"/>
  <c r="AR289" i="17" s="1"/>
  <c r="AP289" i="17"/>
  <c r="AQ293" i="17"/>
  <c r="AR293" i="17" s="1"/>
  <c r="AP293" i="17"/>
  <c r="AQ297" i="17"/>
  <c r="AR297" i="17" s="1"/>
  <c r="AP297" i="17"/>
  <c r="AQ301" i="17"/>
  <c r="AR301" i="17" s="1"/>
  <c r="AP301" i="17"/>
  <c r="AP411" i="17"/>
  <c r="AQ411" i="17"/>
  <c r="AR411" i="17" s="1"/>
  <c r="AP427" i="17"/>
  <c r="AQ427" i="17"/>
  <c r="AR427" i="17" s="1"/>
  <c r="AP443" i="17"/>
  <c r="AQ443" i="17"/>
  <c r="AR443" i="17" s="1"/>
  <c r="AP455" i="17"/>
  <c r="AQ455" i="17"/>
  <c r="AR455" i="17" s="1"/>
  <c r="AS455" i="17"/>
  <c r="AP457" i="17"/>
  <c r="AS457" i="17"/>
  <c r="AQ457" i="17"/>
  <c r="AR457" i="17" s="1"/>
  <c r="AP463" i="17"/>
  <c r="AQ463" i="17"/>
  <c r="AR463" i="17" s="1"/>
  <c r="AS463" i="17"/>
  <c r="AP465" i="17"/>
  <c r="AS465" i="17"/>
  <c r="AQ465" i="17"/>
  <c r="AR465" i="17" s="1"/>
  <c r="AP471" i="17"/>
  <c r="AQ471" i="17"/>
  <c r="AR471" i="17" s="1"/>
  <c r="AS471" i="17"/>
  <c r="AP473" i="17"/>
  <c r="AS473" i="17"/>
  <c r="AQ473" i="17"/>
  <c r="AR473" i="17" s="1"/>
  <c r="AP479" i="17"/>
  <c r="AQ479" i="17"/>
  <c r="AR479" i="17" s="1"/>
  <c r="AS479" i="17"/>
  <c r="AP481" i="17"/>
  <c r="AS481" i="17"/>
  <c r="AQ481" i="17"/>
  <c r="AR481" i="17" s="1"/>
  <c r="AP487" i="17"/>
  <c r="AQ487" i="17"/>
  <c r="AR487" i="17" s="1"/>
  <c r="AS487" i="17"/>
  <c r="AP489" i="17"/>
  <c r="AS489" i="17"/>
  <c r="AQ489" i="17"/>
  <c r="AR489" i="17" s="1"/>
  <c r="AP495" i="17"/>
  <c r="AQ495" i="17"/>
  <c r="AR495" i="17" s="1"/>
  <c r="AS495" i="17"/>
  <c r="AP497" i="17"/>
  <c r="AS497" i="17"/>
  <c r="AQ497" i="17"/>
  <c r="AR497" i="17" s="1"/>
  <c r="AP513" i="17"/>
  <c r="AS513" i="17"/>
  <c r="AQ513" i="17"/>
  <c r="AR513" i="17" s="1"/>
  <c r="AS308" i="11"/>
  <c r="AS314" i="11"/>
  <c r="AS318" i="11"/>
  <c r="AS323" i="11"/>
  <c r="AS328" i="11"/>
  <c r="AS333" i="11"/>
  <c r="AS338" i="11"/>
  <c r="AS347" i="11"/>
  <c r="AS351" i="11"/>
  <c r="AS356" i="11"/>
  <c r="AS360" i="11"/>
  <c r="AS364" i="11"/>
  <c r="AS368" i="11"/>
  <c r="AS372" i="11"/>
  <c r="AS376" i="11"/>
  <c r="AS380" i="11"/>
  <c r="AS384" i="11"/>
  <c r="AS388" i="11"/>
  <c r="AS392" i="11"/>
  <c r="AS396" i="11"/>
  <c r="AS400" i="11"/>
  <c r="AS404" i="11"/>
  <c r="AS408" i="11"/>
  <c r="AS412" i="11"/>
  <c r="AS416" i="11"/>
  <c r="AS420" i="11"/>
  <c r="AS424" i="11"/>
  <c r="AS428" i="11"/>
  <c r="AS432" i="11"/>
  <c r="AS436" i="11"/>
  <c r="AS440" i="11"/>
  <c r="AS444" i="11"/>
  <c r="AP447" i="11"/>
  <c r="AS448" i="11"/>
  <c r="AP451" i="11"/>
  <c r="AS452" i="11"/>
  <c r="AP455" i="11"/>
  <c r="AS456" i="11"/>
  <c r="AP459" i="11"/>
  <c r="AS460" i="11"/>
  <c r="AP463" i="11"/>
  <c r="AS464" i="11"/>
  <c r="AP467" i="11"/>
  <c r="AS468" i="11"/>
  <c r="AP471" i="11"/>
  <c r="AS472" i="11"/>
  <c r="AP475" i="11"/>
  <c r="AS476" i="11"/>
  <c r="AP479" i="11"/>
  <c r="AS480" i="11"/>
  <c r="AP483" i="11"/>
  <c r="AS484" i="11"/>
  <c r="AP487" i="11"/>
  <c r="AS488" i="11"/>
  <c r="AP491" i="11"/>
  <c r="AS492" i="11"/>
  <c r="AP495" i="11"/>
  <c r="AS496" i="11"/>
  <c r="AP499" i="11"/>
  <c r="AS500" i="11"/>
  <c r="AP503" i="11"/>
  <c r="AS504" i="11"/>
  <c r="AP507" i="11"/>
  <c r="AS508" i="11"/>
  <c r="AP511" i="11"/>
  <c r="AS512" i="11"/>
  <c r="AP515" i="11"/>
  <c r="AS516" i="11"/>
  <c r="AP519" i="11"/>
  <c r="AS520" i="11"/>
  <c r="AP523" i="11"/>
  <c r="AS524" i="11"/>
  <c r="AP527" i="11"/>
  <c r="AS528" i="11"/>
  <c r="AP531" i="11"/>
  <c r="AS532" i="11"/>
  <c r="AP535" i="11"/>
  <c r="AS536" i="11"/>
  <c r="AP539" i="11"/>
  <c r="AS540" i="11"/>
  <c r="AP543" i="11"/>
  <c r="AS544" i="11"/>
  <c r="AP547" i="11"/>
  <c r="AS548" i="11"/>
  <c r="AP551" i="11"/>
  <c r="AS552" i="11"/>
  <c r="AP555" i="11"/>
  <c r="AS556" i="11"/>
  <c r="AP559" i="11"/>
  <c r="AS560" i="11"/>
  <c r="AP563" i="11"/>
  <c r="AS564" i="11"/>
  <c r="AP567" i="11"/>
  <c r="AS568" i="11"/>
  <c r="AP571" i="11"/>
  <c r="AS572" i="11"/>
  <c r="AP575" i="11"/>
  <c r="AS576" i="11"/>
  <c r="AP579" i="11"/>
  <c r="AS580" i="11"/>
  <c r="AP583" i="11"/>
  <c r="AS584" i="11"/>
  <c r="AQ586" i="11"/>
  <c r="AR586" i="11" s="1"/>
  <c r="AP587" i="11"/>
  <c r="AS588" i="11"/>
  <c r="AQ590" i="11"/>
  <c r="AR590" i="11" s="1"/>
  <c r="AP591" i="11"/>
  <c r="AS592" i="11"/>
  <c r="AQ594" i="11"/>
  <c r="AR594" i="11" s="1"/>
  <c r="AP595" i="11"/>
  <c r="AS596" i="11"/>
  <c r="AQ598" i="11"/>
  <c r="AR598" i="11" s="1"/>
  <c r="AP599" i="11"/>
  <c r="AS600" i="11"/>
  <c r="AQ602" i="11"/>
  <c r="AR602" i="11" s="1"/>
  <c r="AP603" i="11"/>
  <c r="AS604" i="11"/>
  <c r="AQ606" i="11"/>
  <c r="AR606" i="11" s="1"/>
  <c r="AP607" i="11"/>
  <c r="AS608" i="11"/>
  <c r="AQ610" i="11"/>
  <c r="AR610" i="11" s="1"/>
  <c r="AP611" i="11"/>
  <c r="AS612" i="11"/>
  <c r="AQ614" i="11"/>
  <c r="AR614" i="11" s="1"/>
  <c r="AP615" i="11"/>
  <c r="AS616" i="11"/>
  <c r="AQ618" i="11"/>
  <c r="AR618" i="11" s="1"/>
  <c r="AP619" i="11"/>
  <c r="AS620" i="11"/>
  <c r="AQ622" i="11"/>
  <c r="AR622" i="11" s="1"/>
  <c r="AP623" i="11"/>
  <c r="AS624" i="11"/>
  <c r="AQ626" i="11"/>
  <c r="AR626" i="11" s="1"/>
  <c r="AP627" i="11"/>
  <c r="AS628" i="11"/>
  <c r="AQ630" i="11"/>
  <c r="AR630" i="11" s="1"/>
  <c r="AP631" i="11"/>
  <c r="AS632" i="11"/>
  <c r="AQ634" i="11"/>
  <c r="AR634" i="11" s="1"/>
  <c r="AP635" i="11"/>
  <c r="AS636" i="11"/>
  <c r="AQ638" i="11"/>
  <c r="AR638" i="11" s="1"/>
  <c r="AP639" i="11"/>
  <c r="AS640" i="11"/>
  <c r="AQ642" i="11"/>
  <c r="AR642" i="11" s="1"/>
  <c r="AP643" i="11"/>
  <c r="AS644" i="11"/>
  <c r="AQ646" i="11"/>
  <c r="AR646" i="11" s="1"/>
  <c r="AP647" i="11"/>
  <c r="AS648" i="11"/>
  <c r="AQ650" i="11"/>
  <c r="AR650" i="11" s="1"/>
  <c r="AP651" i="11"/>
  <c r="AS652" i="11"/>
  <c r="AQ654" i="11"/>
  <c r="AR654" i="11" s="1"/>
  <c r="AP655" i="11"/>
  <c r="AS656" i="11"/>
  <c r="AQ658" i="11"/>
  <c r="AR658" i="11" s="1"/>
  <c r="AP659" i="11"/>
  <c r="AS660" i="11"/>
  <c r="AQ662" i="11"/>
  <c r="AR662" i="11" s="1"/>
  <c r="AP663" i="11"/>
  <c r="AS664" i="11"/>
  <c r="AQ666" i="11"/>
  <c r="AR666" i="11" s="1"/>
  <c r="AP667" i="11"/>
  <c r="AS668" i="11"/>
  <c r="AQ670" i="11"/>
  <c r="AR670" i="11" s="1"/>
  <c r="AP671" i="11"/>
  <c r="AS672" i="11"/>
  <c r="AQ674" i="11"/>
  <c r="AR674" i="11" s="1"/>
  <c r="AP675" i="11"/>
  <c r="AS676" i="11"/>
  <c r="AQ678" i="11"/>
  <c r="AR678" i="11" s="1"/>
  <c r="AP679" i="11"/>
  <c r="AS680" i="11"/>
  <c r="AQ682" i="11"/>
  <c r="AR682" i="11" s="1"/>
  <c r="AP683" i="11"/>
  <c r="AS684" i="11"/>
  <c r="AQ686" i="11"/>
  <c r="AR686" i="11" s="1"/>
  <c r="AP687" i="11"/>
  <c r="AS688" i="11"/>
  <c r="AQ690" i="11"/>
  <c r="AR690" i="11" s="1"/>
  <c r="AP691" i="11"/>
  <c r="AS692" i="11"/>
  <c r="AQ694" i="11"/>
  <c r="AR694" i="11" s="1"/>
  <c r="AP695" i="11"/>
  <c r="AS696" i="11"/>
  <c r="AQ698" i="11"/>
  <c r="AR698" i="11" s="1"/>
  <c r="AP699" i="11"/>
  <c r="AS700" i="11"/>
  <c r="AQ702" i="11"/>
  <c r="AR702" i="11" s="1"/>
  <c r="AP703" i="11"/>
  <c r="AS704" i="11"/>
  <c r="AQ706" i="11"/>
  <c r="AR706" i="11" s="1"/>
  <c r="AP707" i="11"/>
  <c r="AS708" i="11"/>
  <c r="AQ710" i="11"/>
  <c r="AR710" i="11" s="1"/>
  <c r="AP711" i="11"/>
  <c r="AS712" i="11"/>
  <c r="AQ714" i="11"/>
  <c r="AR714" i="11" s="1"/>
  <c r="AP715" i="11"/>
  <c r="AS716" i="11"/>
  <c r="AQ718" i="11"/>
  <c r="AR718" i="11" s="1"/>
  <c r="AP719" i="11"/>
  <c r="AS10" i="17"/>
  <c r="AQ12" i="17"/>
  <c r="AR12" i="17" s="1"/>
  <c r="AP13" i="17"/>
  <c r="AS14" i="17"/>
  <c r="AQ16" i="17"/>
  <c r="AR16" i="17" s="1"/>
  <c r="AP17" i="17"/>
  <c r="AS18" i="17"/>
  <c r="AQ20" i="17"/>
  <c r="AR20" i="17" s="1"/>
  <c r="AP21" i="17"/>
  <c r="AS21" i="17" s="1"/>
  <c r="AS23" i="17"/>
  <c r="AQ26" i="17"/>
  <c r="AR26" i="17" s="1"/>
  <c r="AP27" i="17"/>
  <c r="AS28" i="17"/>
  <c r="AQ30" i="17"/>
  <c r="AR30" i="17" s="1"/>
  <c r="AP31" i="17"/>
  <c r="AS32" i="17"/>
  <c r="AQ34" i="17"/>
  <c r="AR34" i="17" s="1"/>
  <c r="AP35" i="17"/>
  <c r="AS36" i="17"/>
  <c r="AQ38" i="17"/>
  <c r="AR38" i="17" s="1"/>
  <c r="AP39" i="17"/>
  <c r="AS39" i="17" s="1"/>
  <c r="AQ45" i="17"/>
  <c r="AR45" i="17" s="1"/>
  <c r="AP46" i="17"/>
  <c r="AQ50" i="17"/>
  <c r="AR50" i="17" s="1"/>
  <c r="AP51" i="17"/>
  <c r="AS52" i="17"/>
  <c r="AQ54" i="17"/>
  <c r="AR54" i="17" s="1"/>
  <c r="AP55" i="17"/>
  <c r="AQ59" i="17"/>
  <c r="AR59" i="17" s="1"/>
  <c r="AP60" i="17"/>
  <c r="AS61" i="17"/>
  <c r="AQ63" i="17"/>
  <c r="AR63" i="17" s="1"/>
  <c r="AP64" i="17"/>
  <c r="AS65" i="17"/>
  <c r="AQ67" i="17"/>
  <c r="AR67" i="17" s="1"/>
  <c r="AP68" i="17"/>
  <c r="AS69" i="17"/>
  <c r="AQ71" i="17"/>
  <c r="AR71" i="17" s="1"/>
  <c r="AP72" i="17"/>
  <c r="AS73" i="17"/>
  <c r="AQ75" i="17"/>
  <c r="AR75" i="17" s="1"/>
  <c r="AP76" i="17"/>
  <c r="AS76" i="17" s="1"/>
  <c r="AP77" i="17"/>
  <c r="AS78" i="17"/>
  <c r="AQ81" i="17"/>
  <c r="AR81" i="17" s="1"/>
  <c r="AP82" i="17"/>
  <c r="AS82" i="17" s="1"/>
  <c r="AP83" i="17"/>
  <c r="AS83" i="17" s="1"/>
  <c r="AQ88" i="17"/>
  <c r="AR88" i="17" s="1"/>
  <c r="AP89" i="17"/>
  <c r="AS89" i="17" s="1"/>
  <c r="AS91" i="17"/>
  <c r="AQ95" i="17"/>
  <c r="AR95" i="17" s="1"/>
  <c r="AP96" i="17"/>
  <c r="AS97" i="17"/>
  <c r="AQ99" i="17"/>
  <c r="AR99" i="17" s="1"/>
  <c r="AP100" i="17"/>
  <c r="AS101" i="17"/>
  <c r="AQ103" i="17"/>
  <c r="AR103" i="17" s="1"/>
  <c r="AP104" i="17"/>
  <c r="AS105" i="17"/>
  <c r="AQ109" i="17"/>
  <c r="AR109" i="17" s="1"/>
  <c r="AP110" i="17"/>
  <c r="AS110" i="17" s="1"/>
  <c r="AP111" i="17"/>
  <c r="AS111" i="17" s="1"/>
  <c r="AS112" i="17"/>
  <c r="AQ114" i="17"/>
  <c r="AR114" i="17" s="1"/>
  <c r="AP115" i="17"/>
  <c r="AS116" i="17"/>
  <c r="AQ118" i="17"/>
  <c r="AR118" i="17" s="1"/>
  <c r="AP119" i="17"/>
  <c r="AS120" i="17"/>
  <c r="AQ122" i="17"/>
  <c r="AR122" i="17" s="1"/>
  <c r="AP123" i="17"/>
  <c r="AS124" i="17"/>
  <c r="AQ126" i="17"/>
  <c r="AR126" i="17" s="1"/>
  <c r="AP127" i="17"/>
  <c r="AS127" i="17" s="1"/>
  <c r="AQ133" i="17"/>
  <c r="AR133" i="17" s="1"/>
  <c r="AP134" i="17"/>
  <c r="AS134" i="17" s="1"/>
  <c r="AP135" i="17"/>
  <c r="AS135" i="17" s="1"/>
  <c r="AP147" i="17"/>
  <c r="AS147" i="17" s="1"/>
  <c r="AQ148" i="17"/>
  <c r="AR148" i="17" s="1"/>
  <c r="AQ152" i="17"/>
  <c r="AR152" i="17" s="1"/>
  <c r="AQ156" i="17"/>
  <c r="AR156" i="17" s="1"/>
  <c r="AQ160" i="17"/>
  <c r="AR160" i="17" s="1"/>
  <c r="AQ164" i="17"/>
  <c r="AR164" i="17" s="1"/>
  <c r="AP181" i="17"/>
  <c r="AQ182" i="17"/>
  <c r="AR182" i="17" s="1"/>
  <c r="AP184" i="17"/>
  <c r="AP185" i="17"/>
  <c r="AS185" i="17" s="1"/>
  <c r="AQ186" i="17"/>
  <c r="AR186" i="17" s="1"/>
  <c r="AP188" i="17"/>
  <c r="AS188" i="17" s="1"/>
  <c r="AQ189" i="17"/>
  <c r="AR189" i="17" s="1"/>
  <c r="AP201" i="17"/>
  <c r="AQ202" i="17"/>
  <c r="AR202" i="17" s="1"/>
  <c r="AP204" i="17"/>
  <c r="AP205" i="17"/>
  <c r="AS205" i="17" s="1"/>
  <c r="AQ206" i="17"/>
  <c r="AR206" i="17" s="1"/>
  <c r="AQ209" i="17"/>
  <c r="AR209" i="17" s="1"/>
  <c r="AQ213" i="17"/>
  <c r="AR213" i="17" s="1"/>
  <c r="AS234" i="17"/>
  <c r="AS244" i="17"/>
  <c r="AS248" i="17"/>
  <c r="AS262" i="17"/>
  <c r="AS266" i="17"/>
  <c r="AS270" i="17"/>
  <c r="AP280" i="17"/>
  <c r="AS280" i="17" s="1"/>
  <c r="AQ282" i="17"/>
  <c r="AR282" i="17" s="1"/>
  <c r="AP282" i="17"/>
  <c r="AP305" i="17"/>
  <c r="AS305" i="17" s="1"/>
  <c r="AP309" i="17"/>
  <c r="AP313" i="17"/>
  <c r="AS313" i="17" s="1"/>
  <c r="AQ315" i="17"/>
  <c r="AR315" i="17" s="1"/>
  <c r="AP315" i="17"/>
  <c r="AP319" i="17"/>
  <c r="AP323" i="17"/>
  <c r="AP327" i="17"/>
  <c r="AP331" i="17"/>
  <c r="AP335" i="17"/>
  <c r="AP339" i="17"/>
  <c r="AP343" i="17"/>
  <c r="AP347" i="17"/>
  <c r="AP351" i="17"/>
  <c r="AP355" i="17"/>
  <c r="AP359" i="17"/>
  <c r="AP363" i="17"/>
  <c r="AP367" i="17"/>
  <c r="AP371" i="17"/>
  <c r="AP375" i="17"/>
  <c r="AP379" i="17"/>
  <c r="AP383" i="17"/>
  <c r="AP387" i="17"/>
  <c r="AP391" i="17"/>
  <c r="AP395" i="17"/>
  <c r="AP415" i="17"/>
  <c r="AQ415" i="17"/>
  <c r="AR415" i="17" s="1"/>
  <c r="AP431" i="17"/>
  <c r="AQ431" i="17"/>
  <c r="AR431" i="17" s="1"/>
  <c r="AP447" i="17"/>
  <c r="AQ447" i="17"/>
  <c r="AR447" i="17" s="1"/>
  <c r="AQ458" i="17"/>
  <c r="AR458" i="17" s="1"/>
  <c r="AP458" i="17"/>
  <c r="AS458" i="17"/>
  <c r="AQ466" i="17"/>
  <c r="AR466" i="17" s="1"/>
  <c r="AP466" i="17"/>
  <c r="AS466" i="17"/>
  <c r="AQ474" i="17"/>
  <c r="AR474" i="17" s="1"/>
  <c r="AP474" i="17"/>
  <c r="AS474" i="17"/>
  <c r="AQ482" i="17"/>
  <c r="AR482" i="17" s="1"/>
  <c r="AP482" i="17"/>
  <c r="AS482" i="17"/>
  <c r="AQ490" i="17"/>
  <c r="AR490" i="17" s="1"/>
  <c r="AP490" i="17"/>
  <c r="AS490" i="17"/>
  <c r="AP509" i="17"/>
  <c r="AS509" i="17"/>
  <c r="AQ509" i="17"/>
  <c r="AR509" i="17" s="1"/>
  <c r="AQ143" i="17"/>
  <c r="AP146" i="17"/>
  <c r="AS146" i="17" s="1"/>
  <c r="AS153" i="17"/>
  <c r="AS154" i="17"/>
  <c r="AS157" i="17"/>
  <c r="AS158" i="17"/>
  <c r="AS161" i="17"/>
  <c r="AS162" i="17"/>
  <c r="AP180" i="17"/>
  <c r="AS180" i="17" s="1"/>
  <c r="AP200" i="17"/>
  <c r="AS200" i="17" s="1"/>
  <c r="AQ204" i="17"/>
  <c r="AR204" i="17" s="1"/>
  <c r="AS207" i="17"/>
  <c r="AS210" i="17"/>
  <c r="AS214" i="17"/>
  <c r="AP217" i="17"/>
  <c r="AS218" i="17"/>
  <c r="AP221" i="17"/>
  <c r="AS222" i="17"/>
  <c r="AP225" i="17"/>
  <c r="AS225" i="17" s="1"/>
  <c r="AS226" i="17"/>
  <c r="AP229" i="17"/>
  <c r="AS229" i="17" s="1"/>
  <c r="AQ231" i="17"/>
  <c r="AR231" i="17" s="1"/>
  <c r="AP231" i="17"/>
  <c r="AQ235" i="17"/>
  <c r="AR235" i="17" s="1"/>
  <c r="AP235" i="17"/>
  <c r="AP239" i="17"/>
  <c r="AQ241" i="17"/>
  <c r="AR241" i="17" s="1"/>
  <c r="AP241" i="17"/>
  <c r="AQ245" i="17"/>
  <c r="AR245" i="17" s="1"/>
  <c r="AP245" i="17"/>
  <c r="AQ249" i="17"/>
  <c r="AR249" i="17" s="1"/>
  <c r="AP249" i="17"/>
  <c r="AP253" i="17"/>
  <c r="AS254" i="17"/>
  <c r="AP257" i="17"/>
  <c r="AQ259" i="17"/>
  <c r="AR259" i="17" s="1"/>
  <c r="AP259" i="17"/>
  <c r="AQ263" i="17"/>
  <c r="AR263" i="17" s="1"/>
  <c r="AP263" i="17"/>
  <c r="AQ267" i="17"/>
  <c r="AR267" i="17" s="1"/>
  <c r="AP267" i="17"/>
  <c r="AQ271" i="17"/>
  <c r="AR271" i="17" s="1"/>
  <c r="AP271" i="17"/>
  <c r="AP275" i="17"/>
  <c r="AS275" i="17" s="1"/>
  <c r="AS276" i="17"/>
  <c r="AQ288" i="17"/>
  <c r="AR288" i="17" s="1"/>
  <c r="AP288" i="17"/>
  <c r="AS289" i="17"/>
  <c r="AS293" i="17"/>
  <c r="AS297" i="17"/>
  <c r="AS301" i="17"/>
  <c r="AS309" i="17"/>
  <c r="AS319" i="17"/>
  <c r="AS323" i="17"/>
  <c r="AS327" i="17"/>
  <c r="AS331" i="17"/>
  <c r="AS335" i="17"/>
  <c r="AS339" i="17"/>
  <c r="AS343" i="17"/>
  <c r="AS347" i="17"/>
  <c r="AS351" i="17"/>
  <c r="AS355" i="17"/>
  <c r="AS359" i="17"/>
  <c r="AS363" i="17"/>
  <c r="AS367" i="17"/>
  <c r="AS371" i="17"/>
  <c r="AS375" i="17"/>
  <c r="AS379" i="17"/>
  <c r="AS383" i="17"/>
  <c r="AS387" i="17"/>
  <c r="AS391" i="17"/>
  <c r="AS395" i="17"/>
  <c r="AS399" i="17"/>
  <c r="AS403" i="17"/>
  <c r="AS415" i="17"/>
  <c r="AP419" i="17"/>
  <c r="AQ419" i="17"/>
  <c r="AR419" i="17" s="1"/>
  <c r="AS431" i="17"/>
  <c r="AP435" i="17"/>
  <c r="AQ435" i="17"/>
  <c r="AR435" i="17" s="1"/>
  <c r="AS447" i="17"/>
  <c r="AP451" i="17"/>
  <c r="AQ451" i="17"/>
  <c r="AR451" i="17" s="1"/>
  <c r="AS451" i="17"/>
  <c r="AP453" i="17"/>
  <c r="AS453" i="17"/>
  <c r="AQ453" i="17"/>
  <c r="AR453" i="17" s="1"/>
  <c r="AP459" i="17"/>
  <c r="AQ459" i="17"/>
  <c r="AR459" i="17" s="1"/>
  <c r="AS459" i="17"/>
  <c r="AP461" i="17"/>
  <c r="AS461" i="17"/>
  <c r="AQ461" i="17"/>
  <c r="AR461" i="17" s="1"/>
  <c r="AP467" i="17"/>
  <c r="AQ467" i="17"/>
  <c r="AR467" i="17" s="1"/>
  <c r="AS467" i="17"/>
  <c r="AP469" i="17"/>
  <c r="AS469" i="17"/>
  <c r="AQ469" i="17"/>
  <c r="AR469" i="17" s="1"/>
  <c r="AP475" i="17"/>
  <c r="AQ475" i="17"/>
  <c r="AR475" i="17" s="1"/>
  <c r="AS475" i="17"/>
  <c r="AP477" i="17"/>
  <c r="AS477" i="17"/>
  <c r="AQ477" i="17"/>
  <c r="AR477" i="17" s="1"/>
  <c r="AP483" i="17"/>
  <c r="AQ483" i="17"/>
  <c r="AR483" i="17" s="1"/>
  <c r="AS483" i="17"/>
  <c r="AP485" i="17"/>
  <c r="AS485" i="17"/>
  <c r="AQ485" i="17"/>
  <c r="AR485" i="17" s="1"/>
  <c r="AP491" i="17"/>
  <c r="AQ491" i="17"/>
  <c r="AR491" i="17" s="1"/>
  <c r="AS491" i="17"/>
  <c r="AP493" i="17"/>
  <c r="AS493" i="17"/>
  <c r="AQ493" i="17"/>
  <c r="AR493" i="17" s="1"/>
  <c r="AP505" i="17"/>
  <c r="AS505" i="17"/>
  <c r="AQ505" i="17"/>
  <c r="AR505" i="17" s="1"/>
  <c r="AS48" i="17"/>
  <c r="AS106" i="17"/>
  <c r="AQ306" i="17"/>
  <c r="AR306" i="17" s="1"/>
  <c r="AP306" i="17"/>
  <c r="AQ310" i="17"/>
  <c r="AR310" i="17" s="1"/>
  <c r="AP310" i="17"/>
  <c r="AQ314" i="17"/>
  <c r="AR314" i="17" s="1"/>
  <c r="AP314" i="17"/>
  <c r="AQ320" i="17"/>
  <c r="AR320" i="17" s="1"/>
  <c r="AP320" i="17"/>
  <c r="AQ324" i="17"/>
  <c r="AR324" i="17" s="1"/>
  <c r="AP324" i="17"/>
  <c r="AQ328" i="17"/>
  <c r="AR328" i="17" s="1"/>
  <c r="AP328" i="17"/>
  <c r="AQ332" i="17"/>
  <c r="AR332" i="17" s="1"/>
  <c r="AP332" i="17"/>
  <c r="AQ336" i="17"/>
  <c r="AR336" i="17" s="1"/>
  <c r="AP336" i="17"/>
  <c r="AQ340" i="17"/>
  <c r="AR340" i="17" s="1"/>
  <c r="AP340" i="17"/>
  <c r="AQ344" i="17"/>
  <c r="AR344" i="17" s="1"/>
  <c r="AP344" i="17"/>
  <c r="AQ348" i="17"/>
  <c r="AR348" i="17" s="1"/>
  <c r="AP348" i="17"/>
  <c r="AQ352" i="17"/>
  <c r="AR352" i="17" s="1"/>
  <c r="AP352" i="17"/>
  <c r="AQ356" i="17"/>
  <c r="AR356" i="17" s="1"/>
  <c r="AP356" i="17"/>
  <c r="AQ360" i="17"/>
  <c r="AR360" i="17" s="1"/>
  <c r="AP360" i="17"/>
  <c r="AQ364" i="17"/>
  <c r="AR364" i="17" s="1"/>
  <c r="AP364" i="17"/>
  <c r="AQ368" i="17"/>
  <c r="AR368" i="17" s="1"/>
  <c r="AP368" i="17"/>
  <c r="AQ372" i="17"/>
  <c r="AR372" i="17" s="1"/>
  <c r="AP372" i="17"/>
  <c r="AQ376" i="17"/>
  <c r="AR376" i="17" s="1"/>
  <c r="AP376" i="17"/>
  <c r="AQ380" i="17"/>
  <c r="AR380" i="17" s="1"/>
  <c r="AP380" i="17"/>
  <c r="AQ384" i="17"/>
  <c r="AR384" i="17" s="1"/>
  <c r="AP384" i="17"/>
  <c r="AQ388" i="17"/>
  <c r="AR388" i="17" s="1"/>
  <c r="AP388" i="17"/>
  <c r="AQ392" i="17"/>
  <c r="AR392" i="17" s="1"/>
  <c r="AP392" i="17"/>
  <c r="AQ396" i="17"/>
  <c r="AR396" i="17" s="1"/>
  <c r="AP396" i="17"/>
  <c r="AQ400" i="17"/>
  <c r="AR400" i="17" s="1"/>
  <c r="AP400" i="17"/>
  <c r="AQ404" i="17"/>
  <c r="AR404" i="17" s="1"/>
  <c r="AP404" i="17"/>
  <c r="AP407" i="17"/>
  <c r="AQ407" i="17"/>
  <c r="AR407" i="17" s="1"/>
  <c r="AP423" i="17"/>
  <c r="AQ423" i="17"/>
  <c r="AR423" i="17" s="1"/>
  <c r="AP439" i="17"/>
  <c r="AQ439" i="17"/>
  <c r="AR439" i="17" s="1"/>
  <c r="AQ454" i="17"/>
  <c r="AR454" i="17" s="1"/>
  <c r="AP454" i="17"/>
  <c r="AS454" i="17"/>
  <c r="AQ462" i="17"/>
  <c r="AR462" i="17" s="1"/>
  <c r="AP462" i="17"/>
  <c r="AS462" i="17"/>
  <c r="AQ470" i="17"/>
  <c r="AR470" i="17" s="1"/>
  <c r="AP470" i="17"/>
  <c r="AS470" i="17"/>
  <c r="AQ478" i="17"/>
  <c r="AR478" i="17" s="1"/>
  <c r="AP478" i="17"/>
  <c r="AS478" i="17"/>
  <c r="AQ486" i="17"/>
  <c r="AR486" i="17" s="1"/>
  <c r="AP486" i="17"/>
  <c r="AS486" i="17"/>
  <c r="AQ494" i="17"/>
  <c r="AR494" i="17" s="1"/>
  <c r="AP494" i="17"/>
  <c r="AS494" i="17"/>
  <c r="AP501" i="17"/>
  <c r="AS501" i="17"/>
  <c r="AQ501" i="17"/>
  <c r="AR501" i="17" s="1"/>
  <c r="AS215" i="17"/>
  <c r="AS219" i="17"/>
  <c r="AS223" i="17"/>
  <c r="AS232" i="17"/>
  <c r="AS236" i="17"/>
  <c r="AS242" i="17"/>
  <c r="AS246" i="17"/>
  <c r="AS250" i="17"/>
  <c r="AS260" i="17"/>
  <c r="AS264" i="17"/>
  <c r="AS268" i="17"/>
  <c r="AS272" i="17"/>
  <c r="AS283" i="17"/>
  <c r="AS290" i="17"/>
  <c r="AS294" i="17"/>
  <c r="AS298" i="17"/>
  <c r="AS303" i="17"/>
  <c r="AS307" i="17"/>
  <c r="AS311" i="17"/>
  <c r="AS316" i="17"/>
  <c r="AS321" i="17"/>
  <c r="AS325" i="17"/>
  <c r="AS329" i="17"/>
  <c r="AS333" i="17"/>
  <c r="AS337" i="17"/>
  <c r="AS341" i="17"/>
  <c r="AS345" i="17"/>
  <c r="AS349" i="17"/>
  <c r="AS353" i="17"/>
  <c r="AS357" i="17"/>
  <c r="AS361" i="17"/>
  <c r="AS365" i="17"/>
  <c r="AS369" i="17"/>
  <c r="AS373" i="17"/>
  <c r="AS377" i="17"/>
  <c r="AS381" i="17"/>
  <c r="AS385" i="17"/>
  <c r="AS389" i="17"/>
  <c r="AS393" i="17"/>
  <c r="AS397" i="17"/>
  <c r="AS401" i="17"/>
  <c r="AS405" i="17"/>
  <c r="AP408" i="17"/>
  <c r="AS409" i="17"/>
  <c r="AP412" i="17"/>
  <c r="AS413" i="17"/>
  <c r="AP416" i="17"/>
  <c r="AS417" i="17"/>
  <c r="AP420" i="17"/>
  <c r="AS421" i="17"/>
  <c r="AP424" i="17"/>
  <c r="AS425" i="17"/>
  <c r="AP428" i="17"/>
  <c r="AS429" i="17"/>
  <c r="AP432" i="17"/>
  <c r="AS433" i="17"/>
  <c r="AP436" i="17"/>
  <c r="AS437" i="17"/>
  <c r="AP440" i="17"/>
  <c r="AS441" i="17"/>
  <c r="AP444" i="17"/>
  <c r="AS445" i="17"/>
  <c r="AP448" i="17"/>
  <c r="AS449" i="17"/>
  <c r="AS13" i="14"/>
  <c r="AQ13" i="14"/>
  <c r="AS22" i="14"/>
  <c r="AQ24" i="14"/>
  <c r="AS24" i="14"/>
  <c r="AS45" i="14"/>
  <c r="AQ45" i="14"/>
  <c r="AQ53" i="14"/>
  <c r="AS53" i="14" s="1"/>
  <c r="AS60" i="14"/>
  <c r="AS62" i="14"/>
  <c r="AQ64" i="14"/>
  <c r="AS64" i="14"/>
  <c r="AS66" i="14"/>
  <c r="AQ70" i="14"/>
  <c r="AS85" i="14"/>
  <c r="AQ85" i="14"/>
  <c r="AS92" i="14"/>
  <c r="AS94" i="14"/>
  <c r="AQ96" i="14"/>
  <c r="AS96" i="14"/>
  <c r="AS98" i="14"/>
  <c r="AS100" i="14"/>
  <c r="AS102" i="14"/>
  <c r="AQ104" i="14"/>
  <c r="AS104" i="14" s="1"/>
  <c r="AS106" i="14"/>
  <c r="AQ110" i="14"/>
  <c r="AS110" i="14" s="1"/>
  <c r="AQ125" i="14"/>
  <c r="AS125" i="14" s="1"/>
  <c r="AS132" i="14"/>
  <c r="AS134" i="14"/>
  <c r="AQ136" i="14"/>
  <c r="AS136" i="14" s="1"/>
  <c r="AS138" i="14"/>
  <c r="AS153" i="14"/>
  <c r="AQ153" i="14"/>
  <c r="AQ164" i="14"/>
  <c r="AS164" i="14" s="1"/>
  <c r="AS212" i="14"/>
  <c r="AQ212" i="14"/>
  <c r="AQ408" i="17"/>
  <c r="AR408" i="17" s="1"/>
  <c r="AQ412" i="17"/>
  <c r="AR412" i="17" s="1"/>
  <c r="AQ416" i="17"/>
  <c r="AR416" i="17" s="1"/>
  <c r="AQ420" i="17"/>
  <c r="AR420" i="17" s="1"/>
  <c r="AQ424" i="17"/>
  <c r="AR424" i="17" s="1"/>
  <c r="AQ428" i="17"/>
  <c r="AR428" i="17" s="1"/>
  <c r="AQ432" i="17"/>
  <c r="AR432" i="17" s="1"/>
  <c r="AQ436" i="17"/>
  <c r="AR436" i="17" s="1"/>
  <c r="AQ440" i="17"/>
  <c r="AR440" i="17" s="1"/>
  <c r="AQ444" i="17"/>
  <c r="AR444" i="17" s="1"/>
  <c r="AQ448" i="17"/>
  <c r="AR448" i="17" s="1"/>
  <c r="AP499" i="17"/>
  <c r="AP503" i="17"/>
  <c r="AP507" i="17"/>
  <c r="AP511" i="17"/>
  <c r="AP515" i="17"/>
  <c r="AP519" i="17"/>
  <c r="AP523" i="17"/>
  <c r="AP527" i="17"/>
  <c r="AP531" i="17"/>
  <c r="AP535" i="17"/>
  <c r="AP539" i="17"/>
  <c r="AP543" i="17"/>
  <c r="AP547" i="17"/>
  <c r="AP551" i="17"/>
  <c r="AP555" i="17"/>
  <c r="AP559" i="17"/>
  <c r="AP563" i="17"/>
  <c r="AP567" i="17"/>
  <c r="AP571" i="17"/>
  <c r="AP575" i="17"/>
  <c r="AP579" i="17"/>
  <c r="AP583" i="17"/>
  <c r="AP587" i="17"/>
  <c r="AP591" i="17"/>
  <c r="AP595" i="17"/>
  <c r="AP599" i="17"/>
  <c r="AP603" i="17"/>
  <c r="AP607" i="17"/>
  <c r="AP611" i="17"/>
  <c r="AP615" i="17"/>
  <c r="AP619" i="17"/>
  <c r="AP623" i="17"/>
  <c r="AP627" i="17"/>
  <c r="AP631" i="17"/>
  <c r="AP635" i="17"/>
  <c r="AP639" i="17"/>
  <c r="AP643" i="17"/>
  <c r="AP647" i="17"/>
  <c r="AP651" i="17"/>
  <c r="AP655" i="17"/>
  <c r="AP659" i="17"/>
  <c r="AP663" i="17"/>
  <c r="AP667" i="17"/>
  <c r="AP671" i="17"/>
  <c r="AP675" i="17"/>
  <c r="AP679" i="17"/>
  <c r="AP683" i="17"/>
  <c r="AP687" i="17"/>
  <c r="AP691" i="17"/>
  <c r="AP695" i="17"/>
  <c r="AP699" i="17"/>
  <c r="AP703" i="17"/>
  <c r="AP707" i="17"/>
  <c r="AP711" i="17"/>
  <c r="AP715" i="17"/>
  <c r="AP719" i="17"/>
  <c r="AQ17" i="14"/>
  <c r="AS21" i="14"/>
  <c r="AQ21" i="14"/>
  <c r="AS28" i="14"/>
  <c r="AQ32" i="14"/>
  <c r="AS32" i="14"/>
  <c r="AS34" i="14"/>
  <c r="AQ49" i="14"/>
  <c r="AQ57" i="14"/>
  <c r="AS61" i="14"/>
  <c r="AQ61" i="14"/>
  <c r="AS68" i="14"/>
  <c r="AQ72" i="14"/>
  <c r="AS72" i="14" s="1"/>
  <c r="AS74" i="14"/>
  <c r="AQ89" i="14"/>
  <c r="AS89" i="14" s="1"/>
  <c r="AS93" i="14"/>
  <c r="AQ93" i="14"/>
  <c r="AS101" i="14"/>
  <c r="AQ101" i="14"/>
  <c r="AS105" i="14"/>
  <c r="AS108" i="14"/>
  <c r="AQ112" i="14"/>
  <c r="AS112" i="14"/>
  <c r="AS114" i="14"/>
  <c r="AQ129" i="14"/>
  <c r="AS129" i="14" s="1"/>
  <c r="AS133" i="14"/>
  <c r="AQ133" i="14"/>
  <c r="AQ144" i="14"/>
  <c r="AS144" i="14"/>
  <c r="AS161" i="14"/>
  <c r="AQ161" i="14"/>
  <c r="AQ180" i="14"/>
  <c r="AS180" i="14" s="1"/>
  <c r="AS209" i="14"/>
  <c r="AQ209" i="14"/>
  <c r="AP517" i="17"/>
  <c r="AS517" i="17"/>
  <c r="AP521" i="17"/>
  <c r="AS521" i="17"/>
  <c r="AP525" i="17"/>
  <c r="AS525" i="17"/>
  <c r="AP529" i="17"/>
  <c r="AS529" i="17"/>
  <c r="AP533" i="17"/>
  <c r="AS533" i="17"/>
  <c r="AP537" i="17"/>
  <c r="AS537" i="17"/>
  <c r="AP541" i="17"/>
  <c r="AS541" i="17"/>
  <c r="AP545" i="17"/>
  <c r="AS545" i="17"/>
  <c r="AP549" i="17"/>
  <c r="AS549" i="17"/>
  <c r="AP553" i="17"/>
  <c r="AS553" i="17"/>
  <c r="AP557" i="17"/>
  <c r="AS557" i="17"/>
  <c r="AP561" i="17"/>
  <c r="AS561" i="17"/>
  <c r="AP565" i="17"/>
  <c r="AS565" i="17"/>
  <c r="AP569" i="17"/>
  <c r="AS569" i="17"/>
  <c r="AP573" i="17"/>
  <c r="AS573" i="17"/>
  <c r="AP577" i="17"/>
  <c r="AS577" i="17"/>
  <c r="AP581" i="17"/>
  <c r="AS581" i="17"/>
  <c r="AP585" i="17"/>
  <c r="AS585" i="17"/>
  <c r="AP589" i="17"/>
  <c r="AS589" i="17"/>
  <c r="AP593" i="17"/>
  <c r="AS593" i="17"/>
  <c r="AP597" i="17"/>
  <c r="AS597" i="17"/>
  <c r="AP601" i="17"/>
  <c r="AS601" i="17"/>
  <c r="AP605" i="17"/>
  <c r="AS605" i="17"/>
  <c r="AP609" i="17"/>
  <c r="AS609" i="17"/>
  <c r="AP613" i="17"/>
  <c r="AS613" i="17"/>
  <c r="AP617" i="17"/>
  <c r="AS617" i="17"/>
  <c r="AP621" i="17"/>
  <c r="AS621" i="17"/>
  <c r="AP625" i="17"/>
  <c r="AS625" i="17"/>
  <c r="AP629" i="17"/>
  <c r="AS629" i="17"/>
  <c r="AP633" i="17"/>
  <c r="AS633" i="17"/>
  <c r="AP637" i="17"/>
  <c r="AS637" i="17"/>
  <c r="AP641" i="17"/>
  <c r="AS641" i="17"/>
  <c r="AP645" i="17"/>
  <c r="AS645" i="17"/>
  <c r="AP649" i="17"/>
  <c r="AS649" i="17"/>
  <c r="AP653" i="17"/>
  <c r="AS653" i="17"/>
  <c r="AP657" i="17"/>
  <c r="AS657" i="17"/>
  <c r="AP661" i="17"/>
  <c r="AS661" i="17"/>
  <c r="AP665" i="17"/>
  <c r="AS665" i="17"/>
  <c r="AP669" i="17"/>
  <c r="AS669" i="17"/>
  <c r="AP673" i="17"/>
  <c r="AS673" i="17"/>
  <c r="AP677" i="17"/>
  <c r="AS677" i="17"/>
  <c r="AP681" i="17"/>
  <c r="AS681" i="17"/>
  <c r="AP685" i="17"/>
  <c r="AS685" i="17"/>
  <c r="AP689" i="17"/>
  <c r="AS689" i="17"/>
  <c r="AP693" i="17"/>
  <c r="AS693" i="17"/>
  <c r="AP697" i="17"/>
  <c r="AS697" i="17"/>
  <c r="AP701" i="17"/>
  <c r="AS701" i="17"/>
  <c r="AP705" i="17"/>
  <c r="AS705" i="17"/>
  <c r="AP709" i="17"/>
  <c r="AS709" i="17"/>
  <c r="AP713" i="17"/>
  <c r="AS713" i="17"/>
  <c r="AP717" i="17"/>
  <c r="AS717" i="17"/>
  <c r="AS29" i="14"/>
  <c r="AQ29" i="14"/>
  <c r="AQ40" i="14"/>
  <c r="AS40" i="14"/>
  <c r="AQ69" i="14"/>
  <c r="AS69" i="14" s="1"/>
  <c r="AQ80" i="14"/>
  <c r="AS80" i="14"/>
  <c r="AQ109" i="14"/>
  <c r="AS109" i="14" s="1"/>
  <c r="AQ120" i="14"/>
  <c r="AS120" i="14"/>
  <c r="AQ141" i="14"/>
  <c r="AS141" i="14" s="1"/>
  <c r="AS148" i="14"/>
  <c r="AQ148" i="14"/>
  <c r="AS169" i="14"/>
  <c r="AQ169" i="14"/>
  <c r="AS177" i="14"/>
  <c r="AQ177" i="14"/>
  <c r="AS196" i="14"/>
  <c r="AQ196" i="14"/>
  <c r="AS228" i="14"/>
  <c r="AQ228" i="14"/>
  <c r="AS244" i="14"/>
  <c r="AQ244" i="14"/>
  <c r="AQ260" i="14"/>
  <c r="AS260" i="14" s="1"/>
  <c r="AS276" i="14"/>
  <c r="AQ276" i="14"/>
  <c r="AS292" i="14"/>
  <c r="AQ292" i="14"/>
  <c r="AS308" i="14"/>
  <c r="AQ308" i="14"/>
  <c r="AQ500" i="17"/>
  <c r="AR500" i="17" s="1"/>
  <c r="AS500" i="17"/>
  <c r="AQ504" i="17"/>
  <c r="AR504" i="17" s="1"/>
  <c r="AS504" i="17"/>
  <c r="AQ508" i="17"/>
  <c r="AR508" i="17" s="1"/>
  <c r="AS508" i="17"/>
  <c r="AQ512" i="17"/>
  <c r="AR512" i="17" s="1"/>
  <c r="AS512" i="17"/>
  <c r="AQ516" i="17"/>
  <c r="AR516" i="17" s="1"/>
  <c r="AS516" i="17"/>
  <c r="AQ517" i="17"/>
  <c r="AR517" i="17" s="1"/>
  <c r="AQ520" i="17"/>
  <c r="AR520" i="17" s="1"/>
  <c r="AS520" i="17"/>
  <c r="AQ521" i="17"/>
  <c r="AR521" i="17" s="1"/>
  <c r="AQ524" i="17"/>
  <c r="AR524" i="17" s="1"/>
  <c r="AS524" i="17"/>
  <c r="AQ525" i="17"/>
  <c r="AR525" i="17" s="1"/>
  <c r="AQ528" i="17"/>
  <c r="AR528" i="17" s="1"/>
  <c r="AS528" i="17"/>
  <c r="AQ529" i="17"/>
  <c r="AR529" i="17" s="1"/>
  <c r="AQ532" i="17"/>
  <c r="AR532" i="17" s="1"/>
  <c r="AS532" i="17"/>
  <c r="AQ533" i="17"/>
  <c r="AR533" i="17" s="1"/>
  <c r="AQ536" i="17"/>
  <c r="AR536" i="17" s="1"/>
  <c r="AS536" i="17"/>
  <c r="AQ537" i="17"/>
  <c r="AR537" i="17" s="1"/>
  <c r="AQ540" i="17"/>
  <c r="AR540" i="17" s="1"/>
  <c r="AS540" i="17"/>
  <c r="AQ541" i="17"/>
  <c r="AR541" i="17" s="1"/>
  <c r="AQ544" i="17"/>
  <c r="AR544" i="17" s="1"/>
  <c r="AS544" i="17"/>
  <c r="AQ545" i="17"/>
  <c r="AR545" i="17" s="1"/>
  <c r="AQ548" i="17"/>
  <c r="AR548" i="17" s="1"/>
  <c r="AS548" i="17"/>
  <c r="AQ549" i="17"/>
  <c r="AR549" i="17" s="1"/>
  <c r="AQ552" i="17"/>
  <c r="AR552" i="17" s="1"/>
  <c r="AS552" i="17"/>
  <c r="AQ553" i="17"/>
  <c r="AR553" i="17" s="1"/>
  <c r="AQ556" i="17"/>
  <c r="AR556" i="17" s="1"/>
  <c r="AS556" i="17"/>
  <c r="AQ557" i="17"/>
  <c r="AR557" i="17" s="1"/>
  <c r="AQ560" i="17"/>
  <c r="AR560" i="17" s="1"/>
  <c r="AS560" i="17"/>
  <c r="AQ561" i="17"/>
  <c r="AR561" i="17" s="1"/>
  <c r="AQ564" i="17"/>
  <c r="AR564" i="17" s="1"/>
  <c r="AS564" i="17"/>
  <c r="AQ565" i="17"/>
  <c r="AR565" i="17" s="1"/>
  <c r="AQ568" i="17"/>
  <c r="AR568" i="17" s="1"/>
  <c r="AS568" i="17"/>
  <c r="AQ569" i="17"/>
  <c r="AR569" i="17" s="1"/>
  <c r="AQ572" i="17"/>
  <c r="AR572" i="17" s="1"/>
  <c r="AS572" i="17"/>
  <c r="AQ573" i="17"/>
  <c r="AR573" i="17" s="1"/>
  <c r="AQ576" i="17"/>
  <c r="AR576" i="17" s="1"/>
  <c r="AS576" i="17"/>
  <c r="AQ577" i="17"/>
  <c r="AR577" i="17" s="1"/>
  <c r="AQ580" i="17"/>
  <c r="AR580" i="17" s="1"/>
  <c r="AS580" i="17"/>
  <c r="AQ581" i="17"/>
  <c r="AR581" i="17" s="1"/>
  <c r="AQ584" i="17"/>
  <c r="AR584" i="17" s="1"/>
  <c r="AS584" i="17"/>
  <c r="AQ585" i="17"/>
  <c r="AR585" i="17" s="1"/>
  <c r="AQ588" i="17"/>
  <c r="AR588" i="17" s="1"/>
  <c r="AS588" i="17"/>
  <c r="AQ589" i="17"/>
  <c r="AR589" i="17" s="1"/>
  <c r="AQ592" i="17"/>
  <c r="AR592" i="17" s="1"/>
  <c r="AS592" i="17"/>
  <c r="AQ593" i="17"/>
  <c r="AR593" i="17" s="1"/>
  <c r="AQ596" i="17"/>
  <c r="AR596" i="17" s="1"/>
  <c r="AS596" i="17"/>
  <c r="AQ597" i="17"/>
  <c r="AR597" i="17" s="1"/>
  <c r="AQ600" i="17"/>
  <c r="AR600" i="17" s="1"/>
  <c r="AS600" i="17"/>
  <c r="AQ601" i="17"/>
  <c r="AR601" i="17" s="1"/>
  <c r="AQ604" i="17"/>
  <c r="AR604" i="17" s="1"/>
  <c r="AS604" i="17"/>
  <c r="AQ605" i="17"/>
  <c r="AR605" i="17" s="1"/>
  <c r="AQ608" i="17"/>
  <c r="AR608" i="17" s="1"/>
  <c r="AS608" i="17"/>
  <c r="AQ609" i="17"/>
  <c r="AR609" i="17" s="1"/>
  <c r="AQ612" i="17"/>
  <c r="AR612" i="17" s="1"/>
  <c r="AS612" i="17"/>
  <c r="AQ613" i="17"/>
  <c r="AR613" i="17" s="1"/>
  <c r="AQ616" i="17"/>
  <c r="AR616" i="17" s="1"/>
  <c r="AS616" i="17"/>
  <c r="AQ617" i="17"/>
  <c r="AR617" i="17" s="1"/>
  <c r="AQ620" i="17"/>
  <c r="AR620" i="17" s="1"/>
  <c r="AS620" i="17"/>
  <c r="AQ621" i="17"/>
  <c r="AR621" i="17" s="1"/>
  <c r="AQ624" i="17"/>
  <c r="AR624" i="17" s="1"/>
  <c r="AS624" i="17"/>
  <c r="AQ625" i="17"/>
  <c r="AR625" i="17" s="1"/>
  <c r="AQ628" i="17"/>
  <c r="AR628" i="17" s="1"/>
  <c r="AS628" i="17"/>
  <c r="AQ629" i="17"/>
  <c r="AR629" i="17" s="1"/>
  <c r="AQ632" i="17"/>
  <c r="AR632" i="17" s="1"/>
  <c r="AS632" i="17"/>
  <c r="AQ633" i="17"/>
  <c r="AR633" i="17" s="1"/>
  <c r="AQ636" i="17"/>
  <c r="AR636" i="17" s="1"/>
  <c r="AS636" i="17"/>
  <c r="AQ637" i="17"/>
  <c r="AR637" i="17" s="1"/>
  <c r="AQ640" i="17"/>
  <c r="AR640" i="17" s="1"/>
  <c r="AS640" i="17"/>
  <c r="AQ641" i="17"/>
  <c r="AR641" i="17" s="1"/>
  <c r="AQ644" i="17"/>
  <c r="AR644" i="17" s="1"/>
  <c r="AS644" i="17"/>
  <c r="AQ645" i="17"/>
  <c r="AR645" i="17" s="1"/>
  <c r="AQ648" i="17"/>
  <c r="AR648" i="17" s="1"/>
  <c r="AS648" i="17"/>
  <c r="AQ649" i="17"/>
  <c r="AR649" i="17" s="1"/>
  <c r="AQ652" i="17"/>
  <c r="AR652" i="17" s="1"/>
  <c r="AS652" i="17"/>
  <c r="AQ653" i="17"/>
  <c r="AR653" i="17" s="1"/>
  <c r="AQ656" i="17"/>
  <c r="AR656" i="17" s="1"/>
  <c r="AS656" i="17"/>
  <c r="AQ657" i="17"/>
  <c r="AR657" i="17" s="1"/>
  <c r="AQ660" i="17"/>
  <c r="AR660" i="17" s="1"/>
  <c r="AS660" i="17"/>
  <c r="AQ661" i="17"/>
  <c r="AR661" i="17" s="1"/>
  <c r="AQ664" i="17"/>
  <c r="AR664" i="17" s="1"/>
  <c r="AS664" i="17"/>
  <c r="AQ665" i="17"/>
  <c r="AR665" i="17" s="1"/>
  <c r="AQ668" i="17"/>
  <c r="AR668" i="17" s="1"/>
  <c r="AS668" i="17"/>
  <c r="AQ669" i="17"/>
  <c r="AR669" i="17" s="1"/>
  <c r="AQ672" i="17"/>
  <c r="AR672" i="17" s="1"/>
  <c r="AS672" i="17"/>
  <c r="AQ673" i="17"/>
  <c r="AR673" i="17" s="1"/>
  <c r="AQ676" i="17"/>
  <c r="AR676" i="17" s="1"/>
  <c r="AS676" i="17"/>
  <c r="AQ677" i="17"/>
  <c r="AR677" i="17" s="1"/>
  <c r="AQ680" i="17"/>
  <c r="AR680" i="17" s="1"/>
  <c r="AS680" i="17"/>
  <c r="AQ681" i="17"/>
  <c r="AR681" i="17" s="1"/>
  <c r="AQ684" i="17"/>
  <c r="AR684" i="17" s="1"/>
  <c r="AS684" i="17"/>
  <c r="AQ685" i="17"/>
  <c r="AR685" i="17" s="1"/>
  <c r="AQ688" i="17"/>
  <c r="AR688" i="17" s="1"/>
  <c r="AS688" i="17"/>
  <c r="AQ689" i="17"/>
  <c r="AR689" i="17" s="1"/>
  <c r="AQ692" i="17"/>
  <c r="AR692" i="17" s="1"/>
  <c r="AS692" i="17"/>
  <c r="AQ693" i="17"/>
  <c r="AR693" i="17" s="1"/>
  <c r="AQ696" i="17"/>
  <c r="AR696" i="17" s="1"/>
  <c r="AS696" i="17"/>
  <c r="AQ697" i="17"/>
  <c r="AR697" i="17" s="1"/>
  <c r="AQ700" i="17"/>
  <c r="AR700" i="17" s="1"/>
  <c r="AS700" i="17"/>
  <c r="AQ701" i="17"/>
  <c r="AR701" i="17" s="1"/>
  <c r="AQ704" i="17"/>
  <c r="AR704" i="17" s="1"/>
  <c r="AS704" i="17"/>
  <c r="AQ705" i="17"/>
  <c r="AR705" i="17" s="1"/>
  <c r="AQ708" i="17"/>
  <c r="AR708" i="17" s="1"/>
  <c r="AS708" i="17"/>
  <c r="AQ709" i="17"/>
  <c r="AR709" i="17" s="1"/>
  <c r="AQ712" i="17"/>
  <c r="AR712" i="17" s="1"/>
  <c r="AS712" i="17"/>
  <c r="AQ713" i="17"/>
  <c r="AR713" i="17" s="1"/>
  <c r="AQ716" i="17"/>
  <c r="AR716" i="17" s="1"/>
  <c r="AS716" i="17"/>
  <c r="AQ717" i="17"/>
  <c r="AR717" i="17" s="1"/>
  <c r="AS12" i="14"/>
  <c r="AQ16" i="14"/>
  <c r="AS16" i="14"/>
  <c r="AS18" i="14"/>
  <c r="AQ33" i="14"/>
  <c r="AS37" i="14"/>
  <c r="AQ37" i="14"/>
  <c r="AS44" i="14"/>
  <c r="AQ48" i="14"/>
  <c r="AS48" i="14" s="1"/>
  <c r="AS50" i="14"/>
  <c r="AS52" i="14"/>
  <c r="AQ56" i="14"/>
  <c r="AS56" i="14"/>
  <c r="AS58" i="14"/>
  <c r="AQ73" i="14"/>
  <c r="AS73" i="14" s="1"/>
  <c r="AS77" i="14"/>
  <c r="AQ77" i="14"/>
  <c r="AS81" i="14"/>
  <c r="AS84" i="14"/>
  <c r="AQ88" i="14"/>
  <c r="AS88" i="14" s="1"/>
  <c r="AS90" i="14"/>
  <c r="AQ113" i="14"/>
  <c r="AS113" i="14" s="1"/>
  <c r="AS117" i="14"/>
  <c r="AQ117" i="14"/>
  <c r="AS121" i="14"/>
  <c r="AQ128" i="14"/>
  <c r="AS128" i="14" s="1"/>
  <c r="AS130" i="14"/>
  <c r="AQ145" i="14"/>
  <c r="AS145" i="14" s="1"/>
  <c r="AS149" i="14"/>
  <c r="AS156" i="14"/>
  <c r="AQ156" i="14"/>
  <c r="AS193" i="14"/>
  <c r="AQ193" i="14"/>
  <c r="AS160" i="14"/>
  <c r="AQ160" i="14"/>
  <c r="AQ176" i="14"/>
  <c r="AS176" i="14" s="1"/>
  <c r="AQ185" i="14"/>
  <c r="AS192" i="14"/>
  <c r="AQ192" i="14"/>
  <c r="AQ201" i="14"/>
  <c r="AS208" i="14"/>
  <c r="AQ208" i="14"/>
  <c r="AQ217" i="14"/>
  <c r="AS224" i="14"/>
  <c r="AQ224" i="14"/>
  <c r="AQ240" i="14"/>
  <c r="AS240" i="14" s="1"/>
  <c r="AS256" i="14"/>
  <c r="AQ256" i="14"/>
  <c r="AS269" i="14"/>
  <c r="AQ272" i="14"/>
  <c r="AS272" i="14" s="1"/>
  <c r="AS285" i="14"/>
  <c r="AQ288" i="14"/>
  <c r="AS288" i="14" s="1"/>
  <c r="AS301" i="14"/>
  <c r="AS304" i="14"/>
  <c r="AQ304" i="14"/>
  <c r="AS320" i="14"/>
  <c r="AQ320" i="14"/>
  <c r="AS333" i="14"/>
  <c r="AS324" i="14"/>
  <c r="AQ324" i="14"/>
  <c r="AS340" i="14"/>
  <c r="AQ340" i="14"/>
  <c r="AS152" i="14"/>
  <c r="AQ152" i="14"/>
  <c r="AS168" i="14"/>
  <c r="AQ168" i="14"/>
  <c r="AQ184" i="14"/>
  <c r="AS184" i="14" s="1"/>
  <c r="AS200" i="14"/>
  <c r="AQ200" i="14"/>
  <c r="AS216" i="14"/>
  <c r="AQ216" i="14"/>
  <c r="AS232" i="14"/>
  <c r="AQ232" i="14"/>
  <c r="AQ248" i="14"/>
  <c r="AS248" i="14" s="1"/>
  <c r="AS264" i="14"/>
  <c r="AQ264" i="14"/>
  <c r="AS277" i="14"/>
  <c r="AS280" i="14"/>
  <c r="AQ280" i="14"/>
  <c r="AQ296" i="14"/>
  <c r="AS296" i="14" s="1"/>
  <c r="AS312" i="14"/>
  <c r="AQ312" i="14"/>
  <c r="AS328" i="14"/>
  <c r="AQ328" i="14"/>
  <c r="AQ336" i="14"/>
  <c r="AS336" i="14" s="1"/>
  <c r="AQ172" i="14"/>
  <c r="AS172" i="14" s="1"/>
  <c r="AS188" i="14"/>
  <c r="AQ188" i="14"/>
  <c r="AS204" i="14"/>
  <c r="AQ204" i="14"/>
  <c r="AS220" i="14"/>
  <c r="AQ220" i="14"/>
  <c r="AS236" i="14"/>
  <c r="AQ236" i="14"/>
  <c r="AS252" i="14"/>
  <c r="AQ252" i="14"/>
  <c r="AS268" i="14"/>
  <c r="AQ268" i="14"/>
  <c r="AS284" i="14"/>
  <c r="AQ284" i="14"/>
  <c r="AS300" i="14"/>
  <c r="AQ300" i="14"/>
  <c r="AS316" i="14"/>
  <c r="AQ316" i="14"/>
  <c r="AQ332" i="14"/>
  <c r="AS332" i="14" s="1"/>
  <c r="AS337" i="14"/>
  <c r="AS12" i="19"/>
  <c r="AS23" i="19"/>
  <c r="AS27" i="19"/>
  <c r="AS32" i="19"/>
  <c r="AS37" i="19"/>
  <c r="AS43" i="19"/>
  <c r="AS54" i="19"/>
  <c r="AS64" i="19"/>
  <c r="AS83" i="19"/>
  <c r="AS133" i="19"/>
  <c r="AQ172" i="19"/>
  <c r="AR172" i="19" s="1"/>
  <c r="AP172" i="19"/>
  <c r="AQ177" i="19"/>
  <c r="AR177" i="19" s="1"/>
  <c r="AP177" i="19"/>
  <c r="AQ344" i="14"/>
  <c r="AS344" i="14" s="1"/>
  <c r="AQ348" i="14"/>
  <c r="AS348" i="14" s="1"/>
  <c r="AQ352" i="14"/>
  <c r="AQ356" i="14"/>
  <c r="AQ360" i="14"/>
  <c r="AQ364" i="14"/>
  <c r="AS364" i="14" s="1"/>
  <c r="AQ368" i="14"/>
  <c r="AQ372" i="14"/>
  <c r="AQ376" i="14"/>
  <c r="AQ380" i="14"/>
  <c r="AQ384" i="14"/>
  <c r="AQ388" i="14"/>
  <c r="AQ392" i="14"/>
  <c r="AQ396" i="14"/>
  <c r="AQ400" i="14"/>
  <c r="AS400" i="14" s="1"/>
  <c r="AQ404" i="14"/>
  <c r="AQ408" i="14"/>
  <c r="AQ412" i="14"/>
  <c r="AQ416" i="14"/>
  <c r="AQ420" i="14"/>
  <c r="AQ424" i="14"/>
  <c r="AQ428" i="14"/>
  <c r="AQ432" i="14"/>
  <c r="AQ436" i="14"/>
  <c r="AQ440" i="14"/>
  <c r="AQ444" i="14"/>
  <c r="AQ448" i="14"/>
  <c r="AQ452" i="14"/>
  <c r="AQ456" i="14"/>
  <c r="AQ460" i="14"/>
  <c r="AQ464" i="14"/>
  <c r="AQ468" i="14"/>
  <c r="AQ472" i="14"/>
  <c r="AQ476" i="14"/>
  <c r="AQ480" i="14"/>
  <c r="AQ484" i="14"/>
  <c r="AQ488" i="14"/>
  <c r="AQ492" i="14"/>
  <c r="AQ496" i="14"/>
  <c r="AQ500" i="14"/>
  <c r="AQ504" i="14"/>
  <c r="AQ508" i="14"/>
  <c r="AQ512" i="14"/>
  <c r="AQ516" i="14"/>
  <c r="AQ520" i="14"/>
  <c r="AQ524" i="14"/>
  <c r="AQ528" i="14"/>
  <c r="AQ532" i="14"/>
  <c r="AQ536" i="14"/>
  <c r="AQ540" i="14"/>
  <c r="AQ544" i="14"/>
  <c r="AQ548" i="14"/>
  <c r="AQ552" i="14"/>
  <c r="AQ556" i="14"/>
  <c r="AQ560" i="14"/>
  <c r="AQ564" i="14"/>
  <c r="AQ568" i="14"/>
  <c r="AQ572" i="14"/>
  <c r="AQ576" i="14"/>
  <c r="AQ580" i="14"/>
  <c r="AQ584" i="14"/>
  <c r="AQ588" i="14"/>
  <c r="AQ592" i="14"/>
  <c r="AQ596" i="14"/>
  <c r="AQ600" i="14"/>
  <c r="AQ604" i="14"/>
  <c r="AQ608" i="14"/>
  <c r="AQ612" i="14"/>
  <c r="AQ616" i="14"/>
  <c r="AQ620" i="14"/>
  <c r="AQ624" i="14"/>
  <c r="AQ628" i="14"/>
  <c r="AQ632" i="14"/>
  <c r="AQ636" i="14"/>
  <c r="AQ640" i="14"/>
  <c r="AQ644" i="14"/>
  <c r="AQ648" i="14"/>
  <c r="AQ652" i="14"/>
  <c r="AQ656" i="14"/>
  <c r="AQ660" i="14"/>
  <c r="AQ664" i="14"/>
  <c r="AQ668" i="14"/>
  <c r="AQ672" i="14"/>
  <c r="AQ676" i="14"/>
  <c r="AQ680" i="14"/>
  <c r="AQ684" i="14"/>
  <c r="AQ688" i="14"/>
  <c r="AQ692" i="14"/>
  <c r="AQ696" i="14"/>
  <c r="AQ700" i="14"/>
  <c r="AQ704" i="14"/>
  <c r="AQ708" i="14"/>
  <c r="AS9" i="19"/>
  <c r="AQ11" i="19"/>
  <c r="AR11" i="19" s="1"/>
  <c r="AP12" i="19"/>
  <c r="AQ15" i="19"/>
  <c r="AR15" i="19" s="1"/>
  <c r="AP16" i="19"/>
  <c r="AS16" i="19" s="1"/>
  <c r="AP17" i="19"/>
  <c r="AS17" i="19" s="1"/>
  <c r="AQ22" i="19"/>
  <c r="AR22" i="19" s="1"/>
  <c r="AP23" i="19"/>
  <c r="AQ26" i="19"/>
  <c r="AR26" i="19" s="1"/>
  <c r="AP27" i="19"/>
  <c r="AQ31" i="19"/>
  <c r="AR31" i="19" s="1"/>
  <c r="AP32" i="19"/>
  <c r="AQ35" i="19"/>
  <c r="AR35" i="19" s="1"/>
  <c r="AP36" i="19"/>
  <c r="AS36" i="19" s="1"/>
  <c r="AP37" i="19"/>
  <c r="AQ41" i="19"/>
  <c r="AR41" i="19" s="1"/>
  <c r="AP42" i="19"/>
  <c r="AS42" i="19" s="1"/>
  <c r="AP43" i="19"/>
  <c r="AQ48" i="19"/>
  <c r="AR48" i="19" s="1"/>
  <c r="AP49" i="19"/>
  <c r="AS49" i="19" s="1"/>
  <c r="AQ53" i="19"/>
  <c r="AR53" i="19" s="1"/>
  <c r="AP54" i="19"/>
  <c r="AQ58" i="19"/>
  <c r="AR58" i="19" s="1"/>
  <c r="AP59" i="19"/>
  <c r="AS59" i="19" s="1"/>
  <c r="AQ63" i="19"/>
  <c r="AR63" i="19" s="1"/>
  <c r="AP64" i="19"/>
  <c r="AQ68" i="19"/>
  <c r="AR68" i="19" s="1"/>
  <c r="AP69" i="19"/>
  <c r="AS69" i="19" s="1"/>
  <c r="AQ74" i="19"/>
  <c r="AR74" i="19" s="1"/>
  <c r="AP75" i="19"/>
  <c r="AS75" i="19" s="1"/>
  <c r="AQ81" i="19"/>
  <c r="AR81" i="19" s="1"/>
  <c r="AP82" i="19"/>
  <c r="AS82" i="19" s="1"/>
  <c r="AP83" i="19"/>
  <c r="AQ86" i="19"/>
  <c r="AR86" i="19" s="1"/>
  <c r="AP88" i="19"/>
  <c r="AS88" i="19" s="1"/>
  <c r="AS92" i="19"/>
  <c r="AQ96" i="19"/>
  <c r="AR96" i="19" s="1"/>
  <c r="AS98" i="19"/>
  <c r="AQ102" i="19"/>
  <c r="AR102" i="19" s="1"/>
  <c r="AQ105" i="19"/>
  <c r="AR105" i="19" s="1"/>
  <c r="AS111" i="19"/>
  <c r="AQ115" i="19"/>
  <c r="AR115" i="19" s="1"/>
  <c r="AS115" i="19" s="1"/>
  <c r="AQ118" i="19"/>
  <c r="AR118" i="19" s="1"/>
  <c r="AS123" i="19"/>
  <c r="AQ126" i="19"/>
  <c r="AR126" i="19" s="1"/>
  <c r="AS128" i="19"/>
  <c r="AQ132" i="19"/>
  <c r="AR132" i="19" s="1"/>
  <c r="AQ137" i="19"/>
  <c r="AR137" i="19" s="1"/>
  <c r="AS137" i="19" s="1"/>
  <c r="AQ145" i="19"/>
  <c r="AR145" i="19" s="1"/>
  <c r="AS154" i="19"/>
  <c r="AQ168" i="19"/>
  <c r="AR168" i="19" s="1"/>
  <c r="AP168" i="19"/>
  <c r="AS172" i="19"/>
  <c r="AQ200" i="19"/>
  <c r="AR200" i="19" s="1"/>
  <c r="AP200" i="19"/>
  <c r="AS34" i="19"/>
  <c r="AS40" i="19"/>
  <c r="AS47" i="19"/>
  <c r="AS52" i="19"/>
  <c r="AS57" i="19"/>
  <c r="AS61" i="19"/>
  <c r="AS73" i="19"/>
  <c r="AS76" i="19"/>
  <c r="AS85" i="19"/>
  <c r="AS96" i="19"/>
  <c r="AS102" i="19"/>
  <c r="AS105" i="19"/>
  <c r="AS118" i="19"/>
  <c r="AS126" i="19"/>
  <c r="AS132" i="19"/>
  <c r="AS147" i="19"/>
  <c r="AQ164" i="19"/>
  <c r="AR164" i="19" s="1"/>
  <c r="AP164" i="19"/>
  <c r="AQ183" i="19"/>
  <c r="AR183" i="19" s="1"/>
  <c r="AP183" i="19"/>
  <c r="AQ190" i="19"/>
  <c r="AR190" i="19" s="1"/>
  <c r="AP190" i="19"/>
  <c r="AQ196" i="19"/>
  <c r="AR196" i="19" s="1"/>
  <c r="AP196" i="19"/>
  <c r="AS66" i="19"/>
  <c r="AP91" i="19"/>
  <c r="AS91" i="19" s="1"/>
  <c r="AQ92" i="19"/>
  <c r="AR92" i="19" s="1"/>
  <c r="AQ94" i="19"/>
  <c r="AR94" i="19" s="1"/>
  <c r="AS97" i="19"/>
  <c r="AQ104" i="19"/>
  <c r="AR104" i="19" s="1"/>
  <c r="AS104" i="19" s="1"/>
  <c r="AS108" i="19"/>
  <c r="AQ113" i="19"/>
  <c r="AR113" i="19" s="1"/>
  <c r="AQ156" i="19"/>
  <c r="AR156" i="19" s="1"/>
  <c r="AQ160" i="19"/>
  <c r="AR160" i="19" s="1"/>
  <c r="AP160" i="19"/>
  <c r="AS164" i="19"/>
  <c r="AQ176" i="19"/>
  <c r="AR176" i="19" s="1"/>
  <c r="AP176" i="19"/>
  <c r="AQ191" i="19"/>
  <c r="AR191" i="19" s="1"/>
  <c r="AP191" i="19"/>
  <c r="AS196" i="19"/>
  <c r="AQ95" i="19"/>
  <c r="AR95" i="19" s="1"/>
  <c r="AQ99" i="19"/>
  <c r="AR99" i="19" s="1"/>
  <c r="AQ103" i="19"/>
  <c r="AR103" i="19" s="1"/>
  <c r="AQ110" i="19"/>
  <c r="AR110" i="19" s="1"/>
  <c r="AQ114" i="19"/>
  <c r="AR114" i="19" s="1"/>
  <c r="AS114" i="19" s="1"/>
  <c r="AS117" i="19"/>
  <c r="AS124" i="19"/>
  <c r="AS129" i="19"/>
  <c r="AS134" i="19"/>
  <c r="AS140" i="19"/>
  <c r="AS148" i="19"/>
  <c r="AS157" i="19"/>
  <c r="AQ159" i="19"/>
  <c r="AR159" i="19" s="1"/>
  <c r="AS161" i="19"/>
  <c r="AS173" i="19"/>
  <c r="AQ182" i="19"/>
  <c r="AR182" i="19" s="1"/>
  <c r="AS192" i="19"/>
  <c r="AS197" i="19"/>
  <c r="AS201" i="19"/>
  <c r="AP204" i="19"/>
  <c r="AS205" i="19"/>
  <c r="AP208" i="19"/>
  <c r="AS209" i="19"/>
  <c r="AP212" i="19"/>
  <c r="AS213" i="19"/>
  <c r="AP216" i="19"/>
  <c r="AP217" i="19"/>
  <c r="AS218" i="19"/>
  <c r="AP221" i="19"/>
  <c r="AS222" i="19"/>
  <c r="AP225" i="19"/>
  <c r="AS226" i="19"/>
  <c r="AP229" i="19"/>
  <c r="AS230" i="19"/>
  <c r="AP233" i="19"/>
  <c r="AS235" i="19"/>
  <c r="AP238" i="19"/>
  <c r="AS239" i="19"/>
  <c r="AP242" i="19"/>
  <c r="AS243" i="19"/>
  <c r="AP246" i="19"/>
  <c r="AS246" i="19" s="1"/>
  <c r="AP247" i="19"/>
  <c r="AS248" i="19"/>
  <c r="AP251" i="19"/>
  <c r="AS253" i="19"/>
  <c r="AP256" i="19"/>
  <c r="AS256" i="19" s="1"/>
  <c r="AP257" i="19"/>
  <c r="AS258" i="19"/>
  <c r="AP261" i="19"/>
  <c r="AS263" i="19"/>
  <c r="AP266" i="19"/>
  <c r="AP267" i="19"/>
  <c r="AS267" i="19" s="1"/>
  <c r="AQ268" i="19"/>
  <c r="AR268" i="19" s="1"/>
  <c r="AP270" i="19"/>
  <c r="AP271" i="19"/>
  <c r="AQ272" i="19"/>
  <c r="AR272" i="19" s="1"/>
  <c r="AP274" i="19"/>
  <c r="AP275" i="19"/>
  <c r="AQ276" i="19"/>
  <c r="AR276" i="19" s="1"/>
  <c r="AP278" i="19"/>
  <c r="AP279" i="19"/>
  <c r="AQ280" i="19"/>
  <c r="AR280" i="19" s="1"/>
  <c r="AP282" i="19"/>
  <c r="AP283" i="19"/>
  <c r="AQ284" i="19"/>
  <c r="AR284" i="19" s="1"/>
  <c r="AP286" i="19"/>
  <c r="AP287" i="19"/>
  <c r="AQ288" i="19"/>
  <c r="AR288" i="19" s="1"/>
  <c r="AP290" i="19"/>
  <c r="AP291" i="19"/>
  <c r="AQ292" i="19"/>
  <c r="AR292" i="19" s="1"/>
  <c r="AP294" i="19"/>
  <c r="AP295" i="19"/>
  <c r="AQ296" i="19"/>
  <c r="AR296" i="19" s="1"/>
  <c r="AP298" i="19"/>
  <c r="AP299" i="19"/>
  <c r="AQ300" i="19"/>
  <c r="AR300" i="19" s="1"/>
  <c r="AP302" i="19"/>
  <c r="AP303" i="19"/>
  <c r="AQ304" i="19"/>
  <c r="AR304" i="19" s="1"/>
  <c r="AP306" i="19"/>
  <c r="AP307" i="19"/>
  <c r="AQ308" i="19"/>
  <c r="AR308" i="19" s="1"/>
  <c r="AP310" i="19"/>
  <c r="AP311" i="19"/>
  <c r="AQ312" i="19"/>
  <c r="AR312" i="19" s="1"/>
  <c r="AP314" i="19"/>
  <c r="AP315" i="19"/>
  <c r="AQ316" i="19"/>
  <c r="AR316" i="19" s="1"/>
  <c r="AP318" i="19"/>
  <c r="AP319" i="19"/>
  <c r="AQ320" i="19"/>
  <c r="AR320" i="19" s="1"/>
  <c r="AP322" i="19"/>
  <c r="AP323" i="19"/>
  <c r="AQ324" i="19"/>
  <c r="AR324" i="19" s="1"/>
  <c r="AP326" i="19"/>
  <c r="AP327" i="19"/>
  <c r="AQ328" i="19"/>
  <c r="AR328" i="19" s="1"/>
  <c r="AP330" i="19"/>
  <c r="AP331" i="19"/>
  <c r="AQ332" i="19"/>
  <c r="AR332" i="19" s="1"/>
  <c r="AP334" i="19"/>
  <c r="AP335" i="19"/>
  <c r="AQ336" i="19"/>
  <c r="AR336" i="19" s="1"/>
  <c r="AP338" i="19"/>
  <c r="AP339" i="19"/>
  <c r="AQ340" i="19"/>
  <c r="AR340" i="19" s="1"/>
  <c r="AP342" i="19"/>
  <c r="AP343" i="19"/>
  <c r="AQ344" i="19"/>
  <c r="AR344" i="19" s="1"/>
  <c r="AP346" i="19"/>
  <c r="AP347" i="19"/>
  <c r="AQ348" i="19"/>
  <c r="AR348" i="19" s="1"/>
  <c r="AP350" i="19"/>
  <c r="AP351" i="19"/>
  <c r="AQ352" i="19"/>
  <c r="AR352" i="19" s="1"/>
  <c r="AP354" i="19"/>
  <c r="AP355" i="19"/>
  <c r="AQ356" i="19"/>
  <c r="AR356" i="19" s="1"/>
  <c r="AP358" i="19"/>
  <c r="AP359" i="19"/>
  <c r="AQ360" i="19"/>
  <c r="AR360" i="19" s="1"/>
  <c r="AP362" i="19"/>
  <c r="AP363" i="19"/>
  <c r="AQ364" i="19"/>
  <c r="AR364" i="19" s="1"/>
  <c r="AP366" i="19"/>
  <c r="AP367" i="19"/>
  <c r="AQ368" i="19"/>
  <c r="AR368" i="19" s="1"/>
  <c r="AP370" i="19"/>
  <c r="AP371" i="19"/>
  <c r="AQ372" i="19"/>
  <c r="AR372" i="19" s="1"/>
  <c r="AS375" i="19"/>
  <c r="AP379" i="19"/>
  <c r="AQ388" i="19"/>
  <c r="AR388" i="19" s="1"/>
  <c r="AP388" i="19"/>
  <c r="AS391" i="19"/>
  <c r="AP395" i="19"/>
  <c r="AQ404" i="19"/>
  <c r="AR404" i="19" s="1"/>
  <c r="AP404" i="19"/>
  <c r="AS407" i="19"/>
  <c r="AP411" i="19"/>
  <c r="AQ420" i="19"/>
  <c r="AR420" i="19" s="1"/>
  <c r="AP420" i="19"/>
  <c r="AS423" i="19"/>
  <c r="AP427" i="19"/>
  <c r="AS158" i="19"/>
  <c r="AS162" i="19"/>
  <c r="AS166" i="19"/>
  <c r="AS170" i="19"/>
  <c r="AS174" i="19"/>
  <c r="AS187" i="19"/>
  <c r="AS193" i="19"/>
  <c r="AS198" i="19"/>
  <c r="AS202" i="19"/>
  <c r="AQ204" i="19"/>
  <c r="AR204" i="19" s="1"/>
  <c r="AS206" i="19"/>
  <c r="AQ208" i="19"/>
  <c r="AR208" i="19" s="1"/>
  <c r="AS210" i="19"/>
  <c r="AQ212" i="19"/>
  <c r="AR212" i="19" s="1"/>
  <c r="AS214" i="19"/>
  <c r="AQ216" i="19"/>
  <c r="AR216" i="19" s="1"/>
  <c r="AQ217" i="19"/>
  <c r="AR217" i="19" s="1"/>
  <c r="AS219" i="19"/>
  <c r="AQ221" i="19"/>
  <c r="AR221" i="19" s="1"/>
  <c r="AS223" i="19"/>
  <c r="AQ225" i="19"/>
  <c r="AR225" i="19" s="1"/>
  <c r="AS227" i="19"/>
  <c r="AQ229" i="19"/>
  <c r="AR229" i="19" s="1"/>
  <c r="AS231" i="19"/>
  <c r="AQ233" i="19"/>
  <c r="AR233" i="19" s="1"/>
  <c r="AS236" i="19"/>
  <c r="AQ238" i="19"/>
  <c r="AR238" i="19" s="1"/>
  <c r="AS240" i="19"/>
  <c r="AQ242" i="19"/>
  <c r="AR242" i="19" s="1"/>
  <c r="AS244" i="19"/>
  <c r="AQ247" i="19"/>
  <c r="AR247" i="19" s="1"/>
  <c r="AS249" i="19"/>
  <c r="AQ251" i="19"/>
  <c r="AR251" i="19" s="1"/>
  <c r="AS254" i="19"/>
  <c r="AQ257" i="19"/>
  <c r="AR257" i="19" s="1"/>
  <c r="AQ261" i="19"/>
  <c r="AR261" i="19" s="1"/>
  <c r="AS264" i="19"/>
  <c r="AQ266" i="19"/>
  <c r="AR266" i="19" s="1"/>
  <c r="AQ270" i="19"/>
  <c r="AR270" i="19" s="1"/>
  <c r="AQ274" i="19"/>
  <c r="AR274" i="19" s="1"/>
  <c r="AQ278" i="19"/>
  <c r="AR278" i="19" s="1"/>
  <c r="AQ282" i="19"/>
  <c r="AR282" i="19" s="1"/>
  <c r="AQ286" i="19"/>
  <c r="AR286" i="19" s="1"/>
  <c r="AQ290" i="19"/>
  <c r="AR290" i="19" s="1"/>
  <c r="AQ294" i="19"/>
  <c r="AR294" i="19" s="1"/>
  <c r="AQ298" i="19"/>
  <c r="AR298" i="19" s="1"/>
  <c r="AQ302" i="19"/>
  <c r="AR302" i="19" s="1"/>
  <c r="AQ306" i="19"/>
  <c r="AR306" i="19" s="1"/>
  <c r="AQ310" i="19"/>
  <c r="AR310" i="19" s="1"/>
  <c r="AQ314" i="19"/>
  <c r="AR314" i="19" s="1"/>
  <c r="AQ318" i="19"/>
  <c r="AR318" i="19" s="1"/>
  <c r="AQ322" i="19"/>
  <c r="AR322" i="19" s="1"/>
  <c r="AQ326" i="19"/>
  <c r="AR326" i="19" s="1"/>
  <c r="AQ330" i="19"/>
  <c r="AR330" i="19" s="1"/>
  <c r="AQ334" i="19"/>
  <c r="AR334" i="19" s="1"/>
  <c r="AQ338" i="19"/>
  <c r="AR338" i="19" s="1"/>
  <c r="AQ342" i="19"/>
  <c r="AR342" i="19" s="1"/>
  <c r="AQ346" i="19"/>
  <c r="AR346" i="19" s="1"/>
  <c r="AQ350" i="19"/>
  <c r="AR350" i="19" s="1"/>
  <c r="AQ354" i="19"/>
  <c r="AR354" i="19" s="1"/>
  <c r="AQ358" i="19"/>
  <c r="AR358" i="19" s="1"/>
  <c r="AQ362" i="19"/>
  <c r="AR362" i="19" s="1"/>
  <c r="AQ366" i="19"/>
  <c r="AR366" i="19" s="1"/>
  <c r="AQ370" i="19"/>
  <c r="AR370" i="19" s="1"/>
  <c r="AQ376" i="19"/>
  <c r="AR376" i="19" s="1"/>
  <c r="AP376" i="19"/>
  <c r="AS379" i="19"/>
  <c r="AQ392" i="19"/>
  <c r="AR392" i="19" s="1"/>
  <c r="AP392" i="19"/>
  <c r="AS395" i="19"/>
  <c r="AQ408" i="19"/>
  <c r="AR408" i="19" s="1"/>
  <c r="AP408" i="19"/>
  <c r="AS411" i="19"/>
  <c r="AQ424" i="19"/>
  <c r="AR424" i="19" s="1"/>
  <c r="AP424" i="19"/>
  <c r="AS427" i="19"/>
  <c r="AQ439" i="19"/>
  <c r="AR439" i="19" s="1"/>
  <c r="AP439" i="19"/>
  <c r="AQ447" i="19"/>
  <c r="AR447" i="19" s="1"/>
  <c r="AP447" i="19"/>
  <c r="AQ455" i="19"/>
  <c r="AR455" i="19" s="1"/>
  <c r="AP455" i="19"/>
  <c r="AQ463" i="19"/>
  <c r="AR463" i="19" s="1"/>
  <c r="AP463" i="19"/>
  <c r="AQ471" i="19"/>
  <c r="AR471" i="19" s="1"/>
  <c r="AP471" i="19"/>
  <c r="AQ479" i="19"/>
  <c r="AR479" i="19" s="1"/>
  <c r="AP479" i="19"/>
  <c r="AQ487" i="19"/>
  <c r="AR487" i="19" s="1"/>
  <c r="AP487" i="19"/>
  <c r="AQ495" i="19"/>
  <c r="AR495" i="19" s="1"/>
  <c r="AP495" i="19"/>
  <c r="AQ503" i="19"/>
  <c r="AR503" i="19" s="1"/>
  <c r="AP503" i="19"/>
  <c r="AQ511" i="19"/>
  <c r="AR511" i="19" s="1"/>
  <c r="AP511" i="19"/>
  <c r="AQ519" i="19"/>
  <c r="AR519" i="19" s="1"/>
  <c r="AP519" i="19"/>
  <c r="AQ527" i="19"/>
  <c r="AR527" i="19" s="1"/>
  <c r="AP527" i="19"/>
  <c r="AQ535" i="19"/>
  <c r="AR535" i="19" s="1"/>
  <c r="AP535" i="19"/>
  <c r="AQ543" i="19"/>
  <c r="AR543" i="19" s="1"/>
  <c r="AP543" i="19"/>
  <c r="AQ551" i="19"/>
  <c r="AR551" i="19" s="1"/>
  <c r="AP551" i="19"/>
  <c r="AQ559" i="19"/>
  <c r="AR559" i="19" s="1"/>
  <c r="AP559" i="19"/>
  <c r="AS268" i="19"/>
  <c r="AS271" i="19"/>
  <c r="AS272" i="19"/>
  <c r="AS275" i="19"/>
  <c r="AS276" i="19"/>
  <c r="AS279" i="19"/>
  <c r="AS280" i="19"/>
  <c r="AS283" i="19"/>
  <c r="AS284" i="19"/>
  <c r="AS287" i="19"/>
  <c r="AS288" i="19"/>
  <c r="AS291" i="19"/>
  <c r="AS292" i="19"/>
  <c r="AS295" i="19"/>
  <c r="AS296" i="19"/>
  <c r="AS299" i="19"/>
  <c r="AS300" i="19"/>
  <c r="AS303" i="19"/>
  <c r="AS304" i="19"/>
  <c r="AS307" i="19"/>
  <c r="AS308" i="19"/>
  <c r="AS311" i="19"/>
  <c r="AS312" i="19"/>
  <c r="AS315" i="19"/>
  <c r="AS316" i="19"/>
  <c r="AS319" i="19"/>
  <c r="AS320" i="19"/>
  <c r="AS323" i="19"/>
  <c r="AS324" i="19"/>
  <c r="AS327" i="19"/>
  <c r="AS328" i="19"/>
  <c r="AS331" i="19"/>
  <c r="AS332" i="19"/>
  <c r="AS335" i="19"/>
  <c r="AS336" i="19"/>
  <c r="AS339" i="19"/>
  <c r="AS340" i="19"/>
  <c r="AS343" i="19"/>
  <c r="AS344" i="19"/>
  <c r="AS347" i="19"/>
  <c r="AS348" i="19"/>
  <c r="AS351" i="19"/>
  <c r="AS352" i="19"/>
  <c r="AS355" i="19"/>
  <c r="AS356" i="19"/>
  <c r="AS359" i="19"/>
  <c r="AS360" i="19"/>
  <c r="AS363" i="19"/>
  <c r="AS364" i="19"/>
  <c r="AS367" i="19"/>
  <c r="AS368" i="19"/>
  <c r="AS371" i="19"/>
  <c r="AS372" i="19"/>
  <c r="AQ380" i="19"/>
  <c r="AR380" i="19" s="1"/>
  <c r="AP380" i="19"/>
  <c r="AS383" i="19"/>
  <c r="AP387" i="19"/>
  <c r="AQ396" i="19"/>
  <c r="AR396" i="19" s="1"/>
  <c r="AP396" i="19"/>
  <c r="AS399" i="19"/>
  <c r="AP403" i="19"/>
  <c r="AQ412" i="19"/>
  <c r="AR412" i="19" s="1"/>
  <c r="AP412" i="19"/>
  <c r="AS415" i="19"/>
  <c r="AP419" i="19"/>
  <c r="AQ428" i="19"/>
  <c r="AR428" i="19" s="1"/>
  <c r="AP428" i="19"/>
  <c r="AS431" i="19"/>
  <c r="AS439" i="19"/>
  <c r="AS447" i="19"/>
  <c r="AS455" i="19"/>
  <c r="AS463" i="19"/>
  <c r="AS471" i="19"/>
  <c r="AS479" i="19"/>
  <c r="AS487" i="19"/>
  <c r="AS495" i="19"/>
  <c r="AS503" i="19"/>
  <c r="AS511" i="19"/>
  <c r="AS519" i="19"/>
  <c r="AS527" i="19"/>
  <c r="AS535" i="19"/>
  <c r="AS543" i="19"/>
  <c r="AS551" i="19"/>
  <c r="AS559" i="19"/>
  <c r="AQ384" i="19"/>
  <c r="AR384" i="19" s="1"/>
  <c r="AP384" i="19"/>
  <c r="AQ400" i="19"/>
  <c r="AR400" i="19" s="1"/>
  <c r="AP400" i="19"/>
  <c r="AQ416" i="19"/>
  <c r="AR416" i="19" s="1"/>
  <c r="AP416" i="19"/>
  <c r="AQ435" i="19"/>
  <c r="AR435" i="19" s="1"/>
  <c r="AP435" i="19"/>
  <c r="AQ443" i="19"/>
  <c r="AR443" i="19" s="1"/>
  <c r="AP443" i="19"/>
  <c r="AQ451" i="19"/>
  <c r="AR451" i="19" s="1"/>
  <c r="AP451" i="19"/>
  <c r="AQ459" i="19"/>
  <c r="AR459" i="19" s="1"/>
  <c r="AP459" i="19"/>
  <c r="AQ467" i="19"/>
  <c r="AR467" i="19" s="1"/>
  <c r="AP467" i="19"/>
  <c r="AQ475" i="19"/>
  <c r="AR475" i="19" s="1"/>
  <c r="AP475" i="19"/>
  <c r="AQ483" i="19"/>
  <c r="AR483" i="19" s="1"/>
  <c r="AP483" i="19"/>
  <c r="AQ491" i="19"/>
  <c r="AR491" i="19" s="1"/>
  <c r="AP491" i="19"/>
  <c r="AQ499" i="19"/>
  <c r="AR499" i="19" s="1"/>
  <c r="AP499" i="19"/>
  <c r="AQ507" i="19"/>
  <c r="AR507" i="19" s="1"/>
  <c r="AP507" i="19"/>
  <c r="AQ515" i="19"/>
  <c r="AR515" i="19" s="1"/>
  <c r="AP515" i="19"/>
  <c r="AQ523" i="19"/>
  <c r="AR523" i="19" s="1"/>
  <c r="AP523" i="19"/>
  <c r="AQ531" i="19"/>
  <c r="AR531" i="19" s="1"/>
  <c r="AP531" i="19"/>
  <c r="AQ539" i="19"/>
  <c r="AR539" i="19" s="1"/>
  <c r="AP539" i="19"/>
  <c r="AQ547" i="19"/>
  <c r="AR547" i="19" s="1"/>
  <c r="AP547" i="19"/>
  <c r="AQ555" i="19"/>
  <c r="AR555" i="19" s="1"/>
  <c r="AP555" i="19"/>
  <c r="AS432" i="19"/>
  <c r="AS436" i="19"/>
  <c r="AS440" i="19"/>
  <c r="AS444" i="19"/>
  <c r="AS448" i="19"/>
  <c r="AS452" i="19"/>
  <c r="AS456" i="19"/>
  <c r="AS460" i="19"/>
  <c r="AS464" i="19"/>
  <c r="AS468" i="19"/>
  <c r="AS472" i="19"/>
  <c r="AS476" i="19"/>
  <c r="AS480" i="19"/>
  <c r="AS484" i="19"/>
  <c r="AS488" i="19"/>
  <c r="AS492" i="19"/>
  <c r="AS496" i="19"/>
  <c r="AS500" i="19"/>
  <c r="AS504" i="19"/>
  <c r="AS508" i="19"/>
  <c r="AS512" i="19"/>
  <c r="AS516" i="19"/>
  <c r="AS520" i="19"/>
  <c r="AS524" i="19"/>
  <c r="AS528" i="19"/>
  <c r="AS532" i="19"/>
  <c r="AS536" i="19"/>
  <c r="AS540" i="19"/>
  <c r="AS544" i="19"/>
  <c r="AS548" i="19"/>
  <c r="AS552" i="19"/>
  <c r="AS556" i="19"/>
  <c r="AS560" i="19"/>
  <c r="AQ612" i="19"/>
  <c r="AR612" i="19" s="1"/>
  <c r="AP612" i="19"/>
  <c r="AQ628" i="19"/>
  <c r="AR628" i="19" s="1"/>
  <c r="AP628" i="19"/>
  <c r="AQ644" i="19"/>
  <c r="AR644" i="19" s="1"/>
  <c r="AP644" i="19"/>
  <c r="AQ660" i="19"/>
  <c r="AR660" i="19" s="1"/>
  <c r="AP660" i="19"/>
  <c r="AQ676" i="19"/>
  <c r="AR676" i="19" s="1"/>
  <c r="AP676" i="19"/>
  <c r="AQ31" i="25"/>
  <c r="AR31" i="25" s="1"/>
  <c r="AP31" i="25"/>
  <c r="AS36" i="25"/>
  <c r="AP40" i="25"/>
  <c r="AQ42" i="25"/>
  <c r="AR42" i="25" s="1"/>
  <c r="AP42" i="25"/>
  <c r="AQ52" i="25"/>
  <c r="AR52" i="25" s="1"/>
  <c r="AP52" i="25"/>
  <c r="AQ67" i="25"/>
  <c r="AR67" i="25" s="1"/>
  <c r="AP67" i="25"/>
  <c r="AQ79" i="25"/>
  <c r="AR79" i="25" s="1"/>
  <c r="AP79" i="25"/>
  <c r="AP432" i="19"/>
  <c r="AP436" i="19"/>
  <c r="AP440" i="19"/>
  <c r="AP444" i="19"/>
  <c r="AP448" i="19"/>
  <c r="AP452" i="19"/>
  <c r="AP456" i="19"/>
  <c r="AP460" i="19"/>
  <c r="AP464" i="19"/>
  <c r="AP468" i="19"/>
  <c r="AP472" i="19"/>
  <c r="AP476" i="19"/>
  <c r="AP480" i="19"/>
  <c r="AP484" i="19"/>
  <c r="AP488" i="19"/>
  <c r="AP492" i="19"/>
  <c r="AP496" i="19"/>
  <c r="AP500" i="19"/>
  <c r="AP504" i="19"/>
  <c r="AP508" i="19"/>
  <c r="AP512" i="19"/>
  <c r="AP516" i="19"/>
  <c r="AP520" i="19"/>
  <c r="AP524" i="19"/>
  <c r="AP528" i="19"/>
  <c r="AP532" i="19"/>
  <c r="AP536" i="19"/>
  <c r="AP540" i="19"/>
  <c r="AP544" i="19"/>
  <c r="AP548" i="19"/>
  <c r="AP552" i="19"/>
  <c r="AP556" i="19"/>
  <c r="AP560" i="19"/>
  <c r="AQ616" i="19"/>
  <c r="AR616" i="19" s="1"/>
  <c r="AP616" i="19"/>
  <c r="AS619" i="19"/>
  <c r="AP623" i="19"/>
  <c r="AQ632" i="19"/>
  <c r="AR632" i="19" s="1"/>
  <c r="AP632" i="19"/>
  <c r="AS635" i="19"/>
  <c r="AP639" i="19"/>
  <c r="AQ648" i="19"/>
  <c r="AR648" i="19" s="1"/>
  <c r="AP648" i="19"/>
  <c r="AS651" i="19"/>
  <c r="AP655" i="19"/>
  <c r="AQ664" i="19"/>
  <c r="AR664" i="19" s="1"/>
  <c r="AP664" i="19"/>
  <c r="AS667" i="19"/>
  <c r="AP671" i="19"/>
  <c r="AQ680" i="19"/>
  <c r="AR680" i="19" s="1"/>
  <c r="AP680" i="19"/>
  <c r="AS10" i="25"/>
  <c r="AP14" i="25"/>
  <c r="AS14" i="25" s="1"/>
  <c r="AP19" i="25"/>
  <c r="AP25" i="25"/>
  <c r="AP35" i="25"/>
  <c r="AS35" i="25" s="1"/>
  <c r="AQ37" i="25"/>
  <c r="AR37" i="25" s="1"/>
  <c r="AP37" i="25"/>
  <c r="AS40" i="25"/>
  <c r="AS52" i="25"/>
  <c r="AQ62" i="25"/>
  <c r="AR62" i="25" s="1"/>
  <c r="AP62" i="25"/>
  <c r="AQ68" i="25"/>
  <c r="AR68" i="25" s="1"/>
  <c r="AP68" i="25"/>
  <c r="AQ75" i="25"/>
  <c r="AR75" i="25" s="1"/>
  <c r="AP75" i="25"/>
  <c r="AS79" i="25"/>
  <c r="AS612" i="19"/>
  <c r="AQ620" i="19"/>
  <c r="AR620" i="19" s="1"/>
  <c r="AP620" i="19"/>
  <c r="AS623" i="19"/>
  <c r="AS628" i="19"/>
  <c r="AQ636" i="19"/>
  <c r="AR636" i="19" s="1"/>
  <c r="AP636" i="19"/>
  <c r="AS639" i="19"/>
  <c r="AS644" i="19"/>
  <c r="AQ652" i="19"/>
  <c r="AR652" i="19" s="1"/>
  <c r="AP652" i="19"/>
  <c r="AS655" i="19"/>
  <c r="AS660" i="19"/>
  <c r="AQ668" i="19"/>
  <c r="AR668" i="19" s="1"/>
  <c r="AP668" i="19"/>
  <c r="AS671" i="19"/>
  <c r="AS676" i="19"/>
  <c r="AQ11" i="25"/>
  <c r="AR11" i="25" s="1"/>
  <c r="AP11" i="25"/>
  <c r="AS19" i="25"/>
  <c r="AS22" i="25"/>
  <c r="AS25" i="25"/>
  <c r="AQ32" i="25"/>
  <c r="AR32" i="25" s="1"/>
  <c r="AP32" i="25"/>
  <c r="AQ41" i="25"/>
  <c r="AR41" i="25" s="1"/>
  <c r="AP41" i="25"/>
  <c r="AQ47" i="25"/>
  <c r="AR47" i="25" s="1"/>
  <c r="AP47" i="25"/>
  <c r="AQ58" i="25"/>
  <c r="AR58" i="25" s="1"/>
  <c r="AP58" i="25"/>
  <c r="AQ87" i="25"/>
  <c r="AR87" i="25" s="1"/>
  <c r="AP87" i="25"/>
  <c r="AQ624" i="19"/>
  <c r="AR624" i="19" s="1"/>
  <c r="AP624" i="19"/>
  <c r="AQ640" i="19"/>
  <c r="AR640" i="19" s="1"/>
  <c r="AP640" i="19"/>
  <c r="AQ656" i="19"/>
  <c r="AR656" i="19" s="1"/>
  <c r="AP656" i="19"/>
  <c r="AQ672" i="19"/>
  <c r="AR672" i="19" s="1"/>
  <c r="AP672" i="19"/>
  <c r="AQ15" i="25"/>
  <c r="AR15" i="25" s="1"/>
  <c r="AP15" i="25"/>
  <c r="AQ20" i="25"/>
  <c r="AR20" i="25" s="1"/>
  <c r="AP20" i="25"/>
  <c r="AQ26" i="25"/>
  <c r="AR26" i="25" s="1"/>
  <c r="AP26" i="25"/>
  <c r="AQ83" i="25"/>
  <c r="AR83" i="25" s="1"/>
  <c r="AP83" i="25"/>
  <c r="AQ88" i="25"/>
  <c r="AR88" i="25" s="1"/>
  <c r="AP88" i="25"/>
  <c r="AS93" i="25"/>
  <c r="AS97" i="25"/>
  <c r="AS100" i="25"/>
  <c r="AS107" i="25"/>
  <c r="AS112" i="25"/>
  <c r="AS116" i="25"/>
  <c r="AQ202" i="25"/>
  <c r="AR202" i="25" s="1"/>
  <c r="AP202" i="25"/>
  <c r="AQ46" i="25"/>
  <c r="AR46" i="25" s="1"/>
  <c r="AQ51" i="25"/>
  <c r="AR51" i="25" s="1"/>
  <c r="AQ57" i="25"/>
  <c r="AR57" i="25" s="1"/>
  <c r="AQ61" i="25"/>
  <c r="AR61" i="25" s="1"/>
  <c r="AQ66" i="25"/>
  <c r="AR66" i="25" s="1"/>
  <c r="AQ74" i="25"/>
  <c r="AR74" i="25" s="1"/>
  <c r="AQ78" i="25"/>
  <c r="AR78" i="25" s="1"/>
  <c r="AQ82" i="25"/>
  <c r="AR82" i="25" s="1"/>
  <c r="AQ86" i="25"/>
  <c r="AR86" i="25" s="1"/>
  <c r="AQ92" i="25"/>
  <c r="AR92" i="25" s="1"/>
  <c r="AP93" i="25"/>
  <c r="AQ98" i="25"/>
  <c r="AR98" i="25" s="1"/>
  <c r="AP99" i="25"/>
  <c r="AS99" i="25" s="1"/>
  <c r="AP100" i="25"/>
  <c r="AQ106" i="25"/>
  <c r="AR106" i="25" s="1"/>
  <c r="AP107" i="25"/>
  <c r="AQ111" i="25"/>
  <c r="AR111" i="25" s="1"/>
  <c r="AP112" i="25"/>
  <c r="AQ115" i="25"/>
  <c r="AR115" i="25" s="1"/>
  <c r="AP116" i="25"/>
  <c r="AQ119" i="25"/>
  <c r="AR119" i="25" s="1"/>
  <c r="AP120" i="25"/>
  <c r="AS120" i="25" s="1"/>
  <c r="AQ123" i="25"/>
  <c r="AR123" i="25" s="1"/>
  <c r="AP124" i="25"/>
  <c r="AS124" i="25" s="1"/>
  <c r="AQ127" i="25"/>
  <c r="AR127" i="25" s="1"/>
  <c r="AQ136" i="25"/>
  <c r="AR136" i="25" s="1"/>
  <c r="AP139" i="25"/>
  <c r="AS139" i="25" s="1"/>
  <c r="AP144" i="25"/>
  <c r="AS144" i="25" s="1"/>
  <c r="AQ149" i="25"/>
  <c r="AR149" i="25" s="1"/>
  <c r="AQ153" i="25"/>
  <c r="AR153" i="25" s="1"/>
  <c r="AS159" i="25"/>
  <c r="AS160" i="25"/>
  <c r="AS165" i="25"/>
  <c r="AQ169" i="25"/>
  <c r="AR169" i="25" s="1"/>
  <c r="AS169" i="25" s="1"/>
  <c r="AS174" i="25"/>
  <c r="AS180" i="25"/>
  <c r="AQ183" i="25"/>
  <c r="AR183" i="25" s="1"/>
  <c r="AQ191" i="25"/>
  <c r="AR191" i="25" s="1"/>
  <c r="AP191" i="25"/>
  <c r="AS202" i="25"/>
  <c r="AS63" i="25"/>
  <c r="AS69" i="25"/>
  <c r="AS128" i="25"/>
  <c r="AS129" i="25"/>
  <c r="AP134" i="25"/>
  <c r="AS134" i="25" s="1"/>
  <c r="AQ135" i="25"/>
  <c r="AR135" i="25" s="1"/>
  <c r="AS135" i="25" s="1"/>
  <c r="AP143" i="25"/>
  <c r="AS143" i="25" s="1"/>
  <c r="AS145" i="25"/>
  <c r="AS146" i="25"/>
  <c r="AS150" i="25"/>
  <c r="AS151" i="25"/>
  <c r="AQ157" i="25"/>
  <c r="AR157" i="25" s="1"/>
  <c r="AS163" i="25"/>
  <c r="AQ173" i="25"/>
  <c r="AR173" i="25" s="1"/>
  <c r="AQ179" i="25"/>
  <c r="AR179" i="25" s="1"/>
  <c r="AS179" i="25" s="1"/>
  <c r="AS183" i="25"/>
  <c r="AQ155" i="25"/>
  <c r="AR155" i="25" s="1"/>
  <c r="AS157" i="25"/>
  <c r="AS181" i="25"/>
  <c r="AQ187" i="25"/>
  <c r="AR187" i="25" s="1"/>
  <c r="AP187" i="25"/>
  <c r="AQ195" i="25"/>
  <c r="AR195" i="25" s="1"/>
  <c r="AP195" i="25"/>
  <c r="AQ154" i="25"/>
  <c r="AR154" i="25" s="1"/>
  <c r="AQ158" i="25"/>
  <c r="AR158" i="25" s="1"/>
  <c r="AQ164" i="25"/>
  <c r="AR164" i="25" s="1"/>
  <c r="AQ168" i="25"/>
  <c r="AR168" i="25" s="1"/>
  <c r="AQ175" i="25"/>
  <c r="AR175" i="25" s="1"/>
  <c r="AQ182" i="25"/>
  <c r="AR182" i="25" s="1"/>
  <c r="AQ186" i="25"/>
  <c r="AR186" i="25" s="1"/>
  <c r="AQ190" i="25"/>
  <c r="AR190" i="25" s="1"/>
  <c r="AQ194" i="25"/>
  <c r="AR194" i="25" s="1"/>
  <c r="AQ201" i="25"/>
  <c r="AR201" i="25" s="1"/>
  <c r="AQ205" i="25"/>
  <c r="AR205" i="25" s="1"/>
  <c r="AP206" i="25"/>
  <c r="AQ209" i="25"/>
  <c r="AR209" i="25" s="1"/>
  <c r="AP210" i="25"/>
  <c r="AQ214" i="25"/>
  <c r="AR214" i="25" s="1"/>
  <c r="AP215" i="25"/>
  <c r="AS216" i="25"/>
  <c r="AQ219" i="25"/>
  <c r="AR219" i="25" s="1"/>
  <c r="AS219" i="25" s="1"/>
  <c r="AP220" i="25"/>
  <c r="AS220" i="25" s="1"/>
  <c r="AP221" i="25"/>
  <c r="AS221" i="25" s="1"/>
  <c r="AP222" i="25"/>
  <c r="AS223" i="25"/>
  <c r="AQ227" i="25"/>
  <c r="AR227" i="25" s="1"/>
  <c r="AP228" i="25"/>
  <c r="AS229" i="25"/>
  <c r="AQ231" i="25"/>
  <c r="AR231" i="25" s="1"/>
  <c r="AS231" i="25" s="1"/>
  <c r="AP232" i="25"/>
  <c r="AS232" i="25" s="1"/>
  <c r="AP233" i="25"/>
  <c r="AS235" i="25"/>
  <c r="AQ237" i="25"/>
  <c r="AR237" i="25" s="1"/>
  <c r="AP238" i="25"/>
  <c r="AS239" i="25"/>
  <c r="AQ243" i="25"/>
  <c r="AR243" i="25" s="1"/>
  <c r="AP244" i="25"/>
  <c r="AS245" i="25"/>
  <c r="AQ247" i="25"/>
  <c r="AR247" i="25" s="1"/>
  <c r="AP248" i="25"/>
  <c r="AS249" i="25"/>
  <c r="AQ251" i="25"/>
  <c r="AR251" i="25" s="1"/>
  <c r="AP252" i="25"/>
  <c r="AS253" i="25"/>
  <c r="AQ255" i="25"/>
  <c r="AR255" i="25" s="1"/>
  <c r="AP256" i="25"/>
  <c r="AS257" i="25"/>
  <c r="AQ259" i="25"/>
  <c r="AR259" i="25" s="1"/>
  <c r="AP260" i="25"/>
  <c r="AS261" i="25"/>
  <c r="AQ263" i="25"/>
  <c r="AR263" i="25" s="1"/>
  <c r="AP264" i="25"/>
  <c r="AS265" i="25"/>
  <c r="AQ267" i="25"/>
  <c r="AR267" i="25" s="1"/>
  <c r="AP268" i="25"/>
  <c r="AS269" i="25"/>
  <c r="AQ271" i="25"/>
  <c r="AR271" i="25" s="1"/>
  <c r="AP272" i="25"/>
  <c r="AS273" i="25"/>
  <c r="AQ275" i="25"/>
  <c r="AR275" i="25" s="1"/>
  <c r="AQ276" i="25"/>
  <c r="AR276" i="25" s="1"/>
  <c r="AP278" i="25"/>
  <c r="AP279" i="25"/>
  <c r="AQ280" i="25"/>
  <c r="AR280" i="25" s="1"/>
  <c r="AP282" i="25"/>
  <c r="AP283" i="25"/>
  <c r="AQ284" i="25"/>
  <c r="AR284" i="25" s="1"/>
  <c r="AP286" i="25"/>
  <c r="AP287" i="25"/>
  <c r="AQ288" i="25"/>
  <c r="AR288" i="25" s="1"/>
  <c r="AP290" i="25"/>
  <c r="AP291" i="25"/>
  <c r="AQ292" i="25"/>
  <c r="AR292" i="25" s="1"/>
  <c r="AP294" i="25"/>
  <c r="AP295" i="25"/>
  <c r="AQ296" i="25"/>
  <c r="AR296" i="25" s="1"/>
  <c r="AP298" i="25"/>
  <c r="AP299" i="25"/>
  <c r="AQ300" i="25"/>
  <c r="AR300" i="25" s="1"/>
  <c r="AP302" i="25"/>
  <c r="AP303" i="25"/>
  <c r="AQ304" i="25"/>
  <c r="AR304" i="25" s="1"/>
  <c r="AP306" i="25"/>
  <c r="AP307" i="25"/>
  <c r="AQ308" i="25"/>
  <c r="AR308" i="25" s="1"/>
  <c r="AP310" i="25"/>
  <c r="AQ347" i="25"/>
  <c r="AR347" i="25" s="1"/>
  <c r="AP347" i="25"/>
  <c r="AS347" i="25"/>
  <c r="AS185" i="25"/>
  <c r="AS189" i="25"/>
  <c r="AS193" i="25"/>
  <c r="AS204" i="25"/>
  <c r="AQ206" i="25"/>
  <c r="AR206" i="25" s="1"/>
  <c r="AS208" i="25"/>
  <c r="AQ210" i="25"/>
  <c r="AR210" i="25" s="1"/>
  <c r="AQ215" i="25"/>
  <c r="AR215" i="25" s="1"/>
  <c r="AQ222" i="25"/>
  <c r="AR222" i="25" s="1"/>
  <c r="AQ228" i="25"/>
  <c r="AR228" i="25" s="1"/>
  <c r="AQ233" i="25"/>
  <c r="AR233" i="25" s="1"/>
  <c r="AQ238" i="25"/>
  <c r="AR238" i="25" s="1"/>
  <c r="AQ244" i="25"/>
  <c r="AR244" i="25" s="1"/>
  <c r="AQ248" i="25"/>
  <c r="AR248" i="25" s="1"/>
  <c r="AQ252" i="25"/>
  <c r="AR252" i="25" s="1"/>
  <c r="AQ256" i="25"/>
  <c r="AR256" i="25" s="1"/>
  <c r="AQ260" i="25"/>
  <c r="AR260" i="25" s="1"/>
  <c r="AQ264" i="25"/>
  <c r="AR264" i="25" s="1"/>
  <c r="AQ268" i="25"/>
  <c r="AR268" i="25" s="1"/>
  <c r="AQ272" i="25"/>
  <c r="AR272" i="25" s="1"/>
  <c r="AQ278" i="25"/>
  <c r="AR278" i="25" s="1"/>
  <c r="AQ282" i="25"/>
  <c r="AR282" i="25" s="1"/>
  <c r="AQ286" i="25"/>
  <c r="AR286" i="25" s="1"/>
  <c r="AQ290" i="25"/>
  <c r="AR290" i="25" s="1"/>
  <c r="AQ294" i="25"/>
  <c r="AR294" i="25" s="1"/>
  <c r="AQ298" i="25"/>
  <c r="AR298" i="25" s="1"/>
  <c r="AQ302" i="25"/>
  <c r="AR302" i="25" s="1"/>
  <c r="AQ306" i="25"/>
  <c r="AR306" i="25" s="1"/>
  <c r="AQ310" i="25"/>
  <c r="AR310" i="25" s="1"/>
  <c r="AQ314" i="25"/>
  <c r="AR314" i="25" s="1"/>
  <c r="AQ318" i="25"/>
  <c r="AR318" i="25" s="1"/>
  <c r="AQ322" i="25"/>
  <c r="AR322" i="25" s="1"/>
  <c r="AQ334" i="25"/>
  <c r="AR334" i="25" s="1"/>
  <c r="AS241" i="25"/>
  <c r="AS276" i="25"/>
  <c r="AS279" i="25"/>
  <c r="AS280" i="25"/>
  <c r="AS283" i="25"/>
  <c r="AS284" i="25"/>
  <c r="AS287" i="25"/>
  <c r="AS288" i="25"/>
  <c r="AS291" i="25"/>
  <c r="AS292" i="25"/>
  <c r="AS295" i="25"/>
  <c r="AS296" i="25"/>
  <c r="AS299" i="25"/>
  <c r="AS300" i="25"/>
  <c r="AS303" i="25"/>
  <c r="AS304" i="25"/>
  <c r="AS307" i="25"/>
  <c r="AS308" i="25"/>
  <c r="AS311" i="25"/>
  <c r="AS312" i="25"/>
  <c r="AS315" i="25"/>
  <c r="AS316" i="25"/>
  <c r="AS319" i="25"/>
  <c r="AS320" i="25"/>
  <c r="AQ335" i="25"/>
  <c r="AR335" i="25" s="1"/>
  <c r="AS335" i="25"/>
  <c r="AQ355" i="25"/>
  <c r="AR355" i="25" s="1"/>
  <c r="AP355" i="25"/>
  <c r="AS355" i="25"/>
  <c r="AQ359" i="25"/>
  <c r="AR359" i="25" s="1"/>
  <c r="AP359" i="25"/>
  <c r="AS359" i="25"/>
  <c r="AQ363" i="25"/>
  <c r="AR363" i="25" s="1"/>
  <c r="AP363" i="25"/>
  <c r="AS363" i="25"/>
  <c r="AP335" i="25"/>
  <c r="AQ351" i="25"/>
  <c r="AR351" i="25" s="1"/>
  <c r="AP351" i="25"/>
  <c r="AS351" i="25"/>
  <c r="AQ371" i="25"/>
  <c r="AR371" i="25" s="1"/>
  <c r="AP371" i="25"/>
  <c r="AQ379" i="25"/>
  <c r="AR379" i="25" s="1"/>
  <c r="AP379" i="25"/>
  <c r="AQ387" i="25"/>
  <c r="AR387" i="25" s="1"/>
  <c r="AP387" i="25"/>
  <c r="AQ395" i="25"/>
  <c r="AR395" i="25" s="1"/>
  <c r="AP395" i="25"/>
  <c r="AQ403" i="25"/>
  <c r="AR403" i="25" s="1"/>
  <c r="AP403" i="25"/>
  <c r="AQ411" i="25"/>
  <c r="AR411" i="25" s="1"/>
  <c r="AP411" i="25"/>
  <c r="AQ419" i="25"/>
  <c r="AR419" i="25" s="1"/>
  <c r="AP419" i="25"/>
  <c r="AS336" i="25"/>
  <c r="AS339" i="25"/>
  <c r="AS340" i="25"/>
  <c r="AS343" i="25"/>
  <c r="AP346" i="25"/>
  <c r="AP350" i="25"/>
  <c r="AP354" i="25"/>
  <c r="AP358" i="25"/>
  <c r="AP362" i="25"/>
  <c r="AS371" i="25"/>
  <c r="AS379" i="25"/>
  <c r="AS387" i="25"/>
  <c r="AS395" i="25"/>
  <c r="AS403" i="25"/>
  <c r="AS411" i="25"/>
  <c r="AS419" i="25"/>
  <c r="AS346" i="25"/>
  <c r="AS350" i="25"/>
  <c r="AS354" i="25"/>
  <c r="AQ367" i="25"/>
  <c r="AR367" i="25" s="1"/>
  <c r="AP367" i="25"/>
  <c r="AQ375" i="25"/>
  <c r="AR375" i="25" s="1"/>
  <c r="AP375" i="25"/>
  <c r="AQ383" i="25"/>
  <c r="AR383" i="25" s="1"/>
  <c r="AP383" i="25"/>
  <c r="AQ391" i="25"/>
  <c r="AR391" i="25" s="1"/>
  <c r="AP391" i="25"/>
  <c r="AQ399" i="25"/>
  <c r="AR399" i="25" s="1"/>
  <c r="AP399" i="25"/>
  <c r="AQ407" i="25"/>
  <c r="AR407" i="25" s="1"/>
  <c r="AP407" i="25"/>
  <c r="AQ415" i="25"/>
  <c r="AR415" i="25" s="1"/>
  <c r="AP415" i="25"/>
  <c r="AQ423" i="25"/>
  <c r="AR423" i="25" s="1"/>
  <c r="AP423" i="25"/>
  <c r="AS344" i="25"/>
  <c r="AS348" i="25"/>
  <c r="AS352" i="25"/>
  <c r="AS356" i="25"/>
  <c r="AS360" i="25"/>
  <c r="AS364" i="25"/>
  <c r="AQ366" i="25"/>
  <c r="AR366" i="25" s="1"/>
  <c r="AS368" i="25"/>
  <c r="AQ370" i="25"/>
  <c r="AR370" i="25" s="1"/>
  <c r="AS372" i="25"/>
  <c r="AQ374" i="25"/>
  <c r="AR374" i="25" s="1"/>
  <c r="AS376" i="25"/>
  <c r="AQ378" i="25"/>
  <c r="AR378" i="25" s="1"/>
  <c r="AS380" i="25"/>
  <c r="AQ382" i="25"/>
  <c r="AR382" i="25" s="1"/>
  <c r="AS384" i="25"/>
  <c r="AQ386" i="25"/>
  <c r="AR386" i="25" s="1"/>
  <c r="AS388" i="25"/>
  <c r="AQ390" i="25"/>
  <c r="AR390" i="25" s="1"/>
  <c r="AS392" i="25"/>
  <c r="AQ394" i="25"/>
  <c r="AR394" i="25" s="1"/>
  <c r="AS396" i="25"/>
  <c r="AQ398" i="25"/>
  <c r="AR398" i="25" s="1"/>
  <c r="AS400" i="25"/>
  <c r="AQ402" i="25"/>
  <c r="AR402" i="25" s="1"/>
  <c r="AS404" i="25"/>
  <c r="AQ406" i="25"/>
  <c r="AR406" i="25" s="1"/>
  <c r="AS408" i="25"/>
  <c r="AQ410" i="25"/>
  <c r="AR410" i="25" s="1"/>
  <c r="AS412" i="25"/>
  <c r="AQ414" i="25"/>
  <c r="AR414" i="25" s="1"/>
  <c r="AS416" i="25"/>
  <c r="AQ418" i="25"/>
  <c r="AR418" i="25" s="1"/>
  <c r="AS420" i="25"/>
  <c r="AQ422" i="25"/>
  <c r="AR422" i="25" s="1"/>
  <c r="AS424" i="25"/>
  <c r="AQ426" i="25"/>
  <c r="AR426" i="25" s="1"/>
  <c r="AP427" i="25"/>
  <c r="AS428" i="25"/>
  <c r="AQ430" i="25"/>
  <c r="AR430" i="25" s="1"/>
  <c r="AP431" i="25"/>
  <c r="AS432" i="25"/>
  <c r="AQ434" i="25"/>
  <c r="AR434" i="25" s="1"/>
  <c r="AP435" i="25"/>
  <c r="AS436" i="25"/>
  <c r="AQ438" i="25"/>
  <c r="AR438" i="25" s="1"/>
  <c r="AP439" i="25"/>
  <c r="AS440" i="25"/>
  <c r="AQ442" i="25"/>
  <c r="AR442" i="25" s="1"/>
  <c r="AP443" i="25"/>
  <c r="AS444" i="25"/>
  <c r="AQ446" i="25"/>
  <c r="AR446" i="25" s="1"/>
  <c r="AP447" i="25"/>
  <c r="AS448" i="25"/>
  <c r="AQ450" i="25"/>
  <c r="AR450" i="25" s="1"/>
  <c r="AP451" i="25"/>
  <c r="AS452" i="25"/>
  <c r="AQ454" i="25"/>
  <c r="AR454" i="25" s="1"/>
  <c r="AP455" i="25"/>
  <c r="AS456" i="25"/>
  <c r="AQ458" i="25"/>
  <c r="AR458" i="25" s="1"/>
  <c r="AP459" i="25"/>
  <c r="AS460" i="25"/>
  <c r="AQ462" i="25"/>
  <c r="AR462" i="25" s="1"/>
  <c r="AP463" i="25"/>
  <c r="AS464" i="25"/>
  <c r="AQ466" i="25"/>
  <c r="AR466" i="25" s="1"/>
  <c r="AP467" i="25"/>
  <c r="AS468" i="25"/>
  <c r="AQ470" i="25"/>
  <c r="AR470" i="25" s="1"/>
  <c r="AP471" i="25"/>
  <c r="AS472" i="25"/>
  <c r="AQ474" i="25"/>
  <c r="AR474" i="25" s="1"/>
  <c r="AP475" i="25"/>
  <c r="AS476" i="25"/>
  <c r="AQ478" i="25"/>
  <c r="AR478" i="25" s="1"/>
  <c r="AP479" i="25"/>
  <c r="AS480" i="25"/>
  <c r="AP483" i="25"/>
  <c r="AS484" i="25"/>
  <c r="AP487" i="25"/>
  <c r="AS488" i="25"/>
  <c r="AP491" i="25"/>
  <c r="AS492" i="25"/>
  <c r="AP495" i="25"/>
  <c r="AS496" i="25"/>
  <c r="AQ524" i="25"/>
  <c r="AR524" i="25" s="1"/>
  <c r="AP524" i="25"/>
  <c r="AQ540" i="25"/>
  <c r="AR540" i="25" s="1"/>
  <c r="AP540" i="25"/>
  <c r="AQ427" i="25"/>
  <c r="AR427" i="25" s="1"/>
  <c r="AQ431" i="25"/>
  <c r="AR431" i="25" s="1"/>
  <c r="AQ435" i="25"/>
  <c r="AR435" i="25" s="1"/>
  <c r="AQ439" i="25"/>
  <c r="AR439" i="25" s="1"/>
  <c r="AQ443" i="25"/>
  <c r="AR443" i="25" s="1"/>
  <c r="AQ447" i="25"/>
  <c r="AR447" i="25" s="1"/>
  <c r="AQ451" i="25"/>
  <c r="AR451" i="25" s="1"/>
  <c r="AQ455" i="25"/>
  <c r="AR455" i="25" s="1"/>
  <c r="AQ459" i="25"/>
  <c r="AR459" i="25" s="1"/>
  <c r="AQ463" i="25"/>
  <c r="AR463" i="25" s="1"/>
  <c r="AP464" i="25"/>
  <c r="AQ467" i="25"/>
  <c r="AR467" i="25" s="1"/>
  <c r="AP468" i="25"/>
  <c r="AQ471" i="25"/>
  <c r="AR471" i="25" s="1"/>
  <c r="AP472" i="25"/>
  <c r="AQ475" i="25"/>
  <c r="AR475" i="25" s="1"/>
  <c r="AP476" i="25"/>
  <c r="AQ479" i="25"/>
  <c r="AR479" i="25" s="1"/>
  <c r="AP480" i="25"/>
  <c r="AQ483" i="25"/>
  <c r="AR483" i="25" s="1"/>
  <c r="AP484" i="25"/>
  <c r="AQ487" i="25"/>
  <c r="AR487" i="25" s="1"/>
  <c r="AP488" i="25"/>
  <c r="AQ491" i="25"/>
  <c r="AR491" i="25" s="1"/>
  <c r="AP492" i="25"/>
  <c r="AQ495" i="25"/>
  <c r="AR495" i="25" s="1"/>
  <c r="AP496" i="25"/>
  <c r="AP500" i="25"/>
  <c r="AQ528" i="25"/>
  <c r="AR528" i="25" s="1"/>
  <c r="AP528" i="25"/>
  <c r="AQ544" i="25"/>
  <c r="AR544" i="25" s="1"/>
  <c r="AP544" i="25"/>
  <c r="AQ516" i="25"/>
  <c r="AR516" i="25" s="1"/>
  <c r="AP516" i="25"/>
  <c r="AQ532" i="25"/>
  <c r="AR532" i="25" s="1"/>
  <c r="AP532" i="25"/>
  <c r="AQ548" i="25"/>
  <c r="AR548" i="25" s="1"/>
  <c r="AP548" i="25"/>
  <c r="AP501" i="25"/>
  <c r="AQ501" i="25"/>
  <c r="AR501" i="25" s="1"/>
  <c r="AP505" i="25"/>
  <c r="AQ505" i="25"/>
  <c r="AR505" i="25" s="1"/>
  <c r="AP509" i="25"/>
  <c r="AQ509" i="25"/>
  <c r="AR509" i="25" s="1"/>
  <c r="AS516" i="25"/>
  <c r="AQ520" i="25"/>
  <c r="AR520" i="25" s="1"/>
  <c r="AP520" i="25"/>
  <c r="AS532" i="25"/>
  <c r="AQ536" i="25"/>
  <c r="AR536" i="25" s="1"/>
  <c r="AP536" i="25"/>
  <c r="AS548" i="25"/>
  <c r="AP498" i="25"/>
  <c r="AP502" i="25"/>
  <c r="AP506" i="25"/>
  <c r="AP510" i="25"/>
  <c r="AQ513" i="25"/>
  <c r="AR513" i="25" s="1"/>
  <c r="AP514" i="25"/>
  <c r="AQ517" i="25"/>
  <c r="AR517" i="25" s="1"/>
  <c r="AP518" i="25"/>
  <c r="AQ521" i="25"/>
  <c r="AR521" i="25" s="1"/>
  <c r="AP522" i="25"/>
  <c r="AQ525" i="25"/>
  <c r="AR525" i="25" s="1"/>
  <c r="AP526" i="25"/>
  <c r="AQ529" i="25"/>
  <c r="AR529" i="25" s="1"/>
  <c r="AP530" i="25"/>
  <c r="AQ533" i="25"/>
  <c r="AR533" i="25" s="1"/>
  <c r="AP534" i="25"/>
  <c r="AQ537" i="25"/>
  <c r="AR537" i="25" s="1"/>
  <c r="AP538" i="25"/>
  <c r="AQ541" i="25"/>
  <c r="AR541" i="25" s="1"/>
  <c r="AP542" i="25"/>
  <c r="AQ545" i="25"/>
  <c r="AR545" i="25" s="1"/>
  <c r="AP546" i="25"/>
  <c r="AQ549" i="25"/>
  <c r="AR549" i="25" s="1"/>
  <c r="AP550" i="25"/>
  <c r="AQ553" i="25"/>
  <c r="AR553" i="25" s="1"/>
  <c r="AP554" i="25"/>
  <c r="AQ557" i="25"/>
  <c r="AR557" i="25" s="1"/>
  <c r="AP558" i="25"/>
  <c r="AS561" i="25"/>
  <c r="AS562" i="25"/>
  <c r="AS563" i="25"/>
  <c r="AS565" i="25"/>
  <c r="AS566" i="25"/>
  <c r="AS567" i="25"/>
  <c r="AS569" i="25"/>
  <c r="AS570" i="25"/>
  <c r="AS571" i="25"/>
  <c r="AS573" i="25"/>
  <c r="AS574" i="25"/>
  <c r="AS575" i="25"/>
  <c r="AS577" i="25"/>
  <c r="AS578" i="25"/>
  <c r="AQ597" i="25"/>
  <c r="AR597" i="25" s="1"/>
  <c r="AP597" i="25"/>
  <c r="AS552" i="25"/>
  <c r="AS556" i="25"/>
  <c r="AP581" i="25"/>
  <c r="AQ601" i="25"/>
  <c r="AR601" i="25" s="1"/>
  <c r="AP601" i="25"/>
  <c r="AS513" i="25"/>
  <c r="AS517" i="25"/>
  <c r="AS521" i="25"/>
  <c r="AS525" i="25"/>
  <c r="AS529" i="25"/>
  <c r="AS533" i="25"/>
  <c r="AS537" i="25"/>
  <c r="AS541" i="25"/>
  <c r="AS545" i="25"/>
  <c r="AS549" i="25"/>
  <c r="AP552" i="25"/>
  <c r="AS553" i="25"/>
  <c r="AP556" i="25"/>
  <c r="AS557" i="25"/>
  <c r="AP560" i="25"/>
  <c r="AP561" i="25"/>
  <c r="AP562" i="25"/>
  <c r="AQ563" i="25"/>
  <c r="AR563" i="25" s="1"/>
  <c r="AP565" i="25"/>
  <c r="AP566" i="25"/>
  <c r="AQ567" i="25"/>
  <c r="AR567" i="25" s="1"/>
  <c r="AP569" i="25"/>
  <c r="AP570" i="25"/>
  <c r="AQ571" i="25"/>
  <c r="AR571" i="25" s="1"/>
  <c r="AP573" i="25"/>
  <c r="AQ589" i="25"/>
  <c r="AR589" i="25" s="1"/>
  <c r="AP589" i="25"/>
  <c r="AQ605" i="25"/>
  <c r="AR605" i="25" s="1"/>
  <c r="AP605" i="25"/>
  <c r="AQ560" i="25"/>
  <c r="AR560" i="25" s="1"/>
  <c r="AQ582" i="25"/>
  <c r="AR582" i="25" s="1"/>
  <c r="AP582" i="25"/>
  <c r="AS589" i="25"/>
  <c r="AQ593" i="25"/>
  <c r="AR593" i="25" s="1"/>
  <c r="AP593" i="25"/>
  <c r="AS605" i="25"/>
  <c r="AS609" i="25"/>
  <c r="AS613" i="25"/>
  <c r="AS617" i="25"/>
  <c r="AS621" i="25"/>
  <c r="AS625" i="25"/>
  <c r="AS629" i="25"/>
  <c r="AS633" i="25"/>
  <c r="AQ647" i="25"/>
  <c r="AR647" i="25" s="1"/>
  <c r="AP647" i="25"/>
  <c r="AQ651" i="25"/>
  <c r="AR651" i="25" s="1"/>
  <c r="AP651" i="25"/>
  <c r="AQ667" i="25"/>
  <c r="AR667" i="25" s="1"/>
  <c r="AP667" i="25"/>
  <c r="AQ683" i="25"/>
  <c r="AR683" i="25" s="1"/>
  <c r="AP683" i="25"/>
  <c r="AS586" i="25"/>
  <c r="AS590" i="25"/>
  <c r="AS594" i="25"/>
  <c r="AS598" i="25"/>
  <c r="AS602" i="25"/>
  <c r="AS606" i="25"/>
  <c r="AP609" i="25"/>
  <c r="AS610" i="25"/>
  <c r="AP613" i="25"/>
  <c r="AS614" i="25"/>
  <c r="AP617" i="25"/>
  <c r="AS618" i="25"/>
  <c r="AP621" i="25"/>
  <c r="AS622" i="25"/>
  <c r="AP625" i="25"/>
  <c r="AS626" i="25"/>
  <c r="AP629" i="25"/>
  <c r="AS630" i="25"/>
  <c r="AP633" i="25"/>
  <c r="AS634" i="25"/>
  <c r="AS651" i="25"/>
  <c r="AQ663" i="25"/>
  <c r="AR663" i="25" s="1"/>
  <c r="AP663" i="25"/>
  <c r="AS667" i="25"/>
  <c r="AQ679" i="25"/>
  <c r="AR679" i="25" s="1"/>
  <c r="AP679" i="25"/>
  <c r="AS683" i="25"/>
  <c r="AS583" i="25"/>
  <c r="AP586" i="25"/>
  <c r="AS587" i="25"/>
  <c r="AP590" i="25"/>
  <c r="AS591" i="25"/>
  <c r="AP594" i="25"/>
  <c r="AS595" i="25"/>
  <c r="AP598" i="25"/>
  <c r="AS599" i="25"/>
  <c r="AP602" i="25"/>
  <c r="AS603" i="25"/>
  <c r="AP606" i="25"/>
  <c r="AS607" i="25"/>
  <c r="AP610" i="25"/>
  <c r="AS611" i="25"/>
  <c r="AP614" i="25"/>
  <c r="AS615" i="25"/>
  <c r="AP618" i="25"/>
  <c r="AS619" i="25"/>
  <c r="AP622" i="25"/>
  <c r="AS623" i="25"/>
  <c r="AP626" i="25"/>
  <c r="AS627" i="25"/>
  <c r="AP630" i="25"/>
  <c r="AS631" i="25"/>
  <c r="AP634" i="25"/>
  <c r="AP646" i="25"/>
  <c r="AS647" i="25"/>
  <c r="AQ659" i="25"/>
  <c r="AR659" i="25" s="1"/>
  <c r="AP659" i="25"/>
  <c r="AS663" i="25"/>
  <c r="AQ675" i="25"/>
  <c r="AR675" i="25" s="1"/>
  <c r="AP675" i="25"/>
  <c r="AS679" i="25"/>
  <c r="AQ635" i="25"/>
  <c r="AR635" i="25" s="1"/>
  <c r="AP638" i="25"/>
  <c r="AQ639" i="25"/>
  <c r="AR639" i="25" s="1"/>
  <c r="AP642" i="25"/>
  <c r="AS646" i="25"/>
  <c r="AQ655" i="25"/>
  <c r="AR655" i="25" s="1"/>
  <c r="AP655" i="25"/>
  <c r="AS659" i="25"/>
  <c r="AQ671" i="25"/>
  <c r="AR671" i="25" s="1"/>
  <c r="AP671" i="25"/>
  <c r="AS675" i="25"/>
  <c r="AQ687" i="25"/>
  <c r="AR687" i="25" s="1"/>
  <c r="AP687" i="25"/>
  <c r="AS691" i="25"/>
  <c r="AS695" i="25"/>
  <c r="AS699" i="25"/>
  <c r="AS703" i="25"/>
  <c r="AS707" i="25"/>
  <c r="AS711" i="25"/>
  <c r="AS715" i="25"/>
  <c r="AS719" i="25"/>
  <c r="AQ650" i="25"/>
  <c r="AR650" i="25" s="1"/>
  <c r="AQ654" i="25"/>
  <c r="AR654" i="25" s="1"/>
  <c r="AQ658" i="25"/>
  <c r="AR658" i="25" s="1"/>
  <c r="AQ662" i="25"/>
  <c r="AR662" i="25" s="1"/>
  <c r="AQ666" i="25"/>
  <c r="AR666" i="25" s="1"/>
  <c r="AQ670" i="25"/>
  <c r="AR670" i="25" s="1"/>
  <c r="AQ674" i="25"/>
  <c r="AR674" i="25" s="1"/>
  <c r="AQ678" i="25"/>
  <c r="AR678" i="25" s="1"/>
  <c r="AQ682" i="25"/>
  <c r="AR682" i="25" s="1"/>
  <c r="AQ686" i="25"/>
  <c r="AR686" i="25" s="1"/>
  <c r="AQ690" i="25"/>
  <c r="AR690" i="25" s="1"/>
  <c r="AP691" i="25"/>
  <c r="AQ694" i="25"/>
  <c r="AR694" i="25" s="1"/>
  <c r="AP695" i="25"/>
  <c r="AQ698" i="25"/>
  <c r="AR698" i="25" s="1"/>
  <c r="AP699" i="25"/>
  <c r="AQ702" i="25"/>
  <c r="AR702" i="25" s="1"/>
  <c r="AP703" i="25"/>
  <c r="AQ706" i="25"/>
  <c r="AR706" i="25" s="1"/>
  <c r="AP707" i="25"/>
  <c r="AQ710" i="25"/>
  <c r="AR710" i="25" s="1"/>
  <c r="AP711" i="25"/>
  <c r="AQ714" i="25"/>
  <c r="AR714" i="25" s="1"/>
  <c r="AP715" i="25"/>
  <c r="AQ718" i="25"/>
  <c r="AR718" i="25" s="1"/>
  <c r="AP719" i="25"/>
  <c r="AS284" i="4"/>
  <c r="AS151" i="5"/>
  <c r="AS163" i="5"/>
  <c r="AS203" i="5"/>
  <c r="AS231" i="5"/>
  <c r="AS239" i="5"/>
  <c r="AS153" i="5"/>
  <c r="AS165" i="5"/>
  <c r="AS197" i="5"/>
  <c r="AS205" i="5"/>
  <c r="AS233" i="5"/>
  <c r="AS289" i="5"/>
  <c r="AS333" i="5"/>
  <c r="AS357" i="5"/>
  <c r="AS337" i="11"/>
  <c r="AS279" i="11"/>
  <c r="AS299" i="11"/>
  <c r="AS309" i="11"/>
  <c r="AS319" i="11"/>
  <c r="AP429" i="26"/>
  <c r="AS429" i="26" s="1"/>
  <c r="AP213" i="26"/>
  <c r="AS213" i="26" s="1"/>
  <c r="AQ142" i="26"/>
  <c r="AR142" i="26" s="1"/>
  <c r="AQ82" i="26"/>
  <c r="AR82" i="26" s="1"/>
  <c r="AS82" i="26" s="1"/>
  <c r="AP507" i="26"/>
  <c r="AS507" i="26"/>
  <c r="AS503" i="26"/>
  <c r="AP494" i="26"/>
  <c r="AQ494" i="26"/>
  <c r="AR494" i="26" s="1"/>
  <c r="AP493" i="26"/>
  <c r="AQ493" i="26"/>
  <c r="AR493" i="26" s="1"/>
  <c r="AQ490" i="26"/>
  <c r="AR490" i="26" s="1"/>
  <c r="AP490" i="26"/>
  <c r="AP489" i="26"/>
  <c r="AQ489" i="26"/>
  <c r="AR489" i="26" s="1"/>
  <c r="AP485" i="26"/>
  <c r="AQ485" i="26"/>
  <c r="AR485" i="26" s="1"/>
  <c r="AP481" i="26"/>
  <c r="AQ481" i="26"/>
  <c r="AR481" i="26" s="1"/>
  <c r="AS475" i="26"/>
  <c r="AP475" i="26"/>
  <c r="AS471" i="26"/>
  <c r="AQ466" i="26"/>
  <c r="AR466" i="26" s="1"/>
  <c r="AQ458" i="26"/>
  <c r="AR458" i="26" s="1"/>
  <c r="AQ454" i="26"/>
  <c r="AR454" i="26" s="1"/>
  <c r="AP453" i="26"/>
  <c r="AP451" i="26"/>
  <c r="AQ451" i="26"/>
  <c r="AR451" i="26" s="1"/>
  <c r="AP449" i="26"/>
  <c r="AP447" i="26"/>
  <c r="AQ447" i="26"/>
  <c r="AR447" i="26" s="1"/>
  <c r="AP445" i="26"/>
  <c r="AQ438" i="26"/>
  <c r="AR438" i="26" s="1"/>
  <c r="AP437" i="26"/>
  <c r="AS437" i="26" s="1"/>
  <c r="AP435" i="26"/>
  <c r="AQ435" i="26"/>
  <c r="AR435" i="26" s="1"/>
  <c r="AP433" i="26"/>
  <c r="AP431" i="26"/>
  <c r="AQ431" i="26"/>
  <c r="AR431" i="26" s="1"/>
  <c r="AQ426" i="26"/>
  <c r="AR426" i="26" s="1"/>
  <c r="AQ422" i="26"/>
  <c r="AR422" i="26" s="1"/>
  <c r="AP419" i="26"/>
  <c r="AQ419" i="26"/>
  <c r="AR419" i="26" s="1"/>
  <c r="AP417" i="26"/>
  <c r="AQ414" i="26"/>
  <c r="AR414" i="26" s="1"/>
  <c r="AQ412" i="26"/>
  <c r="AR412" i="26" s="1"/>
  <c r="AP411" i="26"/>
  <c r="AQ411" i="26"/>
  <c r="AR411" i="26" s="1"/>
  <c r="AP409" i="26"/>
  <c r="AQ408" i="26"/>
  <c r="AR408" i="26" s="1"/>
  <c r="AS408" i="26"/>
  <c r="AQ407" i="26"/>
  <c r="AR407" i="26" s="1"/>
  <c r="AQ402" i="26"/>
  <c r="AR402" i="26" s="1"/>
  <c r="AS402" i="26"/>
  <c r="AP399" i="26"/>
  <c r="AQ399" i="26"/>
  <c r="AR399" i="26" s="1"/>
  <c r="AP397" i="26"/>
  <c r="AQ390" i="26"/>
  <c r="AR390" i="26" s="1"/>
  <c r="AS388" i="26"/>
  <c r="AQ387" i="26"/>
  <c r="AR387" i="26" s="1"/>
  <c r="AP387" i="26"/>
  <c r="AP385" i="26"/>
  <c r="AS385" i="26" s="1"/>
  <c r="AP379" i="26"/>
  <c r="AQ379" i="26"/>
  <c r="AR379" i="26" s="1"/>
  <c r="AP375" i="26"/>
  <c r="AQ375" i="26"/>
  <c r="AR375" i="26" s="1"/>
  <c r="AP363" i="26"/>
  <c r="AP361" i="26"/>
  <c r="AP356" i="26"/>
  <c r="AQ356" i="26"/>
  <c r="AR356" i="26" s="1"/>
  <c r="AQ355" i="26"/>
  <c r="AR355" i="26" s="1"/>
  <c r="AP355" i="26"/>
  <c r="AP353" i="26"/>
  <c r="AP348" i="26"/>
  <c r="AQ348" i="26"/>
  <c r="AR348" i="26" s="1"/>
  <c r="AP347" i="26"/>
  <c r="AQ347" i="26"/>
  <c r="AR347" i="26" s="1"/>
  <c r="AP345" i="26"/>
  <c r="AQ340" i="26"/>
  <c r="AR340" i="26" s="1"/>
  <c r="AP339" i="26"/>
  <c r="AQ339" i="26"/>
  <c r="AR339" i="26" s="1"/>
  <c r="AP337" i="26"/>
  <c r="AP333" i="26"/>
  <c r="AQ333" i="26"/>
  <c r="AR333" i="26" s="1"/>
  <c r="AP329" i="26"/>
  <c r="AQ329" i="26"/>
  <c r="AR329" i="26" s="1"/>
  <c r="AQ325" i="26"/>
  <c r="AR325" i="26" s="1"/>
  <c r="AQ320" i="26"/>
  <c r="AR320" i="26" s="1"/>
  <c r="AQ313" i="26"/>
  <c r="AR313" i="26" s="1"/>
  <c r="AP309" i="26"/>
  <c r="AQ309" i="26"/>
  <c r="AR309" i="26" s="1"/>
  <c r="AQ304" i="26"/>
  <c r="AR304" i="26" s="1"/>
  <c r="AQ300" i="26"/>
  <c r="AR300" i="26" s="1"/>
  <c r="AP297" i="26"/>
  <c r="AQ293" i="26"/>
  <c r="AR293" i="26" s="1"/>
  <c r="AP289" i="26"/>
  <c r="AQ289" i="26"/>
  <c r="AR289" i="26" s="1"/>
  <c r="AP287" i="26"/>
  <c r="AP285" i="26"/>
  <c r="AP281" i="26"/>
  <c r="AP277" i="26"/>
  <c r="AQ277" i="26"/>
  <c r="AR277" i="26" s="1"/>
  <c r="AQ272" i="26"/>
  <c r="AR272" i="26" s="1"/>
  <c r="AP265" i="26"/>
  <c r="AP261" i="26"/>
  <c r="AQ261" i="26"/>
  <c r="AR261" i="26" s="1"/>
  <c r="AQ256" i="26"/>
  <c r="AR256" i="26" s="1"/>
  <c r="AQ253" i="26"/>
  <c r="AR253" i="26" s="1"/>
  <c r="AP253" i="26"/>
  <c r="AP251" i="26"/>
  <c r="AQ244" i="26"/>
  <c r="AR244" i="26" s="1"/>
  <c r="AP241" i="26"/>
  <c r="AP237" i="26"/>
  <c r="AQ237" i="26"/>
  <c r="AR237" i="26" s="1"/>
  <c r="AQ232" i="26"/>
  <c r="AR232" i="26" s="1"/>
  <c r="AQ228" i="26"/>
  <c r="AR228" i="26" s="1"/>
  <c r="AP211" i="26"/>
  <c r="AQ209" i="26"/>
  <c r="AR209" i="26" s="1"/>
  <c r="AP209" i="26"/>
  <c r="AS200" i="26"/>
  <c r="AQ182" i="26"/>
  <c r="AR182" i="26" s="1"/>
  <c r="AP179" i="26"/>
  <c r="AQ179" i="26"/>
  <c r="AR179" i="26" s="1"/>
  <c r="AP177" i="26"/>
  <c r="AQ175" i="26"/>
  <c r="AR175" i="26" s="1"/>
  <c r="AP173" i="26"/>
  <c r="AQ170" i="26"/>
  <c r="AR170" i="26" s="1"/>
  <c r="AQ167" i="26"/>
  <c r="AR167" i="26" s="1"/>
  <c r="AP163" i="26"/>
  <c r="AP161" i="26"/>
  <c r="AP159" i="26"/>
  <c r="AS159" i="26" s="1"/>
  <c r="AP155" i="26"/>
  <c r="AP153" i="26"/>
  <c r="AP151" i="26"/>
  <c r="AQ151" i="26"/>
  <c r="AR151" i="26" s="1"/>
  <c r="AP149" i="26"/>
  <c r="AQ146" i="26"/>
  <c r="AR146" i="26" s="1"/>
  <c r="AQ139" i="26"/>
  <c r="AR139" i="26" s="1"/>
  <c r="AP135" i="26"/>
  <c r="AQ130" i="26"/>
  <c r="AR130" i="26" s="1"/>
  <c r="AQ123" i="26"/>
  <c r="AR123" i="26" s="1"/>
  <c r="AP121" i="26"/>
  <c r="AQ119" i="26"/>
  <c r="AR119" i="26" s="1"/>
  <c r="AP119" i="26"/>
  <c r="AQ118" i="26"/>
  <c r="AR118" i="26" s="1"/>
  <c r="AP117" i="26"/>
  <c r="AQ110" i="26"/>
  <c r="AR110" i="26" s="1"/>
  <c r="AP107" i="26"/>
  <c r="AQ107" i="26"/>
  <c r="AR107" i="26" s="1"/>
  <c r="AP105" i="26"/>
  <c r="AP103" i="26"/>
  <c r="AQ103" i="26"/>
  <c r="AR103" i="26" s="1"/>
  <c r="AP101" i="26"/>
  <c r="AQ98" i="26"/>
  <c r="AR98" i="26" s="1"/>
  <c r="AQ89" i="26"/>
  <c r="AR89" i="26" s="1"/>
  <c r="AP88" i="26"/>
  <c r="AQ86" i="26"/>
  <c r="AR86" i="26" s="1"/>
  <c r="AP76" i="26"/>
  <c r="AQ75" i="26"/>
  <c r="AR75" i="26" s="1"/>
  <c r="AS75" i="26" s="1"/>
  <c r="AP70" i="26"/>
  <c r="AP66" i="26"/>
  <c r="AQ66" i="26"/>
  <c r="AR66" i="26" s="1"/>
  <c r="AP64" i="26"/>
  <c r="AP60" i="26"/>
  <c r="AQ55" i="26"/>
  <c r="AR55" i="26" s="1"/>
  <c r="AQ51" i="26"/>
  <c r="AR51" i="26" s="1"/>
  <c r="AP50" i="26"/>
  <c r="AP44" i="26"/>
  <c r="AQ43" i="26"/>
  <c r="AR43" i="26" s="1"/>
  <c r="AP38" i="26"/>
  <c r="AQ35" i="26"/>
  <c r="AR35" i="26" s="1"/>
  <c r="AS35" i="26" s="1"/>
  <c r="AP34" i="26"/>
  <c r="AQ34" i="26"/>
  <c r="AR34" i="26" s="1"/>
  <c r="AP32" i="26"/>
  <c r="AQ30" i="26"/>
  <c r="AR30" i="26" s="1"/>
  <c r="AP30" i="26"/>
  <c r="AP24" i="26"/>
  <c r="AP22" i="26"/>
  <c r="AP20" i="26"/>
  <c r="AQ13" i="26"/>
  <c r="AR13" i="26" s="1"/>
  <c r="AP12" i="26"/>
  <c r="AQ10" i="26"/>
  <c r="AR10" i="26" s="1"/>
  <c r="AP10" i="26"/>
  <c r="AS14" i="26"/>
  <c r="AQ14" i="26"/>
  <c r="AR14" i="26" s="1"/>
  <c r="AS16" i="26"/>
  <c r="AP16" i="26"/>
  <c r="AQ39" i="26"/>
  <c r="AR39" i="26" s="1"/>
  <c r="AS39" i="26" s="1"/>
  <c r="AP48" i="26"/>
  <c r="AP54" i="26"/>
  <c r="AS54" i="26" s="1"/>
  <c r="AP68" i="26"/>
  <c r="AQ70" i="26"/>
  <c r="AR70" i="26" s="1"/>
  <c r="AP79" i="26"/>
  <c r="AQ79" i="26"/>
  <c r="AR79" i="26" s="1"/>
  <c r="AS86" i="26"/>
  <c r="AS95" i="26"/>
  <c r="AQ95" i="26"/>
  <c r="AR95" i="26" s="1"/>
  <c r="AQ102" i="26"/>
  <c r="AR102" i="26" s="1"/>
  <c r="AQ106" i="26"/>
  <c r="AR106" i="26" s="1"/>
  <c r="AS113" i="26"/>
  <c r="AP113" i="26"/>
  <c r="AS131" i="26"/>
  <c r="AQ131" i="26"/>
  <c r="AR131" i="26" s="1"/>
  <c r="AP131" i="26"/>
  <c r="AP141" i="26"/>
  <c r="AS229" i="26"/>
  <c r="AQ229" i="26"/>
  <c r="AR229" i="26" s="1"/>
  <c r="AP229" i="26"/>
  <c r="AP40" i="26"/>
  <c r="AP63" i="26"/>
  <c r="AQ63" i="26"/>
  <c r="AR63" i="26" s="1"/>
  <c r="AQ74" i="26"/>
  <c r="AR74" i="26" s="1"/>
  <c r="AP78" i="26"/>
  <c r="AS111" i="26"/>
  <c r="AQ111" i="26"/>
  <c r="AR111" i="26" s="1"/>
  <c r="AP129" i="26"/>
  <c r="AS147" i="26"/>
  <c r="AQ147" i="26"/>
  <c r="AR147" i="26" s="1"/>
  <c r="AP147" i="26"/>
  <c r="AQ217" i="26"/>
  <c r="AR217" i="26" s="1"/>
  <c r="AP217" i="26"/>
  <c r="AS217" i="26" s="1"/>
  <c r="AP227" i="26"/>
  <c r="AQ257" i="26"/>
  <c r="AR257" i="26" s="1"/>
  <c r="AP257" i="26"/>
  <c r="AQ17" i="26"/>
  <c r="AR17" i="26" s="1"/>
  <c r="AQ21" i="26"/>
  <c r="AR21" i="26" s="1"/>
  <c r="AP36" i="26"/>
  <c r="AQ38" i="26"/>
  <c r="AR38" i="26" s="1"/>
  <c r="AP47" i="26"/>
  <c r="AQ47" i="26"/>
  <c r="AR47" i="26" s="1"/>
  <c r="AS58" i="26"/>
  <c r="AQ58" i="26"/>
  <c r="AR58" i="26" s="1"/>
  <c r="AQ59" i="26"/>
  <c r="AR59" i="26" s="1"/>
  <c r="AS62" i="26"/>
  <c r="AP62" i="26"/>
  <c r="AQ71" i="26"/>
  <c r="AR71" i="26" s="1"/>
  <c r="AP74" i="26"/>
  <c r="AQ78" i="26"/>
  <c r="AR78" i="26" s="1"/>
  <c r="AP80" i="26"/>
  <c r="AP84" i="26"/>
  <c r="AQ99" i="26"/>
  <c r="AR99" i="26" s="1"/>
  <c r="AP99" i="26"/>
  <c r="AP109" i="26"/>
  <c r="AP111" i="26"/>
  <c r="AQ127" i="26"/>
  <c r="AR127" i="26" s="1"/>
  <c r="AQ138" i="26"/>
  <c r="AR138" i="26" s="1"/>
  <c r="AP145" i="26"/>
  <c r="AS166" i="26"/>
  <c r="AQ166" i="26"/>
  <c r="AR166" i="26" s="1"/>
  <c r="AQ183" i="26"/>
  <c r="AR183" i="26" s="1"/>
  <c r="AP183" i="26"/>
  <c r="AS183" i="26" s="1"/>
  <c r="AQ197" i="26"/>
  <c r="AR197" i="26" s="1"/>
  <c r="AP197" i="26"/>
  <c r="AS197" i="26" s="1"/>
  <c r="AQ203" i="26"/>
  <c r="AR203" i="26" s="1"/>
  <c r="AS203" i="26"/>
  <c r="AP215" i="26"/>
  <c r="AS236" i="26"/>
  <c r="AQ236" i="26"/>
  <c r="AR236" i="26" s="1"/>
  <c r="AQ248" i="26"/>
  <c r="AR248" i="26" s="1"/>
  <c r="AS255" i="26"/>
  <c r="AP255" i="26"/>
  <c r="AS264" i="26"/>
  <c r="AQ264" i="26"/>
  <c r="AR264" i="26" s="1"/>
  <c r="AS9" i="26"/>
  <c r="AQ9" i="26"/>
  <c r="AR9" i="26" s="1"/>
  <c r="AS18" i="26"/>
  <c r="AP18" i="26"/>
  <c r="AQ42" i="26"/>
  <c r="AR42" i="26" s="1"/>
  <c r="AS46" i="26"/>
  <c r="AP46" i="26"/>
  <c r="AP72" i="26"/>
  <c r="AS97" i="26"/>
  <c r="AP97" i="26"/>
  <c r="AS115" i="26"/>
  <c r="AQ115" i="26"/>
  <c r="AR115" i="26" s="1"/>
  <c r="AP115" i="26"/>
  <c r="AP127" i="26"/>
  <c r="AS143" i="26"/>
  <c r="AQ143" i="26"/>
  <c r="AR143" i="26" s="1"/>
  <c r="AQ150" i="26"/>
  <c r="AR150" i="26" s="1"/>
  <c r="AQ154" i="26"/>
  <c r="AR154" i="26" s="1"/>
  <c r="AS174" i="26"/>
  <c r="AQ174" i="26"/>
  <c r="AR174" i="26" s="1"/>
  <c r="AS181" i="26"/>
  <c r="AP181" i="26"/>
  <c r="AS273" i="26"/>
  <c r="AQ273" i="26"/>
  <c r="AR273" i="26" s="1"/>
  <c r="AP273" i="26"/>
  <c r="AS477" i="26"/>
  <c r="AQ477" i="26"/>
  <c r="AR477" i="26" s="1"/>
  <c r="AS506" i="26"/>
  <c r="AQ506" i="26"/>
  <c r="AR506" i="26" s="1"/>
  <c r="AS526" i="26"/>
  <c r="AQ526" i="26"/>
  <c r="AR526" i="26" s="1"/>
  <c r="AS529" i="26"/>
  <c r="AQ529" i="26"/>
  <c r="AR529" i="26" s="1"/>
  <c r="AP529" i="26"/>
  <c r="AS542" i="26"/>
  <c r="AQ542" i="26"/>
  <c r="AR542" i="26" s="1"/>
  <c r="AS545" i="26"/>
  <c r="AQ545" i="26"/>
  <c r="AR545" i="26" s="1"/>
  <c r="AP545" i="26"/>
  <c r="AS558" i="26"/>
  <c r="AQ558" i="26"/>
  <c r="AR558" i="26" s="1"/>
  <c r="AS561" i="26"/>
  <c r="AQ561" i="26"/>
  <c r="AR561" i="26" s="1"/>
  <c r="AP561" i="26"/>
  <c r="AS585" i="26"/>
  <c r="AQ585" i="26"/>
  <c r="AR585" i="26" s="1"/>
  <c r="AP585" i="26"/>
  <c r="AS657" i="26"/>
  <c r="AQ657" i="26"/>
  <c r="AR657" i="26" s="1"/>
  <c r="AP657" i="26"/>
  <c r="AP668" i="26"/>
  <c r="AQ668" i="26"/>
  <c r="AR668" i="26" s="1"/>
  <c r="AS685" i="26"/>
  <c r="AQ685" i="26"/>
  <c r="AR685" i="26" s="1"/>
  <c r="AP685" i="26"/>
  <c r="AS689" i="26"/>
  <c r="AQ689" i="26"/>
  <c r="AR689" i="26" s="1"/>
  <c r="AP689" i="26"/>
  <c r="AP704" i="26"/>
  <c r="AQ704" i="26"/>
  <c r="AR704" i="26" s="1"/>
  <c r="AQ296" i="26"/>
  <c r="AR296" i="26" s="1"/>
  <c r="AP305" i="26"/>
  <c r="AP321" i="26"/>
  <c r="AP328" i="26"/>
  <c r="AP332" i="26"/>
  <c r="AP336" i="26"/>
  <c r="AP343" i="26"/>
  <c r="AP344" i="26"/>
  <c r="AP351" i="26"/>
  <c r="AP352" i="26"/>
  <c r="AP359" i="26"/>
  <c r="AP360" i="26"/>
  <c r="AP371" i="26"/>
  <c r="AQ386" i="26"/>
  <c r="AR386" i="26" s="1"/>
  <c r="AP393" i="26"/>
  <c r="AP395" i="26"/>
  <c r="AQ396" i="26"/>
  <c r="AR396" i="26" s="1"/>
  <c r="AS396" i="26" s="1"/>
  <c r="AP401" i="26"/>
  <c r="AS401" i="26" s="1"/>
  <c r="AP413" i="26"/>
  <c r="AP421" i="26"/>
  <c r="AP423" i="26"/>
  <c r="AQ430" i="26"/>
  <c r="AR430" i="26" s="1"/>
  <c r="AQ442" i="26"/>
  <c r="AR442" i="26" s="1"/>
  <c r="AQ446" i="26"/>
  <c r="AR446" i="26" s="1"/>
  <c r="AP450" i="26"/>
  <c r="AQ450" i="26"/>
  <c r="AR450" i="26" s="1"/>
  <c r="AS465" i="26"/>
  <c r="AQ465" i="26"/>
  <c r="AR465" i="26" s="1"/>
  <c r="AS474" i="26"/>
  <c r="AQ474" i="26"/>
  <c r="AR474" i="26" s="1"/>
  <c r="AP477" i="26"/>
  <c r="AS487" i="26"/>
  <c r="AQ491" i="26"/>
  <c r="AR491" i="26" s="1"/>
  <c r="AP491" i="26"/>
  <c r="AP502" i="26"/>
  <c r="AP506" i="26"/>
  <c r="AS510" i="26"/>
  <c r="AQ510" i="26"/>
  <c r="AR510" i="26" s="1"/>
  <c r="AS514" i="26"/>
  <c r="AQ514" i="26"/>
  <c r="AR514" i="26" s="1"/>
  <c r="AP514" i="26"/>
  <c r="AS519" i="26"/>
  <c r="AQ523" i="26"/>
  <c r="AR523" i="26" s="1"/>
  <c r="AS523" i="26"/>
  <c r="AP523" i="26"/>
  <c r="AP526" i="26"/>
  <c r="AS530" i="26"/>
  <c r="AQ530" i="26"/>
  <c r="AR530" i="26" s="1"/>
  <c r="AS533" i="26"/>
  <c r="AQ533" i="26"/>
  <c r="AR533" i="26" s="1"/>
  <c r="AP533" i="26"/>
  <c r="AP542" i="26"/>
  <c r="AS546" i="26"/>
  <c r="AQ546" i="26"/>
  <c r="AR546" i="26" s="1"/>
  <c r="AS549" i="26"/>
  <c r="AQ549" i="26"/>
  <c r="AR549" i="26" s="1"/>
  <c r="AP549" i="26"/>
  <c r="AP558" i="26"/>
  <c r="AS562" i="26"/>
  <c r="AQ562" i="26"/>
  <c r="AR562" i="26" s="1"/>
  <c r="AS565" i="26"/>
  <c r="AQ565" i="26"/>
  <c r="AR565" i="26" s="1"/>
  <c r="AP565" i="26"/>
  <c r="AS569" i="26"/>
  <c r="AQ569" i="26"/>
  <c r="AR569" i="26" s="1"/>
  <c r="AP592" i="26"/>
  <c r="AQ592" i="26"/>
  <c r="AR592" i="26" s="1"/>
  <c r="AP612" i="26"/>
  <c r="AQ612" i="26"/>
  <c r="AR612" i="26" s="1"/>
  <c r="AS629" i="26"/>
  <c r="AQ629" i="26"/>
  <c r="AR629" i="26" s="1"/>
  <c r="AP629" i="26"/>
  <c r="AS640" i="26"/>
  <c r="AQ640" i="26"/>
  <c r="AR640" i="26" s="1"/>
  <c r="AS26" i="26"/>
  <c r="AS50" i="26"/>
  <c r="AS135" i="26"/>
  <c r="AP171" i="26"/>
  <c r="AQ178" i="26"/>
  <c r="AR178" i="26" s="1"/>
  <c r="AP187" i="26"/>
  <c r="AS191" i="26"/>
  <c r="AS199" i="26"/>
  <c r="AP201" i="26"/>
  <c r="AQ202" i="26"/>
  <c r="AR202" i="26" s="1"/>
  <c r="AP205" i="26"/>
  <c r="AQ206" i="26"/>
  <c r="AR206" i="26" s="1"/>
  <c r="AS212" i="26"/>
  <c r="AP219" i="26"/>
  <c r="AP221" i="26"/>
  <c r="AP231" i="26"/>
  <c r="AP233" i="26"/>
  <c r="AP243" i="26"/>
  <c r="AP245" i="26"/>
  <c r="AS249" i="26"/>
  <c r="AQ252" i="26"/>
  <c r="AR252" i="26" s="1"/>
  <c r="AQ260" i="26"/>
  <c r="AR260" i="26" s="1"/>
  <c r="AS265" i="26"/>
  <c r="AP269" i="26"/>
  <c r="AS269" i="26" s="1"/>
  <c r="AQ276" i="26"/>
  <c r="AR276" i="26" s="1"/>
  <c r="AP283" i="26"/>
  <c r="AS283" i="26" s="1"/>
  <c r="AQ284" i="26"/>
  <c r="AR284" i="26" s="1"/>
  <c r="AQ292" i="26"/>
  <c r="AR292" i="26" s="1"/>
  <c r="AS297" i="26"/>
  <c r="AP301" i="26"/>
  <c r="AS301" i="26" s="1"/>
  <c r="AQ305" i="26"/>
  <c r="AR305" i="26" s="1"/>
  <c r="AQ308" i="26"/>
  <c r="AR308" i="26" s="1"/>
  <c r="AP317" i="26"/>
  <c r="AQ321" i="26"/>
  <c r="AR321" i="26" s="1"/>
  <c r="AQ328" i="26"/>
  <c r="AR328" i="26" s="1"/>
  <c r="AQ332" i="26"/>
  <c r="AR332" i="26" s="1"/>
  <c r="AQ336" i="26"/>
  <c r="AR336" i="26" s="1"/>
  <c r="AP341" i="26"/>
  <c r="AQ343" i="26"/>
  <c r="AR343" i="26" s="1"/>
  <c r="AQ344" i="26"/>
  <c r="AR344" i="26" s="1"/>
  <c r="AP349" i="26"/>
  <c r="AQ351" i="26"/>
  <c r="AR351" i="26" s="1"/>
  <c r="AQ352" i="26"/>
  <c r="AR352" i="26" s="1"/>
  <c r="AP357" i="26"/>
  <c r="AQ359" i="26"/>
  <c r="AR359" i="26" s="1"/>
  <c r="AQ360" i="26"/>
  <c r="AR360" i="26" s="1"/>
  <c r="AP367" i="26"/>
  <c r="AQ371" i="26"/>
  <c r="AR371" i="26" s="1"/>
  <c r="AP383" i="26"/>
  <c r="AP389" i="26"/>
  <c r="AP391" i="26"/>
  <c r="AQ392" i="26"/>
  <c r="AR392" i="26" s="1"/>
  <c r="AQ395" i="26"/>
  <c r="AR395" i="26" s="1"/>
  <c r="AP403" i="26"/>
  <c r="AS404" i="26"/>
  <c r="AQ406" i="26"/>
  <c r="AR406" i="26" s="1"/>
  <c r="AP415" i="26"/>
  <c r="AQ418" i="26"/>
  <c r="AR418" i="26" s="1"/>
  <c r="AQ423" i="26"/>
  <c r="AR423" i="26" s="1"/>
  <c r="AP425" i="26"/>
  <c r="AP427" i="26"/>
  <c r="AQ434" i="26"/>
  <c r="AR434" i="26" s="1"/>
  <c r="AS443" i="26"/>
  <c r="AP443" i="26"/>
  <c r="AS455" i="26"/>
  <c r="AQ455" i="26"/>
  <c r="AR455" i="26" s="1"/>
  <c r="AQ457" i="26"/>
  <c r="AR457" i="26" s="1"/>
  <c r="AP457" i="26"/>
  <c r="AQ462" i="26"/>
  <c r="AR462" i="26" s="1"/>
  <c r="AP465" i="26"/>
  <c r="AQ470" i="26"/>
  <c r="AR470" i="26" s="1"/>
  <c r="AP474" i="26"/>
  <c r="AS486" i="26"/>
  <c r="AP486" i="26"/>
  <c r="AS491" i="26"/>
  <c r="AP498" i="26"/>
  <c r="AS501" i="26"/>
  <c r="AQ501" i="26"/>
  <c r="AR501" i="26" s="1"/>
  <c r="AQ502" i="26"/>
  <c r="AR502" i="26" s="1"/>
  <c r="AS505" i="26"/>
  <c r="AP505" i="26"/>
  <c r="AP510" i="26"/>
  <c r="AP530" i="26"/>
  <c r="AS534" i="26"/>
  <c r="AQ534" i="26"/>
  <c r="AR534" i="26" s="1"/>
  <c r="AS537" i="26"/>
  <c r="AQ537" i="26"/>
  <c r="AR537" i="26" s="1"/>
  <c r="AP537" i="26"/>
  <c r="AP546" i="26"/>
  <c r="AS550" i="26"/>
  <c r="AQ550" i="26"/>
  <c r="AR550" i="26" s="1"/>
  <c r="AS553" i="26"/>
  <c r="AQ553" i="26"/>
  <c r="AR553" i="26" s="1"/>
  <c r="AP553" i="26"/>
  <c r="AP562" i="26"/>
  <c r="AS566" i="26"/>
  <c r="AQ566" i="26"/>
  <c r="AR566" i="26" s="1"/>
  <c r="AP569" i="26"/>
  <c r="AS601" i="26"/>
  <c r="AQ601" i="26"/>
  <c r="AR601" i="26" s="1"/>
  <c r="AP601" i="26"/>
  <c r="AP672" i="26"/>
  <c r="AQ672" i="26"/>
  <c r="AR672" i="26" s="1"/>
  <c r="AS717" i="26"/>
  <c r="AQ717" i="26"/>
  <c r="AR717" i="26" s="1"/>
  <c r="AP717" i="26"/>
  <c r="AS139" i="26"/>
  <c r="AS155" i="26"/>
  <c r="AS163" i="26"/>
  <c r="AQ171" i="26"/>
  <c r="AR171" i="26" s="1"/>
  <c r="AQ187" i="26"/>
  <c r="AR187" i="26" s="1"/>
  <c r="AQ201" i="26"/>
  <c r="AR201" i="26" s="1"/>
  <c r="AQ221" i="26"/>
  <c r="AR221" i="26" s="1"/>
  <c r="AQ233" i="26"/>
  <c r="AR233" i="26" s="1"/>
  <c r="AQ245" i="26"/>
  <c r="AR245" i="26" s="1"/>
  <c r="AQ269" i="26"/>
  <c r="AR269" i="26" s="1"/>
  <c r="AQ283" i="26"/>
  <c r="AR283" i="26" s="1"/>
  <c r="AQ301" i="26"/>
  <c r="AR301" i="26" s="1"/>
  <c r="AQ317" i="26"/>
  <c r="AR317" i="26" s="1"/>
  <c r="AQ367" i="26"/>
  <c r="AR367" i="26" s="1"/>
  <c r="AQ383" i="26"/>
  <c r="AR383" i="26" s="1"/>
  <c r="AQ391" i="26"/>
  <c r="AR391" i="26" s="1"/>
  <c r="AS392" i="26"/>
  <c r="AQ403" i="26"/>
  <c r="AR403" i="26" s="1"/>
  <c r="AQ415" i="26"/>
  <c r="AR415" i="26" s="1"/>
  <c r="AQ427" i="26"/>
  <c r="AR427" i="26" s="1"/>
  <c r="AS439" i="26"/>
  <c r="AQ439" i="26"/>
  <c r="AR439" i="26" s="1"/>
  <c r="AQ441" i="26"/>
  <c r="AR441" i="26" s="1"/>
  <c r="AP441" i="26"/>
  <c r="AS461" i="26"/>
  <c r="AQ461" i="26"/>
  <c r="AR461" i="26" s="1"/>
  <c r="AS469" i="26"/>
  <c r="AQ469" i="26"/>
  <c r="AR469" i="26" s="1"/>
  <c r="AS470" i="26"/>
  <c r="AS473" i="26"/>
  <c r="AP473" i="26"/>
  <c r="AS478" i="26"/>
  <c r="AQ478" i="26"/>
  <c r="AR478" i="26" s="1"/>
  <c r="AS482" i="26"/>
  <c r="AP482" i="26"/>
  <c r="AS497" i="26"/>
  <c r="AQ497" i="26"/>
  <c r="AR497" i="26" s="1"/>
  <c r="AQ498" i="26"/>
  <c r="AR498" i="26" s="1"/>
  <c r="AS509" i="26"/>
  <c r="AQ509" i="26"/>
  <c r="AR509" i="26" s="1"/>
  <c r="AS518" i="26"/>
  <c r="AQ518" i="26"/>
  <c r="AR518" i="26" s="1"/>
  <c r="AP518" i="26"/>
  <c r="AS525" i="26"/>
  <c r="AQ525" i="26"/>
  <c r="AR525" i="26" s="1"/>
  <c r="AP525" i="26"/>
  <c r="AS538" i="26"/>
  <c r="AQ538" i="26"/>
  <c r="AR538" i="26" s="1"/>
  <c r="AS541" i="26"/>
  <c r="AQ541" i="26"/>
  <c r="AR541" i="26" s="1"/>
  <c r="AP541" i="26"/>
  <c r="AS554" i="26"/>
  <c r="AQ554" i="26"/>
  <c r="AR554" i="26" s="1"/>
  <c r="AS557" i="26"/>
  <c r="AQ557" i="26"/>
  <c r="AR557" i="26" s="1"/>
  <c r="AP557" i="26"/>
  <c r="AP576" i="26"/>
  <c r="AQ576" i="26"/>
  <c r="AR576" i="26" s="1"/>
  <c r="AP608" i="26"/>
  <c r="AQ608" i="26"/>
  <c r="AR608" i="26" s="1"/>
  <c r="AS625" i="26"/>
  <c r="AQ625" i="26"/>
  <c r="AR625" i="26" s="1"/>
  <c r="AP625" i="26"/>
  <c r="AS653" i="26"/>
  <c r="AQ653" i="26"/>
  <c r="AR653" i="26" s="1"/>
  <c r="AP653" i="26"/>
  <c r="AP700" i="26"/>
  <c r="AQ700" i="26"/>
  <c r="AR700" i="26" s="1"/>
  <c r="AS721" i="26"/>
  <c r="AQ721" i="26"/>
  <c r="AR721" i="26" s="1"/>
  <c r="AP721" i="26"/>
  <c r="AQ572" i="26"/>
  <c r="AR572" i="26" s="1"/>
  <c r="AP581" i="26"/>
  <c r="AQ588" i="26"/>
  <c r="AR588" i="26" s="1"/>
  <c r="AP597" i="26"/>
  <c r="AQ604" i="26"/>
  <c r="AR604" i="26" s="1"/>
  <c r="AP617" i="26"/>
  <c r="AP621" i="26"/>
  <c r="AQ632" i="26"/>
  <c r="AR632" i="26" s="1"/>
  <c r="AQ636" i="26"/>
  <c r="AR636" i="26" s="1"/>
  <c r="AP645" i="26"/>
  <c r="AP649" i="26"/>
  <c r="AQ660" i="26"/>
  <c r="AR660" i="26" s="1"/>
  <c r="AQ664" i="26"/>
  <c r="AR664" i="26" s="1"/>
  <c r="AP677" i="26"/>
  <c r="AP681" i="26"/>
  <c r="AQ692" i="26"/>
  <c r="AR692" i="26" s="1"/>
  <c r="AQ696" i="26"/>
  <c r="AR696" i="26" s="1"/>
  <c r="AP709" i="26"/>
  <c r="AP713" i="26"/>
  <c r="AQ724" i="26"/>
  <c r="AR724" i="26" s="1"/>
  <c r="AQ581" i="26"/>
  <c r="AR581" i="26" s="1"/>
  <c r="AQ597" i="26"/>
  <c r="AR597" i="26" s="1"/>
  <c r="AQ617" i="26"/>
  <c r="AR617" i="26" s="1"/>
  <c r="AQ621" i="26"/>
  <c r="AR621" i="26" s="1"/>
  <c r="AQ645" i="26"/>
  <c r="AR645" i="26" s="1"/>
  <c r="AQ649" i="26"/>
  <c r="AR649" i="26" s="1"/>
  <c r="AP669" i="26"/>
  <c r="AQ677" i="26"/>
  <c r="AR677" i="26" s="1"/>
  <c r="AQ681" i="26"/>
  <c r="AR681" i="26" s="1"/>
  <c r="AQ688" i="26"/>
  <c r="AR688" i="26" s="1"/>
  <c r="AP701" i="26"/>
  <c r="AQ709" i="26"/>
  <c r="AR709" i="26" s="1"/>
  <c r="AQ713" i="26"/>
  <c r="AR713" i="26" s="1"/>
  <c r="AQ27" i="26"/>
  <c r="AR27" i="26" s="1"/>
  <c r="AS33" i="26"/>
  <c r="AS45" i="26"/>
  <c r="AS53" i="26"/>
  <c r="AS61" i="26"/>
  <c r="AP9" i="26"/>
  <c r="AQ12" i="26"/>
  <c r="AR12" i="26" s="1"/>
  <c r="AP13" i="26"/>
  <c r="AQ16" i="26"/>
  <c r="AR16" i="26" s="1"/>
  <c r="AP17" i="26"/>
  <c r="AQ20" i="26"/>
  <c r="AR20" i="26" s="1"/>
  <c r="AP21" i="26"/>
  <c r="AQ24" i="26"/>
  <c r="AR24" i="26" s="1"/>
  <c r="AP25" i="26"/>
  <c r="AS25" i="26" s="1"/>
  <c r="AQ28" i="26"/>
  <c r="AR28" i="26" s="1"/>
  <c r="AP29" i="26"/>
  <c r="AQ32" i="26"/>
  <c r="AR32" i="26" s="1"/>
  <c r="AP33" i="26"/>
  <c r="AQ36" i="26"/>
  <c r="AR36" i="26" s="1"/>
  <c r="AP37" i="26"/>
  <c r="AQ40" i="26"/>
  <c r="AR40" i="26" s="1"/>
  <c r="AP41" i="26"/>
  <c r="AQ44" i="26"/>
  <c r="AR44" i="26" s="1"/>
  <c r="AP45" i="26"/>
  <c r="AQ48" i="26"/>
  <c r="AR48" i="26" s="1"/>
  <c r="AP49" i="26"/>
  <c r="AS49" i="26" s="1"/>
  <c r="AQ52" i="26"/>
  <c r="AR52" i="26" s="1"/>
  <c r="AP53" i="26"/>
  <c r="AQ56" i="26"/>
  <c r="AR56" i="26" s="1"/>
  <c r="AP57" i="26"/>
  <c r="AQ60" i="26"/>
  <c r="AR60" i="26" s="1"/>
  <c r="AP61" i="26"/>
  <c r="AQ64" i="26"/>
  <c r="AR64" i="26" s="1"/>
  <c r="AP65" i="26"/>
  <c r="AQ68" i="26"/>
  <c r="AR68" i="26" s="1"/>
  <c r="AP69" i="26"/>
  <c r="AS69" i="26" s="1"/>
  <c r="AQ72" i="26"/>
  <c r="AR72" i="26" s="1"/>
  <c r="AP73" i="26"/>
  <c r="AS73" i="26" s="1"/>
  <c r="AQ76" i="26"/>
  <c r="AR76" i="26" s="1"/>
  <c r="AP77" i="26"/>
  <c r="AS77" i="26" s="1"/>
  <c r="AQ80" i="26"/>
  <c r="AR80" i="26" s="1"/>
  <c r="AP81" i="26"/>
  <c r="AQ84" i="26"/>
  <c r="AR84" i="26" s="1"/>
  <c r="AP85" i="26"/>
  <c r="AS85" i="26" s="1"/>
  <c r="AQ88" i="26"/>
  <c r="AR88" i="26" s="1"/>
  <c r="AP89" i="26"/>
  <c r="AQ97" i="26"/>
  <c r="AR97" i="26" s="1"/>
  <c r="AP98" i="26"/>
  <c r="AQ101" i="26"/>
  <c r="AR101" i="26" s="1"/>
  <c r="AP102" i="26"/>
  <c r="AQ105" i="26"/>
  <c r="AR105" i="26" s="1"/>
  <c r="AP106" i="26"/>
  <c r="AQ109" i="26"/>
  <c r="AR109" i="26" s="1"/>
  <c r="AP110" i="26"/>
  <c r="AQ113" i="26"/>
  <c r="AR113" i="26" s="1"/>
  <c r="AP114" i="26"/>
  <c r="AQ117" i="26"/>
  <c r="AR117" i="26" s="1"/>
  <c r="AP118" i="26"/>
  <c r="AQ121" i="26"/>
  <c r="AR121" i="26" s="1"/>
  <c r="AP122" i="26"/>
  <c r="AS122" i="26" s="1"/>
  <c r="AQ125" i="26"/>
  <c r="AR125" i="26" s="1"/>
  <c r="AP126" i="26"/>
  <c r="AS126" i="26" s="1"/>
  <c r="AQ129" i="26"/>
  <c r="AR129" i="26" s="1"/>
  <c r="AP130" i="26"/>
  <c r="AQ133" i="26"/>
  <c r="AR133" i="26" s="1"/>
  <c r="AP134" i="26"/>
  <c r="AS134" i="26" s="1"/>
  <c r="AQ137" i="26"/>
  <c r="AR137" i="26" s="1"/>
  <c r="AP138" i="26"/>
  <c r="AQ141" i="26"/>
  <c r="AR141" i="26" s="1"/>
  <c r="AP142" i="26"/>
  <c r="AQ145" i="26"/>
  <c r="AR145" i="26" s="1"/>
  <c r="AP146" i="26"/>
  <c r="AQ149" i="26"/>
  <c r="AR149" i="26" s="1"/>
  <c r="AP150" i="26"/>
  <c r="AQ153" i="26"/>
  <c r="AR153" i="26" s="1"/>
  <c r="AP154" i="26"/>
  <c r="AQ157" i="26"/>
  <c r="AR157" i="26" s="1"/>
  <c r="AP158" i="26"/>
  <c r="AS158" i="26" s="1"/>
  <c r="AQ161" i="26"/>
  <c r="AR161" i="26" s="1"/>
  <c r="AP162" i="26"/>
  <c r="AS162" i="26" s="1"/>
  <c r="AQ165" i="26"/>
  <c r="AR165" i="26" s="1"/>
  <c r="AP166" i="26"/>
  <c r="AQ169" i="26"/>
  <c r="AR169" i="26" s="1"/>
  <c r="AP170" i="26"/>
  <c r="AQ173" i="26"/>
  <c r="AR173" i="26" s="1"/>
  <c r="AP174" i="26"/>
  <c r="AQ177" i="26"/>
  <c r="AR177" i="26" s="1"/>
  <c r="AP178" i="26"/>
  <c r="AQ181" i="26"/>
  <c r="AR181" i="26" s="1"/>
  <c r="AP182" i="26"/>
  <c r="AQ185" i="26"/>
  <c r="AR185" i="26" s="1"/>
  <c r="AP186" i="26"/>
  <c r="AS186" i="26" s="1"/>
  <c r="AQ189" i="26"/>
  <c r="AR189" i="26" s="1"/>
  <c r="AP190" i="26"/>
  <c r="AS190" i="26" s="1"/>
  <c r="AQ193" i="26"/>
  <c r="AR193" i="26" s="1"/>
  <c r="AP194" i="26"/>
  <c r="AP195" i="26"/>
  <c r="AQ196" i="26"/>
  <c r="AR196" i="26" s="1"/>
  <c r="AP198" i="26"/>
  <c r="AP199" i="26"/>
  <c r="AQ200" i="26"/>
  <c r="AR200" i="26" s="1"/>
  <c r="AP203" i="26"/>
  <c r="AQ204" i="26"/>
  <c r="AR204" i="26" s="1"/>
  <c r="AQ212" i="26"/>
  <c r="AR212" i="26" s="1"/>
  <c r="AS214" i="26"/>
  <c r="AS225" i="26"/>
  <c r="AQ226" i="26"/>
  <c r="AR226" i="26" s="1"/>
  <c r="AP226" i="26"/>
  <c r="AS241" i="26"/>
  <c r="AQ242" i="26"/>
  <c r="AR242" i="26" s="1"/>
  <c r="AP242" i="26"/>
  <c r="AS11" i="26"/>
  <c r="AS15" i="26"/>
  <c r="AS19" i="26"/>
  <c r="AS23" i="26"/>
  <c r="AS27" i="26"/>
  <c r="AQ29" i="26"/>
  <c r="AR29" i="26" s="1"/>
  <c r="AS31" i="26"/>
  <c r="AQ37" i="26"/>
  <c r="AR37" i="26" s="1"/>
  <c r="AQ41" i="26"/>
  <c r="AR41" i="26" s="1"/>
  <c r="AS43" i="26"/>
  <c r="AS51" i="26"/>
  <c r="AS55" i="26"/>
  <c r="AQ57" i="26"/>
  <c r="AR57" i="26" s="1"/>
  <c r="AS59" i="26"/>
  <c r="AS63" i="26"/>
  <c r="AQ65" i="26"/>
  <c r="AR65" i="26" s="1"/>
  <c r="AS67" i="26"/>
  <c r="AS71" i="26"/>
  <c r="AS79" i="26"/>
  <c r="AQ81" i="26"/>
  <c r="AR81" i="26" s="1"/>
  <c r="AS96" i="26"/>
  <c r="AS108" i="26"/>
  <c r="AS112" i="26"/>
  <c r="AS136" i="26"/>
  <c r="AS140" i="26"/>
  <c r="AS144" i="26"/>
  <c r="AS160" i="26"/>
  <c r="AS168" i="26"/>
  <c r="AS172" i="26"/>
  <c r="AS176" i="26"/>
  <c r="AS180" i="26"/>
  <c r="AS192" i="26"/>
  <c r="AQ194" i="26"/>
  <c r="AR194" i="26" s="1"/>
  <c r="AQ198" i="26"/>
  <c r="AR198" i="26" s="1"/>
  <c r="AQ222" i="26"/>
  <c r="AR222" i="26" s="1"/>
  <c r="AP222" i="26"/>
  <c r="AQ238" i="26"/>
  <c r="AR238" i="26" s="1"/>
  <c r="AP238" i="26"/>
  <c r="AQ254" i="26"/>
  <c r="AR254" i="26" s="1"/>
  <c r="AP254" i="26"/>
  <c r="AP11" i="26"/>
  <c r="AP15" i="26"/>
  <c r="AP19" i="26"/>
  <c r="AP23" i="26"/>
  <c r="AP31" i="26"/>
  <c r="AP83" i="26"/>
  <c r="AS83" i="26" s="1"/>
  <c r="AP87" i="26"/>
  <c r="AS87" i="26" s="1"/>
  <c r="AP96" i="26"/>
  <c r="AP100" i="26"/>
  <c r="AS100" i="26" s="1"/>
  <c r="AP104" i="26"/>
  <c r="AS104" i="26" s="1"/>
  <c r="AP108" i="26"/>
  <c r="AP112" i="26"/>
  <c r="AP116" i="26"/>
  <c r="AS116" i="26" s="1"/>
  <c r="AP120" i="26"/>
  <c r="AS120" i="26" s="1"/>
  <c r="AP124" i="26"/>
  <c r="AS124" i="26" s="1"/>
  <c r="AP128" i="26"/>
  <c r="AS128" i="26" s="1"/>
  <c r="AP132" i="26"/>
  <c r="AS132" i="26" s="1"/>
  <c r="AP136" i="26"/>
  <c r="AP140" i="26"/>
  <c r="AP144" i="26"/>
  <c r="AP148" i="26"/>
  <c r="AS148" i="26" s="1"/>
  <c r="AP152" i="26"/>
  <c r="AS152" i="26" s="1"/>
  <c r="AP156" i="26"/>
  <c r="AS156" i="26" s="1"/>
  <c r="AS157" i="26"/>
  <c r="AP160" i="26"/>
  <c r="AP164" i="26"/>
  <c r="AS164" i="26" s="1"/>
  <c r="AS165" i="26"/>
  <c r="AP168" i="26"/>
  <c r="AS169" i="26"/>
  <c r="AP172" i="26"/>
  <c r="AP176" i="26"/>
  <c r="AP180" i="26"/>
  <c r="AP184" i="26"/>
  <c r="AS184" i="26" s="1"/>
  <c r="AP188" i="26"/>
  <c r="AS188" i="26" s="1"/>
  <c r="AP192" i="26"/>
  <c r="AS195" i="26"/>
  <c r="AS196" i="26"/>
  <c r="AQ210" i="26"/>
  <c r="AR210" i="26" s="1"/>
  <c r="AQ218" i="26"/>
  <c r="AR218" i="26" s="1"/>
  <c r="AP218" i="26"/>
  <c r="AQ234" i="26"/>
  <c r="AR234" i="26" s="1"/>
  <c r="AP234" i="26"/>
  <c r="AS238" i="26"/>
  <c r="AQ250" i="26"/>
  <c r="AR250" i="26" s="1"/>
  <c r="AP250" i="26"/>
  <c r="AS205" i="26"/>
  <c r="AQ208" i="26"/>
  <c r="AR208" i="26" s="1"/>
  <c r="AS210" i="26"/>
  <c r="AQ214" i="26"/>
  <c r="AR214" i="26" s="1"/>
  <c r="AS218" i="26"/>
  <c r="AQ230" i="26"/>
  <c r="AR230" i="26" s="1"/>
  <c r="AP230" i="26"/>
  <c r="AS230" i="26" s="1"/>
  <c r="AQ246" i="26"/>
  <c r="AR246" i="26" s="1"/>
  <c r="AP246" i="26"/>
  <c r="AQ207" i="26"/>
  <c r="AR207" i="26" s="1"/>
  <c r="AQ211" i="26"/>
  <c r="AR211" i="26" s="1"/>
  <c r="AQ215" i="26"/>
  <c r="AR215" i="26" s="1"/>
  <c r="AP216" i="26"/>
  <c r="AS216" i="26" s="1"/>
  <c r="AQ219" i="26"/>
  <c r="AR219" i="26" s="1"/>
  <c r="AP220" i="26"/>
  <c r="AS220" i="26" s="1"/>
  <c r="AQ223" i="26"/>
  <c r="AR223" i="26" s="1"/>
  <c r="AP224" i="26"/>
  <c r="AS224" i="26" s="1"/>
  <c r="AQ227" i="26"/>
  <c r="AR227" i="26" s="1"/>
  <c r="AP228" i="26"/>
  <c r="AQ231" i="26"/>
  <c r="AR231" i="26" s="1"/>
  <c r="AP232" i="26"/>
  <c r="AQ235" i="26"/>
  <c r="AR235" i="26" s="1"/>
  <c r="AP236" i="26"/>
  <c r="AQ239" i="26"/>
  <c r="AR239" i="26" s="1"/>
  <c r="AP240" i="26"/>
  <c r="AS240" i="26" s="1"/>
  <c r="AQ243" i="26"/>
  <c r="AR243" i="26" s="1"/>
  <c r="AP244" i="26"/>
  <c r="AQ247" i="26"/>
  <c r="AR247" i="26" s="1"/>
  <c r="AP248" i="26"/>
  <c r="AQ251" i="26"/>
  <c r="AR251" i="26" s="1"/>
  <c r="AP252" i="26"/>
  <c r="AQ255" i="26"/>
  <c r="AR255" i="26" s="1"/>
  <c r="AP256" i="26"/>
  <c r="AQ259" i="26"/>
  <c r="AR259" i="26" s="1"/>
  <c r="AP260" i="26"/>
  <c r="AQ263" i="26"/>
  <c r="AR263" i="26" s="1"/>
  <c r="AP264" i="26"/>
  <c r="AQ267" i="26"/>
  <c r="AR267" i="26" s="1"/>
  <c r="AP268" i="26"/>
  <c r="AS268" i="26" s="1"/>
  <c r="AQ271" i="26"/>
  <c r="AR271" i="26" s="1"/>
  <c r="AP272" i="26"/>
  <c r="AQ275" i="26"/>
  <c r="AR275" i="26" s="1"/>
  <c r="AP276" i="26"/>
  <c r="AQ279" i="26"/>
  <c r="AR279" i="26" s="1"/>
  <c r="AP280" i="26"/>
  <c r="AS280" i="26" s="1"/>
  <c r="AS281" i="26"/>
  <c r="AP284" i="26"/>
  <c r="AS285" i="26"/>
  <c r="AQ287" i="26"/>
  <c r="AR287" i="26" s="1"/>
  <c r="AP288" i="26"/>
  <c r="AS288" i="26" s="1"/>
  <c r="AQ291" i="26"/>
  <c r="AR291" i="26" s="1"/>
  <c r="AP292" i="26"/>
  <c r="AQ295" i="26"/>
  <c r="AR295" i="26" s="1"/>
  <c r="AP296" i="26"/>
  <c r="AQ299" i="26"/>
  <c r="AR299" i="26" s="1"/>
  <c r="AP300" i="26"/>
  <c r="AQ303" i="26"/>
  <c r="AR303" i="26" s="1"/>
  <c r="AP304" i="26"/>
  <c r="AQ307" i="26"/>
  <c r="AR307" i="26" s="1"/>
  <c r="AP308" i="26"/>
  <c r="AQ311" i="26"/>
  <c r="AR311" i="26" s="1"/>
  <c r="AP312" i="26"/>
  <c r="AS312" i="26" s="1"/>
  <c r="AQ315" i="26"/>
  <c r="AR315" i="26" s="1"/>
  <c r="AP316" i="26"/>
  <c r="AS316" i="26" s="1"/>
  <c r="AQ319" i="26"/>
  <c r="AR319" i="26" s="1"/>
  <c r="AP320" i="26"/>
  <c r="AQ323" i="26"/>
  <c r="AR323" i="26" s="1"/>
  <c r="AP324" i="26"/>
  <c r="AS324" i="26" s="1"/>
  <c r="AQ327" i="26"/>
  <c r="AR327" i="26" s="1"/>
  <c r="AQ331" i="26"/>
  <c r="AR331" i="26" s="1"/>
  <c r="AQ335" i="26"/>
  <c r="AR335" i="26" s="1"/>
  <c r="AS337" i="26"/>
  <c r="AS341" i="26"/>
  <c r="AS345" i="26"/>
  <c r="AS349" i="26"/>
  <c r="AS353" i="26"/>
  <c r="AS357" i="26"/>
  <c r="AS361" i="26"/>
  <c r="AS362" i="26"/>
  <c r="AS364" i="26"/>
  <c r="AS365" i="26"/>
  <c r="AS366" i="26"/>
  <c r="AS368" i="26"/>
  <c r="AS369" i="26"/>
  <c r="AS370" i="26"/>
  <c r="AS372" i="26"/>
  <c r="AS373" i="26"/>
  <c r="AS374" i="26"/>
  <c r="AS376" i="26"/>
  <c r="AS377" i="26"/>
  <c r="AS378" i="26"/>
  <c r="AS380" i="26"/>
  <c r="AS381" i="26"/>
  <c r="AQ416" i="26"/>
  <c r="AR416" i="26" s="1"/>
  <c r="AP416" i="26"/>
  <c r="AS262" i="26"/>
  <c r="AS266" i="26"/>
  <c r="AS274" i="26"/>
  <c r="AS278" i="26"/>
  <c r="AS286" i="26"/>
  <c r="AS290" i="26"/>
  <c r="AS298" i="26"/>
  <c r="AS302" i="26"/>
  <c r="AS306" i="26"/>
  <c r="AS310" i="26"/>
  <c r="AS314" i="26"/>
  <c r="AS318" i="26"/>
  <c r="AS322" i="26"/>
  <c r="AS330" i="26"/>
  <c r="AS334" i="26"/>
  <c r="AS338" i="26"/>
  <c r="AS342" i="26"/>
  <c r="AS346" i="26"/>
  <c r="AS350" i="26"/>
  <c r="AS354" i="26"/>
  <c r="AS358" i="26"/>
  <c r="AP258" i="26"/>
  <c r="AS258" i="26" s="1"/>
  <c r="AP262" i="26"/>
  <c r="AS263" i="26"/>
  <c r="AP266" i="26"/>
  <c r="AP270" i="26"/>
  <c r="AS270" i="26" s="1"/>
  <c r="AS271" i="26"/>
  <c r="AP274" i="26"/>
  <c r="AP278" i="26"/>
  <c r="AS279" i="26"/>
  <c r="AP282" i="26"/>
  <c r="AS282" i="26" s="1"/>
  <c r="AP286" i="26"/>
  <c r="AP290" i="26"/>
  <c r="AP294" i="26"/>
  <c r="AS294" i="26" s="1"/>
  <c r="AS295" i="26"/>
  <c r="AP298" i="26"/>
  <c r="AS299" i="26"/>
  <c r="AP302" i="26"/>
  <c r="AS303" i="26"/>
  <c r="AP306" i="26"/>
  <c r="AS307" i="26"/>
  <c r="AP310" i="26"/>
  <c r="AS311" i="26"/>
  <c r="AP314" i="26"/>
  <c r="AS315" i="26"/>
  <c r="AP318" i="26"/>
  <c r="AS319" i="26"/>
  <c r="AP322" i="26"/>
  <c r="AS323" i="26"/>
  <c r="AP326" i="26"/>
  <c r="AS326" i="26" s="1"/>
  <c r="AS327" i="26"/>
  <c r="AP330" i="26"/>
  <c r="AS331" i="26"/>
  <c r="AP334" i="26"/>
  <c r="AS335" i="26"/>
  <c r="AP338" i="26"/>
  <c r="AP342" i="26"/>
  <c r="AP346" i="26"/>
  <c r="AP350" i="26"/>
  <c r="AP354" i="26"/>
  <c r="AP358" i="26"/>
  <c r="AQ362" i="26"/>
  <c r="AR362" i="26" s="1"/>
  <c r="AP364" i="26"/>
  <c r="AP365" i="26"/>
  <c r="AQ366" i="26"/>
  <c r="AR366" i="26" s="1"/>
  <c r="AP368" i="26"/>
  <c r="AP369" i="26"/>
  <c r="AQ370" i="26"/>
  <c r="AR370" i="26" s="1"/>
  <c r="AP372" i="26"/>
  <c r="AP373" i="26"/>
  <c r="AQ374" i="26"/>
  <c r="AR374" i="26" s="1"/>
  <c r="AP376" i="26"/>
  <c r="AP377" i="26"/>
  <c r="AQ378" i="26"/>
  <c r="AR378" i="26" s="1"/>
  <c r="AP380" i="26"/>
  <c r="AP381" i="26"/>
  <c r="AQ382" i="26"/>
  <c r="AR382" i="26" s="1"/>
  <c r="AQ384" i="26"/>
  <c r="AR384" i="26" s="1"/>
  <c r="AS390" i="26"/>
  <c r="AQ394" i="26"/>
  <c r="AR394" i="26" s="1"/>
  <c r="AQ400" i="26"/>
  <c r="AR400" i="26" s="1"/>
  <c r="AS406" i="26"/>
  <c r="AQ410" i="26"/>
  <c r="AR410" i="26" s="1"/>
  <c r="AS412" i="26"/>
  <c r="AQ424" i="26"/>
  <c r="AR424" i="26" s="1"/>
  <c r="AP424" i="26"/>
  <c r="AS384" i="26"/>
  <c r="AQ388" i="26"/>
  <c r="AR388" i="26" s="1"/>
  <c r="AQ398" i="26"/>
  <c r="AR398" i="26" s="1"/>
  <c r="AQ404" i="26"/>
  <c r="AR404" i="26" s="1"/>
  <c r="AQ420" i="26"/>
  <c r="AR420" i="26" s="1"/>
  <c r="AP420" i="26"/>
  <c r="AS424" i="26"/>
  <c r="AS389" i="26"/>
  <c r="AS393" i="26"/>
  <c r="AS397" i="26"/>
  <c r="AS405" i="26"/>
  <c r="AS409" i="26"/>
  <c r="AS413" i="26"/>
  <c r="AS417" i="26"/>
  <c r="AS421" i="26"/>
  <c r="AS425" i="26"/>
  <c r="AP428" i="26"/>
  <c r="AP432" i="26"/>
  <c r="AS433" i="26"/>
  <c r="AP436" i="26"/>
  <c r="AP440" i="26"/>
  <c r="AS441" i="26"/>
  <c r="AP444" i="26"/>
  <c r="AS445" i="26"/>
  <c r="AP448" i="26"/>
  <c r="AS449" i="26"/>
  <c r="AP452" i="26"/>
  <c r="AS453" i="26"/>
  <c r="AP456" i="26"/>
  <c r="AS458" i="26"/>
  <c r="AS459" i="26"/>
  <c r="AS460" i="26"/>
  <c r="AS462" i="26"/>
  <c r="AS463" i="26"/>
  <c r="AS464" i="26"/>
  <c r="AS466" i="26"/>
  <c r="AS467" i="26"/>
  <c r="AS468" i="26"/>
  <c r="AQ472" i="26"/>
  <c r="AR472" i="26" s="1"/>
  <c r="AP472" i="26"/>
  <c r="AP479" i="26"/>
  <c r="AQ488" i="26"/>
  <c r="AR488" i="26" s="1"/>
  <c r="AP488" i="26"/>
  <c r="AP495" i="26"/>
  <c r="AQ504" i="26"/>
  <c r="AR504" i="26" s="1"/>
  <c r="AP504" i="26"/>
  <c r="AP511" i="26"/>
  <c r="AQ520" i="26"/>
  <c r="AR520" i="26" s="1"/>
  <c r="AP520" i="26"/>
  <c r="AS414" i="26"/>
  <c r="AS418" i="26"/>
  <c r="AS422" i="26"/>
  <c r="AS426" i="26"/>
  <c r="AQ428" i="26"/>
  <c r="AR428" i="26" s="1"/>
  <c r="AQ432" i="26"/>
  <c r="AR432" i="26" s="1"/>
  <c r="AS434" i="26"/>
  <c r="AQ436" i="26"/>
  <c r="AR436" i="26" s="1"/>
  <c r="AS438" i="26"/>
  <c r="AQ440" i="26"/>
  <c r="AR440" i="26" s="1"/>
  <c r="AS442" i="26"/>
  <c r="AQ444" i="26"/>
  <c r="AR444" i="26" s="1"/>
  <c r="AS446" i="26"/>
  <c r="AQ448" i="26"/>
  <c r="AR448" i="26" s="1"/>
  <c r="AS450" i="26"/>
  <c r="AQ452" i="26"/>
  <c r="AR452" i="26" s="1"/>
  <c r="AS454" i="26"/>
  <c r="AQ456" i="26"/>
  <c r="AR456" i="26" s="1"/>
  <c r="AQ476" i="26"/>
  <c r="AR476" i="26" s="1"/>
  <c r="AP476" i="26"/>
  <c r="AS479" i="26"/>
  <c r="AP483" i="26"/>
  <c r="AQ492" i="26"/>
  <c r="AR492" i="26" s="1"/>
  <c r="AP492" i="26"/>
  <c r="AS495" i="26"/>
  <c r="AP499" i="26"/>
  <c r="AQ508" i="26"/>
  <c r="AR508" i="26" s="1"/>
  <c r="AP508" i="26"/>
  <c r="AS511" i="26"/>
  <c r="AP515" i="26"/>
  <c r="AQ527" i="26"/>
  <c r="AR527" i="26" s="1"/>
  <c r="AP527" i="26"/>
  <c r="AQ535" i="26"/>
  <c r="AR535" i="26" s="1"/>
  <c r="AP535" i="26"/>
  <c r="AQ543" i="26"/>
  <c r="AR543" i="26" s="1"/>
  <c r="AP543" i="26"/>
  <c r="AQ551" i="26"/>
  <c r="AR551" i="26" s="1"/>
  <c r="AP551" i="26"/>
  <c r="AP459" i="26"/>
  <c r="AQ460" i="26"/>
  <c r="AR460" i="26" s="1"/>
  <c r="AP463" i="26"/>
  <c r="AQ464" i="26"/>
  <c r="AR464" i="26" s="1"/>
  <c r="AP467" i="26"/>
  <c r="AQ468" i="26"/>
  <c r="AR468" i="26" s="1"/>
  <c r="AP471" i="26"/>
  <c r="AS472" i="26"/>
  <c r="AQ480" i="26"/>
  <c r="AR480" i="26" s="1"/>
  <c r="AP480" i="26"/>
  <c r="AS483" i="26"/>
  <c r="AP487" i="26"/>
  <c r="AS488" i="26"/>
  <c r="AQ496" i="26"/>
  <c r="AR496" i="26" s="1"/>
  <c r="AP496" i="26"/>
  <c r="AS499" i="26"/>
  <c r="AP503" i="26"/>
  <c r="AS504" i="26"/>
  <c r="AQ512" i="26"/>
  <c r="AR512" i="26" s="1"/>
  <c r="AP512" i="26"/>
  <c r="AS515" i="26"/>
  <c r="AP519" i="26"/>
  <c r="AS520" i="26"/>
  <c r="AS527" i="26"/>
  <c r="AS535" i="26"/>
  <c r="AS543" i="26"/>
  <c r="AS551" i="26"/>
  <c r="AQ484" i="26"/>
  <c r="AR484" i="26" s="1"/>
  <c r="AP484" i="26"/>
  <c r="AQ500" i="26"/>
  <c r="AR500" i="26" s="1"/>
  <c r="AP500" i="26"/>
  <c r="AQ516" i="26"/>
  <c r="AR516" i="26" s="1"/>
  <c r="AP516" i="26"/>
  <c r="AQ531" i="26"/>
  <c r="AR531" i="26" s="1"/>
  <c r="AP531" i="26"/>
  <c r="AQ539" i="26"/>
  <c r="AR539" i="26" s="1"/>
  <c r="AP539" i="26"/>
  <c r="AQ547" i="26"/>
  <c r="AR547" i="26" s="1"/>
  <c r="AP547" i="26"/>
  <c r="AS555" i="26"/>
  <c r="AS559" i="26"/>
  <c r="AS563" i="26"/>
  <c r="AQ571" i="26"/>
  <c r="AR571" i="26" s="1"/>
  <c r="AP571" i="26"/>
  <c r="AQ575" i="26"/>
  <c r="AR575" i="26" s="1"/>
  <c r="AP575" i="26"/>
  <c r="AQ579" i="26"/>
  <c r="AR579" i="26" s="1"/>
  <c r="AP579" i="26"/>
  <c r="AQ583" i="26"/>
  <c r="AR583" i="26" s="1"/>
  <c r="AP583" i="26"/>
  <c r="AQ587" i="26"/>
  <c r="AR587" i="26" s="1"/>
  <c r="AP587" i="26"/>
  <c r="AQ591" i="26"/>
  <c r="AR591" i="26" s="1"/>
  <c r="AP591" i="26"/>
  <c r="AQ595" i="26"/>
  <c r="AR595" i="26" s="1"/>
  <c r="AP595" i="26"/>
  <c r="AQ599" i="26"/>
  <c r="AR599" i="26" s="1"/>
  <c r="AP599" i="26"/>
  <c r="AQ603" i="26"/>
  <c r="AR603" i="26" s="1"/>
  <c r="AP603" i="26"/>
  <c r="AQ614" i="26"/>
  <c r="AR614" i="26" s="1"/>
  <c r="AP614" i="26"/>
  <c r="AQ630" i="26"/>
  <c r="AR630" i="26" s="1"/>
  <c r="AP630" i="26"/>
  <c r="AS524" i="26"/>
  <c r="AS528" i="26"/>
  <c r="AS532" i="26"/>
  <c r="AS536" i="26"/>
  <c r="AS540" i="26"/>
  <c r="AS544" i="26"/>
  <c r="AS548" i="26"/>
  <c r="AS552" i="26"/>
  <c r="AP555" i="26"/>
  <c r="AS556" i="26"/>
  <c r="AP559" i="26"/>
  <c r="AS560" i="26"/>
  <c r="AP563" i="26"/>
  <c r="AS564" i="26"/>
  <c r="AS614" i="26"/>
  <c r="AQ618" i="26"/>
  <c r="AR618" i="26" s="1"/>
  <c r="AP618" i="26"/>
  <c r="AS630" i="26"/>
  <c r="AQ634" i="26"/>
  <c r="AR634" i="26" s="1"/>
  <c r="AP634" i="26"/>
  <c r="AP524" i="26"/>
  <c r="AP528" i="26"/>
  <c r="AP532" i="26"/>
  <c r="AP536" i="26"/>
  <c r="AP540" i="26"/>
  <c r="AP544" i="26"/>
  <c r="AP548" i="26"/>
  <c r="AP552" i="26"/>
  <c r="AP556" i="26"/>
  <c r="AP560" i="26"/>
  <c r="AP564" i="26"/>
  <c r="AS567" i="26"/>
  <c r="AP570" i="26"/>
  <c r="AS571" i="26"/>
  <c r="AP574" i="26"/>
  <c r="AS575" i="26"/>
  <c r="AP578" i="26"/>
  <c r="AS579" i="26"/>
  <c r="AP582" i="26"/>
  <c r="AS583" i="26"/>
  <c r="AP586" i="26"/>
  <c r="AS587" i="26"/>
  <c r="AP590" i="26"/>
  <c r="AS591" i="26"/>
  <c r="AP594" i="26"/>
  <c r="AS595" i="26"/>
  <c r="AP598" i="26"/>
  <c r="AS599" i="26"/>
  <c r="AP602" i="26"/>
  <c r="AS603" i="26"/>
  <c r="AP606" i="26"/>
  <c r="AS618" i="26"/>
  <c r="AQ622" i="26"/>
  <c r="AR622" i="26" s="1"/>
  <c r="AP622" i="26"/>
  <c r="AS634" i="26"/>
  <c r="AP568" i="26"/>
  <c r="AS568" i="26"/>
  <c r="AS570" i="26"/>
  <c r="AS574" i="26"/>
  <c r="AS578" i="26"/>
  <c r="AS582" i="26"/>
  <c r="AS586" i="26"/>
  <c r="AS590" i="26"/>
  <c r="AS594" i="26"/>
  <c r="AS598" i="26"/>
  <c r="AS602" i="26"/>
  <c r="AS606" i="26"/>
  <c r="AQ610" i="26"/>
  <c r="AR610" i="26" s="1"/>
  <c r="AP610" i="26"/>
  <c r="AS622" i="26"/>
  <c r="AQ626" i="26"/>
  <c r="AR626" i="26" s="1"/>
  <c r="AP626" i="26"/>
  <c r="AS607" i="26"/>
  <c r="AS611" i="26"/>
  <c r="AS615" i="26"/>
  <c r="AS619" i="26"/>
  <c r="AS623" i="26"/>
  <c r="AS627" i="26"/>
  <c r="AS631" i="26"/>
  <c r="AS635" i="26"/>
  <c r="AP638" i="26"/>
  <c r="AS639" i="26"/>
  <c r="AQ654" i="26"/>
  <c r="AR654" i="26" s="1"/>
  <c r="AP654" i="26"/>
  <c r="AQ670" i="26"/>
  <c r="AR670" i="26" s="1"/>
  <c r="AP670" i="26"/>
  <c r="AQ686" i="26"/>
  <c r="AR686" i="26" s="1"/>
  <c r="AP686" i="26"/>
  <c r="AQ702" i="26"/>
  <c r="AR702" i="26" s="1"/>
  <c r="AP702" i="26"/>
  <c r="AQ718" i="26"/>
  <c r="AR718" i="26" s="1"/>
  <c r="AP718" i="26"/>
  <c r="AS572" i="26"/>
  <c r="AS576" i="26"/>
  <c r="AS580" i="26"/>
  <c r="AS584" i="26"/>
  <c r="AS588" i="26"/>
  <c r="AS592" i="26"/>
  <c r="AS596" i="26"/>
  <c r="AS600" i="26"/>
  <c r="AS604" i="26"/>
  <c r="AP607" i="26"/>
  <c r="AS608" i="26"/>
  <c r="AP611" i="26"/>
  <c r="AS612" i="26"/>
  <c r="AP615" i="26"/>
  <c r="AS616" i="26"/>
  <c r="AP619" i="26"/>
  <c r="AS620" i="26"/>
  <c r="AP623" i="26"/>
  <c r="AS624" i="26"/>
  <c r="AP627" i="26"/>
  <c r="AS628" i="26"/>
  <c r="AP631" i="26"/>
  <c r="AS632" i="26"/>
  <c r="AP635" i="26"/>
  <c r="AS636" i="26"/>
  <c r="AQ638" i="26"/>
  <c r="AR638" i="26" s="1"/>
  <c r="AP639" i="26"/>
  <c r="AP642" i="26"/>
  <c r="AS654" i="26"/>
  <c r="AQ658" i="26"/>
  <c r="AR658" i="26" s="1"/>
  <c r="AP658" i="26"/>
  <c r="AS670" i="26"/>
  <c r="AQ674" i="26"/>
  <c r="AR674" i="26" s="1"/>
  <c r="AP674" i="26"/>
  <c r="AS686" i="26"/>
  <c r="AQ690" i="26"/>
  <c r="AR690" i="26" s="1"/>
  <c r="AP690" i="26"/>
  <c r="AS702" i="26"/>
  <c r="AQ706" i="26"/>
  <c r="AR706" i="26" s="1"/>
  <c r="AP706" i="26"/>
  <c r="AS718" i="26"/>
  <c r="AQ722" i="26"/>
  <c r="AR722" i="26" s="1"/>
  <c r="AP722" i="26"/>
  <c r="AP640" i="26"/>
  <c r="AS642" i="26"/>
  <c r="AQ646" i="26"/>
  <c r="AR646" i="26" s="1"/>
  <c r="AP646" i="26"/>
  <c r="AS658" i="26"/>
  <c r="AQ662" i="26"/>
  <c r="AR662" i="26" s="1"/>
  <c r="AP662" i="26"/>
  <c r="AS674" i="26"/>
  <c r="AQ678" i="26"/>
  <c r="AR678" i="26" s="1"/>
  <c r="AP678" i="26"/>
  <c r="AS690" i="26"/>
  <c r="AQ694" i="26"/>
  <c r="AR694" i="26" s="1"/>
  <c r="AP694" i="26"/>
  <c r="AS706" i="26"/>
  <c r="AQ710" i="26"/>
  <c r="AR710" i="26" s="1"/>
  <c r="AP710" i="26"/>
  <c r="AS722" i="26"/>
  <c r="AQ650" i="26"/>
  <c r="AR650" i="26" s="1"/>
  <c r="AP650" i="26"/>
  <c r="AQ666" i="26"/>
  <c r="AR666" i="26" s="1"/>
  <c r="AP666" i="26"/>
  <c r="AQ682" i="26"/>
  <c r="AR682" i="26" s="1"/>
  <c r="AP682" i="26"/>
  <c r="AQ698" i="26"/>
  <c r="AR698" i="26" s="1"/>
  <c r="AP698" i="26"/>
  <c r="AQ714" i="26"/>
  <c r="AR714" i="26" s="1"/>
  <c r="AP714" i="26"/>
  <c r="AS643" i="26"/>
  <c r="AS647" i="26"/>
  <c r="AS651" i="26"/>
  <c r="AS655" i="26"/>
  <c r="AS659" i="26"/>
  <c r="AS663" i="26"/>
  <c r="AS667" i="26"/>
  <c r="AS671" i="26"/>
  <c r="AS675" i="26"/>
  <c r="AS679" i="26"/>
  <c r="AS683" i="26"/>
  <c r="AS687" i="26"/>
  <c r="AS691" i="26"/>
  <c r="AS695" i="26"/>
  <c r="AS699" i="26"/>
  <c r="AS703" i="26"/>
  <c r="AS707" i="26"/>
  <c r="AS711" i="26"/>
  <c r="AS715" i="26"/>
  <c r="AS719" i="26"/>
  <c r="AS723" i="26"/>
  <c r="AP643" i="26"/>
  <c r="AS644" i="26"/>
  <c r="AP647" i="26"/>
  <c r="AS648" i="26"/>
  <c r="AP651" i="26"/>
  <c r="AS652" i="26"/>
  <c r="AP655" i="26"/>
  <c r="AS656" i="26"/>
  <c r="AP659" i="26"/>
  <c r="AS660" i="26"/>
  <c r="AP663" i="26"/>
  <c r="AS664" i="26"/>
  <c r="AP667" i="26"/>
  <c r="AS668" i="26"/>
  <c r="AP671" i="26"/>
  <c r="AS672" i="26"/>
  <c r="AP675" i="26"/>
  <c r="AS676" i="26"/>
  <c r="AP679" i="26"/>
  <c r="AS680" i="26"/>
  <c r="AP683" i="26"/>
  <c r="AS684" i="26"/>
  <c r="AP687" i="26"/>
  <c r="AS688" i="26"/>
  <c r="AP691" i="26"/>
  <c r="AS692" i="26"/>
  <c r="AP695" i="26"/>
  <c r="AS696" i="26"/>
  <c r="AP699" i="26"/>
  <c r="AS700" i="26"/>
  <c r="AP703" i="26"/>
  <c r="AS704" i="26"/>
  <c r="AP707" i="26"/>
  <c r="AS708" i="26"/>
  <c r="AP711" i="26"/>
  <c r="AS712" i="26"/>
  <c r="AP715" i="26"/>
  <c r="AS716" i="26"/>
  <c r="AP719" i="26"/>
  <c r="AS720" i="26"/>
  <c r="AP723" i="26"/>
  <c r="AS724" i="26"/>
  <c r="AS141" i="19" l="1"/>
  <c r="AS55" i="19"/>
  <c r="AS362" i="7"/>
  <c r="AP76" i="28"/>
  <c r="AQ53" i="28"/>
  <c r="AR53" i="28" s="1"/>
  <c r="AS231" i="30"/>
  <c r="AP231" i="30"/>
  <c r="AQ231" i="30"/>
  <c r="AR231" i="30" s="1"/>
  <c r="AS90" i="1"/>
  <c r="AQ76" i="28"/>
  <c r="AR76" i="28" s="1"/>
  <c r="AS46" i="29"/>
  <c r="AQ46" i="29"/>
  <c r="AR46" i="29" s="1"/>
  <c r="AP46" i="29"/>
  <c r="AS290" i="24"/>
  <c r="AP37" i="30"/>
  <c r="AS37" i="30"/>
  <c r="AQ37" i="30"/>
  <c r="AR37" i="30" s="1"/>
  <c r="AQ23" i="29"/>
  <c r="AR23" i="29" s="1"/>
  <c r="AS23" i="29"/>
  <c r="AP23" i="29"/>
  <c r="AS311" i="29"/>
  <c r="AQ311" i="29"/>
  <c r="AR311" i="29" s="1"/>
  <c r="AP311" i="29"/>
  <c r="AS21" i="30"/>
  <c r="AP21" i="30"/>
  <c r="AQ21" i="30"/>
  <c r="AR21" i="30" s="1"/>
  <c r="AS52" i="29"/>
  <c r="AQ52" i="29"/>
  <c r="AR52" i="29" s="1"/>
  <c r="AP52" i="29"/>
  <c r="AQ216" i="30"/>
  <c r="AR216" i="30" s="1"/>
  <c r="AP216" i="30"/>
  <c r="AS216" i="30"/>
  <c r="AS43" i="30"/>
  <c r="AQ43" i="30"/>
  <c r="AR43" i="30" s="1"/>
  <c r="AP43" i="30"/>
  <c r="AP161" i="30"/>
  <c r="AQ161" i="30"/>
  <c r="AR161" i="30" s="1"/>
  <c r="AS161" i="30"/>
  <c r="AS168" i="11"/>
  <c r="AS301" i="11"/>
  <c r="AS80" i="11"/>
  <c r="AS59" i="11"/>
  <c r="AQ167" i="28"/>
  <c r="AR167" i="28" s="1"/>
  <c r="AS167" i="28"/>
  <c r="AP167" i="28"/>
  <c r="AQ179" i="28"/>
  <c r="AR179" i="28" s="1"/>
  <c r="AS179" i="28"/>
  <c r="AP179" i="28"/>
  <c r="AQ169" i="28"/>
  <c r="AR169" i="28" s="1"/>
  <c r="AP169" i="28"/>
  <c r="AS169" i="28" s="1"/>
  <c r="AS186" i="28"/>
  <c r="AP186" i="28"/>
  <c r="AQ186" i="28"/>
  <c r="AR186" i="28" s="1"/>
  <c r="AQ35" i="28"/>
  <c r="AR35" i="28" s="1"/>
  <c r="AP35" i="28"/>
  <c r="AS35" i="28"/>
  <c r="AS81" i="5"/>
  <c r="AS30" i="19"/>
  <c r="AS126" i="10"/>
  <c r="AS279" i="8"/>
  <c r="AS239" i="4"/>
  <c r="AS137" i="25"/>
  <c r="AS48" i="11"/>
  <c r="AS161" i="8"/>
  <c r="AS104" i="24"/>
  <c r="AS49" i="25"/>
  <c r="AS277" i="17"/>
  <c r="AS298" i="10"/>
  <c r="AS27" i="1"/>
  <c r="AS213" i="1"/>
  <c r="AS137" i="17"/>
  <c r="AS97" i="10"/>
  <c r="AS84" i="24"/>
  <c r="AS131" i="8"/>
  <c r="AS126" i="4"/>
  <c r="AS53" i="10"/>
  <c r="AS185" i="23"/>
  <c r="AS327" i="7"/>
  <c r="AS66" i="4"/>
  <c r="AS143" i="19"/>
  <c r="AS23" i="23"/>
  <c r="AS266" i="10"/>
  <c r="AS266" i="16"/>
  <c r="AS271" i="24"/>
  <c r="AS169" i="5"/>
  <c r="AS202" i="16"/>
  <c r="AS277" i="7"/>
  <c r="AS139" i="4"/>
  <c r="AS127" i="10"/>
  <c r="AS199" i="23"/>
  <c r="AS106" i="24"/>
  <c r="AS194" i="6"/>
  <c r="AS100" i="11"/>
  <c r="AS272" i="10"/>
  <c r="AS106" i="10"/>
  <c r="AS174" i="7"/>
  <c r="AS110" i="24"/>
  <c r="AS159" i="11"/>
  <c r="AS86" i="24"/>
  <c r="AS21" i="25"/>
  <c r="AS101" i="1"/>
  <c r="AS291" i="10"/>
  <c r="AS272" i="4"/>
  <c r="AS200" i="7"/>
  <c r="AS88" i="24"/>
  <c r="AS146" i="11"/>
  <c r="AS84" i="19"/>
  <c r="AS154" i="10"/>
  <c r="AS389" i="1"/>
  <c r="AS344" i="10"/>
  <c r="AS144" i="10"/>
  <c r="AS296" i="7"/>
  <c r="AS184" i="24"/>
  <c r="AS317" i="7"/>
  <c r="AS50" i="11"/>
  <c r="AS234" i="24"/>
  <c r="AS74" i="7"/>
  <c r="AS51" i="11"/>
  <c r="AS170" i="10"/>
  <c r="AS292" i="11"/>
  <c r="AS263" i="8"/>
  <c r="AS145" i="10"/>
  <c r="AS287" i="28"/>
  <c r="AQ287" i="28"/>
  <c r="AR287" i="28" s="1"/>
  <c r="AP287" i="28"/>
  <c r="AS207" i="24"/>
  <c r="AS121" i="1"/>
  <c r="AS189" i="24"/>
  <c r="AS266" i="1"/>
  <c r="AS149" i="10"/>
  <c r="AS285" i="1"/>
  <c r="AS349" i="6"/>
  <c r="AS46" i="27"/>
  <c r="AQ46" i="27"/>
  <c r="AR46" i="27" s="1"/>
  <c r="AP46" i="27"/>
  <c r="AS23" i="10"/>
  <c r="AS57" i="4"/>
  <c r="AS165" i="7"/>
  <c r="AS268" i="11"/>
  <c r="AS82" i="28"/>
  <c r="AP82" i="28"/>
  <c r="AQ82" i="28"/>
  <c r="AR82" i="28" s="1"/>
  <c r="AS100" i="7"/>
  <c r="AS38" i="24"/>
  <c r="AS136" i="23"/>
  <c r="AS132" i="25"/>
  <c r="AQ23" i="27"/>
  <c r="AR23" i="27" s="1"/>
  <c r="AS23" i="27"/>
  <c r="AP23" i="27"/>
  <c r="AS131" i="16"/>
  <c r="AS311" i="27"/>
  <c r="AQ311" i="27"/>
  <c r="AR311" i="27" s="1"/>
  <c r="AP311" i="27"/>
  <c r="AS318" i="7"/>
  <c r="AS263" i="28"/>
  <c r="AQ263" i="28"/>
  <c r="AR263" i="28" s="1"/>
  <c r="AP263" i="28"/>
  <c r="AS56" i="17"/>
  <c r="AS121" i="23"/>
  <c r="AS190" i="16"/>
  <c r="AQ59" i="28"/>
  <c r="AR59" i="28" s="1"/>
  <c r="AS59" i="28"/>
  <c r="AP59" i="28"/>
  <c r="AS52" i="27"/>
  <c r="AQ52" i="27"/>
  <c r="AR52" i="27" s="1"/>
  <c r="AP52" i="27"/>
  <c r="AS134" i="16"/>
  <c r="AP265" i="28"/>
  <c r="AQ265" i="28"/>
  <c r="AR265" i="28" s="1"/>
  <c r="AS265" i="28"/>
  <c r="AS105" i="28"/>
  <c r="AP105" i="28"/>
  <c r="AQ105" i="28"/>
  <c r="AR105" i="28" s="1"/>
  <c r="AS227" i="4"/>
  <c r="AS302" i="11"/>
  <c r="AQ275" i="28"/>
  <c r="AR275" i="28" s="1"/>
  <c r="AP275" i="28"/>
  <c r="AS275" i="28"/>
  <c r="AS106" i="11"/>
  <c r="AS179" i="24"/>
  <c r="AS197" i="8"/>
  <c r="AS25" i="1"/>
  <c r="AS148" i="6"/>
  <c r="AS47" i="17"/>
  <c r="AS24" i="23"/>
  <c r="AS198" i="24"/>
  <c r="AS104" i="10"/>
  <c r="AS42" i="11"/>
  <c r="AS249" i="8"/>
  <c r="AS23" i="1"/>
  <c r="AS262" i="11"/>
  <c r="AS155" i="10"/>
  <c r="AS324" i="1"/>
  <c r="AS321" i="5"/>
  <c r="AS347" i="6"/>
  <c r="AS34" i="25"/>
  <c r="AS38" i="25"/>
  <c r="AS50" i="19"/>
  <c r="AS155" i="17"/>
  <c r="AS304" i="11"/>
  <c r="AS198" i="11"/>
  <c r="AS201" i="24"/>
  <c r="AS110" i="1"/>
  <c r="AS85" i="17"/>
  <c r="AS224" i="25"/>
  <c r="AS168" i="17"/>
  <c r="AS139" i="17"/>
  <c r="AS138" i="25"/>
  <c r="AS200" i="24"/>
  <c r="AS213" i="24"/>
  <c r="AS111" i="7"/>
  <c r="AS283" i="10"/>
  <c r="AS167" i="8"/>
  <c r="AS61" i="8"/>
  <c r="AS207" i="1"/>
  <c r="AS24" i="17"/>
  <c r="AS214" i="24"/>
  <c r="AS86" i="17"/>
  <c r="AS23" i="11"/>
  <c r="AS100" i="5"/>
  <c r="AS183" i="17"/>
  <c r="AS26" i="11"/>
  <c r="AS211" i="7"/>
  <c r="AS299" i="5"/>
  <c r="AS198" i="25"/>
  <c r="AS84" i="17"/>
  <c r="AS46" i="11"/>
  <c r="AS55" i="25"/>
  <c r="AS295" i="11"/>
  <c r="AS90" i="17"/>
  <c r="AS343" i="11"/>
  <c r="AS92" i="17"/>
  <c r="AS147" i="24"/>
  <c r="AS106" i="7"/>
  <c r="AS94" i="10"/>
  <c r="AS197" i="1"/>
  <c r="AS53" i="17"/>
  <c r="AS53" i="25"/>
  <c r="AS51" i="19"/>
  <c r="AS269" i="1"/>
  <c r="AS78" i="23"/>
  <c r="AS145" i="17"/>
  <c r="AS112" i="1"/>
  <c r="AS76" i="23"/>
  <c r="AS340" i="1"/>
  <c r="AS357" i="1"/>
  <c r="AS262" i="1"/>
  <c r="AS240" i="25"/>
  <c r="AS53" i="23"/>
  <c r="AS353" i="11"/>
  <c r="AS52" i="23"/>
  <c r="AS340" i="5"/>
  <c r="AS17" i="25"/>
  <c r="AS270" i="11"/>
  <c r="AS300" i="5"/>
  <c r="AS187" i="8"/>
  <c r="AS253" i="1"/>
  <c r="AS87" i="1"/>
  <c r="AS365" i="5"/>
  <c r="AS321" i="1"/>
  <c r="AS26" i="25"/>
  <c r="AS42" i="25"/>
  <c r="AS221" i="19"/>
  <c r="AS293" i="1"/>
  <c r="AS272" i="1"/>
  <c r="AS65" i="8"/>
  <c r="AS254" i="1"/>
  <c r="AS224" i="11"/>
  <c r="AS104" i="23"/>
  <c r="AS244" i="23"/>
  <c r="AS81" i="17"/>
  <c r="AS243" i="8"/>
  <c r="AS126" i="8"/>
  <c r="AS140" i="8"/>
  <c r="AS183" i="19"/>
  <c r="AS40" i="23"/>
  <c r="AS336" i="11"/>
  <c r="AS208" i="11"/>
  <c r="AS195" i="8"/>
  <c r="AS63" i="8"/>
  <c r="AS361" i="1"/>
  <c r="AS305" i="1"/>
  <c r="AS248" i="26"/>
  <c r="AS41" i="25"/>
  <c r="AS67" i="25"/>
  <c r="AS233" i="19"/>
  <c r="AS225" i="19"/>
  <c r="AS176" i="19"/>
  <c r="AS41" i="23"/>
  <c r="AS66" i="8"/>
  <c r="AS314" i="17"/>
  <c r="AS90" i="11"/>
  <c r="AS64" i="8"/>
  <c r="AS191" i="8"/>
  <c r="AS173" i="8"/>
  <c r="AS177" i="19"/>
  <c r="AS225" i="11"/>
  <c r="AS165" i="11"/>
  <c r="AS281" i="10"/>
  <c r="AS42" i="23"/>
  <c r="AS133" i="17"/>
  <c r="AS142" i="8"/>
  <c r="AS325" i="6"/>
  <c r="AS153" i="6"/>
  <c r="AS78" i="26"/>
  <c r="AS87" i="25"/>
  <c r="AS31" i="25"/>
  <c r="AS247" i="19"/>
  <c r="AS45" i="17"/>
  <c r="AS242" i="11"/>
  <c r="AS154" i="11"/>
  <c r="AS140" i="11"/>
  <c r="AS62" i="11"/>
  <c r="AS28" i="8"/>
  <c r="AS29" i="8"/>
  <c r="AS365" i="6"/>
  <c r="AS339" i="6"/>
  <c r="AS207" i="6"/>
  <c r="AS199" i="6"/>
  <c r="AS81" i="6"/>
  <c r="AS69" i="6"/>
  <c r="AS392" i="5"/>
  <c r="AS189" i="17"/>
  <c r="AS345" i="6"/>
  <c r="AS165" i="6"/>
  <c r="AS88" i="25"/>
  <c r="AS190" i="19"/>
  <c r="AS288" i="17"/>
  <c r="AS249" i="17"/>
  <c r="AS258" i="17"/>
  <c r="AS43" i="23"/>
  <c r="AS21" i="23"/>
  <c r="AS129" i="23"/>
  <c r="AS114" i="23"/>
  <c r="AS58" i="8"/>
  <c r="AS218" i="8"/>
  <c r="AS346" i="1"/>
  <c r="AS216" i="1"/>
  <c r="AS206" i="1"/>
  <c r="AS244" i="1"/>
  <c r="AS168" i="1"/>
  <c r="AS393" i="6"/>
  <c r="AS361" i="6"/>
  <c r="AS311" i="6"/>
  <c r="AS227" i="6"/>
  <c r="AS87" i="6"/>
  <c r="AS75" i="6"/>
  <c r="AS326" i="5"/>
  <c r="AS386" i="26"/>
  <c r="AS257" i="26"/>
  <c r="AS170" i="26"/>
  <c r="AS142" i="26"/>
  <c r="AS138" i="26"/>
  <c r="AS118" i="26"/>
  <c r="AS106" i="26"/>
  <c r="AS102" i="26"/>
  <c r="AS74" i="26"/>
  <c r="AS47" i="26"/>
  <c r="AS21" i="26"/>
  <c r="AS78" i="25"/>
  <c r="AS191" i="19"/>
  <c r="AS99" i="19"/>
  <c r="AS15" i="19"/>
  <c r="AS166" i="17"/>
  <c r="AS149" i="17"/>
  <c r="AS240" i="17"/>
  <c r="AS230" i="17"/>
  <c r="AS332" i="11"/>
  <c r="AS288" i="11"/>
  <c r="AS226" i="11"/>
  <c r="AS218" i="11"/>
  <c r="AS168" i="10"/>
  <c r="AS152" i="10"/>
  <c r="AR163" i="10"/>
  <c r="AS163" i="10" s="1"/>
  <c r="AR59" i="10"/>
  <c r="AS59" i="10" s="1"/>
  <c r="AS252" i="23"/>
  <c r="AS105" i="23"/>
  <c r="AS114" i="24"/>
  <c r="AS20" i="23"/>
  <c r="AS281" i="24"/>
  <c r="AS89" i="24"/>
  <c r="AS201" i="8"/>
  <c r="AS52" i="8"/>
  <c r="AS363" i="7"/>
  <c r="AS51" i="8"/>
  <c r="AS333" i="7"/>
  <c r="AS288" i="7"/>
  <c r="AS331" i="1"/>
  <c r="AS315" i="7"/>
  <c r="AS367" i="1"/>
  <c r="AS330" i="1"/>
  <c r="AS252" i="7"/>
  <c r="AS223" i="1"/>
  <c r="AS72" i="7"/>
  <c r="AS322" i="5"/>
  <c r="AS304" i="5"/>
  <c r="AS26" i="6"/>
  <c r="AS368" i="6"/>
  <c r="AS204" i="6"/>
  <c r="AS150" i="6"/>
  <c r="AS43" i="4"/>
  <c r="AS62" i="4"/>
  <c r="AS92" i="10"/>
  <c r="AS302" i="10"/>
  <c r="AR123" i="10"/>
  <c r="AS123" i="10" s="1"/>
  <c r="AR49" i="10"/>
  <c r="AS49" i="10" s="1"/>
  <c r="AR25" i="10"/>
  <c r="AS25" i="10" s="1"/>
  <c r="AS251" i="23"/>
  <c r="AS154" i="23"/>
  <c r="AS130" i="23"/>
  <c r="AS115" i="23"/>
  <c r="AR236" i="24"/>
  <c r="AS236" i="24" s="1"/>
  <c r="AS153" i="23"/>
  <c r="AS145" i="24"/>
  <c r="AS246" i="8"/>
  <c r="AS168" i="8"/>
  <c r="AS233" i="7"/>
  <c r="AS237" i="8"/>
  <c r="AS295" i="1"/>
  <c r="AS240" i="6"/>
  <c r="AS196" i="6"/>
  <c r="AS108" i="6"/>
  <c r="AS176" i="5"/>
  <c r="AS236" i="4"/>
  <c r="AS269" i="16"/>
  <c r="AS265" i="4"/>
  <c r="AS26" i="4"/>
  <c r="AS197" i="16"/>
  <c r="AS92" i="25"/>
  <c r="AS154" i="26"/>
  <c r="AS130" i="26"/>
  <c r="AS167" i="26"/>
  <c r="AS103" i="26"/>
  <c r="AS411" i="26"/>
  <c r="AS95" i="19"/>
  <c r="AS145" i="19"/>
  <c r="AR143" i="17"/>
  <c r="AS143" i="17" s="1"/>
  <c r="AS206" i="17"/>
  <c r="AS286" i="11"/>
  <c r="AS147" i="11"/>
  <c r="AS117" i="11"/>
  <c r="AS118" i="11"/>
  <c r="AS48" i="10"/>
  <c r="AR153" i="10"/>
  <c r="AS153" i="10" s="1"/>
  <c r="AR102" i="24"/>
  <c r="AS102" i="24" s="1"/>
  <c r="AS45" i="24"/>
  <c r="AS159" i="8"/>
  <c r="AS79" i="7"/>
  <c r="AS271" i="1"/>
  <c r="AS156" i="7"/>
  <c r="AS155" i="7"/>
  <c r="AS205" i="1"/>
  <c r="AS88" i="1"/>
  <c r="AR170" i="5"/>
  <c r="AS170" i="5" s="1"/>
  <c r="AS292" i="6"/>
  <c r="AS395" i="5"/>
  <c r="AS330" i="5"/>
  <c r="AS232" i="6"/>
  <c r="AS170" i="6"/>
  <c r="AS196" i="5"/>
  <c r="AS207" i="5"/>
  <c r="AS176" i="4"/>
  <c r="AS155" i="5"/>
  <c r="AS235" i="4"/>
  <c r="AS284" i="16"/>
  <c r="AS173" i="5"/>
  <c r="AS127" i="26"/>
  <c r="AS260" i="26"/>
  <c r="AS209" i="17"/>
  <c r="AS430" i="26"/>
  <c r="AS164" i="25"/>
  <c r="AS63" i="19"/>
  <c r="AS148" i="17"/>
  <c r="AS284" i="11"/>
  <c r="AS109" i="17"/>
  <c r="AS166" i="11"/>
  <c r="AS84" i="11"/>
  <c r="AS41" i="11"/>
  <c r="AS148" i="11"/>
  <c r="AS123" i="11"/>
  <c r="AS94" i="11"/>
  <c r="AS169" i="10"/>
  <c r="AS269" i="10"/>
  <c r="AS167" i="10"/>
  <c r="AR93" i="10"/>
  <c r="AS93" i="10" s="1"/>
  <c r="AS128" i="23"/>
  <c r="AS72" i="23"/>
  <c r="AS155" i="23"/>
  <c r="AS131" i="23"/>
  <c r="AS285" i="24"/>
  <c r="AS88" i="23"/>
  <c r="AS188" i="23"/>
  <c r="AS80" i="23"/>
  <c r="AS101" i="24"/>
  <c r="AR90" i="24"/>
  <c r="AS90" i="24" s="1"/>
  <c r="AS226" i="8"/>
  <c r="AS53" i="8"/>
  <c r="AR345" i="7"/>
  <c r="AS345" i="7" s="1"/>
  <c r="AS200" i="8"/>
  <c r="AS304" i="7"/>
  <c r="AS71" i="7"/>
  <c r="AS307" i="1"/>
  <c r="AS80" i="7"/>
  <c r="AS235" i="1"/>
  <c r="AR152" i="5"/>
  <c r="AS152" i="5" s="1"/>
  <c r="AS98" i="6"/>
  <c r="AS212" i="6"/>
  <c r="AS162" i="6"/>
  <c r="AS329" i="5"/>
  <c r="AS240" i="5"/>
  <c r="AS296" i="16"/>
  <c r="AS73" i="5"/>
  <c r="AS63" i="4"/>
  <c r="AS207" i="4"/>
  <c r="AS250" i="26"/>
  <c r="AS41" i="26"/>
  <c r="AS219" i="26"/>
  <c r="AS40" i="26"/>
  <c r="AS141" i="26"/>
  <c r="AS48" i="26"/>
  <c r="AS101" i="26"/>
  <c r="AS261" i="26"/>
  <c r="AS457" i="26"/>
  <c r="AS215" i="26"/>
  <c r="AS84" i="26"/>
  <c r="AS129" i="26"/>
  <c r="AS88" i="26"/>
  <c r="AS107" i="26"/>
  <c r="AS119" i="26"/>
  <c r="AS37" i="26"/>
  <c r="AS231" i="26"/>
  <c r="AS72" i="26"/>
  <c r="AS145" i="26"/>
  <c r="AS109" i="26"/>
  <c r="AS36" i="26"/>
  <c r="AS20" i="26"/>
  <c r="AS428" i="26"/>
  <c r="AS99" i="26"/>
  <c r="AS227" i="26"/>
  <c r="AS38" i="26"/>
  <c r="AS76" i="26"/>
  <c r="AS105" i="26"/>
  <c r="AS117" i="26"/>
  <c r="AS121" i="26"/>
  <c r="AS173" i="26"/>
  <c r="AS251" i="26"/>
  <c r="AS431" i="26"/>
  <c r="AS410" i="26"/>
  <c r="AS400" i="26"/>
  <c r="AS398" i="26"/>
  <c r="AS394" i="26"/>
  <c r="AS382" i="26"/>
  <c r="AS222" i="26"/>
  <c r="AS204" i="26"/>
  <c r="AS202" i="26"/>
  <c r="AS123" i="26"/>
  <c r="AS42" i="26"/>
  <c r="AS206" i="26"/>
  <c r="AS194" i="26"/>
  <c r="AS317" i="26"/>
  <c r="AS275" i="26"/>
  <c r="AS267" i="26"/>
  <c r="AS259" i="26"/>
  <c r="AS291" i="26"/>
  <c r="AS234" i="26"/>
  <c r="AS254" i="26"/>
  <c r="AS198" i="26"/>
  <c r="AS57" i="26"/>
  <c r="AS233" i="26"/>
  <c r="AS185" i="26"/>
  <c r="AS56" i="26"/>
  <c r="AS137" i="26"/>
  <c r="AS133" i="26"/>
  <c r="AS239" i="26"/>
  <c r="AS247" i="26"/>
  <c r="AS208" i="26"/>
  <c r="AS125" i="26"/>
  <c r="AS207" i="26"/>
  <c r="AS235" i="26"/>
  <c r="AS193" i="26"/>
  <c r="AS189" i="26"/>
  <c r="AS52" i="26"/>
</calcChain>
</file>

<file path=xl/sharedStrings.xml><?xml version="1.0" encoding="utf-8"?>
<sst xmlns="http://schemas.openxmlformats.org/spreadsheetml/2006/main" count="17764" uniqueCount="1387">
  <si>
    <t xml:space="preserve"> </t>
  </si>
  <si>
    <t>CuadroTexto 257</t>
  </si>
  <si>
    <t>CuadroTexto 260</t>
  </si>
  <si>
    <t>Nombre</t>
  </si>
  <si>
    <t>Total CuadrosTexto:</t>
  </si>
  <si>
    <t>CuadroTexto 262</t>
  </si>
  <si>
    <t>CuadroTexto 264</t>
  </si>
  <si>
    <t>CuadroTexto 266</t>
  </si>
  <si>
    <t>CuadroTexto 263</t>
  </si>
  <si>
    <t>CuadroTexto 265</t>
  </si>
  <si>
    <t>CuadroTexto 275</t>
  </si>
  <si>
    <t>CuadroTexto 278</t>
  </si>
  <si>
    <t>CuadroTexto 279</t>
  </si>
  <si>
    <t>PLA</t>
  </si>
  <si>
    <t>Área Cód</t>
  </si>
  <si>
    <t>HdP Cód</t>
  </si>
  <si>
    <t>HdP Nombre</t>
  </si>
  <si>
    <t>Dirección de origen:</t>
  </si>
  <si>
    <t>\\SERVER2012\ingenieria de procesos\Hojas de proceso\</t>
  </si>
  <si>
    <t>Dir</t>
  </si>
  <si>
    <t>Extensión</t>
  </si>
  <si>
    <t>.xlsx</t>
  </si>
  <si>
    <t>Area Nom</t>
  </si>
  <si>
    <t>CuadroTexto 4</t>
  </si>
  <si>
    <t>CuadroTexto 5</t>
  </si>
  <si>
    <t>CuadroTexto 6</t>
  </si>
  <si>
    <t>CuadroTexto 7</t>
  </si>
  <si>
    <t>CuadroTexto 8</t>
  </si>
  <si>
    <t>CuadroTexto 9</t>
  </si>
  <si>
    <t>CuadroTexto 10</t>
  </si>
  <si>
    <t>CuadroTexto 11</t>
  </si>
  <si>
    <t>CuadroTexto 12</t>
  </si>
  <si>
    <t>CuadroTexto 13</t>
  </si>
  <si>
    <t>CuadroTexto 14</t>
  </si>
  <si>
    <t>CuadroTexto 15</t>
  </si>
  <si>
    <t>CuadroTexto 16</t>
  </si>
  <si>
    <t>CuadroTexto 17</t>
  </si>
  <si>
    <t>CuadroTexto 18</t>
  </si>
  <si>
    <t>CuadroTexto 19</t>
  </si>
  <si>
    <t>CuadroTexto 20</t>
  </si>
  <si>
    <t>CuadroTexto 21</t>
  </si>
  <si>
    <t>CuadroTexto 22</t>
  </si>
  <si>
    <t>CuadroTexto 23</t>
  </si>
  <si>
    <t>CuadroTexto 24</t>
  </si>
  <si>
    <t>CuadroTexto 25</t>
  </si>
  <si>
    <t>CuadroTexto 26</t>
  </si>
  <si>
    <t>CuadroTexto 27</t>
  </si>
  <si>
    <t>CuadroTexto 28</t>
  </si>
  <si>
    <t>CuadroTexto 29</t>
  </si>
  <si>
    <t>CuadroTexto 30</t>
  </si>
  <si>
    <t>CuadroTexto 31</t>
  </si>
  <si>
    <t>CuadroTexto 32</t>
  </si>
  <si>
    <t>CuadroTexto 33</t>
  </si>
  <si>
    <t>CuadroTexto 34</t>
  </si>
  <si>
    <t>CuadroTexto 35</t>
  </si>
  <si>
    <t>CuadroTexto 36</t>
  </si>
  <si>
    <t>CuadroTexto 37</t>
  </si>
  <si>
    <t>CuadroTexto 38</t>
  </si>
  <si>
    <t>CuadroTexto 39</t>
  </si>
  <si>
    <t>CuadroTexto 40</t>
  </si>
  <si>
    <t>CuadroTexto 41</t>
  </si>
  <si>
    <t>CuadroTexto 42</t>
  </si>
  <si>
    <t>CuadroTexto 43</t>
  </si>
  <si>
    <t>CuadroTexto 44</t>
  </si>
  <si>
    <t>CuadroTexto 45</t>
  </si>
  <si>
    <t>CuadroTexto 46</t>
  </si>
  <si>
    <t>CuadroTexto 47</t>
  </si>
  <si>
    <t>CuadroTexto 48</t>
  </si>
  <si>
    <t>CuadroTexto 49</t>
  </si>
  <si>
    <t>CuadroTexto 50</t>
  </si>
  <si>
    <t>CuadroTexto 51</t>
  </si>
  <si>
    <t>CuadroTexto 52</t>
  </si>
  <si>
    <t>CuadroTexto 53</t>
  </si>
  <si>
    <t>CuadroTexto 54</t>
  </si>
  <si>
    <t>CuadroTexto 55</t>
  </si>
  <si>
    <t>CuadroTexto 56</t>
  </si>
  <si>
    <t>CuadroTexto 57</t>
  </si>
  <si>
    <t>CuadroTexto 58</t>
  </si>
  <si>
    <t>CuadroTexto 59</t>
  </si>
  <si>
    <t>CuadroTexto 60</t>
  </si>
  <si>
    <t>CuadroTexto 61</t>
  </si>
  <si>
    <t>CuadroTexto 62</t>
  </si>
  <si>
    <t>CuadroTexto 63</t>
  </si>
  <si>
    <t>CuadroTexto 64</t>
  </si>
  <si>
    <t>CuadroTexto 65</t>
  </si>
  <si>
    <t>CuadroTexto 66</t>
  </si>
  <si>
    <t>CuadroTexto 67</t>
  </si>
  <si>
    <t>CuadroTexto 68</t>
  </si>
  <si>
    <t>CuadroTexto 69</t>
  </si>
  <si>
    <t>CuadroTexto 70</t>
  </si>
  <si>
    <t>CuadroTexto 71</t>
  </si>
  <si>
    <t>CuadroTexto 72</t>
  </si>
  <si>
    <t>CuadroTexto 73</t>
  </si>
  <si>
    <t>CuadroTexto 74</t>
  </si>
  <si>
    <t>CuadroTexto 75</t>
  </si>
  <si>
    <t>CuadroTexto 76</t>
  </si>
  <si>
    <t>CuadroTexto 77</t>
  </si>
  <si>
    <t>CuadroTexto 78</t>
  </si>
  <si>
    <t>CuadroTexto 79</t>
  </si>
  <si>
    <t>CuadroTexto 80</t>
  </si>
  <si>
    <t>CuadroTexto 81</t>
  </si>
  <si>
    <t>CuadroTexto 82</t>
  </si>
  <si>
    <t>CuadroTexto 83</t>
  </si>
  <si>
    <t>CuadroTexto 84</t>
  </si>
  <si>
    <t>CuadroTexto 85</t>
  </si>
  <si>
    <t>CuadroTexto 86</t>
  </si>
  <si>
    <t>CuadroTexto 87</t>
  </si>
  <si>
    <t>CuadroTexto 88</t>
  </si>
  <si>
    <t>CuadroTexto 89</t>
  </si>
  <si>
    <t>CuadroTexto 90</t>
  </si>
  <si>
    <t>CuadroTexto 91</t>
  </si>
  <si>
    <t>CuadroTexto 92</t>
  </si>
  <si>
    <t>CuadroTexto 93</t>
  </si>
  <si>
    <t>CuadroTexto 94</t>
  </si>
  <si>
    <t>CuadroTexto 95</t>
  </si>
  <si>
    <t>CuadroTexto 96</t>
  </si>
  <si>
    <t>CuadroTexto 97</t>
  </si>
  <si>
    <t>CuadroTexto 98</t>
  </si>
  <si>
    <t>CuadroTexto 99</t>
  </si>
  <si>
    <t>CuadroTexto 100</t>
  </si>
  <si>
    <t>CuadroTexto 101</t>
  </si>
  <si>
    <t>CuadroTexto 102</t>
  </si>
  <si>
    <t>CuadroTexto 103</t>
  </si>
  <si>
    <t>CuadroTexto 104</t>
  </si>
  <si>
    <t>CuadroTexto 105</t>
  </si>
  <si>
    <t>CuadroTexto 106</t>
  </si>
  <si>
    <t>CuadroTexto 107</t>
  </si>
  <si>
    <t>CuadroTexto 108</t>
  </si>
  <si>
    <t>CuadroTexto 109</t>
  </si>
  <si>
    <t>CuadroTexto 110</t>
  </si>
  <si>
    <t>CuadroTexto 111</t>
  </si>
  <si>
    <t>CuadroTexto 112</t>
  </si>
  <si>
    <t>CuadroTexto 113</t>
  </si>
  <si>
    <t>CuadroTexto 114</t>
  </si>
  <si>
    <t>CuadroTexto 115</t>
  </si>
  <si>
    <t>CuadroTexto 116</t>
  </si>
  <si>
    <t>CuadroTexto 117</t>
  </si>
  <si>
    <t>CuadroTexto 118</t>
  </si>
  <si>
    <t>CuadroTexto 119</t>
  </si>
  <si>
    <t>CuadroTexto 120</t>
  </si>
  <si>
    <t>CuadroTexto 121</t>
  </si>
  <si>
    <t>CuadroTexto 122</t>
  </si>
  <si>
    <t>CuadroTexto 123</t>
  </si>
  <si>
    <t>CuadroTexto 124</t>
  </si>
  <si>
    <t>CuadroTexto 125</t>
  </si>
  <si>
    <t>CuadroTexto 126</t>
  </si>
  <si>
    <t>CuadroTexto 127</t>
  </si>
  <si>
    <t>CuadroTexto 128</t>
  </si>
  <si>
    <t>CuadroTexto 129</t>
  </si>
  <si>
    <t>CuadroTexto 130</t>
  </si>
  <si>
    <t>CuadroTexto 131</t>
  </si>
  <si>
    <t>CuadroTexto 132</t>
  </si>
  <si>
    <t>CuadroTexto 133</t>
  </si>
  <si>
    <t>CuadroTexto 134</t>
  </si>
  <si>
    <t>CuadroTexto 135</t>
  </si>
  <si>
    <t>CuadroTexto 136</t>
  </si>
  <si>
    <t>CuadroTexto 137</t>
  </si>
  <si>
    <t>CuadroTexto 138</t>
  </si>
  <si>
    <t>CuadroTexto 139</t>
  </si>
  <si>
    <t>CuadroTexto 140</t>
  </si>
  <si>
    <t>CuadroTexto 141</t>
  </si>
  <si>
    <t>CuadroTexto 142</t>
  </si>
  <si>
    <t>CuadroTexto 143</t>
  </si>
  <si>
    <t>CuadroTexto 144</t>
  </si>
  <si>
    <t>CuadroTexto 145</t>
  </si>
  <si>
    <t>CuadroTexto 146</t>
  </si>
  <si>
    <t>CuadroTexto 147</t>
  </si>
  <si>
    <t>CuadroTexto 148</t>
  </si>
  <si>
    <t>CuadroTexto 149</t>
  </si>
  <si>
    <t>CuadroTexto 150</t>
  </si>
  <si>
    <t>CuadroTexto 151</t>
  </si>
  <si>
    <t>CuadroTexto 152</t>
  </si>
  <si>
    <t>CuadroTexto 153</t>
  </si>
  <si>
    <t>CuadroTexto 154</t>
  </si>
  <si>
    <t>CuadroTexto 155</t>
  </si>
  <si>
    <t>CuadroTexto 156</t>
  </si>
  <si>
    <t>CuadroTexto 157</t>
  </si>
  <si>
    <t>CuadroTexto 158</t>
  </si>
  <si>
    <t>CuadroTexto 159</t>
  </si>
  <si>
    <t>CuadroTexto 160</t>
  </si>
  <si>
    <t>CuadroTexto 161</t>
  </si>
  <si>
    <t>CuadroTexto 162</t>
  </si>
  <si>
    <t>CuadroTexto 163</t>
  </si>
  <si>
    <t>CuadroTexto 164</t>
  </si>
  <si>
    <t>CuadroTexto 165</t>
  </si>
  <si>
    <t>CuadroTexto 166</t>
  </si>
  <si>
    <t>CuadroTexto 167</t>
  </si>
  <si>
    <t>CuadroTexto 168</t>
  </si>
  <si>
    <t>CuadroTexto 169</t>
  </si>
  <si>
    <t>CuadroTexto 170</t>
  </si>
  <si>
    <t>CuadroTexto 171</t>
  </si>
  <si>
    <t>CuadroTexto 172</t>
  </si>
  <si>
    <t>CuadroTexto 173</t>
  </si>
  <si>
    <t>CuadroTexto 174</t>
  </si>
  <si>
    <t>CuadroTexto 175</t>
  </si>
  <si>
    <t>CuadroTexto 176</t>
  </si>
  <si>
    <t>CuadroTexto 177</t>
  </si>
  <si>
    <t>CuadroTexto 178</t>
  </si>
  <si>
    <t>CuadroTexto 179</t>
  </si>
  <si>
    <t>CuadroTexto 180</t>
  </si>
  <si>
    <t>CuadroTexto 181</t>
  </si>
  <si>
    <t>CuadroTexto 182</t>
  </si>
  <si>
    <t>CuadroTexto 183</t>
  </si>
  <si>
    <t>CuadroTexto 184</t>
  </si>
  <si>
    <t>CuadroTexto 185</t>
  </si>
  <si>
    <t>CuadroTexto 186</t>
  </si>
  <si>
    <t>CuadroTexto 187</t>
  </si>
  <si>
    <t>CuadroTexto 188</t>
  </si>
  <si>
    <t>CuadroTexto 189</t>
  </si>
  <si>
    <t>CuadroTexto 190</t>
  </si>
  <si>
    <t>CuadroTexto 191</t>
  </si>
  <si>
    <t>CuadroTexto 192</t>
  </si>
  <si>
    <t>CuadroTexto 193</t>
  </si>
  <si>
    <t>CuadroTexto 194</t>
  </si>
  <si>
    <t>CuadroTexto 195</t>
  </si>
  <si>
    <t>CuadroTexto 196</t>
  </si>
  <si>
    <t>CuadroTexto 197</t>
  </si>
  <si>
    <t>CuadroTexto 198</t>
  </si>
  <si>
    <t>CuadroTexto 199</t>
  </si>
  <si>
    <t>CuadroTexto 200</t>
  </si>
  <si>
    <t>CuadroTexto 201</t>
  </si>
  <si>
    <t>CuadroTexto 202</t>
  </si>
  <si>
    <t>CuadroTexto 203</t>
  </si>
  <si>
    <t>CuadroTexto 204</t>
  </si>
  <si>
    <t>CuadroTexto 205</t>
  </si>
  <si>
    <t>CuadroTexto 206</t>
  </si>
  <si>
    <t>CuadroTexto 207</t>
  </si>
  <si>
    <t>CuadroTexto 208</t>
  </si>
  <si>
    <t>CuadroTexto 209</t>
  </si>
  <si>
    <t>CuadroTexto 210</t>
  </si>
  <si>
    <t>CuadroTexto 211</t>
  </si>
  <si>
    <t>CuadroTexto 212</t>
  </si>
  <si>
    <t>CuadroTexto 213</t>
  </si>
  <si>
    <t>CuadroTexto 214</t>
  </si>
  <si>
    <t>CuadroTexto 215</t>
  </si>
  <si>
    <t>CuadroTexto 216</t>
  </si>
  <si>
    <t>CuadroTexto 217</t>
  </si>
  <si>
    <t>CuadroTexto 218</t>
  </si>
  <si>
    <t>CuadroTexto 219</t>
  </si>
  <si>
    <t>CuadroTexto 220</t>
  </si>
  <si>
    <t>CuadroTexto 221</t>
  </si>
  <si>
    <t>CuadroTexto 222</t>
  </si>
  <si>
    <t>CuadroTexto 223</t>
  </si>
  <si>
    <t>CuadroTexto 224</t>
  </si>
  <si>
    <t>CuadroTexto 225</t>
  </si>
  <si>
    <t>CuadroTexto 226</t>
  </si>
  <si>
    <t>CuadroTexto 227</t>
  </si>
  <si>
    <t>CuadroTexto 228</t>
  </si>
  <si>
    <t>CuadroTexto 229</t>
  </si>
  <si>
    <t>CuadroTexto 230</t>
  </si>
  <si>
    <t>CuadroTexto 231</t>
  </si>
  <si>
    <t>CuadroTexto 232</t>
  </si>
  <si>
    <t>CuadroTexto 233</t>
  </si>
  <si>
    <t>CuadroTexto 234</t>
  </si>
  <si>
    <t>CuadroTexto 235</t>
  </si>
  <si>
    <t>CuadroTexto 236</t>
  </si>
  <si>
    <t>CuadroTexto 237</t>
  </si>
  <si>
    <t>CuadroTexto 238</t>
  </si>
  <si>
    <t>CuadroTexto 239</t>
  </si>
  <si>
    <t>CuadroTexto 240</t>
  </si>
  <si>
    <t>CuadroTexto 241</t>
  </si>
  <si>
    <t>CuadroTexto 242</t>
  </si>
  <si>
    <t>CuadroTexto 243</t>
  </si>
  <si>
    <t>CuadroTexto 244</t>
  </si>
  <si>
    <t>CuadroTexto 245</t>
  </si>
  <si>
    <t>CuadroTexto 246</t>
  </si>
  <si>
    <t>CuadroTexto 247</t>
  </si>
  <si>
    <t>CuadroTexto 248</t>
  </si>
  <si>
    <t>CuadroTexto 249</t>
  </si>
  <si>
    <t>CuadroTexto 250</t>
  </si>
  <si>
    <t>CuadroTexto 251</t>
  </si>
  <si>
    <t>CuadroTexto 252</t>
  </si>
  <si>
    <t>CuadroTexto 253</t>
  </si>
  <si>
    <t>CuadroTexto 254</t>
  </si>
  <si>
    <t>CuadroTexto 255</t>
  </si>
  <si>
    <t>CuadroTexto 256</t>
  </si>
  <si>
    <t>CuadroTexto 258</t>
  </si>
  <si>
    <t>CuadroTexto 259</t>
  </si>
  <si>
    <t>CuadroTexto 261</t>
  </si>
  <si>
    <t>CuadroTexto 267</t>
  </si>
  <si>
    <t>CuadroTexto 268</t>
  </si>
  <si>
    <t>CuadroTexto 269</t>
  </si>
  <si>
    <t>CuadroTexto 270</t>
  </si>
  <si>
    <t>CuadroTexto 271</t>
  </si>
  <si>
    <t>CuadroTexto 272</t>
  </si>
  <si>
    <t>CuadroTexto 273</t>
  </si>
  <si>
    <t>CuadroTexto 274</t>
  </si>
  <si>
    <t>CuadroTexto 276</t>
  </si>
  <si>
    <t>CuadroTexto 277</t>
  </si>
  <si>
    <t>CuadroTexto 280</t>
  </si>
  <si>
    <t>CuadroTexto 281</t>
  </si>
  <si>
    <t>CuadroTexto 282</t>
  </si>
  <si>
    <t>CuadroTexto 283</t>
  </si>
  <si>
    <t>CuadroTexto 284</t>
  </si>
  <si>
    <t>CuadroTexto 285</t>
  </si>
  <si>
    <t>CuadroTexto 286</t>
  </si>
  <si>
    <t>CuadroTexto 287</t>
  </si>
  <si>
    <t>CuadroTexto 288</t>
  </si>
  <si>
    <t>CuadroTexto 289</t>
  </si>
  <si>
    <t>CuadroTexto 290</t>
  </si>
  <si>
    <t>CuadroTexto 291</t>
  </si>
  <si>
    <t>CuadroTexto 292</t>
  </si>
  <si>
    <t>CuadroTexto 293</t>
  </si>
  <si>
    <t>CuadroTexto 294</t>
  </si>
  <si>
    <t>CuadroTexto 295</t>
  </si>
  <si>
    <t>CuadroTexto 296</t>
  </si>
  <si>
    <t>CuadroTexto 297</t>
  </si>
  <si>
    <t>CuadroTexto 298</t>
  </si>
  <si>
    <t>CuadroTexto 299</t>
  </si>
  <si>
    <t>CuadroTexto 300</t>
  </si>
  <si>
    <t>CuadroTexto 301</t>
  </si>
  <si>
    <t>CuadroTexto 302</t>
  </si>
  <si>
    <t>CuadroTexto 303</t>
  </si>
  <si>
    <t>CuadroTexto 304</t>
  </si>
  <si>
    <t>CuadroTexto 305</t>
  </si>
  <si>
    <t>CuadroTexto 306</t>
  </si>
  <si>
    <t>CuadroTexto 307</t>
  </si>
  <si>
    <t>CuadroTexto 308</t>
  </si>
  <si>
    <t>CuadroTexto 309</t>
  </si>
  <si>
    <t>CuadroTexto 310</t>
  </si>
  <si>
    <t>CuadroTexto 311</t>
  </si>
  <si>
    <t>CuadroTexto 312</t>
  </si>
  <si>
    <t>CuadroTexto 313</t>
  </si>
  <si>
    <t>CuadroTexto 314</t>
  </si>
  <si>
    <t>CuadroTexto 315</t>
  </si>
  <si>
    <t>CuadroTexto 316</t>
  </si>
  <si>
    <t>CuadroTexto 317</t>
  </si>
  <si>
    <t>CuadroTexto 318</t>
  </si>
  <si>
    <t>CuadroTexto 319</t>
  </si>
  <si>
    <t>CuadroTexto 320</t>
  </si>
  <si>
    <t>CuadroTexto 321</t>
  </si>
  <si>
    <t>CuadroTexto 322</t>
  </si>
  <si>
    <t>CuadroTexto 323</t>
  </si>
  <si>
    <t>CuadroTexto 324</t>
  </si>
  <si>
    <t>CuadroTexto 325</t>
  </si>
  <si>
    <t>CuadroTexto 326</t>
  </si>
  <si>
    <t>CuadroTexto 327</t>
  </si>
  <si>
    <t>CuadroTexto 328</t>
  </si>
  <si>
    <t>CuadroTexto 329</t>
  </si>
  <si>
    <t>CuadroTexto 330</t>
  </si>
  <si>
    <t>CuadroTexto 331</t>
  </si>
  <si>
    <t>CuadroTexto 332</t>
  </si>
  <si>
    <t>CuadroTexto 333</t>
  </si>
  <si>
    <t>CuadroTexto 334</t>
  </si>
  <si>
    <t>CuadroTexto 335</t>
  </si>
  <si>
    <t>CuadroTexto 336</t>
  </si>
  <si>
    <t>CuadroTexto 337</t>
  </si>
  <si>
    <t>CuadroTexto 338</t>
  </si>
  <si>
    <t>CuadroTexto 339</t>
  </si>
  <si>
    <t>CuadroTexto 340</t>
  </si>
  <si>
    <t>CuadroTexto 341</t>
  </si>
  <si>
    <t>CuadroTexto 342</t>
  </si>
  <si>
    <t>CuadroTexto 343</t>
  </si>
  <si>
    <t>CuadroTexto 344</t>
  </si>
  <si>
    <t>CuadroTexto 345</t>
  </si>
  <si>
    <t>CuadroTexto 346</t>
  </si>
  <si>
    <t>CuadroTexto 347</t>
  </si>
  <si>
    <t>CuadroTexto 348</t>
  </si>
  <si>
    <t>CuadroTexto 349</t>
  </si>
  <si>
    <t>CuadroTexto 350</t>
  </si>
  <si>
    <t>CuadroTexto 351</t>
  </si>
  <si>
    <t>CuadroTexto 352</t>
  </si>
  <si>
    <t>CuadroTexto 353</t>
  </si>
  <si>
    <t>CuadroTexto 354</t>
  </si>
  <si>
    <t>CuadroTexto 355</t>
  </si>
  <si>
    <t>CuadroTexto 356</t>
  </si>
  <si>
    <t>CuadroTexto 357</t>
  </si>
  <si>
    <t>CuadroTexto 358</t>
  </si>
  <si>
    <t>CuadroTexto 359</t>
  </si>
  <si>
    <t>CuadroTexto 360</t>
  </si>
  <si>
    <t>CuadroTexto 361</t>
  </si>
  <si>
    <t>CuadroTexto 362</t>
  </si>
  <si>
    <t>CuadroTexto 363</t>
  </si>
  <si>
    <t>CuadroTexto 364</t>
  </si>
  <si>
    <t>CuadroTexto 365</t>
  </si>
  <si>
    <t>CuadroTexto 366</t>
  </si>
  <si>
    <t>CuadroTexto 367</t>
  </si>
  <si>
    <t>CuadroTexto 368</t>
  </si>
  <si>
    <t>CuadroTexto 369</t>
  </si>
  <si>
    <t>CuadroTexto 370</t>
  </si>
  <si>
    <t>CuadroTexto 371</t>
  </si>
  <si>
    <t>CuadroTexto 372</t>
  </si>
  <si>
    <t>CuadroTexto 373</t>
  </si>
  <si>
    <t>CuadroTexto 374</t>
  </si>
  <si>
    <t>CuadroTexto 375</t>
  </si>
  <si>
    <t>CuadroTexto 376</t>
  </si>
  <si>
    <t>CuadroTexto 377</t>
  </si>
  <si>
    <t>CuadroTexto 378</t>
  </si>
  <si>
    <t>CuadroTexto 379</t>
  </si>
  <si>
    <t>CuadroTexto 380</t>
  </si>
  <si>
    <t>CuadroTexto 381</t>
  </si>
  <si>
    <t>CuadroTexto 382</t>
  </si>
  <si>
    <t>CuadroTexto 383</t>
  </si>
  <si>
    <t>CuadroTexto 384</t>
  </si>
  <si>
    <t>CuadroTexto 385</t>
  </si>
  <si>
    <t>CuadroTexto 386</t>
  </si>
  <si>
    <t>CuadroTexto 387</t>
  </si>
  <si>
    <t>CuadroTexto 388</t>
  </si>
  <si>
    <t>CuadroTexto 389</t>
  </si>
  <si>
    <t>CuadroTexto 390</t>
  </si>
  <si>
    <t>CuadroTexto 391</t>
  </si>
  <si>
    <t>CuadroTexto 392</t>
  </si>
  <si>
    <t>CuadroTexto 393</t>
  </si>
  <si>
    <t>CuadroTexto 394</t>
  </si>
  <si>
    <t>CuadroTexto 395</t>
  </si>
  <si>
    <t>CuadroTexto 396</t>
  </si>
  <si>
    <t>CuadroTexto 397</t>
  </si>
  <si>
    <t>CuadroTexto 398</t>
  </si>
  <si>
    <t>CuadroTexto 399</t>
  </si>
  <si>
    <t>CuadroTexto 400</t>
  </si>
  <si>
    <t>CuadroTexto 401</t>
  </si>
  <si>
    <t>CuadroTexto 402</t>
  </si>
  <si>
    <t>CuadroTexto 403</t>
  </si>
  <si>
    <t>CuadroTexto 404</t>
  </si>
  <si>
    <t>CuadroTexto 405</t>
  </si>
  <si>
    <t>CuadroTexto 406</t>
  </si>
  <si>
    <t>CuadroTexto 407</t>
  </si>
  <si>
    <t>CuadroTexto 408</t>
  </si>
  <si>
    <t>CuadroTexto 409</t>
  </si>
  <si>
    <t>CuadroTexto 410</t>
  </si>
  <si>
    <t>CuadroTexto 411</t>
  </si>
  <si>
    <t>CuadroTexto 412</t>
  </si>
  <si>
    <t>CuadroTexto 413</t>
  </si>
  <si>
    <t>CuadroTexto 414</t>
  </si>
  <si>
    <t>CuadroTexto 415</t>
  </si>
  <si>
    <t>CuadroTexto 416</t>
  </si>
  <si>
    <t>CuadroTexto 417</t>
  </si>
  <si>
    <t>CuadroTexto 418</t>
  </si>
  <si>
    <t>CuadroTexto 419</t>
  </si>
  <si>
    <t>CuadroTexto 420</t>
  </si>
  <si>
    <t>CuadroTexto 421</t>
  </si>
  <si>
    <t>CuadroTexto 422</t>
  </si>
  <si>
    <t>CuadroTexto 423</t>
  </si>
  <si>
    <t>CuadroTexto 424</t>
  </si>
  <si>
    <t>CuadroTexto 425</t>
  </si>
  <si>
    <t>CuadroTexto 426</t>
  </si>
  <si>
    <t>CuadroTexto 427</t>
  </si>
  <si>
    <t>CuadroTexto 428</t>
  </si>
  <si>
    <t>CuadroTexto 429</t>
  </si>
  <si>
    <t>CuadroTexto 430</t>
  </si>
  <si>
    <t>CuadroTexto 431</t>
  </si>
  <si>
    <t>CuadroTexto 432</t>
  </si>
  <si>
    <t>CuadroTexto 433</t>
  </si>
  <si>
    <t>CuadroTexto 434</t>
  </si>
  <si>
    <t>CuadroTexto 435</t>
  </si>
  <si>
    <t>CuadroTexto 436</t>
  </si>
  <si>
    <t>CuadroTexto 437</t>
  </si>
  <si>
    <t>CuadroTexto 438</t>
  </si>
  <si>
    <t>CuadroTexto 439</t>
  </si>
  <si>
    <t>CuadroTexto 440</t>
  </si>
  <si>
    <t>CuadroTexto 441</t>
  </si>
  <si>
    <t>CuadroTexto 442</t>
  </si>
  <si>
    <t>CuadroTexto 443</t>
  </si>
  <si>
    <t>CuadroTexto 444</t>
  </si>
  <si>
    <t>CuadroTexto 445</t>
  </si>
  <si>
    <t>CuadroTexto 446</t>
  </si>
  <si>
    <t>CuadroTexto 447</t>
  </si>
  <si>
    <t>CuadroTexto 448</t>
  </si>
  <si>
    <t>CuadroTexto 449</t>
  </si>
  <si>
    <t>CuadroTexto 450</t>
  </si>
  <si>
    <t>CuadroTexto 451</t>
  </si>
  <si>
    <t>CuadroTexto 452</t>
  </si>
  <si>
    <t>CuadroTexto 453</t>
  </si>
  <si>
    <t>CuadroTexto 454</t>
  </si>
  <si>
    <t>CuadroTexto 455</t>
  </si>
  <si>
    <t>CuadroTexto 456</t>
  </si>
  <si>
    <t>CuadroTexto 457</t>
  </si>
  <si>
    <t>CuadroTexto 458</t>
  </si>
  <si>
    <t>CuadroTexto 459</t>
  </si>
  <si>
    <t>CuadroTexto 460</t>
  </si>
  <si>
    <t>CuadroTexto 461</t>
  </si>
  <si>
    <t>CuadroTexto 462</t>
  </si>
  <si>
    <t>CuadroTexto 463</t>
  </si>
  <si>
    <t>CuadroTexto 464</t>
  </si>
  <si>
    <t>CuadroTexto 465</t>
  </si>
  <si>
    <t>CuadroTexto 466</t>
  </si>
  <si>
    <t>CuadroTexto 467</t>
  </si>
  <si>
    <t>CuadroTexto 468</t>
  </si>
  <si>
    <t>CuadroTexto 469</t>
  </si>
  <si>
    <t>CuadroTexto 470</t>
  </si>
  <si>
    <t>CuadroTexto 471</t>
  </si>
  <si>
    <t>CuadroTexto 472</t>
  </si>
  <si>
    <t>CuadroTexto 473</t>
  </si>
  <si>
    <t>CuadroTexto 474</t>
  </si>
  <si>
    <t>CuadroTexto 475</t>
  </si>
  <si>
    <t>CuadroTexto 476</t>
  </si>
  <si>
    <t>CuadroTexto 477</t>
  </si>
  <si>
    <t>CuadroTexto 478</t>
  </si>
  <si>
    <t>CuadroTexto 479</t>
  </si>
  <si>
    <t>CuadroTexto 480</t>
  </si>
  <si>
    <t>CuadroTexto 481</t>
  </si>
  <si>
    <t>CuadroTexto 482</t>
  </si>
  <si>
    <t>CuadroTexto 483</t>
  </si>
  <si>
    <t>CuadroTexto 484</t>
  </si>
  <si>
    <t>CuadroTexto 485</t>
  </si>
  <si>
    <t>CuadroTexto 486</t>
  </si>
  <si>
    <t>CuadroTexto 487</t>
  </si>
  <si>
    <t>CuadroTexto 488</t>
  </si>
  <si>
    <t>CuadroTexto 489</t>
  </si>
  <si>
    <t>CuadroTexto 490</t>
  </si>
  <si>
    <t>CuadroTexto 491</t>
  </si>
  <si>
    <t>CuadroTexto 492</t>
  </si>
  <si>
    <t>CuadroTexto 493</t>
  </si>
  <si>
    <t>CuadroTexto 494</t>
  </si>
  <si>
    <t>CuadroTexto 495</t>
  </si>
  <si>
    <t>CuadroTexto 496</t>
  </si>
  <si>
    <t>CuadroTexto 497</t>
  </si>
  <si>
    <t>CuadroTexto 498</t>
  </si>
  <si>
    <t>CuadroTexto 499</t>
  </si>
  <si>
    <t>CuadroTexto 500</t>
  </si>
  <si>
    <t>CuadroTexto 501</t>
  </si>
  <si>
    <t>CuadroTexto 502</t>
  </si>
  <si>
    <t>CuadroTexto 503</t>
  </si>
  <si>
    <t>CuadroTexto 504</t>
  </si>
  <si>
    <t>CuadroTexto 505</t>
  </si>
  <si>
    <t>CuadroTexto 506</t>
  </si>
  <si>
    <t>CuadroTexto 507</t>
  </si>
  <si>
    <t>CuadroTexto 508</t>
  </si>
  <si>
    <t>CuadroTexto 509</t>
  </si>
  <si>
    <t>CuadroTexto 510</t>
  </si>
  <si>
    <t>CuadroTexto 511</t>
  </si>
  <si>
    <t>CuadroTexto 512</t>
  </si>
  <si>
    <t>CuadroTexto 513</t>
  </si>
  <si>
    <t>CuadroTexto 514</t>
  </si>
  <si>
    <t>CuadroTexto 515</t>
  </si>
  <si>
    <t>CuadroTexto 516</t>
  </si>
  <si>
    <t>CuadroTexto 517</t>
  </si>
  <si>
    <t>CuadroTexto 518</t>
  </si>
  <si>
    <t>CuadroTexto 519</t>
  </si>
  <si>
    <t>CuadroTexto 520</t>
  </si>
  <si>
    <t>CuadroTexto 521</t>
  </si>
  <si>
    <t>CuadroTexto 522</t>
  </si>
  <si>
    <t>CuadroTexto 523</t>
  </si>
  <si>
    <t>CuadroTexto 524</t>
  </si>
  <si>
    <t>CuadroTexto 525</t>
  </si>
  <si>
    <t>CuadroTexto 526</t>
  </si>
  <si>
    <t>CuadroTexto 527</t>
  </si>
  <si>
    <t>CuadroTexto 528</t>
  </si>
  <si>
    <t>CuadroTexto 529</t>
  </si>
  <si>
    <t>CuadroTexto 530</t>
  </si>
  <si>
    <t>CuadroTexto 531</t>
  </si>
  <si>
    <t>CuadroTexto 532</t>
  </si>
  <si>
    <t>CuadroTexto 533</t>
  </si>
  <si>
    <t>CuadroTexto 534</t>
  </si>
  <si>
    <t>CuadroTexto 535</t>
  </si>
  <si>
    <t>CuadroTexto 536</t>
  </si>
  <si>
    <t>CuadroTexto 537</t>
  </si>
  <si>
    <t>CuadroTexto 538</t>
  </si>
  <si>
    <t>CuadroTexto 539</t>
  </si>
  <si>
    <t>CuadroTexto 540</t>
  </si>
  <si>
    <t>CuadroTexto 541</t>
  </si>
  <si>
    <t>CuadroTexto 542</t>
  </si>
  <si>
    <t>CuadroTexto 543</t>
  </si>
  <si>
    <t>CuadroTexto 544</t>
  </si>
  <si>
    <t>CuadroTexto 545</t>
  </si>
  <si>
    <t>CuadroTexto 546</t>
  </si>
  <si>
    <t>CuadroTexto 547</t>
  </si>
  <si>
    <t>CuadroTexto 548</t>
  </si>
  <si>
    <t>CuadroTexto 549</t>
  </si>
  <si>
    <t>CuadroTexto 550</t>
  </si>
  <si>
    <t>CuadroTexto 551</t>
  </si>
  <si>
    <t>CuadroTexto 552</t>
  </si>
  <si>
    <t>CuadroTexto 553</t>
  </si>
  <si>
    <t>CuadroTexto 554</t>
  </si>
  <si>
    <t>CuadroTexto 555</t>
  </si>
  <si>
    <t>CuadroTexto 556</t>
  </si>
  <si>
    <t>CuadroTexto 557</t>
  </si>
  <si>
    <t>CuadroTexto 558</t>
  </si>
  <si>
    <t>CuadroTexto 559</t>
  </si>
  <si>
    <t>CuadroTexto 560</t>
  </si>
  <si>
    <t>CuadroTexto 561</t>
  </si>
  <si>
    <t>CuadroTexto 562</t>
  </si>
  <si>
    <t>CuadroTexto 563</t>
  </si>
  <si>
    <t>CuadroTexto 564</t>
  </si>
  <si>
    <t>CuadroTexto 565</t>
  </si>
  <si>
    <t>CuadroTexto 566</t>
  </si>
  <si>
    <t>CuadroTexto 567</t>
  </si>
  <si>
    <t>CuadroTexto 568</t>
  </si>
  <si>
    <t>CuadroTexto 569</t>
  </si>
  <si>
    <t>CuadroTexto 570</t>
  </si>
  <si>
    <t>CuadroTexto 571</t>
  </si>
  <si>
    <t>CuadroTexto 572</t>
  </si>
  <si>
    <t>CuadroTexto 573</t>
  </si>
  <si>
    <t>CuadroTexto 574</t>
  </si>
  <si>
    <t>CuadroTexto 575</t>
  </si>
  <si>
    <t>CuadroTexto 576</t>
  </si>
  <si>
    <t>CuadroTexto 577</t>
  </si>
  <si>
    <t>CuadroTexto 578</t>
  </si>
  <si>
    <t>CuadroTexto 579</t>
  </si>
  <si>
    <t>CuadroTexto 580</t>
  </si>
  <si>
    <t>CuadroTexto 581</t>
  </si>
  <si>
    <t>CuadroTexto 582</t>
  </si>
  <si>
    <t>CuadroTexto 583</t>
  </si>
  <si>
    <t>CuadroTexto 584</t>
  </si>
  <si>
    <t>CuadroTexto 585</t>
  </si>
  <si>
    <t>CuadroTexto 586</t>
  </si>
  <si>
    <t>CuadroTexto 587</t>
  </si>
  <si>
    <t>CuadroTexto 588</t>
  </si>
  <si>
    <t>CuadroTexto 589</t>
  </si>
  <si>
    <t>CuadroTexto 590</t>
  </si>
  <si>
    <t>CuadroTexto 591</t>
  </si>
  <si>
    <t>CuadroTexto 592</t>
  </si>
  <si>
    <t>CuadroTexto 593</t>
  </si>
  <si>
    <t>CuadroTexto 594</t>
  </si>
  <si>
    <t>CuadroTexto 595</t>
  </si>
  <si>
    <t>CuadroTexto 596</t>
  </si>
  <si>
    <t>CuadroTexto 597</t>
  </si>
  <si>
    <t>CuadroTexto 598</t>
  </si>
  <si>
    <t>CuadroTexto 599</t>
  </si>
  <si>
    <t>CuadroTexto 600</t>
  </si>
  <si>
    <t>CuadroTexto 601</t>
  </si>
  <si>
    <t>CuadroTexto 602</t>
  </si>
  <si>
    <t>CuadroTexto 603</t>
  </si>
  <si>
    <t>CuadroTexto 604</t>
  </si>
  <si>
    <t>CuadroTexto 605</t>
  </si>
  <si>
    <t>CuadroTexto 606</t>
  </si>
  <si>
    <t>CuadroTexto 607</t>
  </si>
  <si>
    <t>CuadroTexto 608</t>
  </si>
  <si>
    <t>CuadroTexto 609</t>
  </si>
  <si>
    <t>CuadroTexto 610</t>
  </si>
  <si>
    <t>CuadroTexto 611</t>
  </si>
  <si>
    <t>CuadroTexto 612</t>
  </si>
  <si>
    <t>CuadroTexto 613</t>
  </si>
  <si>
    <t>CuadroTexto 614</t>
  </si>
  <si>
    <t>CuadroTexto 615</t>
  </si>
  <si>
    <t>CuadroTexto 616</t>
  </si>
  <si>
    <t>CuadroTexto 617</t>
  </si>
  <si>
    <t>CuadroTexto 618</t>
  </si>
  <si>
    <t>CuadroTexto 619</t>
  </si>
  <si>
    <t>CuadroTexto 620</t>
  </si>
  <si>
    <t>CuadroTexto 621</t>
  </si>
  <si>
    <t>CuadroTexto 622</t>
  </si>
  <si>
    <t>CuadroTexto 623</t>
  </si>
  <si>
    <t>CuadroTexto 624</t>
  </si>
  <si>
    <t>CuadroTexto 625</t>
  </si>
  <si>
    <t>CuadroTexto 626</t>
  </si>
  <si>
    <t>CuadroTexto 627</t>
  </si>
  <si>
    <t>CuadroTexto 628</t>
  </si>
  <si>
    <t>CuadroTexto 629</t>
  </si>
  <si>
    <t>CuadroTexto 630</t>
  </si>
  <si>
    <t>CuadroTexto 631</t>
  </si>
  <si>
    <t>CuadroTexto 632</t>
  </si>
  <si>
    <t>CuadroTexto 633</t>
  </si>
  <si>
    <t>CuadroTexto 634</t>
  </si>
  <si>
    <t>CuadroTexto 635</t>
  </si>
  <si>
    <t>CuadroTexto 636</t>
  </si>
  <si>
    <t>CuadroTexto 637</t>
  </si>
  <si>
    <t>CuadroTexto 638</t>
  </si>
  <si>
    <t>CuadroTexto 639</t>
  </si>
  <si>
    <t>CuadroTexto 640</t>
  </si>
  <si>
    <t>CuadroTexto 641</t>
  </si>
  <si>
    <t>CuadroTexto 642</t>
  </si>
  <si>
    <t>CuadroTexto 643</t>
  </si>
  <si>
    <t>CuadroTexto 644</t>
  </si>
  <si>
    <t>CuadroTexto 645</t>
  </si>
  <si>
    <t>CuadroTexto 646</t>
  </si>
  <si>
    <t>CuadroTexto 647</t>
  </si>
  <si>
    <t>CuadroTexto 648</t>
  </si>
  <si>
    <t>CuadroTexto 649</t>
  </si>
  <si>
    <t>CuadroTexto 650</t>
  </si>
  <si>
    <t>CuadroTexto 651</t>
  </si>
  <si>
    <t>CuadroTexto 652</t>
  </si>
  <si>
    <t>CuadroTexto 653</t>
  </si>
  <si>
    <t>CuadroTexto 654</t>
  </si>
  <si>
    <t>CuadroTexto 655</t>
  </si>
  <si>
    <t>CuadroTexto 656</t>
  </si>
  <si>
    <t>CuadroTexto 657</t>
  </si>
  <si>
    <t>CuadroTexto 658</t>
  </si>
  <si>
    <t>CuadroTexto 659</t>
  </si>
  <si>
    <t>CuadroTexto 660</t>
  </si>
  <si>
    <t>CuadroTexto 661</t>
  </si>
  <si>
    <t>CuadroTexto 662</t>
  </si>
  <si>
    <t>CuadroTexto 663</t>
  </si>
  <si>
    <t>CuadroTexto 664</t>
  </si>
  <si>
    <t>CuadroTexto 665</t>
  </si>
  <si>
    <t>CuadroTexto 666</t>
  </si>
  <si>
    <t>CuadroTexto 667</t>
  </si>
  <si>
    <t>CuadroTexto 668</t>
  </si>
  <si>
    <t>CuadroTexto 669</t>
  </si>
  <si>
    <t>CuadroTexto 670</t>
  </si>
  <si>
    <t>CuadroTexto 671</t>
  </si>
  <si>
    <t>CuadroTexto 672</t>
  </si>
  <si>
    <t>CuadroTexto 673</t>
  </si>
  <si>
    <t>CuadroTexto 674</t>
  </si>
  <si>
    <t>CuadroTexto 675</t>
  </si>
  <si>
    <t>CuadroTexto 676</t>
  </si>
  <si>
    <t>CuadroTexto 677</t>
  </si>
  <si>
    <t>CuadroTexto 678</t>
  </si>
  <si>
    <t>CuadroTexto 679</t>
  </si>
  <si>
    <t>CuadroTexto 680</t>
  </si>
  <si>
    <t>CuadroTexto 681</t>
  </si>
  <si>
    <t>CuadroTexto 682</t>
  </si>
  <si>
    <t>CuadroTexto 683</t>
  </si>
  <si>
    <t>CuadroTexto 684</t>
  </si>
  <si>
    <t>CuadroTexto 685</t>
  </si>
  <si>
    <t>CuadroTexto 686</t>
  </si>
  <si>
    <t>CuadroTexto 687</t>
  </si>
  <si>
    <t>CuadroTexto 688</t>
  </si>
  <si>
    <t>CuadroTexto 689</t>
  </si>
  <si>
    <t>CuadroTexto 690</t>
  </si>
  <si>
    <t>CuadroTexto 691</t>
  </si>
  <si>
    <t>CuadroTexto 692</t>
  </si>
  <si>
    <t>CuadroTexto 693</t>
  </si>
  <si>
    <t>CuadroTexto 694</t>
  </si>
  <si>
    <t>CuadroTexto 695</t>
  </si>
  <si>
    <t>CuadroTexto 696</t>
  </si>
  <si>
    <t>CuadroTexto 697</t>
  </si>
  <si>
    <t>CuadroTexto 698</t>
  </si>
  <si>
    <t>CuadroTexto 699</t>
  </si>
  <si>
    <t>CuadroTexto 700</t>
  </si>
  <si>
    <t>CuadroTexto 701</t>
  </si>
  <si>
    <t>CuadroTexto 702</t>
  </si>
  <si>
    <t>CuadroTexto 703</t>
  </si>
  <si>
    <t>CuadroTexto 704</t>
  </si>
  <si>
    <t>CuadroTexto 705</t>
  </si>
  <si>
    <t>CuadroTexto 706</t>
  </si>
  <si>
    <t>CuadroTexto 707</t>
  </si>
  <si>
    <t>CuadroTexto 708</t>
  </si>
  <si>
    <t>CuadroTexto 709</t>
  </si>
  <si>
    <t>CuadroTexto 710</t>
  </si>
  <si>
    <t>CuadroTexto 711</t>
  </si>
  <si>
    <t>COLOCACIÓN REF. BISAGRA SUPERIOR
05-01</t>
  </si>
  <si>
    <t>PERFORADO DESAGÜE
01-01</t>
  </si>
  <si>
    <t>TROQUELADO INTERRUPTOR
01-05</t>
  </si>
  <si>
    <t>DESPUNTE DE ESQUINAS
05-01</t>
  </si>
  <si>
    <t>PERFORADO FONDO Y LATERALES
01-10</t>
  </si>
  <si>
    <t>ATQ</t>
  </si>
  <si>
    <t>COLOCACIÓN ARNESES
25-01</t>
  </si>
  <si>
    <t>PRECALENTADO GABINETES
35-01</t>
  </si>
  <si>
    <t>COLOCACIÓN TUERCAS RECTANGULARES
10-01</t>
  </si>
  <si>
    <t>PIQUETEADO CÁMARA
01-15</t>
  </si>
  <si>
    <t>COLOCACIÓN BUJE DESAGÜE CÁMARA
30-01</t>
  </si>
  <si>
    <t>SELLADO PERFORACIONES CÁMARA
35-01</t>
  </si>
  <si>
    <t>LIMPIEZA POST-ESPUMADO
01-01</t>
  </si>
  <si>
    <t>COLOCACIÓN INTERRUPTOR
05-01</t>
  </si>
  <si>
    <t>ESCANEO POST-ESPUMADO
10-01</t>
  </si>
  <si>
    <t>COLOCACIÓN REFUERZOS PATA 
10-01</t>
  </si>
  <si>
    <t>COLOCACIÓN FONDO-PISO 
15-01</t>
  </si>
  <si>
    <t>COLOCACIÓN REFUERZOS EN FONDO-PISO
15-05</t>
  </si>
  <si>
    <t>COLOCACIÓN TUBO CALEFACTOR
20-01</t>
  </si>
  <si>
    <t>PLEGADO  "C"
30-02</t>
  </si>
  <si>
    <t>COLOCACIÓN PLACA "C"
30-10</t>
  </si>
  <si>
    <t>COLOCACIÓN BASES
25-01</t>
  </si>
  <si>
    <t>COLOCACIÓN TAPÓN DESAGÜE
20-01</t>
  </si>
  <si>
    <t>COLOCACIÓN TANQUE FAJA  FRENTE
30-01</t>
  </si>
  <si>
    <t>ARMADO CAJA DE LUZ
01-05</t>
  </si>
  <si>
    <t>EXTRUSIÓN LÁMINA</t>
  </si>
  <si>
    <t>CONEXION PLACA FRÍA CON CAJA DE LUZ
01-10</t>
  </si>
  <si>
    <t>COLOCACIÓN SUB. PLACA FRÍA-CAJA DE LUZ
35-01</t>
  </si>
  <si>
    <t>COLOCACIÓN DE BASES DE EMBALAJE
50-05</t>
  </si>
  <si>
    <t>COLOCACIÓN PROTECTOR MANIJA
50-10</t>
  </si>
  <si>
    <t>AISLACIÓN FONDO Y LÍN. SUCCIÓN
05-01</t>
  </si>
  <si>
    <t>FIJACIÓN DEL CONDESADOR
15-01</t>
  </si>
  <si>
    <t>CONEXIÓN INSTALACIÓN ELÉCTRICA
20-01</t>
  </si>
  <si>
    <t>COLOCACIÓN MC
25-01</t>
  </si>
  <si>
    <t>COLOCACIÓN CAPACITOR
30-01</t>
  </si>
  <si>
    <t>CONEXIÓN DE TUBOS
35-01</t>
  </si>
  <si>
    <t>COLOCACIÓN DE APÉNDICES Y FILTRO
40-01</t>
  </si>
  <si>
    <t>SOLDADURA
45-01</t>
  </si>
  <si>
    <t>VERIFICACIÓN CONTINUIDAD Y FUGA
50-01</t>
  </si>
  <si>
    <t>COLOCACIÓN CAZOLETA
55-01</t>
  </si>
  <si>
    <t>ASPIRADO INTERIOR 
01-01</t>
  </si>
  <si>
    <t>COLOCACIÓN DESAGÜE
05-01</t>
  </si>
  <si>
    <t>COLOCACIÓN ACCES. FREEZER
10-10</t>
  </si>
  <si>
    <t>CONTROL ESTÉTICO</t>
  </si>
  <si>
    <t>SELLADO DE APÉNDICES
45-01</t>
  </si>
  <si>
    <t>PINTADO UNIONES SOLDADAS
45-05</t>
  </si>
  <si>
    <t>PLEGADO PUERTAS
05-01</t>
  </si>
  <si>
    <t>COLOCACIÓN REF. Y SELLADO MANIJAS
20-01</t>
  </si>
  <si>
    <t>PELADO PUERTAS
10-01</t>
  </si>
  <si>
    <t>COLOCACIÓN TAPAS EN PUERTAS
15-01</t>
  </si>
  <si>
    <t>PRECALENTADO PUERTAS
25-01</t>
  </si>
  <si>
    <t>TERMOFOR. CONTRAPUERTA
05-01</t>
  </si>
  <si>
    <t>GUILLOTINADO CONTRAPUERTA
15-01</t>
  </si>
  <si>
    <t>BURLETEADO CONTRAPUERTA
30-01</t>
  </si>
  <si>
    <t>CONTROL ELÉCTRICO
05-01</t>
  </si>
  <si>
    <t>COLOCACIÓN ESQUINEROS
01-01</t>
  </si>
  <si>
    <t>CORTE DE APENDICES 
40-01</t>
  </si>
  <si>
    <t>SELLADO PESTAÑA PERIMETRAL
35-05</t>
  </si>
  <si>
    <t>PREPARADO PLACA "C"
30-05</t>
  </si>
  <si>
    <t>ARV</t>
  </si>
  <si>
    <t>PREPARACIÓN BASE DE CARTÓN
50-01</t>
  </si>
  <si>
    <t>ESPUMADO DE PUERTAS
40-01</t>
  </si>
  <si>
    <t>COLOCACIÓN DE MANIJAS
40-01</t>
  </si>
  <si>
    <t>ESP</t>
  </si>
  <si>
    <t>COLOCACIÓN REFUERZOS
15-01</t>
  </si>
  <si>
    <t>BARRIDO DE NITRÓGENO
01-01</t>
  </si>
  <si>
    <t>CONTROL DE FUGAS
01-01</t>
  </si>
  <si>
    <t>ETIQUETADO DE RESPALDO
15-05</t>
  </si>
  <si>
    <t>CARGA DEL MOLDE
35-01</t>
  </si>
  <si>
    <t>ESCANEO POST-EQUIPADO
35-01</t>
  </si>
  <si>
    <t>ETIQUETADO FRONTAL Y LATERAL
15-01</t>
  </si>
  <si>
    <t>PERFORADOS
15-01</t>
  </si>
  <si>
    <t>COLOCACIÓN DE MANUALES
20-01</t>
  </si>
  <si>
    <t>CORTE DE REFUERZOS PLÁSTICOS
01-05</t>
  </si>
  <si>
    <t>LIMPIEZA FINAL
25-01</t>
  </si>
  <si>
    <t>COLOCACIÓN PUERTAS
45-01</t>
  </si>
  <si>
    <t>TERMOFOR. TANQUE INFERIOR
05-25</t>
  </si>
  <si>
    <t>CONEXIÓN BOMBAS DE VACÍO
30-01</t>
  </si>
  <si>
    <t>TERMOFOR. CÁMARA
05-25</t>
  </si>
  <si>
    <t>GUILLOTINADO
15-25</t>
  </si>
  <si>
    <t>CORTE CAJA INTERRUPTOR
10-10</t>
  </si>
  <si>
    <t>CARGA DE GAS REFRIGERANTE
40-01</t>
  </si>
  <si>
    <t>REPARACIONES EN LÍNEA</t>
  </si>
  <si>
    <t>COLOCACIÓN DE LOGGER
10-01</t>
  </si>
  <si>
    <t>TERMOFOR. TAPA GUIA TUBOS
05-01</t>
  </si>
  <si>
    <t>CORTE TAPA GUIA Y TAPA TRASERA
10-15</t>
  </si>
  <si>
    <t>CONTROL FRIGORÍFICO
15-01</t>
  </si>
  <si>
    <t>PREPARADO POL DELANTERO
01-01</t>
  </si>
  <si>
    <t>ETIQUETADO TAPAS
01-05</t>
  </si>
  <si>
    <t>PRE-EMBALAJE
05-01</t>
  </si>
  <si>
    <t>TERMOFOR. TAPA TRASERA
05-01</t>
  </si>
  <si>
    <t>GUILLOTINADO TAPA TRASERA
15-02</t>
  </si>
  <si>
    <t>PALLETIZADO
15-01</t>
  </si>
  <si>
    <t>EMBALAJE
10-01</t>
  </si>
  <si>
    <t>SUB</t>
  </si>
  <si>
    <t>TER</t>
  </si>
  <si>
    <t>PREPARADO FAJA
25-01</t>
  </si>
  <si>
    <t>COL. ACCES. Y BALCONES  CONTRAP.
10-05</t>
  </si>
  <si>
    <t>PEV</t>
  </si>
  <si>
    <t>EQU</t>
  </si>
  <si>
    <t>CON</t>
  </si>
  <si>
    <t>EMB</t>
  </si>
  <si>
    <t>PUE</t>
  </si>
  <si>
    <t>CHA</t>
  </si>
  <si>
    <t>CuadroTexto 1</t>
  </si>
  <si>
    <t>CuadroTexto 2</t>
  </si>
  <si>
    <t>CuadroTexto 3</t>
  </si>
  <si>
    <t>CONFORMADO LATERALES
05-01</t>
  </si>
  <si>
    <t>CONFORMADO PARA ESQUINEROS
05-05</t>
  </si>
  <si>
    <t>BURBUJAS</t>
  </si>
  <si>
    <t>COLOCACIÓN DE ESTANTES
10-01</t>
  </si>
  <si>
    <t>ESPUMADO
05-03</t>
  </si>
  <si>
    <t>ESPUMADO
05-04</t>
  </si>
  <si>
    <t>COLOCACIÓN MC
25-05</t>
  </si>
  <si>
    <t>TERMOFOR. CONTRAPUERTA
05-05</t>
  </si>
  <si>
    <t>Cuadro TXT</t>
  </si>
  <si>
    <t>SOLD. EVAP. Y ARMADO CAJA DE SERVICIO
10-01</t>
  </si>
  <si>
    <t>CONEXIÓN INSTALACIÓN ELÉCTRICA
20-05</t>
  </si>
  <si>
    <t>ESPUMADO
05-08</t>
  </si>
  <si>
    <t>COLOCACIÓN PUERTAS
45-05</t>
  </si>
  <si>
    <t>PREPARADO FRENTE
25-05</t>
  </si>
  <si>
    <t>TERMOFOR. FALDÓN
05-05</t>
  </si>
  <si>
    <t>CORTE FALDÓN
10-20</t>
  </si>
  <si>
    <t>TERMINACIÓN FALDÓN
20-01</t>
  </si>
  <si>
    <t>CORTE Y DESARROLLO FRENTE
01-10</t>
  </si>
  <si>
    <t>TROQUELADO FAJA
10-01</t>
  </si>
  <si>
    <t>PLEGADO PARA CONF. FAJA
15-01</t>
  </si>
  <si>
    <t>TROQUELADO FRENTE
10-01</t>
  </si>
  <si>
    <t>PLEGADO PARA CONF. FRENTE
15-01</t>
  </si>
  <si>
    <t>CORTE Y DESARROLLO FAJA
01-10</t>
  </si>
  <si>
    <t>SOLD. EVAP. Y ARAMADO CAJA DE SERVICIO
10-01</t>
  </si>
  <si>
    <t>ESPUMADO
05-09</t>
  </si>
  <si>
    <t>CORTE DE REFUERZOS CHAPA PP
01-01</t>
  </si>
  <si>
    <t>TERMOFOR. TANQUE INFERIOR
05-20</t>
  </si>
  <si>
    <t>GUILLOTINADO
15-15</t>
  </si>
  <si>
    <t>AISLACIÓN LÍN. DE SUCCIÓN
05-05</t>
  </si>
  <si>
    <t>COLOCACIÓN UNIDAD CONDENSADORA
25-10</t>
  </si>
  <si>
    <t>COLOCACIÓN CAPACITOR
30-10</t>
  </si>
  <si>
    <t>CONEXIÓN DE TUBOS
35-05</t>
  </si>
  <si>
    <t>SOLDADURA
45-05</t>
  </si>
  <si>
    <t>CORTE FALDÓN
10-23</t>
  </si>
  <si>
    <t>PREPARADO POL LATERALES
01-15</t>
  </si>
  <si>
    <t>COLOCACIÓN FONDO
08-01</t>
  </si>
  <si>
    <t>COLOCACIÓN REFUERZO CANASTO
10-10</t>
  </si>
  <si>
    <t>COLOCACIÓN REFUERZOS FONDO PISO
15-10</t>
  </si>
  <si>
    <t>COLOCACIÓN TANQUE FRENTE
30-05</t>
  </si>
  <si>
    <t>PERFORADO FONDO-TECHO Y  LATERALES
01-20</t>
  </si>
  <si>
    <t>COLOCACIÓN REFUERZOS
15-15</t>
  </si>
  <si>
    <t>COLOCACIÓN BASES
25-05</t>
  </si>
  <si>
    <t>COLOCACIÓN PLACA FRÍA
30-20</t>
  </si>
  <si>
    <t>COLOCACIÓN PUERTAS
45-15</t>
  </si>
  <si>
    <t>PERFORADOS
15-05</t>
  </si>
  <si>
    <t>COLOCACION DE TERMINALES
05-01</t>
  </si>
  <si>
    <t>PREPARADO PLACA FRIA
30-15</t>
  </si>
  <si>
    <t>COLOCACIÓN CAJA DE AIRE
35-05</t>
  </si>
  <si>
    <t>COLOCACIÓN LED SUPERIOR
37-01</t>
  </si>
  <si>
    <t>COLOCACIÓN CENEFA INTERNA
38-01</t>
  </si>
  <si>
    <t>CALQUEO
90-01</t>
  </si>
  <si>
    <t>VERIFICACION CONTINUIDAD Y FUGA
01-30</t>
  </si>
  <si>
    <t>COLOCACIÓN TOPE PUERTA
10-15</t>
  </si>
  <si>
    <t>ETIQUETADO POS-EMBALAJE
01-20</t>
  </si>
  <si>
    <t>PEREPARADO DE CENEFA INTERNA
20-01</t>
  </si>
  <si>
    <t>ENSAMBLADO TURBINA
05-05</t>
  </si>
  <si>
    <t>ARMADO CAJA DE AIRE
05-10</t>
  </si>
  <si>
    <t>SOLDADURA
01-25</t>
  </si>
  <si>
    <t>ARMADO REFUERZO CANASTO
10-05</t>
  </si>
  <si>
    <t>COLOCACIÓN ARNESES
25-05</t>
  </si>
  <si>
    <t>CORTE CENEFA INTERNA
10-25</t>
  </si>
  <si>
    <t>GUILLOTINADO CENEFA INTERNA
15-03</t>
  </si>
  <si>
    <t>COLOCACIÓN REFUERZO ESCUADRA
23-01</t>
  </si>
  <si>
    <t>TROQUELADO REFUERZOS ESCUADRA
10-05</t>
  </si>
  <si>
    <t>PLEGADO REFUERZO ESCUADRA
15-05</t>
  </si>
  <si>
    <t>TERMINACIÓN FALDÓN
20-05</t>
  </si>
  <si>
    <t>COLOCACIÓN DE REJILLA
10-25</t>
  </si>
  <si>
    <t>ARMADO BASE
24-01</t>
  </si>
  <si>
    <t>ARMADO FORZADOR PARA UC
15-01</t>
  </si>
  <si>
    <t>ENZUNCHADO
20-01</t>
  </si>
  <si>
    <t>PLEGADO PROTECTOR CONT. INT
15-10</t>
  </si>
  <si>
    <t>TROQUELADO PROTECTOR CONT. INT
10-10</t>
  </si>
  <si>
    <t>CORTE DESAROLLO PROT. CONT. INT
01-20</t>
  </si>
  <si>
    <t>TERMOFOR. CENEFA INTERNA
05-05</t>
  </si>
  <si>
    <t>COLOCACIÓN INTERRUPTOR
05-05</t>
  </si>
  <si>
    <t>COLOCACIÓN CONT. INT.
37-05</t>
  </si>
  <si>
    <t>ESPUMADO
05-05</t>
  </si>
  <si>
    <t>CONEXIÓN INST. ELECT.
20-15</t>
  </si>
  <si>
    <t>CONEXIÓN INST. ELECT.
20-20</t>
  </si>
  <si>
    <t>COLOCACIÓN DE ESTANTES
10-20</t>
  </si>
  <si>
    <t>COLOCACIÓN DE FALDÓN
47-05</t>
  </si>
  <si>
    <t>COLOCACIÓN APÉNDICES
01-20</t>
  </si>
  <si>
    <t>COLOCACIÓN PUESTA A TIERRA
01-01</t>
  </si>
  <si>
    <t>COLOCACIÓN FORZADOR
01-35</t>
  </si>
  <si>
    <t>COLOCACIÓN CONDENSADOR Y MC
01-10</t>
  </si>
  <si>
    <t>COLOCACIÓN CAZOLETA
01-15</t>
  </si>
  <si>
    <t>COLOCACIÓN TUERCAS RECTANGULARES
10-05</t>
  </si>
  <si>
    <t>Proceso</t>
  </si>
  <si>
    <t>Área</t>
  </si>
  <si>
    <t>Codificación</t>
  </si>
  <si>
    <t>Fuera de línea</t>
  </si>
  <si>
    <t>Chapería</t>
  </si>
  <si>
    <t>Plásticos</t>
  </si>
  <si>
    <t>Sub-ensamble</t>
  </si>
  <si>
    <t>Línea</t>
  </si>
  <si>
    <t>Armado de tanques</t>
  </si>
  <si>
    <t>Armado verticales</t>
  </si>
  <si>
    <t>Armado horizontales</t>
  </si>
  <si>
    <t>ARH</t>
  </si>
  <si>
    <t>Puertas</t>
  </si>
  <si>
    <t>Espumado</t>
  </si>
  <si>
    <t>Post-espumado verticales</t>
  </si>
  <si>
    <t>Post-espumado horizontales</t>
  </si>
  <si>
    <t>PEH</t>
  </si>
  <si>
    <t>Equipado</t>
  </si>
  <si>
    <t>Terminación</t>
  </si>
  <si>
    <t>Control</t>
  </si>
  <si>
    <t>Reparaciones</t>
  </si>
  <si>
    <t>REP</t>
  </si>
  <si>
    <t>Embalaje</t>
  </si>
  <si>
    <t>Referencia de colores de procesos</t>
  </si>
  <si>
    <t>Diagrama de Procesos - Modelo 1300</t>
  </si>
  <si>
    <t>0 - Diagramas de Procesos\</t>
  </si>
  <si>
    <t>Diagrama de Procesos - Modelo 1400</t>
  </si>
  <si>
    <t>Diagrama de Procesos - Modelo 1600</t>
  </si>
  <si>
    <t>Diagrama de Procesos - Modelo 1800</t>
  </si>
  <si>
    <t>Diagrama de Procesos - Modelo M5000</t>
  </si>
  <si>
    <t>COLOCACIÓN DE FALDÓN
47-01</t>
  </si>
  <si>
    <t>COLOCACIÓN DE RESISTENCIA A LA PLACA FRÍA
01-01</t>
  </si>
  <si>
    <t>CORTE DE REFUERZOS CHAPA GALV
01-15</t>
  </si>
  <si>
    <t>PIQUETEADO PUERTAS PARA MANIJAS
01-01</t>
  </si>
  <si>
    <t xml:space="preserve">PARA TODOS  LOS MODELOS </t>
  </si>
  <si>
    <t>SOLO PARA INSTITUCIONALES</t>
  </si>
  <si>
    <t>SOLO PARA CONTROLADOR INTLIGENTE</t>
  </si>
  <si>
    <t>Dirección de origen ISO</t>
  </si>
  <si>
    <t>\\SERVER2012\iso_9000\07-Procesos\Hojas de Proceso\</t>
  </si>
  <si>
    <t>Carpeta Diagrama</t>
  </si>
  <si>
    <t>Nombre Diagrama</t>
  </si>
  <si>
    <t>Dirección Diagrama</t>
  </si>
  <si>
    <t>TERMOFOR. TANQUE INFERIOR
05-15</t>
  </si>
  <si>
    <t>COLOCACIÓN REFUERZO PATA
10-15</t>
  </si>
  <si>
    <t>COLOCACIÓN PISO
15-20</t>
  </si>
  <si>
    <t>ESPUMADO
05-06</t>
  </si>
  <si>
    <t>ARMADO DE PISO
15-15</t>
  </si>
  <si>
    <t>PREPARADO FRENTE
25-10</t>
  </si>
  <si>
    <t>CALQUEO
90-05</t>
  </si>
  <si>
    <t>CORTE FALDÓN
10-22</t>
  </si>
  <si>
    <t>COLOCACIÓN REFUERZO PATA
10-20</t>
  </si>
  <si>
    <t>COLOCACIÓN BASES
25-10</t>
  </si>
  <si>
    <t>PLEGADO REFUERZOS PATA
15-15</t>
  </si>
  <si>
    <t>CONEXIÓN DE TUBOS
35-10</t>
  </si>
  <si>
    <t>SOLDADURA
45-10</t>
  </si>
  <si>
    <t>CORTE FALDÓN
10-21</t>
  </si>
  <si>
    <t>Diagrama de Procesos - Modelo M1200</t>
  </si>
  <si>
    <t>COLOCACIÓN REFUERZOS
15-10</t>
  </si>
  <si>
    <t>Diagrama de Procesos - Modelo M5000 KO</t>
  </si>
  <si>
    <t>COLOCACIÓN REFUERZOS
15-20</t>
  </si>
  <si>
    <t>CORTE CAJA DE AIRE</t>
  </si>
  <si>
    <t>EXTRUSIÓN
LÁMINA</t>
  </si>
  <si>
    <t>TERMOFOR. CAJA DE AIRE
05-05</t>
  </si>
  <si>
    <t>CONEXIONADO CONTROLADOR INTELIGENTE
10-10</t>
  </si>
  <si>
    <t>ARMADO CONTROLADOR INTELIGENTE
10-05</t>
  </si>
  <si>
    <t>CALIBRADO CONTROLADOR INTELIGENTE
10-02</t>
  </si>
  <si>
    <t>Diagrama de Procesos - Modelo FV</t>
  </si>
  <si>
    <t>COLOCACIÓN REFUERZOS
15-05</t>
  </si>
  <si>
    <t>CORTE Y DESARROLLO DE FRENTE
01-10</t>
  </si>
  <si>
    <t>COLOCACIÓN POL SEPARADOR
20-01</t>
  </si>
  <si>
    <t>TERMOFOR. PUERTA EVAPORADOR
05-01</t>
  </si>
  <si>
    <t>COLOCACIÓN SUB. EVAP-CAJA DE LUZ
35-10</t>
  </si>
  <si>
    <t>COLOCACIÓN PUERTAS
45-10</t>
  </si>
  <si>
    <t>PERFORADOS
15-10</t>
  </si>
  <si>
    <t>ARMADO EVAPORADOR
25-01</t>
  </si>
  <si>
    <t>ARMADO CAJA DE LUZ
25-05</t>
  </si>
  <si>
    <t>UNIÓN EVAPORADOR CON CAJA DE LUZ
25-10</t>
  </si>
  <si>
    <t>TERMOFOR. PUERTA EVAPORADOR
05-05</t>
  </si>
  <si>
    <t>COLOCACIÓN PUERTA EVAPORADOR
22-01</t>
  </si>
  <si>
    <t>GUILLOTINADO PUERTA EVAP.
15-01</t>
  </si>
  <si>
    <t>ESPUMADO
05-02</t>
  </si>
  <si>
    <t>ESPUMADO
05-01</t>
  </si>
  <si>
    <t>ETIQUETADO INTERNO
28-01</t>
  </si>
  <si>
    <t>PERFORADOS
15-15</t>
  </si>
  <si>
    <t>COLOCACIÓN SOPORTES PARRILLA
21-01</t>
  </si>
  <si>
    <t>PLEGADO  PESTAÑA SUP. PLACA C
15-20</t>
  </si>
  <si>
    <t>SOLO INSTITUCIONALES (que lo requieran)</t>
  </si>
  <si>
    <t>CALQUEO DE PUERTA
90-20</t>
  </si>
  <si>
    <t>ARMADO CAJA DE AIRE
05-15</t>
  </si>
  <si>
    <t>COLOCACIÓN CAJA DE AIRE
35-15</t>
  </si>
  <si>
    <t>CALQUEO
90-10</t>
  </si>
  <si>
    <t>PERFORADO FRENTE
10-15</t>
  </si>
  <si>
    <t>CORTE CAJA DE AIRE
10-30</t>
  </si>
  <si>
    <t>TERMINACIÓN CAJA DE AIRE
20-20</t>
  </si>
  <si>
    <t>GUILLOTINADO
15-20</t>
  </si>
  <si>
    <t>TERMINACIÓN PUERTA EVAP.
20-15</t>
  </si>
  <si>
    <t>CARGA DEL MOLDE
35-05</t>
  </si>
  <si>
    <t>TERMINACIÓN BANDEJA DESHIELO
20-10</t>
  </si>
  <si>
    <t>CORTE BANDEJA DESHIELO
10-01</t>
  </si>
  <si>
    <t>CORTE PUERTA EVAP.
10-05</t>
  </si>
  <si>
    <t>Diagrama de Procesos - Exhibidoras Horizontales</t>
  </si>
  <si>
    <t>TERMOFOR. MARCO
05-01</t>
  </si>
  <si>
    <t>GUILLOTINADO MARCO</t>
  </si>
  <si>
    <t>CORTE TAPAS</t>
  </si>
  <si>
    <t>CORTE FRENTE</t>
  </si>
  <si>
    <t>CORTE FONDO</t>
  </si>
  <si>
    <t>PLEGADO "U"</t>
  </si>
  <si>
    <t>TERMOFOR. PARANTES
05-01</t>
  </si>
  <si>
    <t>TERMOFOR. SEPARADOR
05-01</t>
  </si>
  <si>
    <t>PLEGADO TRAN. TAPA DERECHA</t>
  </si>
  <si>
    <t>COLOCACIÓN CAPACITOR
01-05</t>
  </si>
  <si>
    <t>PLEGADO SOPORTE</t>
  </si>
  <si>
    <t>TROQUELADO SOPORTE</t>
  </si>
  <si>
    <t>CORTE SOPORTE</t>
  </si>
  <si>
    <t>COLOCACIÓN REJILLA TRASERA
10-30</t>
  </si>
  <si>
    <t>ETIQUETADO FRONTAL Y LATERAL
15-10</t>
  </si>
  <si>
    <t>COLOCACIÓN ACCESORIOS
10-35</t>
  </si>
  <si>
    <t>PERFORADO FRENTE
20-01</t>
  </si>
  <si>
    <t>PIQUETEADO DESAGÜE FONDO INT
30-01</t>
  </si>
  <si>
    <t>DESPUNTE DE ESQUINAS FONDO INT
35-01</t>
  </si>
  <si>
    <t>PLEGADO EN Z FONDO INT
15-65</t>
  </si>
  <si>
    <t>TROQUELADO ENVOLVENTES
10-15</t>
  </si>
  <si>
    <t>PLEGADO  TRANSV. Y LAT- ENVOLVENTES
15-40</t>
  </si>
  <si>
    <t>PLEGADO EN U ENVOLVENTES
15-60</t>
  </si>
  <si>
    <t>TROQUELADO TAPAS
10-30</t>
  </si>
  <si>
    <t>PLEGADO LONGITUDINAL TAPAS
15-30</t>
  </si>
  <si>
    <t>PLEGADO TRANSVERSAL TAPAS
15-55</t>
  </si>
  <si>
    <t>TROQUELADO FRENTE
10-30</t>
  </si>
  <si>
    <t>PLEGADO LONGITUDINAL FRENTE
15-25</t>
  </si>
  <si>
    <t>PLEGADO TRANSVERSAL FRENTE
15-45</t>
  </si>
  <si>
    <t>TROQUELADO FONDO
10-30</t>
  </si>
  <si>
    <t>PLEGADO LONGITUDINAL FONDO
15-30</t>
  </si>
  <si>
    <t>PLEGADO TRANSVERSAL FONDO
15-50</t>
  </si>
  <si>
    <t>TROQUELADO P/CONT. INT.
10-20</t>
  </si>
  <si>
    <t>CORTE TAPAS
01-30</t>
  </si>
  <si>
    <t>TROQUELADO P/UC
10-25</t>
  </si>
  <si>
    <t>Diagrama de Procesos - Modelo 1000</t>
  </si>
  <si>
    <t>Diagrama de Procesos - Modelo 1211</t>
  </si>
  <si>
    <t>ARMADO INTERIOR
05-01</t>
  </si>
  <si>
    <t>ENCAÑADO SERPENTINA
10-01</t>
  </si>
  <si>
    <t>SOLDADURA COLECTOR Y APÉNDICE
15-01</t>
  </si>
  <si>
    <t>CONTROL CONT. Y FUGA EVAP.
15-05</t>
  </si>
  <si>
    <t>COLOCACIÓN PORTA BULBO
20-05</t>
  </si>
  <si>
    <t>SOLDADURA CAPILAR
25-01</t>
  </si>
  <si>
    <t>CONTROL CONY. Y FUGA CAPILAR
25-05</t>
  </si>
  <si>
    <t>CONFORMADO PORTA BULBO
20-01</t>
  </si>
  <si>
    <t>ARMADO EXTERIOR
01-05</t>
  </si>
  <si>
    <t>ENSAMBLE INT-EXT
30-05</t>
  </si>
  <si>
    <t>ARMADO PISO CORRUPLAST
01-01</t>
  </si>
  <si>
    <t>COLOCACIÓN TERMOCONT-
15-10</t>
  </si>
  <si>
    <t>AISLACIÓN COLECTOR Y CAPILAR
25-10</t>
  </si>
  <si>
    <t>PRE-ENSABLADO INTERIOR
30-01</t>
  </si>
  <si>
    <t>PIQUETEADO PUERTAS PARA MANIJAS
01-05</t>
  </si>
  <si>
    <t>PLEGADO PUERTAS
05-05</t>
  </si>
  <si>
    <t>COLOCACIÓN REF. Y SELLADO MANIJAS
20-05</t>
  </si>
  <si>
    <t>COLOCACIÓN TAPAS EN PUERTAS
15-05</t>
  </si>
  <si>
    <t>BURLETEADO CONTRAPUERTA
30-05</t>
  </si>
  <si>
    <t>ESPUMADO DE PUERTAS
40-05</t>
  </si>
  <si>
    <t>CARGA DEL MOLDE
35-10</t>
  </si>
  <si>
    <t>PRE-EMBALAJE
05-05</t>
  </si>
  <si>
    <t>EMBALAJE
10-05</t>
  </si>
  <si>
    <t>PREPARADO LATERALES
01-25</t>
  </si>
  <si>
    <t>TERMOFOR. 
MARCO
05-05</t>
  </si>
  <si>
    <t>PLEGADO LONGITUDINAL FONDO
15-35</t>
  </si>
  <si>
    <t>PLEGADO LONGITUDINAL TAPAS
15-35</t>
  </si>
  <si>
    <t>LIMPIEZA GABINETE
01-01</t>
  </si>
  <si>
    <t>COLOCACIÓN DE PARANTES
05-01</t>
  </si>
  <si>
    <t>ENSAMBLE BORNERA MC
25-03</t>
  </si>
  <si>
    <t>SOLDADURA EVAPORADOR
65-01</t>
  </si>
  <si>
    <t>VERIF. CONTINUIDAD Y FUGA EVAP.
65-05</t>
  </si>
  <si>
    <t>PRUEBA INMERSIÓN
65-10</t>
  </si>
  <si>
    <t>COLOCACIÓN DESAGÜE
28-01</t>
  </si>
  <si>
    <t>ARMADO CAJA DE AIRE
05-20</t>
  </si>
  <si>
    <t>ARMADO FORZADOR PARA EVAP
15-05</t>
  </si>
  <si>
    <t>COLOCACIÓN CONT. INT.
37-15</t>
  </si>
  <si>
    <t>PERFORADOS
15-20</t>
  </si>
  <si>
    <t>COLOCACIÓN EVAPORADOR
30-25</t>
  </si>
  <si>
    <t>COLOCACIÓN FORZADOR
33-01</t>
  </si>
  <si>
    <t>COLOCACIÓN CAJA DE AIRE
35-20</t>
  </si>
  <si>
    <t>COLOCACIÓN TAPA CONDUICTO
36-01</t>
  </si>
  <si>
    <t>COLOCACIÓN CENEFA INTERNA
50-01</t>
  </si>
  <si>
    <t>CARGA DEL MOLDE
01-05</t>
  </si>
  <si>
    <t>PRECALENTADO GABINETES
35-05</t>
  </si>
  <si>
    <t>CONTROL DE FUGAS ALTA PRESIÓN
01-05</t>
  </si>
  <si>
    <t>ASPIRADO INTERIOR 
01-05</t>
  </si>
  <si>
    <t>PREPARADO DE PUERTAS
15-01</t>
  </si>
  <si>
    <t>FIJACIÓN DE PUERTAS
15-05</t>
  </si>
  <si>
    <t>COLOCACIÓN DE BASES
10-05</t>
  </si>
  <si>
    <t>COLOCACIÓN BASE DE MADERA
10-10</t>
  </si>
  <si>
    <t>POSICIONAM. APÉNDICE Y LS
15-15</t>
  </si>
  <si>
    <t>ARMADO BASE MC
10-01</t>
  </si>
  <si>
    <t>FIJACIÓN DEL CONDENSADOR
15-05</t>
  </si>
  <si>
    <t>AISLACIÓN LÍNEA DE SUCCIÓN
05-10</t>
  </si>
  <si>
    <t>COLOC. TABLERO
17-01</t>
  </si>
  <si>
    <t>COLOC. CONT INT
17-05</t>
  </si>
  <si>
    <t>CONEXIÓN INSTALACIÓN ELÉCTRICA
20-25</t>
  </si>
  <si>
    <t>COLOCACIÓN MC
25-15</t>
  </si>
  <si>
    <t>COLOCACIÓN UC
25-20</t>
  </si>
  <si>
    <t>COLOCACIÓN REJILLA
27-01</t>
  </si>
  <si>
    <t>CONEXIÓN DE TUBOS
35-15</t>
  </si>
  <si>
    <t>COLOCACIÓN APÉNDICES Y FILTRO
40-05</t>
  </si>
  <si>
    <t>SOLDADURA
45-15</t>
  </si>
  <si>
    <t>COLOCACIÓN CERRADURA
70-01</t>
  </si>
  <si>
    <t>COLOCACIÓN TABLERO
17-10</t>
  </si>
  <si>
    <t>ARMADO PUERTAS DE VIDRIO
75-01</t>
  </si>
  <si>
    <t>COLOCACIÓN PUERTAS DE VIDRIO
75-05</t>
  </si>
  <si>
    <t>ARMADO PARANTES
35-01</t>
  </si>
  <si>
    <t>CORTE MARCO
10-35</t>
  </si>
  <si>
    <t>TERMINACIÓN MARCO
20-25</t>
  </si>
  <si>
    <t>CORTE SEPARADOR
10-40</t>
  </si>
  <si>
    <t>TERMINACIÓN SEPARADOR
20-30</t>
  </si>
  <si>
    <t>GUILLOTINADO MARCO
15-04</t>
  </si>
  <si>
    <t>CORTE PARANTES
10-45</t>
  </si>
  <si>
    <t>PREPARADO MC
25-13</t>
  </si>
  <si>
    <t>CORTE CENEFA INTERNA
01-35</t>
  </si>
  <si>
    <t>PREPARADO DE FAJA
25-01</t>
  </si>
  <si>
    <t>CORTE DE TUBO DE ALUMINIO
40-05</t>
  </si>
  <si>
    <t>LIMPIEZA DE PUERTAS
01-10</t>
  </si>
  <si>
    <t>CONTROL DE FUGAS ALTA PRESIÓN
01-05|</t>
  </si>
  <si>
    <t>LIMPIEZA DE PUERTAS
01-05</t>
  </si>
  <si>
    <t>TERMINACIÓN PARANTES
20-35</t>
  </si>
  <si>
    <t>SOLO PARA TERMOSTATO MECÁNICO</t>
  </si>
  <si>
    <t>ESP.
05-13</t>
  </si>
  <si>
    <t>ESP.
05-14</t>
  </si>
  <si>
    <t>PLEGADO DE REFUERZOS CHAPA GALV</t>
  </si>
  <si>
    <t>ARMADO CAJA DE AIRE
05-25</t>
  </si>
  <si>
    <t>GUILLOTINADO CONTRAPUERTA
15-05</t>
  </si>
  <si>
    <t>PREPARADO DEL CONDESADOR
14-01</t>
  </si>
  <si>
    <t>PREPARADO TAPA CARTON
01-30</t>
  </si>
  <si>
    <t>PLEGADO EN "E"
30-05</t>
  </si>
  <si>
    <t>ARMADO PLAFÓN
45-01</t>
  </si>
  <si>
    <t>TERMOFOR. MARCO
05-05</t>
  </si>
  <si>
    <t>COLOCACIÓN DE GUÍAS
08-01</t>
  </si>
  <si>
    <t>ETIQUETADO INTERNO
28-05</t>
  </si>
  <si>
    <t>PERFORADOS
15-25</t>
  </si>
  <si>
    <t>COLOCACIÓN PLACA "E"
30-30</t>
  </si>
  <si>
    <t>COLOCACIÓN PARRILLA Y PERFILES
21-05</t>
  </si>
  <si>
    <t>COLOCACIÓN PUERTA EVAP.
22-05</t>
  </si>
  <si>
    <t>COLOCACIÓN PLAFÓN
35-25</t>
  </si>
  <si>
    <t>FIJACIÓN PLAFÓN
23-01</t>
  </si>
  <si>
    <t>AISLACIÓN LÍN. SUCCIÓN
05-15</t>
  </si>
  <si>
    <t>CALQUEO CONTRAP.
90-25</t>
  </si>
  <si>
    <t>CORTE DE TUBO DE ALUMINIO
19-01</t>
  </si>
  <si>
    <t>CONFORMADO TUBO LS
50-01</t>
  </si>
  <si>
    <t>TERMOFOR. CAJA INTERRUP.
05-01</t>
  </si>
  <si>
    <t>CALQUEO PUERTAS
30-01</t>
  </si>
  <si>
    <t>CALQUEO GABINETE
30-05</t>
  </si>
  <si>
    <t>SOLO PARA FREEZER GRISES</t>
  </si>
  <si>
    <t>CORTE FRENTE PISO BASE
01-40</t>
  </si>
  <si>
    <t>Diagrama de Procesos - Modelo M5000 BC</t>
  </si>
  <si>
    <t>ASOCIACIÓN CONT. INT.
10-05</t>
  </si>
  <si>
    <t>PERFORADOS
15-30</t>
  </si>
  <si>
    <t>PIQUETEADO PUERTAS PARA MANIJAS
01-02</t>
  </si>
  <si>
    <t>SELLADO MANIJAS
20-02</t>
  </si>
  <si>
    <t>RUTEO EVAPORADOR
34-01</t>
  </si>
  <si>
    <t>RUTEO EVAPORADOR
34-05</t>
  </si>
  <si>
    <t>CALQUEO DE PUERTA
90-21</t>
  </si>
  <si>
    <t>ARMADO CENEFA
37-20</t>
  </si>
  <si>
    <t>ARMADO CENEFA
20-05</t>
  </si>
  <si>
    <t>ARMADO FORZADOR PARA EVAP
15-10</t>
  </si>
  <si>
    <t>PREPARADO LÍNEA DE DESCON.
63-01</t>
  </si>
  <si>
    <t>COLOCACIÓN BOBINA
01-27</t>
  </si>
  <si>
    <t>RUTEO ESCALÓN
60-01</t>
  </si>
  <si>
    <t>RUTEO ESCALÓN
60-05</t>
  </si>
  <si>
    <t>Diagrama de Procesos - Modelo M3200</t>
  </si>
  <si>
    <t>ASOCIACIÓN FINAL
55-01</t>
  </si>
  <si>
    <t>CONTROL DE VÁLVULA
05-05</t>
  </si>
  <si>
    <t>ARMADO FORZADOR AXIAL
15-01</t>
  </si>
  <si>
    <t>COLOCACIÓN INTERRUPT.
20-10</t>
  </si>
  <si>
    <t>COLOCACIÓN INTERRUP Y CONT INT
20-15</t>
  </si>
  <si>
    <t>UNIÓN CAJA DE AIRE - FORZ - CENEFA
55-01</t>
  </si>
  <si>
    <t>COLOCACIÓN FORZADOR
33-05</t>
  </si>
  <si>
    <t>COLOCACIÓN CAJA DE AIRE
35-30</t>
  </si>
  <si>
    <t>CORTE ROUTER CENEFA INTERNA
25-01</t>
  </si>
  <si>
    <t>CORTE ROUTER CAJA DE AIRE
25-05</t>
  </si>
  <si>
    <t>CORTE ROUTER CUBRECABLE
25-10</t>
  </si>
  <si>
    <t>GUILLOTINADO CAJA DE AIRE
15-06</t>
  </si>
  <si>
    <t>GUILLOTINADO CUBRECABLE
15-06</t>
  </si>
  <si>
    <t>CORTE CAJA DE AIRE
10-50</t>
  </si>
  <si>
    <t>TERMINACIÓN CAJA DE AIRE
20-40</t>
  </si>
  <si>
    <t>TERMINACIÓN CUBRECABLE
20-45</t>
  </si>
  <si>
    <t>TERMOFOR. CAJA DE AIRE
05-01</t>
  </si>
  <si>
    <t>TERMOFOR. CUBRECABLE
05-01</t>
  </si>
  <si>
    <t>CORTE Y TERMINACIÓN CUBRECABLE
10-55</t>
  </si>
  <si>
    <t>PREPARADO DEL CONDESADOR
14-05</t>
  </si>
  <si>
    <t>ABOCARDADO SERPENTINA
13-01</t>
  </si>
  <si>
    <t>AISALCIÓN SOLDADURAS
15-12</t>
  </si>
  <si>
    <t>CONFORMADO APENDICES
14-01</t>
  </si>
  <si>
    <t>Diagrama de Procesos - Freezers R134</t>
  </si>
  <si>
    <t>ARMADO LÍNEA DE SUCCCIÓN
60-01</t>
  </si>
  <si>
    <t>PREPARADO LÍNEA DE SUCCIÓN
33-01</t>
  </si>
  <si>
    <t>AISLACIÓN LÍNEA DE SUCCIÓN
05-20</t>
  </si>
  <si>
    <t xml:space="preserve">         </t>
  </si>
  <si>
    <t>PREPARADO DEL CONDESADOR
14-10</t>
  </si>
  <si>
    <t>CORTE CAJA CONEXIONES
10-60</t>
  </si>
  <si>
    <t>TERMOFOR. CAJA CONEX.
05-01</t>
  </si>
  <si>
    <t>TERMOFOR. BANDEJA
05-01</t>
  </si>
  <si>
    <t>TERMOFOR. TAPA BANDEJA
05-01</t>
  </si>
  <si>
    <t>CORTE TAPA BANDEJA DESHIELO
10-02</t>
  </si>
  <si>
    <t>ARMADO CONJUNTO BANDEJA
30-01</t>
  </si>
  <si>
    <t>TERMINACIÓN TAPA BANDEJA DESHIELO
20-11</t>
  </si>
  <si>
    <t>TERMOFOR. CAJA INTERRUP 1 PTO
05-01</t>
  </si>
  <si>
    <t>CORTE CAJA INTERRUP 1 PTO
10-65</t>
  </si>
  <si>
    <t>ESPUMADO
05-11</t>
  </si>
  <si>
    <t>SOLO PARA 
TM LS</t>
  </si>
  <si>
    <t>SOLO PARA 
CI LP</t>
  </si>
  <si>
    <t>SELLADO PESTAÑA PERIMETRAL
35-05jjssj</t>
  </si>
  <si>
    <t>ESP.
05-12</t>
  </si>
  <si>
    <t>ESP.
05-07</t>
  </si>
  <si>
    <t>ESP.
05-11</t>
  </si>
  <si>
    <t>UNIÓN TM
55-01</t>
  </si>
  <si>
    <t>UNIÓN DANFOSS
55-02</t>
  </si>
  <si>
    <t>UNIÓN CAREL
55-03</t>
  </si>
  <si>
    <t>CALIBRADO DANFOSS
10-01</t>
  </si>
  <si>
    <t>CALIBRADO CAREL
10-03</t>
  </si>
  <si>
    <t>CONEXIÓN BOMBAS DE VACÍO
30-05</t>
  </si>
  <si>
    <t>CONTROL CONT. Y FUGA
15-05</t>
  </si>
  <si>
    <t>SOLDADURAS INTERIORES
15-02</t>
  </si>
  <si>
    <t>EMBALAJE
10-10</t>
  </si>
  <si>
    <t>CONTROL FRIGORÍFICO
15-05</t>
  </si>
  <si>
    <t>Diagrama de Procesos - Freezers</t>
  </si>
  <si>
    <t/>
  </si>
  <si>
    <t>PUE Puertas</t>
  </si>
  <si>
    <t>Piqueteado de puertas para manijas - Freezers</t>
  </si>
  <si>
    <t>Plegado de puertas - Freezers</t>
  </si>
  <si>
    <t>Colocación de refuerzos y sellado para manijas - Freezers</t>
  </si>
  <si>
    <t>Colocación de tapas en puertas - Freezers</t>
  </si>
  <si>
    <t>Precalentado de puertas - Heladeras-FV-Freezers</t>
  </si>
  <si>
    <t>PLA Plásticos</t>
  </si>
  <si>
    <t>Termoformado M1-M2</t>
  </si>
  <si>
    <t>Burleteado contrapuertas - Freezers</t>
  </si>
  <si>
    <t>Guillotinado contrapuerta - Freezers</t>
  </si>
  <si>
    <t>Espumado de puertas - Freezers</t>
  </si>
  <si>
    <t>Carga del molde - Freezers</t>
  </si>
  <si>
    <t>Guillotinado marco - Horizontales</t>
  </si>
  <si>
    <t>Corte marco - Horizontales</t>
  </si>
  <si>
    <t>ESP Espumado</t>
  </si>
  <si>
    <t>Espumado - Molde 12-Modelos Fr2500-Fr3300</t>
  </si>
  <si>
    <t>Espumado - Molde 13-Modelos Horizontales</t>
  </si>
  <si>
    <t>Espumado - Molde 14-Modelos Horizontales</t>
  </si>
  <si>
    <t>CHA Chapería</t>
  </si>
  <si>
    <t>Piqueteado desagüe fondo interior - Horizontales</t>
  </si>
  <si>
    <t>Despunte esquinas fondo interior - Horizontales</t>
  </si>
  <si>
    <t>Plegado en Z fondo interior - Horizontales</t>
  </si>
  <si>
    <t>Troquelado envolventes - Horizontales</t>
  </si>
  <si>
    <t>Plegado transversal y lateral envolventes - Horizontales</t>
  </si>
  <si>
    <t>Plegado en U envolventes - Horizontales</t>
  </si>
  <si>
    <t>Troquelado frentes-fondos-tapas - Horizontales</t>
  </si>
  <si>
    <t>Plegado longitudinal fondos y tapas - Freezers</t>
  </si>
  <si>
    <t>Plegado transversal tapas - Horizontales</t>
  </si>
  <si>
    <t>Plegado longitudinal frentes - Horizontales</t>
  </si>
  <si>
    <t>Plegado transversal frentes - Horizontales</t>
  </si>
  <si>
    <t>Plegado transversal fondos - Horizontales</t>
  </si>
  <si>
    <t>ARH Armado horizontales</t>
  </si>
  <si>
    <t>Armado interior - Horizontales</t>
  </si>
  <si>
    <t>Encañado serpentina - Horizontales</t>
  </si>
  <si>
    <t>Soldadura de colector y apéndice - Horizontales R134</t>
  </si>
  <si>
    <t>Verificación continuidad y fuga - Horizontales</t>
  </si>
  <si>
    <t>Colocación de portabulbo - Horizontales</t>
  </si>
  <si>
    <t>Soldadura de capilar - Horizontales R134</t>
  </si>
  <si>
    <t>Verificación continuidad y fuga de capilar - Horizontales R134</t>
  </si>
  <si>
    <t>Conformado de portabulbo - Horizontales</t>
  </si>
  <si>
    <t>Armado exterior - Horizontales</t>
  </si>
  <si>
    <t>Ensamble interior-exterior - Horizontales</t>
  </si>
  <si>
    <t>Precalentado de gabinetes - Horizontales</t>
  </si>
  <si>
    <t>Barrido de nitrógeno</t>
  </si>
  <si>
    <t>PEH Post-espumado horizontales</t>
  </si>
  <si>
    <t>Limpieza gabinete - Horizontales</t>
  </si>
  <si>
    <t>Colocación parante - Fr4500</t>
  </si>
  <si>
    <t>Colocación de bases - Horizontales</t>
  </si>
  <si>
    <t>Armado piso corruplast - Horizontales</t>
  </si>
  <si>
    <t>Corte de tubo de aluminio - Freezers Cont Int</t>
  </si>
  <si>
    <t>Corte parante - Fr4500</t>
  </si>
  <si>
    <t>Terminación parante - Fr4500</t>
  </si>
  <si>
    <t>SUB Sub-ensamble</t>
  </si>
  <si>
    <t>Armado de parante - Fr4500</t>
  </si>
  <si>
    <t>Colocación de base de madera - Horizontales</t>
  </si>
  <si>
    <t>Terminación marco - Horizontales</t>
  </si>
  <si>
    <t>Fijación de puertas espumadas - Freezers</t>
  </si>
  <si>
    <t>Preparado de puertas - Freezers</t>
  </si>
  <si>
    <t>EQU Equipado</t>
  </si>
  <si>
    <t>Fijación del condensador - Freezers</t>
  </si>
  <si>
    <t>Aislación línea de succión - Horizontales</t>
  </si>
  <si>
    <t>Colocación motocompresor - Freezers</t>
  </si>
  <si>
    <t>Conexión instalación eléctrica - Freezers</t>
  </si>
  <si>
    <t>Colocación termocontraible - Horizontales</t>
  </si>
  <si>
    <t>Conexión de tubos - Horizontales</t>
  </si>
  <si>
    <t>Colocación de apéndices y filtro - Horizontales</t>
  </si>
  <si>
    <t>Soldadura - Horizontales</t>
  </si>
  <si>
    <t>Verificación continuidad y fuga</t>
  </si>
  <si>
    <t>Preparado motocompresor - Fr3300 Cont Int</t>
  </si>
  <si>
    <t>Corte para refuerzos de chapa galvanizada</t>
  </si>
  <si>
    <t>Armado y colocación del tablero - Freezers TM</t>
  </si>
  <si>
    <t>Armado y colocación del controlador inteligente - Freezers Cont Int</t>
  </si>
  <si>
    <t>CON Control</t>
  </si>
  <si>
    <t>Colocación de logger - Verticales</t>
  </si>
  <si>
    <t>Posicionamiento apéndice y línea de succión - Horizontales R134</t>
  </si>
  <si>
    <t>EMB Embalaje</t>
  </si>
  <si>
    <t>Pre-embalaje - Horizontales</t>
  </si>
  <si>
    <t>Palletizado</t>
  </si>
  <si>
    <t>Embalaje en OMS 1 - Verticales</t>
  </si>
  <si>
    <t>Calqueo puertas - Freezers</t>
  </si>
  <si>
    <t>Control eléctrico</t>
  </si>
  <si>
    <t>Control de fugas</t>
  </si>
  <si>
    <t>Limpieza de puertas - Freezers</t>
  </si>
  <si>
    <t>TER Terminación</t>
  </si>
  <si>
    <t>Aspirado interior</t>
  </si>
  <si>
    <t>Troquelado para controlador inteligente - Freezers Cont Int</t>
  </si>
  <si>
    <t>Colocación de accesorios - Horizontales</t>
  </si>
  <si>
    <t>Sellado de apéndices</t>
  </si>
  <si>
    <t>Pintado de uniones soldadas</t>
  </si>
  <si>
    <t>Conexión a bombas de vacío - Verticales</t>
  </si>
  <si>
    <t>Carga de gas refrigerante</t>
  </si>
  <si>
    <t>Etiquetado de respaldo</t>
  </si>
  <si>
    <t>Etiquetado interno-frontal-lateral - Horizontales</t>
  </si>
  <si>
    <t>Colocación de manuales</t>
  </si>
  <si>
    <t>Limpieza final</t>
  </si>
  <si>
    <t>Escaneo post-equipado - Verticales</t>
  </si>
  <si>
    <t>Preparado de laterales - Horizontales</t>
  </si>
  <si>
    <t>Colocación rejilla trasera - Horizontales</t>
  </si>
  <si>
    <t>Etiquetado pos-embalaje</t>
  </si>
  <si>
    <t>Enzunchado</t>
  </si>
  <si>
    <t>Calqueo gabinete - Horizontales</t>
  </si>
  <si>
    <t>Aislación colector y capilar - Horizontales R134</t>
  </si>
  <si>
    <t>Preparado del condensador - Fr2500-Fr3300 TM</t>
  </si>
  <si>
    <t>Pre-ensamble interior - Horizontales</t>
  </si>
  <si>
    <t>Control frigorífico - Verticales</t>
  </si>
  <si>
    <t>Carga del molde</t>
  </si>
  <si>
    <t>Control de fugas con alta presión - Verticales</t>
  </si>
  <si>
    <t>Diagrama de Procesos - Modelo M4300</t>
  </si>
  <si>
    <t>TERMINACIÓN FALDÓN
20-06</t>
  </si>
  <si>
    <t>CORTE ROUTER FALDON
25-10</t>
  </si>
  <si>
    <t>CORTE ROUTER CUBRECABLE
25-15</t>
  </si>
  <si>
    <t>ETIQUETADO FRONTAL Y LATERAL
15-02</t>
  </si>
  <si>
    <t>-</t>
  </si>
  <si>
    <t>CORTE DESARROLLO CAJA DE AIRE
01-45</t>
  </si>
  <si>
    <t>PLEGADO CAJA DE AIRE
15-70</t>
  </si>
  <si>
    <t>Diagrama de Procesos - Modelo 2100</t>
  </si>
  <si>
    <t>A CHEQUEAR MODIFICACIONES RESPECTO A LA EXISTENTE</t>
  </si>
  <si>
    <t>NUEVAS HOJAS DE PROCESOS PARA 2100</t>
  </si>
  <si>
    <t>HOJAS DE PROCESOS CON AGREGADO DE 2100 EN ELLAS</t>
  </si>
  <si>
    <t>TERMINACIÓN MARCO
01-10</t>
  </si>
  <si>
    <t>COLOCACIÓN REF. PUERTAS
20-05</t>
  </si>
  <si>
    <t>RUTEO CABLES CAJA DE LUZ                                                   50-15</t>
  </si>
  <si>
    <t>ARMADO DE DISYUNTOR                                                             10-20</t>
  </si>
  <si>
    <t>ARMADO DE TERMOSTATO                                                             14-01</t>
  </si>
  <si>
    <t>COLOCACIÓN REFUERZOS
20-01</t>
  </si>
  <si>
    <t>COLOCACIÓN CONJUNTO CAJA TERMOSTATO                                                             23-01</t>
  </si>
  <si>
    <t>COLOCACIÓN TERMOSTATO
16-05</t>
  </si>
  <si>
    <t>ARMADO TERMOSTATO
16-01</t>
  </si>
  <si>
    <t>COLOCACIÓN BUJE TERMOSTATO
40-01</t>
  </si>
  <si>
    <t>PREPARACIÓN LÍNEA DE SUCCIÓN
35-05</t>
  </si>
  <si>
    <t>ASOCIACIÓN FINAL
10-10</t>
  </si>
  <si>
    <t>COLOCACIÓN DE MANIJAS
40-15</t>
  </si>
  <si>
    <t>TERMINACION DE FAJA                                                                21-10</t>
  </si>
  <si>
    <t>TERMINACION DE FAJA 
21-10</t>
  </si>
  <si>
    <t>RUTEO CABLES CAJA DE LUZ
50-15</t>
  </si>
  <si>
    <t>2F</t>
  </si>
  <si>
    <t xml:space="preserve">COLOCACIÓN ARNESES
11-01
</t>
  </si>
  <si>
    <t>COLOCACIÓN INTERRUPTOR y CAJA DE LIUZ
35-02</t>
  </si>
  <si>
    <t>COLOCACIÓN SUB. PLACA FRÍA 2100
35-03</t>
  </si>
  <si>
    <t>PERFORADOS
15-02</t>
  </si>
  <si>
    <t>ENCAÑADO SERPENTINA CÁMARA
21-05</t>
  </si>
  <si>
    <t>SOLDADURAS INTERNAS CÁMARA
22-05</t>
  </si>
  <si>
    <t>ARMADO LÍNEA DE SUCCIÓN
22-01</t>
  </si>
  <si>
    <t>VERIFICACIÓN CONTINUIDAD Y FUGA
22-10</t>
  </si>
  <si>
    <t>COLOCACION COBERTORES Y PATINES
24-01</t>
  </si>
  <si>
    <t>COLOCACION REFUERZOS LATERALES EN CAMARA
21-01</t>
  </si>
  <si>
    <t>ENCINTADO CONDUCTOS CÁMARA SUP.
22-15</t>
  </si>
  <si>
    <t xml:space="preserve">
SELLADO PERÍMETRO CÁMARA
21-01
</t>
  </si>
  <si>
    <t>COLOCACIÓN TANQUE FAJA  FRENTE
30-02</t>
  </si>
  <si>
    <t>ARMADO DE DISYUNTOR 
10-20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</si>
</sst>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36"/>
      <color rgb="FF0070C0"/>
      <name val="Calibri"/>
      <family val="2"/>
      <scheme val="minor"/>
    </font>
    <font>
      <sz val="14"/>
      <color rgb="FF000000"/>
      <name val="Calibri"/>
      <family val="2"/>
    </font>
    <font>
      <sz val="14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1DD38"/>
        <bgColor indexed="64"/>
      </patternFill>
    </fill>
    <fill>
      <patternFill patternType="solid">
        <fgColor rgb="FF058B8C"/>
        <bgColor indexed="64"/>
      </patternFill>
    </fill>
    <fill>
      <patternFill patternType="solid">
        <fgColor rgb="FF844C82"/>
        <bgColor indexed="64"/>
      </patternFill>
    </fill>
    <fill>
      <patternFill patternType="solid">
        <fgColor rgb="FF9D622B"/>
        <bgColor indexed="64"/>
      </patternFill>
    </fill>
    <fill>
      <patternFill patternType="solid">
        <fgColor rgb="FFBB1E10"/>
        <bgColor indexed="64"/>
      </patternFill>
    </fill>
    <fill>
      <patternFill patternType="solid">
        <fgColor rgb="FF61993B"/>
        <bgColor indexed="64"/>
      </patternFill>
    </fill>
    <fill>
      <patternFill patternType="solid">
        <fgColor rgb="FF004F7C"/>
        <bgColor indexed="64"/>
      </patternFill>
    </fill>
    <fill>
      <patternFill patternType="solid">
        <fgColor rgb="FF00694C"/>
        <bgColor indexed="64"/>
      </patternFill>
    </fill>
    <fill>
      <patternFill patternType="solid">
        <fgColor rgb="FFE25303"/>
        <bgColor indexed="64"/>
      </patternFill>
    </fill>
    <fill>
      <patternFill patternType="solid">
        <fgColor rgb="FF7A7B7A"/>
        <bgColor indexed="64"/>
      </patternFill>
    </fill>
    <fill>
      <patternFill patternType="solid">
        <fgColor rgb="FFCB7375"/>
        <bgColor indexed="64"/>
      </patternFill>
    </fill>
    <fill>
      <patternFill patternType="solid">
        <fgColor rgb="FF0089B6"/>
        <bgColor indexed="64"/>
      </patternFill>
    </fill>
    <fill>
      <patternFill patternType="solid">
        <fgColor rgb="FF76689A"/>
        <bgColor indexed="64"/>
      </patternFill>
    </fill>
    <fill>
      <patternFill patternType="solid">
        <fgColor rgb="FF5A3826"/>
        <bgColor indexed="64"/>
      </patternFill>
    </fill>
    <fill>
      <patternFill patternType="solid">
        <fgColor rgb="FF989EA1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auto="1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8" fillId="0" borderId="0" applyFon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2" fillId="0" borderId="0" xfId="1"/>
    <xf numFmtId="0" fontId="3" fillId="0" borderId="0" xfId="0" applyFont="1"/>
    <xf numFmtId="0" fontId="2" fillId="0" borderId="0" xfId="1" applyAlignment="1"/>
    <xf numFmtId="16" fontId="0" fillId="0" borderId="0" xfId="0" applyNumberFormat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2" fillId="0" borderId="0" xfId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2" fillId="0" borderId="0" xfId="1" applyAlignment="1">
      <alignment horizontal="left"/>
    </xf>
    <xf numFmtId="0" fontId="0" fillId="0" borderId="0" xfId="0" applyAlignment="1">
      <alignment wrapText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5" fillId="0" borderId="5" xfId="0" applyFont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0" fillId="0" borderId="0" xfId="0" applyAlignment="1">
      <alignment horizontal="center"/>
    </xf>
    <xf numFmtId="0" fontId="1" fillId="0" borderId="14" xfId="0" applyFont="1" applyBorder="1"/>
    <xf numFmtId="0" fontId="1" fillId="0" borderId="15" xfId="0" applyFont="1" applyBorder="1"/>
    <xf numFmtId="0" fontId="11" fillId="18" borderId="16" xfId="0" applyFont="1" applyFill="1" applyBorder="1" applyAlignment="1">
      <alignment horizontal="center"/>
    </xf>
    <xf numFmtId="0" fontId="11" fillId="18" borderId="13" xfId="0" applyFont="1" applyFill="1" applyBorder="1" applyAlignment="1">
      <alignment horizontal="center"/>
    </xf>
    <xf numFmtId="44" fontId="0" fillId="0" borderId="0" xfId="2" applyFont="1"/>
    <xf numFmtId="0" fontId="8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 wrapText="1"/>
    </xf>
    <xf numFmtId="0" fontId="6" fillId="15" borderId="1" xfId="0" applyFont="1" applyFill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7" fillId="16" borderId="2" xfId="0" applyFont="1" applyFill="1" applyBorder="1" applyAlignment="1">
      <alignment horizontal="center" vertical="center" wrapText="1"/>
    </xf>
    <xf numFmtId="0" fontId="7" fillId="16" borderId="3" xfId="0" applyFont="1" applyFill="1" applyBorder="1" applyAlignment="1">
      <alignment horizontal="center" vertical="center" wrapText="1"/>
    </xf>
    <xf numFmtId="0" fontId="7" fillId="16" borderId="4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7" fillId="17" borderId="3" xfId="0" applyFont="1" applyFill="1" applyBorder="1" applyAlignment="1">
      <alignment horizontal="center" vertical="center" wrapText="1"/>
    </xf>
    <xf numFmtId="0" fontId="7" fillId="17" borderId="4" xfId="0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center" vertical="center" wrapText="1"/>
    </xf>
    <xf numFmtId="0" fontId="7" fillId="14" borderId="3" xfId="0" applyFont="1" applyFill="1" applyBorder="1" applyAlignment="1">
      <alignment horizontal="center" vertical="center" wrapText="1"/>
    </xf>
    <xf numFmtId="0" fontId="7" fillId="14" borderId="4" xfId="0" applyFont="1" applyFill="1" applyBorder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 wrapText="1"/>
    </xf>
    <xf numFmtId="0" fontId="7" fillId="15" borderId="4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7" fillId="9" borderId="4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10" borderId="4" xfId="0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center" vertical="center" wrapText="1"/>
    </xf>
    <xf numFmtId="0" fontId="7" fillId="11" borderId="3" xfId="0" applyFont="1" applyFill="1" applyBorder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7" borderId="2" xfId="0" applyFont="1" applyFill="1" applyBorder="1" applyAlignment="1">
      <alignment horizontal="center" vertical="center"/>
    </xf>
    <xf numFmtId="0" fontId="6" fillId="17" borderId="4" xfId="0" applyFont="1" applyFill="1" applyBorder="1" applyAlignment="1">
      <alignment horizontal="center" vertical="center"/>
    </xf>
    <xf numFmtId="0" fontId="6" fillId="15" borderId="2" xfId="0" applyFont="1" applyFill="1" applyBorder="1" applyAlignment="1">
      <alignment horizontal="center" vertical="center"/>
    </xf>
    <xf numFmtId="0" fontId="6" fillId="15" borderId="4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DD38"/>
      <color rgb="FF00694C"/>
      <color rgb="FF844C82"/>
      <color rgb="FF058B8C"/>
      <color rgb="FF989EA1"/>
      <color rgb="FF766899"/>
      <color rgb="FF7A7B7A"/>
      <color rgb="FF61993B"/>
      <color rgb="FF004F7C"/>
      <color rgb="FFCB73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21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42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47" Type="http://schemas.openxmlformats.org/officeDocument/2006/relationships/hyperlink" Target="file:///\\SERVER2012\ingenieria%20de%20procesos\Hojas%20de%20proceso\SUB%20Sub-ensamble\SUB-25-01%20Armado%20evaporador%20-%201F.xlsx" TargetMode="External"/><Relationship Id="rId63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68" Type="http://schemas.openxmlformats.org/officeDocument/2006/relationships/hyperlink" Target="file:///\\SERVER2012\ingenieria%20de%20procesos\Hojas%20de%20proceso\CHA%20Chaper&#237;a\CHA-01-40%20Corte%20frente%20piso%20base%20-%201000-M1200.xlsx" TargetMode="External"/><Relationship Id="rId84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89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16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11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32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37" Type="http://schemas.openxmlformats.org/officeDocument/2006/relationships/hyperlink" Target="file:///\\SERVER2012\ingenieria%20de%20procesos\Hojas%20de%20proceso\ESP%20Espumado\ESP-05-02%20Espumado%20-%20Molde%202-Modelos%201000-M1200.xlsx" TargetMode="External"/><Relationship Id="rId53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58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74" Type="http://schemas.openxmlformats.org/officeDocument/2006/relationships/hyperlink" Target="file:///\\SERVER2012\ingenieria%20de%20procesos\Hojas%20de%20proceso\PLA%20Pl&#225;sticos\PLA-20-15%20Terminaci&#243;n%20puerta%20evaporador%20-%201F.xlsx" TargetMode="External"/><Relationship Id="rId79" Type="http://schemas.openxmlformats.org/officeDocument/2006/relationships/hyperlink" Target="file:///\\SERVER2012\ingenieria%20de%20procesos\Hojas%20de%20proceso\EMB%20Embalaje\EMB-01-20%20Etiquetado%20pos-embalaje.xlsx" TargetMode="External"/><Relationship Id="rId5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90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95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22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27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43" Type="http://schemas.openxmlformats.org/officeDocument/2006/relationships/hyperlink" Target="../PUE%20Puertas/PUE-40-15%20Colocaci&#243;n%20de%20manijas%20-%20Heladeras-FV.xlsx" TargetMode="External"/><Relationship Id="rId48" Type="http://schemas.openxmlformats.org/officeDocument/2006/relationships/hyperlink" Target="file:///\\SERVER2012\ingenieria%20de%20procesos\Hojas%20de%20proceso\SUB%20Sub-ensamble\SUB-25-05%20Armado%20caja%20de%20luz%20-%201F.xlsx" TargetMode="External"/><Relationship Id="rId64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69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80" Type="http://schemas.openxmlformats.org/officeDocument/2006/relationships/hyperlink" Target="file:///\\SERVER2012\ingenieria%20de%20procesos\Hojas%20de%20proceso\CON%20Control\CON-01-05%20Control%20de%20fugas%20con%20alta%20presi&#243;n.xlsx" TargetMode="External"/><Relationship Id="rId85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3" Type="http://schemas.openxmlformats.org/officeDocument/2006/relationships/hyperlink" Target="file:///\\SERVER2012\ingenieria%20de%20procesos\Hojas%20de%20proceso\PLA%20Pl&#225;sticos\PLA-05-01%20Termoformado%20M1-M2.xlsx" TargetMode="External"/><Relationship Id="rId12" Type="http://schemas.openxmlformats.org/officeDocument/2006/relationships/hyperlink" Target="file:///\\SERVER2012\ingenieria%20de%20procesos\Hojas%20de%20proceso\EQU%20Equipado\EQU-45-10%20Soldadura%20-%201F-M1200-M3200.xlsx" TargetMode="External"/><Relationship Id="rId17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25" Type="http://schemas.openxmlformats.org/officeDocument/2006/relationships/hyperlink" Target="file:///\\SERVER2012\ingenieria%20de%20procesos\Hojas%20de%20proceso\CON%20Control\CON-05-01%20Control%20el&#233;ctrico.xlsx" TargetMode="External"/><Relationship Id="rId33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38" Type="http://schemas.openxmlformats.org/officeDocument/2006/relationships/hyperlink" Target="file:///\\SERVER2012\ingenieria%20de%20procesos\Hojas%20de%20proceso\ESP%20Espumado\ESP-01-01%20Barrido%20de%20nitr&#243;geno.xlsx" TargetMode="External"/><Relationship Id="rId46" Type="http://schemas.openxmlformats.org/officeDocument/2006/relationships/hyperlink" Target="file:///\\SERVER2012\ingenieria%20de%20procesos\Hojas%20de%20proceso\PEV%20Post-espumado%20verticales\PEV-15-10%20Perforados%20-%201F.xlsx" TargetMode="External"/><Relationship Id="rId59" Type="http://schemas.openxmlformats.org/officeDocument/2006/relationships/hyperlink" Target="file:///\\SERVER2012\ingenieria%20de%20procesos\Hojas%20de%20proceso\TER%20Terminaci&#243;n\TER-15-05%20Etiquetado%20de%20respaldo.xlsx" TargetMode="External"/><Relationship Id="rId67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20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41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54" Type="http://schemas.openxmlformats.org/officeDocument/2006/relationships/hyperlink" Target="file:///\\SERVER2012\ingenieria%20de%20procesos\Hojas%20de%20proceso\TER%20Terminaci&#243;n\TER-10-10%20Colocaci&#243;n%20de%20accesorios%20en%20freezer-evaporador%20-%20Heladeras-FV.xlsx" TargetMode="External"/><Relationship Id="rId62" Type="http://schemas.openxmlformats.org/officeDocument/2006/relationships/hyperlink" Target="file:///\\SERVER2012\ingenieria%20de%20procesos\Hojas%20de%20proceso\TER%20Terminaci&#243;n\TER-25-01%20Limpieza%20final.xlsx" TargetMode="External"/><Relationship Id="rId70" Type="http://schemas.openxmlformats.org/officeDocument/2006/relationships/hyperlink" Target="file:///\\SERVER2012\ingenieria%20de%20procesos\Hojas%20de%20proceso\PLA%20Pl&#225;sticos\PLA-05-15%20Termoformado%20TRIULZI.xlsx" TargetMode="External"/><Relationship Id="rId75" Type="http://schemas.openxmlformats.org/officeDocument/2006/relationships/hyperlink" Target="file:///\\SERVER2012\ingenieria%20de%20procesos\Hojas%20de%20proceso\PLA%20Pl&#225;sticos\PLA-20-10%20Terminaci&#243;n%20bandeja%20deshielo%20-%201F.xlsx" TargetMode="External"/><Relationship Id="rId83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88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91" Type="http://schemas.openxmlformats.org/officeDocument/2006/relationships/hyperlink" Target="file:///\\SERVER2012\ingenieria%20de%20procesos\Hojas%20de%20proceso\PEV%20Post-espumado%20verticales\PEV-05-01%20Colocaci&#243;n%20del%20interruptor%20-%20Heladeras.xlsx" TargetMode="External"/><Relationship Id="rId96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15" Type="http://schemas.openxmlformats.org/officeDocument/2006/relationships/hyperlink" Target="file:///\\SERVER2012\ingenieria%20de%20procesos\Hojas%20de%20proceso\PUE%20Puertas\PUE-20-02%20Sellado%20para%20manijas%20embutidas%20-%20Heladeras-Freezers.xlsx" TargetMode="External"/><Relationship Id="rId23" Type="http://schemas.openxmlformats.org/officeDocument/2006/relationships/hyperlink" Target="file:///\\SERVER2012\ingenieria%20de%20procesos\Hojas%20de%20proceso\EMB%20Embalaje\EMB-05-01%20Pre-embalaje%20-%20Verticales.xlsx" TargetMode="External"/><Relationship Id="rId28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36" Type="http://schemas.openxmlformats.org/officeDocument/2006/relationships/hyperlink" Target="file:///\\SERVER2012\ingenieria%20de%20procesos\Hojas%20de%20proceso\ATQ%20Armado%20tanques\ATQ-15-01%20Colocaci&#243;n%20de%20refuerzos%20-%20Heladeras.xlsx" TargetMode="External"/><Relationship Id="rId49" Type="http://schemas.openxmlformats.org/officeDocument/2006/relationships/hyperlink" Target="file:///\\SERVER2012\ingenieria%20de%20procesos\Hojas%20de%20proceso\SUB%20Sub-ensamble\SUB-25-10%20Uni&#243;n%20evaporador%20con%20caja%20de%20luz%20-%201F.xlsx" TargetMode="External"/><Relationship Id="rId57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10" Type="http://schemas.openxmlformats.org/officeDocument/2006/relationships/hyperlink" Target="file:///\\SERVER2012\ingenieria%20de%20procesos\Hojas%20de%20proceso\EQU%20Equipado\EQU-35-10%20Conexi&#243;n%20de%20tubos%20-%201F-M1200-M3200.xlsx" TargetMode="External"/><Relationship Id="rId31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44" Type="http://schemas.openxmlformats.org/officeDocument/2006/relationships/hyperlink" Target="file:///\\SERVER2012\ingenieria%20de%20procesos\Hojas%20de%20proceso\PEV%20Post-espumado%20verticales\PEV-45-10%20Colocaci&#243;n%20de%20puerta%20-%201F-FV-M1200.xlsx" TargetMode="External"/><Relationship Id="rId52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60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65" Type="http://schemas.openxmlformats.org/officeDocument/2006/relationships/hyperlink" Target="file:///\\SERVER2012\ingenieria%20de%20procesos\Hojas%20de%20proceso\PUE%20Puertas\PUE-35-05%20Carga%20del%20molde%20-%201F-FV.xlsx" TargetMode="External"/><Relationship Id="rId73" Type="http://schemas.openxmlformats.org/officeDocument/2006/relationships/hyperlink" Target="file:///\\SERVER2012\ingenieria%20de%20procesos\Hojas%20de%20proceso\PLA%20Pl&#225;sticos\PLA-10-01%20Corte%20bandeja%20deshielo%20-%201F.xlsx" TargetMode="External"/><Relationship Id="rId78" Type="http://schemas.openxmlformats.org/officeDocument/2006/relationships/hyperlink" Target="file:///\\SERVER2012\ingenieria%20de%20procesos\Hojas%20de%20proceso\ESP%20Espumado\ESP-01-05%20Carga%20del%20molde.xlsx" TargetMode="External"/><Relationship Id="rId81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86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94" Type="http://schemas.openxmlformats.org/officeDocument/2006/relationships/hyperlink" Target="file:///\\SERVER2012\ingenieria%20de%20procesos\Hojas%20de%20proceso\PLA%20Pl&#225;sticos\PLA-30-01%20Armado%20conjunto%20bandeja%20-%201000.xlsx" TargetMode="External"/><Relationship Id="rId4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9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13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18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39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34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50" Type="http://schemas.openxmlformats.org/officeDocument/2006/relationships/hyperlink" Target="file:///\\SERVER2012\ingenieria%20de%20procesos\Hojas%20de%20proceso\CON%20Control\CON-01-01%20Control%20de%20fugas.xlsx" TargetMode="External"/><Relationship Id="rId55" Type="http://schemas.openxmlformats.org/officeDocument/2006/relationships/hyperlink" Target="file:///\\SERVER2012\ingenieria%20de%20procesos\Hojas%20de%20proceso\TER%20Terminaci&#243;n\TER-45-01%20Sellado%20de%20ap&#233;ndices.xlsx" TargetMode="External"/><Relationship Id="rId76" Type="http://schemas.openxmlformats.org/officeDocument/2006/relationships/hyperlink" Target="file:///\\SERVER2012\ingenieria%20de%20procesos\Hojas%20de%20proceso\PEV%20Post-espumado%20verticales\PEV-35-10%20Colocaci&#243;n%20subconjunto%20evaporador-caja%20de%20luz%20-%201F.xlsx" TargetMode="External"/><Relationship Id="rId97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7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71" Type="http://schemas.openxmlformats.org/officeDocument/2006/relationships/hyperlink" Target="file:///\\SERVER2012\ingenieria%20de%20procesos\Hojas%20de%20proceso\PLA%20Pl&#225;sticos\PLA-15-15%20Guillotinado%20TRIULZI.xlsx" TargetMode="External"/><Relationship Id="rId92" Type="http://schemas.openxmlformats.org/officeDocument/2006/relationships/hyperlink" Target="file:///\\SERVER2012\ingenieria%20de%20procesos\Hojas%20de%20proceso\PLA%20Pl&#225;sticos\PLA-10-02%20Corte%20tapa%20bandeja%20deshielo%20-%201000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24" Type="http://schemas.openxmlformats.org/officeDocument/2006/relationships/hyperlink" Target="file:///\\SERVER2012\ingenieria%20de%20procesos\Hojas%20de%20proceso\EMB%20Embalaje\EMB-15-01%20Palletizado.xlsx" TargetMode="External"/><Relationship Id="rId40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5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66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87" Type="http://schemas.openxmlformats.org/officeDocument/2006/relationships/hyperlink" Target="file:///\\SERVER2012\ingenieria%20de%20procesos\Hojas%20de%20proceso\ATQ%20Armado%20tanques\ATQ-25-01%20Colocaci&#243;n%20de%20arneses%20-%20Heladeras.xlsx" TargetMode="External"/><Relationship Id="rId61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82" Type="http://schemas.openxmlformats.org/officeDocument/2006/relationships/hyperlink" Target="../PUE%20Puertas/PUE-01-10%20Limpieza%20de%20puertas%20-%20Heladeras-FV.xlsx" TargetMode="External"/><Relationship Id="rId19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14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30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35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56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77" Type="http://schemas.openxmlformats.org/officeDocument/2006/relationships/hyperlink" Target="file:///\\SERVER2012\ingenieria%20de%20procesos\Hojas%20de%20proceso\TER%20Terminaci&#243;n\TER-30-01%20Conexi&#243;n%20a%20bombas%20de%20vac&#237;o.xlsx" TargetMode="External"/><Relationship Id="rId8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51" Type="http://schemas.openxmlformats.org/officeDocument/2006/relationships/hyperlink" Target="file:///\\SERVER2012\ingenieria%20de%20procesos\Hojas%20de%20proceso\TER%20Terminaci&#243;n\TER-01-01%20Aspirado%20interior.xlsx" TargetMode="External"/><Relationship Id="rId72" Type="http://schemas.openxmlformats.org/officeDocument/2006/relationships/hyperlink" Target="file:///\\SERVER2012\ingenieria%20de%20procesos\Hojas%20de%20proceso\PEV%20Post-espumado%20verticales\PEV-22-01%20Colocaci&#243;n%20puerta%20evaporador%20-%201F.xlsx" TargetMode="External"/><Relationship Id="rId93" Type="http://schemas.openxmlformats.org/officeDocument/2006/relationships/hyperlink" Target="file:///\\SERVER2012\ingenieria%20de%20procesos\Hojas%20de%20proceso\PLA%20Pl&#225;sticos\PLA-20-11%20Terminaci&#243;n%20tapa%20bandeja%20deshielo%20-%201000.xlsx" TargetMode="External"/><Relationship Id="rId98" Type="http://schemas.openxmlformats.org/officeDocument/2006/relationships/hyperlink" Target="../PEV%20Post-espumado%20verticales/PEV-55-01%20Colocacion%20de%20caja%20de%20luz.xlsx" TargetMode="Externa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21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42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47" Type="http://schemas.openxmlformats.org/officeDocument/2006/relationships/hyperlink" Target="file:///\\SERVER2012\ingenieria%20de%20procesos\Hojas%20de%20proceso\SUB%20Sub-ensamble\SUB-25-01%20Armado%20evaporador%20-%201F.xlsx" TargetMode="External"/><Relationship Id="rId63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68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84" Type="http://schemas.openxmlformats.org/officeDocument/2006/relationships/hyperlink" Target="../PUE%20Puertas/PUE-01-10%20Limpieza%20de%20puertas%20-%20Heladeras-FV.xlsx" TargetMode="External"/><Relationship Id="rId89" Type="http://schemas.openxmlformats.org/officeDocument/2006/relationships/hyperlink" Target="file:///\\SERVER2012\ingenieria%20de%20procesos\Hojas%20de%20proceso\PEV%20Post-espumado%20verticales\PEV-05-01%20Colocaci&#243;n%20del%20interruptor%20-%20Heladeras.xlsx" TargetMode="External"/><Relationship Id="rId16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11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2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37" Type="http://schemas.openxmlformats.org/officeDocument/2006/relationships/hyperlink" Target="file:///\\SERVER2012\ingenieria%20de%20procesos\Hojas%20de%20proceso\ESP%20Espumado\ESP-01-01%20Barrido%20de%20nitr&#243;geno.xlsx" TargetMode="External"/><Relationship Id="rId53" Type="http://schemas.openxmlformats.org/officeDocument/2006/relationships/hyperlink" Target="file:///\\SERVER2012\ingenieria%20de%20procesos\Hojas%20de%20proceso\TER%20Terminaci&#243;n\TER-10-10%20Colocaci&#243;n%20de%20accesorios%20en%20freezer-evaporador%20-%20Heladeras-FV.xlsx" TargetMode="External"/><Relationship Id="rId58" Type="http://schemas.openxmlformats.org/officeDocument/2006/relationships/hyperlink" Target="file:///\\SERVER2012\ingenieria%20de%20procesos\Hojas%20de%20proceso\TER%20Terminaci&#243;n\TER-15-05%20Etiquetado%20de%20respaldo.xlsx" TargetMode="External"/><Relationship Id="rId74" Type="http://schemas.openxmlformats.org/officeDocument/2006/relationships/hyperlink" Target="file:///\\SERVER2012\ingenieria%20de%20procesos\Hojas%20de%20proceso\PLA%20Pl&#225;sticos\PLA-15-20%20Guillotinado%20RV2-1.xlsx" TargetMode="External"/><Relationship Id="rId79" Type="http://schemas.openxmlformats.org/officeDocument/2006/relationships/hyperlink" Target="file:///\\SERVER2012\ingenieria%20de%20procesos\Hojas%20de%20proceso\ESP%20Espumado\ESP-01-05%20Carga%20del%20molde.xlsx" TargetMode="External"/><Relationship Id="rId5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90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95" Type="http://schemas.openxmlformats.org/officeDocument/2006/relationships/hyperlink" Target="../PEV%20Post-espumado%20verticales/PEV-55-01%20Colocacion%20de%20caja%20de%20luz.xlsx" TargetMode="External"/><Relationship Id="rId22" Type="http://schemas.openxmlformats.org/officeDocument/2006/relationships/hyperlink" Target="file:///\\SERVER2012\ingenieria%20de%20procesos\Hojas%20de%20proceso\EMB%20Embalaje\EMB-05-01%20Pre-embalaje%20-%20Verticales.xlsx" TargetMode="External"/><Relationship Id="rId27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43" Type="http://schemas.openxmlformats.org/officeDocument/2006/relationships/hyperlink" Target="../PUE%20Puertas/PUE-40-15%20Colocaci&#243;n%20de%20manijas%20-%20Heladeras-FV.xlsx" TargetMode="External"/><Relationship Id="rId48" Type="http://schemas.openxmlformats.org/officeDocument/2006/relationships/hyperlink" Target="file:///\\SERVER2012\ingenieria%20de%20procesos\Hojas%20de%20proceso\SUB%20Sub-ensamble\SUB-25-05%20Armado%20caja%20de%20luz%20-%201F.xlsx" TargetMode="External"/><Relationship Id="rId64" Type="http://schemas.openxmlformats.org/officeDocument/2006/relationships/hyperlink" Target="file:///\\SERVER2012\ingenieria%20de%20procesos\Hojas%20de%20proceso\PUE%20Puertas\PUE-35-05%20Carga%20del%20molde%20-%201F-FV.xlsx" TargetMode="External"/><Relationship Id="rId69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8" Type="http://schemas.openxmlformats.org/officeDocument/2006/relationships/hyperlink" Target="file:///\\SERVER2012\ingenieria%20de%20procesos\Hojas%20de%20proceso\EQU%20Equipado\EQU-35-10%20Conexi&#243;n%20de%20tubos%20-%201F-M1200-M3200.xlsx" TargetMode="External"/><Relationship Id="rId51" Type="http://schemas.openxmlformats.org/officeDocument/2006/relationships/hyperlink" Target="file:///\\SERVER2012\ingenieria%20de%20procesos\Hojas%20de%20proceso\TER%20Terminaci&#243;n\TER-01-01%20Aspirado%20interior.xlsx" TargetMode="External"/><Relationship Id="rId72" Type="http://schemas.openxmlformats.org/officeDocument/2006/relationships/hyperlink" Target="file:///\\SERVER2012\ingenieria%20de%20procesos\Hojas%20de%20proceso\PLA%20Pl&#225;sticos\PLA-10-05%20Corte%20puerta%20evaporador%20-%201211.xlsx" TargetMode="External"/><Relationship Id="rId80" Type="http://schemas.openxmlformats.org/officeDocument/2006/relationships/hyperlink" Target="file:///\\SERVER2012\ingenieria%20de%20procesos\Hojas%20de%20proceso\EMB%20Embalaje\EMB-01-20%20Etiquetado%20pos-embalaje.xlsx" TargetMode="External"/><Relationship Id="rId85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93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3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12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17" Type="http://schemas.openxmlformats.org/officeDocument/2006/relationships/hyperlink" Target="file:///\\SERVER2012\ingenieria%20de%20procesos\Hojas%20de%20proceso\PLA%20Pl&#225;sticos\PLA-05-01%20Termoformado%20M1-M2.xlsx" TargetMode="External"/><Relationship Id="rId25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3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38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46" Type="http://schemas.openxmlformats.org/officeDocument/2006/relationships/hyperlink" Target="file:///\\SERVER2012\ingenieria%20de%20procesos\Hojas%20de%20proceso\PEV%20Post-espumado%20verticales\PEV-15-10%20Perforados%20-%201F.xlsx" TargetMode="External"/><Relationship Id="rId59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67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20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41" Type="http://schemas.openxmlformats.org/officeDocument/2006/relationships/hyperlink" Target="file:///\\SERVER2012\ingenieria%20de%20procesos\Hojas%20de%20proceso\PEV%20Post-espumado%20verticales\PEV-35-10%20Colocaci&#243;n%20subconjunto%20evaporador-caja%20de%20luz%20-%201F.xlsx" TargetMode="External"/><Relationship Id="rId54" Type="http://schemas.openxmlformats.org/officeDocument/2006/relationships/hyperlink" Target="file:///\\SERVER2012\ingenieria%20de%20procesos\Hojas%20de%20proceso\TER%20Terminaci&#243;n\TER-45-01%20Sellado%20de%20ap&#233;ndices.xlsx" TargetMode="External"/><Relationship Id="rId62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70" Type="http://schemas.openxmlformats.org/officeDocument/2006/relationships/hyperlink" Target="file:///\\SERVER2012\ingenieria%20de%20procesos\Hojas%20de%20proceso\PLA%20Pl&#225;sticos\PLA-10-01%20Corte%20bandeja%20deshielo%20-%201F.xlsx" TargetMode="External"/><Relationship Id="rId75" Type="http://schemas.openxmlformats.org/officeDocument/2006/relationships/hyperlink" Target="file:///\\SERVER2012\ingenieria%20de%20procesos\Hojas%20de%20proceso\PEV%20Post-espumado%20verticales\PEV-22-01%20Colocaci&#243;n%20puerta%20evaporador%20-%201F.xlsx" TargetMode="External"/><Relationship Id="rId83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88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91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15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23" Type="http://schemas.openxmlformats.org/officeDocument/2006/relationships/hyperlink" Target="file:///\\SERVER2012\ingenieria%20de%20procesos\Hojas%20de%20proceso\EMB%20Embalaje\EMB-15-01%20Palletizado.xlsx" TargetMode="External"/><Relationship Id="rId28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36" Type="http://schemas.openxmlformats.org/officeDocument/2006/relationships/hyperlink" Target="file:///\\SERVER2012\ingenieria%20de%20procesos\Hojas%20de%20proceso\ESP%20Espumado\ESP-05-01%20Espumado%20-%20Molde%201-Modelos%201211-FV.xlsx" TargetMode="External"/><Relationship Id="rId49" Type="http://schemas.openxmlformats.org/officeDocument/2006/relationships/hyperlink" Target="file:///\\SERVER2012\ingenieria%20de%20procesos\Hojas%20de%20proceso\SUB%20Sub-ensamble\SUB-25-10%20Uni&#243;n%20evaporador%20con%20caja%20de%20luz%20-%201F.xlsx" TargetMode="External"/><Relationship Id="rId57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10" Type="http://schemas.openxmlformats.org/officeDocument/2006/relationships/hyperlink" Target="file:///\\SERVER2012\ingenieria%20de%20procesos\Hojas%20de%20proceso\EQU%20Equipado\EQU-45-10%20Soldadura%20-%201F-M1200-M3200.xlsx" TargetMode="External"/><Relationship Id="rId31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44" Type="http://schemas.openxmlformats.org/officeDocument/2006/relationships/hyperlink" Target="file:///\\SERVER2012\ingenieria%20de%20procesos\Hojas%20de%20proceso\PEV%20Post-espumado%20verticales\PEV-45-10%20Colocaci&#243;n%20de%20puerta%20-%201F-FV-M1200.xlsx" TargetMode="External"/><Relationship Id="rId52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60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5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73" Type="http://schemas.openxmlformats.org/officeDocument/2006/relationships/hyperlink" Target="file:///\\SERVER2012\ingenieria%20de%20procesos\Hojas%20de%20proceso\PLA%20Pl&#225;sticos\PLA-05-20%20Termoformado%20RV2-1.xlsx" TargetMode="External"/><Relationship Id="rId78" Type="http://schemas.openxmlformats.org/officeDocument/2006/relationships/hyperlink" Target="file:///\\SERVER2012\ingenieria%20de%20procesos\Hojas%20de%20proceso\PLA%20Pl&#225;sticos\PLA-20-10%20Terminaci&#243;n%20bandeja%20deshielo%20-%201F.xlsx" TargetMode="External"/><Relationship Id="rId81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86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94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4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9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13" Type="http://schemas.openxmlformats.org/officeDocument/2006/relationships/hyperlink" Target="../PUE%20Puertas/PUE-20-02%20Sellado%20para%20manijas%20embutidas%20-%20Heladeras-Freezers.xlsx" TargetMode="External"/><Relationship Id="rId18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39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34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50" Type="http://schemas.openxmlformats.org/officeDocument/2006/relationships/hyperlink" Target="file:///\\SERVER2012\ingenieria%20de%20procesos\Hojas%20de%20proceso\CON%20Control\CON-01-01%20Control%20de%20fugas.xlsx" TargetMode="External"/><Relationship Id="rId55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76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7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71" Type="http://schemas.openxmlformats.org/officeDocument/2006/relationships/hyperlink" Target="file:///\\SERVER2012\ingenieria%20de%20procesos\Hojas%20de%20proceso\PLA%20Pl&#225;sticos\PLA-05-05%20Termoformado%20Autom&#225;tica.xlsx" TargetMode="External"/><Relationship Id="rId92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24" Type="http://schemas.openxmlformats.org/officeDocument/2006/relationships/hyperlink" Target="file:///\\SERVER2012\ingenieria%20de%20procesos\Hojas%20de%20proceso\CON%20Control\CON-05-01%20Control%20el&#233;ctrico.xlsx" TargetMode="External"/><Relationship Id="rId40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45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66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87" Type="http://schemas.openxmlformats.org/officeDocument/2006/relationships/hyperlink" Target="file:///\\SERVER2012\ingenieria%20de%20procesos\Hojas%20de%20proceso\ATQ%20Armado%20tanques\ATQ-25-01%20Colocaci&#243;n%20de%20arneses%20-%20Heladeras.xlsx" TargetMode="External"/><Relationship Id="rId61" Type="http://schemas.openxmlformats.org/officeDocument/2006/relationships/hyperlink" Target="file:///\\SERVER2012\ingenieria%20de%20procesos\Hojas%20de%20proceso\TER%20Terminaci&#243;n\TER-25-01%20Limpieza%20final.xlsx" TargetMode="External"/><Relationship Id="rId82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19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14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30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35" Type="http://schemas.openxmlformats.org/officeDocument/2006/relationships/hyperlink" Target="file:///\\SERVER2012\ingenieria%20de%20procesos\Hojas%20de%20proceso\ATQ%20Armado%20tanques\ATQ-15-01%20Colocaci&#243;n%20de%20refuerzos%20-%20Heladeras.xlsx" TargetMode="External"/><Relationship Id="rId56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77" Type="http://schemas.openxmlformats.org/officeDocument/2006/relationships/hyperlink" Target="file:///\\SERVER2012\ingenieria%20de%20procesos\Hojas%20de%20proceso\PLA%20Pl&#225;sticos\PLA-20-15%20Terminaci&#243;n%20puerta%20evaporador%20-%201F.xlsx" TargetMode="Externa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21" Type="http://schemas.openxmlformats.org/officeDocument/2006/relationships/hyperlink" Target="file:///\\SERVER2012\ingenieria%20de%20procesos\Hojas%20de%20proceso\EMB%20Embalaje\EMB-15-01%20Palletizado.xlsx" TargetMode="External"/><Relationship Id="rId42" Type="http://schemas.openxmlformats.org/officeDocument/2006/relationships/hyperlink" Target="file:///\\SERVER2012\ingenieria%20de%20procesos\Hojas%20de%20proceso\ESP%20Espumado\ESP-05-09%20Espumado%20-%20Moldes%209%20y%2010-Modelo%201300.xlsx" TargetMode="External"/><Relationship Id="rId47" Type="http://schemas.openxmlformats.org/officeDocument/2006/relationships/hyperlink" Target="file:///\\SERVER2012\ingenieria%20de%20procesos\Hojas%20de%20proceso\PEV%20Post-espumado%20verticales\PEV-30-10%20Colocaci&#243;n%20placa%20C%20-%202F.xlsx" TargetMode="External"/><Relationship Id="rId63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68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84" Type="http://schemas.openxmlformats.org/officeDocument/2006/relationships/hyperlink" Target="file:///\\SERVER2012\ingenieria%20de%20procesos\Hojas%20de%20proceso\PLA%20Pl&#225;sticos\PLA-15-25%20Guillotinado%20RV2-2.xlsx" TargetMode="External"/><Relationship Id="rId89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16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11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2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37" Type="http://schemas.openxmlformats.org/officeDocument/2006/relationships/hyperlink" Target="file:///\\SERVER2012\ingenieria%20de%20procesos\Hojas%20de%20proceso\ATQ%20Armado%20tanques\ATQ-01-15%20Piqueteado%20c&#225;maras%20-%202F.xlsx" TargetMode="External"/><Relationship Id="rId53" Type="http://schemas.openxmlformats.org/officeDocument/2006/relationships/hyperlink" Target="file:///\\SERVER2012\ingenieria%20de%20procesos\Hojas%20de%20proceso\PEV%20Post-espumado%20verticales\PEV-45-05%20Colocaci&#243;n%20de%20puertas%20-%201300-1400.xlsx" TargetMode="External"/><Relationship Id="rId58" Type="http://schemas.openxmlformats.org/officeDocument/2006/relationships/hyperlink" Target="file:///\\SERVER2012\ingenieria%20de%20procesos\Hojas%20de%20proceso\SUB%20Sub-ensamble\SUB-01-05%20Armado%20caja%20de%20luz%20-%202F.xlsx" TargetMode="External"/><Relationship Id="rId74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79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102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5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90" Type="http://schemas.openxmlformats.org/officeDocument/2006/relationships/hyperlink" Target="file:///\\SERVER2012\ingenieria%20de%20procesos\Hojas%20de%20proceso\PLA%20Pl&#225;sticos\PLA-15-02%20Guillotinado%20tapa%20trasera%20-%202F.xlsx" TargetMode="External"/><Relationship Id="rId95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22" Type="http://schemas.openxmlformats.org/officeDocument/2006/relationships/hyperlink" Target="file:///\\SERVER2012\ingenieria%20de%20procesos\Hojas%20de%20proceso\CON%20Control\CON-05-01%20Control%20el&#233;ctrico.xlsx" TargetMode="External"/><Relationship Id="rId27" Type="http://schemas.openxmlformats.org/officeDocument/2006/relationships/hyperlink" Target="file:///\\SERVER2012\ingenieria%20de%20procesos\Hojas%20de%20proceso\ARV%20Armado%20verticales\ARV-20-01%20Colocaci&#243;n%20tubo%20calefactor%20-%202F-FV.xlsx" TargetMode="External"/><Relationship Id="rId43" Type="http://schemas.openxmlformats.org/officeDocument/2006/relationships/hyperlink" Target="file:///\\SERVER2012\ingenieria%20de%20procesos\Hojas%20de%20proceso\ESP%20Espumado\ESP-01-01%20Barrido%20de%20nitr&#243;geno.xlsx" TargetMode="External"/><Relationship Id="rId48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64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69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80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85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12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17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33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38" Type="http://schemas.openxmlformats.org/officeDocument/2006/relationships/hyperlink" Target="file:///\\SERVER2012\ingenieria%20de%20procesos\Hojas%20de%20proceso\ATQ%20Armado%20tanques\ATQ-30-01%20Colocaci&#243;n%20buje%20desag&#252;e%20c&#225;mara%20-%202F.xlsx" TargetMode="External"/><Relationship Id="rId59" Type="http://schemas.openxmlformats.org/officeDocument/2006/relationships/hyperlink" Target="file:///\\SERVER2012\ingenieria%20de%20procesos\Hojas%20de%20proceso\SUB%20Sub-ensamble\SUB-30-02%20Plegado%20placa%20C%20-%202F.xlsx" TargetMode="External"/><Relationship Id="rId103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20" Type="http://schemas.openxmlformats.org/officeDocument/2006/relationships/hyperlink" Target="file:///\\SERVER2012\ingenieria%20de%20procesos\Hojas%20de%20proceso\EMB%20Embalaje\EMB-05-01%20Pre-embalaje%20-%20Verticales.xlsx" TargetMode="External"/><Relationship Id="rId41" Type="http://schemas.openxmlformats.org/officeDocument/2006/relationships/hyperlink" Target="file:///\\SERVER2012\ingenieria%20de%20procesos\Hojas%20de%20proceso\ATQ%20Armado%20tanques\ATQ-15-01%20Colocaci&#243;n%20de%20refuerzos%20-%20Heladeras.xlsx" TargetMode="External"/><Relationship Id="rId54" Type="http://schemas.openxmlformats.org/officeDocument/2006/relationships/hyperlink" Target="file:///\\SERVER2012\ingenieria%20de%20procesos\Hojas%20de%20proceso\PEV%20Post-espumado%20verticales\PEV-30-05%20Preparado%20placa%20C%20-%202F.xlsx" TargetMode="External"/><Relationship Id="rId62" Type="http://schemas.openxmlformats.org/officeDocument/2006/relationships/hyperlink" Target="file:///\\SERVER2012\ingenieria%20de%20procesos\Hojas%20de%20proceso\TER%20Terminaci&#243;n\TER-01-01%20Aspirado%20interior.xlsx" TargetMode="External"/><Relationship Id="rId70" Type="http://schemas.openxmlformats.org/officeDocument/2006/relationships/hyperlink" Target="file:///\\SERVER2012\ingenieria%20de%20procesos\Hojas%20de%20proceso\TER%20Terminaci&#243;n\TER-15-05%20Etiquetado%20de%20respaldo.xlsx" TargetMode="External"/><Relationship Id="rId75" Type="http://schemas.openxmlformats.org/officeDocument/2006/relationships/hyperlink" Target="file:///\\SERVER2012\ingenieria%20de%20procesos\Hojas%20de%20proceso\PUE%20Puertas\PUE-35-01%20Carga%20del%20molde%20-%202F.xlsx" TargetMode="External"/><Relationship Id="rId83" Type="http://schemas.openxmlformats.org/officeDocument/2006/relationships/hyperlink" Target="file:///\\SERVER2012\ingenieria%20de%20procesos\Hojas%20de%20proceso\PLA%20Pl&#225;sticos\PLA-05-25%20Termoformado%20RV2-2.xlsx" TargetMode="External"/><Relationship Id="rId88" Type="http://schemas.openxmlformats.org/officeDocument/2006/relationships/hyperlink" Target="file:///\\SERVER2012\ingenieria%20de%20procesos\Hojas%20de%20proceso\PLA%20Pl&#225;sticos\PLA-05-05%20Termoformado%20Autom&#225;tica.xlsx" TargetMode="External"/><Relationship Id="rId91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96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15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23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28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36" Type="http://schemas.openxmlformats.org/officeDocument/2006/relationships/hyperlink" Target="file:///\\SERVER2012\ingenieria%20de%20procesos\Hojas%20de%20proceso\ATQ%20Armado%20tanques\ATQ-25-01%20Colocaci&#243;n%20de%20arneses%20-%20Heladeras.xlsx" TargetMode="External"/><Relationship Id="rId49" Type="http://schemas.openxmlformats.org/officeDocument/2006/relationships/hyperlink" Target="file:///\\SERVER2012\ingenieria%20de%20procesos\Hojas%20de%20proceso\PEV%20Post-espumado%20verticales\PEV-20-01%20Colocaci&#243;n%20tap&#243;n%20desag&#252;e%20-%202F.xlsx" TargetMode="External"/><Relationship Id="rId57" Type="http://schemas.openxmlformats.org/officeDocument/2006/relationships/hyperlink" Target="file:///\\SERVER2012\ingenieria%20de%20procesos\Hojas%20de%20proceso\SUB%20Sub-ensamble\SUB-01-01%20Colocaci&#243;n%20resistencia%20a%20la%20placa%20fr&#237;a%20-%202F.xlsx" TargetMode="External"/><Relationship Id="rId106" Type="http://schemas.openxmlformats.org/officeDocument/2006/relationships/hyperlink" Target="file:///\\SERVER2012\ingenieria%20de%20procesos\Hojas%20de%20proceso\ARV%20Armado%20verticales\ARV-21-10%20Terminacion%20de%20faja%20-%202F.xlsx" TargetMode="External"/><Relationship Id="rId10" Type="http://schemas.openxmlformats.org/officeDocument/2006/relationships/hyperlink" Target="file:///\\SERVER2012\ingenieria%20de%20procesos\Hojas%20de%20proceso\EQU%20Equipado\EQU-45-01%20Soldadura%20-%202F-FV.xlsx" TargetMode="External"/><Relationship Id="rId31" Type="http://schemas.openxmlformats.org/officeDocument/2006/relationships/hyperlink" Target="file:///\\SERVER2012\ingenieria%20de%20procesos\Hojas%20de%20proceso\ATQ%20Armado%20tanques\ATQ-01-01%20Perforado%20desag&#252;e%20-%202F.xlsx" TargetMode="External"/><Relationship Id="rId44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52" Type="http://schemas.openxmlformats.org/officeDocument/2006/relationships/hyperlink" Target="file:///\\SERVER2012\ingenieria%20de%20procesos\Hojas%20de%20proceso\PUE%20Puertas\PUE-40-15%20Colocaci&#243;n%20de%20manijas%20-%20Heladeras-FV.xlsx" TargetMode="External"/><Relationship Id="rId60" Type="http://schemas.openxmlformats.org/officeDocument/2006/relationships/hyperlink" Target="file:///\\SERVER2012\ingenieria%20de%20procesos\Hojas%20de%20proceso\SUB%20Sub-ensamble\SUB-01-10%20Conexi&#243;n%20placa%20fr&#237;a%20con%20caja%20de%20luz%20-%202F.xlsx" TargetMode="External"/><Relationship Id="rId65" Type="http://schemas.openxmlformats.org/officeDocument/2006/relationships/hyperlink" Target="file:///\\SERVER2012\ingenieria%20de%20procesos\Hojas%20de%20proceso\TER%20Terminaci&#243;n\TER-10-10%20Colocaci&#243;n%20de%20accesorios%20en%20freezer-evaporador%20-%20Heladeras-FV6200.xlsx" TargetMode="External"/><Relationship Id="rId73" Type="http://schemas.openxmlformats.org/officeDocument/2006/relationships/hyperlink" Target="file:///\\SERVER2012\ingenieria%20de%20procesos\Hojas%20de%20proceso\TER%20Terminaci&#243;n\TER-25-01%20Limpieza%20final.xlsx" TargetMode="External"/><Relationship Id="rId78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81" Type="http://schemas.openxmlformats.org/officeDocument/2006/relationships/hyperlink" Target="file:///\\SERVER2012\ingenieria%20de%20procesos\Hojas%20de%20proceso\CHA%20Chaper&#237;a\CHA-25-01%20Preparado%20de%20faja%20-%202F.xlsx" TargetMode="External"/><Relationship Id="rId86" Type="http://schemas.openxmlformats.org/officeDocument/2006/relationships/hyperlink" Target="file:///\\SERVER2012\ingenieria%20de%20procesos\Hojas%20de%20proceso\PLA%20Pl&#225;sticos\PLA-05-01%20Termoformado%20M1-M2.xlsx" TargetMode="External"/><Relationship Id="rId94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99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101" Type="http://schemas.openxmlformats.org/officeDocument/2006/relationships/hyperlink" Target="file:///\\SERVER2012\ingenieria%20de%20procesos\Hojas%20de%20proceso\PUE%20Puertas\PUE-20-02%20Sellado%20para%20manijas%20embutidas%20-%20Heladeras%20-%20Freezers.xlsx" TargetMode="External"/><Relationship Id="rId4" Type="http://schemas.openxmlformats.org/officeDocument/2006/relationships/hyperlink" Target="../EQU%20Equipado/EQU-10-01%20Soldadura%20evaporadores%20y%20armado%20caja%20de%20servicio%20-%202F.xlsx" TargetMode="External"/><Relationship Id="rId9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13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18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39" Type="http://schemas.openxmlformats.org/officeDocument/2006/relationships/hyperlink" Target="file:///\\SERVER2012\ingenieria%20de%20procesos\Hojas%20de%20proceso\ATQ%20Armado%20tanques\ATQ-35-01%20Sellado%20perforaciones%20c&#225;mara%20-%202F.xlsx" TargetMode="External"/><Relationship Id="rId34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50" Type="http://schemas.openxmlformats.org/officeDocument/2006/relationships/hyperlink" Target="file:///\\SERVER2012\ingenieria%20de%20procesos\Hojas%20de%20proceso\PEV%20Post-espumado%20verticales\PEV-35-01%20Colocaci&#243;n%20subconjunto%20placa%20fr&#237;a-caja%20de%20luz%20-%202F.xlsx" TargetMode="External"/><Relationship Id="rId55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76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97" Type="http://schemas.openxmlformats.org/officeDocument/2006/relationships/hyperlink" Target="file:///\\SERVER2012\ingenieria%20de%20procesos\Hojas%20de%20proceso\PUE%20Puertas\PUE-01-10%20.xlsx" TargetMode="External"/><Relationship Id="rId104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7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71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92" Type="http://schemas.openxmlformats.org/officeDocument/2006/relationships/hyperlink" Target="file:///\\SERVER2012\ingenieria%20de%20procesos\Hojas%20de%20proceso\ESP%20Espumado\ESP-01-05%20Carga%20del%20molde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4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40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45" Type="http://schemas.openxmlformats.org/officeDocument/2006/relationships/hyperlink" Target="file:///\\SERVER2012\ingenieria%20de%20procesos\Hojas%20de%20proceso\PEV%20Post-espumado%20verticales\PEV-05-01%20Colocaci&#243;n%20del%20interruptor%20-%20Heladeras.xlsx" TargetMode="External"/><Relationship Id="rId66" Type="http://schemas.openxmlformats.org/officeDocument/2006/relationships/hyperlink" Target="file:///\\SERVER2012\ingenieria%20de%20procesos\Hojas%20de%20proceso\TER%20Terminaci&#243;n\TER-45-01%20Sellado%20de%20ap&#233;ndices.xlsx" TargetMode="External"/><Relationship Id="rId87" Type="http://schemas.openxmlformats.org/officeDocument/2006/relationships/hyperlink" Target="file:///\\SERVER2012\ingenieria%20de%20procesos\Hojas%20de%20proceso\PLA%20Pl&#225;sticos\PLA-10-15%20Corte%20tapa%20gu&#237;a%20y%20tapa%20trasera%20-%202F.xlsx" TargetMode="External"/><Relationship Id="rId61" Type="http://schemas.openxmlformats.org/officeDocument/2006/relationships/hyperlink" Target="file:///\\SERVER2012\ingenieria%20de%20procesos\Hojas%20de%20proceso\CON%20Control\CON-01-01%20Control%20de%20fugas.xlsx" TargetMode="External"/><Relationship Id="rId82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19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14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30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35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56" Type="http://schemas.openxmlformats.org/officeDocument/2006/relationships/hyperlink" Target="file:///\\SERVER2012\ingenieria%20de%20procesos\Hojas%20de%20proceso\PEV%20Post-espumado%20verticales\PEV-15-01%20Perforados%20-%202F.xlsx" TargetMode="External"/><Relationship Id="rId77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100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105" Type="http://schemas.openxmlformats.org/officeDocument/2006/relationships/hyperlink" Target="../PEV%20Post-espumado%20verticales/PEV-50-15%20Ruteo%20cables%20caja%20de%20luz.xlsx" TargetMode="External"/><Relationship Id="rId8" Type="http://schemas.openxmlformats.org/officeDocument/2006/relationships/hyperlink" Target="file:///\\SERVER2012\ingenieria%20de%20procesos\Hojas%20de%20proceso\EQU%20Equipado\EQU-35-01%20Conexi&#243;n%20de%20tubos%20-%202F-FV.xlsx" TargetMode="External"/><Relationship Id="rId51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72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93" Type="http://schemas.openxmlformats.org/officeDocument/2006/relationships/hyperlink" Target="file:///\\SERVER2012\ingenieria%20de%20procesos\Hojas%20de%20proceso\EMB%20Embalaje\EMB-01-20%20Etiquetado%20pos-embalaje.xlsx" TargetMode="External"/><Relationship Id="rId98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3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25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46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67" Type="http://schemas.openxmlformats.org/officeDocument/2006/relationships/hyperlink" Target="file:///\\SERVER2012\ingenieria%20de%20procesos\Hojas%20de%20proceso\TER%20Terminaci&#243;n\TER-45-05%20Pintado%20de%20uniones%20soldadas.xlsx" TargetMode="External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21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42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47" Type="http://schemas.openxmlformats.org/officeDocument/2006/relationships/hyperlink" Target="file:///\\SERVER2012\ingenieria%20de%20procesos\Hojas%20de%20proceso\PEV%20Post-espumado%20verticales\PEV-05-01%20Colocaci&#243;n%20del%20interruptor%20-%20Heladeras.xlsx" TargetMode="External"/><Relationship Id="rId63" Type="http://schemas.openxmlformats.org/officeDocument/2006/relationships/hyperlink" Target="file:///\\SERVER2012\ingenieria%20de%20procesos\Hojas%20de%20proceso\CON%20Control\CON-01-01%20Control%20de%20fugas.xlsx" TargetMode="External"/><Relationship Id="rId68" Type="http://schemas.openxmlformats.org/officeDocument/2006/relationships/hyperlink" Target="file:///\\SERVER2012\ingenieria%20de%20procesos\Hojas%20de%20proceso\TER%20Terminaci&#243;n\TER-45-01%20Sellado%20de%20ap&#233;ndices.xlsx" TargetMode="External"/><Relationship Id="rId84" Type="http://schemas.openxmlformats.org/officeDocument/2006/relationships/hyperlink" Target="file:///\\SERVER2012\ingenieria%20de%20procesos\Hojas%20de%20proceso\PLA%20Pl&#225;sticos\PLA-05-25%20Termoformado%20RV2-2.xlsx" TargetMode="External"/><Relationship Id="rId89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16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107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11" Type="http://schemas.openxmlformats.org/officeDocument/2006/relationships/hyperlink" Target="file:///\\SERVER2012\ingenieria%20de%20procesos\Hojas%20de%20proceso\EQU%20Equipado\EQU-45-01%20Soldadura%20-%202F-FV.xlsx" TargetMode="External"/><Relationship Id="rId32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37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53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58" Type="http://schemas.openxmlformats.org/officeDocument/2006/relationships/hyperlink" Target="file:///\\SERVER2012\ingenieria%20de%20procesos\Hojas%20de%20proceso\PEV%20Post-espumado%20verticales\PEV-15-01%20Perforados%20-%202F.xlsx" TargetMode="External"/><Relationship Id="rId74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79" Type="http://schemas.openxmlformats.org/officeDocument/2006/relationships/hyperlink" Target="file:///\\SERVER2012\ingenieria%20de%20procesos\Hojas%20de%20proceso\CHA%20Chaper&#237;a\CHA-25-01%20Preparado%20de%20faja%20-%202F.xlsx" TargetMode="External"/><Relationship Id="rId102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5" Type="http://schemas.openxmlformats.org/officeDocument/2006/relationships/hyperlink" Target="file:///\\SERVER2012\ingenieria%20de%20procesos\Hojas%20de%20proceso\EQU%20Equipado\EQU-10-01%20Soldadura%20evaporadores%20y%20armado%20caja%20de%20servicio%20-%202F.xlsx" TargetMode="External"/><Relationship Id="rId90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95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22" Type="http://schemas.openxmlformats.org/officeDocument/2006/relationships/hyperlink" Target="file:///\\SERVER2012\ingenieria%20de%20procesos\Hojas%20de%20proceso\EMB%20Embalaje\EMB-05-01%20Pre-embalaje%20-%20Verticales.xlsx" TargetMode="External"/><Relationship Id="rId27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43" Type="http://schemas.openxmlformats.org/officeDocument/2006/relationships/hyperlink" Target="file:///\\SERVER2012\ingenieria%20de%20procesos\Hojas%20de%20proceso\ATQ%20Armado%20tanques\ATQ-15-01%20Colocaci&#243;n%20de%20refuerzos%20-%20Heladeras.xlsx" TargetMode="External"/><Relationship Id="rId48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64" Type="http://schemas.openxmlformats.org/officeDocument/2006/relationships/hyperlink" Target="file:///\\SERVER2012\ingenieria%20de%20procesos\Hojas%20de%20proceso\TER%20Terminaci&#243;n\TER-01-01%20Aspirado%20interior.xlsx" TargetMode="External"/><Relationship Id="rId69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80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85" Type="http://schemas.openxmlformats.org/officeDocument/2006/relationships/hyperlink" Target="file:///\\SERVER2012\ingenieria%20de%20procesos\Hojas%20de%20proceso\PLA%20Pl&#225;sticos\PLA-15-25%20Guillotinado%20RV2-2.xlsx" TargetMode="External"/><Relationship Id="rId12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17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33" Type="http://schemas.openxmlformats.org/officeDocument/2006/relationships/hyperlink" Target="file:///\\SERVER2012\ingenieria%20de%20procesos\Hojas%20de%20proceso\ATQ%20Armado%20tanques\ATQ-01-01%20Perforado%20desag&#252;e%20-%202F.xlsx" TargetMode="External"/><Relationship Id="rId38" Type="http://schemas.openxmlformats.org/officeDocument/2006/relationships/hyperlink" Target="file:///\\SERVER2012\ingenieria%20de%20procesos\Hojas%20de%20proceso\ATQ%20Armado%20tanques\ATQ-25-01%20Colocaci&#243;n%20de%20arneses%20-%20Heladeras.xlsx" TargetMode="External"/><Relationship Id="rId59" Type="http://schemas.openxmlformats.org/officeDocument/2006/relationships/hyperlink" Target="file:///\\SERVER2012\ingenieria%20de%20procesos\Hojas%20de%20proceso\SUB%20Sub-ensamble\SUB-01-01%20Colocaci&#243;n%20resistencia%20a%20la%20placa%20fr&#237;a%20-%202F.xlsx" TargetMode="External"/><Relationship Id="rId103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108" Type="http://schemas.openxmlformats.org/officeDocument/2006/relationships/hyperlink" Target="../PEV%20Post-espumado%20verticales/PEV-50-15%20Ruteo%20cables%20caja%20de%20luz.xlsx" TargetMode="External"/><Relationship Id="rId54" Type="http://schemas.openxmlformats.org/officeDocument/2006/relationships/hyperlink" Target="file:///\\SERVER2012\ingenieria%20de%20procesos\Hojas%20de%20proceso\PUE%20Puertas\PUE-40-15%20Colocaci&#243;n%20de%20manijas%20-%20Heladeras-FV.xlsx" TargetMode="External"/><Relationship Id="rId70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75" Type="http://schemas.openxmlformats.org/officeDocument/2006/relationships/hyperlink" Target="file:///\\SERVER2012\ingenieria%20de%20procesos\Hojas%20de%20proceso\TER%20Terminaci&#243;n\TER-25-01%20Limpieza%20final.xlsx" TargetMode="External"/><Relationship Id="rId91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96" Type="http://schemas.openxmlformats.org/officeDocument/2006/relationships/hyperlink" Target="file:///\\SERVER2012\ingenieria%20de%20procesos\Hojas%20de%20proceso\ESP%20Espumado\ESP-01-05%20Carga%20del%20molde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15" Type="http://schemas.openxmlformats.org/officeDocument/2006/relationships/hyperlink" Target="file:///\\SERVER2012\ingenieria%20de%20procesos\Hojas%20de%20proceso\PUE%20Puertas\PUE-20-02%20Sellado%20para%20manijas%20embutidas%20-%20Heladeras%20-%20Freezers.xlsx" TargetMode="External"/><Relationship Id="rId23" Type="http://schemas.openxmlformats.org/officeDocument/2006/relationships/hyperlink" Target="file:///\\SERVER2012\ingenieria%20de%20procesos\Hojas%20de%20proceso\EMB%20Embalaje\EMB-15-01%20Palletizado.xlsx" TargetMode="External"/><Relationship Id="rId28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36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49" Type="http://schemas.openxmlformats.org/officeDocument/2006/relationships/hyperlink" Target="file:///\\SERVER2012\ingenieria%20de%20procesos\Hojas%20de%20proceso\PEV%20Post-espumado%20verticales\PEV-30-10%20Colocaci&#243;n%20placa%20C%20-%202F.xlsx" TargetMode="External"/><Relationship Id="rId57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106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10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31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44" Type="http://schemas.openxmlformats.org/officeDocument/2006/relationships/hyperlink" Target="file:///\\SERVER2012\ingenieria%20de%20procesos\Hojas%20de%20proceso\ESP%20Espumado\ESP-05-08%20Espumado%20-%20Molde%208-Modelo%201400.xlsx" TargetMode="External"/><Relationship Id="rId52" Type="http://schemas.openxmlformats.org/officeDocument/2006/relationships/hyperlink" Target="file:///\\SERVER2012\ingenieria%20de%20procesos\Hojas%20de%20proceso\PEV%20Post-espumado%20verticales\PEV-35-01%20Colocaci&#243;n%20subconjunto%20placa%20fr&#237;a-caja%20de%20luz%20-%202F.xlsx" TargetMode="External"/><Relationship Id="rId60" Type="http://schemas.openxmlformats.org/officeDocument/2006/relationships/hyperlink" Target="file:///\\SERVER2012\ingenieria%20de%20procesos\Hojas%20de%20proceso\SUB%20Sub-ensamble\SUB-01-05%20Armado%20caja%20de%20luz%20-%202F.xlsx" TargetMode="External"/><Relationship Id="rId65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73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78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81" Type="http://schemas.openxmlformats.org/officeDocument/2006/relationships/hyperlink" Target="file:///\\SERVER2012\ingenieria%20de%20procesos\Hojas%20de%20proceso\PLA%20Pl&#225;sticos\PLA-05-05%20Termoformado%20Autom&#225;tica.xlsx" TargetMode="External"/><Relationship Id="rId86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94" Type="http://schemas.openxmlformats.org/officeDocument/2006/relationships/hyperlink" Target="file:///\\SERVER2012\ingenieria%20de%20procesos\Hojas%20de%20proceso\PLA%20Pl&#225;sticos\PLA-20-01%20Terminaci&#243;n%20fald&#243;n%20-%201400.xlsx" TargetMode="External"/><Relationship Id="rId99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101" Type="http://schemas.openxmlformats.org/officeDocument/2006/relationships/hyperlink" Target="file:///\\SERVER2012\ingenieria%20de%20procesos\Hojas%20de%20proceso\PUE%20Puertas\PUE-01-10%20.xlsx" TargetMode="External"/><Relationship Id="rId4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9" Type="http://schemas.openxmlformats.org/officeDocument/2006/relationships/hyperlink" Target="file:///\\SERVER2012\ingenieria%20de%20procesos\Hojas%20de%20proceso\EQU%20Equipado\EQU-35-01%20Conexi&#243;n%20de%20tubos%20-%202F-FV.xlsx" TargetMode="External"/><Relationship Id="rId13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18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39" Type="http://schemas.openxmlformats.org/officeDocument/2006/relationships/hyperlink" Target="file:///\\SERVER2012\ingenieria%20de%20procesos\Hojas%20de%20proceso\ATQ%20Armado%20tanques\ATQ-01-15%20Piqueteado%20c&#225;maras%20-%202F.xlsx" TargetMode="External"/><Relationship Id="rId109" Type="http://schemas.openxmlformats.org/officeDocument/2006/relationships/hyperlink" Target="file:///\\SERVER2012\ingenieria%20de%20procesos\Hojas%20de%20proceso\ARV%20Armado%20verticales\ARV-21-10%20Terminacion%20de%20faja%20-%202F.xlsx" TargetMode="External"/><Relationship Id="rId34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50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55" Type="http://schemas.openxmlformats.org/officeDocument/2006/relationships/hyperlink" Target="file:///\\SERVER2012\ingenieria%20de%20procesos\Hojas%20de%20proceso\PEV%20Post-espumado%20verticales\PEV-45-05%20Colocaci&#243;n%20de%20puertas%20-%201300-1400.xlsx" TargetMode="External"/><Relationship Id="rId76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97" Type="http://schemas.openxmlformats.org/officeDocument/2006/relationships/hyperlink" Target="file:///\\SERVER2012\ingenieria%20de%20procesos\Hojas%20de%20proceso\EMB%20Embalaje\EMB-01-20%20Etiquetado%20pos-embalaje.xlsx" TargetMode="External"/><Relationship Id="rId104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7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71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92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ARV%20Armado%20verticales\ARV-20-01%20Colocaci&#243;n%20tubo%20calefactor%20-%202F-FV.xlsx" TargetMode="External"/><Relationship Id="rId24" Type="http://schemas.openxmlformats.org/officeDocument/2006/relationships/hyperlink" Target="file:///\\SERVER2012\ingenieria%20de%20procesos\Hojas%20de%20proceso\CON%20Control\CON-05-01%20Control%20el&#233;ctrico.xlsx" TargetMode="External"/><Relationship Id="rId40" Type="http://schemas.openxmlformats.org/officeDocument/2006/relationships/hyperlink" Target="file:///\\SERVER2012\ingenieria%20de%20procesos\Hojas%20de%20proceso\ATQ%20Armado%20tanques\ATQ-30-01%20Colocaci&#243;n%20buje%20desag&#252;e%20c&#225;mara%20-%202F.xlsx" TargetMode="External"/><Relationship Id="rId45" Type="http://schemas.openxmlformats.org/officeDocument/2006/relationships/hyperlink" Target="file:///\\SERVER2012\ingenieria%20de%20procesos\Hojas%20de%20proceso\ESP%20Espumado\ESP-01-01%20Barrido%20de%20nitr&#243;geno.xlsx" TargetMode="External"/><Relationship Id="rId66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87" Type="http://schemas.openxmlformats.org/officeDocument/2006/relationships/hyperlink" Target="file:///\\SERVER2012\ingenieria%20de%20procesos\Hojas%20de%20proceso\PLA%20Pl&#225;sticos\PLA-05-01%20Termoformado%20M1-M2.xlsx" TargetMode="External"/><Relationship Id="rId61" Type="http://schemas.openxmlformats.org/officeDocument/2006/relationships/hyperlink" Target="file:///\\SERVER2012\ingenieria%20de%20procesos\Hojas%20de%20proceso\SUB%20Sub-ensamble\SUB-30-02%20Plegado%20placa%20C%20-%202F.xlsx" TargetMode="External"/><Relationship Id="rId82" Type="http://schemas.openxmlformats.org/officeDocument/2006/relationships/hyperlink" Target="file:///\\SERVER2012\ingenieria%20de%20procesos\Hojas%20de%20proceso\PLA%20Pl&#225;sticos\PLA-10-20%20Corte%20faldones%20-%201400.xlsx" TargetMode="External"/><Relationship Id="rId19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14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30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35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56" Type="http://schemas.openxmlformats.org/officeDocument/2006/relationships/hyperlink" Target="file:///\\SERVER2012\ingenieria%20de%20procesos\Hojas%20de%20proceso\PEV%20Post-espumado%20verticales\PEV-30-05%20Preparado%20placa%20C%20-%202F.xlsx" TargetMode="External"/><Relationship Id="rId77" Type="http://schemas.openxmlformats.org/officeDocument/2006/relationships/hyperlink" Target="file:///\\SERVER2012\ingenieria%20de%20procesos\Hojas%20de%20proceso\PUE%20Puertas\PUE-35-01%20Carga%20del%20molde%20-%202F.xlsx" TargetMode="External"/><Relationship Id="rId100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105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8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51" Type="http://schemas.openxmlformats.org/officeDocument/2006/relationships/hyperlink" Target="file:///\\SERVER2012\ingenieria%20de%20procesos\Hojas%20de%20proceso\PEV%20Post-espumado%20verticales\PEV-20-01%20Colocaci&#243;n%20tap&#243;n%20desag&#252;e%20-%202F.xlsx" TargetMode="External"/><Relationship Id="rId72" Type="http://schemas.openxmlformats.org/officeDocument/2006/relationships/hyperlink" Target="file:///\\SERVER2012\ingenieria%20de%20procesos\Hojas%20de%20proceso\TER%20Terminaci&#243;n\TER-15-05%20Etiquetado%20de%20respaldo.xlsx" TargetMode="External"/><Relationship Id="rId93" Type="http://schemas.openxmlformats.org/officeDocument/2006/relationships/hyperlink" Target="file:///\\SERVER2012\ingenieria%20de%20procesos\Hojas%20de%20proceso\PLA%20Pl&#225;sticos\PLA-15-02%20Guillotinado%20tapa%20trasera%20-%202F.xlsx" TargetMode="External"/><Relationship Id="rId98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3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25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46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67" Type="http://schemas.openxmlformats.org/officeDocument/2006/relationships/hyperlink" Target="file:///\\SERVER2012\ingenieria%20de%20procesos\Hojas%20de%20proceso\TER%20Terminaci&#243;n\TER-10-10%20Colocaci&#243;n%20de%20accesorios%20en%20freezer-evaporador%20-%20Heladeras-FV6200.xlsx" TargetMode="External"/><Relationship Id="rId20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41" Type="http://schemas.openxmlformats.org/officeDocument/2006/relationships/hyperlink" Target="file:///\\SERVER2012\ingenieria%20de%20procesos\Hojas%20de%20proceso\ATQ%20Armado%20tanques\ATQ-35-01%20Sellado%20perforaciones%20c&#225;mara%20-%202F.xlsx" TargetMode="External"/><Relationship Id="rId62" Type="http://schemas.openxmlformats.org/officeDocument/2006/relationships/hyperlink" Target="file:///\\SERVER2012\ingenieria%20de%20procesos\Hojas%20de%20proceso\SUB%20Sub-ensamble\SUB-01-10%20Conexi&#243;n%20placa%20fr&#237;a%20con%20caja%20de%20luz%20-%202F.xlsx" TargetMode="External"/><Relationship Id="rId83" Type="http://schemas.openxmlformats.org/officeDocument/2006/relationships/hyperlink" Target="file:///\\SERVER2012\ingenieria%20de%20procesos\Hojas%20de%20proceso\PEV%20Post-espumado%20verticales\PEV-47-01%20Colocaci&#243;n%20de%20fald&#243;n%20-%201400.xlsx" TargetMode="External"/><Relationship Id="rId88" Type="http://schemas.openxmlformats.org/officeDocument/2006/relationships/hyperlink" Target="file:///\\SERVER2012\ingenieria%20de%20procesos\Hojas%20de%20proceso\PLA%20Pl&#225;sticos\PLA-10-15%20Corte%20tapa%20gu&#237;a%20y%20tapa%20trasera%20-%202F.xlsx" TargetMode="External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EMB%20Embalaje\EMB-15-01%20Palletizado.xlsx" TargetMode="External"/><Relationship Id="rId21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42" Type="http://schemas.openxmlformats.org/officeDocument/2006/relationships/hyperlink" Target="file:///\\SERVER2012\ingenieria%20de%20procesos\Hojas%20de%20proceso\ATQ%20Armado%20tanques\ATQ-01-15%20Piqueteado%20c&#225;maras%20-%202F.xlsx" TargetMode="External"/><Relationship Id="rId47" Type="http://schemas.openxmlformats.org/officeDocument/2006/relationships/hyperlink" Target="file:///\\SERVER2012\ingenieria%20de%20procesos\Hojas%20de%20proceso\ESP%20Espumado\ESP-05-03%20Espumado%20-%20Molde%203-Modelo%201600.xlsx" TargetMode="External"/><Relationship Id="rId63" Type="http://schemas.openxmlformats.org/officeDocument/2006/relationships/hyperlink" Target="file:///\\SERVER2012\ingenieria%20de%20procesos\Hojas%20de%20proceso\SUB%20Sub-ensamble\SUB-30-02%20Plegado%20placa%20C%20-%202F.xlsx" TargetMode="External"/><Relationship Id="rId68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84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89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16" Type="http://schemas.openxmlformats.org/officeDocument/2006/relationships/hyperlink" Target="file:///\\SERVER2012\ingenieria%20de%20procesos\Hojas%20de%20proceso\PUE%20Puertas\PUE-20-02%20Sellado%20para%20manijas%20embutidas%20-%20Heladeras%20-%20Freezers.xlsx" TargetMode="External"/><Relationship Id="rId11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32" Type="http://schemas.openxmlformats.org/officeDocument/2006/relationships/hyperlink" Target="file:///\\SERVER2012\ingenieria%20de%20procesos\Hojas%20de%20proceso\ARV%20Armado%20verticales\ARV-20-01%20Colocaci&#243;n%20tubo%20calefactor%20-%202F-FV.xlsx" TargetMode="External"/><Relationship Id="rId37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53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58" Type="http://schemas.openxmlformats.org/officeDocument/2006/relationships/hyperlink" Target="file:///\\SERVER2012\ingenieria%20de%20procesos\Hojas%20de%20proceso\PEV%20Post-espumado%20verticales\PEV-30-05%20Preparado%20placa%20C%20-%202F.xlsx" TargetMode="External"/><Relationship Id="rId74" Type="http://schemas.openxmlformats.org/officeDocument/2006/relationships/hyperlink" Target="file:///\\SERVER2012\ingenieria%20de%20procesos\Hojas%20de%20proceso\TER%20Terminaci&#243;n\TER-15-05%20Etiquetado%20de%20respaldo.xlsx" TargetMode="External"/><Relationship Id="rId79" Type="http://schemas.openxmlformats.org/officeDocument/2006/relationships/hyperlink" Target="file:///\\SERVER2012\ingenieria%20de%20procesos\Hojas%20de%20proceso\PUE%20Puertas\PUE-35-01%20Carga%20del%20molde%20-%202F.xlsx" TargetMode="External"/><Relationship Id="rId102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5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90" Type="http://schemas.openxmlformats.org/officeDocument/2006/relationships/hyperlink" Target="file:///\\SERVER2012\ingenieria%20de%20procesos\Hojas%20de%20proceso\ESP%20Espumado\ESP-01-05%20Carga%20del%20molde.xlsx" TargetMode="External"/><Relationship Id="rId95" Type="http://schemas.openxmlformats.org/officeDocument/2006/relationships/hyperlink" Target="file:///\\SERVER2012\ingenieria%20de%20procesos\Hojas%20de%20proceso\PUE%20Puertas\PUE-01-10%20.xlsx" TargetMode="External"/><Relationship Id="rId22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27" Type="http://schemas.openxmlformats.org/officeDocument/2006/relationships/hyperlink" Target="file:///\\SERVER2012\ingenieria%20de%20procesos\Hojas%20de%20proceso\CON%20Control\CON-05-01%20Control%20el&#233;ctrico.xlsx" TargetMode="External"/><Relationship Id="rId43" Type="http://schemas.openxmlformats.org/officeDocument/2006/relationships/hyperlink" Target="file:///\\SERVER2012\ingenieria%20de%20procesos\Hojas%20de%20proceso\ATQ%20Armado%20tanques\ATQ-30-01%20Colocaci&#243;n%20buje%20desag&#252;e%20c&#225;mara%20-%202F.xlsx" TargetMode="External"/><Relationship Id="rId48" Type="http://schemas.openxmlformats.org/officeDocument/2006/relationships/hyperlink" Target="file:///\\SERVER2012\ingenieria%20de%20procesos\Hojas%20de%20proceso\ESP%20Espumado\ESP-01-01%20Barrido%20de%20nitr&#243;geno.xlsx" TargetMode="External"/><Relationship Id="rId64" Type="http://schemas.openxmlformats.org/officeDocument/2006/relationships/hyperlink" Target="file:///\\SERVER2012\ingenieria%20de%20procesos\Hojas%20de%20proceso\SUB%20Sub-ensamble\SUB-01-10%20Conexi&#243;n%20placa%20fr&#237;a%20con%20caja%20de%20luz%20-%202F.xlsx" TargetMode="External"/><Relationship Id="rId69" Type="http://schemas.openxmlformats.org/officeDocument/2006/relationships/hyperlink" Target="file:///\\SERVER2012\ingenieria%20de%20procesos\Hojas%20de%20proceso\TER%20Terminaci&#243;n\TER-10-10%20Colocaci&#243;n%20de%20accesorios%20en%20freezer-evaporador%20-%20Heladeras-FV6200.xlsx" TargetMode="External"/><Relationship Id="rId80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85" Type="http://schemas.openxmlformats.org/officeDocument/2006/relationships/hyperlink" Target="file:///\\SERVER2012\ingenieria%20de%20procesos\Hojas%20de%20proceso\PLA%20Pl&#225;sticos\PLA-10-15%20Corte%20tapa%20gu&#237;a%20y%20tapa%20trasera%20-%202F.xlsx" TargetMode="External"/><Relationship Id="rId12" Type="http://schemas.openxmlformats.org/officeDocument/2006/relationships/hyperlink" Target="file:///\\SERVER2012\ingenieria%20de%20procesos\Hojas%20de%20proceso\EQU%20Equipado\EQU-45-01%20Soldadura%20-%202F-FV.xlsx" TargetMode="External"/><Relationship Id="rId17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33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38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59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103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20" Type="http://schemas.openxmlformats.org/officeDocument/2006/relationships/hyperlink" Target="file:///\\SERVER2012\ingenieria%20de%20procesos\Hojas%20de%20proceso\PLA%20Pl&#225;sticos\PLA-05-01%20Termoformado%20M1-M2.xlsx" TargetMode="External"/><Relationship Id="rId41" Type="http://schemas.openxmlformats.org/officeDocument/2006/relationships/hyperlink" Target="file:///\\SERVER2012\ingenieria%20de%20procesos\Hojas%20de%20proceso\ATQ%20Armado%20tanques\ATQ-25-01%20Colocaci&#243;n%20de%20arneses%20-%20Heladeras.xlsx" TargetMode="External"/><Relationship Id="rId54" Type="http://schemas.openxmlformats.org/officeDocument/2006/relationships/hyperlink" Target="file:///\\SERVER2012\ingenieria%20de%20procesos\Hojas%20de%20proceso\PEV%20Post-espumado%20verticales\PEV-20-01%20Colocaci&#243;n%20tap&#243;n%20desag&#252;e%20-%202F.xlsx" TargetMode="External"/><Relationship Id="rId62" Type="http://schemas.openxmlformats.org/officeDocument/2006/relationships/hyperlink" Target="file:///\\SERVER2012\ingenieria%20de%20procesos\Hojas%20de%20proceso\SUB%20Sub-ensamble\SUB-01-05%20Armado%20caja%20de%20luz%20-%202F.xlsx" TargetMode="External"/><Relationship Id="rId70" Type="http://schemas.openxmlformats.org/officeDocument/2006/relationships/hyperlink" Target="file:///\\SERVER2012\ingenieria%20de%20procesos\Hojas%20de%20proceso\TER%20Terminaci&#243;n\TER-45-01%20Sellado%20de%20ap&#233;ndices.xlsx" TargetMode="External"/><Relationship Id="rId75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83" Type="http://schemas.openxmlformats.org/officeDocument/2006/relationships/hyperlink" Target="file:///\\SERVER2012\ingenieria%20de%20procesos\Hojas%20de%20proceso\PLA%20Pl&#225;sticos\PLA-15-25%20Guillotinado%20RV2-2.xlsx" TargetMode="External"/><Relationship Id="rId88" Type="http://schemas.openxmlformats.org/officeDocument/2006/relationships/hyperlink" Target="file:///\\SERVER2012\ingenieria%20de%20procesos\Hojas%20de%20proceso\ESP%20Espumado\ESP-05-04%20Espumado%20-%20Molde%204-Modelo%201600.xlsx" TargetMode="External"/><Relationship Id="rId91" Type="http://schemas.openxmlformats.org/officeDocument/2006/relationships/hyperlink" Target="file:///\\SERVER2012\ingenieria%20de%20procesos\Hojas%20de%20proceso\EMB%20Embalaje\EMB-01-20%20Etiquetado%20pos-embalaje.xlsx" TargetMode="External"/><Relationship Id="rId96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1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6" Type="http://schemas.openxmlformats.org/officeDocument/2006/relationships/hyperlink" Target="file:///\\SERVER2012\ingenieria%20de%20procesos\Hojas%20de%20proceso\EQU%20Equipado\EQU-10-01%20Soldadura%20evaporadores%20y%20armado%20caja%20de%20servicio%20-%202F.xlsx" TargetMode="External"/><Relationship Id="rId15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23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28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6" Type="http://schemas.openxmlformats.org/officeDocument/2006/relationships/hyperlink" Target="file:///\\SERVER2012\ingenieria%20de%20procesos\Hojas%20de%20proceso\ATQ%20Armado%20tanques\ATQ-01-01%20Perforado%20desag&#252;e%20-%202F.xlsx" TargetMode="External"/><Relationship Id="rId49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57" Type="http://schemas.openxmlformats.org/officeDocument/2006/relationships/hyperlink" Target="file:///\\SERVER2012\ingenieria%20de%20procesos\Hojas%20de%20proceso\PEV%20Post-espumado%20verticales\PEV-45-01%20Colocaci&#243;n%20de%20puertas%20-%201600-1800.xlsx" TargetMode="External"/><Relationship Id="rId106" Type="http://schemas.openxmlformats.org/officeDocument/2006/relationships/hyperlink" Target="file:///\\SERVER2012\ingenieria%20de%20procesos\Hojas%20de%20proceso\ARV%20Armado%20verticales\ARV-21-10%20Terminacion%20de%20faja%20-%202F.xlsx" TargetMode="External"/><Relationship Id="rId10" Type="http://schemas.openxmlformats.org/officeDocument/2006/relationships/hyperlink" Target="file:///\\SERVER2012\ingenieria%20de%20procesos\Hojas%20de%20proceso\EQU%20Equipado\EQU-35-01%20Conexi&#243;n%20de%20tubos%20-%202F-FV.xlsx" TargetMode="External"/><Relationship Id="rId31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44" Type="http://schemas.openxmlformats.org/officeDocument/2006/relationships/hyperlink" Target="file:///\\SERVER2012\ingenieria%20de%20procesos\Hojas%20de%20proceso\ATQ%20Armado%20tanques\ATQ-35-01%20Sellado%20perforaciones%20c&#225;mara%20-%202F.xlsx" TargetMode="External"/><Relationship Id="rId52" Type="http://schemas.openxmlformats.org/officeDocument/2006/relationships/hyperlink" Target="file:///\\SERVER2012\ingenieria%20de%20procesos\Hojas%20de%20proceso\PEV%20Post-espumado%20verticales\PEV-30-10%20Colocaci&#243;n%20placa%20C%20-%202F.xlsx" TargetMode="External"/><Relationship Id="rId60" Type="http://schemas.openxmlformats.org/officeDocument/2006/relationships/hyperlink" Target="file:///\\SERVER2012\ingenieria%20de%20procesos\Hojas%20de%20proceso\PEV%20Post-espumado%20verticales\PEV-15-01%20Perforados%20-%202F.xlsx" TargetMode="External"/><Relationship Id="rId65" Type="http://schemas.openxmlformats.org/officeDocument/2006/relationships/hyperlink" Target="file:///\\SERVER2012\ingenieria%20de%20procesos\Hojas%20de%20proceso\CON%20Control\CON-01-01%20Control%20de%20fugas.xlsx" TargetMode="External"/><Relationship Id="rId73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78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81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86" Type="http://schemas.openxmlformats.org/officeDocument/2006/relationships/hyperlink" Target="file:///\\SERVER2012\ingenieria%20de%20procesos\Hojas%20de%20proceso\PLA%20Pl&#225;sticos\PLA-15-02%20Guillotinado%20tapa%20trasera%20-%202F.xlsx" TargetMode="External"/><Relationship Id="rId94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99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101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4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9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13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18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39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34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50" Type="http://schemas.openxmlformats.org/officeDocument/2006/relationships/hyperlink" Target="file:///\\SERVER2012\ingenieria%20de%20procesos\Hojas%20de%20proceso\PEV%20Post-espumado%20verticales\PEV-05-01%20Colocaci&#243;n%20del%20interruptor%20-%20Heladeras.xlsx" TargetMode="External"/><Relationship Id="rId55" Type="http://schemas.openxmlformats.org/officeDocument/2006/relationships/hyperlink" Target="file:///\\SERVER2012\ingenieria%20de%20procesos\Hojas%20de%20proceso\PEV%20Post-espumado%20verticales\PEV-35-01%20Colocaci&#243;n%20subconjunto%20placa%20fr&#237;a-caja%20de%20luz%20-%202F.xlsx" TargetMode="External"/><Relationship Id="rId76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97" Type="http://schemas.openxmlformats.org/officeDocument/2006/relationships/hyperlink" Target="file:///\\SERVER2012\ingenieria%20de%20procesos\Hojas%20de%20proceso\CHA%20Chaper&#237;a\CHA-25-01%20Preparado%20de%20faja%20-%202F.xlsx" TargetMode="External"/><Relationship Id="rId104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7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71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92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2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29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24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40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45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66" Type="http://schemas.openxmlformats.org/officeDocument/2006/relationships/hyperlink" Target="file:///\\SERVER2012\ingenieria%20de%20procesos\Hojas%20de%20proceso\TER%20Terminaci&#243;n\TER-01-01%20Aspirado%20interior.xlsx" TargetMode="External"/><Relationship Id="rId87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61" Type="http://schemas.openxmlformats.org/officeDocument/2006/relationships/hyperlink" Target="file:///\\SERVER2012\ingenieria%20de%20procesos\Hojas%20de%20proceso\SUB%20Sub-ensamble\SUB-01-01%20Colocaci&#243;n%20resistencia%20a%20la%20placa%20fr&#237;a%20-%202F.xlsx" TargetMode="External"/><Relationship Id="rId82" Type="http://schemas.openxmlformats.org/officeDocument/2006/relationships/hyperlink" Target="file:///\\SERVER2012\ingenieria%20de%20procesos\Hojas%20de%20proceso\PLA%20Pl&#225;sticos\PLA-05-25%20Termoformado%20RV2-2.xlsx" TargetMode="External"/><Relationship Id="rId19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14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30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35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56" Type="http://schemas.openxmlformats.org/officeDocument/2006/relationships/hyperlink" Target="file:///\\SERVER2012\ingenieria%20de%20procesos\Hojas%20de%20proceso\PUE%20Puertas\PUE-40-15%20Colocaci&#243;n%20de%20manijas%20-%20Heladeras-FV.xlsx" TargetMode="External"/><Relationship Id="rId77" Type="http://schemas.openxmlformats.org/officeDocument/2006/relationships/hyperlink" Target="file:///\\SERVER2012\ingenieria%20de%20procesos\Hojas%20de%20proceso\TER%20Terminaci&#243;n\TER-25-01%20Limpieza%20final.xlsx" TargetMode="External"/><Relationship Id="rId100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105" Type="http://schemas.openxmlformats.org/officeDocument/2006/relationships/hyperlink" Target="../PEV%20Post-espumado%20verticales/PEV-50-15%20Ruteo%20cables%20caja%20de%20luz.xlsx" TargetMode="External"/><Relationship Id="rId8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51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72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93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98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3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5" Type="http://schemas.openxmlformats.org/officeDocument/2006/relationships/hyperlink" Target="file:///\\SERVER2012\ingenieria%20de%20procesos\Hojas%20de%20proceso\EMB%20Embalaje\EMB-05-01%20Pre-embalaje%20-%20Verticales.xlsx" TargetMode="External"/><Relationship Id="rId46" Type="http://schemas.openxmlformats.org/officeDocument/2006/relationships/hyperlink" Target="file:///\\SERVER2012\ingenieria%20de%20procesos\Hojas%20de%20proceso\ATQ%20Armado%20tanques\ATQ-15-01%20Colocaci&#243;n%20de%20refuerzos%20-%20Heladeras.xlsx" TargetMode="External"/><Relationship Id="rId67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21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42" Type="http://schemas.openxmlformats.org/officeDocument/2006/relationships/hyperlink" Target="file:///\\SERVER2012\ingenieria%20de%20procesos\Hojas%20de%20proceso\ATQ%20Armado%20tanques\ATQ-35-01%20Sellado%20perforaciones%20c&#225;mara%20-%202F.xlsx" TargetMode="External"/><Relationship Id="rId47" Type="http://schemas.openxmlformats.org/officeDocument/2006/relationships/hyperlink" Target="file:///\\SERVER2012\ingenieria%20de%20procesos\Hojas%20de%20proceso\PEV%20Post-espumado%20verticales\PEV-05-01%20Colocaci&#243;n%20del%20interruptor%20-%20Heladeras.xlsx" TargetMode="External"/><Relationship Id="rId63" Type="http://schemas.openxmlformats.org/officeDocument/2006/relationships/hyperlink" Target="file:///\\SERVER2012\ingenieria%20de%20procesos\Hojas%20de%20proceso\TER%20Terminaci&#243;n\TER-01-01%20Aspirado%20interior.xlsx" TargetMode="External"/><Relationship Id="rId68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84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89" Type="http://schemas.openxmlformats.org/officeDocument/2006/relationships/hyperlink" Target="file:///\\SERVER2012\ingenieria%20de%20procesos\Hojas%20de%20proceso\EQU%20Equipado\EQU-25-05%20Colocaci&#243;n%20motocompresor%20-%201800%20INVERTER.xlsx" TargetMode="External"/><Relationship Id="rId16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107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11" Type="http://schemas.openxmlformats.org/officeDocument/2006/relationships/hyperlink" Target="file:///\\SERVER2012\ingenieria%20de%20procesos\Hojas%20de%20proceso\EQU%20Equipado\EQU-45-01%20Soldadura%20-%202F-FV.xlsx" TargetMode="External"/><Relationship Id="rId32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37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53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58" Type="http://schemas.openxmlformats.org/officeDocument/2006/relationships/hyperlink" Target="file:///\\SERVER2012\ingenieria%20de%20procesos\Hojas%20de%20proceso\PEV%20Post-espumado%20verticales\PEV-15-01%20Perforados%20-%202F.xlsx" TargetMode="External"/><Relationship Id="rId74" Type="http://schemas.openxmlformats.org/officeDocument/2006/relationships/hyperlink" Target="file:///\\SERVER2012\ingenieria%20de%20procesos\Hojas%20de%20proceso\PLA%20Pl&#225;sticos\PLA-15-25%20Guillotinado%20RV2-2.xlsx" TargetMode="External"/><Relationship Id="rId79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102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5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90" Type="http://schemas.openxmlformats.org/officeDocument/2006/relationships/hyperlink" Target="file:///\\SERVER2012\ingenieria%20de%20procesos\Hojas%20de%20proceso\ATQ%20Armado%20tanques\ATQ-20-01%20Colocaci&#243;n%20POL%20separador%20-%201800-FV.xlsx" TargetMode="External"/><Relationship Id="rId95" Type="http://schemas.openxmlformats.org/officeDocument/2006/relationships/hyperlink" Target="file:///\\SERVER2012\ingenieria%20de%20procesos\Hojas%20de%20proceso\CON%20Control\CON-01-01%20Control%20de%20fugas.xlsx" TargetMode="External"/><Relationship Id="rId22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27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43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48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64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69" Type="http://schemas.openxmlformats.org/officeDocument/2006/relationships/hyperlink" Target="file:///\\SERVER2012\ingenieria%20de%20procesos\Hojas%20de%20proceso\TER%20Terminaci&#243;n\TER-25-01%20Limpieza%20final.xlsx" TargetMode="External"/><Relationship Id="rId80" Type="http://schemas.openxmlformats.org/officeDocument/2006/relationships/hyperlink" Target="file:///\\SERVER2012\ingenieria%20de%20procesos\Hojas%20de%20proceso\CHA%20Chaper&#237;a\CHA-15-20%20Plegado%20pesta&#241;a%20superior%20placa%20C%20-%201800.xlsx" TargetMode="External"/><Relationship Id="rId85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12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17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33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38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59" Type="http://schemas.openxmlformats.org/officeDocument/2006/relationships/hyperlink" Target="file:///\\SERVER2012\ingenieria%20de%20procesos\Hojas%20de%20proceso\SUB%20Sub-ensamble\SUB-01-01%20Colocaci&#243;n%20resistencia%20a%20la%20placa%20fr&#237;a%20-%202F.xlsx" TargetMode="External"/><Relationship Id="rId103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108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54" Type="http://schemas.openxmlformats.org/officeDocument/2006/relationships/hyperlink" Target="file:///\\SERVER2012\ingenieria%20de%20procesos\Hojas%20de%20proceso\PUE%20Puertas\PUE-40-15%20Colocaci&#243;n%20de%20manijas%20-%20Heladeras-FV.xlsx" TargetMode="External"/><Relationship Id="rId70" Type="http://schemas.openxmlformats.org/officeDocument/2006/relationships/hyperlink" Target="file:///\\SERVER2012\ingenieria%20de%20procesos\Hojas%20de%20proceso\PUE%20Puertas\PUE-35-01%20Carga%20del%20molde%20-%202F.xlsx" TargetMode="External"/><Relationship Id="rId75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91" Type="http://schemas.openxmlformats.org/officeDocument/2006/relationships/hyperlink" Target="file:///\\SERVER2012\ingenieria%20de%20procesos\Hojas%20de%20proceso\CHA%20Chaper&#237;a\CHA-25-01%20Preparado%20de%20faja%20-%202F.xlsx" TargetMode="External"/><Relationship Id="rId96" Type="http://schemas.openxmlformats.org/officeDocument/2006/relationships/hyperlink" Target="file:///\\SERVER2012\ingenieria%20de%20procesos\Hojas%20de%20proceso\TER%20Terminaci&#243;n\TER-45-01%20Sellado%20de%20ap&#233;ndices.xlsx" TargetMode="External"/><Relationship Id="rId1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6" Type="http://schemas.openxmlformats.org/officeDocument/2006/relationships/hyperlink" Target="file:///\\SERVER2012\ingenieria%20de%20procesos\Hojas%20de%20proceso\EQU%20Equipado\EQU-10-01%20Soldadura%20evaporadores%20y%20armado%20caja%20de%20servicio%20-%202F.xlsx" TargetMode="External"/><Relationship Id="rId15" Type="http://schemas.openxmlformats.org/officeDocument/2006/relationships/hyperlink" Target="file:///\\SERVER2012\ingenieria%20de%20procesos\Hojas%20de%20proceso\PUE%20Puertas\PUE-20-02%20Sellado%20para%20manijas%20embutidas%20-%20Heladeras%20-%20Freezers.xlsx" TargetMode="External"/><Relationship Id="rId23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28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36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49" Type="http://schemas.openxmlformats.org/officeDocument/2006/relationships/hyperlink" Target="file:///\\SERVER2012\ingenieria%20de%20procesos\Hojas%20de%20proceso\PEV%20Post-espumado%20verticales\PEV-30-10%20Colocaci&#243;n%20placa%20C%20-%202F.xlsx" TargetMode="External"/><Relationship Id="rId57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106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10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31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44" Type="http://schemas.openxmlformats.org/officeDocument/2006/relationships/hyperlink" Target="file:///\\SERVER2012\ingenieria%20de%20procesos\Hojas%20de%20proceso\ATQ%20Armado%20tanques\ATQ-15-01%20Colocaci&#243;n%20de%20refuerzos%20-%20Heladeras.xlsx" TargetMode="External"/><Relationship Id="rId52" Type="http://schemas.openxmlformats.org/officeDocument/2006/relationships/hyperlink" Target="file:///\\SERVER2012\ingenieria%20de%20procesos\Hojas%20de%20proceso\PEV%20Post-espumado%20verticales\PEV-35-01%20Colocaci&#243;n%20subconjunto%20placa%20fr&#237;a-caja%20de%20luz%20-%202F.xlsx" TargetMode="External"/><Relationship Id="rId60" Type="http://schemas.openxmlformats.org/officeDocument/2006/relationships/hyperlink" Target="file:///\\SERVER2012\ingenieria%20de%20procesos\Hojas%20de%20proceso\SUB%20Sub-ensamble\SUB-01-05%20Armado%20caja%20de%20luz%20-%202F.xlsx" TargetMode="External"/><Relationship Id="rId65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73" Type="http://schemas.openxmlformats.org/officeDocument/2006/relationships/hyperlink" Target="file:///\\SERVER2012\ingenieria%20de%20procesos\Hojas%20de%20proceso\PLA%20Pl&#225;sticos\PLA-05-25%20Termoformado%20RV2-2.xlsx" TargetMode="External"/><Relationship Id="rId78" Type="http://schemas.openxmlformats.org/officeDocument/2006/relationships/hyperlink" Target="file:///\\SERVER2012\ingenieria%20de%20procesos\Hojas%20de%20proceso\PLA%20Pl&#225;sticos\PLA-15-02%20Guillotinado%20tapa%20trasera%20-%202F.xlsx" TargetMode="External"/><Relationship Id="rId81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86" Type="http://schemas.openxmlformats.org/officeDocument/2006/relationships/hyperlink" Target="file:///\\SERVER2012\ingenieria%20de%20procesos\Hojas%20de%20proceso\PUE%20Puertas\PUE-01-10%20.xlsx" TargetMode="External"/><Relationship Id="rId94" Type="http://schemas.openxmlformats.org/officeDocument/2006/relationships/hyperlink" Target="file:///\\SERVER2012\ingenieria%20de%20procesos\Hojas%20de%20proceso\CON%20Control\CON-05-01%20Control%20el&#233;ctrico.xlsx" TargetMode="External"/><Relationship Id="rId99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101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4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9" Type="http://schemas.openxmlformats.org/officeDocument/2006/relationships/hyperlink" Target="file:///\\SERVER2012\ingenieria%20de%20procesos\Hojas%20de%20proceso\EQU%20Equipado\EQU-35-01%20Conexi&#243;n%20de%20tubos%20-%202F-FV.xlsx" TargetMode="External"/><Relationship Id="rId13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18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39" Type="http://schemas.openxmlformats.org/officeDocument/2006/relationships/hyperlink" Target="file:///\\SERVER2012\ingenieria%20de%20procesos\Hojas%20de%20proceso\ATQ%20Armado%20tanques\ATQ-25-01%20Colocaci&#243;n%20de%20arneses%20-%20Heladeras.xlsx" TargetMode="External"/><Relationship Id="rId109" Type="http://schemas.openxmlformats.org/officeDocument/2006/relationships/hyperlink" Target="../PEV%20Post-espumado%20verticales/PEV-50-15%20Ruteo%20cables%20caja%20de%20luz.xlsx" TargetMode="External"/><Relationship Id="rId34" Type="http://schemas.openxmlformats.org/officeDocument/2006/relationships/hyperlink" Target="file:///\\SERVER2012\ingenieria%20de%20procesos\Hojas%20de%20proceso\ATQ%20Armado%20tanques\ATQ-01-01%20Perforado%20desag&#252;e%20-%202F.xlsx" TargetMode="External"/><Relationship Id="rId50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55" Type="http://schemas.openxmlformats.org/officeDocument/2006/relationships/hyperlink" Target="file:///\\SERVER2012\ingenieria%20de%20procesos\Hojas%20de%20proceso\PEV%20Post-espumado%20verticales\PEV-45-01%20Colocaci&#243;n%20de%20puertas%20-%201600-1800.xlsx" TargetMode="External"/><Relationship Id="rId76" Type="http://schemas.openxmlformats.org/officeDocument/2006/relationships/hyperlink" Target="file:///\\SERVER2012\ingenieria%20de%20procesos\Hojas%20de%20proceso\PLA%20Pl&#225;sticos\PLA-05-01%20Termoformado%20M1-M2.xlsx" TargetMode="External"/><Relationship Id="rId97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104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7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71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92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2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29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24" Type="http://schemas.openxmlformats.org/officeDocument/2006/relationships/hyperlink" Target="file:///\\SERVER2012\ingenieria%20de%20procesos\Hojas%20de%20proceso\EMB%20Embalaje\EMB-05-01%20Pre-embalaje%20-%20Verticales.xlsx" TargetMode="External"/><Relationship Id="rId40" Type="http://schemas.openxmlformats.org/officeDocument/2006/relationships/hyperlink" Target="file:///\\SERVER2012\ingenieria%20de%20procesos\Hojas%20de%20proceso\ATQ%20Armado%20tanques\ATQ-01-15%20Piqueteado%20c&#225;maras%20-%202F.xlsx" TargetMode="External"/><Relationship Id="rId45" Type="http://schemas.openxmlformats.org/officeDocument/2006/relationships/hyperlink" Target="file:///\\SERVER2012\ingenieria%20de%20procesos\Hojas%20de%20proceso\ESP%20Espumado\ESP-01-01%20Barrido%20de%20nitr&#243;geno.xlsx" TargetMode="External"/><Relationship Id="rId66" Type="http://schemas.openxmlformats.org/officeDocument/2006/relationships/hyperlink" Target="file:///\\SERVER2012\ingenieria%20de%20procesos\Hojas%20de%20proceso\TER%20Terminaci&#243;n\TER-10-10%20Colocaci&#243;n%20de%20accesorios%20en%20freezer-evaporador%20-%20Heladeras-FV6200.xlsx" TargetMode="External"/><Relationship Id="rId87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110" Type="http://schemas.openxmlformats.org/officeDocument/2006/relationships/hyperlink" Target="file:///\\SERVER2012\ingenieria%20de%20procesos\Hojas%20de%20proceso\ARV%20Armado%20verticales\ARV-21-10%20Terminacion%20de%20faja%20-%202F.xlsx" TargetMode="External"/><Relationship Id="rId61" Type="http://schemas.openxmlformats.org/officeDocument/2006/relationships/hyperlink" Target="file:///\\SERVER2012\ingenieria%20de%20procesos\Hojas%20de%20proceso\SUB%20Sub-ensamble\SUB-30-02%20Plegado%20placa%20C%20-%202F.xlsx" TargetMode="External"/><Relationship Id="rId82" Type="http://schemas.openxmlformats.org/officeDocument/2006/relationships/hyperlink" Target="file:///\\SERVER2012\ingenieria%20de%20procesos\Hojas%20de%20proceso\ESP%20Espumado\ESP-01-05%20Carga%20del%20molde.xlsx" TargetMode="External"/><Relationship Id="rId19" Type="http://schemas.openxmlformats.org/officeDocument/2006/relationships/hyperlink" Target="file:///\\SERVER2012\ingenieria%20de%20procesos\Hojas%20de%20proceso\PLA%20Pl&#225;sticos\PLA-05-05%20Termoformado%20Autom&#225;tica.xlsx" TargetMode="External"/><Relationship Id="rId14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30" Type="http://schemas.openxmlformats.org/officeDocument/2006/relationships/hyperlink" Target="file:///\\SERVER2012\ingenieria%20de%20procesos\Hojas%20de%20proceso\ARV%20Armado%20verticales\ARV-20-01%20Colocaci&#243;n%20tubo%20calefactor%20-%202F-FV.xlsx" TargetMode="External"/><Relationship Id="rId35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56" Type="http://schemas.openxmlformats.org/officeDocument/2006/relationships/hyperlink" Target="file:///\\SERVER2012\ingenieria%20de%20procesos\Hojas%20de%20proceso\PEV%20Post-espumado%20verticales\PEV-30-05%20Preparado%20placa%20C%20-%202F.xlsx" TargetMode="External"/><Relationship Id="rId77" Type="http://schemas.openxmlformats.org/officeDocument/2006/relationships/hyperlink" Target="file:///\\SERVER2012\ingenieria%20de%20procesos\Hojas%20de%20proceso\PLA%20Pl&#225;sticos\PLA-10-15%20Corte%20tapa%20gu&#237;a%20y%20tapa%20trasera%20-%202F.xlsx" TargetMode="External"/><Relationship Id="rId100" Type="http://schemas.openxmlformats.org/officeDocument/2006/relationships/hyperlink" Target="file:///\\SERVER2012\ingenieria%20de%20procesos\Hojas%20de%20proceso\TER%20Terminaci&#243;n\TER-15-05%20Etiquetado%20de%20respaldo.xlsx" TargetMode="External"/><Relationship Id="rId105" Type="http://schemas.openxmlformats.org/officeDocument/2006/relationships/hyperlink" Target="file:///\\SERVER2012\ingenieria%20de%20procesos\Hojas%20de%20proceso\ESP%20Espumado\ESP-05-07%20Espumado%20-%20Molde%207-Modelo%201800.xlsx" TargetMode="External"/><Relationship Id="rId8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51" Type="http://schemas.openxmlformats.org/officeDocument/2006/relationships/hyperlink" Target="file:///\\SERVER2012\ingenieria%20de%20procesos\Hojas%20de%20proceso\PEV%20Post-espumado%20verticales\PEV-20-01%20Colocaci&#243;n%20tap&#243;n%20desag&#252;e%20-%202F.xlsx" TargetMode="External"/><Relationship Id="rId72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93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98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3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5" Type="http://schemas.openxmlformats.org/officeDocument/2006/relationships/hyperlink" Target="file:///\\SERVER2012\ingenieria%20de%20procesos\Hojas%20de%20proceso\EMB%20Embalaje\EMB-15-01%20Palletizado.xlsx" TargetMode="External"/><Relationship Id="rId46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67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20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41" Type="http://schemas.openxmlformats.org/officeDocument/2006/relationships/hyperlink" Target="file:///\\SERVER2012\ingenieria%20de%20procesos\Hojas%20de%20proceso\ATQ%20Armado%20tanques\ATQ-30-01%20Colocaci&#243;n%20buje%20desag&#252;e%20c&#225;mara%20-%202F.xlsx" TargetMode="External"/><Relationship Id="rId62" Type="http://schemas.openxmlformats.org/officeDocument/2006/relationships/hyperlink" Target="file:///\\SERVER2012\ingenieria%20de%20procesos\Hojas%20de%20proceso\SUB%20Sub-ensamble\SUB-01-10%20Conexi&#243;n%20placa%20fr&#237;a%20con%20caja%20de%20luz%20-%202F.xlsx" TargetMode="External"/><Relationship Id="rId83" Type="http://schemas.openxmlformats.org/officeDocument/2006/relationships/hyperlink" Target="file:///\\SERVER2012\ingenieria%20de%20procesos\Hojas%20de%20proceso\EMB%20Embalaje\EMB-01-20%20Etiquetado%20pos-embalaje.xlsx" TargetMode="External"/><Relationship Id="rId88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21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42" Type="http://schemas.openxmlformats.org/officeDocument/2006/relationships/hyperlink" Target="../PEV%20Post-espumado%20verticales/PEV-35-02%20Colocaci&#243;n%20del%20interruptor%20y%20caja%20de%20luz%20-%202111.xlsx" TargetMode="External"/><Relationship Id="rId47" Type="http://schemas.openxmlformats.org/officeDocument/2006/relationships/hyperlink" Target="file:///\\SERVER2012\ingenieria%20de%20procesos\Hojas%20de%20proceso\PUE%20Puertas\PUE-40-15%20Colocaci&#243;n%20de%20manijas%20-%20Heladeras-FV.xlsx" TargetMode="External"/><Relationship Id="rId63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68" Type="http://schemas.openxmlformats.org/officeDocument/2006/relationships/hyperlink" Target="file:///\\SERVER2012\ingenieria%20de%20procesos\Hojas%20de%20proceso\PLA%20Pl&#225;sticos\PLA-10-15%20Corte%20tapa%20gu&#237;a%20y%20tapa%20trasera%20-%202F.xlsx" TargetMode="External"/><Relationship Id="rId84" Type="http://schemas.openxmlformats.org/officeDocument/2006/relationships/hyperlink" Target="file:///\\SERVER2012\ingenieria%20de%20procesos\Hojas%20de%20proceso\CON%20Control\CON-01-01%20Control%20de%20fugas.xlsx" TargetMode="External"/><Relationship Id="rId89" Type="http://schemas.openxmlformats.org/officeDocument/2006/relationships/hyperlink" Target="file:///\\SERVER2012\ingenieria%20de%20procesos\Hojas%20de%20proceso\TER%20Terminaci&#243;n\TER-15-05%20Etiquetado%20de%20respaldo.xlsx" TargetMode="External"/><Relationship Id="rId16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107" Type="http://schemas.openxmlformats.org/officeDocument/2006/relationships/hyperlink" Target="../ARV%20Armado%20verticales/ARV-21-01%20Colocacion%20de%20refuerzos%20laterales%20en%20camara%20-%202100.xlsx" TargetMode="External"/><Relationship Id="rId11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32" Type="http://schemas.openxmlformats.org/officeDocument/2006/relationships/hyperlink" Target="file:///\\SERVER2012\ingenieria%20de%20procesos\Hojas%20de%20proceso\ATQ%20Armado%20tanques\ATQ-01-05%20Troquelado%20interruptor%20-%20Heladeras.xlsx" TargetMode="External"/><Relationship Id="rId37" Type="http://schemas.openxmlformats.org/officeDocument/2006/relationships/hyperlink" Target="file:///\\SERVER2012\ingenieria%20de%20procesos\Hojas%20de%20proceso\ATQ%20Armado%20tanques\ATQ-01-15%20Piqueteado%20c&#225;maras%20-%202F.xlsx" TargetMode="External"/><Relationship Id="rId53" Type="http://schemas.openxmlformats.org/officeDocument/2006/relationships/hyperlink" Target="file:///\\SERVER2012\ingenieria%20de%20procesos\Hojas%20de%20proceso\SUB%20Sub-ensamble\SUB-01-10%20Conexi&#243;n%20placa%20fr&#237;a%20con%20caja%20de%20luz%20-%202F.xlsx" TargetMode="External"/><Relationship Id="rId58" Type="http://schemas.openxmlformats.org/officeDocument/2006/relationships/hyperlink" Target="file:///\\SERVER2012\ingenieria%20de%20procesos\Hojas%20de%20proceso\TER%20Terminaci&#243;n\TER-15-01%20Etiquetado%20interno-frontal-lateral%20-%20Heladeras-FV.xlsx" TargetMode="External"/><Relationship Id="rId74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79" Type="http://schemas.openxmlformats.org/officeDocument/2006/relationships/hyperlink" Target="file:///\\SERVER2012\ingenieria%20de%20procesos\Hojas%20de%20proceso\EQU%20Equipado\EQU-25-05%20Colocaci&#243;n%20motocompresor%20-%201800%20INVERTER.xlsx" TargetMode="External"/><Relationship Id="rId102" Type="http://schemas.openxmlformats.org/officeDocument/2006/relationships/hyperlink" Target="../ARV%20Armado%20verticales/ARV-22-01%20-%20Armado%20linea%20de%20succi&#243;n-%20Verticales.xlsx" TargetMode="External"/><Relationship Id="rId5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90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95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22" Type="http://schemas.openxmlformats.org/officeDocument/2006/relationships/hyperlink" Target="file:///\\SERVER2012\ingenieria%20de%20procesos\Hojas%20de%20proceso\EMB%20Embalaje\EMB-05-01%20Pre-embalaje%20-%20Verticales.xlsx" TargetMode="External"/><Relationship Id="rId27" Type="http://schemas.openxmlformats.org/officeDocument/2006/relationships/hyperlink" Target="file:///\\SERVER2012\ingenieria%20de%20procesos\Hojas%20de%20proceso\ARV%20Armado%20verticales\ARV-15-05%20Colocaci&#243;n%20refuerzos%20en%20fondo-piso%20-%20Heladeras-FV.xlsx" TargetMode="External"/><Relationship Id="rId43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8" Type="http://schemas.openxmlformats.org/officeDocument/2006/relationships/hyperlink" Target="file:///\\SERVER2012\ingenieria%20de%20procesos\Hojas%20de%20proceso\PEV%20Post-espumado%20verticales\PEV-45-01%20Colocaci&#243;n%20de%20puertas%20-%201600-1800.xlsx" TargetMode="External"/><Relationship Id="rId64" Type="http://schemas.openxmlformats.org/officeDocument/2006/relationships/hyperlink" Target="file:///\\SERVER2012\ingenieria%20de%20procesos\Hojas%20de%20proceso\PLA%20Pl&#225;sticos\PLA-05-25%20Termoformado%20RV2-2.xlsx" TargetMode="External"/><Relationship Id="rId69" Type="http://schemas.openxmlformats.org/officeDocument/2006/relationships/hyperlink" Target="file:///\\SERVER2012\ingenieria%20de%20procesos\Hojas%20de%20proceso\PLA%20Pl&#225;sticos\PLA-15-02%20Guillotinado%20tapa%20trasera%20-%202F.xlsx" TargetMode="External"/><Relationship Id="rId80" Type="http://schemas.openxmlformats.org/officeDocument/2006/relationships/hyperlink" Target="file:///\\SERVER2012\ingenieria%20de%20procesos\Hojas%20de%20proceso\CHA%20Chaper&#237;a\CHA-25-01%20Preparado%20de%20faja%20-%202F.xlsx" TargetMode="External"/><Relationship Id="rId85" Type="http://schemas.openxmlformats.org/officeDocument/2006/relationships/hyperlink" Target="file:///\\SERVER2012\ingenieria%20de%20procesos\Hojas%20de%20proceso\TER%20Terminaci&#243;n\TER-45-01%20Sellado%20de%20ap&#233;ndices.xlsx" TargetMode="External"/><Relationship Id="rId12" Type="http://schemas.openxmlformats.org/officeDocument/2006/relationships/hyperlink" Target="file:///\\SERVER2012\ingenieria%20de%20procesos\Hojas%20de%20proceso\PUE%20Puertas\PUE-05-01%20Plegado%20de%20puertas%20-%20Heladeras-FV.xlsx" TargetMode="External"/><Relationship Id="rId17" Type="http://schemas.openxmlformats.org/officeDocument/2006/relationships/hyperlink" Target="file:///\\SERVER2012\ingenieria%20de%20procesos\Hojas%20de%20proceso\PLA%20Pl&#225;sticos\PLA-05-05%20Termoformado%20Autom&#225;tica.xlsx" TargetMode="External"/><Relationship Id="rId33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38" Type="http://schemas.openxmlformats.org/officeDocument/2006/relationships/hyperlink" Target="file:///\\SERVER2012\ingenieria%20de%20procesos\Hojas%20de%20proceso\ATQ%20Armado%20tanques\ATQ-35-01%20Sellado%20perforaciones%20c&#225;mara%20-%202F.xlsx" TargetMode="External"/><Relationship Id="rId59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103" Type="http://schemas.openxmlformats.org/officeDocument/2006/relationships/hyperlink" Target="../ARV%20Armado%20verticales/ARV-22-10%20Verificaci&#243;n%20continuidad%20y%20fuga%20-%202F%202100.xlsx" TargetMode="External"/><Relationship Id="rId108" Type="http://schemas.openxmlformats.org/officeDocument/2006/relationships/hyperlink" Target="../ARV%20Armado%20verticales/ARV-22-15%20%20Encintado%20conductos%20c&#225;mara%20superior%20-%202100.xlsx" TargetMode="External"/><Relationship Id="rId54" Type="http://schemas.openxmlformats.org/officeDocument/2006/relationships/hyperlink" Target="file:///\\SERVER2012\ingenieria%20de%20procesos\Hojas%20de%20proceso\TER%20Terminaci&#243;n\TER-01-01%20Aspirado%20interior.xlsx" TargetMode="External"/><Relationship Id="rId70" Type="http://schemas.openxmlformats.org/officeDocument/2006/relationships/hyperlink" Target="file:///\\SERVER2012\ingenieria%20de%20procesos\Hojas%20de%20proceso\TER%20Terminaci&#243;n\TER-10-05%20Colocaci&#243;n%20accesorios%20y%20balcones%20en%20contrapuertas%20-%20Heladeras.xlsx" TargetMode="External"/><Relationship Id="rId75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91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96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1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6" Type="http://schemas.openxmlformats.org/officeDocument/2006/relationships/hyperlink" Target="file:///\\SERVER2012\ingenieria%20de%20procesos\Hojas%20de%20proceso\EQU%20Equipado\EQU-20-01%20Conexi&#243;n%20instalaci&#243;n%20el&#233;ctrica%20-%20Heladeras-FV.xlsx" TargetMode="External"/><Relationship Id="rId15" Type="http://schemas.openxmlformats.org/officeDocument/2006/relationships/hyperlink" Target="file:///\\SERVER2012\ingenieria%20de%20procesos\Hojas%20de%20proceso\PUE%20Puertas\PUE-10-01%20Pelado%20de%20puertas%20-%20Heladeras-FV.xlsx" TargetMode="External"/><Relationship Id="rId23" Type="http://schemas.openxmlformats.org/officeDocument/2006/relationships/hyperlink" Target="file:///\\SERVER2012\ingenieria%20de%20procesos\Hojas%20de%20proceso\EMB%20Embalaje\EMB-15-01%20Palletizado.xlsx" TargetMode="External"/><Relationship Id="rId28" Type="http://schemas.openxmlformats.org/officeDocument/2006/relationships/hyperlink" Target="file:///\\SERVER2012\ingenieria%20de%20procesos\Hojas%20de%20proceso\ARV%20Armado%20verticales\ARV-20-01%20Colocaci&#243;n%20tubo%20calefactor%20-%202F-FV.xlsx" TargetMode="External"/><Relationship Id="rId36" Type="http://schemas.openxmlformats.org/officeDocument/2006/relationships/hyperlink" Target="../ATQ%20Armado%20tanques/ATQ-11-01%20Colocaci&#243;n%20de%20arneses%20-%202100.xlsx" TargetMode="External"/><Relationship Id="rId49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57" Type="http://schemas.openxmlformats.org/officeDocument/2006/relationships/hyperlink" Target="file:///\\SERVER2012\ingenieria%20de%20procesos\Hojas%20de%20proceso\TER%20Terminaci&#243;n\TER-10-10%20Colocaci&#243;n%20de%20accesorios%20en%20freezer-evaporador%20-%20Heladeras-FV6200.xlsx" TargetMode="External"/><Relationship Id="rId106" Type="http://schemas.openxmlformats.org/officeDocument/2006/relationships/hyperlink" Target="../PEV%20Post-espumado%20verticales/PEV-24-01%20Armado%20de%20base%20-%20M4300-M5000-M5000%20KO-M5000%20BC.xlsx" TargetMode="External"/><Relationship Id="rId10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1" Type="http://schemas.openxmlformats.org/officeDocument/2006/relationships/hyperlink" Target="file:///\\SERVER2012\ingenieria%20de%20procesos\Hojas%20de%20proceso\ATQ%20Armado%20tanques\ATQ-01-01%20Perforado%20desag&#252;e%20-%202F.xlsx" TargetMode="External"/><Relationship Id="rId44" Type="http://schemas.openxmlformats.org/officeDocument/2006/relationships/hyperlink" Target="file:///\\SERVER2012\ingenieria%20de%20procesos\Hojas%20de%20proceso\PEV%20Post-espumado%20verticales\PEV-25-01%20Colocaci&#243;n%20de%20bases%20-%20Heladeras-FV.xlsx" TargetMode="External"/><Relationship Id="rId52" Type="http://schemas.openxmlformats.org/officeDocument/2006/relationships/hyperlink" Target="file:///\\SERVER2012\ingenieria%20de%20procesos\Hojas%20de%20proceso\SUB%20Sub-ensamble\SUB-01-05%20Armado%20caja%20de%20luz%20-%202F.xlsx" TargetMode="External"/><Relationship Id="rId60" Type="http://schemas.openxmlformats.org/officeDocument/2006/relationships/hyperlink" Target="file:///\\SERVER2012\ingenieria%20de%20procesos\Hojas%20de%20proceso\TER%20Terminaci&#243;n\TER-25-01%20Limpieza%20final.xlsx" TargetMode="External"/><Relationship Id="rId65" Type="http://schemas.openxmlformats.org/officeDocument/2006/relationships/hyperlink" Target="file:///\\SERVER2012\ingenieria%20de%20procesos\Hojas%20de%20proceso\PLA%20Pl&#225;sticos\PLA-15-25%20Guillotinado%20RV2-2.xlsx" TargetMode="External"/><Relationship Id="rId73" Type="http://schemas.openxmlformats.org/officeDocument/2006/relationships/hyperlink" Target="file:///\\SERVER2012\ingenieria%20de%20procesos\Hojas%20de%20proceso\EMB%20Embalaje\EMB-01-20%20Etiquetado%20pos-embalaje.xlsx" TargetMode="External"/><Relationship Id="rId78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81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86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94" Type="http://schemas.openxmlformats.org/officeDocument/2006/relationships/hyperlink" Target="file:///\\SERVER2012\ingenieria%20de%20procesos\Hojas%20de%20proceso\ESP%20Espumado\ESP-05-07%20Espumado%20-%20Molde%207-Modelo%201800.xlsx" TargetMode="External"/><Relationship Id="rId99" Type="http://schemas.openxmlformats.org/officeDocument/2006/relationships/hyperlink" Target="../SUB%20Sub-ensamble/SUB-05-05%20%20Armado%20de%20caja%20de%20servicio.xlsx" TargetMode="External"/><Relationship Id="rId101" Type="http://schemas.openxmlformats.org/officeDocument/2006/relationships/hyperlink" Target="../ARV%20Armado%20verticales/ARV-22-05%20Soldaduras%20internas%20en%20camara%20-%202100.xlsx" TargetMode="External"/><Relationship Id="rId4" Type="http://schemas.openxmlformats.org/officeDocument/2006/relationships/hyperlink" Target="file:///\\SERVER2012\ingenieria%20de%20procesos\Hojas%20de%20proceso\EQU%20Equipado\EQU-10-01%20Soldadura%20evaporadores%20y%20armado%20caja%20de%20servicio%20-%202F.xlsx" TargetMode="External"/><Relationship Id="rId9" Type="http://schemas.openxmlformats.org/officeDocument/2006/relationships/hyperlink" Target="file:///\\SERVER2012\ingenieria%20de%20procesos\Hojas%20de%20proceso\EQU%20Equipado\EQU-45-01%20Soldadura%20-%202F-FV.xlsx" TargetMode="External"/><Relationship Id="rId13" Type="http://schemas.openxmlformats.org/officeDocument/2006/relationships/hyperlink" Target="file:///\\SERVER2012\ingenieria%20de%20procesos\Hojas%20de%20proceso\PUE%20Puertas\PUE-20-02%20Sellado%20para%20manijas%20embutidas%20-%20Heladeras%20-%20Freezers.xlsx" TargetMode="External"/><Relationship Id="rId18" Type="http://schemas.openxmlformats.org/officeDocument/2006/relationships/hyperlink" Target="file:///\\SERVER2012\ingenieria%20de%20procesos\Hojas%20de%20proceso\PUE%20Puertas\PUE-30-01%20Burleteado%20contrapuertas%20-%20Heladeras-FV.xlsx" TargetMode="External"/><Relationship Id="rId39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109" Type="http://schemas.openxmlformats.org/officeDocument/2006/relationships/hyperlink" Target="../EQU%20Equipado/EQU-21-01%20Sellado%20per&#237;metro%20de%20c&#225;mara%20superior-%202100%20-%20Verticales.xlsx" TargetMode="External"/><Relationship Id="rId34" Type="http://schemas.openxmlformats.org/officeDocument/2006/relationships/hyperlink" Target="file:///\\SERVER2012\ingenieria%20de%20procesos\Hojas%20de%20proceso\ATQ%20Armado%20tanques\ATQ-01-10%20Perforados%20fondo-techo%20y%20laterales%20-%20Heladeras-FV.xlsx" TargetMode="External"/><Relationship Id="rId50" Type="http://schemas.openxmlformats.org/officeDocument/2006/relationships/hyperlink" Target="../PEV%20Post-espumado%20verticales/PEV-15-02%20Perforados%20-%202100.xlsx" TargetMode="External"/><Relationship Id="rId55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76" Type="http://schemas.openxmlformats.org/officeDocument/2006/relationships/hyperlink" Target="file:///\\SERVER2012\ingenieria%20de%20procesos\Hojas%20de%20proceso\PUE%20Puertas\PUE-01-10%20.xlsx" TargetMode="External"/><Relationship Id="rId97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104" Type="http://schemas.openxmlformats.org/officeDocument/2006/relationships/hyperlink" Target="../PUE%20Puertas/PUE-16-01%20Agujereado%20contrapuerta%20superior%20-%202100.xlsx" TargetMode="External"/><Relationship Id="rId7" Type="http://schemas.openxmlformats.org/officeDocument/2006/relationships/hyperlink" Target="file:///\\SERVER2012\ingenieria%20de%20procesos\Hojas%20de%20proceso\EQU%20Equipado\EQU-35-01%20Conexi&#243;n%20de%20tubos%20-%202F-FV.xlsx" TargetMode="External"/><Relationship Id="rId71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92" Type="http://schemas.openxmlformats.org/officeDocument/2006/relationships/hyperlink" Target="file:///\\SERVER2012\ingenieria%20de%20procesos\Hojas%20de%20proceso\EQU%20Equipado\EQU-14-01%20Preparado%20del%20condensador%20-%20Heladeras-FV.xlsx" TargetMode="External"/><Relationship Id="rId2" Type="http://schemas.openxmlformats.org/officeDocument/2006/relationships/hyperlink" Target="file:///\\SERVER2012\ingenieria%20de%20procesos\Hojas%20de%20proceso\PUE%20Puertas\PUE-01-02%20Piqueteado%20de%20puertas%20para%20manijas%20embutidas%20-%20Heladeras.xlsx" TargetMode="External"/><Relationship Id="rId29" Type="http://schemas.openxmlformats.org/officeDocument/2006/relationships/hyperlink" Target="file:///\\SERVER2012\ingenieria%20de%20procesos\Hojas%20de%20proceso\ARV%20Armado%20verticales\ARV-30-02%20Colocaci&#243;n%20tanque-faja-frente%20-%202100.xlsx" TargetMode="External"/><Relationship Id="rId24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40" Type="http://schemas.openxmlformats.org/officeDocument/2006/relationships/hyperlink" Target="file:///\\SERVER2012\ingenieria%20de%20procesos\Hojas%20de%20proceso\ESP%20Espumado\ESP-01-01%20Barrido%20de%20nitr&#243;geno.xlsx" TargetMode="External"/><Relationship Id="rId45" Type="http://schemas.openxmlformats.org/officeDocument/2006/relationships/hyperlink" Target="../PEV%20Post-espumado%20verticales/PEV-35-03%20Colocaci&#243;n%20subconjunto%20placa%20fr&#237;a%202100.xlsx" TargetMode="External"/><Relationship Id="rId66" Type="http://schemas.openxmlformats.org/officeDocument/2006/relationships/hyperlink" Target="file:///\\SERVER2012\ingenieria%20de%20procesos\Hojas%20de%20proceso\PLA%20Pl&#225;sticos\PLA-10-10%20Corte%20caja%20interruptor%20-%20Heladeras.xlsx" TargetMode="External"/><Relationship Id="rId87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110" Type="http://schemas.openxmlformats.org/officeDocument/2006/relationships/hyperlink" Target="../PEV%20Post-espumado%20verticales/PEV-50-15%20Ruteo%20cables%20caja%20de%20luz.xlsx" TargetMode="External"/><Relationship Id="rId61" Type="http://schemas.openxmlformats.org/officeDocument/2006/relationships/hyperlink" Target="file:///\\SERVER2012\ingenieria%20de%20procesos\Hojas%20de%20proceso\PUE%20Puertas\PUE-35-01%20Carga%20del%20molde%20-%202F.xlsx" TargetMode="External"/><Relationship Id="rId82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19" Type="http://schemas.openxmlformats.org/officeDocument/2006/relationships/hyperlink" Target="file:///\\SERVER2012\ingenieria%20de%20procesos\Hojas%20de%20proceso\PLA%20Pl&#225;sticos\PLA-15-01%20Guillotinado%20contrapuertas%20-%20Heladeras-FV.xlsx" TargetMode="External"/><Relationship Id="rId14" Type="http://schemas.openxmlformats.org/officeDocument/2006/relationships/hyperlink" Target="file:///\\SERVER2012\ingenieria%20de%20procesos\Hojas%20de%20proceso\PUE%20Puertas\PUE-15-01%20Colocaci&#243;n%20de%20tapas%20en%20puertas%20-%20Heladeras-FV.xlsx" TargetMode="External"/><Relationship Id="rId30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35" Type="http://schemas.openxmlformats.org/officeDocument/2006/relationships/hyperlink" Target="file:///\\SERVER2012\ingenieria%20de%20procesos\Hojas%20de%20proceso\ATQ%20Armado%20tanques\ATQ-10-01%20Colocaci&#243;n%20de%20tuercas%20rectangulares%20-%20Heladeras-FV.xlsx" TargetMode="External"/><Relationship Id="rId56" Type="http://schemas.openxmlformats.org/officeDocument/2006/relationships/hyperlink" Target="file:///\\SERVER2012\ingenieria%20de%20procesos\Hojas%20de%20proceso\TER%20Terminaci&#243;n\TER-10-01%20Colocaci&#243;n%20estantes-canastos-bandejas%20-%20Heladeras-FV.xlsx" TargetMode="External"/><Relationship Id="rId77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100" Type="http://schemas.openxmlformats.org/officeDocument/2006/relationships/hyperlink" Target="../ARV%20Armado%20verticales/ARV-21-05%20Enca&#241;ado%20serpentina%20camara.xlsx" TargetMode="External"/><Relationship Id="rId105" Type="http://schemas.openxmlformats.org/officeDocument/2006/relationships/hyperlink" Target="../PEV%20Post-espumado%20verticales/PEV-02-01%20Colocacion%20de%20dispositivo%20en%20camara.xlsx" TargetMode="External"/><Relationship Id="rId8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51" Type="http://schemas.openxmlformats.org/officeDocument/2006/relationships/hyperlink" Target="file:///\\SERVER2012\ingenieria%20de%20procesos\Hojas%20de%20proceso\SUB%20Sub-ensamble\SUB-01-01%20Colocaci&#243;n%20resistencia%20a%20la%20placa%20fr&#237;a%20-%202F.xlsx" TargetMode="External"/><Relationship Id="rId72" Type="http://schemas.openxmlformats.org/officeDocument/2006/relationships/hyperlink" Target="file:///\\SERVER2012\ingenieria%20de%20procesos\Hojas%20de%20proceso\ESP%20Espumado\ESP-01-05%20Carga%20del%20molde.xlsx" TargetMode="External"/><Relationship Id="rId93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98" Type="http://schemas.openxmlformats.org/officeDocument/2006/relationships/hyperlink" Target="../ARV%20Armado%20verticales/ARV-01-05%20Armado%20de%20gabinete.xlsx" TargetMode="External"/><Relationship Id="rId3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25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46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67" Type="http://schemas.openxmlformats.org/officeDocument/2006/relationships/hyperlink" Target="file:///\\SERVER2012\ingenieria%20de%20procesos\Hojas%20de%20proceso\PLA%20Pl&#225;sticos\PLA-05-01%20Termoformado%20M1-M2.xlsx" TargetMode="External"/><Relationship Id="rId20" Type="http://schemas.openxmlformats.org/officeDocument/2006/relationships/hyperlink" Target="file:///\\SERVER2012\ingenieria%20de%20procesos\Hojas%20de%20proceso\PUE%20Puertas\PUE-40-01%20Espumado%20de%20puertas%20-%20Heladeras-FV.xlsx" TargetMode="External"/><Relationship Id="rId41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62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83" Type="http://schemas.openxmlformats.org/officeDocument/2006/relationships/hyperlink" Target="file:///\\SERVER2012\ingenieria%20de%20procesos\Hojas%20de%20proceso\CON%20Control\CON-05-01%20Control%20el&#233;ctrico.xlsx" TargetMode="External"/><Relationship Id="rId88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111" Type="http://schemas.openxmlformats.org/officeDocument/2006/relationships/hyperlink" Target="file:///\\SERVER2012\ingenieria%20de%20procesos\Hojas%20de%20proceso\ARV%20Armado%20verticales\ARV-21-10%20Terminacion%20de%20faja%20-%202F.xlsx" TargetMode="External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hyperlink" Target="../CON%20Control/CON-05-01%20Control%20el&#233;ctrico.xlsx" TargetMode="External"/><Relationship Id="rId21" Type="http://schemas.openxmlformats.org/officeDocument/2006/relationships/hyperlink" Target="../PLA%20Pl&#225;sticos/PLA-15-01%20Guillotinado%20contrapuertas%20-%20Heladeras-FV.xlsx" TargetMode="External"/><Relationship Id="rId42" Type="http://schemas.openxmlformats.org/officeDocument/2006/relationships/hyperlink" Target="../PEV%20Post-espumado%20verticales/PEV-10-01%20Escaneo%20post-espumado%20-%20Verticales.xlsx" TargetMode="External"/><Relationship Id="rId47" Type="http://schemas.openxmlformats.org/officeDocument/2006/relationships/hyperlink" Target="../PUE%20Puertas/PUE-40-15%20Colocaci&#243;n%20de%20manijas%20-%20Heladeras-FV.xlsx" TargetMode="External"/><Relationship Id="rId63" Type="http://schemas.openxmlformats.org/officeDocument/2006/relationships/hyperlink" Target="../TER%20Terminaci&#243;n/TER-25-01%20Limpieza%20final.xlsx" TargetMode="External"/><Relationship Id="rId68" Type="http://schemas.openxmlformats.org/officeDocument/2006/relationships/hyperlink" Target="../CHA%20Chaper&#237;a/CHA-15-01%20Plegados%20conformado%20faja-frente%20-%20Verticales.xlsx" TargetMode="External"/><Relationship Id="rId84" Type="http://schemas.openxmlformats.org/officeDocument/2006/relationships/hyperlink" Target="../PEV%20Post-espumado%20verticales/PEV-28-05%20Etiquetado%20interno%20-%20FV6200.xlsx" TargetMode="External"/><Relationship Id="rId89" Type="http://schemas.openxmlformats.org/officeDocument/2006/relationships/hyperlink" Target="../PLA%20Pl&#225;sticos/PLA-10-60%20Corte%20caja%20para%20conexiones%20-%20Heladeras-FV-M1200-M3200.xlsx" TargetMode="External"/><Relationship Id="rId16" Type="http://schemas.openxmlformats.org/officeDocument/2006/relationships/hyperlink" Target="../PUE%20Puertas/PUE-20-01%20Colocaci&#243;n%20de%20refuerzos%20-%20FV.xlsx" TargetMode="External"/><Relationship Id="rId11" Type="http://schemas.openxmlformats.org/officeDocument/2006/relationships/hyperlink" Target="../EQU%20Equipado/EQU-40-01%20Colocaci&#243;n%20de%20ap&#233;ndices%20y%20filtro%20-%20Verticales.xlsx" TargetMode="External"/><Relationship Id="rId32" Type="http://schemas.openxmlformats.org/officeDocument/2006/relationships/hyperlink" Target="../ARV%20Armado%20verticales/ARV-30-01%20Colocaci&#243;n%20tanque-faja-frente%20-%20Heladeras-M1200-FV.xlsx" TargetMode="External"/><Relationship Id="rId37" Type="http://schemas.openxmlformats.org/officeDocument/2006/relationships/hyperlink" Target="../ATQ%20Armado%20tanques/ATQ-10-01%20Colocaci&#243;n%20de%20tuercas%20rectangulares%20-%20Heladeras-FV.xlsx" TargetMode="External"/><Relationship Id="rId53" Type="http://schemas.openxmlformats.org/officeDocument/2006/relationships/hyperlink" Target="../TER%20Terminaci&#243;n/TER-01-01%20Aspirado%20interior.xlsx" TargetMode="External"/><Relationship Id="rId58" Type="http://schemas.openxmlformats.org/officeDocument/2006/relationships/hyperlink" Target="../TER%20Terminaci&#243;n/TER-30-01%20Conexi&#243;n%20a%20bombas%20de%20vac&#237;o%20-%20Verticales.xlsx" TargetMode="External"/><Relationship Id="rId74" Type="http://schemas.openxmlformats.org/officeDocument/2006/relationships/hyperlink" Target="../EMB%20Embalaje/EMB-01-20%20Etiquetado%20pos-embalaje.xlsx" TargetMode="External"/><Relationship Id="rId79" Type="http://schemas.openxmlformats.org/officeDocument/2006/relationships/hyperlink" Target="../EMB%20Embalaje/EMB-01-30%20Preparado%20de%20tapas%20de%20cart&#243;n%20-%20Verticales.xlsx" TargetMode="External"/><Relationship Id="rId102" Type="http://schemas.openxmlformats.org/officeDocument/2006/relationships/hyperlink" Target="../SUB%20Sub-ensamble/SUB-35-05%20Soldadura%20estantes%20refrigerantes%20-%20FV6300.xlsx" TargetMode="External"/><Relationship Id="rId5" Type="http://schemas.openxmlformats.org/officeDocument/2006/relationships/hyperlink" Target="../PUE%20Puertas/PUE-01-01%20Piqueteado%20de%20puertas%20para%20manijas%20-%20FV.xlsx" TargetMode="External"/><Relationship Id="rId90" Type="http://schemas.openxmlformats.org/officeDocument/2006/relationships/hyperlink" Target="../PLA%20Pl&#225;sticos/PLA-05-01%20Termoformado%20M1-M2.xlsx" TargetMode="External"/><Relationship Id="rId95" Type="http://schemas.openxmlformats.org/officeDocument/2006/relationships/hyperlink" Target="../ARV%20Armado%20verticales/ARV-23-01%20Colocaci&#243;n%20conjunto%20caja%20termostato.xlsx" TargetMode="External"/><Relationship Id="rId22" Type="http://schemas.openxmlformats.org/officeDocument/2006/relationships/hyperlink" Target="../PUE%20Puertas/PUE-40-01%20Espumado%20de%20puertas%20-%20Heladeras-FV.xlsx" TargetMode="External"/><Relationship Id="rId27" Type="http://schemas.openxmlformats.org/officeDocument/2006/relationships/hyperlink" Target="../ARV%20Armado%20verticales/ARV-05-01%20Colocaci&#243;n%20refuerzo%20bisagra%20superior%20-%20Verticales.xlsx" TargetMode="External"/><Relationship Id="rId43" Type="http://schemas.openxmlformats.org/officeDocument/2006/relationships/hyperlink" Target="../PEV%20Post-espumado%20verticales/PEV-25-01%20Colocaci&#243;n%20de%20bases%20-%20Heladeras-FV.xlsx" TargetMode="External"/><Relationship Id="rId48" Type="http://schemas.openxmlformats.org/officeDocument/2006/relationships/hyperlink" Target="../PEV%20Post-espumado%20verticales/PEV-45-10%20Colocaci&#243;n%20de%20puerta%20-%201F-FV-M1200.xlsx" TargetMode="External"/><Relationship Id="rId64" Type="http://schemas.openxmlformats.org/officeDocument/2006/relationships/hyperlink" Target="../TER%20Terminaci&#243;n/TER-35-01%20Escaneo%20post-equipado%20-%20Verticales.xlsx" TargetMode="External"/><Relationship Id="rId69" Type="http://schemas.openxmlformats.org/officeDocument/2006/relationships/hyperlink" Target="../ATQ%20Armado%20tanques/ATQ-20-01%20Colocaci&#243;n%20POL%20separador%20-%201800-FV.xlsx" TargetMode="External"/><Relationship Id="rId80" Type="http://schemas.openxmlformats.org/officeDocument/2006/relationships/hyperlink" Target="../PEV%20Post-espumado%20verticales/PEV-21-05%20Colocaci&#243;n%20parrillas%20y%20perfiles%20-%20FV.xlsx" TargetMode="External"/><Relationship Id="rId85" Type="http://schemas.openxmlformats.org/officeDocument/2006/relationships/hyperlink" Target="../PEV%20Post-espumado%20verticales/PEV-08-01%20Colocaci&#243;n%20de%20gu&#237;as%20-%20FV.xlsx" TargetMode="External"/><Relationship Id="rId12" Type="http://schemas.openxmlformats.org/officeDocument/2006/relationships/hyperlink" Target="../EQU%20Equipado/EQU-45-01%20Soldadura%20-%202F-FV.xlsx" TargetMode="External"/><Relationship Id="rId17" Type="http://schemas.openxmlformats.org/officeDocument/2006/relationships/hyperlink" Target="../PUE%20Puertas/PUE-10-01%20Pelado%20de%20puertas%20-%20Heladeras-FV.xlsx" TargetMode="External"/><Relationship Id="rId25" Type="http://schemas.openxmlformats.org/officeDocument/2006/relationships/hyperlink" Target="../EMB%20Embalaje/EMB-15-01%20Palletizado.xlsx" TargetMode="External"/><Relationship Id="rId33" Type="http://schemas.openxmlformats.org/officeDocument/2006/relationships/hyperlink" Target="../ARV%20Armado%20verticales/ARV-35-01%20Precalentado%20de%20gabinetes%20-%20Verticales.xlsx" TargetMode="External"/><Relationship Id="rId38" Type="http://schemas.openxmlformats.org/officeDocument/2006/relationships/hyperlink" Target="../ATQ%20Armado%20tanques/ATQ-15-05%20Colocaci&#243;n%20de%20refuerzos%20-%20FV.xlsx" TargetMode="External"/><Relationship Id="rId46" Type="http://schemas.openxmlformats.org/officeDocument/2006/relationships/hyperlink" Target="../PEV%20Post-espumado%20verticales/PEV-50-10%20Colocaci&#243;n%20de%20protector%20manija%20-%20FV.xlsx" TargetMode="External"/><Relationship Id="rId59" Type="http://schemas.openxmlformats.org/officeDocument/2006/relationships/hyperlink" Target="../TER%20Terminaci&#243;n/TER-40-01%20Carga%20de%20gas%20refrigerante.xlsx" TargetMode="External"/><Relationship Id="rId67" Type="http://schemas.openxmlformats.org/officeDocument/2006/relationships/hyperlink" Target="../CHA%20Chaper&#237;a/CHA-10-01%20Troquelado%20faja-frente%20-%20Verticales.xlsx" TargetMode="External"/><Relationship Id="rId103" Type="http://schemas.openxmlformats.org/officeDocument/2006/relationships/hyperlink" Target="../ATQ%20Armado%20tanques/ATQ-40-01%20Colocaci&#243;n%20buje%20termostato%20-%20FV6300.xlsx" TargetMode="External"/><Relationship Id="rId20" Type="http://schemas.openxmlformats.org/officeDocument/2006/relationships/hyperlink" Target="../PUE%20Puertas/PUE-30-01%20Burleteado%20contrapuertas%20-%20Heladeras-FV.xlsx" TargetMode="External"/><Relationship Id="rId41" Type="http://schemas.openxmlformats.org/officeDocument/2006/relationships/hyperlink" Target="../PEV%20Post-espumado%20verticales/PEV-01-01%20Limpieza%20post-espumado%20-%20Verticales.xlsx" TargetMode="External"/><Relationship Id="rId54" Type="http://schemas.openxmlformats.org/officeDocument/2006/relationships/hyperlink" Target="../TER%20Terminaci&#243;n/TER-10-01%20Colocaci&#243;n%20estantes-canastos-bandejas%20-%20Heladeras-FV.xlsx" TargetMode="External"/><Relationship Id="rId62" Type="http://schemas.openxmlformats.org/officeDocument/2006/relationships/hyperlink" Target="../TER%20Terminaci&#243;n/TER-20-01%20Colocaci&#243;n%20de%20manuales.xlsx" TargetMode="External"/><Relationship Id="rId70" Type="http://schemas.openxmlformats.org/officeDocument/2006/relationships/hyperlink" Target="../CHA%20Chaper&#237;a/CHA-01-01%20Corte%20refuerzos%20rectangulares%20de%20chapa%20PP%20blanca.xlsx" TargetMode="External"/><Relationship Id="rId75" Type="http://schemas.openxmlformats.org/officeDocument/2006/relationships/hyperlink" Target="../CON%20Control/CON-15-01%20Control%20frigor&#237;fico%20-%20Verticales.xlsx" TargetMode="External"/><Relationship Id="rId83" Type="http://schemas.openxmlformats.org/officeDocument/2006/relationships/hyperlink" Target="../SUB%20Sub-ensamble/SUB-45-01%20Armado%20plaf&#243;n%20-%20FV6200.xlsx" TargetMode="External"/><Relationship Id="rId88" Type="http://schemas.openxmlformats.org/officeDocument/2006/relationships/hyperlink" Target="../EQU%20Equipado/EQU-14-01%20Preparado%20del%20condensador%20-%20Heladeras-FV.xlsx" TargetMode="External"/><Relationship Id="rId91" Type="http://schemas.openxmlformats.org/officeDocument/2006/relationships/hyperlink" Target="../EMB%20Embalaje/EMB-10-01%20Embalaje%20en%20OMS%202%20-%20Verticales.xlsx" TargetMode="External"/><Relationship Id="rId96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1" Type="http://schemas.openxmlformats.org/officeDocument/2006/relationships/hyperlink" Target="../CHA%20Chaper&#237;a/CHA-05-01%20Conformado%20de%20laterales%20-%20Verticales.xlsx" TargetMode="External"/><Relationship Id="rId6" Type="http://schemas.openxmlformats.org/officeDocument/2006/relationships/hyperlink" Target="../EQU%20Equipado/EQU-05-15%20Aislaci&#243;n%20l&#237;nea%20de%20succi&#243;n%20-%20FV.xlsx" TargetMode="External"/><Relationship Id="rId15" Type="http://schemas.openxmlformats.org/officeDocument/2006/relationships/hyperlink" Target="../PUE%20Puertas/PUE-15-01%20Colocaci&#243;n%20de%20tapas%20en%20puertas%20-%20Heladeras-FV.xlsx" TargetMode="External"/><Relationship Id="rId23" Type="http://schemas.openxmlformats.org/officeDocument/2006/relationships/hyperlink" Target="../CON%20Control/CON-10-01%20Colocaci&#243;n%20de%20logger%20-%20Verticales.xlsx" TargetMode="External"/><Relationship Id="rId28" Type="http://schemas.openxmlformats.org/officeDocument/2006/relationships/hyperlink" Target="../ARV%20Armado%20verticales/ARV-10-01%20Colocaci&#243;n%20refuerzos%20pata%20-%20Heladeras-M1200-FV.xlsx" TargetMode="External"/><Relationship Id="rId36" Type="http://schemas.openxmlformats.org/officeDocument/2006/relationships/hyperlink" Target="../ATQ%20Armado%20tanques/ATQ-01-10%20Perforados%20fondo-techo%20y%20laterales%20-%20Heladeras-FV.xlsx" TargetMode="External"/><Relationship Id="rId49" Type="http://schemas.openxmlformats.org/officeDocument/2006/relationships/hyperlink" Target="../PEV%20Post-espumado%20verticales/PEV-50-01%20Preparado%20de%20bases%20de%20cart&#243;n%20-%20Verticales.xlsx" TargetMode="External"/><Relationship Id="rId57" Type="http://schemas.openxmlformats.org/officeDocument/2006/relationships/hyperlink" Target="../TER%20Terminaci&#243;n/TER-45-05%20Pintado%20de%20uniones%20soldadas.xlsx" TargetMode="External"/><Relationship Id="rId10" Type="http://schemas.openxmlformats.org/officeDocument/2006/relationships/hyperlink" Target="../EQU%20Equipado/EQU-35-01%20Conexi&#243;n%20de%20tubos%20-%202F-FV.xlsx" TargetMode="External"/><Relationship Id="rId31" Type="http://schemas.openxmlformats.org/officeDocument/2006/relationships/hyperlink" Target="../ARV%20Armado%20verticales/ARV-20-01%20Colocaci&#243;n%20tubo%20calefactor%20-%202F-FV.xlsx" TargetMode="External"/><Relationship Id="rId44" Type="http://schemas.openxmlformats.org/officeDocument/2006/relationships/hyperlink" Target="../PEV%20Post-espumado%20verticales/PEV-30-30%20Colocaci&#243;n%20placa%20E%20-%20FV200.xlsx" TargetMode="External"/><Relationship Id="rId52" Type="http://schemas.openxmlformats.org/officeDocument/2006/relationships/hyperlink" Target="../CON%20Control/CON-01-01%20Control%20de%20fugas.xlsx" TargetMode="External"/><Relationship Id="rId60" Type="http://schemas.openxmlformats.org/officeDocument/2006/relationships/hyperlink" Target="../TER%20Terminaci&#243;n/TER-15-05%20Etiquetado%20de%20respaldo.xlsx" TargetMode="External"/><Relationship Id="rId65" Type="http://schemas.openxmlformats.org/officeDocument/2006/relationships/hyperlink" Target="../CHA%20Chaper&#237;a/CHA-01-10%20Corte%20desarrollo%20faja-frente%20-%20Verticales.xlsx" TargetMode="External"/><Relationship Id="rId73" Type="http://schemas.openxmlformats.org/officeDocument/2006/relationships/hyperlink" Target="../ESP%20Espumado/ESP-01-05%20Carga%20del%20molde.xlsx" TargetMode="External"/><Relationship Id="rId78" Type="http://schemas.openxmlformats.org/officeDocument/2006/relationships/hyperlink" Target="../PUE%20Puertas/PUE-01-10%20Limpieza%20de%20puertas%20-%20Heladeras-FV.xlsx" TargetMode="External"/><Relationship Id="rId81" Type="http://schemas.openxmlformats.org/officeDocument/2006/relationships/hyperlink" Target="../PEV%20Post-espumado%20verticales/PEV-22-05%20Colocaci&#243;n%20puerta%20evaporador%20-%20FV6200.xlsx" TargetMode="External"/><Relationship Id="rId86" Type="http://schemas.openxmlformats.org/officeDocument/2006/relationships/hyperlink" Target="../EQU%20Equipado/EQU-23-01%20Fijaci&#243;n%20del%20plaf&#243;n%20-%20FV.xlsx" TargetMode="External"/><Relationship Id="rId94" Type="http://schemas.openxmlformats.org/officeDocument/2006/relationships/hyperlink" Target="../ARV%20Armado%20verticales/ARV-14-01%20Armado%20caja%20termostato.xlsx" TargetMode="External"/><Relationship Id="rId99" Type="http://schemas.openxmlformats.org/officeDocument/2006/relationships/hyperlink" Target="../SUB%20Sub-ensamble/SUB-16-01%20Armado%20termostato%20-%20FV6300.xlsx" TargetMode="External"/><Relationship Id="rId101" Type="http://schemas.openxmlformats.org/officeDocument/2006/relationships/hyperlink" Target="../PLA%20Pl&#225;sticos/PLA-15-30%20Guillotinado%20COMI.xlsx" TargetMode="External"/><Relationship Id="rId4" Type="http://schemas.openxmlformats.org/officeDocument/2006/relationships/hyperlink" Target="../PLA%20Pl&#225;sticos/PLA-15-20%20Guillotinado%20RV2-1.xlsx" TargetMode="External"/><Relationship Id="rId9" Type="http://schemas.openxmlformats.org/officeDocument/2006/relationships/hyperlink" Target="../EQU%20Equipado/EQU-25-01%20Colocaci&#243;n%20motocompresor%20-%201F-1300-1400-1600-1800%20ON-OFF-FV-M1200-M3200.xlsx" TargetMode="External"/><Relationship Id="rId13" Type="http://schemas.openxmlformats.org/officeDocument/2006/relationships/hyperlink" Target="../EQU%20Equipado/EQU-50-01%20Verificaci&#243;n%20continuidad%20y%20fuga.xlsx" TargetMode="External"/><Relationship Id="rId18" Type="http://schemas.openxmlformats.org/officeDocument/2006/relationships/hyperlink" Target="../PUE%20Puertas/PUE-25-01%20Precalentado%20de%20puertas%20-%20Heladeras-FV-Freezers.xlsx" TargetMode="External"/><Relationship Id="rId39" Type="http://schemas.openxmlformats.org/officeDocument/2006/relationships/hyperlink" Target="../ESP%20Espumado/ESP-05-01%20Espumado%20-%20Molde%201-Modelos%201211-FV.xlsx" TargetMode="External"/><Relationship Id="rId34" Type="http://schemas.openxmlformats.org/officeDocument/2006/relationships/hyperlink" Target="../ARV%20Armado%20verticales/ARV-01-01%20Colocaci&#243;n%20esquineros%20-%20Verticales.xlsx" TargetMode="External"/><Relationship Id="rId50" Type="http://schemas.openxmlformats.org/officeDocument/2006/relationships/hyperlink" Target="../PEV%20Post-espumado%20verticales/PEV-15-25%20Perforados%20-%20FV.xlsx" TargetMode="External"/><Relationship Id="rId55" Type="http://schemas.openxmlformats.org/officeDocument/2006/relationships/hyperlink" Target="../TER%20Terminaci&#243;n/TER-10-10%20Colocaci&#243;n%20de%20accesorios%20en%20freezer-evaporador%20-%20Heladeras-FV.xlsx" TargetMode="External"/><Relationship Id="rId76" Type="http://schemas.openxmlformats.org/officeDocument/2006/relationships/hyperlink" Target="../CON%20Control/CON-01-05%20Control%20de%20fugas%20con%20alta%20presi&#243;n%20-%20Verticales.xlsx" TargetMode="External"/><Relationship Id="rId97" Type="http://schemas.openxmlformats.org/officeDocument/2006/relationships/hyperlink" Target="../ARV%20Armado%20verticales/ARV-25-01%20Ruteo%20arn&#233;s.xlsx" TargetMode="External"/><Relationship Id="rId7" Type="http://schemas.openxmlformats.org/officeDocument/2006/relationships/hyperlink" Target="../EQU%20Equipado/EQU-15-01%20Fijaci&#243;n%20del%20condensador%20-%20Heladeras-FV-M1200-M3200.xlsx" TargetMode="External"/><Relationship Id="rId71" Type="http://schemas.openxmlformats.org/officeDocument/2006/relationships/hyperlink" Target="../ARV%20Armado%20verticales/ARV-25-05%20Preparado%20de%20frente%20-%20Heladeras-FV-M1200.xlsx" TargetMode="External"/><Relationship Id="rId92" Type="http://schemas.openxmlformats.org/officeDocument/2006/relationships/hyperlink" Target="../EMB%20Embalaje/EMB-10-05%20Embalaje%20en%20OMS%201%20-%20Verticales.xlsx" TargetMode="External"/><Relationship Id="rId2" Type="http://schemas.openxmlformats.org/officeDocument/2006/relationships/hyperlink" Target="../CHA%20Chaper&#237;a/CHA-05-05%20Conformado%20de%20esquineros%20-%20Verticales.xlsx" TargetMode="External"/><Relationship Id="rId29" Type="http://schemas.openxmlformats.org/officeDocument/2006/relationships/hyperlink" Target="../ARV%20Armado%20verticales/ARV-15-01%20Colocaci&#243;n%20fondo-piso%20-%20Heladeras-M1200-FV.xlsx" TargetMode="External"/><Relationship Id="rId24" Type="http://schemas.openxmlformats.org/officeDocument/2006/relationships/hyperlink" Target="../EMB%20Embalaje/EMB-05-01%20Pre-embalaje%20-%20Verticales.xlsx" TargetMode="External"/><Relationship Id="rId40" Type="http://schemas.openxmlformats.org/officeDocument/2006/relationships/hyperlink" Target="../ESP%20Espumado/ESP-01-01%20Barrido%20de%20nitr&#243;geno.xlsx" TargetMode="External"/><Relationship Id="rId45" Type="http://schemas.openxmlformats.org/officeDocument/2006/relationships/hyperlink" Target="../PEV%20Post-espumado%20verticales/PEV-50-05%20Colocaci&#243;n%20de%20bases%20de%20embalaje%20-%20Verticales.xlsx" TargetMode="External"/><Relationship Id="rId66" Type="http://schemas.openxmlformats.org/officeDocument/2006/relationships/hyperlink" Target="../PUE%20Puertas/PUE-35-05%20Carga%20del%20molde%20-%201F-FV.xlsx" TargetMode="External"/><Relationship Id="rId87" Type="http://schemas.openxmlformats.org/officeDocument/2006/relationships/hyperlink" Target="../PEV%20Post-espumado%20verticales/PEV-90-25%20Calqueo%20de%20contrapuerta%20-%20FV.xlsx" TargetMode="External"/><Relationship Id="rId61" Type="http://schemas.openxmlformats.org/officeDocument/2006/relationships/hyperlink" Target="../TER%20Terminaci&#243;n/TER-15-01%20Etiquetado%20interno-frontal-lateral%20-%20Heladeras-FV.xlsx" TargetMode="External"/><Relationship Id="rId82" Type="http://schemas.openxmlformats.org/officeDocument/2006/relationships/hyperlink" Target="../PEV%20Post-espumado%20verticales/PEV-35-25%20Colocaci&#243;n%20plaf&#243;n%20-%20FV6200.xlsx" TargetMode="External"/><Relationship Id="rId19" Type="http://schemas.openxmlformats.org/officeDocument/2006/relationships/hyperlink" Target="../PLA%20Pl&#225;sticos/PLA-05-05%20Termoformado%20Autom&#225;tica.xlsx" TargetMode="External"/><Relationship Id="rId14" Type="http://schemas.openxmlformats.org/officeDocument/2006/relationships/hyperlink" Target="../PUE%20Puertas/PUE-05-01%20Plegado%20de%20puertas%20-%20Heladeras-FV.xlsx" TargetMode="External"/><Relationship Id="rId30" Type="http://schemas.openxmlformats.org/officeDocument/2006/relationships/hyperlink" Target="../ARV%20Armado%20verticales/ARV-15-05%20Colocaci&#243;n%20refuerzos%20en%20fondo-piso%20-%20Heladeras-FV.xlsx" TargetMode="External"/><Relationship Id="rId35" Type="http://schemas.openxmlformats.org/officeDocument/2006/relationships/hyperlink" Target="../ATQ%20Armado%20tanques/ATQ-05-01%20Despunte%20de%20esquinas%20-%20Verticales.xlsx" TargetMode="External"/><Relationship Id="rId56" Type="http://schemas.openxmlformats.org/officeDocument/2006/relationships/hyperlink" Target="../TER%20Terminaci&#243;n/TER-45-01%20Sellado%20de%20ap&#233;ndices.xlsx" TargetMode="External"/><Relationship Id="rId77" Type="http://schemas.openxmlformats.org/officeDocument/2006/relationships/hyperlink" Target="../PEV%20Post-espumado%20verticales/PEV-01-05%20Aspirado%20interior%20-%20Verticales.xlsx" TargetMode="External"/><Relationship Id="rId100" Type="http://schemas.openxmlformats.org/officeDocument/2006/relationships/hyperlink" Target="../PLA%20Pl&#225;sticos/PLA-05-10%20Termoformado%20ILLIG.xlsx" TargetMode="External"/><Relationship Id="rId8" Type="http://schemas.openxmlformats.org/officeDocument/2006/relationships/hyperlink" Target="../EQU%20Equipado/EQU-20-01%20Conexi&#243;n%20instalaci&#243;n%20el&#233;ctrica%20-%20Heladeras-FV.xlsx" TargetMode="External"/><Relationship Id="rId51" Type="http://schemas.openxmlformats.org/officeDocument/2006/relationships/hyperlink" Target="../SUB%20Sub-ensamble/SUB-30-05%20Plegado%20en%20E%20-%20FV6200.xlsx" TargetMode="External"/><Relationship Id="rId72" Type="http://schemas.openxmlformats.org/officeDocument/2006/relationships/hyperlink" Target="../CHA%20Chaper&#237;a/CHA-01-05%20Corte%20refuerzos%20de%20pl&#225;stico.xlsx" TargetMode="External"/><Relationship Id="rId93" Type="http://schemas.openxmlformats.org/officeDocument/2006/relationships/hyperlink" Target="../PUE%20Puertas/PUE-20-02%20Sellado%20para%20manijas%20embutidas%20-%20Heladeras-Freezers.xlsx" TargetMode="External"/><Relationship Id="rId98" Type="http://schemas.openxmlformats.org/officeDocument/2006/relationships/hyperlink" Target="../EQU%20Equipado/EQU-16-05%20Colocaci&#243;n%20termostato%20-%20FV6300.xlsx" TargetMode="External"/><Relationship Id="rId3" Type="http://schemas.openxmlformats.org/officeDocument/2006/relationships/hyperlink" Target="../PLA%20Pl&#225;sticos/PLA-05-20%20Termoformado%20RV2-1.xlsx" TargetMode="External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ESP%20Espumado\ESP-05-02%20Espumado%20-%20Molde%202-Modelos%201000-M1200.xlsx" TargetMode="External"/><Relationship Id="rId21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42" Type="http://schemas.openxmlformats.org/officeDocument/2006/relationships/hyperlink" Target="file:///\\SERVER2012\ingenieria%20de%20procesos\Hojas%20de%20proceso\TER%20Terminaci&#243;n\TER-45-01%20Sellado%20de%20ap&#233;ndices.xlsx" TargetMode="External"/><Relationship Id="rId47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63" Type="http://schemas.openxmlformats.org/officeDocument/2006/relationships/hyperlink" Target="file:///\\SERVER2012\ingenieria%20de%20procesos\Hojas%20de%20proceso\PEV%20Post-espumado%20verticales\PEV-45-10%20Colocaci&#243;n%20de%20puerta%20-%201F-FV-M1200.xlsx" TargetMode="External"/><Relationship Id="rId68" Type="http://schemas.openxmlformats.org/officeDocument/2006/relationships/hyperlink" Target="file:///\\SERVER2012\ingenieria%20de%20procesos\Hojas%20de%20proceso\PEV%20Post-espumado%20verticales\PEV-25-10%20Colocaci&#243;n%20de%20bases%20-%20M1200-M3200.xlsx" TargetMode="External"/><Relationship Id="rId84" Type="http://schemas.openxmlformats.org/officeDocument/2006/relationships/hyperlink" Target="file:///\\SERVER2012\ingenieria%20de%20procesos\Hojas%20de%20proceso\PEV%20Post-espumado%20verticales\PEV-33-05%20Colocaci&#243;n%20forzador%20-%20M3200-M4300-M5000.xlsx" TargetMode="External"/><Relationship Id="rId89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16" Type="http://schemas.openxmlformats.org/officeDocument/2006/relationships/hyperlink" Target="file:///\\SERVER2012\ingenieria%20de%20procesos\Hojas%20de%20proceso\ARV%20Armado%20verticales\ARV-10-01%20Colocaci&#243;n%20refuerzos%20pata%20-%20Heladeras-M1200-FV.xlsx" TargetMode="External"/><Relationship Id="rId11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32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37" Type="http://schemas.openxmlformats.org/officeDocument/2006/relationships/hyperlink" Target="file:///\\SERVER2012\ingenieria%20de%20procesos\Hojas%20de%20proceso\CON%20Control\CON-01-01%20Control%20de%20fugas.xlsx" TargetMode="External"/><Relationship Id="rId53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58" Type="http://schemas.openxmlformats.org/officeDocument/2006/relationships/hyperlink" Target="file:///\\SERVER2012\ingenieria%20de%20procesos\Hojas%20de%20proceso\CHA%20Chaper&#237;a\CHA-20-01%20Perforado%20frente%20-%20M1200%20Leds.xlsx" TargetMode="External"/><Relationship Id="rId74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79" Type="http://schemas.openxmlformats.org/officeDocument/2006/relationships/hyperlink" Target="file:///\\SERVER2012\ingenieria%20de%20procesos\Hojas%20de%20proceso\PLA%20Pl&#225;sticos\PLA-05-01%20Termoformado%20M1-M2.xlsx" TargetMode="External"/><Relationship Id="rId5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90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95" Type="http://schemas.openxmlformats.org/officeDocument/2006/relationships/hyperlink" Target="file:///\\SERVER2012\ingenieria%20de%20procesos\Hojas%20de%20proceso\SUB%20Sub-ensamble\SUB-55-02%20Uni&#243;n%20caja%20de%20aire-forzador-cenefa%20-%20M3200%20CI-M4300%20CI-M5000%20CI%20Danfoss.xlsx" TargetMode="External"/><Relationship Id="rId22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27" Type="http://schemas.openxmlformats.org/officeDocument/2006/relationships/hyperlink" Target="file:///\\SERVER2012\ingenieria%20de%20procesos\Hojas%20de%20proceso\ESP%20Espumado\ESP-01-01%20Barrido%20de%20nitr&#243;geno.xlsx" TargetMode="External"/><Relationship Id="rId43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48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4" Type="http://schemas.openxmlformats.org/officeDocument/2006/relationships/hyperlink" Target="file:///\\SERVER2012\ingenieria%20de%20procesos\Hojas%20de%20proceso\PEV%20Post-espumado%20verticales\PEV-30-15%20Preparado%20placa%20fr&#237;a%20-%20M1200-M3200-M4300-M5000.xlsx" TargetMode="External"/><Relationship Id="rId69" Type="http://schemas.openxmlformats.org/officeDocument/2006/relationships/hyperlink" Target="file:///\\SERVER2012\ingenieria%20de%20procesos\Hojas%20de%20proceso\PEV%20Post-espumado%20verticales\PEV-90-20%20Calqueo%20de%20puerta%20-%20M1200-M3200-M4200-M5000.xlsx" TargetMode="External"/><Relationship Id="rId80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85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3" Type="http://schemas.openxmlformats.org/officeDocument/2006/relationships/hyperlink" Target="file:///\\SERVER2012\ingenieria%20de%20procesos\Hojas%20de%20proceso\EQU%20Equipado\EQU-05-01%20Aislaci&#243;n%20de%20fondo%20y%20l&#237;nea%20de%20succi&#243;n%20-%20Heladeras-M1200.xlsx" TargetMode="External"/><Relationship Id="rId12" Type="http://schemas.openxmlformats.org/officeDocument/2006/relationships/hyperlink" Target="file:///\\SERVER2012\ingenieria%20de%20procesos\Hojas%20de%20proceso\EMB%20Embalaje\EMB-05-01%20Pre-embalaje%20-%20Verticales.xlsx" TargetMode="External"/><Relationship Id="rId17" Type="http://schemas.openxmlformats.org/officeDocument/2006/relationships/hyperlink" Target="file:///\\SERVER2012\ingenieria%20de%20procesos\Hojas%20de%20proceso\ARV%20Armado%20verticales\ARV-15-01%20Colocaci&#243;n%20fondo-piso%20-%20Heladeras-M1200-FV.xlsx" TargetMode="External"/><Relationship Id="rId25" Type="http://schemas.openxmlformats.org/officeDocument/2006/relationships/hyperlink" Target="file:///\\SERVER2012\ingenieria%20de%20procesos\Hojas%20de%20proceso\ATQ%20Armado%20tanques\ATQ-15-10%20Colocaci&#243;n%20de%20refuerzos%20-%20M1200.xlsx" TargetMode="External"/><Relationship Id="rId33" Type="http://schemas.openxmlformats.org/officeDocument/2006/relationships/hyperlink" Target="file:///\\SERVER2012\ingenieria%20de%20procesos\Hojas%20de%20proceso\PEV%20Post-espumado%20verticales\PEV-30-20%20Colocaci&#243;n%20placa%20fr&#237;a%20-%20M1200-M3200-M4300-M5000.xlsx" TargetMode="External"/><Relationship Id="rId38" Type="http://schemas.openxmlformats.org/officeDocument/2006/relationships/hyperlink" Target="file:///\\SERVER2012\ingenieria%20de%20procesos\Hojas%20de%20proceso\TER%20Terminaci&#243;n\TER-01-01%20Aspirado%20interior.xlsx" TargetMode="External"/><Relationship Id="rId46" Type="http://schemas.openxmlformats.org/officeDocument/2006/relationships/hyperlink" Target="file:///\\SERVER2012\ingenieria%20de%20procesos\Hojas%20de%20proceso\TER%20Terminaci&#243;n\TER-15-05%20Etiquetado%20de%20respaldo.xlsx" TargetMode="External"/><Relationship Id="rId59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67" Type="http://schemas.openxmlformats.org/officeDocument/2006/relationships/hyperlink" Target="file:///\\SERVER2012\ingenieria%20de%20procesos\Hojas%20de%20proceso\PEV%20Post-espumado%20verticales\PEV-21-01%20Colocaci&#243;n%20soportes%20parrilla%20-%20M1200.xlsx" TargetMode="External"/><Relationship Id="rId20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41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54" Type="http://schemas.openxmlformats.org/officeDocument/2006/relationships/hyperlink" Target="file:///\\SERVER2012\ingenieria%20de%20procesos\Hojas%20de%20proceso\ARV%20Armado%20verticales\ARV-25-05%20Preparado%20de%20frente%20-%20Heladeras-FV-M1200.xlsx" TargetMode="External"/><Relationship Id="rId62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70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75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83" Type="http://schemas.openxmlformats.org/officeDocument/2006/relationships/hyperlink" Target="file:///\\SERVER2012\ingenieria%20de%20procesos\Hojas%20de%20proceso\CHA%20Chaper&#237;a\CHA-15-70%20Plegado%20caja%20de%20aire%20-%20M1200.xlsx" TargetMode="External"/><Relationship Id="rId88" Type="http://schemas.openxmlformats.org/officeDocument/2006/relationships/hyperlink" Target="file:///\\SERVER2012\ingenieria%20de%20procesos\Hojas%20de%20proceso\PLA%20Pl&#225;sticos\PLA-05-05%20Termoformado%20Autom&#225;tica.xlsx" TargetMode="External"/><Relationship Id="rId91" Type="http://schemas.openxmlformats.org/officeDocument/2006/relationships/hyperlink" Target="file:///\\SERVER2012\ingenieria%20de%20procesos\Hojas%20de%20proceso\SUB%20Sub-ensamble\SUB-20-10%20Colocaci&#243;n%20de%20interruptores%20-%20M3200%20TM-M4300%20TM-M5000%20TM.xlsx" TargetMode="External"/><Relationship Id="rId96" Type="http://schemas.openxmlformats.org/officeDocument/2006/relationships/hyperlink" Target="file:///\\SERVER2012\ingenieria%20de%20procesos\Hojas%20de%20proceso\PLA%20Pl&#225;sticos\PLA-10-65%20Corte%20para%20caja%20interruptor%201%20punto%20-%20M3200%20TM-M4300%20TM-M5000%20TM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15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23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28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36" Type="http://schemas.openxmlformats.org/officeDocument/2006/relationships/hyperlink" Target="file:///\\SERVER2012\ingenieria%20de%20procesos\Hojas%20de%20proceso\SUB%20Sub-ensamble\SUB-05-15%20Armado%20caja%20de%20aire%20-%20M1200.xlsx" TargetMode="External"/><Relationship Id="rId49" Type="http://schemas.openxmlformats.org/officeDocument/2006/relationships/hyperlink" Target="file:///\\SERVER2012\ingenieria%20de%20procesos\Hojas%20de%20proceso\TER%20Terminaci&#243;n\TER-25-01%20Limpieza%20final.xlsx" TargetMode="External"/><Relationship Id="rId57" Type="http://schemas.openxmlformats.org/officeDocument/2006/relationships/hyperlink" Target="file:///\\SERVER2012\ingenieria%20de%20procesos\Hojas%20de%20proceso\PEV%20Post-espumado%20verticales\PEV-37-01%20Colocaci&#243;n%20led%20superior%20-%20Masters%20LS.xlsx" TargetMode="External"/><Relationship Id="rId10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1" Type="http://schemas.openxmlformats.org/officeDocument/2006/relationships/hyperlink" Target="file:///\\SERVER2012\ingenieria%20de%20procesos\Hojas%20de%20proceso\PEV%20Post-espumado%20verticales\PEV-35-15%20Colocaci&#243;n%20caja%20de%20aire%20-%20M1200.xlsx" TargetMode="External"/><Relationship Id="rId44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52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60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65" Type="http://schemas.openxmlformats.org/officeDocument/2006/relationships/hyperlink" Target="file:///\\SERVER2012\ingenieria%20de%20procesos\Hojas%20de%20proceso\EMB%20Embalaje\EMB-01-20%20Etiquetado%20pos-embalaje.xlsx" TargetMode="External"/><Relationship Id="rId73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78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81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86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94" Type="http://schemas.openxmlformats.org/officeDocument/2006/relationships/hyperlink" Target="file:///\\SERVER2012\ingenieria%20de%20procesos\Hojas%20de%20proceso\SUB%20Sub-ensamble\SUB-55-01%20Uni&#243;n%20caja%20de%20aire-forzador-cenefa%20-%20M3200%20TM-M4300%20TM-M5000%20TM.xlsx" TargetMode="External"/><Relationship Id="rId99" Type="http://schemas.openxmlformats.org/officeDocument/2006/relationships/hyperlink" Target="file:///\\SERVER2012\ingenieria%20de%20procesos\Hojas%20de%20proceso\ARV%20Armado%20verticales\ARV-10-05%20Armado%20refuerzo%20canasto%20-%20M5000-M5000%20KO-M5000%20BC.xlsx" TargetMode="External"/><Relationship Id="rId4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9" Type="http://schemas.openxmlformats.org/officeDocument/2006/relationships/hyperlink" Target="file:///\\SERVER2012\ingenieria%20de%20procesos\Hojas%20de%20proceso\EQU%20Equipado\EQU-45-10%20Soldadura%20-%201F-M1200-M3200.xlsx" TargetMode="External"/><Relationship Id="rId13" Type="http://schemas.openxmlformats.org/officeDocument/2006/relationships/hyperlink" Target="file:///\\SERVER2012\ingenieria%20de%20procesos\Hojas%20de%20proceso\EMB%20Embalaje\EMB-15-01%20Palletizado.xlsx" TargetMode="External"/><Relationship Id="rId18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39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34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50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55" Type="http://schemas.openxmlformats.org/officeDocument/2006/relationships/hyperlink" Target="file:///\\SERVER2012\ingenieria%20de%20procesos\Hojas%20de%20proceso\PLA%20Pl&#225;sticos\PLA-05-15%20Termoformado%20TRIULZI.xlsx" TargetMode="External"/><Relationship Id="rId76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97" Type="http://schemas.openxmlformats.org/officeDocument/2006/relationships/hyperlink" Target="file:///\\SERVER2012\ingenieria%20de%20procesos\Hojas%20de%20proceso\PLA%20Pl&#225;sticos\PLA-25-15%20Corte%20router%20cubrecable%20-%20M3200%20TM-M4300%20TM-M5000%20TM.xlsx" TargetMode="External"/><Relationship Id="rId7" Type="http://schemas.openxmlformats.org/officeDocument/2006/relationships/hyperlink" Target="file:///\\SERVER2012\ingenieria%20de%20procesos\Hojas%20de%20proceso\EQU%20Equipado\EQU-35-10%20Conexi&#243;n%20de%20tubos%20-%201F-M1200-M3200.xlsx" TargetMode="External"/><Relationship Id="rId71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92" Type="http://schemas.openxmlformats.org/officeDocument/2006/relationships/hyperlink" Target="file:///\\SERVER2012\ingenieria%20de%20procesos\Hojas%20de%20proceso\SUB%20Sub-ensamble\SUB-20-15%20Colocaci&#243;n%20interruptor%20y%20controlador%20inteligente%20-%20M3200%20CI-M4300%20CI-M5000%20CI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24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40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45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66" Type="http://schemas.openxmlformats.org/officeDocument/2006/relationships/hyperlink" Target="file:///\\SERVER2012\ingenieria%20de%20procesos\Hojas%20de%20proceso\EMB%20Embalaje\EMB-20-01%20Enzunchado.xlsx" TargetMode="External"/><Relationship Id="rId87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61" Type="http://schemas.openxmlformats.org/officeDocument/2006/relationships/hyperlink" Target="file:///\\SERVER2012\ingenieria%20de%20procesos\Hojas%20de%20proceso\PEV%20Post-espumado%20verticales\PEV-90-10%20Calqueo%20-%20M1200.xlsx" TargetMode="External"/><Relationship Id="rId82" Type="http://schemas.openxmlformats.org/officeDocument/2006/relationships/hyperlink" Target="file:///\\SERVER2012\ingenieria%20de%20procesos\Hojas%20de%20proceso\CHA%20Chaper&#237;a\CHA-01-45%20Corte%20desarrollo%20caja%20de%20aire%20-%20M1200.xlsx" TargetMode="External"/><Relationship Id="rId19" Type="http://schemas.openxmlformats.org/officeDocument/2006/relationships/hyperlink" Target="file:///\\SERVER2012\ingenieria%20de%20procesos\Hojas%20de%20proceso\ARV%20Armado%20verticales\ARV-30-01%20Colocaci&#243;n%20tanque-faja-frente%20-%20Heladeras-M1200-FV.xlsx" TargetMode="External"/><Relationship Id="rId14" Type="http://schemas.openxmlformats.org/officeDocument/2006/relationships/hyperlink" Target="file:///\\SERVER2012\ingenieria%20de%20procesos\Hojas%20de%20proceso\CON%20Control\CON-05-01%20Control%20el&#233;ctrico.xlsx" TargetMode="External"/><Relationship Id="rId30" Type="http://schemas.openxmlformats.org/officeDocument/2006/relationships/hyperlink" Target="file:///\\SERVER2012\ingenieria%20de%20procesos\Hojas%20de%20proceso\PEV%20Post-espumado%20verticales\PEV-28-01%20Etiquetado%20interno%20-%20M1200.xlsx" TargetMode="External"/><Relationship Id="rId35" Type="http://schemas.openxmlformats.org/officeDocument/2006/relationships/hyperlink" Target="file:///\\SERVER2012\ingenieria%20de%20procesos\Hojas%20de%20proceso\PEV%20Post-espumado%20verticales\PEV-15-15%20Perforados%20-%20M1200.xlsx" TargetMode="External"/><Relationship Id="rId56" Type="http://schemas.openxmlformats.org/officeDocument/2006/relationships/hyperlink" Target="file:///\\SERVER2012\ingenieria%20de%20procesos\Hojas%20de%20proceso\PLA%20Pl&#225;sticos\PLA-15-15%20Guillotinado%20TRIULZI.xlsx" TargetMode="External"/><Relationship Id="rId77" Type="http://schemas.openxmlformats.org/officeDocument/2006/relationships/hyperlink" Target="file:///\\SERVER2012\ingenieria%20de%20procesos\Hojas%20de%20proceso\CHA%20Chaper&#237;a\CHA-01-40%20Corte%20frente%20piso%20base%20-%201000-M1200.xlsx" TargetMode="External"/><Relationship Id="rId8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51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72" Type="http://schemas.openxmlformats.org/officeDocument/2006/relationships/hyperlink" Target="file:///\\SERVER2012\ingenieria%20de%20procesos\Hojas%20de%20proceso\ESP%20Espumado\ESP-01-05%20Carga%20del%20molde.xlsx" TargetMode="External"/><Relationship Id="rId93" Type="http://schemas.openxmlformats.org/officeDocument/2006/relationships/hyperlink" Target="file:///\\SERVER2012\ingenieria%20de%20procesos\Hojas%20de%20proceso\PLA%20Pl&#225;sticos\PLA-10-55%20Corte%20cubrecable%20-%20M3200-M4300-M5000.xlsx" TargetMode="External"/><Relationship Id="rId98" Type="http://schemas.openxmlformats.org/officeDocument/2006/relationships/hyperlink" Target="file:///\\SERVER2012\ingenieria%20de%20procesos\Hojas%20de%20proceso\EQU%20Equipado\EQU-14-10%20Preparado%20del%20condensador%20-%20M3200.xlsx" TargetMode="External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PEV%20Post-espumado%20verticales\PEV-30-20%20Colocaci&#243;n%20placa%20fr&#237;a%20-%20M1200-M3200-M4300-M5000.xlsx" TargetMode="External"/><Relationship Id="rId21" Type="http://schemas.openxmlformats.org/officeDocument/2006/relationships/hyperlink" Target="file:///\\SERVER2012\ingenieria%20de%20procesos\Hojas%20de%20proceso\ATQ%20Armado%20tanques\ATQ-15-15%20Colocaci&#243;n%20de%20refuerzos%20-%20M3200-M4300-M5000.xlsx" TargetMode="External"/><Relationship Id="rId42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47" Type="http://schemas.openxmlformats.org/officeDocument/2006/relationships/hyperlink" Target="file:///\\SERVER2012\ingenieria%20de%20procesos\Hojas%20de%20proceso\PEV%20Post-espumado%20verticales\PEV-33-05%20Colocaci&#243;n%20forzador%20-%20M3200-M4300-M5000.xlsx" TargetMode="External"/><Relationship Id="rId63" Type="http://schemas.openxmlformats.org/officeDocument/2006/relationships/hyperlink" Target="file:///\\SERVER2012\ingenieria%20de%20procesos\Hojas%20de%20proceso\ESP%20Espumado\ESP-01-05%20Carga%20del%20molde.xlsx" TargetMode="External"/><Relationship Id="rId68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84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89" Type="http://schemas.openxmlformats.org/officeDocument/2006/relationships/hyperlink" Target="file:///\\SERVER2012\ingenieria%20de%20procesos\Hojas%20de%20proceso\EQU%20Equipado\EQU-35-10%20Conexi&#243;n%20de%20tubos%20-%201F-M1200-M3200.xlsx" TargetMode="External"/><Relationship Id="rId16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11" Type="http://schemas.openxmlformats.org/officeDocument/2006/relationships/hyperlink" Target="file:///\\SERVER2012\ingenieria%20de%20procesos\Hojas%20de%20proceso\CON%20Control\CON-05-01%20Control%20el&#233;ctrico.xlsx" TargetMode="External"/><Relationship Id="rId32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37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53" Type="http://schemas.openxmlformats.org/officeDocument/2006/relationships/hyperlink" Target="file:///\\SERVER2012\ingenieria%20de%20procesos\Hojas%20de%20proceso\EMB%20Embalaje\EMB-01-20%20Etiquetado%20pos-embalaje.xlsx" TargetMode="External"/><Relationship Id="rId58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74" Type="http://schemas.openxmlformats.org/officeDocument/2006/relationships/hyperlink" Target="file:///\\SERVER2012\ingenieria%20de%20procesos\Hojas%20de%20proceso\PLA%20Pl&#225;sticos\PLA-10-50%20Corte%20caja%20de%20aire%20-%20M3200-M4300-M5000.xlsx" TargetMode="External"/><Relationship Id="rId79" Type="http://schemas.openxmlformats.org/officeDocument/2006/relationships/hyperlink" Target="../ARV%20Armado%20verticales/ARV-25-10%20Preparado%20de%20frente%20-%20M3200-M4300.xlsx" TargetMode="External"/><Relationship Id="rId102" Type="http://schemas.openxmlformats.org/officeDocument/2006/relationships/hyperlink" Target="file:///\\SERVER2012\ingenieria%20de%20procesos\Hojas%20de%20proceso\PLA%20Pl&#225;sticos\PLA-25-15%20Corte%20router%20cubrecable%20-%20M3200%20TM-M4300%20TM-M5000%20TM.xlsx" TargetMode="External"/><Relationship Id="rId5" Type="http://schemas.openxmlformats.org/officeDocument/2006/relationships/hyperlink" Target="file:///\\SERVER2012\ingenieria%20de%20procesos\Hojas%20de%20proceso\PLA%20Pl&#225;sticos\PLA-05-05%20Termoformado%20Autom&#225;tica.xlsx" TargetMode="External"/><Relationship Id="rId90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95" Type="http://schemas.openxmlformats.org/officeDocument/2006/relationships/hyperlink" Target="file:///\\SERVER2012\ingenieria%20de%20procesos\Hojas%20de%20proceso\SUB%20Sub-ensamble\SUB-55-01%20Uni&#243;n%20caja%20de%20aire-forzador-cenefa%20-%20M3200%20TM-M4300%20TM-M5000%20TM.xlsx" TargetMode="External"/><Relationship Id="rId22" Type="http://schemas.openxmlformats.org/officeDocument/2006/relationships/hyperlink" Target="file:///\\SERVER2012\ingenieria%20de%20procesos\Hojas%20de%20proceso\ESP%20Espumado\ESP-01-01%20Barrido%20de%20nitr&#243;geno.xlsx" TargetMode="External"/><Relationship Id="rId27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43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48" Type="http://schemas.openxmlformats.org/officeDocument/2006/relationships/hyperlink" Target="file:///\\SERVER2012\ingenieria%20de%20procesos\Hojas%20de%20proceso\PEV%20Post-espumado%20verticales\PEV-37-01%20Colocaci&#243;n%20led%20superior%20-%20Masters%20LS.xlsx" TargetMode="External"/><Relationship Id="rId64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69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80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85" Type="http://schemas.openxmlformats.org/officeDocument/2006/relationships/hyperlink" Target="file:///\\SERVER2012\ingenieria%20de%20procesos\Hojas%20de%20proceso\CHA%20Chaper&#237;a\CHA-15-15%20Plegado%20refuerzos%20pata%20-%20M3200.xlsx" TargetMode="External"/><Relationship Id="rId12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17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25" Type="http://schemas.openxmlformats.org/officeDocument/2006/relationships/hyperlink" Target="file:///\\SERVER2012\ingenieria%20de%20procesos\Hojas%20de%20proceso\PEV%20Post-espumado%20verticales\PEV-25-10%20Colocaci&#243;n%20de%20bases%20-%20M1200-M3200.xlsx" TargetMode="External"/><Relationship Id="rId33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38" Type="http://schemas.openxmlformats.org/officeDocument/2006/relationships/hyperlink" Target="file:///\\SERVER2012\ingenieria%20de%20procesos\Hojas%20de%20proceso\TER%20Terminaci&#243;n\TER-15-05%20Etiquetado%20de%20respaldo.xlsx" TargetMode="External"/><Relationship Id="rId46" Type="http://schemas.openxmlformats.org/officeDocument/2006/relationships/hyperlink" Target="file:///\\SERVER2012\ingenieria%20de%20procesos\Hojas%20de%20proceso\PEV%20Post-espumado%20verticales\PEV-30-15%20Preparado%20placa%20fr&#237;a%20-%20M1200-M3200-M4300-M5000.xlsx" TargetMode="External"/><Relationship Id="rId59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67" Type="http://schemas.openxmlformats.org/officeDocument/2006/relationships/hyperlink" Target="file:///\\SERVER2012\ingenieria%20de%20procesos\Hojas%20de%20proceso\SUB%20Sub-ensamble\SUB-05-25%20Armado%20caja%20de%20aire%20-%20M3200-M4300-M5000.xlsx" TargetMode="External"/><Relationship Id="rId20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41" Type="http://schemas.openxmlformats.org/officeDocument/2006/relationships/hyperlink" Target="file:///\\SERVER2012\ingenieria%20de%20procesos\Hojas%20de%20proceso\TER%20Terminaci&#243;n\TER-25-01%20Limpieza%20final.xlsx" TargetMode="External"/><Relationship Id="rId54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62" Type="http://schemas.openxmlformats.org/officeDocument/2006/relationships/hyperlink" Target="file:///\\SERVER2012\ingenieria%20de%20procesos\Hojas%20de%20proceso\ARV%20Armado%20verticales\ARV-10-05%20Armado%20refuerzo%20canasto%20-%20M5000-M5000%20KO-M5000%20BC.xlsx" TargetMode="External"/><Relationship Id="rId70" Type="http://schemas.openxmlformats.org/officeDocument/2006/relationships/hyperlink" Target="file:///\\SERVER2012\ingenieria%20de%20procesos\Hojas%20de%20proceso\PEV%20Post-espumado%20verticales\PEV-35-30%20Colocaci&#243;n%20caja%20de%20aire%20-%20M3200-M4300-M5000.xlsx" TargetMode="External"/><Relationship Id="rId75" Type="http://schemas.openxmlformats.org/officeDocument/2006/relationships/hyperlink" Target="file:///\\SERVER2012\ingenieria%20de%20procesos\Hojas%20de%20proceso\PLA%20Pl&#225;sticos\PLA-25-05%20Corte%20router%20caja%20de%20aire%20-%20M3200-M4300-M5000.xlsx" TargetMode="External"/><Relationship Id="rId83" Type="http://schemas.openxmlformats.org/officeDocument/2006/relationships/hyperlink" Target="file:///\\SERVER2012\ingenieria%20de%20procesos\Hojas%20de%20proceso\ARV%20Armado%20verticales\ARV-15-15%20Armado%20piso%20-%20M3200.xlsx" TargetMode="External"/><Relationship Id="rId88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91" Type="http://schemas.openxmlformats.org/officeDocument/2006/relationships/hyperlink" Target="file:///\\SERVER2012\ingenieria%20de%20procesos\Hojas%20de%20proceso\EQU%20Equipado\EQU-45-10%20Soldadura%20-%201F-M1200-M3200.xlsx" TargetMode="External"/><Relationship Id="rId96" Type="http://schemas.openxmlformats.org/officeDocument/2006/relationships/hyperlink" Target="file:///\\SERVER2012\ingenieria%20de%20procesos\Hojas%20de%20proceso\SUB%20Sub-ensamble\SUB-55-02%20Uni&#243;n%20caja%20de%20aire-forzador-cenefa%20-%20M3200%20CI-M4300%20CI-M5000%20CI%20Danfoss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PLA%20Pl&#225;sticos\PLA-10-21%20Corte%20faldones%20-%20M3200.xlsx" TargetMode="External"/><Relationship Id="rId15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23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28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36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9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57" Type="http://schemas.openxmlformats.org/officeDocument/2006/relationships/hyperlink" Target="file:///\\SERVER2012\ingenieria%20de%20procesos\Hojas%20de%20proceso\PLA%20Pl&#225;sticos\PLA-20-05%20Terminaci&#243;n%20faldones%20-%20M3200-M5000-M5000%20KO-M5000%20BC.xlsx" TargetMode="External"/><Relationship Id="rId10" Type="http://schemas.openxmlformats.org/officeDocument/2006/relationships/hyperlink" Target="file:///\\SERVER2012\ingenieria%20de%20procesos\Hojas%20de%20proceso\EMB%20Embalaje\EMB-15-01%20Palletizado.xlsx" TargetMode="External"/><Relationship Id="rId31" Type="http://schemas.openxmlformats.org/officeDocument/2006/relationships/hyperlink" Target="file:///\\SERVER2012\ingenieria%20de%20procesos\Hojas%20de%20proceso\TER%20Terminaci&#243;n\TER-01-01%20Aspirado%20interior.xlsx" TargetMode="External"/><Relationship Id="rId44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52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60" Type="http://schemas.openxmlformats.org/officeDocument/2006/relationships/hyperlink" Target="file:///\\SERVER2012\ingenieria%20de%20procesos\Hojas%20de%20proceso\EMB%20Embalaje\EMB-20-01%20Enzunchado.xlsx" TargetMode="External"/><Relationship Id="rId65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73" Type="http://schemas.openxmlformats.org/officeDocument/2006/relationships/hyperlink" Target="file:///\\SERVER2012\ingenieria%20de%20procesos\Hojas%20de%20proceso\SUB%20Sub-ensamble\SUB-20-15%20Colocaci&#243;n%20interruptor%20y%20controlador%20inteligente%20-%20M3200%20CI-M4300%20CI-M5000%20CI.xlsx" TargetMode="External"/><Relationship Id="rId78" Type="http://schemas.openxmlformats.org/officeDocument/2006/relationships/hyperlink" Target="file:///\\SERVER2012\ingenieria%20de%20procesos\Hojas%20de%20proceso\PLA%20Pl&#225;sticos\PLA-10-55%20Corte%20cubrecable%20-%20M3200-M4300-M5000.xlsx" TargetMode="External"/><Relationship Id="rId81" Type="http://schemas.openxmlformats.org/officeDocument/2006/relationships/hyperlink" Target="file:///\\SERVER2012\ingenieria%20de%20procesos\Hojas%20de%20proceso\ARV%20Armado%20verticales\ARV-10-20%20Colocaci&#243;n%20refuerzos%20pata%20-%20M3200.xlsx" TargetMode="External"/><Relationship Id="rId86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4" Type="http://schemas.openxmlformats.org/officeDocument/2006/relationships/hyperlink" Target="file:///\\SERVER2012\ingenieria%20de%20procesos\Hojas%20de%20proceso\EQU%20Equipado\EQU-14-10%20Preparado%20del%20condensador%20-%20M3200.xlsx" TargetMode="External"/><Relationship Id="rId99" Type="http://schemas.openxmlformats.org/officeDocument/2006/relationships/hyperlink" Target="file:///\\SERVER2012\ingenieria%20de%20procesos\Hojas%20de%20proceso\PLA%20Pl&#225;sticos\PLA-10-65%20Corte%20para%20caja%20interruptor%201%20punto%20-%20M3200%20TM-M4300%20TM-M5000%20TM.xlsx" TargetMode="External"/><Relationship Id="rId101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MB%20Embalaje\EMB-05-01%20Pre-embalaje%20-%20Verticales.xlsx" TargetMode="External"/><Relationship Id="rId13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18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39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34" Type="http://schemas.openxmlformats.org/officeDocument/2006/relationships/hyperlink" Target="file:///\\SERVER2012\ingenieria%20de%20procesos\Hojas%20de%20proceso\TER%20Terminaci&#243;n\TER-45-01%20Sellado%20de%20ap&#233;ndices.xlsx" TargetMode="External"/><Relationship Id="rId50" Type="http://schemas.openxmlformats.org/officeDocument/2006/relationships/hyperlink" Target="file:///\\SERVER2012\ingenieria%20de%20procesos\Hojas%20de%20proceso\PEV%20Post-espumado%20verticales\PEV-90-05%20Calqueo%20-%20M3200-M4300.xlsx" TargetMode="External"/><Relationship Id="rId55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76" Type="http://schemas.openxmlformats.org/officeDocument/2006/relationships/hyperlink" Target="file:///\\SERVER2012\ingenieria%20de%20procesos\Hojas%20de%20proceso\PLA%20Pl&#225;sticos\PLA-05-01%20Termoformado%20M1-M2.xlsx" TargetMode="External"/><Relationship Id="rId97" Type="http://schemas.openxmlformats.org/officeDocument/2006/relationships/hyperlink" Target="file:///\\SERVER2012\ingenieria%20de%20procesos\Hojas%20de%20proceso\ESP%20Espumado\ESP-05-06%20Espumado%20-%20Molde%206-Modelos%20M3200-M4300.xlsx" TargetMode="External"/><Relationship Id="rId7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71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92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PEV%20Post-espumado%20verticales\PEV-15-05%20Perforados%20-%20M3200-M4300-M5000.xlsx" TargetMode="External"/><Relationship Id="rId24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0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45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66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87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61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82" Type="http://schemas.openxmlformats.org/officeDocument/2006/relationships/hyperlink" Target="file:///\\SERVER2012\ingenieria%20de%20procesos\Hojas%20de%20proceso\ARV%20Armado%20verticales\ARV-15-20%20Colocaci&#243;n%20piso%20-%20M3200.xlsx" TargetMode="External"/><Relationship Id="rId19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14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30" Type="http://schemas.openxmlformats.org/officeDocument/2006/relationships/hyperlink" Target="file:///\\SERVER2012\ingenieria%20de%20procesos\Hojas%20de%20proceso\CON%20Control\CON-01-01%20Control%20de%20fugas.xlsx" TargetMode="External"/><Relationship Id="rId35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56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77" Type="http://schemas.openxmlformats.org/officeDocument/2006/relationships/hyperlink" Target="file:///\\SERVER2012\ingenieria%20de%20procesos\Hojas%20de%20proceso\PLA%20Pl&#225;sticos\PLA-20-40%20Terminaci&#243;n%20caja%20de%20aire%20-%20M3200-M4300-M5000.xlsx" TargetMode="External"/><Relationship Id="rId100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8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51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2" Type="http://schemas.openxmlformats.org/officeDocument/2006/relationships/hyperlink" Target="file:///\\SERVER2012\ingenieria%20de%20procesos\Hojas%20de%20proceso\SUB%20Sub-ensamble\SUB-20-10%20Colocaci&#243;n%20de%20interruptores%20-%20M3200%20TM-M4300%20TM-M5000%20TM.xlsx" TargetMode="External"/><Relationship Id="rId93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98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3" Type="http://schemas.openxmlformats.org/officeDocument/2006/relationships/hyperlink" Target="file:///\\SERVER2012\ingenieria%20de%20procesos\Hojas%20de%20proceso\PLA%20Pl&#225;sticos\PLA-05-15%20Termoformado%20TRIULZI.xlsx" TargetMode="External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PEV%20Post-espumado%20verticales\PEV-30-20%20Colocaci&#243;n%20placa%20fr&#237;a%20-%20M1200-M3200-M4300-M5000.xlsx" TargetMode="External"/><Relationship Id="rId21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42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47" Type="http://schemas.openxmlformats.org/officeDocument/2006/relationships/hyperlink" Target="file:///\\SERVER2012\ingenieria%20de%20procesos\Hojas%20de%20proceso\PEV%20Post-espumado%20verticales\PEV-33-05%20Colocaci&#243;n%20forzador%20-%20M3200-M4300-M5000.xlsx" TargetMode="External"/><Relationship Id="rId63" Type="http://schemas.openxmlformats.org/officeDocument/2006/relationships/hyperlink" Target="file:///\\SERVER2012\ingenieria%20de%20procesos\Hojas%20de%20proceso\ESP%20Espumado\ESP-01-05%20Carga%20del%20molde.xlsx" TargetMode="External"/><Relationship Id="rId68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84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89" Type="http://schemas.openxmlformats.org/officeDocument/2006/relationships/hyperlink" Target="file:///\\SERVER2012\ingenieria%20de%20procesos\Hojas%20de%20proceso\EQU%20Equipado\EQU-35-10%20Conexi&#243;n%20de%20tubos%20-%201F-M1200-M3200.xlsx" TargetMode="External"/><Relationship Id="rId16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11" Type="http://schemas.openxmlformats.org/officeDocument/2006/relationships/hyperlink" Target="file:///\\SERVER2012\ingenieria%20de%20procesos\Hojas%20de%20proceso\CON%20Control\CON-05-01%20Control%20el&#233;ctrico.xlsx" TargetMode="External"/><Relationship Id="rId32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37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53" Type="http://schemas.openxmlformats.org/officeDocument/2006/relationships/hyperlink" Target="file:///\\SERVER2012\ingenieria%20de%20procesos\Hojas%20de%20proceso\EMB%20Embalaje\EMB-01-20%20Etiquetado%20pos-embalaje.xlsx" TargetMode="External"/><Relationship Id="rId58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74" Type="http://schemas.openxmlformats.org/officeDocument/2006/relationships/hyperlink" Target="file:///\\SERVER2012\ingenieria%20de%20procesos\Hojas%20de%20proceso\PLA%20Pl&#225;sticos\PLA-10-50%20Corte%20caja%20de%20aire%20-%20M3200-M4300-M5000.xlsx" TargetMode="External"/><Relationship Id="rId79" Type="http://schemas.openxmlformats.org/officeDocument/2006/relationships/hyperlink" Target="../ARV%20Armado%20verticales/ARV-25-10%20Preparado%20de%20frente%20-%20M3200-M4300.xlsx" TargetMode="External"/><Relationship Id="rId102" Type="http://schemas.openxmlformats.org/officeDocument/2006/relationships/hyperlink" Target="file:///\\SERVER2012\ingenieria%20de%20procesos\Hojas%20de%20proceso\PLA%20Pl&#225;sticos\PLA-25-15%20Corte%20router%20cubrecable%20-%20M3200%20TM-M4300%20TM-M5000%20TM.xlsx" TargetMode="External"/><Relationship Id="rId5" Type="http://schemas.openxmlformats.org/officeDocument/2006/relationships/hyperlink" Target="file:///\\SERVER2012\ingenieria%20de%20procesos\Hojas%20de%20proceso\PLA%20Pl&#225;sticos\PLA-05-05%20Termoformado%20Autom&#225;tica.xlsx" TargetMode="External"/><Relationship Id="rId90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95" Type="http://schemas.openxmlformats.org/officeDocument/2006/relationships/hyperlink" Target="file:///\\SERVER2012\ingenieria%20de%20procesos\Hojas%20de%20proceso\SUB%20Sub-ensamble\SUB-55-01%20Uni&#243;n%20caja%20de%20aire-forzador-cenefa%20-%20M3200%20TM-M4300%20TM-M5000%20TM.xlsx" TargetMode="External"/><Relationship Id="rId22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27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43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48" Type="http://schemas.openxmlformats.org/officeDocument/2006/relationships/hyperlink" Target="file:///\\SERVER2012\ingenieria%20de%20procesos\Hojas%20de%20proceso\PEV%20Post-espumado%20verticales\PEV-37-01%20Colocaci&#243;n%20led%20superior%20-%20Masters%20LS.xlsx" TargetMode="External"/><Relationship Id="rId64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69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80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85" Type="http://schemas.openxmlformats.org/officeDocument/2006/relationships/hyperlink" Target="file:///\\SERVER2012\ingenieria%20de%20procesos\Hojas%20de%20proceso\CHA%20Chaper&#237;a\CHA-15-15%20Plegado%20refuerzos%20pata%20-%20M3200.xlsx" TargetMode="External"/><Relationship Id="rId12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17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25" Type="http://schemas.openxmlformats.org/officeDocument/2006/relationships/hyperlink" Target="file:///\\SERVER2012\ingenieria%20de%20procesos\Hojas%20de%20proceso\PEV%20Post-espumado%20verticales\PEV-25-10%20Colocaci&#243;n%20de%20bases%20-%20M1200-M3200.xlsx" TargetMode="External"/><Relationship Id="rId33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38" Type="http://schemas.openxmlformats.org/officeDocument/2006/relationships/hyperlink" Target="file:///\\SERVER2012\ingenieria%20de%20procesos\Hojas%20de%20proceso\TER%20Terminaci&#243;n\TER-15-05%20Etiquetado%20de%20respaldo.xlsx" TargetMode="External"/><Relationship Id="rId46" Type="http://schemas.openxmlformats.org/officeDocument/2006/relationships/hyperlink" Target="file:///\\SERVER2012\ingenieria%20de%20procesos\Hojas%20de%20proceso\PEV%20Post-espumado%20verticales\PEV-30-15%20Preparado%20placa%20fr&#237;a%20-%20M1200-M3200-M4300-M5000.xlsx" TargetMode="External"/><Relationship Id="rId59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67" Type="http://schemas.openxmlformats.org/officeDocument/2006/relationships/hyperlink" Target="file:///\\SERVER2012\ingenieria%20de%20procesos\Hojas%20de%20proceso\SUB%20Sub-ensamble\SUB-05-25%20Armado%20caja%20de%20aire%20-%20M3200-M4300-M5000.xlsx" TargetMode="External"/><Relationship Id="rId20" Type="http://schemas.openxmlformats.org/officeDocument/2006/relationships/hyperlink" Target="file:///\\SERVER2012\ingenieria%20de%20procesos\Hojas%20de%20proceso\ESP%20Espumado\ESP-01-01%20Barrido%20de%20nitr&#243;geno.xlsx" TargetMode="External"/><Relationship Id="rId41" Type="http://schemas.openxmlformats.org/officeDocument/2006/relationships/hyperlink" Target="file:///\\SERVER2012\ingenieria%20de%20procesos\Hojas%20de%20proceso\TER%20Terminaci&#243;n\TER-25-01%20Limpieza%20final.xlsx" TargetMode="External"/><Relationship Id="rId54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62" Type="http://schemas.openxmlformats.org/officeDocument/2006/relationships/hyperlink" Target="file:///\\SERVER2012\ingenieria%20de%20procesos\Hojas%20de%20proceso\ARV%20Armado%20verticales\ARV-10-05%20Armado%20refuerzo%20canasto%20-%20M5000-M5000%20KO-M5000%20BC.xlsx" TargetMode="External"/><Relationship Id="rId70" Type="http://schemas.openxmlformats.org/officeDocument/2006/relationships/hyperlink" Target="file:///\\SERVER2012\ingenieria%20de%20procesos\Hojas%20de%20proceso\PEV%20Post-espumado%20verticales\PEV-35-30%20Colocaci&#243;n%20caja%20de%20aire%20-%20M3200-M4300-M5000.xlsx" TargetMode="External"/><Relationship Id="rId75" Type="http://schemas.openxmlformats.org/officeDocument/2006/relationships/hyperlink" Target="file:///\\SERVER2012\ingenieria%20de%20procesos\Hojas%20de%20proceso\PLA%20Pl&#225;sticos\PLA-25-05%20Corte%20router%20caja%20de%20aire%20-%20M3200-M4300-M5000.xlsx" TargetMode="External"/><Relationship Id="rId83" Type="http://schemas.openxmlformats.org/officeDocument/2006/relationships/hyperlink" Target="file:///\\SERVER2012\ingenieria%20de%20procesos\Hojas%20de%20proceso\ARV%20Armado%20verticales\ARV-15-15%20Armado%20piso%20-%20M3200.xlsx" TargetMode="External"/><Relationship Id="rId88" Type="http://schemas.openxmlformats.org/officeDocument/2006/relationships/hyperlink" Target="file:///\\SERVER2012\ingenieria%20de%20procesos\Hojas%20de%20proceso\EQU%20Equipado\EQU-25-01%20Colocaci&#243;n%20motocompresor%20-%201F-1300-1400-1600-1800%20ON-OFF-FV-M1200-M3200.xlsx" TargetMode="External"/><Relationship Id="rId91" Type="http://schemas.openxmlformats.org/officeDocument/2006/relationships/hyperlink" Target="file:///\\SERVER2012\ingenieria%20de%20procesos\Hojas%20de%20proceso\EQU%20Equipado\EQU-45-10%20Soldadura%20-%201F-M1200-M3200.xlsx" TargetMode="External"/><Relationship Id="rId96" Type="http://schemas.openxmlformats.org/officeDocument/2006/relationships/hyperlink" Target="file:///\\SERVER2012\ingenieria%20de%20procesos\Hojas%20de%20proceso\SUB%20Sub-ensamble\SUB-55-02%20Uni&#243;n%20caja%20de%20aire-forzador-cenefa%20-%20M3200%20CI-M4300%20CI-M5000%20CI%20Danfoss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PLA%20Pl&#225;sticos\PLA-10-21%20Corte%20faldones%20-%20M3200.xlsx" TargetMode="External"/><Relationship Id="rId15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3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28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36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9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57" Type="http://schemas.openxmlformats.org/officeDocument/2006/relationships/hyperlink" Target="file:///\\SERVER2012\ingenieria%20de%20procesos\Hojas%20de%20proceso\PLA%20Pl&#225;sticos\PLA-20-05%20Terminaci&#243;n%20faldones%20-%20M3200-M5000-M5000%20KO-M5000%20BC.xlsx" TargetMode="External"/><Relationship Id="rId10" Type="http://schemas.openxmlformats.org/officeDocument/2006/relationships/hyperlink" Target="file:///\\SERVER2012\ingenieria%20de%20procesos\Hojas%20de%20proceso\EMB%20Embalaje\EMB-15-01%20Palletizado.xlsx" TargetMode="External"/><Relationship Id="rId31" Type="http://schemas.openxmlformats.org/officeDocument/2006/relationships/hyperlink" Target="file:///\\SERVER2012\ingenieria%20de%20procesos\Hojas%20de%20proceso\TER%20Terminaci&#243;n\TER-01-01%20Aspirado%20interior.xlsx" TargetMode="External"/><Relationship Id="rId44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52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60" Type="http://schemas.openxmlformats.org/officeDocument/2006/relationships/hyperlink" Target="file:///\\SERVER2012\ingenieria%20de%20procesos\Hojas%20de%20proceso\EMB%20Embalaje\EMB-20-01%20Enzunchado.xlsx" TargetMode="External"/><Relationship Id="rId65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73" Type="http://schemas.openxmlformats.org/officeDocument/2006/relationships/hyperlink" Target="file:///\\SERVER2012\ingenieria%20de%20procesos\Hojas%20de%20proceso\SUB%20Sub-ensamble\SUB-20-15%20Colocaci&#243;n%20interruptor%20y%20controlador%20inteligente%20-%20M3200%20CI-M4300%20CI-M5000%20CI.xlsx" TargetMode="External"/><Relationship Id="rId78" Type="http://schemas.openxmlformats.org/officeDocument/2006/relationships/hyperlink" Target="file:///\\SERVER2012\ingenieria%20de%20procesos\Hojas%20de%20proceso\PLA%20Pl&#225;sticos\PLA-10-55%20Corte%20cubrecable%20-%20M3200-M4300-M5000.xlsx" TargetMode="External"/><Relationship Id="rId81" Type="http://schemas.openxmlformats.org/officeDocument/2006/relationships/hyperlink" Target="file:///\\SERVER2012\ingenieria%20de%20procesos\Hojas%20de%20proceso\ARV%20Armado%20verticales\ARV-10-20%20Colocaci&#243;n%20refuerzos%20pata%20-%20M3200.xlsx" TargetMode="External"/><Relationship Id="rId86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4" Type="http://schemas.openxmlformats.org/officeDocument/2006/relationships/hyperlink" Target="file:///\\SERVER2012\ingenieria%20de%20procesos\Hojas%20de%20proceso\EQU%20Equipado\EQU-14-10%20Preparado%20del%20condensador%20-%20M3200.xlsx" TargetMode="External"/><Relationship Id="rId99" Type="http://schemas.openxmlformats.org/officeDocument/2006/relationships/hyperlink" Target="file:///\\SERVER2012\ingenieria%20de%20procesos\Hojas%20de%20proceso\PLA%20Pl&#225;sticos\PLA-10-65%20Corte%20para%20caja%20interruptor%201%20punto%20-%20M3200%20TM-M4300%20TM-M5000%20TM.xlsx" TargetMode="External"/><Relationship Id="rId101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MB%20Embalaje\EMB-05-01%20Pre-embalaje%20-%20Verticales.xlsx" TargetMode="External"/><Relationship Id="rId13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18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39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34" Type="http://schemas.openxmlformats.org/officeDocument/2006/relationships/hyperlink" Target="file:///\\SERVER2012\ingenieria%20de%20procesos\Hojas%20de%20proceso\TER%20Terminaci&#243;n\TER-45-01%20Sellado%20de%20ap&#233;ndices.xlsx" TargetMode="External"/><Relationship Id="rId50" Type="http://schemas.openxmlformats.org/officeDocument/2006/relationships/hyperlink" Target="file:///\\SERVER2012\ingenieria%20de%20procesos\Hojas%20de%20proceso\PEV%20Post-espumado%20verticales\PEV-90-05%20Calqueo%20-%20M3200-M4300.xlsx" TargetMode="External"/><Relationship Id="rId55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76" Type="http://schemas.openxmlformats.org/officeDocument/2006/relationships/hyperlink" Target="file:///\\SERVER2012\ingenieria%20de%20procesos\Hojas%20de%20proceso\PLA%20Pl&#225;sticos\PLA-05-01%20Termoformado%20M1-M2.xlsx" TargetMode="External"/><Relationship Id="rId97" Type="http://schemas.openxmlformats.org/officeDocument/2006/relationships/hyperlink" Target="file:///\\SERVER2012\ingenieria%20de%20procesos\Hojas%20de%20proceso\ESP%20Espumado\ESP-05-06%20Espumado%20-%20Molde%206-Modelos%20M3200-M4300.xlsx" TargetMode="External"/><Relationship Id="rId7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71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92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PEV%20Post-espumado%20verticales\PEV-15-05%20Perforados%20-%20M3200-M4300-M5000.xlsx" TargetMode="External"/><Relationship Id="rId24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0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45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66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87" Type="http://schemas.openxmlformats.org/officeDocument/2006/relationships/hyperlink" Target="file:///\\SERVER2012\ingenieria%20de%20procesos\Hojas%20de%20proceso\EQU%20Equipado\EQU-15-01%20Fijaci&#243;n%20del%20condensador%20-%20Heladeras-FV-M1200-M3200.xlsx" TargetMode="External"/><Relationship Id="rId61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82" Type="http://schemas.openxmlformats.org/officeDocument/2006/relationships/hyperlink" Target="file:///\\SERVER2012\ingenieria%20de%20procesos\Hojas%20de%20proceso\ARV%20Armado%20verticales\ARV-15-20%20Colocaci&#243;n%20piso%20-%20M3200.xlsx" TargetMode="External"/><Relationship Id="rId19" Type="http://schemas.openxmlformats.org/officeDocument/2006/relationships/hyperlink" Target="file:///\\SERVER2012\ingenieria%20de%20procesos\Hojas%20de%20proceso\ATQ%20Armado%20tanques\ATQ-15-15%20Colocaci&#243;n%20de%20refuerzos%20-%20M3200-M4300-M5000.xlsx" TargetMode="External"/><Relationship Id="rId14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30" Type="http://schemas.openxmlformats.org/officeDocument/2006/relationships/hyperlink" Target="file:///\\SERVER2012\ingenieria%20de%20procesos\Hojas%20de%20proceso\CON%20Control\CON-01-01%20Control%20de%20fugas.xlsx" TargetMode="External"/><Relationship Id="rId35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56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77" Type="http://schemas.openxmlformats.org/officeDocument/2006/relationships/hyperlink" Target="file:///\\SERVER2012\ingenieria%20de%20procesos\Hojas%20de%20proceso\PLA%20Pl&#225;sticos\PLA-20-40%20Terminaci&#243;n%20caja%20de%20aire%20-%20M3200-M4300-M5000.xlsx" TargetMode="External"/><Relationship Id="rId100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8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51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2" Type="http://schemas.openxmlformats.org/officeDocument/2006/relationships/hyperlink" Target="file:///\\SERVER2012\ingenieria%20de%20procesos\Hojas%20de%20proceso\SUB%20Sub-ensamble\SUB-20-10%20Colocaci&#243;n%20de%20interruptores%20-%20M3200%20TM-M4300%20TM-M5000%20TM.xlsx" TargetMode="External"/><Relationship Id="rId93" Type="http://schemas.openxmlformats.org/officeDocument/2006/relationships/hyperlink" Target="file:///\\SERVER2012\ingenieria%20de%20procesos\Hojas%20de%20proceso\EQU%20Equipado\EQU-55-01%20Colocaci&#243;n%20cazoleta%20-%202F-M1200-M3200.xlsx" TargetMode="External"/><Relationship Id="rId98" Type="http://schemas.openxmlformats.org/officeDocument/2006/relationships/hyperlink" Target="file:///\\SERVER2012\ingenieria%20de%20procesos\Hojas%20de%20proceso\PLA%20Pl&#225;sticos\PLA-10-60%20Corte%20caja%20para%20conexiones%20-%20Heladeras-FV-M1200-M3200.xlsx" TargetMode="External"/><Relationship Id="rId3" Type="http://schemas.openxmlformats.org/officeDocument/2006/relationships/hyperlink" Target="file:///\\SERVER2012\ingenieria%20de%20procesos\Hojas%20de%20proceso\PLA%20Pl&#225;sticos\PLA-05-15%20Termoformado%20TRIULZI.xlsx" TargetMode="External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21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42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47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3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68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84" Type="http://schemas.openxmlformats.org/officeDocument/2006/relationships/hyperlink" Target="file:///\\SERVER2012\ingenieria%20de%20procesos\Hojas%20de%20proceso\SUB%20Sub-ensamble\SUB-05-25%20Armado%20caja%20de%20aire%20-%20M3200-M4300-M5000.xlsx" TargetMode="External"/><Relationship Id="rId89" Type="http://schemas.openxmlformats.org/officeDocument/2006/relationships/hyperlink" Target="file:///\\SERVER2012\ingenieria%20de%20procesos\Hojas%20de%20proceso\SUB%20Sub-ensamble\SUB-20-15%20Colocaci&#243;n%20interruptor%20y%20controlador%20inteligente%20-%20M3200%20CI-M4300%20CI-M5000%20CI.xlsx" TargetMode="External"/><Relationship Id="rId16" Type="http://schemas.openxmlformats.org/officeDocument/2006/relationships/hyperlink" Target="file:///\\SERVER2012\ingenieria%20de%20procesos\Hojas%20de%20proceso\EMB%20Embalaje\EMB-15-01%20Palletizado.xlsx" TargetMode="External"/><Relationship Id="rId107" Type="http://schemas.openxmlformats.org/officeDocument/2006/relationships/hyperlink" Target="file:///\\SERVER2012\ingenieria%20de%20procesos\Hojas%20de%20proceso\CHA%20Chaper&#237;a\CHA-15-05%20Plegado%20refuerzo%20escuadra%20-%20M4300-M5000-M5000%20KO-M5000%20BC.xlsx" TargetMode="External"/><Relationship Id="rId11" Type="http://schemas.openxmlformats.org/officeDocument/2006/relationships/hyperlink" Target="file:///\\SERVER2012\ingenieria%20de%20procesos\Hojas%20de%20proceso\PLA%20Pl&#225;sticos\PLA-05-05%20Termoformado%20Autom&#225;tica.xlsx" TargetMode="External"/><Relationship Id="rId32" Type="http://schemas.openxmlformats.org/officeDocument/2006/relationships/hyperlink" Target="file:///\\SERVER2012\ingenieria%20de%20procesos\Hojas%20de%20proceso\PEV%20Post-espumado%20verticales\PEV-25-05%20Colocaci&#243;n%20de%20base%20-%20M4300-M5000-M5000%20KO-M5000%20BC.xlsx" TargetMode="External"/><Relationship Id="rId37" Type="http://schemas.openxmlformats.org/officeDocument/2006/relationships/hyperlink" Target="file:///\\SERVER2012\ingenieria%20de%20procesos\Hojas%20de%20proceso\CON%20Control\CON-01-01%20Control%20de%20fugas.xlsx" TargetMode="External"/><Relationship Id="rId53" Type="http://schemas.openxmlformats.org/officeDocument/2006/relationships/hyperlink" Target="file:///\\SERVER2012\ingenieria%20de%20procesos\Hojas%20de%20proceso\PEV%20Post-espumado%20verticales\PEV-30-15%20Preparado%20placa%20fr&#237;a%20-%20M1200-M3200-M4300-M5000.xlsx" TargetMode="External"/><Relationship Id="rId58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4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79" Type="http://schemas.openxmlformats.org/officeDocument/2006/relationships/hyperlink" Target="file:///\\SERVER2012\ingenieria%20de%20procesos\Hojas%20de%20proceso\EQU%20Equipado\EQU-01-35%20Colocaci&#243;n%20forzador%20en%20UC%20-%20M4200-M5000-M5000%20KO-M5000%20BC-EH.xlsx" TargetMode="External"/><Relationship Id="rId102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5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0" Type="http://schemas.openxmlformats.org/officeDocument/2006/relationships/hyperlink" Target="file:///\\SERVER2012\ingenieria%20de%20procesos\Hojas%20de%20proceso\PLA%20Pl&#225;sticos\PLA-10-50%20Corte%20caja%20de%20aire%20-%20M3200-M4300-M5000.xlsx" TargetMode="External"/><Relationship Id="rId95" Type="http://schemas.openxmlformats.org/officeDocument/2006/relationships/hyperlink" Target="file:///\\SERVER2012\ingenieria%20de%20procesos\Hojas%20de%20proceso\ARV%20Armado%20verticales\ARV-25-10%20Preparado%20de%20frente%20-%20M3200-M4300.xlsx" TargetMode="External"/><Relationship Id="rId22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7" Type="http://schemas.openxmlformats.org/officeDocument/2006/relationships/hyperlink" Target="file:///\\SERVER2012\ingenieria%20de%20procesos\Hojas%20de%20proceso\ATQ%20Armado%20tanques\ATQ-15-15%20Colocaci&#243;n%20de%20refuerzos%20-%20M3200-M4300-M5000.xlsx" TargetMode="External"/><Relationship Id="rId43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8" Type="http://schemas.openxmlformats.org/officeDocument/2006/relationships/hyperlink" Target="file:///\\SERVER2012\ingenieria%20de%20procesos\Hojas%20de%20proceso\TER%20Terminaci&#243;n\TER-25-01%20Limpieza%20final.xlsx" TargetMode="External"/><Relationship Id="rId64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69" Type="http://schemas.openxmlformats.org/officeDocument/2006/relationships/hyperlink" Target="file:///\\SERVER2012\ingenieria%20de%20procesos\Hojas%20de%20proceso\PLA%20Pl&#225;sticos\PLA-20-06%20Terminaci&#243;n%20faldones%20-%20M4300.xlsx" TargetMode="External"/><Relationship Id="rId80" Type="http://schemas.openxmlformats.org/officeDocument/2006/relationships/hyperlink" Target="file:///\\SERVER2012\ingenieria%20de%20procesos\Hojas%20de%20proceso\ESP%20Espumado\ESP-01-05%20Carga%20del%20molde.xlsx" TargetMode="External"/><Relationship Id="rId85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12" Type="http://schemas.openxmlformats.org/officeDocument/2006/relationships/hyperlink" Target="file:///\\SERVER2012\ingenieria%20de%20procesos\Hojas%20de%20proceso\PLA%20Pl&#225;sticos\PLA-10-22%20Corte%20faldones%20-%20M4300.xlsx" TargetMode="External"/><Relationship Id="rId17" Type="http://schemas.openxmlformats.org/officeDocument/2006/relationships/hyperlink" Target="file:///\\SERVER2012\ingenieria%20de%20procesos\Hojas%20de%20proceso\CON%20Control\CON-05-01%20Control%20el&#233;ctrico.xlsx" TargetMode="External"/><Relationship Id="rId33" Type="http://schemas.openxmlformats.org/officeDocument/2006/relationships/hyperlink" Target="file:///\\SERVER2012\ingenieria%20de%20procesos\Hojas%20de%20proceso\PEV%20Post-espumado%20verticales\PEV-30-20%20Colocaci&#243;n%20placa%20fr&#237;a%20-%20M1200-M3200-M4300-M5000.xlsx" TargetMode="External"/><Relationship Id="rId38" Type="http://schemas.openxmlformats.org/officeDocument/2006/relationships/hyperlink" Target="file:///\\SERVER2012\ingenieria%20de%20procesos\Hojas%20de%20proceso\TER%20Terminaci&#243;n\TER-01-01%20Aspirado%20interior.xlsx" TargetMode="External"/><Relationship Id="rId59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103" Type="http://schemas.openxmlformats.org/officeDocument/2006/relationships/hyperlink" Target="file:///\\SERVER2012\ingenieria%20de%20procesos\Hojas%20de%20proceso\ARV%20Armado%20verticales\ARV-28-01%20Colocaci&#243;n%20de%20desag&#252;e%20-%20M4300-M5000-M5000%20KO-M5000%20BC.xlsx" TargetMode="External"/><Relationship Id="rId108" Type="http://schemas.openxmlformats.org/officeDocument/2006/relationships/hyperlink" Target="file:///\\SERVER2012\ingenieria%20de%20procesos\Hojas%20de%20proceso\PEV%20Post-espumado%20verticales\PEV-23-01%20Colocaci&#243;n%20refuerzo%20escuadra%20-%20M4300-M5000-M5000%20KO-M5000%20BC.xlsx" TargetMode="External"/><Relationship Id="rId54" Type="http://schemas.openxmlformats.org/officeDocument/2006/relationships/hyperlink" Target="file:///\\SERVER2012\ingenieria%20de%20procesos\Hojas%20de%20proceso\PEV%20Post-espumado%20verticales\PEV-33-05%20Colocaci&#243;n%20forzador%20-%20M3200-M4300-M5000.xlsx" TargetMode="External"/><Relationship Id="rId70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75" Type="http://schemas.openxmlformats.org/officeDocument/2006/relationships/hyperlink" Target="file:///\\SERVER2012\ingenieria%20de%20procesos\Hojas%20de%20proceso\PEV%20Post-espumado%20verticales\PEV-24-01%20Armado%20de%20base%20-%20M4300-M5000-M5000%20KO-M5000%20BC.xlsx" TargetMode="External"/><Relationship Id="rId91" Type="http://schemas.openxmlformats.org/officeDocument/2006/relationships/hyperlink" Target="file:///\\SERVER2012\ingenieria%20de%20procesos\Hojas%20de%20proceso\PLA%20Pl&#225;sticos\PLA-25-05%20Corte%20router%20caja%20de%20aire%20-%20M3200-M4300-M5000.xlsx" TargetMode="External"/><Relationship Id="rId96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5-10%20Colocaci&#243;n%20unidad%20condensadora%20-%20M4300-M5000-M5000%20KO-M5000%20BC.xlsx" TargetMode="External"/><Relationship Id="rId15" Type="http://schemas.openxmlformats.org/officeDocument/2006/relationships/hyperlink" Target="file:///\\SERVER2012\ingenieria%20de%20procesos\Hojas%20de%20proceso\EMB%20Embalaje\EMB-05-01%20Pre-embalaje%20-%20Verticales.xlsx" TargetMode="External"/><Relationship Id="rId23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28" Type="http://schemas.openxmlformats.org/officeDocument/2006/relationships/hyperlink" Target="file:///\\SERVER2012\ingenieria%20de%20procesos\Hojas%20de%20proceso\ESP%20Espumado\ESP-01-01%20Barrido%20de%20nitr&#243;geno.xlsx" TargetMode="External"/><Relationship Id="rId36" Type="http://schemas.openxmlformats.org/officeDocument/2006/relationships/hyperlink" Target="file:///\\SERVER2012\ingenieria%20de%20procesos\Hojas%20de%20proceso\PEV%20Post-espumado%20verticales\PEV-15-05%20Perforados%20-%20M3200-M4300-M5000.xlsx" TargetMode="External"/><Relationship Id="rId49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57" Type="http://schemas.openxmlformats.org/officeDocument/2006/relationships/hyperlink" Target="file:///\\SERVER2012\ingenieria%20de%20procesos\Hojas%20de%20proceso\PEV%20Post-espumado%20verticales\PEV-90-05%20Calqueo%20-%20M3200-M4300.xlsx" TargetMode="External"/><Relationship Id="rId106" Type="http://schemas.openxmlformats.org/officeDocument/2006/relationships/hyperlink" Target="file:///\\SERVER2012\ingenieria%20de%20procesos\Hojas%20de%20proceso\CHA%20Chaper&#237;a\CHA-10-05%20Troquelado%20refuerzo%20escuadra%20-%20M4300-M5000-M5000%20KO-M5000%20BC.xlsx" TargetMode="External"/><Relationship Id="rId10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1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4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52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60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65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73" Type="http://schemas.openxmlformats.org/officeDocument/2006/relationships/hyperlink" Target="file:///\\SERVER2012\ingenieria%20de%20procesos\Hojas%20de%20proceso\TER%20Terminaci&#243;n\TER-10-25%20Colocaci&#243;n%20rejilla%20-%20M4300-M5000-M5000%20KO-M5000%20BC.xlsx" TargetMode="External"/><Relationship Id="rId78" Type="http://schemas.openxmlformats.org/officeDocument/2006/relationships/hyperlink" Target="file:///\\SERVER2012\ingenieria%20de%20procesos\Hojas%20de%20proceso\EQU%20Equipado\EQU-01-15%20Colocaci&#243;n%20cazoleta%20en%20UC%20-%20M4300-M5000-M5000%20KO-M5000%20BC.xlsx" TargetMode="External"/><Relationship Id="rId81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86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94" Type="http://schemas.openxmlformats.org/officeDocument/2006/relationships/hyperlink" Target="file:///\\SERVER2012\ingenieria%20de%20procesos\Hojas%20de%20proceso\PLA%20Pl&#225;sticos\PLA-10-55%20Corte%20cubrecable%20-%20M3200-M4300-M5000.xlsx" TargetMode="External"/><Relationship Id="rId99" Type="http://schemas.openxmlformats.org/officeDocument/2006/relationships/hyperlink" Target="file:///\\SERVER2012\ingenieria%20de%20procesos\Hojas%20de%20proceso\ESP%20Espumado\ESP-05-06%20Espumado%20-%20Molde%206-Modelos%20M3200-M4300.xlsx" TargetMode="External"/><Relationship Id="rId101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QU%20Equipado\EQU-45-05%20Soldadura%20-%20M4300-M5000-M5000%20KO-M5000%20BC.xlsx" TargetMode="External"/><Relationship Id="rId13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18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9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109" Type="http://schemas.openxmlformats.org/officeDocument/2006/relationships/hyperlink" Target="file:///\\SERVER2012\ingenieria%20de%20procesos\Hojas%20de%20proceso\ARV%20Armado%20verticales\ARV-10-10%20Colocaci&#243;n%20refuerzo%20canasto%20-%20M4300-M5000-M5000%20KO-M5000%20BC.xlsx" TargetMode="External"/><Relationship Id="rId34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50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55" Type="http://schemas.openxmlformats.org/officeDocument/2006/relationships/hyperlink" Target="file:///\\SERVER2012\ingenieria%20de%20procesos\Hojas%20de%20proceso\PEV%20Post-espumado%20verticales\PEV-37-01%20Colocaci&#243;n%20led%20superior%20-%20Masters%20LS.xlsx" TargetMode="External"/><Relationship Id="rId76" Type="http://schemas.openxmlformats.org/officeDocument/2006/relationships/hyperlink" Target="file:///\\SERVER2012\ingenieria%20de%20procesos\Hojas%20de%20proceso\EMB%20Embalaje\EMB-20-01%20Enzunchado.xlsx" TargetMode="External"/><Relationship Id="rId97" Type="http://schemas.openxmlformats.org/officeDocument/2006/relationships/hyperlink" Target="file:///\\SERVER2012\ingenieria%20de%20procesos\Hojas%20de%20proceso\SUB%20Sub-ensamble\SUB-55-01%20Uni&#243;n%20caja%20de%20aire-forzador-cenefa%20-%20M3200%20TM-M4300%20TM-M5000%20TM.xlsx" TargetMode="External"/><Relationship Id="rId104" Type="http://schemas.openxmlformats.org/officeDocument/2006/relationships/hyperlink" Target="file:///\\SERVER2012\ingenieria%20de%20procesos\Hojas%20de%20proceso\PLA%20Pl&#225;sticos\PLA-25-10%20Corte%20router%20fald&#243;n%20-%20M4300.xlsx" TargetMode="External"/><Relationship Id="rId7" Type="http://schemas.openxmlformats.org/officeDocument/2006/relationships/hyperlink" Target="file:///\\SERVER2012\ingenieria%20de%20procesos\Hojas%20de%20proceso\EQU%20Equipado\EQU-35-05%20Conexi&#243;n%20de%20tubos%20-%20M4300-M5000-M5000%20KO-M5000%20BC.xlsx" TargetMode="External"/><Relationship Id="rId71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92" Type="http://schemas.openxmlformats.org/officeDocument/2006/relationships/hyperlink" Target="file:///\\SERVER2012\ingenieria%20de%20procesos\Hojas%20de%20proceso\PLA%20Pl&#225;sticos\PLA-05-01%20Termoformado%20M1-M2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ARV%20Armado%20verticales\ARV-08-01%20Colocaci&#243;n%20fondo%20-%20M3200-M4200-M5000-M5000%20KO-M5000%20BC.xlsx" TargetMode="External"/><Relationship Id="rId24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40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45" Type="http://schemas.openxmlformats.org/officeDocument/2006/relationships/hyperlink" Target="file:///\\SERVER2012\ingenieria%20de%20procesos\Hojas%20de%20proceso\TER%20Terminaci&#243;n\TER-15-05%20Etiquetado%20de%20respaldo.xlsx" TargetMode="External"/><Relationship Id="rId66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87" Type="http://schemas.openxmlformats.org/officeDocument/2006/relationships/hyperlink" Target="file:///\\SERVER2012\ingenieria%20de%20procesos\Hojas%20de%20proceso\PEV%20Post-espumado%20verticales\PEV-35-30%20Colocaci&#243;n%20caja%20de%20aire%20-%20M3200-M4300-M5000.xlsx" TargetMode="External"/><Relationship Id="rId110" Type="http://schemas.openxmlformats.org/officeDocument/2006/relationships/hyperlink" Target="file:///\\SERVER2012\ingenieria%20de%20procesos\Hojas%20de%20proceso\ARV%20Armado%20verticales\ARV-10-05%20Armado%20refuerzo%20canasto%20-%20M4300-M5000-M5000%20KO-M5000%20BC.xlsx" TargetMode="External"/><Relationship Id="rId61" Type="http://schemas.openxmlformats.org/officeDocument/2006/relationships/hyperlink" Target="file:///\\SERVER2012\ingenieria%20de%20procesos\Hojas%20de%20proceso\EMB%20Embalaje\EMB-01-20%20Etiquetado%20pos-embalaje.xlsx" TargetMode="External"/><Relationship Id="rId82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19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14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30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35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56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77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100" Type="http://schemas.openxmlformats.org/officeDocument/2006/relationships/hyperlink" Target="file:///\\SERVER2012\ingenieria%20de%20procesos\Hojas%20de%20proceso\PLA%20Pl&#225;sticos\PLA-10-65%20Corte%20para%20caja%20interruptor%201%20punto%20-%20M3200%20TM-M4300%20TM-M5000%20TM.xlsx" TargetMode="External"/><Relationship Id="rId105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8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51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72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93" Type="http://schemas.openxmlformats.org/officeDocument/2006/relationships/hyperlink" Target="file:///\\SERVER2012\ingenieria%20de%20procesos\Hojas%20de%20proceso\PLA%20Pl&#225;sticos\PLA-20-40%20Terminaci&#243;n%20caja%20de%20aire%20-%20M3200-M4300-M5000.xlsx" TargetMode="External"/><Relationship Id="rId98" Type="http://schemas.openxmlformats.org/officeDocument/2006/relationships/hyperlink" Target="file:///\\SERVER2012\ingenieria%20de%20procesos\Hojas%20de%20proceso\SUB%20Sub-ensamble\SUB-55-02%20Uni&#243;n%20caja%20de%20aire-forzador-cenefa%20-%20M3200%20CI-M4300%20CI-M5000%20CI%20Danfoss.xlsx" TargetMode="External"/><Relationship Id="rId3" Type="http://schemas.openxmlformats.org/officeDocument/2006/relationships/hyperlink" Target="file:///\\SERVER2012\ingenieria%20de%20procesos\Hojas%20de%20proceso\PLA%20Pl&#225;sticos\PLA-05-15%20Termoformado%20TRIULZI.xlsx" TargetMode="External"/><Relationship Id="rId25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46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67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Relationship Id="rId20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41" Type="http://schemas.openxmlformats.org/officeDocument/2006/relationships/hyperlink" Target="file:///\\SERVER2012\ingenieria%20de%20procesos\Hojas%20de%20proceso\TER%20Terminaci&#243;n\TER-45-01%20Sellado%20de%20ap&#233;ndices.xlsx" TargetMode="External"/><Relationship Id="rId62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83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88" Type="http://schemas.openxmlformats.org/officeDocument/2006/relationships/hyperlink" Target="file:///\\SERVER2012\ingenieria%20de%20procesos\Hojas%20de%20proceso\SUB%20Sub-ensamble\SUB-20-10%20Colocaci&#243;n%20de%20interruptores%20-%20M3200%20TM-M4300%20TM-M5000%20TM.xlsx" TargetMode="External"/><Relationship Id="rId111" Type="http://schemas.openxmlformats.org/officeDocument/2006/relationships/hyperlink" Target="file:///\\SERVER2012\ingenieria%20de%20procesos\Hojas%20de%20proceso\PLA%20Pl&#225;sticos\PLA-25-15%20Corte%20router%20cubrecable%20-%20M3200%20TM-M4300%20TM-M5000%20TM.xlsx" TargetMode="External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21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42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47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3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68" Type="http://schemas.openxmlformats.org/officeDocument/2006/relationships/hyperlink" Target="file:///\\SERVER2012\ingenieria%20de%20procesos\Hojas%20de%20proceso\PEV%20Post-espumado%20verticales\PEV-23-01%20Colocaci&#243;n%20refuerzo%20escuadra%20-%20M4300-M5000-M5000%20KO-M5000%20BC.xlsx" TargetMode="External"/><Relationship Id="rId84" Type="http://schemas.openxmlformats.org/officeDocument/2006/relationships/hyperlink" Target="file:///\\SERVER2012\ingenieria%20de%20procesos\Hojas%20de%20proceso\ARV%20Armado%20verticales\ARV-10-05%20Armado%20refuerzo%20canasto%20-%20M4300-M5000-M5000%20KO-M5000%20BC.xlsx" TargetMode="External"/><Relationship Id="rId89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16" Type="http://schemas.openxmlformats.org/officeDocument/2006/relationships/hyperlink" Target="file:///\\SERVER2012\ingenieria%20de%20procesos\Hojas%20de%20proceso\EMB%20Embalaje\EMB-15-01%20Palletizado.xlsx" TargetMode="External"/><Relationship Id="rId107" Type="http://schemas.openxmlformats.org/officeDocument/2006/relationships/hyperlink" Target="file:///\\SERVER2012\ingenieria%20de%20procesos\Hojas%20de%20proceso\SUB%20Sub-ensamble\SUB-10-03%20Calibrado%20controlador%20inteligente%20Carel%20-%20M5000.xlsx" TargetMode="External"/><Relationship Id="rId11" Type="http://schemas.openxmlformats.org/officeDocument/2006/relationships/hyperlink" Target="file:///\\SERVER2012\ingenieria%20de%20procesos\Hojas%20de%20proceso\PLA%20Pl&#225;sticos\PLA-05-05%20Termoformado%20Autom&#225;tica.xlsx" TargetMode="External"/><Relationship Id="rId32" Type="http://schemas.openxmlformats.org/officeDocument/2006/relationships/hyperlink" Target="file:///\\SERVER2012\ingenieria%20de%20procesos\Hojas%20de%20proceso\PEV%20Post-espumado%20verticales\PEV-25-05%20Colocaci&#243;n%20de%20base%20-%20M4300-M5000-M5000%20KO-M5000%20BC.xlsx" TargetMode="External"/><Relationship Id="rId37" Type="http://schemas.openxmlformats.org/officeDocument/2006/relationships/hyperlink" Target="file:///\\SERVER2012\ingenieria%20de%20procesos\Hojas%20de%20proceso\CON%20Control\CON-01-01%20Control%20de%20fugas.xlsx" TargetMode="External"/><Relationship Id="rId53" Type="http://schemas.openxmlformats.org/officeDocument/2006/relationships/hyperlink" Target="file:///\\SERVER2012\ingenieria%20de%20procesos\Hojas%20de%20proceso\PEV%20Post-espumado%20verticales\PEV-30-15%20Preparado%20placa%20fr&#237;a%20-%20M1200-M3200-M4300-M5000.xlsx" TargetMode="External"/><Relationship Id="rId58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4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79" Type="http://schemas.openxmlformats.org/officeDocument/2006/relationships/hyperlink" Target="file:///\\SERVER2012\ingenieria%20de%20procesos\Hojas%20de%20proceso\EMB%20Embalaje\EMB-20-01%20Enzunchado.xlsx" TargetMode="External"/><Relationship Id="rId102" Type="http://schemas.openxmlformats.org/officeDocument/2006/relationships/hyperlink" Target="file:///\\SERVER2012\ingenieria%20de%20procesos\Hojas%20de%20proceso\SUB%20Sub-ensamble\SUB-55-02%20Uni&#243;n%20caja%20de%20aire-forzador-cenefa%20-%20M3200%20CI-M4300%20CI-M5000%20CI%20Danfoss.xlsx" TargetMode="External"/><Relationship Id="rId5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0" Type="http://schemas.openxmlformats.org/officeDocument/2006/relationships/hyperlink" Target="file:///\\SERVER2012\ingenieria%20de%20procesos\Hojas%20de%20proceso\SUB%20Sub-ensamble\SUB-05-25%20Armado%20caja%20de%20aire%20-%20M3200-M4300-M5000.xlsx" TargetMode="External"/><Relationship Id="rId95" Type="http://schemas.openxmlformats.org/officeDocument/2006/relationships/hyperlink" Target="file:///\\SERVER2012\ingenieria%20de%20procesos\Hojas%20de%20proceso\SUB%20Sub-ensamble\SUB-20-15%20Colocaci&#243;n%20interruptor%20y%20controlador%20inteligente%20-%20M3200%20CI-M4300%20CI-M5000%20CI.xlsx" TargetMode="External"/><Relationship Id="rId22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27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43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8" Type="http://schemas.openxmlformats.org/officeDocument/2006/relationships/hyperlink" Target="file:///\\SERVER2012\ingenieria%20de%20procesos\Hojas%20de%20proceso\TER%20Terminaci&#243;n\TER-25-01%20Limpieza%20final.xlsx" TargetMode="External"/><Relationship Id="rId64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69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80" Type="http://schemas.openxmlformats.org/officeDocument/2006/relationships/hyperlink" Target="file:///\\SERVER2012\ingenieria%20de%20procesos\Hojas%20de%20proceso\ESP%20Espumado\ESP-05-05%20Espumado%20-%20Molde%205-Modelo%20M5000.xlsx" TargetMode="External"/><Relationship Id="rId85" Type="http://schemas.openxmlformats.org/officeDocument/2006/relationships/hyperlink" Target="file:///\\SERVER2012\ingenieria%20de%20procesos\Hojas%20de%20proceso\ARV%20Armado%20verticales\ARV-28-01%20Colocaci&#243;n%20de%20desag&#252;e%20-%20M4300-M5000-M5000%20KO-M5000%20BC.xlsx" TargetMode="External"/><Relationship Id="rId12" Type="http://schemas.openxmlformats.org/officeDocument/2006/relationships/hyperlink" Target="file:///\\SERVER2012\ingenieria%20de%20procesos\Hojas%20de%20proceso\PLA%20Pl&#225;sticos\PLA-10-23%20Corte%20faldones%20-%20M5000-M5000%20KO-M5000%20BC.xlsx" TargetMode="External"/><Relationship Id="rId17" Type="http://schemas.openxmlformats.org/officeDocument/2006/relationships/hyperlink" Target="file:///\\SERVER2012\ingenieria%20de%20procesos\Hojas%20de%20proceso\CON%20Control\CON-05-01%20Control%20el&#233;ctrico.xlsx" TargetMode="External"/><Relationship Id="rId33" Type="http://schemas.openxmlformats.org/officeDocument/2006/relationships/hyperlink" Target="file:///\\SERVER2012\ingenieria%20de%20procesos\Hojas%20de%20proceso\PEV%20Post-espumado%20verticales\PEV-30-20%20Colocaci&#243;n%20placa%20fr&#237;a%20-%20M1200-M3200-M4300-M5000.xlsx" TargetMode="External"/><Relationship Id="rId38" Type="http://schemas.openxmlformats.org/officeDocument/2006/relationships/hyperlink" Target="file:///\\SERVER2012\ingenieria%20de%20procesos\Hojas%20de%20proceso\TER%20Terminaci&#243;n\TER-01-01%20Aspirado%20interior.xlsx" TargetMode="External"/><Relationship Id="rId59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103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108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54" Type="http://schemas.openxmlformats.org/officeDocument/2006/relationships/hyperlink" Target="file:///\\SERVER2012\ingenieria%20de%20procesos\Hojas%20de%20proceso\PEV%20Post-espumado%20verticales\PEV-33-05%20Colocaci&#243;n%20forzador%20-%20M3200-M4300-M5000.xlsx" TargetMode="External"/><Relationship Id="rId70" Type="http://schemas.openxmlformats.org/officeDocument/2006/relationships/hyperlink" Target="file:///\\SERVER2012\ingenieria%20de%20procesos\Hojas%20de%20proceso\CHA%20Chaper&#237;a\CHA-10-05%20Troquelado%20refuerzo%20escuadra%20-%20M4300-M5000-M5000%20KO-M5000%20BC.xlsx" TargetMode="External"/><Relationship Id="rId75" Type="http://schemas.openxmlformats.org/officeDocument/2006/relationships/hyperlink" Target="file:///\\SERVER2012\ingenieria%20de%20procesos\Hojas%20de%20proceso\CHA%20Chaper&#237;a\CHA-01-01%20Corte%20refuerzos%20rectangulares%20de%20chapa%20PP%20blanca.xlsx" TargetMode="External"/><Relationship Id="rId91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96" Type="http://schemas.openxmlformats.org/officeDocument/2006/relationships/hyperlink" Target="file:///\\SERVER2012\ingenieria%20de%20procesos\Hojas%20de%20proceso\PLA%20Pl&#225;sticos\PLA-10-50%20Corte%20caja%20de%20aire%20-%20M3200-M4300-M5000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5-10%20Colocaci&#243;n%20unidad%20condensadora%20-%20M4300-M5000-M5000%20KO-M5000%20BC.xlsx" TargetMode="External"/><Relationship Id="rId15" Type="http://schemas.openxmlformats.org/officeDocument/2006/relationships/hyperlink" Target="file:///\\SERVER2012\ingenieria%20de%20procesos\Hojas%20de%20proceso\EMB%20Embalaje\EMB-05-01%20Pre-embalaje%20-%20Verticales.xlsx" TargetMode="External"/><Relationship Id="rId23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8" Type="http://schemas.openxmlformats.org/officeDocument/2006/relationships/hyperlink" Target="file:///\\SERVER2012\ingenieria%20de%20procesos\Hojas%20de%20proceso\ATQ%20Armado%20tanques\ATQ-15-15%20Colocaci&#243;n%20de%20refuerzos%20-%20M3200-M4300-M5000.xlsx" TargetMode="External"/><Relationship Id="rId36" Type="http://schemas.openxmlformats.org/officeDocument/2006/relationships/hyperlink" Target="file:///\\SERVER2012\ingenieria%20de%20procesos\Hojas%20de%20proceso\PEV%20Post-espumado%20verticales\PEV-15-05%20Perforados%20-%20M3200-M4300-M5000.xlsx" TargetMode="External"/><Relationship Id="rId49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57" Type="http://schemas.openxmlformats.org/officeDocument/2006/relationships/hyperlink" Target="file:///\\SERVER2012\ingenieria%20de%20procesos\Hojas%20de%20proceso\PEV%20Post-espumado%20verticales\PEV-90-01%20Calqueo%20-%20M5000-M5000%20KO-M5000%20BC.xlsx" TargetMode="External"/><Relationship Id="rId106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10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1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4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52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60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65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73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78" Type="http://schemas.openxmlformats.org/officeDocument/2006/relationships/hyperlink" Target="file:///\\SERVER2012\ingenieria%20de%20procesos\Hojas%20de%20proceso\PEV%20Post-espumado%20verticales\PEV-24-01%20Armado%20de%20base%20-%20M4300-M5000-M5000%20KO-M5000%20BC.xlsx" TargetMode="External"/><Relationship Id="rId81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86" Type="http://schemas.openxmlformats.org/officeDocument/2006/relationships/hyperlink" Target="file:///\\SERVER2012\ingenieria%20de%20procesos\Hojas%20de%20proceso\ESP%20Espumado\ESP-01-05%20Carga%20del%20molde.xlsx" TargetMode="External"/><Relationship Id="rId94" Type="http://schemas.openxmlformats.org/officeDocument/2006/relationships/hyperlink" Target="file:///\\SERVER2012\ingenieria%20de%20procesos\Hojas%20de%20proceso\SUB%20Sub-ensamble\SUB-20-10%20Colocaci&#243;n%20de%20interruptores%20-%20M3200%20TM-M4300%20TM-M5000%20TM.xlsx" TargetMode="External"/><Relationship Id="rId99" Type="http://schemas.openxmlformats.org/officeDocument/2006/relationships/hyperlink" Target="file:///\\SERVER2012\ingenieria%20de%20procesos\Hojas%20de%20proceso\PLA%20Pl&#225;sticos\PLA-20-40%20Terminaci&#243;n%20caja%20de%20aire%20-%20M3200-M4300-M5000.xlsx" TargetMode="External"/><Relationship Id="rId101" Type="http://schemas.openxmlformats.org/officeDocument/2006/relationships/hyperlink" Target="file:///\\SERVER2012\ingenieria%20de%20procesos\Hojas%20de%20proceso\SUB%20Sub-ensamble\SUB-55-01%20Uni&#243;n%20caja%20de%20aire-forzador-cenefa%20-%20M3200%20TM-M4300%20TM-M5000%20TM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QU%20Equipado\EQU-45-05%20Soldadura%20-%20M4300-M5000-M5000%20KO-M5000%20BC.xlsx" TargetMode="External"/><Relationship Id="rId13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18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9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109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34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50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55" Type="http://schemas.openxmlformats.org/officeDocument/2006/relationships/hyperlink" Target="file:///\\SERVER2012\ingenieria%20de%20procesos\Hojas%20de%20proceso\PEV%20Post-espumado%20verticales\PEV-37-01%20Colocaci&#243;n%20led%20superior%20-%20Masters%20LS.xlsx" TargetMode="External"/><Relationship Id="rId76" Type="http://schemas.openxmlformats.org/officeDocument/2006/relationships/hyperlink" Target="file:///\\SERVER2012\ingenieria%20de%20procesos\Hojas%20de%20proceso\TER%20Terminaci&#243;n\TER-10-25%20Colocaci&#243;n%20rejilla%20-%20M4300-M5000-M5000%20KO-M5000%20BC.xlsx" TargetMode="External"/><Relationship Id="rId97" Type="http://schemas.openxmlformats.org/officeDocument/2006/relationships/hyperlink" Target="file:///\\SERVER2012\ingenieria%20de%20procesos\Hojas%20de%20proceso\PLA%20Pl&#225;sticos\PLA-25-05%20Corte%20router%20caja%20de%20aire%20-%20M3200-M4300-M5000.xlsx" TargetMode="External"/><Relationship Id="rId104" Type="http://schemas.openxmlformats.org/officeDocument/2006/relationships/hyperlink" Target="file:///\\SERVER2012\ingenieria%20de%20procesos\Hojas%20de%20proceso\SUB%20Sub-ensamble\SUB-55-03%20Uni&#243;n%20caja%20de%20aire-forzador-cenefa%20-%20M5000%20CI%20Carel.xlsx" TargetMode="External"/><Relationship Id="rId7" Type="http://schemas.openxmlformats.org/officeDocument/2006/relationships/hyperlink" Target="file:///\\SERVER2012\ingenieria%20de%20procesos\Hojas%20de%20proceso\EQU%20Equipado\EQU-35-05%20Conexi&#243;n%20de%20tubos%20-%20M4300-M5000-M5000%20KO-M5000%20BC.xlsx" TargetMode="External"/><Relationship Id="rId71" Type="http://schemas.openxmlformats.org/officeDocument/2006/relationships/hyperlink" Target="file:///\\SERVER2012\ingenieria%20de%20procesos\Hojas%20de%20proceso\CHA%20Chaper&#237;a\CHA-15-05%20Plegado%20refuerzo%20escuadra%20-%20M4300-M5000-M5000%20KO-M5000%20BC.xlsx" TargetMode="External"/><Relationship Id="rId92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ESP%20Espumado\ESP-01-01%20Barrido%20de%20nitr&#243;geno.xlsx" TargetMode="External"/><Relationship Id="rId24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40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45" Type="http://schemas.openxmlformats.org/officeDocument/2006/relationships/hyperlink" Target="file:///\\SERVER2012\ingenieria%20de%20procesos\Hojas%20de%20proceso\TER%20Terminaci&#243;n\TER-15-05%20Etiquetado%20de%20respaldo.xlsx" TargetMode="External"/><Relationship Id="rId66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87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110" Type="http://schemas.openxmlformats.org/officeDocument/2006/relationships/hyperlink" Target="file:///\\SERVER2012\ingenieria%20de%20procesos\Hojas%20de%20proceso\PLA%20Pl&#225;sticos\PLA-25-15%20Corte%20router%20cubrecable%20-%20M3200%20TM-M4300%20TM-M5000%20TM.xlsx" TargetMode="External"/><Relationship Id="rId61" Type="http://schemas.openxmlformats.org/officeDocument/2006/relationships/hyperlink" Target="file:///\\SERVER2012\ingenieria%20de%20procesos\Hojas%20de%20proceso\EMB%20Embalaje\EMB-01-20%20Etiquetado%20pos-embalaje.xlsx" TargetMode="External"/><Relationship Id="rId82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19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14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30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35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56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77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100" Type="http://schemas.openxmlformats.org/officeDocument/2006/relationships/hyperlink" Target="file:///\\SERVER2012\ingenieria%20de%20procesos\Hojas%20de%20proceso\PLA%20Pl&#225;sticos\PLA-10-55%20Corte%20cubrecable%20-%20M3200-M4300-M5000.xlsx" TargetMode="External"/><Relationship Id="rId105" Type="http://schemas.openxmlformats.org/officeDocument/2006/relationships/hyperlink" Target="file:///\\SERVER2012\ingenieria%20de%20procesos\Hojas%20de%20proceso\PLA%20Pl&#225;sticos\PLA-10-65%20Corte%20para%20caja%20interruptor%201%20punto%20-%20M3200%20TM-M4300%20TM-M5000%20TM.xlsx" TargetMode="External"/><Relationship Id="rId8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51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72" Type="http://schemas.openxmlformats.org/officeDocument/2006/relationships/hyperlink" Target="file:///\\SERVER2012\ingenieria%20de%20procesos\Hojas%20de%20proceso\PLA%20Pl&#225;sticos\PLA-20-05%20Terminaci&#243;n%20faldones%20-%20M3200-M5000-M5000%20KO-M5000%20BC.xlsx" TargetMode="External"/><Relationship Id="rId93" Type="http://schemas.openxmlformats.org/officeDocument/2006/relationships/hyperlink" Target="file:///\\SERVER2012\ingenieria%20de%20procesos\Hojas%20de%20proceso\PEV%20Post-espumado%20verticales\PEV-35-30%20Colocaci&#243;n%20caja%20de%20aire%20-%20M3200-M4300-M5000.xlsx" TargetMode="External"/><Relationship Id="rId98" Type="http://schemas.openxmlformats.org/officeDocument/2006/relationships/hyperlink" Target="file:///\\SERVER2012\ingenieria%20de%20procesos\Hojas%20de%20proceso\PLA%20Pl&#225;sticos\PLA-05-01%20Termoformado%20M1-M2.xlsx" TargetMode="External"/><Relationship Id="rId3" Type="http://schemas.openxmlformats.org/officeDocument/2006/relationships/hyperlink" Target="file:///\\SERVER2012\ingenieria%20de%20procesos\Hojas%20de%20proceso\PLA%20Pl&#225;sticos\PLA-05-20%20Termoformado%20RV2-1.xlsx" TargetMode="External"/><Relationship Id="rId25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46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67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Relationship Id="rId20" Type="http://schemas.openxmlformats.org/officeDocument/2006/relationships/hyperlink" Target="file:///\\SERVER2012\ingenieria%20de%20procesos\Hojas%20de%20proceso\ARV%20Armado%20verticales\ARV-10-10%20Colocaci&#243;n%20refuerzo%20canasto%20-%20M4300-M5000-M5000%20KO-M5000%20BC.xlsx" TargetMode="External"/><Relationship Id="rId41" Type="http://schemas.openxmlformats.org/officeDocument/2006/relationships/hyperlink" Target="file:///\\SERVER2012\ingenieria%20de%20procesos\Hojas%20de%20proceso\TER%20Terminaci&#243;n\TER-45-01%20Sellado%20de%20ap&#233;ndices.xlsx" TargetMode="External"/><Relationship Id="rId62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83" Type="http://schemas.openxmlformats.org/officeDocument/2006/relationships/hyperlink" Target="file:///\\SERVER2012\ingenieria%20de%20procesos\Hojas%20de%20proceso\EQU%20Equipado\EQU-01-15%20Colocaci&#243;n%20cazoleta%20en%20UC%20-%20M4300-M5000-M5000%20KO-M5000%20BC.xlsx" TargetMode="External"/><Relationship Id="rId88" Type="http://schemas.openxmlformats.org/officeDocument/2006/relationships/hyperlink" Target="file:///\\SERVER2012\ingenieria%20de%20procesos\Hojas%20de%20proceso\CON%20Control\CON-15-01%20Control%20frigor&#237;fico%20-%20Verticales.xlsx" TargetMode="External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21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42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7" Type="http://schemas.openxmlformats.org/officeDocument/2006/relationships/hyperlink" Target="file:///\\SERVER2012\ingenieria%20de%20procesos\Hojas%20de%20proceso\TER%20Terminaci&#243;n\TER-25-01%20Limpieza%20final.xlsx" TargetMode="External"/><Relationship Id="rId63" Type="http://schemas.openxmlformats.org/officeDocument/2006/relationships/hyperlink" Target="file:///\\SERVER2012\ingenieria%20de%20procesos\Hojas%20de%20proceso\EQU%20Equipado\EQU-01-15%20Colocaci&#243;n%20cazoleta%20en%20UC%20-%20M4300-M5000-M5000%20KO-M5000%20BC.xlsx" TargetMode="External"/><Relationship Id="rId68" Type="http://schemas.openxmlformats.org/officeDocument/2006/relationships/hyperlink" Target="file:///\\SERVER2012\ingenieria%20de%20procesos\Hojas%20de%20proceso\ARV%20Armado%20verticales\ARV-10-05%20Armado%20refuerzo%20canasto%20-%20M4300-M5000-M5000%20KO-M5000%20BC.xlsx" TargetMode="External"/><Relationship Id="rId84" Type="http://schemas.openxmlformats.org/officeDocument/2006/relationships/hyperlink" Target="file:///\\SERVER2012\ingenieria%20de%20procesos\Hojas%20de%20proceso\EMB%20Embalaje\EMB-20-01%20Enzunchado.xlsx" TargetMode="External"/><Relationship Id="rId89" Type="http://schemas.openxmlformats.org/officeDocument/2006/relationships/hyperlink" Target="file:///\\SERVER2012\ingenieria%20de%20procesos\Hojas%20de%20proceso\EQU%20Equipado\EQU-60-01%20Ruteo%20escal&#243;n%20-%20M5000%20KO.xlsx" TargetMode="External"/><Relationship Id="rId16" Type="http://schemas.openxmlformats.org/officeDocument/2006/relationships/hyperlink" Target="file:///\\SERVER2012\ingenieria%20de%20procesos\Hojas%20de%20proceso\EMB%20Embalaje\EMB-15-01%20Palletizado.xlsx" TargetMode="External"/><Relationship Id="rId107" Type="http://schemas.openxmlformats.org/officeDocument/2006/relationships/hyperlink" Target="file:///\\SERVER2012\ingenieria%20de%20procesos\Hojas%20de%20proceso\TER%20Terminaci&#243;n\TER-55-01%20Asociaci&#243;n%20final%20-%20M5000%20KO.xlsx" TargetMode="External"/><Relationship Id="rId11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2" Type="http://schemas.openxmlformats.org/officeDocument/2006/relationships/hyperlink" Target="file:///\\SERVER2012\ingenieria%20de%20procesos\Hojas%20de%20proceso\PEV%20Post-espumado%20verticales\PEV-25-05%20Colocaci&#243;n%20de%20base%20-%20M4300-M5000-M5000%20KO-M5000%20BC.xlsx" TargetMode="External"/><Relationship Id="rId37" Type="http://schemas.openxmlformats.org/officeDocument/2006/relationships/hyperlink" Target="file:///\\SERVER2012\ingenieria%20de%20procesos\Hojas%20de%20proceso\TER%20Terminaci&#243;n\TER-01-01%20Aspirado%20interior.xlsx" TargetMode="External"/><Relationship Id="rId53" Type="http://schemas.openxmlformats.org/officeDocument/2006/relationships/hyperlink" Target="file:///\\SERVER2012\ingenieria%20de%20procesos\Hojas%20de%20proceso\TER%20Terminaci&#243;n\TER-50-01%20Colocaci&#243;n%20cenefa%20interna%20-%20M5000%20KO.xlsx" TargetMode="External"/><Relationship Id="rId58" Type="http://schemas.openxmlformats.org/officeDocument/2006/relationships/hyperlink" Target="file:///\\SERVER2012\ingenieria%20de%20procesos\Hojas%20de%20proceso\EMB%20Embalaje\EMB-01-20%20Etiquetado%20pos-embalaje.xlsx" TargetMode="External"/><Relationship Id="rId74" Type="http://schemas.openxmlformats.org/officeDocument/2006/relationships/hyperlink" Target="file:///\\SERVER2012\ingenieria%20de%20procesos\Hojas%20de%20proceso\PEV%20Post-espumado%20verticales\PEV-30-25%20Colocaci&#243;n%20evaporador%20-%20M5000%20KO-M5000%20BC.xlsx" TargetMode="External"/><Relationship Id="rId79" Type="http://schemas.openxmlformats.org/officeDocument/2006/relationships/hyperlink" Target="file:///\\SERVER2012\ingenieria%20de%20procesos\Hojas%20de%20proceso\EQU%20Equipado\EQU-65-10%20Prueba%20de%20inmersi&#243;n%20-%20M5000%20KO-M5000%20BC.xlsx" TargetMode="External"/><Relationship Id="rId102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5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0" Type="http://schemas.openxmlformats.org/officeDocument/2006/relationships/hyperlink" Target="file:///\\SERVER2012\ingenieria%20de%20procesos\Hojas%20de%20proceso\ESP%20Espumado\ESP-01-05%20Carga%20del%20molde.xlsx" TargetMode="External"/><Relationship Id="rId95" Type="http://schemas.openxmlformats.org/officeDocument/2006/relationships/hyperlink" Target="file:///\\SERVER2012\ingenieria%20de%20procesos\Hojas%20de%20proceso\PEV%20Post-espumado%20verticales\PEV-10-05%20Asociaci&#243;n%20controlador%20inteligente%20-%20M5000%20KO.xlsx" TargetMode="External"/><Relationship Id="rId22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27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43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48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64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69" Type="http://schemas.openxmlformats.org/officeDocument/2006/relationships/hyperlink" Target="file:///\\SERVER2012\ingenieria%20de%20procesos\Hojas%20de%20proceso\PEV%20Post-espumado%20verticales\PEV-23-01%20Colocaci&#243;n%20refuerzo%20escuadra%20-%20M4300-M5000-M5000%20KO-M5000%20BC.xlsx" TargetMode="External"/><Relationship Id="rId80" Type="http://schemas.openxmlformats.org/officeDocument/2006/relationships/hyperlink" Target="file:///\\SERVER2012\ingenieria%20de%20procesos\Hojas%20de%20proceso\SUB%20Sub-ensamble\SUB-15-05%20Armado%20forzador%20para%20evaporador%20-%20M5000%20KO.xlsx" TargetMode="External"/><Relationship Id="rId85" Type="http://schemas.openxmlformats.org/officeDocument/2006/relationships/hyperlink" Target="file:///\\SERVER2012\ingenieria%20de%20procesos\Hojas%20de%20proceso\ESP%20Espumado\ESP-05-05%20Espumado%20-%20Molde%205-Modelo%20M5000.xlsx" TargetMode="External"/><Relationship Id="rId12" Type="http://schemas.openxmlformats.org/officeDocument/2006/relationships/hyperlink" Target="file:///\\SERVER2012\ingenieria%20de%20procesos\Hojas%20de%20proceso\PLA%20Pl&#225;sticos\PLA-05-05%20Termoformado%20Autom&#225;tica.xlsx" TargetMode="External"/><Relationship Id="rId17" Type="http://schemas.openxmlformats.org/officeDocument/2006/relationships/hyperlink" Target="file:///\\SERVER2012\ingenieria%20de%20procesos\Hojas%20de%20proceso\CON%20Control\CON-05-01%20Control%20el&#233;ctrico.xlsx" TargetMode="External"/><Relationship Id="rId33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38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59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103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20" Type="http://schemas.openxmlformats.org/officeDocument/2006/relationships/hyperlink" Target="file:///\\SERVER2012\ingenieria%20de%20procesos\Hojas%20de%20proceso\ARV%20Armado%20verticales\ARV-10-10%20Colocaci&#243;n%20refuerzo%20canasto%20-%20M4300-M5000-M5000%20KO-M5000%20BC.xlsx" TargetMode="External"/><Relationship Id="rId41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54" Type="http://schemas.openxmlformats.org/officeDocument/2006/relationships/hyperlink" Target="file:///\\SERVER2012\ingenieria%20de%20procesos\Hojas%20de%20proceso\PEV%20Post-espumado%20verticales\PEV-90-01%20Calqueo%20-%20M5000-M5000%20KO-M5000%20BC.xlsx" TargetMode="External"/><Relationship Id="rId62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70" Type="http://schemas.openxmlformats.org/officeDocument/2006/relationships/hyperlink" Target="file:///\\SERVER2012\ingenieria%20de%20procesos\Hojas%20de%20proceso\PEV%20Post-espumado%20verticales\PEV-36-01%20Colocaci&#243;n%20tapa%20conductos%20-%20M5000%20KO-M5000%20BC.xlsx" TargetMode="External"/><Relationship Id="rId75" Type="http://schemas.openxmlformats.org/officeDocument/2006/relationships/hyperlink" Target="file:///\\SERVER2012\ingenieria%20de%20procesos\Hojas%20de%20proceso\SUB%20Sub-ensamble\SUB-20-05%20Armado%20cenefa%20interna%20-%20M5000%20KO.xlsx" TargetMode="External"/><Relationship Id="rId83" Type="http://schemas.openxmlformats.org/officeDocument/2006/relationships/hyperlink" Target="file:///\\SERVER2012\ingenieria%20de%20procesos\Hojas%20de%20proceso\PEV%20Post-espumado%20verticales\PEV-24-01%20Armado%20de%20base%20-%20M4300-M5000-M5000%20KO-M5000%20BC.xlsx" TargetMode="External"/><Relationship Id="rId88" Type="http://schemas.openxmlformats.org/officeDocument/2006/relationships/hyperlink" Target="file:///\\SERVER2012\ingenieria%20de%20procesos\Hojas%20de%20proceso\EQU%20Equipado\EQU-65-01%20Soldadura%20evaporador%20-%20M5000%20KO-M5000%20BC.xlsx" TargetMode="External"/><Relationship Id="rId91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96" Type="http://schemas.openxmlformats.org/officeDocument/2006/relationships/hyperlink" Target="file:///\\SERVER2012\ingenieria%20de%20procesos\Hojas%20de%20proceso\PEV%20Post-espumado%20verticales\PEV-34-01%20Ruteo%20evaporador%20-%20M5000%20KO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15" Type="http://schemas.openxmlformats.org/officeDocument/2006/relationships/hyperlink" Target="file:///\\SERVER2012\ingenieria%20de%20procesos\Hojas%20de%20proceso\EMB%20Embalaje\EMB-05-01%20Pre-embalaje%20-%20Verticales.xlsx" TargetMode="External"/><Relationship Id="rId23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8" Type="http://schemas.openxmlformats.org/officeDocument/2006/relationships/hyperlink" Target="file:///\\SERVER2012\ingenieria%20de%20procesos\Hojas%20de%20proceso\ATQ%20Armado%20tanques\ATQ-15-20%20Colocaci&#243;n%20de%20refuerzos%20-%20M5000%20KO-M5000%20BC.xlsx" TargetMode="External"/><Relationship Id="rId36" Type="http://schemas.openxmlformats.org/officeDocument/2006/relationships/hyperlink" Target="file:///\\SERVER2012\ingenieria%20de%20procesos\Hojas%20de%20proceso\CON%20Control\CON-01-01%20Control%20de%20fugas.xlsx" TargetMode="External"/><Relationship Id="rId49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57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106" Type="http://schemas.openxmlformats.org/officeDocument/2006/relationships/hyperlink" Target="DdP%20con%20v&#237;nculos%20XLS.xlsm" TargetMode="External"/><Relationship Id="rId10" Type="http://schemas.openxmlformats.org/officeDocument/2006/relationships/hyperlink" Target="file:///\\SERVER2012\ingenieria%20de%20procesos\Hojas%20de%20proceso\EQU%20Equipado\EQU-45-05%20Soldadura%20-%20M4300-M5000-M5000%20KO-M5000%20BC.xlsx" TargetMode="External"/><Relationship Id="rId31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44" Type="http://schemas.openxmlformats.org/officeDocument/2006/relationships/hyperlink" Target="file:///\\SERVER2012\ingenieria%20de%20procesos\Hojas%20de%20proceso\TER%20Terminaci&#243;n\TER-15-05%20Etiquetado%20de%20respaldo.xlsx" TargetMode="External"/><Relationship Id="rId52" Type="http://schemas.openxmlformats.org/officeDocument/2006/relationships/hyperlink" Target="file:///\\SERVER2012\ingenieria%20de%20procesos\Hojas%20de%20proceso\PEV%20Post-espumado%20verticales\PEV-33-01%20Colocaci&#243;n%20y%20conexi&#243;n%20forzador%20-%20M5000%20KO-M5000%20BC.xlsx" TargetMode="External"/><Relationship Id="rId60" Type="http://schemas.openxmlformats.org/officeDocument/2006/relationships/hyperlink" Target="file:///\\SERVER2012\ingenieria%20de%20procesos\Hojas%20de%20proceso\SUB%20Sub-ensamble\SUB-05-20%20Armado%20caja%20de%20aire%20-%20M5000%20KO-M5000%20BC.xlsx" TargetMode="External"/><Relationship Id="rId65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73" Type="http://schemas.openxmlformats.org/officeDocument/2006/relationships/hyperlink" Target="file:///\\SERVER2012\ingenieria%20de%20procesos\Hojas%20de%20proceso\CHA%20Chaper&#237;a\CHA-15-05%20Plegado%20refuerzo%20escuadra%20-%20M4300-M5000-M5000%20KO-M5000%20BC.xlsx" TargetMode="External"/><Relationship Id="rId78" Type="http://schemas.openxmlformats.org/officeDocument/2006/relationships/hyperlink" Target="file:///\\SERVER2012\ingenieria%20de%20procesos\Hojas%20de%20proceso\EQU%20Equipado\EQU-65-05%20Verificaci&#243;n%20continuidad%20y%20fuga%20evaporador%20-%20M5000%20KO-M5000%20BC.xlsx" TargetMode="External"/><Relationship Id="rId81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86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94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99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101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13" Type="http://schemas.openxmlformats.org/officeDocument/2006/relationships/hyperlink" Target="file:///\\SERVER2012\ingenieria%20de%20procesos\Hojas%20de%20proceso\PLA%20Pl&#225;sticos\PLA-10-23%20Corte%20faldones%20-%20M5000-M5000%20KO-M5000%20BC.xlsx" TargetMode="External"/><Relationship Id="rId18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9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34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50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55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6" Type="http://schemas.openxmlformats.org/officeDocument/2006/relationships/hyperlink" Target="file:///\\SERVER2012\ingenieria%20de%20procesos\Hojas%20de%20proceso\SUB%20Sub-ensamble\SUB-10-02%20Calibrado%20controlador%20inteligente%20Wellington%20-%20M5000%20KO.xlsx" TargetMode="External"/><Relationship Id="rId97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104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7" Type="http://schemas.openxmlformats.org/officeDocument/2006/relationships/hyperlink" Target="file:///\\SERVER2012\ingenieria%20de%20procesos\Hojas%20de%20proceso\EQU%20Equipado\EQU-25-10%20Colocaci&#243;n%20unidad%20condensadora%20-%20M4300-M5000-M5000%20KO-M5000%20BC.xlsx" TargetMode="External"/><Relationship Id="rId71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92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ESP%20Espumado\ESP-01-01%20Barrido%20de%20nitr&#243;geno.xlsx" TargetMode="External"/><Relationship Id="rId24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40" Type="http://schemas.openxmlformats.org/officeDocument/2006/relationships/hyperlink" Target="file:///\\SERVER2012\ingenieria%20de%20procesos\Hojas%20de%20proceso\TER%20Terminaci&#243;n\TER-45-01%20Sellado%20de%20ap&#233;ndices.xlsx" TargetMode="External"/><Relationship Id="rId45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66" Type="http://schemas.openxmlformats.org/officeDocument/2006/relationships/hyperlink" Target="file:///\\SERVER2012\ingenieria%20de%20procesos\Hojas%20de%20proceso\PEV%20Post-espumado%20verticales\PEV-35-20%20Colocaci&#243;n%20caja%20de%20aire%20-%20M5000%20KO-M5000%20BC.xlsx" TargetMode="External"/><Relationship Id="rId87" Type="http://schemas.openxmlformats.org/officeDocument/2006/relationships/hyperlink" Target="file:///\\SERVER2012\ingenieria%20de%20procesos\Hojas%20de%20proceso\ARV%20Armado%20verticales\ARV-28-01%20Colocaci&#243;n%20de%20desag&#252;e%20-%20M4300-M5000-M5000%20KO-M5000%20BC.xlsx" TargetMode="External"/><Relationship Id="rId61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82" Type="http://schemas.openxmlformats.org/officeDocument/2006/relationships/hyperlink" Target="file:///\\SERVER2012\ingenieria%20de%20procesos\Hojas%20de%20proceso\TER%20Terminaci&#243;n\TER-10-25%20Colocaci&#243;n%20rejilla%20-%20M4300-M5000-M5000%20KO-M5000%20BC.xlsx" TargetMode="External"/><Relationship Id="rId19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14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30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35" Type="http://schemas.openxmlformats.org/officeDocument/2006/relationships/hyperlink" Target="file:///\\SERVER2012\ingenieria%20de%20procesos\Hojas%20de%20proceso\PEV%20Post-espumado%20verticales\PEV-15-20%20Perforados%20-%20M5000%20KO.xlsx" TargetMode="External"/><Relationship Id="rId56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77" Type="http://schemas.openxmlformats.org/officeDocument/2006/relationships/hyperlink" Target="file:///\\SERVER2012\ingenieria%20de%20procesos\Hojas%20de%20proceso\PLA%20Pl&#225;sticos\PLA-20-05%20Terminaci&#243;n%20faldones%20-%20M3200-M5000-M5000%20KO-M5000%20BC.xlsx" TargetMode="External"/><Relationship Id="rId100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105" Type="http://schemas.openxmlformats.org/officeDocument/2006/relationships/hyperlink" Target="../SUB%20Sub-ensamble/SUB-10-15%20Armado%20de%20disyuntor%20M5000%20KO%20FEMSA.xlsx" TargetMode="External"/><Relationship Id="rId8" Type="http://schemas.openxmlformats.org/officeDocument/2006/relationships/hyperlink" Target="file:///\\SERVER2012\ingenieria%20de%20procesos\Hojas%20de%20proceso\EQU%20Equipado\EQU-35-05%20Conexi&#243;n%20de%20tubos%20-%20M4300-M5000-M5000%20KO-M5000%20BC.xlsx" TargetMode="External"/><Relationship Id="rId51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72" Type="http://schemas.openxmlformats.org/officeDocument/2006/relationships/hyperlink" Target="file:///\\SERVER2012\ingenieria%20de%20procesos\Hojas%20de%20proceso\CHA%20Chaper&#237;a\CHA-10-05%20Troquelado%20refuerzo%20escuadra%20-%20M4300-M5000-M5000%20KO-M5000%20BC.xlsx" TargetMode="External"/><Relationship Id="rId93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98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3" Type="http://schemas.openxmlformats.org/officeDocument/2006/relationships/hyperlink" Target="file:///\\SERVER2012\ingenieria%20de%20procesos\Hojas%20de%20proceso\PLA%20Pl&#225;sticos\PLA-05-20%20Termoformado%20RV2-1.xlsx" TargetMode="External"/><Relationship Id="rId25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46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7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21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42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7" Type="http://schemas.openxmlformats.org/officeDocument/2006/relationships/hyperlink" Target="file:///\\SERVER2012\ingenieria%20de%20procesos\Hojas%20de%20proceso\TER%20Terminaci&#243;n\TER-25-01%20Limpieza%20final.xlsx" TargetMode="External"/><Relationship Id="rId63" Type="http://schemas.openxmlformats.org/officeDocument/2006/relationships/hyperlink" Target="file:///\\SERVER2012\ingenieria%20de%20procesos\Hojas%20de%20proceso\EQU%20Equipado\EQU-01-15%20Colocaci&#243;n%20cazoleta%20en%20UC%20-%20M4300-M5000-M5000%20KO-M5000%20BC.xlsx" TargetMode="External"/><Relationship Id="rId68" Type="http://schemas.openxmlformats.org/officeDocument/2006/relationships/hyperlink" Target="file:///\\SERVER2012\ingenieria%20de%20procesos\Hojas%20de%20proceso\ARV%20Armado%20verticales\ARV-10-05%20Armado%20refuerzo%20canasto%20-%20M4300-M5000-M5000%20KO-M5000%20BC.xlsx" TargetMode="External"/><Relationship Id="rId84" Type="http://schemas.openxmlformats.org/officeDocument/2006/relationships/hyperlink" Target="file:///\\SERVER2012\ingenieria%20de%20procesos\Hojas%20de%20proceso\ESP%20Espumado\ESP-05-05%20Espumado%20-%20Molde%205-Modelo%20M5000.xlsx" TargetMode="External"/><Relationship Id="rId89" Type="http://schemas.openxmlformats.org/officeDocument/2006/relationships/hyperlink" Target="file:///\\SERVER2012\ingenieria%20de%20procesos\Hojas%20de%20proceso\ESP%20Espumado\ESP-01-05%20Carga%20del%20molde.xlsx" TargetMode="External"/><Relationship Id="rId16" Type="http://schemas.openxmlformats.org/officeDocument/2006/relationships/hyperlink" Target="file:///\\SERVER2012\ingenieria%20de%20procesos\Hojas%20de%20proceso\EMB%20Embalaje\EMB-15-01%20Palletizado.xlsx" TargetMode="External"/><Relationship Id="rId107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11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2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37" Type="http://schemas.openxmlformats.org/officeDocument/2006/relationships/hyperlink" Target="file:///\\SERVER2012\ingenieria%20de%20procesos\Hojas%20de%20proceso\CON%20Control\CON-01-01%20Control%20de%20fugas.xlsx" TargetMode="External"/><Relationship Id="rId53" Type="http://schemas.openxmlformats.org/officeDocument/2006/relationships/hyperlink" Target="file:///\\SERVER2012\ingenieria%20de%20procesos\Hojas%20de%20proceso\PEV%20Post-espumado%20verticales\PEV-90-01%20Calqueo%20-%20M5000-M5000%20KO-M5000%20BC.xlsx" TargetMode="External"/><Relationship Id="rId58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74" Type="http://schemas.openxmlformats.org/officeDocument/2006/relationships/hyperlink" Target="file:///\\SERVER2012\ingenieria%20de%20procesos\Hojas%20de%20proceso\EQU%20Equipado\EQU-01-25%20Soldadura%20en%20UC%20-%20EH%20TV-M4200-M5000-M5000%20KO.xlsx" TargetMode="External"/><Relationship Id="rId79" Type="http://schemas.openxmlformats.org/officeDocument/2006/relationships/hyperlink" Target="file:///\\SERVER2012\ingenieria%20de%20procesos\Hojas%20de%20proceso\EQU%20Equipado\EQU-65-10%20Prueba%20de%20inmersi&#243;n%20-%20M5000%20KO-M5000%20BC.xlsx" TargetMode="External"/><Relationship Id="rId102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5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0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95" Type="http://schemas.openxmlformats.org/officeDocument/2006/relationships/hyperlink" Target="file:///\\SERVER2012\ingenieria%20de%20procesos\Hojas%20de%20proceso\PEV%20Post-espumado%20verticales\PEV-37-20%20Armado%20cenefa%20interna%20-%20M5000%20BC.xlsx" TargetMode="External"/><Relationship Id="rId22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27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43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48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64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69" Type="http://schemas.openxmlformats.org/officeDocument/2006/relationships/hyperlink" Target="file:///\\SERVER2012\ingenieria%20de%20procesos\Hojas%20de%20proceso\PEV%20Post-espumado%20verticales\PEV-23-01%20Colocaci&#243;n%20refuerzo%20escuadra%20-%20M4300-M5000-M5000%20KO-M5000%20BC.xlsx" TargetMode="External"/><Relationship Id="rId80" Type="http://schemas.openxmlformats.org/officeDocument/2006/relationships/hyperlink" Target="file:///\\SERVER2012\ingenieria%20de%20procesos\Hojas%20de%20proceso\SUB%20Sub-ensamble\SUB-15-10%20Armado%20forzador%20para%20evaporador%20-%20M5000%20BC.xlsx" TargetMode="External"/><Relationship Id="rId85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12" Type="http://schemas.openxmlformats.org/officeDocument/2006/relationships/hyperlink" Target="file:///\\SERVER2012\ingenieria%20de%20procesos\Hojas%20de%20proceso\PLA%20Pl&#225;sticos\PLA-05-05%20Termoformado%20Autom&#225;tica.xlsx" TargetMode="External"/><Relationship Id="rId17" Type="http://schemas.openxmlformats.org/officeDocument/2006/relationships/hyperlink" Target="file:///\\SERVER2012\ingenieria%20de%20procesos\Hojas%20de%20proceso\CON%20Control\CON-05-01%20Control%20el&#233;ctrico.xlsx" TargetMode="External"/><Relationship Id="rId33" Type="http://schemas.openxmlformats.org/officeDocument/2006/relationships/hyperlink" Target="file:///\\SERVER2012\ingenieria%20de%20procesos\Hojas%20de%20proceso\PEV%20Post-espumado%20verticales\PEV-25-05%20Colocaci&#243;n%20de%20base%20-%20M4300-M5000-M5000%20KO-M5000%20BC.xlsx" TargetMode="External"/><Relationship Id="rId38" Type="http://schemas.openxmlformats.org/officeDocument/2006/relationships/hyperlink" Target="file:///\\SERVER2012\ingenieria%20de%20procesos\Hojas%20de%20proceso\TER%20Terminaci&#243;n\TER-01-01%20Aspirado%20interior.xlsx" TargetMode="External"/><Relationship Id="rId59" Type="http://schemas.openxmlformats.org/officeDocument/2006/relationships/hyperlink" Target="file:///\\SERVER2012\ingenieria%20de%20procesos\Hojas%20de%20proceso\TER%20Terminaci&#243;n\TER-35-01%20Escaneo%20post-equipado.xlsx" TargetMode="External"/><Relationship Id="rId103" Type="http://schemas.openxmlformats.org/officeDocument/2006/relationships/hyperlink" Target="file:///\\SERVER2012\ingenieria%20de%20procesos\Hojas%20de%20proceso\CON%20Control\CON-05-05%20Control%20de%20v&#225;lvula%20-%20M5000%20BC.xlsx" TargetMode="External"/><Relationship Id="rId108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54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0" Type="http://schemas.openxmlformats.org/officeDocument/2006/relationships/hyperlink" Target="file:///\\SERVER2012\ingenieria%20de%20procesos\Hojas%20de%20proceso\PEV%20Post-espumado%20verticales\PEV-36-01%20Colocaci&#243;n%20tapa%20conductos%20-%20M5000%20KO-M5000%20BC.xlsx" TargetMode="External"/><Relationship Id="rId75" Type="http://schemas.openxmlformats.org/officeDocument/2006/relationships/hyperlink" Target="file:///\\SERVER2012\ingenieria%20de%20procesos\Hojas%20de%20proceso\PEV%20Post-espumado%20verticales\PEV-30-25%20Colocaci&#243;n%20evaporador%20-%20M5000%20KO-M5000%20BC.xlsx" TargetMode="External"/><Relationship Id="rId91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96" Type="http://schemas.openxmlformats.org/officeDocument/2006/relationships/hyperlink" Target="file:///\\SERVER2012\ingenieria%20de%20procesos\Hojas%20de%20proceso\PEV%20Post-espumado%20verticales\PEV-34-05%20Ruteo%20evaporador%20-%20M5000%20BC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15" Type="http://schemas.openxmlformats.org/officeDocument/2006/relationships/hyperlink" Target="file:///\\SERVER2012\ingenieria%20de%20procesos\Hojas%20de%20proceso\EMB%20Embalaje\EMB-05-01%20Pre-embalaje%20-%20Verticales.xlsx" TargetMode="External"/><Relationship Id="rId23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8" Type="http://schemas.openxmlformats.org/officeDocument/2006/relationships/hyperlink" Target="file:///\\SERVER2012\ingenieria%20de%20procesos\Hojas%20de%20proceso\ATQ%20Armado%20tanques\ATQ-15-20%20Colocaci&#243;n%20de%20refuerzos%20-%20M5000%20KO-M5000%20BC.xlsx" TargetMode="External"/><Relationship Id="rId36" Type="http://schemas.openxmlformats.org/officeDocument/2006/relationships/hyperlink" Target="file:///\\SERVER2012\ingenieria%20de%20procesos\Hojas%20de%20proceso\PEV%20Post-espumado%20verticales\PEV-15-30%20Perforados%20-%20M5000%20BC.xlsx" TargetMode="External"/><Relationship Id="rId49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57" Type="http://schemas.openxmlformats.org/officeDocument/2006/relationships/hyperlink" Target="file:///\\SERVER2012\ingenieria%20de%20procesos\Hojas%20de%20proceso\EMB%20Embalaje\EMB-01-20%20Etiquetado%20pos-embalaje.xlsx" TargetMode="External"/><Relationship Id="rId106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10" Type="http://schemas.openxmlformats.org/officeDocument/2006/relationships/hyperlink" Target="file:///\\SERVER2012\ingenieria%20de%20procesos\Hojas%20de%20proceso\EQU%20Equipado\EQU-45-05%20Soldadura%20-%20M4300-M5000-M5000%20KO-M5000%20BC.xlsx" TargetMode="External"/><Relationship Id="rId31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44" Type="http://schemas.openxmlformats.org/officeDocument/2006/relationships/hyperlink" Target="file:///\\SERVER2012\ingenieria%20de%20procesos\Hojas%20de%20proceso\TER%20Terminaci&#243;n\TER-15-05%20Etiquetado%20de%20respaldo.xlsx" TargetMode="External"/><Relationship Id="rId52" Type="http://schemas.openxmlformats.org/officeDocument/2006/relationships/hyperlink" Target="file:///\\SERVER2012\ingenieria%20de%20procesos\Hojas%20de%20proceso\PEV%20Post-espumado%20verticales\PEV-33-01%20Colocaci&#243;n%20y%20conexi&#243;n%20forzador%20-%20M5000%20KO-M5000%20BC.xlsx" TargetMode="External"/><Relationship Id="rId60" Type="http://schemas.openxmlformats.org/officeDocument/2006/relationships/hyperlink" Target="file:///\\SERVER2012\ingenieria%20de%20procesos\Hojas%20de%20proceso\SUB%20Sub-ensamble\SUB-05-20%20Armado%20caja%20de%20aire%20-%20M5000%20KO-M5000%20BC.xlsx" TargetMode="External"/><Relationship Id="rId65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73" Type="http://schemas.openxmlformats.org/officeDocument/2006/relationships/hyperlink" Target="file:///\\SERVER2012\ingenieria%20de%20procesos\Hojas%20de%20proceso\CHA%20Chaper&#237;a\CHA-15-05%20Plegado%20refuerzo%20escuadra%20-%20M4300-M5000-M5000%20KO-M5000%20BC.xlsx" TargetMode="External"/><Relationship Id="rId78" Type="http://schemas.openxmlformats.org/officeDocument/2006/relationships/hyperlink" Target="file:///\\SERVER2012\ingenieria%20de%20procesos\Hojas%20de%20proceso\EQU%20Equipado\EQU-65-05%20Verificaci&#243;n%20continuidad%20y%20fuga%20evaporador%20-%20M5000%20KO-M5000%20BC.xlsx" TargetMode="External"/><Relationship Id="rId81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86" Type="http://schemas.openxmlformats.org/officeDocument/2006/relationships/hyperlink" Target="file:///\\SERVER2012\ingenieria%20de%20procesos\Hojas%20de%20proceso\ARV%20Armado%20verticales\ARV-28-01%20Colocaci&#243;n%20de%20desag&#252;e%20-%20M4300-M5000-M5000%20KO-M5000%20BC.xlsx" TargetMode="External"/><Relationship Id="rId94" Type="http://schemas.openxmlformats.org/officeDocument/2006/relationships/hyperlink" Target="file:///\\SERVER2012\ingenieria%20de%20procesos\Hojas%20de%20proceso\PEV%20Post-espumado%20verticales\PEV-90-21%20Calqueo%20de%20puerta%20-%20M5000%20BC.xlsx" TargetMode="External"/><Relationship Id="rId99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101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13" Type="http://schemas.openxmlformats.org/officeDocument/2006/relationships/hyperlink" Target="file:///\\SERVER2012\ingenieria%20de%20procesos\Hojas%20de%20proceso\PLA%20Pl&#225;sticos\PLA-10-23%20Corte%20faldones%20-%20M5000-M5000%20KO-M5000%20BC.xlsx" TargetMode="External"/><Relationship Id="rId18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9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109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34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50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55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76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97" Type="http://schemas.openxmlformats.org/officeDocument/2006/relationships/hyperlink" Target="file:///\\SERVER2012\ingenieria%20de%20procesos\Hojas%20de%20proceso\EQU%20Equipado\EQU-63-01%20Preparado%20l&#237;nea%20de%20descongelamiento%20-%20M5000%20BC.xlsx" TargetMode="External"/><Relationship Id="rId104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7" Type="http://schemas.openxmlformats.org/officeDocument/2006/relationships/hyperlink" Target="file:///\\SERVER2012\ingenieria%20de%20procesos\Hojas%20de%20proceso\EQU%20Equipado\EQU-25-10%20Colocaci&#243;n%20unidad%20condensadora%20-%20M4300-M5000-M5000%20KO-M5000%20BC.xlsx" TargetMode="External"/><Relationship Id="rId71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92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ESP%20Espumado\ESP-01-01%20Barrido%20de%20nitr&#243;geno.xlsx" TargetMode="External"/><Relationship Id="rId24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40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45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66" Type="http://schemas.openxmlformats.org/officeDocument/2006/relationships/hyperlink" Target="file:///\\SERVER2012\ingenieria%20de%20procesos\Hojas%20de%20proceso\PEV%20Post-espumado%20verticales\PEV-35-20%20Colocaci&#243;n%20caja%20de%20aire%20-%20M5000%20KO-M5000%20BC.xlsx" TargetMode="External"/><Relationship Id="rId87" Type="http://schemas.openxmlformats.org/officeDocument/2006/relationships/hyperlink" Target="file:///\\SERVER2012\ingenieria%20de%20procesos\Hojas%20de%20proceso\EQU%20Equipado\EQU-65-01%20Soldadura%20evaporador%20-%20M5000%20KO-M5000%20BC.xlsx" TargetMode="External"/><Relationship Id="rId61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82" Type="http://schemas.openxmlformats.org/officeDocument/2006/relationships/hyperlink" Target="file:///\\SERVER2012\ingenieria%20de%20procesos\Hojas%20de%20proceso\PEV%20Post-espumado%20verticales\PEV-24-01%20Armado%20de%20base%20-%20M4300-M5000-M5000%20KO-M5000%20BC.xlsx" TargetMode="External"/><Relationship Id="rId19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14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30" Type="http://schemas.openxmlformats.org/officeDocument/2006/relationships/hyperlink" Target="file:///\\SERVER2012\ingenieria%20de%20procesos\Hojas%20de%20proceso\ATQ%20Armado%20tanques\ATQ-15-20%20Colocaci&#243;n%20de%20refuerzos%20-%20M5000%20KO.xlsx" TargetMode="External"/><Relationship Id="rId35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56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77" Type="http://schemas.openxmlformats.org/officeDocument/2006/relationships/hyperlink" Target="file:///\\SERVER2012\ingenieria%20de%20procesos\Hojas%20de%20proceso\PLA%20Pl&#225;sticos\PLA-20-05%20Terminaci&#243;n%20faldones%20-%20M3200-M5000-M5000%20KO-M5000%20BC.xlsx" TargetMode="External"/><Relationship Id="rId100" Type="http://schemas.openxmlformats.org/officeDocument/2006/relationships/hyperlink" Target="file:///\\SERVER2012\ingenieria%20de%20procesos\Hojas%20de%20proceso\TER%20Terminaci&#243;n\TER-10-25%20Colocaci&#243;n%20rejilla%20-%20M4300-M5000-M5000%20KO-M5000%20BC.xlsx" TargetMode="External"/><Relationship Id="rId105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8" Type="http://schemas.openxmlformats.org/officeDocument/2006/relationships/hyperlink" Target="file:///\\SERVER2012\ingenieria%20de%20procesos\Hojas%20de%20proceso\EQU%20Equipado\EQU-35-05%20Conexi&#243;n%20de%20tubos%20-%20M4300-M5000-M5000%20KO-M5000%20BC.xlsx" TargetMode="External"/><Relationship Id="rId51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72" Type="http://schemas.openxmlformats.org/officeDocument/2006/relationships/hyperlink" Target="file:///\\SERVER2012\ingenieria%20de%20procesos\Hojas%20de%20proceso\CHA%20Chaper&#237;a\CHA-10-05%20Troquelado%20refuerzo%20escuadra%20-%20M4300-M5000-M5000%20KO-M5000%20BC.xlsx" TargetMode="External"/><Relationship Id="rId93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98" Type="http://schemas.openxmlformats.org/officeDocument/2006/relationships/hyperlink" Target="file:///\\SERVER2012\ingenieria%20de%20procesos\Hojas%20de%20proceso\EQU%20Equipado\EQU-01-27%20Colocaci&#243;n%20bobina%20-%20M5000%20BC.xlsx" TargetMode="External"/><Relationship Id="rId3" Type="http://schemas.openxmlformats.org/officeDocument/2006/relationships/hyperlink" Target="file:///\\SERVER2012\ingenieria%20de%20procesos\Hojas%20de%20proceso\PLA%20Pl&#225;sticos\PLA-05-20%20Termoformado%20RV2-1.xlsx" TargetMode="External"/><Relationship Id="rId25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46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7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Relationship Id="rId20" Type="http://schemas.openxmlformats.org/officeDocument/2006/relationships/hyperlink" Target="file:///\\SERVER2012\ingenieria%20de%20procesos\Hojas%20de%20proceso\ARV%20Armado%20verticales\ARV-10-10%20Colocaci&#243;n%20refuerzo%20canasto%20-%20M4300-M5000-M5000%20KO-M5000%20BC.xlsx" TargetMode="External"/><Relationship Id="rId41" Type="http://schemas.openxmlformats.org/officeDocument/2006/relationships/hyperlink" Target="file:///\\SERVER2012\ingenieria%20de%20procesos\Hojas%20de%20proceso\TER%20Terminaci&#243;n\TER-45-01%20Sellado%20de%20ap&#233;ndices.xlsx" TargetMode="External"/><Relationship Id="rId62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83" Type="http://schemas.openxmlformats.org/officeDocument/2006/relationships/hyperlink" Target="file:///\\SERVER2012\ingenieria%20de%20procesos\Hojas%20de%20proceso\EMB%20Embalaje\EMB-20-01%20Enzunchado.xlsx" TargetMode="External"/><Relationship Id="rId88" Type="http://schemas.openxmlformats.org/officeDocument/2006/relationships/hyperlink" Target="file:///\\SERVER2012\ingenieria%20de%20procesos\Hojas%20de%20proceso\EQU%20Equipado\EQU-60-05%20Ruteo%20escal&#243;n%20-%20M5000%20BC.xlsx" TargetMode="External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TQ%20Armado%20tanques\ATQ-15-20%20Colocaci&#243;n%20de%20refuerzos%20-%20M5000%20KO-M5000%20BC.xlsx" TargetMode="External"/><Relationship Id="rId21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42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47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63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Relationship Id="rId68" Type="http://schemas.openxmlformats.org/officeDocument/2006/relationships/hyperlink" Target="file:///\\SERVER2012\ingenieria%20de%20procesos\Hojas%20de%20proceso\PLA%20Pl&#225;sticos\PLA-05-05%20Termoformado%20Autom&#225;tica.xlsx" TargetMode="External"/><Relationship Id="rId84" Type="http://schemas.openxmlformats.org/officeDocument/2006/relationships/hyperlink" Target="file:///\\SERVER2012\ingenieria%20de%20procesos\Hojas%20de%20proceso\PEV%20Post-espumado%20verticales\PEV-90-21%20Calqueo%20de%20puerta%20-%20M5000%20BC.xlsx" TargetMode="External"/><Relationship Id="rId89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16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11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2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37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53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58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74" Type="http://schemas.openxmlformats.org/officeDocument/2006/relationships/hyperlink" Target="file:///\\SERVER2012\ingenieria%20de%20procesos\Hojas%20de%20proceso\ESP%20Espumado\ESP-05-05%20Espumado%20-%20Molde%205-Modelo%20M5000.xlsx" TargetMode="External"/><Relationship Id="rId79" Type="http://schemas.openxmlformats.org/officeDocument/2006/relationships/hyperlink" Target="file:///\\SERVER2012\ingenieria%20de%20procesos\Hojas%20de%20proceso\ESP%20Espumado\ESP-01-05%20Carga%20del%20molde.xlsx" TargetMode="External"/><Relationship Id="rId5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0" Type="http://schemas.openxmlformats.org/officeDocument/2006/relationships/hyperlink" Target="file:///\\SERVER2012\ingenieria%20de%20procesos\Hojas%20de%20proceso\TER%20Terminaci&#243;n\TER-10-25%20Colocaci&#243;n%20rejilla%20-%20M4300-M5000-M5000%20KO-M5000%20BC.xlsx" TargetMode="External"/><Relationship Id="rId95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22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27" Type="http://schemas.openxmlformats.org/officeDocument/2006/relationships/hyperlink" Target="file:///\\SERVER2012\ingenieria%20de%20procesos\Hojas%20de%20proceso\ESP%20Espumado\ESP-01-01%20Barrido%20de%20nitr&#243;geno.xlsx" TargetMode="External"/><Relationship Id="rId43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48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64" Type="http://schemas.openxmlformats.org/officeDocument/2006/relationships/hyperlink" Target="file:///\\SERVER2012\ingenieria%20de%20procesos\Hojas%20de%20proceso\ARV%20Armado%20verticales\ARV-10-05%20Armado%20refuerzo%20canasto%20-%20M4300-M5000-M5000%20KO-M5000%20BC.xlsx" TargetMode="External"/><Relationship Id="rId69" Type="http://schemas.openxmlformats.org/officeDocument/2006/relationships/hyperlink" Target="file:///\\SERVER2012\ingenieria%20de%20procesos\Hojas%20de%20proceso\EQU%20Equipado\EQU-65-05%20Verificaci&#243;n%20continuidad%20y%20fuga%20evaporador%20-%20M5000%20KO-M5000%20BC.xlsx" TargetMode="External"/><Relationship Id="rId80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85" Type="http://schemas.openxmlformats.org/officeDocument/2006/relationships/hyperlink" Target="file:///\\SERVER2012\ingenieria%20de%20procesos\Hojas%20de%20proceso\PEV%20Post-espumado%20verticales\PEV-37-20%20Armado%20cenefa%20interna%20-%20M5000%20BC.xlsx" TargetMode="External"/><Relationship Id="rId12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17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25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33" Type="http://schemas.openxmlformats.org/officeDocument/2006/relationships/hyperlink" Target="file:///\\SERVER2012\ingenieria%20de%20procesos\Hojas%20de%20proceso\PEV%20Post-espumado%20verticales\PEV-15-30%20Perforados%20-%20M5000%20BC.xlsx" TargetMode="External"/><Relationship Id="rId38" Type="http://schemas.openxmlformats.org/officeDocument/2006/relationships/hyperlink" Target="file:///\\SERVER2012\ingenieria%20de%20procesos\Hojas%20de%20proceso\TER%20Terminaci&#243;n\TER-45-01%20Sellado%20de%20ap&#233;ndices.xlsx" TargetMode="External"/><Relationship Id="rId46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59" Type="http://schemas.openxmlformats.org/officeDocument/2006/relationships/hyperlink" Target="file:///\\SERVER2012\ingenieria%20de%20procesos\Hojas%20de%20proceso\EQU%20Equipado\EQU-01-15%20Colocaci&#243;n%20cazoleta%20en%20UC%20-%20M4300-M5000-M5000%20KO-M5000%20BC.xlsx" TargetMode="External"/><Relationship Id="rId67" Type="http://schemas.openxmlformats.org/officeDocument/2006/relationships/hyperlink" Target="file:///\\SERVER2012\ingenieria%20de%20procesos\Hojas%20de%20proceso\PEV%20Post-espumado%20verticales\PEV-30-25%20Colocaci&#243;n%20evaporador%20-%20M5000%20KO-M5000%20BC.xlsx" TargetMode="External"/><Relationship Id="rId20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41" Type="http://schemas.openxmlformats.org/officeDocument/2006/relationships/hyperlink" Target="file:///\\SERVER2012\ingenieria%20de%20procesos\Hojas%20de%20proceso\TER%20Terminaci&#243;n\TER-15-05%20Etiquetado%20de%20respaldo.xlsx" TargetMode="External"/><Relationship Id="rId54" Type="http://schemas.openxmlformats.org/officeDocument/2006/relationships/hyperlink" Target="file:///\\SERVER2012\ingenieria%20de%20procesos\Hojas%20de%20proceso\EMB%20Embalaje\EMB-01-20%20Etiquetado%20pos-embalaje.xlsx" TargetMode="External"/><Relationship Id="rId62" Type="http://schemas.openxmlformats.org/officeDocument/2006/relationships/hyperlink" Target="file:///\\SERVER2012\ingenieria%20de%20procesos\Hojas%20de%20proceso\PEV%20Post-espumado%20verticales\PEV-35-20%20Colocaci&#243;n%20caja%20de%20aire%20-%20M5000%20KO-M5000%20BC.xlsx" TargetMode="External"/><Relationship Id="rId70" Type="http://schemas.openxmlformats.org/officeDocument/2006/relationships/hyperlink" Target="file:///\\SERVER2012\ingenieria%20de%20procesos\Hojas%20de%20proceso\EQU%20Equipado\EQU-65-10%20Prueba%20de%20inmersi&#243;n%20-%20M5000%20KO-M5000%20BC.xlsx" TargetMode="External"/><Relationship Id="rId75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83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88" Type="http://schemas.openxmlformats.org/officeDocument/2006/relationships/hyperlink" Target="file:///\\SERVER2012\ingenieria%20de%20procesos\Hojas%20de%20proceso\EQU%20Equipado\EQU-01-27%20Colocaci&#243;n%20bobina%20-%20M5000%20BC.xlsx" TargetMode="External"/><Relationship Id="rId91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96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15" Type="http://schemas.openxmlformats.org/officeDocument/2006/relationships/hyperlink" Target="file:///\\SERVER2012\ingenieria%20de%20procesos\Hojas%20de%20proceso\CON%20Control\CON-05-01%20Control%20el&#233;ctrico.xlsx" TargetMode="External"/><Relationship Id="rId23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28" Type="http://schemas.openxmlformats.org/officeDocument/2006/relationships/hyperlink" Target="file:///\\SERVER2012\ingenieria%20de%20procesos\Hojas%20de%20proceso\ATQ%20Armado%20tanques\ATQ-15-20%20Colocaci&#243;n%20de%20refuerzos%20-%20M5000%20KO.xlsx" TargetMode="External"/><Relationship Id="rId36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49" Type="http://schemas.openxmlformats.org/officeDocument/2006/relationships/hyperlink" Target="file:///\\SERVER2012\ingenieria%20de%20procesos\Hojas%20de%20proceso\PEV%20Post-espumado%20verticales\PEV-33-01%20Colocaci&#243;n%20y%20conexi&#243;n%20forzador%20-%20M5000%20KO-M5000%20BC.xlsx" TargetMode="External"/><Relationship Id="rId57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10" Type="http://schemas.openxmlformats.org/officeDocument/2006/relationships/hyperlink" Target="file:///\\SERVER2012\ingenieria%20de%20procesos\Hojas%20de%20proceso\EQU%20Equipado\EQU-45-05%20Soldadura%20-%20M4300-M5000-M5000%20KO-M5000%20BC.xlsx" TargetMode="External"/><Relationship Id="rId31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44" Type="http://schemas.openxmlformats.org/officeDocument/2006/relationships/hyperlink" Target="file:///\\SERVER2012\ingenieria%20de%20procesos\Hojas%20de%20proceso\TER%20Terminaci&#243;n\TER-25-01%20Limpieza%20final.xlsx" TargetMode="External"/><Relationship Id="rId52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60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65" Type="http://schemas.openxmlformats.org/officeDocument/2006/relationships/hyperlink" Target="file:///\\SERVER2012\ingenieria%20de%20procesos\Hojas%20de%20proceso\PEV%20Post-espumado%20verticales\PEV-36-01%20Colocaci&#243;n%20tapa%20conductos%20-%20M5000%20KO-M5000%20BC.xlsx" TargetMode="External"/><Relationship Id="rId73" Type="http://schemas.openxmlformats.org/officeDocument/2006/relationships/hyperlink" Target="file:///\\SERVER2012\ingenieria%20de%20procesos\Hojas%20de%20proceso\EMB%20Embalaje\EMB-20-01%20Enzunchado.xlsx" TargetMode="External"/><Relationship Id="rId78" Type="http://schemas.openxmlformats.org/officeDocument/2006/relationships/hyperlink" Target="file:///\\SERVER2012\ingenieria%20de%20procesos\Hojas%20de%20proceso\EQU%20Equipado\EQU-60-05%20Ruteo%20escal&#243;n%20-%20M5000%20BC.xlsx" TargetMode="External"/><Relationship Id="rId81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86" Type="http://schemas.openxmlformats.org/officeDocument/2006/relationships/hyperlink" Target="file:///\\SERVER2012\ingenieria%20de%20procesos\Hojas%20de%20proceso\PEV%20Post-espumado%20verticales\PEV-34-05%20Ruteo%20evaporador%20-%20M5000%20BC.xlsx" TargetMode="External"/><Relationship Id="rId94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99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101" Type="http://schemas.openxmlformats.org/officeDocument/2006/relationships/hyperlink" Target="file:///\\SERVER2012\ingenieria%20de%20procesos\Hojas%20de%20proceso\PEV%20Post-espumado%20verticales\PEV-24-01%20Armado%20de%20base%20-%20M4300-M5000-M5000%20KO-M5000%20BC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13" Type="http://schemas.openxmlformats.org/officeDocument/2006/relationships/hyperlink" Target="file:///\\SERVER2012\ingenieria%20de%20procesos\Hojas%20de%20proceso\EMB%20Embalaje\EMB-05-01%20Pre-embalaje%20-%20Verticales.xlsx" TargetMode="External"/><Relationship Id="rId18" Type="http://schemas.openxmlformats.org/officeDocument/2006/relationships/hyperlink" Target="file:///\\SERVER2012\ingenieria%20de%20procesos\Hojas%20de%20proceso\ARV%20Armado%20verticales\ARV-10-10%20Colocaci&#243;n%20refuerzo%20canasto%20-%20M4300-M5000-M5000%20KO-M5000%20BC.xlsx" TargetMode="External"/><Relationship Id="rId39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34" Type="http://schemas.openxmlformats.org/officeDocument/2006/relationships/hyperlink" Target="file:///\\SERVER2012\ingenieria%20de%20procesos\Hojas%20de%20proceso\CON%20Control\CON-01-01%20Control%20de%20fugas.xlsx" TargetMode="External"/><Relationship Id="rId50" Type="http://schemas.openxmlformats.org/officeDocument/2006/relationships/hyperlink" Target="file:///\\SERVER2012\ingenieria%20de%20procesos\Hojas%20de%20proceso\PEV%20Post-espumado%20verticales\PEV-90-01%20Calqueo%20-%20M5000-M5000%20KO-M5000%20BC.xlsx" TargetMode="External"/><Relationship Id="rId55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76" Type="http://schemas.openxmlformats.org/officeDocument/2006/relationships/hyperlink" Target="file:///\\SERVER2012\ingenieria%20de%20procesos\Hojas%20de%20proceso\ARV%20Armado%20verticales\ARV-28-01%20Colocaci&#243;n%20de%20desag&#252;e%20-%20M4300-M5000-M5000%20KO-M5000%20BC.xlsx" TargetMode="External"/><Relationship Id="rId97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7" Type="http://schemas.openxmlformats.org/officeDocument/2006/relationships/hyperlink" Target="file:///\\SERVER2012\ingenieria%20de%20procesos\Hojas%20de%20proceso\EQU%20Equipado\EQU-25-10%20Colocaci&#243;n%20unidad%20condensadora%20-%20M4300-M5000-M5000%20KO-M5000%20BC.xlsx" TargetMode="External"/><Relationship Id="rId71" Type="http://schemas.openxmlformats.org/officeDocument/2006/relationships/hyperlink" Target="file:///\\SERVER2012\ingenieria%20de%20procesos\Hojas%20de%20proceso\SUB%20Sub-ensamble\SUB-15-10%20Armado%20forzador%20para%20evaporador%20-%20M5000%20BC.xlsx" TargetMode="External"/><Relationship Id="rId92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24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40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45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66" Type="http://schemas.openxmlformats.org/officeDocument/2006/relationships/hyperlink" Target="file:///\\SERVER2012\ingenieria%20de%20procesos\Hojas%20de%20proceso\EQU%20Equipado\EQU-01-25%20Soldadura%20en%20UC%20-%20EH%20TV-M4200-M5000-M5000%20KO.xlsx" TargetMode="External"/><Relationship Id="rId87" Type="http://schemas.openxmlformats.org/officeDocument/2006/relationships/hyperlink" Target="file:///\\SERVER2012\ingenieria%20de%20procesos\Hojas%20de%20proceso\EQU%20Equipado\EQU-63-01%20Preparado%20l&#237;nea%20de%20descongelamiento%20-%20M5000%20BC.xlsx" TargetMode="External"/><Relationship Id="rId61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82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19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14" Type="http://schemas.openxmlformats.org/officeDocument/2006/relationships/hyperlink" Target="file:///\\SERVER2012\ingenieria%20de%20procesos\Hojas%20de%20proceso\EMB%20Embalaje\EMB-15-01%20Palletizado.xlsx" TargetMode="External"/><Relationship Id="rId30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35" Type="http://schemas.openxmlformats.org/officeDocument/2006/relationships/hyperlink" Target="file:///\\SERVER2012\ingenieria%20de%20procesos\Hojas%20de%20proceso\TER%20Terminaci&#243;n\TER-01-01%20Aspirado%20interior.xlsx" TargetMode="External"/><Relationship Id="rId56" Type="http://schemas.openxmlformats.org/officeDocument/2006/relationships/hyperlink" Target="file:///\\SERVER2012\ingenieria%20de%20procesos\Hojas%20de%20proceso\SUB%20Sub-ensamble\SUB-05-20%20Armado%20caja%20de%20aire%20-%20M5000%20KO-M5000%20BC.xlsx" TargetMode="External"/><Relationship Id="rId77" Type="http://schemas.openxmlformats.org/officeDocument/2006/relationships/hyperlink" Target="file:///\\SERVER2012\ingenieria%20de%20procesos\Hojas%20de%20proceso\EQU%20Equipado\EQU-65-01%20Soldadura%20evaporador%20-%20M5000%20KO-M5000%20BC.xlsx" TargetMode="External"/><Relationship Id="rId100" Type="http://schemas.openxmlformats.org/officeDocument/2006/relationships/hyperlink" Target="file:///\\SERVER2012\ingenieria%20de%20procesos\Hojas%20de%20proceso\PEV%20Post-espumado%20verticales\PEV-25-05%20Colocaci&#243;n%20de%20base%20-%20M4300-M5000-M5000%20KO-M5000%20BC.xlsx" TargetMode="External"/><Relationship Id="rId8" Type="http://schemas.openxmlformats.org/officeDocument/2006/relationships/hyperlink" Target="file:///\\SERVER2012\ingenieria%20de%20procesos\Hojas%20de%20proceso\EQU%20Equipado\EQU-35-05%20Conexi&#243;n%20de%20tubos%20-%20M4300-M5000-M5000%20KO-M5000%20BC.xlsx" TargetMode="External"/><Relationship Id="rId51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2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93" Type="http://schemas.openxmlformats.org/officeDocument/2006/relationships/hyperlink" Target="file:///\\SERVER2012\ingenieria%20de%20procesos\Hojas%20de%20proceso\CON%20Control\CON-05-05%20Control%20de%20v&#225;lvula%20-%20M5000%20BC.xlsx" TargetMode="External"/><Relationship Id="rId98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3" Type="http://schemas.openxmlformats.org/officeDocument/2006/relationships/hyperlink" Target="file:///\\SERVER2012\ingenieria%20de%20procesos\Hojas%20de%20proceso\PLA%20Pl&#225;sticos\PLA-05-20%20Termoformado%20RV2-1.xlsx" TargetMode="External"/></Relationships>
</file>

<file path=xl/drawings/_rels/drawing17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TQ%20Armado%20tanques\ATQ-01-20%20Perforados%20fondo-techo%20y%20laterales%20-%20Masters.xlsx" TargetMode="External"/><Relationship Id="rId21" Type="http://schemas.openxmlformats.org/officeDocument/2006/relationships/hyperlink" Target="file:///\\SERVER2012\ingenieria%20de%20procesos\Hojas%20de%20proceso\ARV%20Armado%20verticales\ARV-15-10%20Colocaci&#243;n%20refuerzos%20en%20fondo-piso%20-%20Masters.xlsx" TargetMode="External"/><Relationship Id="rId42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47" Type="http://schemas.openxmlformats.org/officeDocument/2006/relationships/hyperlink" Target="file:///\\SERVER2012\ingenieria%20de%20procesos\Hojas%20de%20proceso\TER%20Terminaci&#243;n\TER-25-01%20Limpieza%20final.xlsx" TargetMode="External"/><Relationship Id="rId63" Type="http://schemas.openxmlformats.org/officeDocument/2006/relationships/hyperlink" Target="file:///\\SERVER2012\ingenieria%20de%20procesos\Hojas%20de%20proceso\EQU%20Equipado\EQU-01-15%20Colocaci&#243;n%20cazoleta%20en%20UC%20-%20M4300-M5000-M5000%20KO-M5000%20BC.xlsx" TargetMode="External"/><Relationship Id="rId68" Type="http://schemas.openxmlformats.org/officeDocument/2006/relationships/hyperlink" Target="file:///\\SERVER2012\ingenieria%20de%20procesos\Hojas%20de%20proceso\ARV%20Armado%20verticales\ARV-10-05%20Armado%20refuerzo%20canasto%20-%20M4300-M5000-M5000%20KO-M5000%20BC.xlsx" TargetMode="External"/><Relationship Id="rId84" Type="http://schemas.openxmlformats.org/officeDocument/2006/relationships/hyperlink" Target="file:///\\SERVER2012\ingenieria%20de%20procesos\Hojas%20de%20proceso\ESP%20Espumado\ESP-05-05%20Espumado%20-%20Molde%205-Modelo%20M5000.xlsx" TargetMode="External"/><Relationship Id="rId89" Type="http://schemas.openxmlformats.org/officeDocument/2006/relationships/hyperlink" Target="file:///\\SERVER2012\ingenieria%20de%20procesos\Hojas%20de%20proceso\ESP%20Espumado\ESP-01-05%20Carga%20del%20molde.xlsx" TargetMode="External"/><Relationship Id="rId16" Type="http://schemas.openxmlformats.org/officeDocument/2006/relationships/hyperlink" Target="file:///\\SERVER2012\ingenieria%20de%20procesos\Hojas%20de%20proceso\EMB%20Embalaje\EMB-15-01%20Palletizado.xlsx" TargetMode="External"/><Relationship Id="rId107" Type="http://schemas.openxmlformats.org/officeDocument/2006/relationships/hyperlink" Target="file:///\\SERVER2012\ingenieria%20de%20procesos\Hojas%20de%20proceso\ATQ%20Armado%20tanques\ATQ-35-05%20Sellado%20de%20pesta&#241;a%20perimetral%20-%20Verticales.xlsx" TargetMode="External"/><Relationship Id="rId11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32" Type="http://schemas.openxmlformats.org/officeDocument/2006/relationships/hyperlink" Target="file:///\\SERVER2012\ingenieria%20de%20procesos\Hojas%20de%20proceso\PEV%20Post-espumado%20verticales\PEV-10-01%20Escaneo%20post-espumado%20-%20Verticales.xlsx" TargetMode="External"/><Relationship Id="rId37" Type="http://schemas.openxmlformats.org/officeDocument/2006/relationships/hyperlink" Target="file:///\\SERVER2012\ingenieria%20de%20procesos\Hojas%20de%20proceso\CON%20Control\CON-01-01%20Control%20de%20fugas.xlsx" TargetMode="External"/><Relationship Id="rId53" Type="http://schemas.openxmlformats.org/officeDocument/2006/relationships/hyperlink" Target="file:///\\SERVER2012\ingenieria%20de%20procesos\Hojas%20de%20proceso\PEV%20Post-espumado%20verticales\PEV-90-01%20Calqueo%20-%20M5000-M5000%20KO-M5000%20BC.xlsx" TargetMode="External"/><Relationship Id="rId58" Type="http://schemas.openxmlformats.org/officeDocument/2006/relationships/hyperlink" Target="file:///\\SERVER2012\ingenieria%20de%20procesos\Hojas%20de%20proceso\SUB%20Sub-ensamble\SUB-20-01%20Preparado%20cenefa%20interna%20-%20Masters.xlsx" TargetMode="External"/><Relationship Id="rId74" Type="http://schemas.openxmlformats.org/officeDocument/2006/relationships/hyperlink" Target="file:///\\SERVER2012\ingenieria%20de%20procesos\Hojas%20de%20proceso\EQU%20Equipado\EQU-01-25%20Soldadura%20en%20UC%20-%20EH%20TV-M4200-M5000-M5000%20KO.xlsx" TargetMode="External"/><Relationship Id="rId79" Type="http://schemas.openxmlformats.org/officeDocument/2006/relationships/hyperlink" Target="file:///\\SERVER2012\ingenieria%20de%20procesos\Hojas%20de%20proceso\EQU%20Equipado\EQU-65-10%20Prueba%20de%20inmersi&#243;n%20-%20M5000%20KO-M5000%20BC.xlsx" TargetMode="External"/><Relationship Id="rId102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5" Type="http://schemas.openxmlformats.org/officeDocument/2006/relationships/hyperlink" Target="file:///\\SERVER2012\ingenieria%20de%20procesos\Hojas%20de%20proceso\EQU%20Equipado\EQU-05-05%20Aislaci&#243;n%20l&#237;nea%20de%20succi&#243;n%20-%20M3200-M4300-M5000-M5000%20KO-M5000%20BC.xlsx" TargetMode="External"/><Relationship Id="rId90" Type="http://schemas.openxmlformats.org/officeDocument/2006/relationships/hyperlink" Target="file:///\\SERVER2012\ingenieria%20de%20procesos\Hojas%20de%20proceso\PEV%20Post-espumado%20verticales\PEV-01-05%20Aspirado%20interior%20-%20Verticales.xlsx" TargetMode="External"/><Relationship Id="rId95" Type="http://schemas.openxmlformats.org/officeDocument/2006/relationships/hyperlink" Target="file:///\\SERVER2012\ingenieria%20de%20procesos\Hojas%20de%20proceso\PEV%20Post-espumado%20verticales\PEV-37-20%20Armado%20cenefa%20interna%20-%20M5000%20BC.xlsx" TargetMode="External"/><Relationship Id="rId22" Type="http://schemas.openxmlformats.org/officeDocument/2006/relationships/hyperlink" Target="file:///\\SERVER2012\ingenieria%20de%20procesos\Hojas%20de%20proceso\ARV%20Armado%20verticales\ARV-30-05%20Colocaci&#243;n%20tanque-frente%20-%20M3200-M4300-M5000-M5000%20KO-M5000%20BC.xlsx" TargetMode="External"/><Relationship Id="rId27" Type="http://schemas.openxmlformats.org/officeDocument/2006/relationships/hyperlink" Target="file:///\\SERVER2012\ingenieria%20de%20procesos\Hojas%20de%20proceso\ATQ%20Armado%20tanques\ATQ-10-05%20Colocaci&#243;n%20de%20tuercas%20rectangulares%20-%20Masters.xlsx" TargetMode="External"/><Relationship Id="rId43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48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64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69" Type="http://schemas.openxmlformats.org/officeDocument/2006/relationships/hyperlink" Target="file:///\\SERVER2012\ingenieria%20de%20procesos\Hojas%20de%20proceso\PEV%20Post-espumado%20verticales\PEV-23-01%20Colocaci&#243;n%20refuerzo%20escuadra%20-%20M4300-M5000-M5000%20KO-M5000%20BC.xlsx" TargetMode="External"/><Relationship Id="rId80" Type="http://schemas.openxmlformats.org/officeDocument/2006/relationships/hyperlink" Target="file:///\\SERVER2012\ingenieria%20de%20procesos\Hojas%20de%20proceso\SUB%20Sub-ensamble\SUB-15-10%20Armado%20forzador%20para%20evaporador%20-%20M5000%20BC.xlsx" TargetMode="External"/><Relationship Id="rId85" Type="http://schemas.openxmlformats.org/officeDocument/2006/relationships/hyperlink" Target="file:///\\SERVER2012\ingenieria%20de%20procesos\Hojas%20de%20proceso\ESP%20Espumado\ESP-05-11%20Espumado%20-%20Molde%2011-Modelos%201800-M5000.xlsx" TargetMode="External"/><Relationship Id="rId12" Type="http://schemas.openxmlformats.org/officeDocument/2006/relationships/hyperlink" Target="file:///\\SERVER2012\ingenieria%20de%20procesos\Hojas%20de%20proceso\PLA%20Pl&#225;sticos\PLA-05-05%20Termoformado%20Autom&#225;tica.xlsx" TargetMode="External"/><Relationship Id="rId17" Type="http://schemas.openxmlformats.org/officeDocument/2006/relationships/hyperlink" Target="file:///\\SERVER2012\ingenieria%20de%20procesos\Hojas%20de%20proceso\CON%20Control\CON-05-01%20Control%20el&#233;ctrico.xlsx" TargetMode="External"/><Relationship Id="rId33" Type="http://schemas.openxmlformats.org/officeDocument/2006/relationships/hyperlink" Target="file:///\\SERVER2012\ingenieria%20de%20procesos\Hojas%20de%20proceso\PEV%20Post-espumado%20verticales\PEV-25-05%20Colocaci&#243;n%20de%20base%20-%20M4300-M5000-M5000%20KO-M5000%20BC.xlsx" TargetMode="External"/><Relationship Id="rId38" Type="http://schemas.openxmlformats.org/officeDocument/2006/relationships/hyperlink" Target="file:///\\SERVER2012\ingenieria%20de%20procesos\Hojas%20de%20proceso\TER%20Terminaci&#243;n\TER-01-01%20Aspirado%20interior.xlsx" TargetMode="External"/><Relationship Id="rId59" Type="http://schemas.openxmlformats.org/officeDocument/2006/relationships/hyperlink" Target="file:///\\SERVER2012\ingenieria%20de%20procesos\Hojas%20de%20proceso\TER%20Terminaci&#243;n\TER-35-01%20Escaneo%20post-equipado.xlsx" TargetMode="External"/><Relationship Id="rId103" Type="http://schemas.openxmlformats.org/officeDocument/2006/relationships/hyperlink" Target="file:///\\SERVER2012\ingenieria%20de%20procesos\Hojas%20de%20proceso\CON%20Control\CON-05-05%20Control%20de%20v&#225;lvula%20-%20M5000%20BC.xlsx" TargetMode="External"/><Relationship Id="rId108" Type="http://schemas.openxmlformats.org/officeDocument/2006/relationships/hyperlink" Target="file:///\\SERVER2012\ingenieria%20de%20procesos\Hojas%20de%20proceso\EMB%20Embalaje\EMB-10-01%20Embalaje%20en%20OMS%202%20-%20Verticales.xlsx" TargetMode="External"/><Relationship Id="rId54" Type="http://schemas.openxmlformats.org/officeDocument/2006/relationships/hyperlink" Target="file:///\\SERVER2012\ingenieria%20de%20procesos\Hojas%20de%20proceso\PEV%20Post-espumado%20verticales\PEV-47-05%20Colocaci&#243;n%20de%20fald&#243;n%20-%20M3200-M4300-M5000-M5000%20KO-M5000%20BC.xlsx" TargetMode="External"/><Relationship Id="rId70" Type="http://schemas.openxmlformats.org/officeDocument/2006/relationships/hyperlink" Target="file:///\\SERVER2012\ingenieria%20de%20procesos\Hojas%20de%20proceso\PEV%20Post-espumado%20verticales\PEV-36-01%20Colocaci&#243;n%20tapa%20conductos%20-%20M5000%20KO-M5000%20BC.xlsx" TargetMode="External"/><Relationship Id="rId75" Type="http://schemas.openxmlformats.org/officeDocument/2006/relationships/hyperlink" Target="file:///\\SERVER2012\ingenieria%20de%20procesos\Hojas%20de%20proceso\PEV%20Post-espumado%20verticales\PEV-30-25%20Colocaci&#243;n%20evaporador%20-%20M5000%20KO-M5000%20BC.xlsx" TargetMode="External"/><Relationship Id="rId91" Type="http://schemas.openxmlformats.org/officeDocument/2006/relationships/hyperlink" Target="file:///\\SERVER2012\ingenieria%20de%20procesos\Hojas%20de%20proceso\PEV%20Post-espumado%20verticales\PEV-38-01%20Colocaci&#243;n%20cenefa%20interna%20-%20Masters.xlsx" TargetMode="External"/><Relationship Id="rId96" Type="http://schemas.openxmlformats.org/officeDocument/2006/relationships/hyperlink" Target="file:///\\SERVER2012\ingenieria%20de%20procesos\Hojas%20de%20proceso\PEV%20Post-espumado%20verticales\PEV-34-05%20Ruteo%20evaporador%20-%20M5000%20BC.xlsx" TargetMode="External"/><Relationship Id="rId1" Type="http://schemas.openxmlformats.org/officeDocument/2006/relationships/hyperlink" Target="file:///\\SERVER2012\ingenieria%20de%20procesos\Hojas%20de%20proceso\CHA%20Chaper&#237;a\CHA-05-01%20Conformado%20de%20laterales%20-%20Verticales.xlsx" TargetMode="External"/><Relationship Id="rId6" Type="http://schemas.openxmlformats.org/officeDocument/2006/relationships/hyperlink" Target="file:///\\SERVER2012\ingenieria%20de%20procesos\Hojas%20de%20proceso\EQU%20Equipado\EQU-20-20%20Conexi&#243;n%20instalaci&#243;n%20el&#233;ctrica%20-%20Masters.xlsx" TargetMode="External"/><Relationship Id="rId15" Type="http://schemas.openxmlformats.org/officeDocument/2006/relationships/hyperlink" Target="file:///\\SERVER2012\ingenieria%20de%20procesos\Hojas%20de%20proceso\EMB%20Embalaje\EMB-05-01%20Pre-embalaje%20-%20Verticales.xlsx" TargetMode="External"/><Relationship Id="rId23" Type="http://schemas.openxmlformats.org/officeDocument/2006/relationships/hyperlink" Target="file:///\\SERVER2012\ingenieria%20de%20procesos\Hojas%20de%20proceso\ARV%20Armado%20verticales\ARV-35-01%20Precalentado%20de%20gabinetes%20-%20Verticales.xlsx" TargetMode="External"/><Relationship Id="rId28" Type="http://schemas.openxmlformats.org/officeDocument/2006/relationships/hyperlink" Target="file:///\\SERVER2012\ingenieria%20de%20procesos\Hojas%20de%20proceso\ATQ%20Armado%20tanques\ATQ-15-20%20Colocaci&#243;n%20de%20refuerzos%20-%20M5000%20KO-M5000%20BC.xlsx" TargetMode="External"/><Relationship Id="rId36" Type="http://schemas.openxmlformats.org/officeDocument/2006/relationships/hyperlink" Target="file:///\\SERVER2012\ingenieria%20de%20procesos\Hojas%20de%20proceso\PEV%20Post-espumado%20verticales\PEV-15-30%20Perforados%20-%20M5000%20BC.xlsx" TargetMode="External"/><Relationship Id="rId49" Type="http://schemas.openxmlformats.org/officeDocument/2006/relationships/hyperlink" Target="file:///\\SERVER2012\ingenieria%20de%20procesos\Hojas%20de%20proceso\CHA%20Chaper&#237;a\CHA-01-10%20Corte%20desarrollo%20faja-frente%20-%20Verticales.xlsx" TargetMode="External"/><Relationship Id="rId57" Type="http://schemas.openxmlformats.org/officeDocument/2006/relationships/hyperlink" Target="file:///\\SERVER2012\ingenieria%20de%20procesos\Hojas%20de%20proceso\EMB%20Embalaje\EMB-01-20%20Etiquetado%20pos-embalaje.xlsx" TargetMode="External"/><Relationship Id="rId106" Type="http://schemas.openxmlformats.org/officeDocument/2006/relationships/hyperlink" Target="file:///\\SERVER2012\ingenieria%20de%20procesos\Hojas%20de%20proceso\PLA%20Pl&#225;sticos\PLA-25-01%20Corte%20router%20cenefa%20interna%20-%20M3200-M4300-M5000-M5000%20KO-M5000%20BC.xlsx" TargetMode="External"/><Relationship Id="rId10" Type="http://schemas.openxmlformats.org/officeDocument/2006/relationships/hyperlink" Target="file:///\\SERVER2012\ingenieria%20de%20procesos\Hojas%20de%20proceso\EQU%20Equipado\EQU-45-05%20Soldadura%20-%20M4300-M5000-M5000%20KO-M5000%20BC.xlsx" TargetMode="External"/><Relationship Id="rId31" Type="http://schemas.openxmlformats.org/officeDocument/2006/relationships/hyperlink" Target="file:///\\SERVER2012\ingenieria%20de%20procesos\Hojas%20de%20proceso\PEV%20Post-espumado%20verticales\PEV-01-01%20Limpieza%20post-espumado%20-%20Verticales.xlsx" TargetMode="External"/><Relationship Id="rId44" Type="http://schemas.openxmlformats.org/officeDocument/2006/relationships/hyperlink" Target="file:///\\SERVER2012\ingenieria%20de%20procesos\Hojas%20de%20proceso\TER%20Terminaci&#243;n\TER-15-05%20Etiquetado%20de%20respaldo.xlsx" TargetMode="External"/><Relationship Id="rId52" Type="http://schemas.openxmlformats.org/officeDocument/2006/relationships/hyperlink" Target="file:///\\SERVER2012\ingenieria%20de%20procesos\Hojas%20de%20proceso\PEV%20Post-espumado%20verticales\PEV-33-01%20Colocaci&#243;n%20y%20conexi&#243;n%20forzador%20-%20M5000%20KO-M5000%20BC.xlsx" TargetMode="External"/><Relationship Id="rId60" Type="http://schemas.openxmlformats.org/officeDocument/2006/relationships/hyperlink" Target="file:///\\SERVER2012\ingenieria%20de%20procesos\Hojas%20de%20proceso\SUB%20Sub-ensamble\SUB-05-20%20Armado%20caja%20de%20aire%20-%20M5000%20KO-M5000%20BC.xlsx" TargetMode="External"/><Relationship Id="rId65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73" Type="http://schemas.openxmlformats.org/officeDocument/2006/relationships/hyperlink" Target="file:///\\SERVER2012\ingenieria%20de%20procesos\Hojas%20de%20proceso\CHA%20Chaper&#237;a\CHA-15-05%20Plegado%20refuerzo%20escuadra%20-%20M4300-M5000-M5000%20KO-M5000%20BC.xlsx" TargetMode="External"/><Relationship Id="rId78" Type="http://schemas.openxmlformats.org/officeDocument/2006/relationships/hyperlink" Target="file:///\\SERVER2012\ingenieria%20de%20procesos\Hojas%20de%20proceso\EQU%20Equipado\EQU-65-05%20Verificaci&#243;n%20continuidad%20y%20fuga%20evaporador%20-%20M5000%20KO-M5000%20BC.xlsx" TargetMode="External"/><Relationship Id="rId81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86" Type="http://schemas.openxmlformats.org/officeDocument/2006/relationships/hyperlink" Target="file:///\\SERVER2012\ingenieria%20de%20procesos\Hojas%20de%20proceso\ARV%20Armado%20verticales\ARV-28-01%20Colocaci&#243;n%20de%20desag&#252;e%20-%20M4300-M5000-M5000%20KO-M5000%20BC.xlsx" TargetMode="External"/><Relationship Id="rId94" Type="http://schemas.openxmlformats.org/officeDocument/2006/relationships/hyperlink" Target="file:///\\SERVER2012\ingenieria%20de%20procesos\Hojas%20de%20proceso\PEV%20Post-espumado%20verticales\PEV-90-21%20Calqueo%20de%20puerta%20-%20M5000%20BC.xlsx" TargetMode="External"/><Relationship Id="rId99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101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4" Type="http://schemas.openxmlformats.org/officeDocument/2006/relationships/hyperlink" Target="file:///\\SERVER2012\ingenieria%20de%20procesos\Hojas%20de%20proceso\PLA%20Pl&#225;sticos\PLA-15-15%20Guillotinado%20TRIULZI.xlsx" TargetMode="External"/><Relationship Id="rId9" Type="http://schemas.openxmlformats.org/officeDocument/2006/relationships/hyperlink" Target="file:///\\SERVER2012\ingenieria%20de%20procesos\Hojas%20de%20proceso\EQU%20Equipado\EQU-40-01%20Colocaci&#243;n%20de%20ap&#233;ndices%20y%20filtro%20-%20Verticales.xlsx" TargetMode="External"/><Relationship Id="rId13" Type="http://schemas.openxmlformats.org/officeDocument/2006/relationships/hyperlink" Target="file:///\\SERVER2012\ingenieria%20de%20procesos\Hojas%20de%20proceso\PLA%20Pl&#225;sticos\PLA-10-23%20Corte%20faldones%20-%20M5000-M5000%20KO-M5000%20BC.xlsx" TargetMode="External"/><Relationship Id="rId18" Type="http://schemas.openxmlformats.org/officeDocument/2006/relationships/hyperlink" Target="file:///\\SERVER2012\ingenieria%20de%20procesos\Hojas%20de%20proceso\ARV%20Armado%20verticales\ARV-05-01%20Colocaci&#243;n%20refuerzo%20bisagra%20superior%20-%20Verticales.xlsx" TargetMode="External"/><Relationship Id="rId39" Type="http://schemas.openxmlformats.org/officeDocument/2006/relationships/hyperlink" Target="file:///\\SERVER2012\ingenieria%20de%20procesos\Hojas%20de%20proceso\TER%20Terminaci&#243;n\TER-05-01%20Colocaci&#243;n%20de%20desag&#252;e%20-%202F-Masters.xlsx" TargetMode="External"/><Relationship Id="rId109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34" Type="http://schemas.openxmlformats.org/officeDocument/2006/relationships/hyperlink" Target="file:///\\SERVER2012\ingenieria%20de%20procesos\Hojas%20de%20proceso\PEV%20Post-espumado%20verticales\PEV-50-05%20Colocaci&#243;n%20de%20bases%20de%20embalaje%20-%20Verticales.xlsx" TargetMode="External"/><Relationship Id="rId50" Type="http://schemas.openxmlformats.org/officeDocument/2006/relationships/hyperlink" Target="file:///\\SERVER2012\ingenieria%20de%20procesos\Hojas%20de%20proceso\CHA%20Chaper&#237;a\CHA-10-01%20Troquelado%20faja-frente%20-%20Verticales.xlsx" TargetMode="External"/><Relationship Id="rId55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76" Type="http://schemas.openxmlformats.org/officeDocument/2006/relationships/hyperlink" Target="file:///\\SERVER2012\ingenieria%20de%20procesos\Hojas%20de%20proceso\SUB%20Sub-ensamble\SUB-10-01%20Calibrado%20controlador%20inteligente%20Danfoss%20-%20M1200-M3200-M4300-M5000-M5000%20BC.xlsx" TargetMode="External"/><Relationship Id="rId97" Type="http://schemas.openxmlformats.org/officeDocument/2006/relationships/hyperlink" Target="file:///\\SERVER2012\ingenieria%20de%20procesos\Hojas%20de%20proceso\EQU%20Equipado\EQU-63-01%20Preparado%20l&#237;nea%20de%20descongelamiento%20-%20M5000%20BC.xlsx" TargetMode="External"/><Relationship Id="rId104" Type="http://schemas.openxmlformats.org/officeDocument/2006/relationships/hyperlink" Target="file:///\\SERVER2012\ingenieria%20de%20procesos\Hojas%20de%20proceso\EMB%20Embalaje\EMB-01-30%20Preparado%20de%20tapas%20de%20cart&#243;n%20-%20Verticales.xlsx" TargetMode="External"/><Relationship Id="rId7" Type="http://schemas.openxmlformats.org/officeDocument/2006/relationships/hyperlink" Target="file:///\\SERVER2012\ingenieria%20de%20procesos\Hojas%20de%20proceso\EQU%20Equipado\EQU-25-10%20Colocaci&#243;n%20unidad%20condensadora%20-%20M4300-M5000-M5000%20KO-M5000%20BC.xlsx" TargetMode="External"/><Relationship Id="rId71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92" Type="http://schemas.openxmlformats.org/officeDocument/2006/relationships/hyperlink" Target="file:///\\SERVER2012\ingenieria%20de%20procesos\Hojas%20de%20proceso\PLA%20Pl&#225;sticos\PLA-15-03%20Guillotinado%20cenefa%20interna%20-%20M3200-M4300-M5000-M5000%20KO-M5000%20BC.xlsx" TargetMode="External"/><Relationship Id="rId2" Type="http://schemas.openxmlformats.org/officeDocument/2006/relationships/hyperlink" Target="file:///\\SERVER2012\ingenieria%20de%20procesos\Hojas%20de%20proceso\CHA%20Chaper&#237;a\CHA-05-05%20Conformado%20de%20esquineros%20-%20Verticales.xlsx" TargetMode="External"/><Relationship Id="rId29" Type="http://schemas.openxmlformats.org/officeDocument/2006/relationships/hyperlink" Target="file:///\\SERVER2012\ingenieria%20de%20procesos\Hojas%20de%20proceso\ESP%20Espumado\ESP-01-01%20Barrido%20de%20nitr&#243;geno.xlsx" TargetMode="External"/><Relationship Id="rId24" Type="http://schemas.openxmlformats.org/officeDocument/2006/relationships/hyperlink" Target="file:///\\SERVER2012\ingenieria%20de%20procesos\Hojas%20de%20proceso\ARV%20Armado%20verticales\ARV-01-01%20Colocaci&#243;n%20esquineros%20-%20Verticales.xlsx" TargetMode="External"/><Relationship Id="rId40" Type="http://schemas.openxmlformats.org/officeDocument/2006/relationships/hyperlink" Target="file:///\\SERVER2012\ingenieria%20de%20procesos\Hojas%20de%20proceso\TER%20Terminaci&#243;n\TER-10-20%20Colocaci&#243;n%20estantes%20-%20Masters.xlsx" TargetMode="External"/><Relationship Id="rId45" Type="http://schemas.openxmlformats.org/officeDocument/2006/relationships/hyperlink" Target="file:///\\SERVER2012\ingenieria%20de%20procesos\Hojas%20de%20proceso\TER%20Terminaci&#243;n\TER-15-02%20Etiquetado%20interno-frontal-lateral%20-%20Masters.xlsx" TargetMode="External"/><Relationship Id="rId66" Type="http://schemas.openxmlformats.org/officeDocument/2006/relationships/hyperlink" Target="file:///\\SERVER2012\ingenieria%20de%20procesos\Hojas%20de%20proceso\PEV%20Post-espumado%20verticales\PEV-35-20%20Colocaci&#243;n%20caja%20de%20aire%20-%20M5000%20KO-M5000%20BC.xlsx" TargetMode="External"/><Relationship Id="rId87" Type="http://schemas.openxmlformats.org/officeDocument/2006/relationships/hyperlink" Target="file:///\\SERVER2012\ingenieria%20de%20procesos\Hojas%20de%20proceso\EQU%20Equipado\EQU-65-01%20Soldadura%20evaporador%20-%20M5000%20KO-M5000%20BC.xlsx" TargetMode="External"/><Relationship Id="rId61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82" Type="http://schemas.openxmlformats.org/officeDocument/2006/relationships/hyperlink" Target="file:///\\SERVER2012\ingenieria%20de%20procesos\Hojas%20de%20proceso\PEV%20Post-espumado%20verticales\PEV-24-01%20Armado%20de%20base%20-%20M4300-M5000-M5000%20KO-M5000%20BC.xlsx" TargetMode="External"/><Relationship Id="rId19" Type="http://schemas.openxmlformats.org/officeDocument/2006/relationships/hyperlink" Target="file:///\\SERVER2012\ingenieria%20de%20procesos\Hojas%20de%20proceso\ARV%20Armado%20verticales\ARV-08-01%20Colocaci&#243;n%20fondo%20-%20M3200-M4300-M5000-M5000%20KO-M5000%20BC.xlsx" TargetMode="External"/><Relationship Id="rId14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30" Type="http://schemas.openxmlformats.org/officeDocument/2006/relationships/hyperlink" Target="file:///\\SERVER2012\ingenieria%20de%20procesos\Hojas%20de%20proceso\ATQ%20Armado%20tanques\ATQ-15-20%20Colocaci&#243;n%20de%20refuerzos%20-%20M5000%20KO.xlsx" TargetMode="External"/><Relationship Id="rId35" Type="http://schemas.openxmlformats.org/officeDocument/2006/relationships/hyperlink" Target="file:///\\SERVER2012\ingenieria%20de%20procesos\Hojas%20de%20proceso\PEV%20Post-espumado%20verticales\PEV-45-15%20Colocaci&#243;n%20de%20puertas%20-%20M3200-M4300-M5000-M5000%20KO-M5000%20BC.xlsx" TargetMode="External"/><Relationship Id="rId56" Type="http://schemas.openxmlformats.org/officeDocument/2006/relationships/hyperlink" Target="file:///\\SERVER2012\ingenieria%20de%20procesos\Hojas%20de%20proceso\TER%20Terminaci&#243;n\TER-10-15%20Colocaci&#243;n%20tope%20de%20puerta%20-%20Masters.xlsx" TargetMode="External"/><Relationship Id="rId77" Type="http://schemas.openxmlformats.org/officeDocument/2006/relationships/hyperlink" Target="file:///\\SERVER2012\ingenieria%20de%20procesos\Hojas%20de%20proceso\PLA%20Pl&#225;sticos\PLA-20-05%20Terminaci&#243;n%20faldones%20-%20M3200-M5000-M5000%20KO-M5000%20BC.xlsx" TargetMode="External"/><Relationship Id="rId100" Type="http://schemas.openxmlformats.org/officeDocument/2006/relationships/hyperlink" Target="file:///\\SERVER2012\ingenieria%20de%20procesos\Hojas%20de%20proceso\TER%20Terminaci&#243;n\TER-10-25%20Colocaci&#243;n%20rejilla%20-%20M4300-M5000-M5000%20KO-M5000%20BC.xlsx" TargetMode="External"/><Relationship Id="rId105" Type="http://schemas.openxmlformats.org/officeDocument/2006/relationships/hyperlink" Target="file:///\\SERVER2012\ingenieria%20de%20procesos\Hojas%20de%20proceso\CHA%20Chaper&#237;a\CHA-01-05%20Corte%20refuerzos%20de%20pl&#225;stico.xlsx" TargetMode="External"/><Relationship Id="rId8" Type="http://schemas.openxmlformats.org/officeDocument/2006/relationships/hyperlink" Target="file:///\\SERVER2012\ingenieria%20de%20procesos\Hojas%20de%20proceso\EQU%20Equipado\EQU-35-05%20Conexi&#243;n%20de%20tubos%20-%20M4300-M5000-M5000%20KO-M5000%20BC.xlsx" TargetMode="External"/><Relationship Id="rId51" Type="http://schemas.openxmlformats.org/officeDocument/2006/relationships/hyperlink" Target="file:///\\SERVER2012\ingenieria%20de%20procesos\Hojas%20de%20proceso\CHA%20Chaper&#237;a\CHA-15-01%20Plegados%20conformado%20faja-frente%20-%20Verticales.xlsx" TargetMode="External"/><Relationship Id="rId72" Type="http://schemas.openxmlformats.org/officeDocument/2006/relationships/hyperlink" Target="file:///\\SERVER2012\ingenieria%20de%20procesos\Hojas%20de%20proceso\CHA%20Chaper&#237;a\CHA-10-05%20Troquelado%20refuerzo%20escuadra%20-%20M4300-M5000-M5000%20KO-M5000%20BC.xlsx" TargetMode="External"/><Relationship Id="rId93" Type="http://schemas.openxmlformats.org/officeDocument/2006/relationships/hyperlink" Target="file:///\\SERVER2012\ingenieria%20de%20procesos\Hojas%20de%20proceso\PEV%20Post-espumado%20verticales\PEV-50-01%20Preparado%20de%20bases%20de%20cart&#243;n%20-%20Verticales.xlsx" TargetMode="External"/><Relationship Id="rId98" Type="http://schemas.openxmlformats.org/officeDocument/2006/relationships/hyperlink" Target="file:///\\SERVER2012\ingenieria%20de%20procesos\Hojas%20de%20proceso\EQU%20Equipado\EQU-01-27%20Colocaci&#243;n%20bobina%20-%20M5000%20BC.xlsx" TargetMode="External"/><Relationship Id="rId3" Type="http://schemas.openxmlformats.org/officeDocument/2006/relationships/hyperlink" Target="file:///\\SERVER2012\ingenieria%20de%20procesos\Hojas%20de%20proceso\PLA%20Pl&#225;sticos\PLA-05-20%20Termoformado%20RV2-1.xlsx" TargetMode="External"/><Relationship Id="rId25" Type="http://schemas.openxmlformats.org/officeDocument/2006/relationships/hyperlink" Target="file:///\\SERVER2012\ingenieria%20de%20procesos\Hojas%20de%20proceso\ATQ%20Armado%20tanques\ATQ-05-01%20Despunte%20de%20esquinas%20-%20Verticales.xlsx" TargetMode="External"/><Relationship Id="rId46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67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Relationship Id="rId20" Type="http://schemas.openxmlformats.org/officeDocument/2006/relationships/hyperlink" Target="file:///\\SERVER2012\ingenieria%20de%20procesos\Hojas%20de%20proceso\ARV%20Armado%20verticales\ARV-10-10%20Colocaci&#243;n%20refuerzo%20canasto%20-%20M4300-M5000-M5000%20KO-M5000%20BC.xlsx" TargetMode="External"/><Relationship Id="rId41" Type="http://schemas.openxmlformats.org/officeDocument/2006/relationships/hyperlink" Target="file:///\\SERVER2012\ingenieria%20de%20procesos\Hojas%20de%20proceso\TER%20Terminaci&#243;n\TER-45-01%20Sellado%20de%20ap&#233;ndices.xlsx" TargetMode="External"/><Relationship Id="rId62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83" Type="http://schemas.openxmlformats.org/officeDocument/2006/relationships/hyperlink" Target="file:///\\SERVER2012\ingenieria%20de%20procesos\Hojas%20de%20proceso\EMB%20Embalaje\EMB-20-01%20Enzunchado.xlsx" TargetMode="External"/><Relationship Id="rId88" Type="http://schemas.openxmlformats.org/officeDocument/2006/relationships/hyperlink" Target="file:///\\SERVER2012\ingenieria%20de%20procesos\Hojas%20de%20proceso\EQU%20Equipado\EQU-60-05%20Ruteo%20escal&#243;n%20-%20M5000%20BC.xlsx" TargetMode="External"/></Relationships>
</file>

<file path=xl/drawings/_rels/drawing18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ARH%20Armado%20horizontales\ARH-10-01%20Enca&#241;ado%20serpentina%20-%20Horizontales.xlsx" TargetMode="External"/><Relationship Id="rId21" Type="http://schemas.openxmlformats.org/officeDocument/2006/relationships/hyperlink" Target="file:///\\SERVER2012\ingenieria%20de%20procesos\Hojas%20de%20proceso\CHA%20Chaper&#237;a\CHA-15-55%20Plegado%20transversal%20tapas%20-%20Horizontales.xlsx" TargetMode="External"/><Relationship Id="rId42" Type="http://schemas.openxmlformats.org/officeDocument/2006/relationships/hyperlink" Target="file:///\\SERVER2012\ingenieria%20de%20procesos\Hojas%20de%20proceso\PLA%20Pl&#225;sticos\PLA-20-35%20Terminaci&#243;n%20parante%20-%20Fr4500.xlsx" TargetMode="External"/><Relationship Id="rId47" Type="http://schemas.openxmlformats.org/officeDocument/2006/relationships/hyperlink" Target="file:///\\SERVER2012\ingenieria%20de%20procesos\Hojas%20de%20proceso\PEH%20Post-espumado%20horizontales\PEH-15-01%20Preparado%20de%20puertas%20-%20Freezers.xlsx" TargetMode="External"/><Relationship Id="rId63" Type="http://schemas.openxmlformats.org/officeDocument/2006/relationships/hyperlink" Target="file:///\\SERVER2012\ingenieria%20de%20procesos\Hojas%20de%20proceso\TER%20Terminaci&#243;n\TER-10-35%20Colocaci&#243;n%20de%20accesorios%20-%20Horizontales.xlsx" TargetMode="External"/><Relationship Id="rId68" Type="http://schemas.openxmlformats.org/officeDocument/2006/relationships/hyperlink" Target="file:///\\SERVER2012\ingenieria%20de%20procesos\Hojas%20de%20proceso\TER%20Terminaci&#243;n\TER-35-01%20Escaneo%20post-equipado.xlsx" TargetMode="External"/><Relationship Id="rId84" Type="http://schemas.openxmlformats.org/officeDocument/2006/relationships/hyperlink" Target="file:///\\SERVER2012\ingenieria%20de%20procesos\Hojas%20de%20proceso\CON%20Control\CON-15-01%20Control%20frigor&#237;fico%20-%20Verticales.xlsx" TargetMode="External"/><Relationship Id="rId89" Type="http://schemas.openxmlformats.org/officeDocument/2006/relationships/hyperlink" Target="file:///\\SERVER2012\ingenieria%20de%20procesos\Hojas%20de%20proceso\EQU%20Equipado\EQU-25-13%20Preparado%20motocompresor%20-%20Fr3300%20Cont%20Int.xlsx" TargetMode="External"/><Relationship Id="rId16" Type="http://schemas.openxmlformats.org/officeDocument/2006/relationships/hyperlink" Target="file:///\\SERVER2012\ingenieria%20de%20procesos\Hojas%20de%20proceso\CHA%20Chaper&#237;a\CHA-10-15%20Troquelado%20envolventes%20-%20Horizontales.xlsx" TargetMode="External"/><Relationship Id="rId11" Type="http://schemas.openxmlformats.org/officeDocument/2006/relationships/hyperlink" Target="file:///\\SERVER2012\ingenieria%20de%20procesos\Hojas%20de%20proceso\PLA%20Pl&#225;sticos\PLA-15-04%20Guillotinado%20marco%20-%20Horizontales.xlsx" TargetMode="External"/><Relationship Id="rId32" Type="http://schemas.openxmlformats.org/officeDocument/2006/relationships/hyperlink" Target="file:///\\SERVER2012\ingenieria%20de%20procesos\Hojas%20de%20proceso\ARH%20Armado%20horizontales\ARH-20-01%20Conformado%20de%20portabulbo%20-%20Horizontales.xlsx" TargetMode="External"/><Relationship Id="rId37" Type="http://schemas.openxmlformats.org/officeDocument/2006/relationships/hyperlink" Target="file:///\\SERVER2012\ingenieria%20de%20procesos\Hojas%20de%20proceso\PEH%20Post-espumado%20horizontales\PEH-01-01%20Limpieza%20gabinete%20-%20Horizontales.xlsx" TargetMode="External"/><Relationship Id="rId53" Type="http://schemas.openxmlformats.org/officeDocument/2006/relationships/hyperlink" Target="file:///\\SERVER2012\ingenieria%20de%20procesos\Hojas%20de%20proceso\EQU%20Equipado\EQU-40-05%20Colocaci&#243;n%20de%20ap&#233;ndices%20y%20filtro%20-%20Horizontales.xlsx" TargetMode="External"/><Relationship Id="rId58" Type="http://schemas.openxmlformats.org/officeDocument/2006/relationships/hyperlink" Target="file:///\\SERVER2012\ingenieria%20de%20procesos\Hojas%20de%20proceso\EMB%20Embalaje\EMB-15-01%20Palletizado.xlsx" TargetMode="External"/><Relationship Id="rId74" Type="http://schemas.openxmlformats.org/officeDocument/2006/relationships/hyperlink" Target="file:///\\SERVER2012\ingenieria%20de%20procesos\Hojas%20de%20proceso\EMB%20Embalaje\EMB-01-25%20Preparado%20de%20laterales%20-%20Horizontales.xlsx" TargetMode="External"/><Relationship Id="rId79" Type="http://schemas.openxmlformats.org/officeDocument/2006/relationships/hyperlink" Target="file:///\\SERVER2012\ingenieria%20de%20procesos\Hojas%20de%20proceso\ARH%20Armado%20horizontales\ARH-15-10%20Colocaci&#243;n%20termocontraible%20-%20Horizontales.xlsx" TargetMode="External"/><Relationship Id="rId5" Type="http://schemas.openxmlformats.org/officeDocument/2006/relationships/hyperlink" Target="file:///\\SERVER2012\ingenieria%20de%20procesos\Hojas%20de%20proceso\PUE%20Puertas\PUE-25-01%20Precalentado%20de%20puertas%20-%20Heladeras-FV-Freezers.xlsx" TargetMode="External"/><Relationship Id="rId90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95" Type="http://schemas.openxmlformats.org/officeDocument/2006/relationships/hyperlink" Target="file:///\\SERVER2012\ingenieria%20de%20procesos\Hojas%20de%20proceso\EQU%20Equipado\EQU-70-01%20Colocaci&#243;n%20de%20cerradura%20-%20Fr2530-Fr3320.xlsx" TargetMode="External"/><Relationship Id="rId22" Type="http://schemas.openxmlformats.org/officeDocument/2006/relationships/hyperlink" Target="file:///\\SERVER2012\ingenieria%20de%20procesos\Hojas%20de%20proceso\CHA%20Chaper&#237;a\CHA-15-25%20Plegado%20longitudinal%20frentes%20-%20Horizontales.xlsx" TargetMode="External"/><Relationship Id="rId27" Type="http://schemas.openxmlformats.org/officeDocument/2006/relationships/hyperlink" Target="file:///\\SERVER2012\ingenieria%20de%20procesos\Hojas%20de%20proceso\ARH%20Armado%20horizontales\ARH-15-01%20Soldadura%20de%20colector%20y%20ap&#233;ndice%20-%20Horizontales%20R134.xlsx" TargetMode="External"/><Relationship Id="rId43" Type="http://schemas.openxmlformats.org/officeDocument/2006/relationships/hyperlink" Target="file:///\\SERVER2012\ingenieria%20de%20procesos\Hojas%20de%20proceso\SUB%20Sub-ensamble\SUB-35-01%20Armado%20de%20parante%20-%20Fr4500.xlsx" TargetMode="External"/><Relationship Id="rId48" Type="http://schemas.openxmlformats.org/officeDocument/2006/relationships/hyperlink" Target="file:///\\SERVER2012\ingenieria%20de%20procesos\Hojas%20de%20proceso\EQU%20Equipado\EQU-15-05%20Fijaci&#243;n%20del%20condensador%20-%20Freezers.xlsx" TargetMode="External"/><Relationship Id="rId64" Type="http://schemas.openxmlformats.org/officeDocument/2006/relationships/hyperlink" Target="file:///\\SERVER2012\ingenieria%20de%20procesos\Hojas%20de%20proceso\TER%20Terminaci&#243;n\TER-45-01%20Sellado%20de%20ap&#233;ndices.xlsx" TargetMode="External"/><Relationship Id="rId69" Type="http://schemas.openxmlformats.org/officeDocument/2006/relationships/hyperlink" Target="file:///\\SERVER2012\ingenieria%20de%20procesos\Hojas%20de%20proceso\TER%20Terminaci&#243;n\TER-15-05%20Etiquetado%20de%20respaldo.xlsx" TargetMode="External"/><Relationship Id="rId80" Type="http://schemas.openxmlformats.org/officeDocument/2006/relationships/hyperlink" Target="file:///\\SERVER2012\ingenieria%20de%20procesos\Hojas%20de%20proceso\ARH%20Armado%20horizontales\ARH-25-10%20Aislaci&#243;n%20colector%20y%20capilar%20-%20Horizontales%20R134.xlsx" TargetMode="External"/><Relationship Id="rId85" Type="http://schemas.openxmlformats.org/officeDocument/2006/relationships/hyperlink" Target="file:///\\SERVER2012\ingenieria%20de%20procesos\Hojas%20de%20proceso\CON%20Control\CON-01-05%20Control%20de%20fugas%20con%20alta%20presi&#243;n%20-%20Verticales.xlsx" TargetMode="External"/><Relationship Id="rId3" Type="http://schemas.openxmlformats.org/officeDocument/2006/relationships/hyperlink" Target="file:///\\SERVER2012\ingenieria%20de%20procesos\Hojas%20de%20proceso\PUE%20Puertas\PUE-20-05%20Colocaci&#243;n%20de%20refuerzos%20y%20sellado%20para%20manijas%20-%20Freezers.xlsx" TargetMode="External"/><Relationship Id="rId12" Type="http://schemas.openxmlformats.org/officeDocument/2006/relationships/hyperlink" Target="file:///\\SERVER2012\ingenieria%20de%20procesos\Hojas%20de%20proceso\PLA%20Pl&#225;sticos\PLA-10-35%20Corte%20marco%20-%20Horizontales.xlsx" TargetMode="External"/><Relationship Id="rId17" Type="http://schemas.openxmlformats.org/officeDocument/2006/relationships/hyperlink" Target="file:///\\SERVER2012\ingenieria%20de%20procesos\Hojas%20de%20proceso\CHA%20Chaper&#237;a\CHA-15-40%20Plegado%20transversal%20y%20lateral%20envolventes%20-%20Horizontales.xlsx" TargetMode="External"/><Relationship Id="rId25" Type="http://schemas.openxmlformats.org/officeDocument/2006/relationships/hyperlink" Target="file:///\\SERVER2012\ingenieria%20de%20procesos\Hojas%20de%20proceso\ARH%20Armado%20horizontales\ARH-05-01%20Armado%20interior%20-%20Horizontales.xlsx" TargetMode="External"/><Relationship Id="rId33" Type="http://schemas.openxmlformats.org/officeDocument/2006/relationships/hyperlink" Target="file:///\\SERVER2012\ingenieria%20de%20procesos\Hojas%20de%20proceso\ARH%20Armado%20horizontales\ARH-01-05%20Armado%20exterior%20-%20Horizontales.xlsx" TargetMode="External"/><Relationship Id="rId38" Type="http://schemas.openxmlformats.org/officeDocument/2006/relationships/hyperlink" Target="file:///\\SERVER2012\ingenieria%20de%20procesos\Hojas%20de%20proceso\PEH%20Post-espumado%20horizontales\PEH-05-01%20Colocaci&#243;n%20parante%20-%20Fr4500.xlsx" TargetMode="External"/><Relationship Id="rId46" Type="http://schemas.openxmlformats.org/officeDocument/2006/relationships/hyperlink" Target="file:///\\SERVER2012\ingenieria%20de%20procesos\Hojas%20de%20proceso\PEH%20Post-espumado%20horizontales\PEH-15-05%20Fijaci&#243;n%20de%20puertas%20espumadas%20-%20Freezers.xlsx" TargetMode="External"/><Relationship Id="rId59" Type="http://schemas.openxmlformats.org/officeDocument/2006/relationships/hyperlink" Target="file:///\\SERVER2012\ingenieria%20de%20procesos\Hojas%20de%20proceso\EMB%20Embalaje\EMB-10-05%20Embalaje%20en%20OMS%201%20-%20Verticales.xlsx" TargetMode="External"/><Relationship Id="rId67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20" Type="http://schemas.openxmlformats.org/officeDocument/2006/relationships/hyperlink" Target="file:///\\SERVER2012\ingenieria%20de%20procesos\Hojas%20de%20proceso\CHA%20Chaper&#237;a\CHA-15-30%20Plegado%20longitudinal%20fondos%20y%20tapas%20-%20Freezers.xlsx" TargetMode="External"/><Relationship Id="rId41" Type="http://schemas.openxmlformats.org/officeDocument/2006/relationships/hyperlink" Target="file:///\\SERVER2012\ingenieria%20de%20procesos\Hojas%20de%20proceso\PLA%20Pl&#225;sticos\PLA-10-45%20Corte%20parante%20-%20Fr4500.xlsx" TargetMode="External"/><Relationship Id="rId54" Type="http://schemas.openxmlformats.org/officeDocument/2006/relationships/hyperlink" Target="file:///\\SERVER2012\ingenieria%20de%20procesos\Hojas%20de%20proceso\EQU%20Equipado\EQU-45-15%20Soldadura%20-%20Horizontales.xlsx" TargetMode="External"/><Relationship Id="rId62" Type="http://schemas.openxmlformats.org/officeDocument/2006/relationships/hyperlink" Target="file:///\\SERVER2012\ingenieria%20de%20procesos\Hojas%20de%20proceso\TER%20Terminaci&#243;n\TER-01-01%20Aspirado%20interior.xlsx" TargetMode="External"/><Relationship Id="rId70" Type="http://schemas.openxmlformats.org/officeDocument/2006/relationships/hyperlink" Target="file:///\\SERVER2012\ingenieria%20de%20procesos\Hojas%20de%20proceso\TER%20Terminaci&#243;n\TER-15-10%20Etiquetado%20interno-frontal-lateral%20-%20Horizontales.xlsx" TargetMode="External"/><Relationship Id="rId75" Type="http://schemas.openxmlformats.org/officeDocument/2006/relationships/hyperlink" Target="file:///\\SERVER2012\ingenieria%20de%20procesos\Hojas%20de%20proceso\TER%20Terminaci&#243;n\TER-10-30%20Colocaci&#243;n%20rejilla%20trasera%20-%20Horizontales.xlsx" TargetMode="External"/><Relationship Id="rId83" Type="http://schemas.openxmlformats.org/officeDocument/2006/relationships/hyperlink" Target="file:///\\SERVER2012\ingenieria%20de%20procesos\Hojas%20de%20proceso\ESP%20Espumado\ESP-01-05%20Carga%20del%20molde.xlsx" TargetMode="External"/><Relationship Id="rId88" Type="http://schemas.openxmlformats.org/officeDocument/2006/relationships/hyperlink" Target="file:///\\SERVER2012\ingenieria%20de%20procesos\Hojas%20de%20proceso\EQU%20Equipado\EQU-17-05%20Armado%20y%20colocaci&#243;n%20del%20controlador%20inteligente%20-%20Freezers%20Cont%20Int.xlsx" TargetMode="External"/><Relationship Id="rId91" Type="http://schemas.openxmlformats.org/officeDocument/2006/relationships/hyperlink" Target="file:///\\SERVER2012\ingenieria%20de%20procesos\Hojas%20de%20proceso\PEH%20Post-espumado%20horizontales\PEH-01-05%20Limpieza%20de%20puertas%20-%20Freezers.xlsx" TargetMode="External"/><Relationship Id="rId96" Type="http://schemas.openxmlformats.org/officeDocument/2006/relationships/hyperlink" Target="file:///\\SERVER2012\ingenieria%20de%20procesos\Hojas%20de%20proceso\PEH%20Post-espumado%20horizontales\PEH-30-01%20Calqueo%20puertas%20-%20Freezers.xlsx" TargetMode="External"/><Relationship Id="rId1" Type="http://schemas.openxmlformats.org/officeDocument/2006/relationships/hyperlink" Target="file:///\\SERVER2012\ingenieria%20de%20procesos\Hojas%20de%20proceso\PUE%20Puertas\PUE-01-05%20Piqueteado%20de%20puertas%20para%20manijas%20-%20Freezers.xlsx" TargetMode="External"/><Relationship Id="rId6" Type="http://schemas.openxmlformats.org/officeDocument/2006/relationships/hyperlink" Target="file:///\\SERVER2012\ingenieria%20de%20procesos\Hojas%20de%20proceso\PLA%20Pl&#225;sticos\PLA-05-01%20Termoformado%20M1-M2.xlsx" TargetMode="External"/><Relationship Id="rId15" Type="http://schemas.openxmlformats.org/officeDocument/2006/relationships/hyperlink" Target="file:///\\SERVER2012\ingenieria%20de%20procesos\Hojas%20de%20proceso\CHA%20Chaper&#237;a\CHA-15-65%20Plegado%20en%20Z%20fondo%20interior%20-%20Horizontales.xlsx" TargetMode="External"/><Relationship Id="rId23" Type="http://schemas.openxmlformats.org/officeDocument/2006/relationships/hyperlink" Target="file:///\\SERVER2012\ingenieria%20de%20procesos\Hojas%20de%20proceso\CHA%20Chaper&#237;a\CHA-15-45%20Plegado%20transversal%20frentes%20-%20Horizontales.xlsx" TargetMode="External"/><Relationship Id="rId28" Type="http://schemas.openxmlformats.org/officeDocument/2006/relationships/hyperlink" Target="file:///\\SERVER2012\ingenieria%20de%20procesos\Hojas%20de%20proceso\ARH%20Armado%20horizontales\ARH-15-05%20Verificaci&#243;n%20continuidad%20y%20fuga%20-%20Horizontales.xlsx" TargetMode="External"/><Relationship Id="rId36" Type="http://schemas.openxmlformats.org/officeDocument/2006/relationships/hyperlink" Target="file:///\\SERVER2012\ingenieria%20de%20procesos\Hojas%20de%20proceso\ESP%20Espumado\ESP-01-01%20Barrido%20de%20nitr&#243;geno.xlsx" TargetMode="External"/><Relationship Id="rId49" Type="http://schemas.openxmlformats.org/officeDocument/2006/relationships/hyperlink" Target="file:///\\SERVER2012\ingenieria%20de%20procesos\Hojas%20de%20proceso\EQU%20Equipado\EQU-05-10%20Aislaci&#243;n%20l&#237;nea%20de%20succi&#243;n%20-%20Horizontales.xlsx" TargetMode="External"/><Relationship Id="rId57" Type="http://schemas.openxmlformats.org/officeDocument/2006/relationships/hyperlink" Target="file:///\\SERVER2012\ingenieria%20de%20procesos\Hojas%20de%20proceso\EMB%20Embalaje\EMB-05-05%20Pre-embalaje%20-%20Horizontales.xlsx" TargetMode="External"/><Relationship Id="rId10" Type="http://schemas.openxmlformats.org/officeDocument/2006/relationships/hyperlink" Target="file:///\\SERVER2012\ingenieria%20de%20procesos\Hojas%20de%20proceso\PUE%20Puertas\PUE-35-10%20Carga%20del%20molde%20-%20Freezers.xlsx" TargetMode="External"/><Relationship Id="rId31" Type="http://schemas.openxmlformats.org/officeDocument/2006/relationships/hyperlink" Target="file:///\\SERVER2012\ingenieria%20de%20procesos\Hojas%20de%20proceso\ARH%20Armado%20horizontales\ARH-25-05%20Verificaci&#243;n%20continuidad%20y%20fuga%20de%20capilar%20-%20Horizontales%20R134.xlsx" TargetMode="External"/><Relationship Id="rId44" Type="http://schemas.openxmlformats.org/officeDocument/2006/relationships/hyperlink" Target="file:///\\SERVER2012\ingenieria%20de%20procesos\Hojas%20de%20proceso\PEH%20Post-espumado%20horizontales\PEH-10-10%20Colocaci&#243;n%20de%20base%20de%20madera%20-%20Horizontales.xlsx" TargetMode="External"/><Relationship Id="rId52" Type="http://schemas.openxmlformats.org/officeDocument/2006/relationships/hyperlink" Target="file:///\\SERVER2012\ingenieria%20de%20procesos\Hojas%20de%20proceso\EQU%20Equipado\EQU-35-15%20Conexi&#243;n%20de%20tubos%20-%20Horizontales.xlsx" TargetMode="External"/><Relationship Id="rId60" Type="http://schemas.openxmlformats.org/officeDocument/2006/relationships/hyperlink" Target="file:///\\SERVER2012\ingenieria%20de%20procesos\Hojas%20de%20proceso\CON%20Control\CON-05-01%20Control%20el&#233;ctrico.xlsx" TargetMode="External"/><Relationship Id="rId65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73" Type="http://schemas.openxmlformats.org/officeDocument/2006/relationships/hyperlink" Target="file:///\\SERVER2012\ingenieria%20de%20procesos\Hojas%20de%20proceso\TER%20Terminaci&#243;n\TER-35-01%20Escaneo%20post-equipado%20-%20Verticales.xlsx" TargetMode="External"/><Relationship Id="rId78" Type="http://schemas.openxmlformats.org/officeDocument/2006/relationships/hyperlink" Target="file:///\\SERVER2012\ingenieria%20de%20procesos\Hojas%20de%20proceso\CHA%20Chaper&#237;a\CHA-10-20%20Troquelado%20para%20controlador%20inteligente%20-%20Freezers%20Cont%20Int.xlsx" TargetMode="External"/><Relationship Id="rId81" Type="http://schemas.openxmlformats.org/officeDocument/2006/relationships/hyperlink" Target="file:///\\SERVER2012\ingenieria%20de%20procesos\Hojas%20de%20proceso\ARH%20Armado%20horizontales\ARH-30-01%20Pre-ensamble%20interior%20-%20Horizontales.xlsx" TargetMode="External"/><Relationship Id="rId86" Type="http://schemas.openxmlformats.org/officeDocument/2006/relationships/hyperlink" Target="file:///\\SERVER2012\ingenieria%20de%20procesos\Hojas%20de%20proceso\ARH%20Armado%20horizontales\ARH-15-15%20Posicionamiento%20ap&#233;ndice%20y%20l&#237;nea%20de%20succi&#243;n%20-%20Horizontales%20R134.xlsx" TargetMode="External"/><Relationship Id="rId94" Type="http://schemas.openxmlformats.org/officeDocument/2006/relationships/hyperlink" Target="file:///\\SERVER2012\ingenieria%20de%20procesos\Hojas%20de%20proceso\ESP%20Espumado\ESP-05-14%20Espumado%20-%20Molde%2014-Modelos%20Horizontales.xlsx" TargetMode="External"/><Relationship Id="rId4" Type="http://schemas.openxmlformats.org/officeDocument/2006/relationships/hyperlink" Target="file:///\\SERVER2012\ingenieria%20de%20procesos\Hojas%20de%20proceso\PUE%20Puertas\PUE-15-05%20Colocaci&#243;n%20de%20tapas%20en%20puertas%20-%20Freezers.xlsx" TargetMode="External"/><Relationship Id="rId9" Type="http://schemas.openxmlformats.org/officeDocument/2006/relationships/hyperlink" Target="file:///\\SERVER2012\ingenieria%20de%20procesos\Hojas%20de%20proceso\PUE%20Puertas\PUE-40-05%20Espumado%20de%20puertas%20-%20Freezers.xlsx" TargetMode="External"/><Relationship Id="rId13" Type="http://schemas.openxmlformats.org/officeDocument/2006/relationships/hyperlink" Target="file:///\\SERVER2012\ingenieria%20de%20procesos\Hojas%20de%20proceso\CHA%20Chaper&#237;a\CHA-30-01%20Piqueteado%20desag&#252;e%20fondo%20interior%20-%20Horizontales.xlsx" TargetMode="External"/><Relationship Id="rId18" Type="http://schemas.openxmlformats.org/officeDocument/2006/relationships/hyperlink" Target="file:///\\SERVER2012\ingenieria%20de%20procesos\Hojas%20de%20proceso\CHA%20Chaper&#237;a\CHA-15-60%20Plegado%20en%20U%20envolventes%20-%20Horizontales.xlsx" TargetMode="External"/><Relationship Id="rId39" Type="http://schemas.openxmlformats.org/officeDocument/2006/relationships/hyperlink" Target="file:///\\SERVER2012\ingenieria%20de%20procesos\Hojas%20de%20proceso\PEH%20Post-espumado%20horizontales\PEH-10-05%20Colocaci&#243;n%20de%20bases%20-%20Horizontales.xlsx" TargetMode="External"/><Relationship Id="rId34" Type="http://schemas.openxmlformats.org/officeDocument/2006/relationships/hyperlink" Target="file:///\\SERVER2012\ingenieria%20de%20procesos\Hojas%20de%20proceso\ARH%20Armado%20horizontales\ARH-30-05%20Ensamble%20interior-exterior%20-%20Horizontales.xlsx" TargetMode="External"/><Relationship Id="rId50" Type="http://schemas.openxmlformats.org/officeDocument/2006/relationships/hyperlink" Target="file:///\\SERVER2012\ingenieria%20de%20procesos\Hojas%20de%20proceso\EQU%20Equipado\EQU-25-15%20Colocaci&#243;n%20motocompresor%20-%20Freezers.xlsx" TargetMode="External"/><Relationship Id="rId55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76" Type="http://schemas.openxmlformats.org/officeDocument/2006/relationships/hyperlink" Target="file:///\\SERVER2012\ingenieria%20de%20procesos\Hojas%20de%20proceso\EMB%20Embalaje\EMB-01-20%20Etiquetado%20pos-embalaje.xlsx" TargetMode="External"/><Relationship Id="rId97" Type="http://schemas.openxmlformats.org/officeDocument/2006/relationships/hyperlink" Target="file:///\\SERVER2012\ingenieria%20de%20procesos\Hojas%20de%20proceso\PEH%20Post-espumado%20horizontales\PEH-30-05%20Calqueo%20gabinete%20-%20Horizontales.xlsx" TargetMode="External"/><Relationship Id="rId7" Type="http://schemas.openxmlformats.org/officeDocument/2006/relationships/hyperlink" Target="file:///\\SERVER2012\ingenieria%20de%20procesos\Hojas%20de%20proceso\PUE%20Puertas\PUE-30-05%20Burleteado%20contrapuertas%20-%20Freezers.xlsx" TargetMode="External"/><Relationship Id="rId71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92" Type="http://schemas.openxmlformats.org/officeDocument/2006/relationships/hyperlink" Target="file:///\\SERVER2012\ingenieria%20de%20procesos\Hojas%20de%20proceso\ESP%20Espumado\ESP-05-12%20Espumado%20-%20Molde%2012-Modelos%20Fr2500-Fr3300.xlsx" TargetMode="External"/><Relationship Id="rId2" Type="http://schemas.openxmlformats.org/officeDocument/2006/relationships/hyperlink" Target="file:///\\SERVER2012\ingenieria%20de%20procesos\Hojas%20de%20proceso\PUE%20Puertas\PUE-05-05%20Plegado%20de%20puertas%20-%20Freezers.xlsx" TargetMode="External"/><Relationship Id="rId29" Type="http://schemas.openxmlformats.org/officeDocument/2006/relationships/hyperlink" Target="file:///\\SERVER2012\ingenieria%20de%20procesos\Hojas%20de%20proceso\ARH%20Armado%20horizontales\ARH-20-05%20Colocaci&#243;n%20de%20portabulbo%20-%20Horizontales.xlsx" TargetMode="External"/><Relationship Id="rId24" Type="http://schemas.openxmlformats.org/officeDocument/2006/relationships/hyperlink" Target="file:///\\SERVER2012\ingenieria%20de%20procesos\Hojas%20de%20proceso\CHA%20Chaper&#237;a\CHA-15-50%20Plegado%20transversal%20fondos%20-%20Horizontales.xlsx" TargetMode="External"/><Relationship Id="rId40" Type="http://schemas.openxmlformats.org/officeDocument/2006/relationships/hyperlink" Target="file:///\\SERVER2012\ingenieria%20de%20procesos\Hojas%20de%20proceso\ARH%20Armado%20horizontales\ARH-01-01%20Armado%20piso%20corruplast%20-%20Horizontales.xlsx" TargetMode="External"/><Relationship Id="rId45" Type="http://schemas.openxmlformats.org/officeDocument/2006/relationships/hyperlink" Target="file:///\\SERVER2012\ingenieria%20de%20procesos\Hojas%20de%20proceso\PLA%20Pl&#225;sticos\PLA-20-25%20Terminaci&#243;n%20marco%20-%20Horizontales.xlsx" TargetMode="External"/><Relationship Id="rId66" Type="http://schemas.openxmlformats.org/officeDocument/2006/relationships/hyperlink" Target="file:///\\SERVER2012\ingenieria%20de%20procesos\Hojas%20de%20proceso\TER%20Terminaci&#243;n\TER-30-01%20Conexi&#243;n%20a%20bombas%20de%20vac&#237;o%20-%20Verticales.xlsx" TargetMode="External"/><Relationship Id="rId87" Type="http://schemas.openxmlformats.org/officeDocument/2006/relationships/hyperlink" Target="file:///\\SERVER2012\ingenieria%20de%20procesos\Hojas%20de%20proceso\EQU%20Equipado\EQU-17-01%20Armado%20y%20colocaci&#243;n%20del%20tablero%20-%20Freezers%20TM.xlsx" TargetMode="External"/><Relationship Id="rId61" Type="http://schemas.openxmlformats.org/officeDocument/2006/relationships/hyperlink" Target="file:///\\SERVER2012\ingenieria%20de%20procesos\Hojas%20de%20proceso\CON%20Control\CON-01-01%20Control%20de%20fugas.xlsx" TargetMode="External"/><Relationship Id="rId82" Type="http://schemas.openxmlformats.org/officeDocument/2006/relationships/hyperlink" Target="file:///\\SERVER2012\ingenieria%20de%20procesos\Hojas%20de%20proceso\ARH%20Armado%20horizontales\ARH-19-01%20Corte%20de%20tubo%20de%20aluminio%20-%20Freezers%20Cont%20Int.xlsx" TargetMode="External"/><Relationship Id="rId19" Type="http://schemas.openxmlformats.org/officeDocument/2006/relationships/hyperlink" Target="file:///\\SERVER2012\ingenieria%20de%20procesos\Hojas%20de%20proceso\CHA%20Chaper&#237;a\CHA-10-30%20Troquelado%20frentes-fondos-tapas%20-%20Horizontales.xlsx" TargetMode="External"/><Relationship Id="rId14" Type="http://schemas.openxmlformats.org/officeDocument/2006/relationships/hyperlink" Target="file:///\\SERVER2012\ingenieria%20de%20procesos\Hojas%20de%20proceso\CHA%20Chaper&#237;a\CHA-35-01%20Despunte%20esquinas%20fondo%20interior%20-%20Horizontales.xlsx" TargetMode="External"/><Relationship Id="rId30" Type="http://schemas.openxmlformats.org/officeDocument/2006/relationships/hyperlink" Target="file:///\\SERVER2012\ingenieria%20de%20procesos\Hojas%20de%20proceso\ARH%20Armado%20horizontales\ARH-25-01%20Soldadura%20de%20capilar%20-%20Horizontales%20R134.xlsx" TargetMode="External"/><Relationship Id="rId35" Type="http://schemas.openxmlformats.org/officeDocument/2006/relationships/hyperlink" Target="file:///\\SERVER2012\ingenieria%20de%20procesos\Hojas%20de%20proceso\ARH%20Armado%20horizontales\ARH-35-05%20Precalentado%20de%20gabinetes%20-%20Horizontales.xlsx" TargetMode="External"/><Relationship Id="rId56" Type="http://schemas.openxmlformats.org/officeDocument/2006/relationships/hyperlink" Target="file:///\\SERVER2012\ingenieria%20de%20procesos\Hojas%20de%20proceso\CON%20Control\CON-10-01%20Colocaci&#243;n%20de%20logger%20-%20Verticales.xlsx" TargetMode="External"/><Relationship Id="rId77" Type="http://schemas.openxmlformats.org/officeDocument/2006/relationships/hyperlink" Target="file:///\\SERVER2012\ingenieria%20de%20procesos\Hojas%20de%20proceso\EMB%20Embalaje\EMB-20-01%20Enzunchado.xlsx" TargetMode="External"/><Relationship Id="rId8" Type="http://schemas.openxmlformats.org/officeDocument/2006/relationships/hyperlink" Target="file:///\\SERVER2012\ingenieria%20de%20procesos\Hojas%20de%20proceso\PLA%20Pl&#225;sticos\PLA-15-05%20Guillotinado%20contrapuerta%20-%20Freezers.xlsx" TargetMode="External"/><Relationship Id="rId51" Type="http://schemas.openxmlformats.org/officeDocument/2006/relationships/hyperlink" Target="file:///\\SERVER2012\ingenieria%20de%20procesos\Hojas%20de%20proceso\EQU%20Equipado\EQU-20-25%20Conexi&#243;n%20instalaci&#243;n%20el&#233;ctrica%20-%20Freezers.xlsx" TargetMode="External"/><Relationship Id="rId72" Type="http://schemas.openxmlformats.org/officeDocument/2006/relationships/hyperlink" Target="file:///\\SERVER2012\ingenieria%20de%20procesos\Hojas%20de%20proceso\TER%20Terminaci&#243;n\TER-25-01%20Limpieza%20final.xlsx" TargetMode="External"/><Relationship Id="rId93" Type="http://schemas.openxmlformats.org/officeDocument/2006/relationships/hyperlink" Target="file:///\\SERVER2012\ingenieria%20de%20procesos\Hojas%20de%20proceso\ESP%20Espumado\ESP-05-13%20Espumado%20-%20Molde%2013-Modelos%20Horizontales.xlsx" TargetMode="External"/><Relationship Id="rId98" Type="http://schemas.openxmlformats.org/officeDocument/2006/relationships/hyperlink" Target="file:///\\SERVER2012\ingenieria%20de%20procesos\Hojas%20de%20proceso\EQU%20Equipado\EQU-14-05%20Preparado%20del%20condensador%20-%20Fr2500-Fr3300%20TM.xlsx" TargetMode="External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hyperlink" Target="file:///\\server2025\iso_9000\07-Procesos\7%20-%20Standard%20Work%20Sheet\EQUH%20-%20Equipado%20Horizontales\EQUH%20010-001%20-%20Fijaci&#243;n%20del%20Condensador.pdf" TargetMode="External"/><Relationship Id="rId18" Type="http://schemas.openxmlformats.org/officeDocument/2006/relationships/hyperlink" Target="file:///\\server2025\iso_9000\07-Procesos\7%20-%20Standard%20Work%20Sheet\EQUH%20-%20Equipado%20Horizontales\EQUH%20090-001%20Verificaci&#243;n%20Continuidad%20y%20Fugas.pdf" TargetMode="External"/><Relationship Id="rId26" Type="http://schemas.openxmlformats.org/officeDocument/2006/relationships/hyperlink" Target="file:///\\server2025\iso_9000\07-Procesos\7%20-%20Standard%20Work%20Sheet\TERH%20-%20Terminaci&#243;n%20Horizontales\TERH%20060-001%20-%20Pintura%20en%20uniones%20y%20Colocaci&#243;n%20Rejilla%20Trasera.pdf" TargetMode="External"/><Relationship Id="rId3" Type="http://schemas.openxmlformats.org/officeDocument/2006/relationships/hyperlink" Target="file:///\\server2025\iso_9000\07-Procesos\7%20-%20Standard%20Work%20Sheet\ARH%20-%20Armado%20de%20Horizontales\ARH%20020-001%20-%20Enca&#241;ado%20Serpentina.pdf" TargetMode="External"/><Relationship Id="rId21" Type="http://schemas.openxmlformats.org/officeDocument/2006/relationships/hyperlink" Target="file:///\\server2025\iso_9000\07-Procesos\7%20-%20Standard%20Work%20Sheet\CONH%20-%20Control%20Horizontales\CONH%20020-001%20-%20Control%20Electrico.pdf" TargetMode="External"/><Relationship Id="rId7" Type="http://schemas.openxmlformats.org/officeDocument/2006/relationships/hyperlink" Target="file:///\\server2025\iso_9000\07-Procesos\7%20-%20Standard%20Work%20Sheet\ARH%20-%20Armado%20de%20Horizontales\ARH%20070-001%20-%20Armado%20Exterior.pdf" TargetMode="External"/><Relationship Id="rId12" Type="http://schemas.openxmlformats.org/officeDocument/2006/relationships/hyperlink" Target="file:///\\server2025\iso_9000\07-Procesos\7%20-%20Standard%20Work%20Sheet\PEH%20Post-Espumado%20Horizontales\PEH%20030-001%20-%20Colocaci&#243;n%20de%20Ruedas%20y%20Bases.pdf" TargetMode="External"/><Relationship Id="rId17" Type="http://schemas.openxmlformats.org/officeDocument/2006/relationships/hyperlink" Target="file:///\\server2025\iso_9000\07-Procesos\7%20-%20Standard%20Work%20Sheet\EQUH%20-%20Equipado%20Horizontales\EQUH%20080-001%20Soldadura.pdf" TargetMode="External"/><Relationship Id="rId25" Type="http://schemas.openxmlformats.org/officeDocument/2006/relationships/hyperlink" Target="file:///\\server2025\iso_9000\07-Procesos\7%20-%20Standard%20Work%20Sheet\TERH%20-%20Terminaci&#243;n%20Horizontales\TERH%20020-001%20-%20Conexi&#243;n%20a%20bombas%20de%20vac&#237;o.pdf" TargetMode="External"/><Relationship Id="rId33" Type="http://schemas.openxmlformats.org/officeDocument/2006/relationships/hyperlink" Target="file:///\\server2025\iso_9000\07-Procesos\7%20-%20Standard%20Work%20Sheet\TERH%20-%20Terminaci&#243;n%20Horizontales\TERH%20030-001%20-%20Carga%20de%20Gas%20Refrigerante.pdf" TargetMode="External"/><Relationship Id="rId2" Type="http://schemas.openxmlformats.org/officeDocument/2006/relationships/hyperlink" Target="file:///\\server2025\iso_9000\07-Procesos\7%20-%20Standard%20Work%20Sheet\ARH%20-%20Armado%20de%20Horizontales\ARH%20010-001%20-%20Armado%20Interior.pdf" TargetMode="External"/><Relationship Id="rId16" Type="http://schemas.openxmlformats.org/officeDocument/2006/relationships/hyperlink" Target="file:///\\server2025\iso_9000\07-Procesos\7%20-%20Standard%20Work%20Sheet\EQUH%20-%20Equipado%20Horizontales\EQUH%20070-001%20Conexi&#243;n%20de%20Tubos.pdf" TargetMode="External"/><Relationship Id="rId20" Type="http://schemas.openxmlformats.org/officeDocument/2006/relationships/hyperlink" Target="file:///\\server2025\iso_9000\07-Procesos\7%20-%20Standard%20Work%20Sheet\EMBH%20-%20Embalaje%20Horizontales\EMBH%20020-001%20-%20Palletizado.pdf" TargetMode="External"/><Relationship Id="rId29" Type="http://schemas.openxmlformats.org/officeDocument/2006/relationships/hyperlink" Target="file:///\\server2025\iso_9000\07-Procesos\7%20-%20Standard%20Work%20Sheet\CONH%20-%20Control%20Horizontales\CONH%20%20030-001%20-%20Control%20frigor&#237;fico.pdf" TargetMode="External"/><Relationship Id="rId1" Type="http://schemas.openxmlformats.org/officeDocument/2006/relationships/hyperlink" Target="file:///\\server2025\iso_9000\07-Procesos\7%20-%20Standard%20Work%20Sheet\CONH%20-%20Control%20Horizontales\CONH%20010-001%20-%20Control%20de%20Fugas.pdf" TargetMode="External"/><Relationship Id="rId6" Type="http://schemas.openxmlformats.org/officeDocument/2006/relationships/hyperlink" Target="file:///\\server2025\iso_9000\07-Procesos\7%20-%20Standard%20Work%20Sheet\ARH%20-%20Armado%20de%20Horizontales\ARH%20030-001%20-%20Colocaci&#243;n%20de%20Portabulbo%20y%20Preparaci&#243;n%20Trampa.pdf" TargetMode="External"/><Relationship Id="rId11" Type="http://schemas.openxmlformats.org/officeDocument/2006/relationships/hyperlink" Target="file:///\\server2025\iso_9000\07-Procesos\7%20-%20Standard%20Work%20Sheet\PEH%20Post-Espumado%20Horizontales\PEH%20010-001%20-%20Limpieza%20de%20Gabinete%20Espumado.pdf" TargetMode="External"/><Relationship Id="rId24" Type="http://schemas.openxmlformats.org/officeDocument/2006/relationships/hyperlink" Target="file:///\\server2025\iso_9000\07-Procesos\7%20-%20Standard%20Work%20Sheet\TERH%20-%20Terminaci&#243;n%20Horizontales\TERH%20040-001%20-%20Sellado%20de%20apendices.pdf" TargetMode="External"/><Relationship Id="rId32" Type="http://schemas.openxmlformats.org/officeDocument/2006/relationships/hyperlink" Target="file:///\\server2025\iso_9000\07-Procesos\7%20-%20Standard%20Work%20Sheet\EQUH%20-%20Equipado%20Horizontales\EQUH%20020-001%20-%20Aislaci&#243;n%20L&#237;nea%20de%20Succi&#243;n.pdf" TargetMode="External"/><Relationship Id="rId5" Type="http://schemas.openxmlformats.org/officeDocument/2006/relationships/hyperlink" Target="file:///\\server2025\iso_9000\07-Procesos\7%20-%20Standard%20Work%20Sheet\ARH%20-%20Armado%20de%20Horizontales\ARH%20060-001%20-%20Verificaci&#243;n%20Continuidad%20y%20fuga.pdf" TargetMode="External"/><Relationship Id="rId15" Type="http://schemas.openxmlformats.org/officeDocument/2006/relationships/hyperlink" Target="file:///\\server2025\iso_9000\07-Procesos\7%20-%20Standard%20Work%20Sheet\EQUH%20-%20Equipado%20Horizontales\EQUH%20040-001%20-%20Conexi&#243;n%20Instalaci&#243;n%20El&#233;ctrica.pdf" TargetMode="External"/><Relationship Id="rId23" Type="http://schemas.openxmlformats.org/officeDocument/2006/relationships/hyperlink" Target="file:///\\server2025\iso_9000\07-Procesos\7%20-%20Standard%20Work%20Sheet\TERH%20-%20Terminaci&#243;n%20Horizontales\TERH%20010-001%20Colocaci&#243;n%20Manual%20y%20Etiquetado%20de%20Respaldo.pdf" TargetMode="External"/><Relationship Id="rId28" Type="http://schemas.openxmlformats.org/officeDocument/2006/relationships/hyperlink" Target="file:///\\server2025\iso_9000\07-Procesos\7%20-%20Standard%20Work%20Sheet\ESPH%20-%20Espumado%20Horizontales\ESPH%20030-001%20-%20Carga%20y%20Espumado%20del%20Molde%2013.pdf" TargetMode="External"/><Relationship Id="rId10" Type="http://schemas.openxmlformats.org/officeDocument/2006/relationships/hyperlink" Target="file:///\\server2025\iso_9000\07-Procesos\7%20-%20Standard%20Work%20Sheet\ESPH%20-%20Espumado%20Horizontales\ESPH%20010-001%20-%20Barrido%20de%20Nitrogeno.pdf" TargetMode="External"/><Relationship Id="rId19" Type="http://schemas.openxmlformats.org/officeDocument/2006/relationships/hyperlink" Target="file:///\\server2025\iso_9000\07-Procesos\7%20-%20Standard%20Work%20Sheet\EMBH%20-%20Embalaje%20Horizontales\EMBH%20010-001%20-%20Embalaje%20de%20Freezers.pdf" TargetMode="External"/><Relationship Id="rId31" Type="http://schemas.openxmlformats.org/officeDocument/2006/relationships/hyperlink" Target="file:///\\server2025\iso_9000\07-Procesos\7%20-%20Standard%20Work%20Sheet\ARH%20-%20Armado%20de%20Horizontales\ARH%20040-001%20-%20Abocardado%20Serpentina%20-%20Lokring.pdf" TargetMode="External"/><Relationship Id="rId4" Type="http://schemas.openxmlformats.org/officeDocument/2006/relationships/hyperlink" Target="file:///\\server2025\iso_9000\07-Procesos\7%20-%20Standard%20Work%20Sheet\ARH%20-%20Armado%20de%20Horizontales\ARH%20050-001%20-%20Sellado%20Interiores%20-%20Lokring.pdf" TargetMode="External"/><Relationship Id="rId9" Type="http://schemas.openxmlformats.org/officeDocument/2006/relationships/hyperlink" Target="file:///\\server2025\iso_9000\07-Procesos\7%20-%20Standard%20Work%20Sheet\ARH%20-%20Armado%20de%20Horizontales\ARH%20100-001%20-%20Precalentado%20de%20Gabinete.pdf" TargetMode="External"/><Relationship Id="rId14" Type="http://schemas.openxmlformats.org/officeDocument/2006/relationships/hyperlink" Target="file:///\\server2025\iso_9000\07-Procesos\7%20-%20Standard%20Work%20Sheet\EQUH%20-%20Equipado%20Horizontales\EQUH%20050-001%20-%20Colocaci&#243;n%20Motocompresor.pdf" TargetMode="External"/><Relationship Id="rId22" Type="http://schemas.openxmlformats.org/officeDocument/2006/relationships/hyperlink" Target="file:///\\server2025\iso_9000\07-Procesos\7%20-%20Standard%20Work%20Sheet\TERH%20-%20Terminaci&#243;n%20Horizontales\TERH%20050-001%20-%20Aspirado%20y%20Limpieza%20Interior%20Final.pdf" TargetMode="External"/><Relationship Id="rId27" Type="http://schemas.openxmlformats.org/officeDocument/2006/relationships/hyperlink" Target="file:///\\server2025\iso_9000\07-Procesos\7%20-%20Standard%20Work%20Sheet\ARH%20-%20Armado%20de%20Horizontales\ARH%20080-001%20-%20Pre-ensamble%20Interior.pdf" TargetMode="External"/><Relationship Id="rId30" Type="http://schemas.openxmlformats.org/officeDocument/2006/relationships/hyperlink" Target="file:///\\server2025\iso_9000\07-Procesos\7%20-%20Standard%20Work%20Sheet\EQUH%20-%20Equipado%20Horizontales\EQUH%20030-001%20-%20Armado%20y%20Colocacion%20del%20Tablero.pdf" TargetMode="External"/><Relationship Id="rId8" Type="http://schemas.openxmlformats.org/officeDocument/2006/relationships/hyperlink" Target="file:///\\server2025\iso_9000\07-Procesos\7%20-%20Standard%20Work%20Sheet\ARH%20-%20Armado%20de%20Horizontales\ARH%20090-001%20-%20Ensamble%20Interior-Exterior.pdf" TargetMode="External"/></Relationships>
</file>

<file path=xl/drawings/_rels/drawing20.xml.rels><?xml version="1.0" encoding="UTF-8" standalone="yes"?>
<Relationships xmlns="http://schemas.openxmlformats.org/package/2006/relationships"><Relationship Id="rId13" Type="http://schemas.openxmlformats.org/officeDocument/2006/relationships/hyperlink" Target="file:///\\server2025\iso_9000\07-Procesos\7%20-%20Standard%20Work%20Sheet\EQUH%20-%20Equipado%20Horizontales\EQUH%20010-001%20-%20Fijaci&#243;n%20del%20Condensador.pdf" TargetMode="External"/><Relationship Id="rId18" Type="http://schemas.openxmlformats.org/officeDocument/2006/relationships/hyperlink" Target="file:///\\server2025\iso_9000\07-Procesos\7%20-%20Standard%20Work%20Sheet\EQUH%20-%20Equipado%20Horizontales\EQUH%20090-001%20Verificaci&#243;n%20Continuidad%20y%20Fugas.pdf" TargetMode="External"/><Relationship Id="rId26" Type="http://schemas.openxmlformats.org/officeDocument/2006/relationships/hyperlink" Target="file:///\\server2025\iso_9000\07-Procesos\7%20-%20Standard%20Work%20Sheet\TERH%20-%20Terminaci&#243;n%20Horizontales\TERH%20060-001%20-%20Pintura%20en%20uniones%20y%20Colocaci&#243;n%20Rejilla%20Trasera.pdf" TargetMode="External"/><Relationship Id="rId3" Type="http://schemas.openxmlformats.org/officeDocument/2006/relationships/hyperlink" Target="file:///\\server2025\iso_9000\07-Procesos\7%20-%20Standard%20Work%20Sheet\ARH%20-%20Armado%20de%20Horizontales\ARH%20020-001%20-%20Enca&#241;ado%20Serpentina.pdf" TargetMode="External"/><Relationship Id="rId21" Type="http://schemas.openxmlformats.org/officeDocument/2006/relationships/hyperlink" Target="file:///\\server2025\iso_9000\07-Procesos\7%20-%20Standard%20Work%20Sheet\CONH%20-%20Control%20Horizontales\CONH%20020-001%20-%20Control%20Electrico.pdf" TargetMode="External"/><Relationship Id="rId7" Type="http://schemas.openxmlformats.org/officeDocument/2006/relationships/hyperlink" Target="file:///\\server2025\iso_9000\07-Procesos\7%20-%20Standard%20Work%20Sheet\ARH%20-%20Armado%20de%20Horizontales\ARH%20070-001%20-%20Armado%20Exterior.pdf" TargetMode="External"/><Relationship Id="rId12" Type="http://schemas.openxmlformats.org/officeDocument/2006/relationships/hyperlink" Target="file:///\\server2025\iso_9000\07-Procesos\7%20-%20Standard%20Work%20Sheet\PEH%20Post-Espumado%20Horizontales\PEH%20030-001%20-%20Colocaci&#243;n%20de%20Ruedas%20y%20Bases.pdf" TargetMode="External"/><Relationship Id="rId17" Type="http://schemas.openxmlformats.org/officeDocument/2006/relationships/hyperlink" Target="file:///\\server2025\iso_9000\07-Procesos\7%20-%20Standard%20Work%20Sheet\EQUH%20-%20Equipado%20Horizontales\EQUH%20080-001%20Soldadura.pdf" TargetMode="External"/><Relationship Id="rId25" Type="http://schemas.openxmlformats.org/officeDocument/2006/relationships/hyperlink" Target="file:///\\server2025\iso_9000\07-Procesos\7%20-%20Standard%20Work%20Sheet\TERH%20-%20Terminaci&#243;n%20Horizontales\TERH%20020-001%20-%20Conexi&#243;n%20a%20bombas%20de%20vac&#237;o.pdf" TargetMode="External"/><Relationship Id="rId33" Type="http://schemas.openxmlformats.org/officeDocument/2006/relationships/hyperlink" Target="file:///\\server2025\iso_9000\07-Procesos\7%20-%20Standard%20Work%20Sheet\TERH%20-%20Terminaci&#243;n%20Horizontales\TERH%20030-001%20-%20Carga%20de%20Gas%20Refrigerante.pdf" TargetMode="External"/><Relationship Id="rId2" Type="http://schemas.openxmlformats.org/officeDocument/2006/relationships/hyperlink" Target="file:///\\server2025\iso_9000\07-Procesos\7%20-%20Standard%20Work%20Sheet\ARH%20-%20Armado%20de%20Horizontales\ARH%20010-001%20-%20Armado%20Interior.pdf" TargetMode="External"/><Relationship Id="rId16" Type="http://schemas.openxmlformats.org/officeDocument/2006/relationships/hyperlink" Target="file:///\\server2025\iso_9000\07-Procesos\7%20-%20Standard%20Work%20Sheet\EQUH%20-%20Equipado%20Horizontales\EQUH%20070-001%20Conexi&#243;n%20de%20Tubos.pdf" TargetMode="External"/><Relationship Id="rId20" Type="http://schemas.openxmlformats.org/officeDocument/2006/relationships/hyperlink" Target="file:///\\server2025\iso_9000\07-Procesos\7%20-%20Standard%20Work%20Sheet\EMBH%20-%20Embalaje%20Horizontales\EMBH%20020-001%20-%20Palletizado.pdf" TargetMode="External"/><Relationship Id="rId29" Type="http://schemas.openxmlformats.org/officeDocument/2006/relationships/hyperlink" Target="file:///\\server2025\iso_9000\07-Procesos\7%20-%20Standard%20Work%20Sheet\CONH%20-%20Control%20Horizontales\CONH%20%20030-001%20-%20Control%20frigor&#237;fico.pdf" TargetMode="External"/><Relationship Id="rId1" Type="http://schemas.openxmlformats.org/officeDocument/2006/relationships/hyperlink" Target="file:///\\server2025\iso_9000\07-Procesos\7%20-%20Standard%20Work%20Sheet\CONH%20-%20Control%20Horizontales\CONH%20010-001%20-%20Control%20de%20Fugas.pdf" TargetMode="External"/><Relationship Id="rId6" Type="http://schemas.openxmlformats.org/officeDocument/2006/relationships/hyperlink" Target="file:///\\server2025\iso_9000\07-Procesos\7%20-%20Standard%20Work%20Sheet\ARH%20-%20Armado%20de%20Horizontales\ARH%20030-001%20-%20Colocaci&#243;n%20de%20Portabulbo%20y%20Preparaci&#243;n%20Trampa.pdf" TargetMode="External"/><Relationship Id="rId11" Type="http://schemas.openxmlformats.org/officeDocument/2006/relationships/hyperlink" Target="file:///\\server2025\iso_9000\07-Procesos\7%20-%20Standard%20Work%20Sheet\PEH%20Post-Espumado%20Horizontales\PEH%20010-001%20-%20Limpieza%20de%20Gabinete%20Espumado.pdf" TargetMode="External"/><Relationship Id="rId24" Type="http://schemas.openxmlformats.org/officeDocument/2006/relationships/hyperlink" Target="file:///\\server2025\iso_9000\07-Procesos\7%20-%20Standard%20Work%20Sheet\TERH%20-%20Terminaci&#243;n%20Horizontales\TERH%20040-001%20-%20Sellado%20de%20apendices.pdf" TargetMode="External"/><Relationship Id="rId32" Type="http://schemas.openxmlformats.org/officeDocument/2006/relationships/hyperlink" Target="file:///\\server2025\iso_9000\07-Procesos\7%20-%20Standard%20Work%20Sheet\EQUH%20-%20Equipado%20Horizontales\EQUH%20020-001%20-%20Aislaci&#243;n%20L&#237;nea%20de%20Succi&#243;n.pdf" TargetMode="External"/><Relationship Id="rId5" Type="http://schemas.openxmlformats.org/officeDocument/2006/relationships/hyperlink" Target="file:///\\server2025\iso_9000\07-Procesos\7%20-%20Standard%20Work%20Sheet\ARH%20-%20Armado%20de%20Horizontales\ARH%20060-001%20-%20Verificaci&#243;n%20Continuidad%20y%20fuga.pdf" TargetMode="External"/><Relationship Id="rId15" Type="http://schemas.openxmlformats.org/officeDocument/2006/relationships/hyperlink" Target="file:///\\server2025\iso_9000\07-Procesos\7%20-%20Standard%20Work%20Sheet\EQUH%20-%20Equipado%20Horizontales\EQUH%20040-001%20-%20Conexi&#243;n%20Instalaci&#243;n%20El&#233;ctrica.pdf" TargetMode="External"/><Relationship Id="rId23" Type="http://schemas.openxmlformats.org/officeDocument/2006/relationships/hyperlink" Target="file:///\\server2025\iso_9000\07-Procesos\7%20-%20Standard%20Work%20Sheet\TERH%20-%20Terminaci&#243;n%20Horizontales\TERH%20010-001%20Colocaci&#243;n%20Manual%20y%20Etiquetado%20de%20Respaldo.pdf" TargetMode="External"/><Relationship Id="rId28" Type="http://schemas.openxmlformats.org/officeDocument/2006/relationships/hyperlink" Target="file:///\\server2025\iso_9000\07-Procesos\7%20-%20Standard%20Work%20Sheet\ESPH%20-%20Espumado%20Horizontales\ESPH%20030-001%20-%20Carga%20y%20Espumado%20del%20Molde%2013.pdf" TargetMode="External"/><Relationship Id="rId10" Type="http://schemas.openxmlformats.org/officeDocument/2006/relationships/hyperlink" Target="file:///\\server2025\iso_9000\07-Procesos\7%20-%20Standard%20Work%20Sheet\ESPH%20-%20Espumado%20Horizontales\ESPH%20010-001%20-%20Barrido%20de%20Nitrogeno.pdf" TargetMode="External"/><Relationship Id="rId19" Type="http://schemas.openxmlformats.org/officeDocument/2006/relationships/hyperlink" Target="file:///\\server2025\iso_9000\07-Procesos\7%20-%20Standard%20Work%20Sheet\EMBH%20-%20Embalaje%20Horizontales\EMBH%20010-001%20-%20Embalaje%20de%20Freezers.pdf" TargetMode="External"/><Relationship Id="rId31" Type="http://schemas.openxmlformats.org/officeDocument/2006/relationships/hyperlink" Target="file:///\\server2025\iso_9000\07-Procesos\7%20-%20Standard%20Work%20Sheet\ARH%20-%20Armado%20de%20Horizontales\ARH%20040-001%20-%20Abocardado%20Serpentina%20-%20Lokring.pdf" TargetMode="External"/><Relationship Id="rId4" Type="http://schemas.openxmlformats.org/officeDocument/2006/relationships/hyperlink" Target="file:///\\server2025\iso_9000\07-Procesos\7%20-%20Standard%20Work%20Sheet\ARH%20-%20Armado%20de%20Horizontales\ARH%20050-001%20-%20Sellado%20Interiores%20-%20Lokring.pdf" TargetMode="External"/><Relationship Id="rId9" Type="http://schemas.openxmlformats.org/officeDocument/2006/relationships/hyperlink" Target="file:///\\server2025\iso_9000\07-Procesos\7%20-%20Standard%20Work%20Sheet\ARH%20-%20Armado%20de%20Horizontales\ARH%20100-001%20-%20Precalentado%20de%20Gabinete.pdf" TargetMode="External"/><Relationship Id="rId14" Type="http://schemas.openxmlformats.org/officeDocument/2006/relationships/hyperlink" Target="file:///\\server2025\iso_9000\07-Procesos\7%20-%20Standard%20Work%20Sheet\EQUH%20-%20Equipado%20Horizontales\EQUH%20050-001%20-%20Colocaci&#243;n%20Motocompresor.pdf" TargetMode="External"/><Relationship Id="rId22" Type="http://schemas.openxmlformats.org/officeDocument/2006/relationships/hyperlink" Target="file:///\\server2025\iso_9000\07-Procesos\7%20-%20Standard%20Work%20Sheet\TERH%20-%20Terminaci&#243;n%20Horizontales\TERH%20050-001%20-%20Aspirado%20y%20Limpieza%20Interior%20Final.pdf" TargetMode="External"/><Relationship Id="rId27" Type="http://schemas.openxmlformats.org/officeDocument/2006/relationships/hyperlink" Target="file:///\\server2025\iso_9000\07-Procesos\7%20-%20Standard%20Work%20Sheet\ARH%20-%20Armado%20de%20Horizontales\ARH%20080-001%20-%20Pre-ensamble%20Interior.pdf" TargetMode="External"/><Relationship Id="rId30" Type="http://schemas.openxmlformats.org/officeDocument/2006/relationships/hyperlink" Target="file:///\\server2025\iso_9000\07-Procesos\7%20-%20Standard%20Work%20Sheet\EQUH%20-%20Equipado%20Horizontales\EQUH%20030-001%20-%20Armado%20y%20Colocacion%20del%20Tablero.pdf" TargetMode="External"/><Relationship Id="rId8" Type="http://schemas.openxmlformats.org/officeDocument/2006/relationships/hyperlink" Target="file:///\\server2025\iso_9000\07-Procesos\7%20-%20Standard%20Work%20Sheet\ARH%20-%20Armado%20de%20Horizontales\ARH%20090-001%20-%20Ensamble%20Interior-Exterior.pdf" TargetMode="External"/></Relationships>
</file>

<file path=xl/drawings/_rels/drawing2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server2025\iso_9000\07-Procesos\7%20-%20Standard%20Work%20Sheet\ARH%20-%20Armado%20de%20Horizontales\ARH%20030-001%20-%20Colocaci&#243;n%20de%20Portabulbo%20y%20Preparaci&#243;n%20Trampa.pdf" TargetMode="External"/><Relationship Id="rId18" Type="http://schemas.openxmlformats.org/officeDocument/2006/relationships/hyperlink" Target="file:///\\server2025\iso_9000\07-Procesos\7%20-%20Standard%20Work%20Sheet\PEH%20Post-Espumado%20Horizontales\PEH%20010-001%20-%20Limpieza%20de%20Gabinete%20Espumado.pdf" TargetMode="External"/><Relationship Id="rId26" Type="http://schemas.openxmlformats.org/officeDocument/2006/relationships/hyperlink" Target="file:///\\server2025\iso_9000\07-Procesos\7%20-%20Standard%20Work%20Sheet\EQUH%20-%20Equipado%20Horizontales\EQUH%20070-001%20Conexi&#243;n%20de%20Tubos.pdf" TargetMode="External"/><Relationship Id="rId39" Type="http://schemas.openxmlformats.org/officeDocument/2006/relationships/hyperlink" Target="file:///\\server2025\iso_9000\07-Procesos\7%20-%20Standard%20Work%20Sheet\CONH%20-%20Control%20Horizontales\CONH%20%20030-001%20-%20Control%20frigor&#237;fico.pdf" TargetMode="External"/><Relationship Id="rId21" Type="http://schemas.openxmlformats.org/officeDocument/2006/relationships/hyperlink" Target="file:///\\server2025\iso_9000\07-Procesos\7%20-%20Standard%20Work%20Sheet\PEH%20Post-Espumado%20Horizontales\PEH%20060-001%20-%20Fijaci&#243;n%20de%20Puerta%20Espumada.pdf" TargetMode="External"/><Relationship Id="rId34" Type="http://schemas.openxmlformats.org/officeDocument/2006/relationships/hyperlink" Target="file:///\\server2025\iso_9000\07-Procesos\7%20-%20Standard%20Work%20Sheet\TERH%20-%20Terminaci&#243;n%20Horizontales\TERH%20040-001%20-%20Sellado%20de%20apendices.pdf" TargetMode="External"/><Relationship Id="rId42" Type="http://schemas.openxmlformats.org/officeDocument/2006/relationships/hyperlink" Target="file:///\\server2025\iso_9000\07-Procesos\7%20-%20Standard%20Work%20Sheet\PEH%20Post-Espumado%20Horizontales\PEH%20040-001%20-%20Limpieza%20de%20Puertas.pdf" TargetMode="External"/><Relationship Id="rId47" Type="http://schemas.openxmlformats.org/officeDocument/2006/relationships/hyperlink" Target="file:///\\server2025\iso_9000\07-Procesos\7%20-%20Standard%20Work%20Sheet\ESPH%20-%20Espumado%20Horizontales\ESPH%20040-001%20-%20Carga%20y%20Espumado%20del%20Molde%2014.pdf" TargetMode="External"/><Relationship Id="rId50" Type="http://schemas.openxmlformats.org/officeDocument/2006/relationships/hyperlink" Target="file:///\\server2025\iso_9000\07-Procesos\7%20-%20Standard%20Work%20Sheet\TERH%20-%20Terminaci&#243;n%20Horizontales\TERH%20030-001%20-%20Carga%20de%20Gas%20Refrigerante.pdf" TargetMode="External"/><Relationship Id="rId7" Type="http://schemas.openxmlformats.org/officeDocument/2006/relationships/hyperlink" Target="file:///\\server2025\iso_9000\07-Procesos\7%20-%20Standard%20Work%20Sheet\PUEH%20-%20Puertas%20Horizontales\PUEH%20060-001%20Espumado%20de%20Puertas.pdf" TargetMode="External"/><Relationship Id="rId2" Type="http://schemas.openxmlformats.org/officeDocument/2006/relationships/hyperlink" Target="file:///\\server2025\iso_9000\07-Procesos\7%20-%20Standard%20Work%20Sheet\CHA%20-%20Chaperia\CH-100%20-%20Troquelado%20de%20puertas_22MAY2025.pdf" TargetMode="External"/><Relationship Id="rId16" Type="http://schemas.openxmlformats.org/officeDocument/2006/relationships/hyperlink" Target="file:///\\server2025\iso_9000\07-Procesos\7%20-%20Standard%20Work%20Sheet\ARH%20-%20Armado%20de%20Horizontales\ARH%20100-001%20-%20Precalentado%20de%20Gabinete.pdf" TargetMode="External"/><Relationship Id="rId29" Type="http://schemas.openxmlformats.org/officeDocument/2006/relationships/hyperlink" Target="file:///\\server2025\iso_9000\07-Procesos\7%20-%20Standard%20Work%20Sheet\EMBH%20-%20Embalaje%20Horizontales\EMBH%20010-001%20-%20Embalaje%20de%20Freezers.pdf" TargetMode="External"/><Relationship Id="rId11" Type="http://schemas.openxmlformats.org/officeDocument/2006/relationships/hyperlink" Target="file:///\\server2025\iso_9000\07-Procesos\7%20-%20Standard%20Work%20Sheet\ARH%20-%20Armado%20de%20Horizontales\ARH%20050-001%20-%20Sellado%20Interiores%20-%20Lokring.pdf" TargetMode="External"/><Relationship Id="rId24" Type="http://schemas.openxmlformats.org/officeDocument/2006/relationships/hyperlink" Target="file:///\\server2025\iso_9000\07-Procesos\7%20-%20Standard%20Work%20Sheet\EQUH%20-%20Equipado%20Horizontales\EQUH%20050-001%20-%20Colocaci&#243;n%20Motocompresor.pdf" TargetMode="External"/><Relationship Id="rId32" Type="http://schemas.openxmlformats.org/officeDocument/2006/relationships/hyperlink" Target="file:///\\server2025\iso_9000\07-Procesos\7%20-%20Standard%20Work%20Sheet\TERH%20-%20Terminaci&#243;n%20Horizontales\TERH%20050-001%20-%20Aspirado%20y%20Limpieza%20Interior%20Final.pdf" TargetMode="External"/><Relationship Id="rId37" Type="http://schemas.openxmlformats.org/officeDocument/2006/relationships/hyperlink" Target="file:///\\server2025\iso_9000\07-Procesos\7%20-%20Standard%20Work%20Sheet\ARH%20-%20Armado%20de%20Horizontales\ARH%20080-001%20-%20Pre-ensamble%20Interior.pdf" TargetMode="External"/><Relationship Id="rId40" Type="http://schemas.openxmlformats.org/officeDocument/2006/relationships/hyperlink" Target="file:///\\server2025\iso_9000\07-Procesos\7%20-%20Standard%20Work%20Sheet\EQUH%20-%20Equipado%20Horizontales\EQUH%20030-001%20-%20Armado%20y%20Colocacion%20del%20Tablero.pdf" TargetMode="External"/><Relationship Id="rId45" Type="http://schemas.openxmlformats.org/officeDocument/2006/relationships/hyperlink" Target="file:///\\SERVER2012\ingenieria%20de%20procesos\Hojas%20de%20proceso\PLA%20Pl&#225;sticos\PLA-10-45%20Corte%20parante%20-%20Fr4500.xlsx" TargetMode="External"/><Relationship Id="rId5" Type="http://schemas.openxmlformats.org/officeDocument/2006/relationships/hyperlink" Target="file:///\\server2025\iso_9000\07-Procesos\7%20-%20Standard%20Work%20Sheet\PUEH%20-%20Puertas%20Horizontales\PUEH%20020-001%20Colocaci&#243;n%20de%20Tapas%20de%20Puertas.pdf" TargetMode="External"/><Relationship Id="rId15" Type="http://schemas.openxmlformats.org/officeDocument/2006/relationships/hyperlink" Target="file:///\\server2025\iso_9000\07-Procesos\7%20-%20Standard%20Work%20Sheet\ARH%20-%20Armado%20de%20Horizontales\ARH%20090-001%20-%20Ensamble%20Interior-Exterior.pdf" TargetMode="External"/><Relationship Id="rId23" Type="http://schemas.openxmlformats.org/officeDocument/2006/relationships/hyperlink" Target="file:///\\server2025\iso_9000\07-Procesos\7%20-%20Standard%20Work%20Sheet\EQUH%20-%20Equipado%20Horizontales\EQUH%20010-001%20-%20Fijaci&#243;n%20del%20Condensador.pdf" TargetMode="External"/><Relationship Id="rId28" Type="http://schemas.openxmlformats.org/officeDocument/2006/relationships/hyperlink" Target="file:///\\server2025\iso_9000\07-Procesos\7%20-%20Standard%20Work%20Sheet\EQUH%20-%20Equipado%20Horizontales\EQUH%20090-001%20Verificaci&#243;n%20Continuidad%20y%20Fugas.pdf" TargetMode="External"/><Relationship Id="rId36" Type="http://schemas.openxmlformats.org/officeDocument/2006/relationships/hyperlink" Target="file:///\\server2025\iso_9000\07-Procesos\7%20-%20Standard%20Work%20Sheet\TERH%20-%20Terminaci&#243;n%20Horizontales\TERH%20060-001%20-%20Pintura%20en%20uniones%20y%20Colocaci&#243;n%20Rejilla%20Trasera.pdf" TargetMode="External"/><Relationship Id="rId49" Type="http://schemas.openxmlformats.org/officeDocument/2006/relationships/hyperlink" Target="file:///\\server2025\iso_9000\07-Procesos\7%20-%20Standard%20Work%20Sheet\ESPH%20-%20Espumado%20Horizontales\ESPH%20020-001%20-%20Carga%20y%20Espumado%20del%20Molde%2012.pdf" TargetMode="External"/><Relationship Id="rId10" Type="http://schemas.openxmlformats.org/officeDocument/2006/relationships/hyperlink" Target="file:///\\server2025\iso_9000\07-Procesos\7%20-%20Standard%20Work%20Sheet\ARH%20-%20Armado%20de%20Horizontales\ARH%20020-001%20-%20Enca&#241;ado%20Serpentina.pdf" TargetMode="External"/><Relationship Id="rId19" Type="http://schemas.openxmlformats.org/officeDocument/2006/relationships/hyperlink" Target="file:///\\server2025\iso_9000\07-Procesos\7%20-%20Standard%20Work%20Sheet\PEH%20Post-Espumado%20Horizontales\PEH%20020-001%20-%20Colocaci&#243;n%20Parante%20FR%204500-5500-7000.pdf" TargetMode="External"/><Relationship Id="rId31" Type="http://schemas.openxmlformats.org/officeDocument/2006/relationships/hyperlink" Target="file:///\\server2025\iso_9000\07-Procesos\7%20-%20Standard%20Work%20Sheet\CONH%20-%20Control%20Horizontales\CONH%20020-001%20-%20Control%20Electrico.pdf" TargetMode="External"/><Relationship Id="rId44" Type="http://schemas.openxmlformats.org/officeDocument/2006/relationships/hyperlink" Target="file:///\\server2025\iso_9000\07-Procesos\7%20-%20Standard%20Work%20Sheet\EQUH%20-%20Equipado%20Horizontales\EQUH%20020-001%20-%20Aislaci&#243;n%20L&#237;nea%20de%20Succi&#243;n.pdf" TargetMode="External"/><Relationship Id="rId4" Type="http://schemas.openxmlformats.org/officeDocument/2006/relationships/hyperlink" Target="file:///\\server2025\iso_9000\07-Procesos\7%20-%20Standard%20Work%20Sheet\PUEH%20-%20Puertas%20Horizontales\PUEH%20010-001%20Colocaci&#243;n%20de%20Refuerzos%20y%20Manija%20de%20Puertas.pdf" TargetMode="External"/><Relationship Id="rId9" Type="http://schemas.openxmlformats.org/officeDocument/2006/relationships/hyperlink" Target="file:///\\server2025\iso_9000\07-Procesos\7%20-%20Standard%20Work%20Sheet\ARH%20-%20Armado%20de%20Horizontales\ARH%20010-001%20-%20Armado%20Interior.pdf" TargetMode="External"/><Relationship Id="rId14" Type="http://schemas.openxmlformats.org/officeDocument/2006/relationships/hyperlink" Target="file:///\\server2025\iso_9000\07-Procesos\7%20-%20Standard%20Work%20Sheet\ARH%20-%20Armado%20de%20Horizontales\ARH%20070-001%20-%20Armado%20Exterior.pdf" TargetMode="External"/><Relationship Id="rId22" Type="http://schemas.openxmlformats.org/officeDocument/2006/relationships/hyperlink" Target="file:///\\server2025\iso_9000\07-Procesos\7%20-%20Standard%20Work%20Sheet\PEH%20Post-Espumado%20Horizontales\PEH%20050-001%20-%20Preparado%20de%20puertas.pdf" TargetMode="External"/><Relationship Id="rId27" Type="http://schemas.openxmlformats.org/officeDocument/2006/relationships/hyperlink" Target="file:///\\server2025\iso_9000\07-Procesos\7%20-%20Standard%20Work%20Sheet\EQUH%20-%20Equipado%20Horizontales\EQUH%20080-001%20Soldadura.pdf" TargetMode="External"/><Relationship Id="rId30" Type="http://schemas.openxmlformats.org/officeDocument/2006/relationships/hyperlink" Target="file:///\\server2025\iso_9000\07-Procesos\7%20-%20Standard%20Work%20Sheet\EMBH%20-%20Embalaje%20Horizontales\EMBH%20020-001%20-%20Palletizado.pdf" TargetMode="External"/><Relationship Id="rId35" Type="http://schemas.openxmlformats.org/officeDocument/2006/relationships/hyperlink" Target="file:///\\server2025\iso_9000\07-Procesos\7%20-%20Standard%20Work%20Sheet\TERH%20-%20Terminaci&#243;n%20Horizontales\TERH%20020-001%20-%20Conexi&#243;n%20a%20bombas%20de%20vac&#237;o.pdf" TargetMode="External"/><Relationship Id="rId43" Type="http://schemas.openxmlformats.org/officeDocument/2006/relationships/hyperlink" Target="file:///\\server2025\iso_9000\07-Procesos\7%20-%20Standard%20Work%20Sheet\ARH%20-%20Armado%20de%20Horizontales\ARH%20040-001%20-%20Abocardado%20Serpentina%20-%20Lokring.pdf" TargetMode="External"/><Relationship Id="rId48" Type="http://schemas.openxmlformats.org/officeDocument/2006/relationships/hyperlink" Target="file:///\\server2025\iso_9000\07-Procesos\7%20-%20Standard%20Work%20Sheet\ESPH%20-%20Espumado%20Horizontales\ESPH%20050-001%20-%20Carga%20y%20Espumado%20del%20Molde%2015.pdf" TargetMode="External"/><Relationship Id="rId8" Type="http://schemas.openxmlformats.org/officeDocument/2006/relationships/hyperlink" Target="file:///\\server2025\iso_9000\07-Procesos\7%20-%20Standard%20Work%20Sheet\PUEH%20-%20Puertas%20Horizontales\PUEH%20050-001%20Carga%20del%20molde.pdf" TargetMode="External"/><Relationship Id="rId3" Type="http://schemas.openxmlformats.org/officeDocument/2006/relationships/hyperlink" Target="file:///\\server2025\iso_9000\07-Procesos\7%20-%20Standard%20Work%20Sheet\CHA%20-%20Chaperia\CH-110%20-%20Plegado%20de%20puertas_22MAY2025.pdf" TargetMode="External"/><Relationship Id="rId12" Type="http://schemas.openxmlformats.org/officeDocument/2006/relationships/hyperlink" Target="file:///\\server2025\iso_9000\07-Procesos\7%20-%20Standard%20Work%20Sheet\ARH%20-%20Armado%20de%20Horizontales\ARH%20060-001%20-%20Verificaci&#243;n%20Continuidad%20y%20fuga.pdf" TargetMode="External"/><Relationship Id="rId17" Type="http://schemas.openxmlformats.org/officeDocument/2006/relationships/hyperlink" Target="file:///\\server2025\iso_9000\07-Procesos\7%20-%20Standard%20Work%20Sheet\ESPH%20-%20Espumado%20Horizontales\ESPH%20010-001%20-%20Barrido%20de%20Nitrogeno.pdf" TargetMode="External"/><Relationship Id="rId25" Type="http://schemas.openxmlformats.org/officeDocument/2006/relationships/hyperlink" Target="file:///\\server2025\iso_9000\07-Procesos\7%20-%20Standard%20Work%20Sheet\EQUH%20-%20Equipado%20Horizontales\EQUH%20040-001%20-%20Conexi&#243;n%20Instalaci&#243;n%20El&#233;ctrica.pdf" TargetMode="External"/><Relationship Id="rId33" Type="http://schemas.openxmlformats.org/officeDocument/2006/relationships/hyperlink" Target="file:///\\server2025\iso_9000\07-Procesos\7%20-%20Standard%20Work%20Sheet\TERH%20-%20Terminaci&#243;n%20Horizontales\TERH%20010-001%20Colocaci&#243;n%20Manual%20y%20Etiquetado%20de%20Respaldo.pdf" TargetMode="External"/><Relationship Id="rId38" Type="http://schemas.openxmlformats.org/officeDocument/2006/relationships/hyperlink" Target="file:///\\server2025\iso_9000\07-Procesos\7%20-%20Standard%20Work%20Sheet\ESPH%20-%20Espumado%20Horizontales\ESPH%20030-001%20-%20Carga%20y%20Espumado%20del%20Molde%2013.pdf" TargetMode="External"/><Relationship Id="rId46" Type="http://schemas.openxmlformats.org/officeDocument/2006/relationships/hyperlink" Target="file:///\\server2025\iso_9000\07-Procesos\7%20-%20Standard%20Work%20Sheet\PUEH%20-%20Puertas%20Horizontales\PUEH%20030-001%20Sellado%20para%20Manijas%20Embutidas%20Freezers.pdf" TargetMode="External"/><Relationship Id="rId20" Type="http://schemas.openxmlformats.org/officeDocument/2006/relationships/hyperlink" Target="file:///\\server2025\iso_9000\07-Procesos\7%20-%20Standard%20Work%20Sheet\PEH%20Post-Espumado%20Horizontales\PEH%20030-001%20-%20Colocaci&#243;n%20de%20Ruedas%20y%20Bases.pdf" TargetMode="External"/><Relationship Id="rId41" Type="http://schemas.openxmlformats.org/officeDocument/2006/relationships/hyperlink" Target="file:///\\server2025\iso_9000\07-Procesos\7%20-%20Standard%20Work%20Sheet\CHA%20-%20Chaperia\CH-041%20-%20Plegado%202_Refuerzos%20Freezers%20y%20Faldones_06ENE2025.pdf" TargetMode="External"/><Relationship Id="rId1" Type="http://schemas.openxmlformats.org/officeDocument/2006/relationships/hyperlink" Target="file:///\\server2025\iso_9000\07-Procesos\7%20-%20Standard%20Work%20Sheet\CONH%20-%20Control%20Horizontales\CONH%20010-001%20-%20Control%20de%20Fugas.pdf" TargetMode="External"/><Relationship Id="rId6" Type="http://schemas.openxmlformats.org/officeDocument/2006/relationships/hyperlink" Target="file:///\\server2025\iso_9000\07-Procesos\7%20-%20Standard%20Work%20Sheet\PUEH%20-%20Puertas%20Horizontales\PUEH%20040-001%20Burleteado%20contrapuertas.pdf" TargetMode="External"/></Relationships>
</file>

<file path=xl/drawings/_rels/drawing22.xml.rels><?xml version="1.0" encoding="UTF-8" standalone="yes"?>
<Relationships xmlns="http://schemas.openxmlformats.org/package/2006/relationships"><Relationship Id="rId26" Type="http://schemas.openxmlformats.org/officeDocument/2006/relationships/hyperlink" Target="file:///\\SERVER2012\ingenieria%20de%20procesos\Hojas%20de%20proceso\PEH%20Post-espumado%20horizontales\PEH-10-05%20Colocaci&#243;n%20de%20bases%20-%20Horizontales.xlsx" TargetMode="External"/><Relationship Id="rId21" Type="http://schemas.openxmlformats.org/officeDocument/2006/relationships/hyperlink" Target="file:///\\SERVER2012\ingenieria%20de%20procesos\Hojas%20de%20proceso\ARH%20Armado%20horizontales\ARH-01-05%20Armado%20exterior%20-%20Horizontales.xlsx" TargetMode="External"/><Relationship Id="rId42" Type="http://schemas.openxmlformats.org/officeDocument/2006/relationships/hyperlink" Target="file:///\\SERVER2012\ingenieria%20de%20procesos\Hojas%20de%20proceso\TER%20Terminaci&#243;n\TER-10-35%20Colocaci&#243;n%20de%20accesorios%20-%20Horizontales.xlsx" TargetMode="External"/><Relationship Id="rId47" Type="http://schemas.openxmlformats.org/officeDocument/2006/relationships/hyperlink" Target="file:///\\SERVER2012\ingenieria%20de%20procesos\Hojas%20de%20proceso\TER%20Terminaci&#243;n\TER-15-05%20Etiquetado%20de%20respaldo.xlsx" TargetMode="External"/><Relationship Id="rId63" Type="http://schemas.openxmlformats.org/officeDocument/2006/relationships/hyperlink" Target="file:///\\SERVER2012\ingenieria%20de%20procesos\Hojas%20de%20proceso\EQU%20Equipado\EQU-01-10%20Colocaci&#243;n%20condensador%20y%20motocompresor%20en%20UC%20-%20M4300-M5000-M5000%20KO-M5000%20BC-EH.xlsx" TargetMode="External"/><Relationship Id="rId68" Type="http://schemas.openxmlformats.org/officeDocument/2006/relationships/hyperlink" Target="file:///\\SERVER2012\ingenieria%20de%20procesos\Hojas%20de%20proceso\ARH%20Armado%20horizontales\ARH-15-10%20Colocaci&#243;n%20termocontraible%20-%20Horizontales.xlsx" TargetMode="External"/><Relationship Id="rId16" Type="http://schemas.openxmlformats.org/officeDocument/2006/relationships/hyperlink" Target="file:///\\SERVER2012\ingenieria%20de%20procesos\Hojas%20de%20proceso\ARH%20Armado%20horizontales\ARH-10-01%20Enca&#241;ado%20serpentina%20-%20Horizontales.xlsx" TargetMode="External"/><Relationship Id="rId11" Type="http://schemas.openxmlformats.org/officeDocument/2006/relationships/hyperlink" Target="file:///\\SERVER2012\ingenieria%20de%20procesos\Hojas%20de%20proceso\CHA%20Chaper&#237;a\CHA-15-55%20Plegado%20transversal%20tapas%20-%20Horizontales.xlsx" TargetMode="External"/><Relationship Id="rId32" Type="http://schemas.openxmlformats.org/officeDocument/2006/relationships/hyperlink" Target="file:///\\SERVER2012\ingenieria%20de%20procesos\Hojas%20de%20proceso\EQU%20Equipado\EQU-35-15%20Conexi&#243;n%20de%20tubos%20-%20Horizontales.xlsx" TargetMode="External"/><Relationship Id="rId37" Type="http://schemas.openxmlformats.org/officeDocument/2006/relationships/hyperlink" Target="file:///\\SERVER2012\ingenieria%20de%20procesos\Hojas%20de%20proceso\EMB%20Embalaje\EMB-05-05%20Pre-embalaje%20-%20Horizontales.xlsx" TargetMode="External"/><Relationship Id="rId53" Type="http://schemas.openxmlformats.org/officeDocument/2006/relationships/hyperlink" Target="file:///\\SERVER2012\ingenieria%20de%20procesos\Hojas%20de%20proceso\EMB%20Embalaje\EMB-01-20%20Etiquetado%20pos-embalaje.xlsx" TargetMode="External"/><Relationship Id="rId58" Type="http://schemas.openxmlformats.org/officeDocument/2006/relationships/hyperlink" Target="file:///\\SERVER2012\ingenieria%20de%20procesos\Hojas%20de%20proceso\EQU%20Equipado\EQU-01-30%20Verificaci&#243;n%20de%20continuidad%20y%20fuga%20en%20UC%20-%20M4300-M5000-M5000%20KO-M5000%20BC-EH.xlsx" TargetMode="External"/><Relationship Id="rId74" Type="http://schemas.openxmlformats.org/officeDocument/2006/relationships/hyperlink" Target="file:///\\SERVER2012\ingenieria%20de%20procesos\Hojas%20de%20proceso\CHA%20Chaper&#237;a\CHA-01-15%20Corte%20para%20refuerzos%20de%20chapa%20galvanizada.xlsx" TargetMode="External"/><Relationship Id="rId79" Type="http://schemas.openxmlformats.org/officeDocument/2006/relationships/hyperlink" Target="file:///\\SERVER2012\ingenieria%20de%20procesos\Hojas%20de%20proceso\ARH%20Armado%20horizontales\ARH-15-12%20Aislaci&#243;n%20soldaduras%20-%20Horizontales.xlsx" TargetMode="External"/><Relationship Id="rId5" Type="http://schemas.openxmlformats.org/officeDocument/2006/relationships/hyperlink" Target="file:///\\SERVER2012\ingenieria%20de%20procesos\Hojas%20de%20proceso\CHA%20Chaper&#237;a\CHA-10-15%20Troquelado%20envolventes%20-%20Horizontales.xlsx" TargetMode="External"/><Relationship Id="rId61" Type="http://schemas.openxmlformats.org/officeDocument/2006/relationships/hyperlink" Target="file:///\\SERVER2012\ingenieria%20de%20procesos\Hojas%20de%20proceso\EQU%20Equipado\EQU-01-35%20Colocaci&#243;n%20forzador%20en%20UC%20-%20M4300-M5000-M5000%20KO-M5000%20BC-EH.xlsx" TargetMode="External"/><Relationship Id="rId82" Type="http://schemas.openxmlformats.org/officeDocument/2006/relationships/hyperlink" Target="file:///\\SERVER2012\ingenieria%20de%20procesos\Hojas%20de%20proceso\ARH%20Armado%20horizontales\ARH-14-01%20Conformado%20de%20ap&#233;ndices%20-%20Horizontales.xlsx" TargetMode="External"/><Relationship Id="rId19" Type="http://schemas.openxmlformats.org/officeDocument/2006/relationships/hyperlink" Target="file:///\\SERVER2012\ingenieria%20de%20procesos\Hojas%20de%20proceso\CHA-15-45%20.xlsx" TargetMode="External"/><Relationship Id="rId14" Type="http://schemas.openxmlformats.org/officeDocument/2006/relationships/hyperlink" Target="file:///\\SERVER2012\ingenieria%20de%20procesos\Hojas%20de%20proceso\CHA%20Chaper&#237;a\CHA-15-50%20Plegado%20transversal%20fondos%20-%20Horizontales.xlsx" TargetMode="External"/><Relationship Id="rId22" Type="http://schemas.openxmlformats.org/officeDocument/2006/relationships/hyperlink" Target="file:///\\SERVER2012\ingenieria%20de%20procesos\Hojas%20de%20proceso\ARH%20Armado%20horizontales\ARH-30-05%20Ensamble%20interior-exterior%20-%20Horizontales.xlsx" TargetMode="External"/><Relationship Id="rId27" Type="http://schemas.openxmlformats.org/officeDocument/2006/relationships/hyperlink" Target="file:///\\SERVER2012\ingenieria%20de%20procesos\Hojas%20de%20proceso\ARH%20Armado%20horizontales\ARH-01-01%20Armado%20piso%20corruplast%20-%20Horizontales.xlsx" TargetMode="External"/><Relationship Id="rId30" Type="http://schemas.openxmlformats.org/officeDocument/2006/relationships/hyperlink" Target="file:///\\SERVER2012\ingenieria%20de%20procesos\Hojas%20de%20proceso\EQU%20Equipado\EQU-05-10%20Aislaci&#243;n%20l&#237;nea%20de%20succi&#243;n%20-%20Horizontales.xlsx" TargetMode="External"/><Relationship Id="rId35" Type="http://schemas.openxmlformats.org/officeDocument/2006/relationships/hyperlink" Target="file:///\\SERVER2012\ingenieria%20de%20procesos\Hojas%20de%20proceso\EQU%20Equipado\EQU-50-01%20Verificaci&#243;n%20continuidad%20y%20fuga.xlsx" TargetMode="External"/><Relationship Id="rId43" Type="http://schemas.openxmlformats.org/officeDocument/2006/relationships/hyperlink" Target="file:///\\SERVER2012\ingenieria%20de%20procesos\Hojas%20de%20proceso\TER%20Terminaci&#243;n\TER-45-01%20Sellado%20de%20ap&#233;ndices.xlsx" TargetMode="External"/><Relationship Id="rId48" Type="http://schemas.openxmlformats.org/officeDocument/2006/relationships/hyperlink" Target="file:///\\SERVER2012\ingenieria%20de%20procesos\Hojas%20de%20proceso\TER%20Terminaci&#243;n\TER-15-10%20Etiquetado%20interno-frontal-lateral%20-%20Horizontales.xlsx" TargetMode="External"/><Relationship Id="rId56" Type="http://schemas.openxmlformats.org/officeDocument/2006/relationships/hyperlink" Target="file:///\\SERVER2012\ingenieria%20de%20procesos\Hojas%20de%20proceso\EQU-40-05%20.xlsx" TargetMode="External"/><Relationship Id="rId64" Type="http://schemas.openxmlformats.org/officeDocument/2006/relationships/hyperlink" Target="file:///\\SERVER2012\ingenieria%20de%20procesos\Hojas%20de%20proceso\EQU%20Equipado\EQU-01-01%20Colocaci&#243;n%20puesta%20a%20tierra%20en%20UC%20-%20M4300-M5000-M5000%20KO-M5000%20BC-EH.xlsx" TargetMode="External"/><Relationship Id="rId69" Type="http://schemas.openxmlformats.org/officeDocument/2006/relationships/hyperlink" Target="file:///\\SERVER2012\ingenieria%20de%20procesos\Hojas%20de%20proceso\ARH%20Armado%20horizontales\ARH-30-01%20Pre-ensamble%20interior%20-%20Horizontales.xlsx" TargetMode="External"/><Relationship Id="rId77" Type="http://schemas.openxmlformats.org/officeDocument/2006/relationships/hyperlink" Target="file:///\\SERVER2012\ingenieria%20de%20procesos\Hojas%20de%20proceso\PEH%20Post-espumado%20horizontales\PEH-30-05%20Calqueo%20gabinete%20-%20Horizontales.xlsx" TargetMode="External"/><Relationship Id="rId8" Type="http://schemas.openxmlformats.org/officeDocument/2006/relationships/hyperlink" Target="file:///\\SERVER2012\ingenieria%20de%20procesos\Hojas%20de%20proceso\CHA%20Chaper&#237;a\CHA-01-30%20Corte%20tapas%20-%20EH.xlsx" TargetMode="External"/><Relationship Id="rId51" Type="http://schemas.openxmlformats.org/officeDocument/2006/relationships/hyperlink" Target="file:///\\SERVER2012\ingenieria%20de%20procesos\Hojas%20de%20proceso\EMB%20Embalaje\EMB-01-25%20Preparado%20de%20laterales%20-%20Horizontales.xlsx" TargetMode="External"/><Relationship Id="rId72" Type="http://schemas.openxmlformats.org/officeDocument/2006/relationships/hyperlink" Target="file:///\\SERVER2012\ingenieria%20de%20procesos\Hojas%20de%20proceso\ESP%20Espumado\ESP-01-05%20Carga%20del%20molde.xlsx" TargetMode="External"/><Relationship Id="rId80" Type="http://schemas.openxmlformats.org/officeDocument/2006/relationships/hyperlink" Target="file:///\\SERVER2012\ingenieria%20de%20procesos\Hojas%20de%20proceso\ARH%20Armado%20horizontales\ARH-15-02%20Soldaduras%20interiores%20-%20Horizontales.xlsx" TargetMode="External"/><Relationship Id="rId3" Type="http://schemas.openxmlformats.org/officeDocument/2006/relationships/hyperlink" Target="file:///\\SERVER2012\ingenieria%20de%20procesos\Hojas%20de%20proceso\CHA%20Chaper&#237;a\CHA-35-01%20Despunte%20esquinas%20fondo%20interior%20-%20Horizontales.xlsx" TargetMode="External"/><Relationship Id="rId12" Type="http://schemas.openxmlformats.org/officeDocument/2006/relationships/hyperlink" Target="file:///\\SERVER2012\ingenieria%20de%20procesos\Hojas%20de%20proceso\CHA%20Chaper&#237;a\CHA-15-25%20Plegado%20longitudinal%20frentes%20-%20Horizontales.xlsx" TargetMode="External"/><Relationship Id="rId17" Type="http://schemas.openxmlformats.org/officeDocument/2006/relationships/hyperlink" Target="file:///\\SERVER2012\ingenieria%20de%20procesos\Hojas%20de%20proceso\ARH%20Armado%20horizontales\ARH-15-05%20Verificaci&#243;n%20continuidad%20y%20fuga%20-%20Horizontales.xlsx" TargetMode="External"/><Relationship Id="rId25" Type="http://schemas.openxmlformats.org/officeDocument/2006/relationships/hyperlink" Target="file:///\\SERVER2012\ingenieria%20de%20procesos\Hojas%20de%20proceso\PEH%20Post-espumado%20horizontales\PEH-01-01%20Limpieza%20gabinete%20-%20Horizontales.xlsx" TargetMode="External"/><Relationship Id="rId33" Type="http://schemas.openxmlformats.org/officeDocument/2006/relationships/hyperlink" Target="file:///\\SERVER2012\ingenieria%20de%20procesos\Hojas%20de%20proceso\EQU%20Equipado\EQU-40-05%20Colocaci&#243;n%20de%20ap&#233;ndices%20y%20filtro%20-%20Horizontales.xlsx" TargetMode="External"/><Relationship Id="rId38" Type="http://schemas.openxmlformats.org/officeDocument/2006/relationships/hyperlink" Target="file:///\\SERVER2012\ingenieria%20de%20procesos\Hojas%20de%20proceso\EMB%20Embalaje\EMB-15-01%20Palletizado.xlsx" TargetMode="External"/><Relationship Id="rId46" Type="http://schemas.openxmlformats.org/officeDocument/2006/relationships/hyperlink" Target="file:///\\SERVER2012\ingenieria%20de%20procesos\Hojas%20de%20proceso\TER%20Terminaci&#243;n\TER-40-01%20Carga%20de%20gas%20refrigerante.xlsx" TargetMode="External"/><Relationship Id="rId59" Type="http://schemas.openxmlformats.org/officeDocument/2006/relationships/hyperlink" Target="file:///\\SERVER2012\ingenieria%20de%20procesos\Hojas%20de%20proceso\EQU%20Equipado\EQU-01-25%20Soldadura%20en%20UC%20-%20M4300-M5000-M5000%20KO-M5000%20BC-EH.xlsx" TargetMode="External"/><Relationship Id="rId67" Type="http://schemas.openxmlformats.org/officeDocument/2006/relationships/hyperlink" Target="file:///\\SERVER2012\ingenieria%20de%20procesos\Hojas%20de%20proceso\CHA%20Chaper&#237;a\CHA-10-25%20Troquelado%20para%20UC%20-%20EH.xlsx" TargetMode="External"/><Relationship Id="rId20" Type="http://schemas.openxmlformats.org/officeDocument/2006/relationships/hyperlink" Target="file:///\\SERVER2012\ingenieria%20de%20procesos\Hojas%20de%20proceso\ARH%20Armado%20horizontales\ARH-20-01%20Conformado%20de%20portabulbo%20-%20Horizontales.xlsx" TargetMode="External"/><Relationship Id="rId41" Type="http://schemas.openxmlformats.org/officeDocument/2006/relationships/hyperlink" Target="file:///\\SERVER2012\ingenieria%20de%20procesos\Hojas%20de%20proceso\CON%20Control\CON-01-01%20Control%20de%20fugas.xlsx" TargetMode="External"/><Relationship Id="rId54" Type="http://schemas.openxmlformats.org/officeDocument/2006/relationships/hyperlink" Target="file:///\\SERVER2012\ingenieria%20de%20procesos\Hojas%20de%20proceso\EMB%20Embalaje\EMB-20-01%20Enzunchado.xlsx" TargetMode="External"/><Relationship Id="rId62" Type="http://schemas.openxmlformats.org/officeDocument/2006/relationships/hyperlink" Target="file:///\\SERVER2012\ingenieria%20de%20procesos\Hojas%20de%20proceso\SUB%20Sub-ensamble\SUB-15-01%20Armado%20forzador%20axial%20-%20M3200-M4300-M5000-M5000%20KO-M5000%20BC-EH.xlsx" TargetMode="External"/><Relationship Id="rId70" Type="http://schemas.openxmlformats.org/officeDocument/2006/relationships/hyperlink" Target="file:///\\SERVER2012\ingenieria%20de%20procesos\Hojas%20de%20proceso\PLA%20Pl&#225;sticos\PLA-05-01%20Termoformado%20M1-M2.xlsx" TargetMode="External"/><Relationship Id="rId75" Type="http://schemas.openxmlformats.org/officeDocument/2006/relationships/hyperlink" Target="file:///\\SERVER2012\ingenieria%20de%20procesos\Hojas%20de%20proceso\ESP%20Espumado\ESP-05-12%20Espumado%20-%20Molde%2012-Modelos%20Fr2500-Fr3300.xlsx" TargetMode="External"/><Relationship Id="rId83" Type="http://schemas.openxmlformats.org/officeDocument/2006/relationships/hyperlink" Target="file:///\\SERVER2012\ingenieria%20de%20procesos\Hojas%20de%20proceso\SUB%20Sub-ensamble\SUB-60-01%20Armado%20l&#237;nea%20de%20succi&#243;n%20-%20Horizontales.xlsx" TargetMode="External"/><Relationship Id="rId1" Type="http://schemas.openxmlformats.org/officeDocument/2006/relationships/hyperlink" Target="file:///\\SERVER2012\ingenieria%20de%20procesos\Hojas%20de%20proceso\PLA%20Pl&#225;sticos\PLA-10-35%20Corte%20marco%20-%20Horizontales.xlsx" TargetMode="External"/><Relationship Id="rId6" Type="http://schemas.openxmlformats.org/officeDocument/2006/relationships/hyperlink" Target="file:///\\SERVER2012\ingenieria%20de%20procesos\Hojas%20de%20proceso\CHA%20Chaper&#237;a\CHA-15-40%20Plegado%20transversal%20y%20lateral%20envolventes%20-%20Horizontales.xlsx" TargetMode="External"/><Relationship Id="rId15" Type="http://schemas.openxmlformats.org/officeDocument/2006/relationships/hyperlink" Target="file:///\\SERVER2012\ingenieria%20de%20procesos\Hojas%20de%20proceso\ARH%20Armado%20horizontales\ARH-05-01%20Armado%20interior%20-%20Horizontales.xlsx" TargetMode="External"/><Relationship Id="rId23" Type="http://schemas.openxmlformats.org/officeDocument/2006/relationships/hyperlink" Target="file:///\\SERVER2012\ingenieria%20de%20procesos\Hojas%20de%20proceso\ARH%20Armado%20horizontales\ARH-35-05%20Precalentado%20de%20gabinetes%20-%20Horizontales.xlsx" TargetMode="External"/><Relationship Id="rId28" Type="http://schemas.openxmlformats.org/officeDocument/2006/relationships/hyperlink" Target="file:///\\SERVER2012\ingenieria%20de%20procesos\Hojas%20de%20proceso\PEH%20Post-espumado%20horizontales\PEH-10-10%20Colocaci&#243;n%20de%20base%20de%20madera%20-%20Horizontales.xlsx" TargetMode="External"/><Relationship Id="rId36" Type="http://schemas.openxmlformats.org/officeDocument/2006/relationships/hyperlink" Target="file:///\\SERVER2012\ingenieria%20de%20procesos\Hojas%20de%20proceso\EQU%20Equipado\EQU-75-05%20Colocaci&#243;n%20de%20puertas%20de%20vidrio%20-%20EH.xlsx" TargetMode="External"/><Relationship Id="rId49" Type="http://schemas.openxmlformats.org/officeDocument/2006/relationships/hyperlink" Target="file:///\\SERVER2012\ingenieria%20de%20procesos\Hojas%20de%20proceso\TER%20Terminaci&#243;n\TER-20-01%20Colocaci&#243;n%20de%20manuales.xlsx" TargetMode="External"/><Relationship Id="rId57" Type="http://schemas.openxmlformats.org/officeDocument/2006/relationships/hyperlink" Target="file:///\\SERVER2012\ingenieria%20de%20procesos\Hojas%20de%20proceso\PEH%20Post-espumado%20horizontales\PEH-10-01%20Armado%20de%20base%20MC%20-%20EH.xlsx" TargetMode="External"/><Relationship Id="rId10" Type="http://schemas.openxmlformats.org/officeDocument/2006/relationships/hyperlink" Target="file:///\\SERVER2012\ingenieria%20de%20procesos\Hojas%20de%20proceso\CHA%20Chaper&#237;a\CHA-15-35%20Plegado%20longitudinal%20fondos%20y%20tapas%20-%20EH.xlsx" TargetMode="External"/><Relationship Id="rId31" Type="http://schemas.openxmlformats.org/officeDocument/2006/relationships/hyperlink" Target="file:///\\SERVER2012\ingenieria%20de%20procesos\Hojas%20de%20proceso\EQU%20Equipado\EQU-25-20%20Colocaci&#243;n%20unidad%20condensadora%20-%20EH.xlsx" TargetMode="External"/><Relationship Id="rId44" Type="http://schemas.openxmlformats.org/officeDocument/2006/relationships/hyperlink" Target="file:///\\SERVER2012\ingenieria%20de%20procesos\Hojas%20de%20proceso\TER%20Terminaci&#243;n\TER-45-05%20Pintado%20de%20uniones%20soldadas.xlsx" TargetMode="External"/><Relationship Id="rId52" Type="http://schemas.openxmlformats.org/officeDocument/2006/relationships/hyperlink" Target="file:///\\SERVER2012\ingenieria%20de%20procesos\Hojas%20de%20proceso\TER%20Terminaci&#243;n\TER-10-30%20Colocaci&#243;n%20rejilla%20trasera%20-%20Horizontales.xlsx" TargetMode="External"/><Relationship Id="rId60" Type="http://schemas.openxmlformats.org/officeDocument/2006/relationships/hyperlink" Target="file:///\\SERVER2012\ingenieria%20de%20procesos\Hojas%20de%20proceso\EQU%20Equipado\EQU-01-20%20Colocaci&#243;n%20de%20ap&#233;ndices%20en%20UC%20-%20M4300-M5000-M5000%20KO-M5000%20BC-EH.xlsx" TargetMode="External"/><Relationship Id="rId65" Type="http://schemas.openxmlformats.org/officeDocument/2006/relationships/hyperlink" Target="file:///\\SERVER2012\ingenieria%20de%20procesos\Hojas%20de%20proceso\EQU%20Equipado\EQU-17-10%20Armado%20y%20colocaci&#243;n%20del%20tablero%20-%20EH.xlsx" TargetMode="External"/><Relationship Id="rId73" Type="http://schemas.openxmlformats.org/officeDocument/2006/relationships/hyperlink" Target="file:///\\SERVER2012\ingenieria%20de%20procesos\Hojas%20de%20proceso\CON%20Control\CON-15-05%20Control%20frigor&#237;fico%20-%20Horizontales.xlsx" TargetMode="External"/><Relationship Id="rId78" Type="http://schemas.openxmlformats.org/officeDocument/2006/relationships/hyperlink" Target="file:///\\SERVER2012\ingenieria%20de%20procesos\Hojas%20de%20proceso\TER%20Terminaci&#243;n\TER-01-01%20Aspirado%20interior.xlsx" TargetMode="External"/><Relationship Id="rId81" Type="http://schemas.openxmlformats.org/officeDocument/2006/relationships/hyperlink" Target="file:///\\SERVER2012\ingenieria%20de%20procesos\Hojas%20de%20proceso\ARH%20Armado%20horizontales\ARH-13-01%20Abocardado%20serpentina%20-%20Horizontales.xlsx" TargetMode="External"/><Relationship Id="rId4" Type="http://schemas.openxmlformats.org/officeDocument/2006/relationships/hyperlink" Target="file:///\\SERVER2012\ingenieria%20de%20procesos\Hojas%20de%20proceso\CHA%20Chaper&#237;a\CHA-15-65%20Plegado%20en%20Z%20fondo%20interior%20-%20Horizontales.xlsx" TargetMode="External"/><Relationship Id="rId9" Type="http://schemas.openxmlformats.org/officeDocument/2006/relationships/hyperlink" Target="file:///\\SERVER2012\ingenieria%20de%20procesos\Hojas%20de%20proceso\CHA%20Chaper&#237;a\CHA-10-30%20Troquelado%20frentes-fondos-tapas%20-%20Horizontales.xlsx" TargetMode="External"/><Relationship Id="rId13" Type="http://schemas.openxmlformats.org/officeDocument/2006/relationships/hyperlink" Target="file:///\\SERVER2012\ingenieria%20de%20procesos\Hojas%20de%20proceso\CHA%20Chaper&#237;a\CHA-15-45%20Plegado%20transversal%20frentes%20-%20Horizontales.xlsx" TargetMode="External"/><Relationship Id="rId18" Type="http://schemas.openxmlformats.org/officeDocument/2006/relationships/hyperlink" Target="file:///\\SERVER2012\ingenieria%20de%20procesos\Hojas%20de%20proceso\ARH%20Armado%20horizontales\ARH-20-05%20Colocaci&#243;n%20de%20portabulbo%20-%20Horizontales.xlsx" TargetMode="External"/><Relationship Id="rId39" Type="http://schemas.openxmlformats.org/officeDocument/2006/relationships/hyperlink" Target="file:///\\SERVER2012\ingenieria%20de%20procesos\Hojas%20de%20proceso\EMB%20Embalaje\EMB-10-10%20Embalaje%20-%20Horizontales.xlsx" TargetMode="External"/><Relationship Id="rId34" Type="http://schemas.openxmlformats.org/officeDocument/2006/relationships/hyperlink" Target="file:///\\SERVER2012\ingenieria%20de%20procesos\Hojas%20de%20proceso\EQU%20Equipado\EQU-45-15%20Soldadura%20-%20Horizontales.xlsx" TargetMode="External"/><Relationship Id="rId50" Type="http://schemas.openxmlformats.org/officeDocument/2006/relationships/hyperlink" Target="file:///\\SERVER2012\ingenieria%20de%20procesos\Hojas%20de%20proceso\TER%20Terminaci&#243;n\TER-25-01%20Limpieza%20final.xlsx" TargetMode="External"/><Relationship Id="rId55" Type="http://schemas.openxmlformats.org/officeDocument/2006/relationships/hyperlink" Target="file:///\\SERVER2012\ingenieria%20de%20procesos\Hojas%20de%20proceso\EQU-35-15%20.xlsx" TargetMode="External"/><Relationship Id="rId76" Type="http://schemas.openxmlformats.org/officeDocument/2006/relationships/hyperlink" Target="file:///\\SERVER2012\ingenieria%20de%20procesos\Hojas%20de%20proceso\ESP%20Espumado\ESP-05-13%20Espumado%20-%20Molde%2013-Modelos%20Horizontales.xlsx" TargetMode="External"/><Relationship Id="rId7" Type="http://schemas.openxmlformats.org/officeDocument/2006/relationships/hyperlink" Target="file:///\\SERVER2012\ingenieria%20de%20procesos\Hojas%20de%20proceso\CHA%20Chaper&#237;a\CHA-15-60%20Plegado%20en%20U%20envolventes%20-%20Horizontales.xlsx" TargetMode="External"/><Relationship Id="rId71" Type="http://schemas.openxmlformats.org/officeDocument/2006/relationships/hyperlink" Target="file:///\\SERVER2012\ingenieria%20de%20procesos\Hojas%20de%20proceso\PLA%20Pl&#225;sticos\PLA-05-05%20Termoformado%20Autom&#225;tica.xlsx" TargetMode="External"/><Relationship Id="rId2" Type="http://schemas.openxmlformats.org/officeDocument/2006/relationships/hyperlink" Target="file:///\\SERVER2012\ingenieria%20de%20procesos\Hojas%20de%20proceso\CHA%20Chaper&#237;a\CHA-30-01%20Piqueteado%20desag&#252;e%20fondo%20interior%20-%20Horizontales.xlsx" TargetMode="External"/><Relationship Id="rId29" Type="http://schemas.openxmlformats.org/officeDocument/2006/relationships/hyperlink" Target="file:///\\SERVER2012\ingenieria%20de%20procesos\Hojas%20de%20proceso\PLA%20Pl&#225;sticos\PLA-20-25%20Terminaci&#243;n%20marco%20-%20Horizontales.xlsx" TargetMode="External"/><Relationship Id="rId24" Type="http://schemas.openxmlformats.org/officeDocument/2006/relationships/hyperlink" Target="file:///\\SERVER2012\ingenieria%20de%20procesos\Hojas%20de%20proceso\ESP%20Espumado\ESP-01-01%20Barrido%20de%20nitr&#243;geno.xlsx" TargetMode="External"/><Relationship Id="rId40" Type="http://schemas.openxmlformats.org/officeDocument/2006/relationships/hyperlink" Target="file:///\\SERVER2012\ingenieria%20de%20procesos\Hojas%20de%20proceso\CON%20Control\CON-05-01%20Control%20el&#233;ctrico.xlsx" TargetMode="External"/><Relationship Id="rId45" Type="http://schemas.openxmlformats.org/officeDocument/2006/relationships/hyperlink" Target="file:///\\SERVER2012\ingenieria%20de%20procesos\Hojas%20de%20proceso\TER%20Terminaci&#243;n\TER-30-05%20Conexi&#243;n%20a%20bombas%20de%20vac&#237;o%20-%20Horizontales.xlsx" TargetMode="External"/><Relationship Id="rId66" Type="http://schemas.openxmlformats.org/officeDocument/2006/relationships/hyperlink" Target="file:///\\SERVER2012\ingenieria%20de%20procesos\Hojas%20de%20proceso\EQU%20Equipado\EQU-75-01%20Armado%20de%20puertas%20de%20vidrio%20-%20EH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44824</xdr:colOff>
      <xdr:row>74</xdr:row>
      <xdr:rowOff>54427</xdr:rowOff>
    </xdr:from>
    <xdr:to>
      <xdr:col>27</xdr:col>
      <xdr:colOff>174625</xdr:colOff>
      <xdr:row>121</xdr:row>
      <xdr:rowOff>174624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20449" y="14199052"/>
          <a:ext cx="6670301" cy="9073697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40821</xdr:colOff>
      <xdr:row>94</xdr:row>
      <xdr:rowOff>54428</xdr:rowOff>
    </xdr:from>
    <xdr:to>
      <xdr:col>7</xdr:col>
      <xdr:colOff>750794</xdr:colOff>
      <xdr:row>102</xdr:row>
      <xdr:rowOff>168087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821" y="16104053"/>
          <a:ext cx="3110273" cy="16376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17319</xdr:colOff>
      <xdr:row>245</xdr:row>
      <xdr:rowOff>27214</xdr:rowOff>
    </xdr:from>
    <xdr:to>
      <xdr:col>25</xdr:col>
      <xdr:colOff>734786</xdr:colOff>
      <xdr:row>263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43455" y="43980759"/>
          <a:ext cx="3124695" cy="3565071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34637</xdr:colOff>
      <xdr:row>240</xdr:row>
      <xdr:rowOff>27214</xdr:rowOff>
    </xdr:from>
    <xdr:to>
      <xdr:col>28</xdr:col>
      <xdr:colOff>748392</xdr:colOff>
      <xdr:row>243</xdr:row>
      <xdr:rowOff>163285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502737" y="378890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17318</xdr:colOff>
      <xdr:row>164</xdr:row>
      <xdr:rowOff>43112</xdr:rowOff>
    </xdr:from>
    <xdr:to>
      <xdr:col>28</xdr:col>
      <xdr:colOff>744682</xdr:colOff>
      <xdr:row>211</xdr:row>
      <xdr:rowOff>163285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243454" y="27527067"/>
          <a:ext cx="4779819" cy="916026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34637</xdr:colOff>
      <xdr:row>124</xdr:row>
      <xdr:rowOff>44824</xdr:rowOff>
    </xdr:from>
    <xdr:to>
      <xdr:col>25</xdr:col>
      <xdr:colOff>717176</xdr:colOff>
      <xdr:row>163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60773" y="21813779"/>
          <a:ext cx="3089767" cy="7384676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739588</xdr:colOff>
      <xdr:row>19</xdr:row>
      <xdr:rowOff>33620</xdr:rowOff>
    </xdr:from>
    <xdr:to>
      <xdr:col>28</xdr:col>
      <xdr:colOff>739589</xdr:colOff>
      <xdr:row>48</xdr:row>
      <xdr:rowOff>179294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6226117" y="3697944"/>
          <a:ext cx="1" cy="5670174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17322</xdr:colOff>
      <xdr:row>4</xdr:row>
      <xdr:rowOff>29136</xdr:rowOff>
    </xdr:from>
    <xdr:to>
      <xdr:col>28</xdr:col>
      <xdr:colOff>727364</xdr:colOff>
      <xdr:row>17</xdr:row>
      <xdr:rowOff>156882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847122" y="791136"/>
          <a:ext cx="1472042" cy="2651871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727364</xdr:colOff>
      <xdr:row>4</xdr:row>
      <xdr:rowOff>56031</xdr:rowOff>
    </xdr:from>
    <xdr:to>
      <xdr:col>25</xdr:col>
      <xdr:colOff>728382</xdr:colOff>
      <xdr:row>19</xdr:row>
      <xdr:rowOff>51954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9680864" y="818031"/>
          <a:ext cx="1018" cy="290104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33618</xdr:colOff>
      <xdr:row>4</xdr:row>
      <xdr:rowOff>44824</xdr:rowOff>
    </xdr:from>
    <xdr:to>
      <xdr:col>24</xdr:col>
      <xdr:colOff>56029</xdr:colOff>
      <xdr:row>48</xdr:row>
      <xdr:rowOff>168088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3122089" y="806824"/>
          <a:ext cx="22411" cy="85500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16299</xdr:colOff>
      <xdr:row>59</xdr:row>
      <xdr:rowOff>34636</xdr:rowOff>
    </xdr:from>
    <xdr:to>
      <xdr:col>19</xdr:col>
      <xdr:colOff>726345</xdr:colOff>
      <xdr:row>72</xdr:row>
      <xdr:rowOff>156882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69499" y="103692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34635</xdr:colOff>
      <xdr:row>23</xdr:row>
      <xdr:rowOff>174626</xdr:rowOff>
    </xdr:from>
    <xdr:to>
      <xdr:col>8</xdr:col>
      <xdr:colOff>31750</xdr:colOff>
      <xdr:row>47</xdr:row>
      <xdr:rowOff>149680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69760" y="4603751"/>
          <a:ext cx="3156240" cy="4547054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34636</xdr:colOff>
      <xdr:row>24</xdr:row>
      <xdr:rowOff>56030</xdr:rowOff>
    </xdr:from>
    <xdr:to>
      <xdr:col>19</xdr:col>
      <xdr:colOff>728381</xdr:colOff>
      <xdr:row>57</xdr:row>
      <xdr:rowOff>167215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949536" y="3723155"/>
          <a:ext cx="3094045" cy="6397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40821</xdr:colOff>
      <xdr:row>4</xdr:row>
      <xdr:rowOff>33616</xdr:rowOff>
    </xdr:from>
    <xdr:to>
      <xdr:col>10</xdr:col>
      <xdr:colOff>748393</xdr:colOff>
      <xdr:row>22</xdr:row>
      <xdr:rowOff>155862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679121" y="795616"/>
          <a:ext cx="3107872" cy="3598871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63500</xdr:colOff>
      <xdr:row>4</xdr:row>
      <xdr:rowOff>33617</xdr:rowOff>
    </xdr:from>
    <xdr:to>
      <xdr:col>22</xdr:col>
      <xdr:colOff>730250</xdr:colOff>
      <xdr:row>23</xdr:row>
      <xdr:rowOff>17317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604000" y="795617"/>
          <a:ext cx="6334125" cy="3650825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35717</xdr:colOff>
      <xdr:row>4</xdr:row>
      <xdr:rowOff>38100</xdr:rowOff>
    </xdr:from>
    <xdr:to>
      <xdr:col>16</xdr:col>
      <xdr:colOff>713717</xdr:colOff>
      <xdr:row>7</xdr:row>
      <xdr:rowOff>114600</xdr:rowOff>
    </xdr:to>
    <xdr:sp macro="" textlink="">
      <xdr:nvSpPr>
        <xdr:cNvPr id="18" name="CuadroText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49506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9</xdr:row>
      <xdr:rowOff>72379</xdr:rowOff>
    </xdr:from>
    <xdr:to>
      <xdr:col>16</xdr:col>
      <xdr:colOff>713717</xdr:colOff>
      <xdr:row>12</xdr:row>
      <xdr:rowOff>148879</xdr:rowOff>
    </xdr:to>
    <xdr:sp macro="" textlink="">
      <xdr:nvSpPr>
        <xdr:cNvPr id="19" name="Cuadro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9506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9</xdr:col>
      <xdr:colOff>46943</xdr:colOff>
      <xdr:row>4</xdr:row>
      <xdr:rowOff>38100</xdr:rowOff>
    </xdr:from>
    <xdr:to>
      <xdr:col>10</xdr:col>
      <xdr:colOff>724943</xdr:colOff>
      <xdr:row>7</xdr:row>
      <xdr:rowOff>114300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/>
        </xdr:cNvSpPr>
      </xdr:nvSpPr>
      <xdr:spPr>
        <a:xfrm>
          <a:off x="3323543" y="8001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9</xdr:col>
      <xdr:colOff>46943</xdr:colOff>
      <xdr:row>9</xdr:row>
      <xdr:rowOff>72679</xdr:rowOff>
    </xdr:from>
    <xdr:to>
      <xdr:col>10</xdr:col>
      <xdr:colOff>724943</xdr:colOff>
      <xdr:row>12</xdr:row>
      <xdr:rowOff>148879</xdr:rowOff>
    </xdr:to>
    <xdr:sp macro="" textlink="">
      <xdr:nvSpPr>
        <xdr:cNvPr id="21" name="CuadroTexto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/>
        </xdr:cNvSpPr>
      </xdr:nvSpPr>
      <xdr:spPr>
        <a:xfrm>
          <a:off x="3323543" y="183480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PUERTA EVAPORADOR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9</xdr:col>
      <xdr:colOff>46943</xdr:colOff>
      <xdr:row>14</xdr:row>
      <xdr:rowOff>62434</xdr:rowOff>
    </xdr:from>
    <xdr:to>
      <xdr:col>10</xdr:col>
      <xdr:colOff>724943</xdr:colOff>
      <xdr:row>17</xdr:row>
      <xdr:rowOff>138634</xdr:rowOff>
    </xdr:to>
    <xdr:sp macro="" textlink="">
      <xdr:nvSpPr>
        <xdr:cNvPr id="22" name="CuadroText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/>
        </xdr:cNvSpPr>
      </xdr:nvSpPr>
      <xdr:spPr>
        <a:xfrm>
          <a:off x="3323543" y="27770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PUERTA</a:t>
          </a:r>
          <a:r>
            <a:rPr lang="en-US" sz="1100" b="1" i="1" baseline="0"/>
            <a:t> EVAP.</a:t>
          </a:r>
        </a:p>
        <a:p>
          <a:pPr algn="ctr"/>
          <a:r>
            <a:rPr lang="en-US" sz="900" b="1" i="1" baseline="0"/>
            <a:t>15-01</a:t>
          </a:r>
          <a:endParaRPr lang="en-US" sz="900" b="1" i="1"/>
        </a:p>
      </xdr:txBody>
    </xdr:sp>
    <xdr:clientData/>
  </xdr:twoCellAnchor>
  <xdr:twoCellAnchor>
    <xdr:from>
      <xdr:col>10</xdr:col>
      <xdr:colOff>4943</xdr:colOff>
      <xdr:row>7</xdr:row>
      <xdr:rowOff>114300</xdr:rowOff>
    </xdr:from>
    <xdr:to>
      <xdr:col>10</xdr:col>
      <xdr:colOff>4943</xdr:colOff>
      <xdr:row>9</xdr:row>
      <xdr:rowOff>72679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>
          <a:stCxn id="20" idx="4"/>
          <a:endCxn id="21" idx="0"/>
        </xdr:cNvCxnSpPr>
      </xdr:nvCxnSpPr>
      <xdr:spPr>
        <a:xfrm>
          <a:off x="4043543" y="1447800"/>
          <a:ext cx="0" cy="3870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4943</xdr:colOff>
      <xdr:row>12</xdr:row>
      <xdr:rowOff>148879</xdr:rowOff>
    </xdr:from>
    <xdr:to>
      <xdr:col>10</xdr:col>
      <xdr:colOff>4943</xdr:colOff>
      <xdr:row>14</xdr:row>
      <xdr:rowOff>62434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>
          <a:stCxn id="21" idx="4"/>
          <a:endCxn id="22" idx="0"/>
        </xdr:cNvCxnSpPr>
      </xdr:nvCxnSpPr>
      <xdr:spPr>
        <a:xfrm>
          <a:off x="404354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755192</xdr:colOff>
      <xdr:row>17</xdr:row>
      <xdr:rowOff>138634</xdr:rowOff>
    </xdr:from>
    <xdr:to>
      <xdr:col>4</xdr:col>
      <xdr:colOff>4943</xdr:colOff>
      <xdr:row>24</xdr:row>
      <xdr:rowOff>64356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>
          <a:stCxn id="204" idx="4"/>
          <a:endCxn id="250" idx="0"/>
        </xdr:cNvCxnSpPr>
      </xdr:nvCxnSpPr>
      <xdr:spPr>
        <a:xfrm>
          <a:off x="2390317" y="3424759"/>
          <a:ext cx="11751" cy="125922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121" idx="4"/>
          <a:endCxn id="122" idx="0"/>
        </xdr:cNvCxnSpPr>
      </xdr:nvCxnSpPr>
      <xdr:spPr>
        <a:xfrm>
          <a:off x="2405243" y="53329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>
          <a:stCxn id="122" idx="4"/>
          <a:endCxn id="123" idx="0"/>
        </xdr:cNvCxnSpPr>
      </xdr:nvCxnSpPr>
      <xdr:spPr>
        <a:xfrm>
          <a:off x="2405243" y="62976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7</xdr:row>
      <xdr:rowOff>114600</xdr:rowOff>
    </xdr:from>
    <xdr:to>
      <xdr:col>15</xdr:col>
      <xdr:colOff>755717</xdr:colOff>
      <xdr:row>9</xdr:row>
      <xdr:rowOff>72379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18" idx="4"/>
          <a:endCxn id="19" idx="0"/>
        </xdr:cNvCxnSpPr>
      </xdr:nvCxnSpPr>
      <xdr:spPr>
        <a:xfrm>
          <a:off x="5670617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12</xdr:row>
      <xdr:rowOff>148879</xdr:rowOff>
    </xdr:from>
    <xdr:to>
      <xdr:col>15</xdr:col>
      <xdr:colOff>755717</xdr:colOff>
      <xdr:row>24</xdr:row>
      <xdr:rowOff>62134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19" idx="4"/>
          <a:endCxn id="117" idx="0"/>
        </xdr:cNvCxnSpPr>
      </xdr:nvCxnSpPr>
      <xdr:spPr>
        <a:xfrm>
          <a:off x="5670617" y="2482504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32</xdr:row>
      <xdr:rowOff>151101</xdr:rowOff>
    </xdr:from>
    <xdr:to>
      <xdr:col>15</xdr:col>
      <xdr:colOff>755717</xdr:colOff>
      <xdr:row>34</xdr:row>
      <xdr:rowOff>64356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111" idx="4"/>
          <a:endCxn id="112" idx="0"/>
        </xdr:cNvCxnSpPr>
      </xdr:nvCxnSpPr>
      <xdr:spPr>
        <a:xfrm>
          <a:off x="56706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37</xdr:row>
      <xdr:rowOff>140856</xdr:rowOff>
    </xdr:from>
    <xdr:to>
      <xdr:col>15</xdr:col>
      <xdr:colOff>755717</xdr:colOff>
      <xdr:row>39</xdr:row>
      <xdr:rowOff>65317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stCxn id="112" idx="4"/>
          <a:endCxn id="113" idx="0"/>
        </xdr:cNvCxnSpPr>
      </xdr:nvCxnSpPr>
      <xdr:spPr>
        <a:xfrm>
          <a:off x="5670617" y="6284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42</xdr:row>
      <xdr:rowOff>141817</xdr:rowOff>
    </xdr:from>
    <xdr:to>
      <xdr:col>15</xdr:col>
      <xdr:colOff>755717</xdr:colOff>
      <xdr:row>44</xdr:row>
      <xdr:rowOff>77484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>
          <a:stCxn id="113" idx="4"/>
          <a:endCxn id="114" idx="0"/>
        </xdr:cNvCxnSpPr>
      </xdr:nvCxnSpPr>
      <xdr:spPr>
        <a:xfrm>
          <a:off x="5670617" y="72379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4</xdr:row>
      <xdr:rowOff>38100</xdr:rowOff>
    </xdr:from>
    <xdr:to>
      <xdr:col>25</xdr:col>
      <xdr:colOff>735494</xdr:colOff>
      <xdr:row>7</xdr:row>
      <xdr:rowOff>114600</xdr:rowOff>
    </xdr:to>
    <xdr:sp macro="" textlink="">
      <xdr:nvSpPr>
        <xdr:cNvPr id="33" name="CuadroTexto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82489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</a:t>
          </a:r>
          <a:r>
            <a:rPr lang="en-US" sz="1100" b="1" i="1"/>
            <a:t>PUERTAS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27</xdr:col>
      <xdr:colOff>35192</xdr:colOff>
      <xdr:row>4</xdr:row>
      <xdr:rowOff>38100</xdr:rowOff>
    </xdr:from>
    <xdr:to>
      <xdr:col>28</xdr:col>
      <xdr:colOff>713192</xdr:colOff>
      <xdr:row>7</xdr:row>
      <xdr:rowOff>114600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8649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52</xdr:row>
      <xdr:rowOff>136406</xdr:rowOff>
    </xdr:from>
    <xdr:to>
      <xdr:col>19</xdr:col>
      <xdr:colOff>7572</xdr:colOff>
      <xdr:row>54</xdr:row>
      <xdr:rowOff>52703</xdr:rowOff>
    </xdr:to>
    <xdr:cxnSp macro="">
      <xdr:nvCxnSpPr>
        <xdr:cNvPr id="35" name="Conector recto de flech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115" idx="4"/>
          <a:endCxn id="116" idx="0"/>
        </xdr:cNvCxnSpPr>
      </xdr:nvCxnSpPr>
      <xdr:spPr>
        <a:xfrm>
          <a:off x="7322772" y="91375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57</xdr:row>
      <xdr:rowOff>129203</xdr:rowOff>
    </xdr:from>
    <xdr:to>
      <xdr:col>19</xdr:col>
      <xdr:colOff>7572</xdr:colOff>
      <xdr:row>59</xdr:row>
      <xdr:rowOff>178604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116" idx="4"/>
          <a:endCxn id="128" idx="0"/>
        </xdr:cNvCxnSpPr>
      </xdr:nvCxnSpPr>
      <xdr:spPr>
        <a:xfrm>
          <a:off x="7322772" y="10082828"/>
          <a:ext cx="0" cy="4304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72</xdr:row>
      <xdr:rowOff>132758</xdr:rowOff>
    </xdr:from>
    <xdr:to>
      <xdr:col>19</xdr:col>
      <xdr:colOff>7572</xdr:colOff>
      <xdr:row>74</xdr:row>
      <xdr:rowOff>87027</xdr:rowOff>
    </xdr:to>
    <xdr:cxnSp macro="">
      <xdr:nvCxnSpPr>
        <xdr:cNvPr id="37" name="Conector recto de flech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>
          <a:stCxn id="126" idx="4"/>
          <a:endCxn id="144" idx="0"/>
        </xdr:cNvCxnSpPr>
      </xdr:nvCxnSpPr>
      <xdr:spPr>
        <a:xfrm>
          <a:off x="7322772" y="12943883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77</xdr:row>
      <xdr:rowOff>163527</xdr:rowOff>
    </xdr:from>
    <xdr:to>
      <xdr:col>19</xdr:col>
      <xdr:colOff>7572</xdr:colOff>
      <xdr:row>79</xdr:row>
      <xdr:rowOff>39354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stCxn id="144" idx="4"/>
          <a:endCxn id="272" idx="0"/>
        </xdr:cNvCxnSpPr>
      </xdr:nvCxnSpPr>
      <xdr:spPr>
        <a:xfrm>
          <a:off x="10580322" y="14879652"/>
          <a:ext cx="0" cy="2568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97</xdr:row>
      <xdr:rowOff>141879</xdr:rowOff>
    </xdr:from>
    <xdr:to>
      <xdr:col>7</xdr:col>
      <xdr:colOff>14812</xdr:colOff>
      <xdr:row>99</xdr:row>
      <xdr:rowOff>79343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154" idx="4"/>
          <a:endCxn id="155" idx="0"/>
        </xdr:cNvCxnSpPr>
      </xdr:nvCxnSpPr>
      <xdr:spPr>
        <a:xfrm>
          <a:off x="2415112" y="16763004"/>
          <a:ext cx="0" cy="3184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97</xdr:row>
      <xdr:rowOff>141879</xdr:rowOff>
    </xdr:from>
    <xdr:to>
      <xdr:col>6</xdr:col>
      <xdr:colOff>56812</xdr:colOff>
      <xdr:row>101</xdr:row>
      <xdr:rowOff>22343</xdr:rowOff>
    </xdr:to>
    <xdr:cxnSp macro="">
      <xdr:nvCxnSpPr>
        <xdr:cNvPr id="40" name="Conector angula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stCxn id="153" idx="4"/>
          <a:endCxn id="155" idx="2"/>
        </xdr:cNvCxnSpPr>
      </xdr:nvCxnSpPr>
      <xdr:spPr>
        <a:xfrm rot="16200000" flipH="1">
          <a:off x="909796" y="16620151"/>
          <a:ext cx="642464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734812</xdr:colOff>
      <xdr:row>101</xdr:row>
      <xdr:rowOff>22343</xdr:rowOff>
    </xdr:from>
    <xdr:to>
      <xdr:col>15</xdr:col>
      <xdr:colOff>35717</xdr:colOff>
      <xdr:row>101</xdr:row>
      <xdr:rowOff>22343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155" idx="6"/>
          <a:endCxn id="228" idx="2"/>
        </xdr:cNvCxnSpPr>
      </xdr:nvCxnSpPr>
      <xdr:spPr>
        <a:xfrm>
          <a:off x="4767062" y="18357968"/>
          <a:ext cx="344428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124</xdr:row>
      <xdr:rowOff>72011</xdr:rowOff>
    </xdr:from>
    <xdr:to>
      <xdr:col>25</xdr:col>
      <xdr:colOff>713192</xdr:colOff>
      <xdr:row>127</xdr:row>
      <xdr:rowOff>148511</xdr:rowOff>
    </xdr:to>
    <xdr:sp macro="" textlink="">
      <xdr:nvSpPr>
        <xdr:cNvPr id="42" name="CuadroTexto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9864992" y="199316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SLACIÓN FONDO Y LÍN. SUCCIÓN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05-01</a:t>
          </a:r>
          <a:endParaRPr lang="es-AR" sz="900">
            <a:effectLst/>
          </a:endParaRPr>
        </a:p>
      </xdr:txBody>
    </xdr:sp>
    <xdr:clientData/>
  </xdr:twoCellAnchor>
  <xdr:twoCellAnchor>
    <xdr:from>
      <xdr:col>24</xdr:col>
      <xdr:colOff>35192</xdr:colOff>
      <xdr:row>129</xdr:row>
      <xdr:rowOff>72728</xdr:rowOff>
    </xdr:from>
    <xdr:to>
      <xdr:col>25</xdr:col>
      <xdr:colOff>713192</xdr:colOff>
      <xdr:row>132</xdr:row>
      <xdr:rowOff>149228</xdr:rowOff>
    </xdr:to>
    <xdr:sp macro="" textlink="">
      <xdr:nvSpPr>
        <xdr:cNvPr id="43" name="CuadroText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9864992" y="208848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134</xdr:row>
      <xdr:rowOff>69125</xdr:rowOff>
    </xdr:from>
    <xdr:to>
      <xdr:col>25</xdr:col>
      <xdr:colOff>713192</xdr:colOff>
      <xdr:row>137</xdr:row>
      <xdr:rowOff>145625</xdr:rowOff>
    </xdr:to>
    <xdr:sp macro="" textlink="">
      <xdr:nvSpPr>
        <xdr:cNvPr id="44" name="CuadroTexto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9864992" y="218337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INSTALACIÓN ELÉCTRICA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s-AR" sz="900">
            <a:effectLst/>
          </a:endParaRPr>
        </a:p>
      </xdr:txBody>
    </xdr:sp>
    <xdr:clientData/>
  </xdr:twoCellAnchor>
  <xdr:twoCellAnchor>
    <xdr:from>
      <xdr:col>24</xdr:col>
      <xdr:colOff>35192</xdr:colOff>
      <xdr:row>139</xdr:row>
      <xdr:rowOff>65518</xdr:rowOff>
    </xdr:from>
    <xdr:to>
      <xdr:col>25</xdr:col>
      <xdr:colOff>713192</xdr:colOff>
      <xdr:row>142</xdr:row>
      <xdr:rowOff>142018</xdr:rowOff>
    </xdr:to>
    <xdr:sp macro="" textlink="">
      <xdr:nvSpPr>
        <xdr:cNvPr id="45" name="CuadroTexto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9864992" y="227826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24</xdr:col>
      <xdr:colOff>35192</xdr:colOff>
      <xdr:row>144</xdr:row>
      <xdr:rowOff>65914</xdr:rowOff>
    </xdr:from>
    <xdr:to>
      <xdr:col>25</xdr:col>
      <xdr:colOff>713192</xdr:colOff>
      <xdr:row>147</xdr:row>
      <xdr:rowOff>142414</xdr:rowOff>
    </xdr:to>
    <xdr:sp macro="" textlink="">
      <xdr:nvSpPr>
        <xdr:cNvPr id="46" name="CuadroTexto 4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9864992" y="237355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35-10</a:t>
          </a:r>
        </a:p>
      </xdr:txBody>
    </xdr:sp>
    <xdr:clientData/>
  </xdr:twoCellAnchor>
  <xdr:twoCellAnchor>
    <xdr:from>
      <xdr:col>24</xdr:col>
      <xdr:colOff>35192</xdr:colOff>
      <xdr:row>149</xdr:row>
      <xdr:rowOff>73517</xdr:rowOff>
    </xdr:from>
    <xdr:to>
      <xdr:col>25</xdr:col>
      <xdr:colOff>713192</xdr:colOff>
      <xdr:row>152</xdr:row>
      <xdr:rowOff>150017</xdr:rowOff>
    </xdr:to>
    <xdr:sp macro="" textlink="">
      <xdr:nvSpPr>
        <xdr:cNvPr id="47" name="CuadroTexto 4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9864992" y="246956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</a:p>
      </xdr:txBody>
    </xdr:sp>
    <xdr:clientData/>
  </xdr:twoCellAnchor>
  <xdr:twoCellAnchor>
    <xdr:from>
      <xdr:col>24</xdr:col>
      <xdr:colOff>35192</xdr:colOff>
      <xdr:row>154</xdr:row>
      <xdr:rowOff>58706</xdr:rowOff>
    </xdr:from>
    <xdr:to>
      <xdr:col>25</xdr:col>
      <xdr:colOff>713192</xdr:colOff>
      <xdr:row>157</xdr:row>
      <xdr:rowOff>135206</xdr:rowOff>
    </xdr:to>
    <xdr:sp macro="" textlink="">
      <xdr:nvSpPr>
        <xdr:cNvPr id="48" name="CuadroTexto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9864992" y="256333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24</xdr:col>
      <xdr:colOff>35192</xdr:colOff>
      <xdr:row>159</xdr:row>
      <xdr:rowOff>77515</xdr:rowOff>
    </xdr:from>
    <xdr:to>
      <xdr:col>25</xdr:col>
      <xdr:colOff>713192</xdr:colOff>
      <xdr:row>162</xdr:row>
      <xdr:rowOff>154015</xdr:rowOff>
    </xdr:to>
    <xdr:sp macro="" textlink="">
      <xdr:nvSpPr>
        <xdr:cNvPr id="49" name="CuadroTexto 4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9864992" y="266046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10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228</xdr:row>
      <xdr:rowOff>89112</xdr:rowOff>
    </xdr:from>
    <xdr:to>
      <xdr:col>22</xdr:col>
      <xdr:colOff>735494</xdr:colOff>
      <xdr:row>231</xdr:row>
      <xdr:rowOff>165612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8248994" y="389034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24</xdr:col>
      <xdr:colOff>57494</xdr:colOff>
      <xdr:row>9</xdr:row>
      <xdr:rowOff>72379</xdr:rowOff>
    </xdr:from>
    <xdr:to>
      <xdr:col>25</xdr:col>
      <xdr:colOff>735494</xdr:colOff>
      <xdr:row>12</xdr:row>
      <xdr:rowOff>148879</xdr:rowOff>
    </xdr:to>
    <xdr:sp macro="" textlink="">
      <xdr:nvSpPr>
        <xdr:cNvPr id="51" name="CuadroTexto 5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8248994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</xdr:row>
      <xdr:rowOff>64356</xdr:rowOff>
    </xdr:from>
    <xdr:to>
      <xdr:col>25</xdr:col>
      <xdr:colOff>735494</xdr:colOff>
      <xdr:row>27</xdr:row>
      <xdr:rowOff>140856</xdr:rowOff>
    </xdr:to>
    <xdr:sp macro="" textlink="">
      <xdr:nvSpPr>
        <xdr:cNvPr id="52" name="CuadroTexto 5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8248994" y="46839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</a:t>
          </a:r>
          <a:r>
            <a:rPr lang="en-US" sz="1100" b="1" i="1" baseline="0"/>
            <a:t> </a:t>
          </a:r>
          <a:r>
            <a:rPr lang="en-US" sz="1100" b="1" i="1"/>
            <a:t>MANIJAS</a:t>
          </a:r>
        </a:p>
        <a:p>
          <a:pPr algn="ctr"/>
          <a:r>
            <a:rPr lang="en-US" sz="900" b="1" i="1"/>
            <a:t>20-02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</xdr:row>
      <xdr:rowOff>74601</xdr:rowOff>
    </xdr:from>
    <xdr:to>
      <xdr:col>25</xdr:col>
      <xdr:colOff>735494</xdr:colOff>
      <xdr:row>22</xdr:row>
      <xdr:rowOff>151101</xdr:rowOff>
    </xdr:to>
    <xdr:sp macro="" textlink="">
      <xdr:nvSpPr>
        <xdr:cNvPr id="53" name="CuadroTexto 5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8248994" y="37417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14</xdr:row>
      <xdr:rowOff>62134</xdr:rowOff>
    </xdr:from>
    <xdr:to>
      <xdr:col>25</xdr:col>
      <xdr:colOff>735494</xdr:colOff>
      <xdr:row>17</xdr:row>
      <xdr:rowOff>138634</xdr:rowOff>
    </xdr:to>
    <xdr:sp macro="" textlink="">
      <xdr:nvSpPr>
        <xdr:cNvPr id="54" name="CuadroTexto 5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8248994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24</xdr:col>
      <xdr:colOff>57494</xdr:colOff>
      <xdr:row>29</xdr:row>
      <xdr:rowOff>65317</xdr:rowOff>
    </xdr:from>
    <xdr:to>
      <xdr:col>25</xdr:col>
      <xdr:colOff>735494</xdr:colOff>
      <xdr:row>32</xdr:row>
      <xdr:rowOff>141817</xdr:rowOff>
    </xdr:to>
    <xdr:sp macro="" textlink="">
      <xdr:nvSpPr>
        <xdr:cNvPr id="55" name="CuadroTexto 5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8248994" y="5637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56" name="CuadroTexto 5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98649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27</xdr:col>
      <xdr:colOff>35192</xdr:colOff>
      <xdr:row>19</xdr:row>
      <xdr:rowOff>74601</xdr:rowOff>
    </xdr:from>
    <xdr:to>
      <xdr:col>28</xdr:col>
      <xdr:colOff>713192</xdr:colOff>
      <xdr:row>22</xdr:row>
      <xdr:rowOff>151101</xdr:rowOff>
    </xdr:to>
    <xdr:sp macro="" textlink="">
      <xdr:nvSpPr>
        <xdr:cNvPr id="57" name="CuadroTexto 5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9864992" y="37417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58" name="CuadroTexto 5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98649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GUILLOTINADO CONTRAPUERTA</a:t>
          </a:r>
          <a:endParaRPr lang="es-AR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15-01</a:t>
          </a:r>
          <a:endParaRPr lang="es-AR" sz="900">
            <a:effectLst/>
          </a:endParaRPr>
        </a:p>
      </xdr:txBody>
    </xdr:sp>
    <xdr:clientData/>
  </xdr:twoCellAnchor>
  <xdr:twoCellAnchor>
    <xdr:from>
      <xdr:col>25</xdr:col>
      <xdr:colOff>15494</xdr:colOff>
      <xdr:row>7</xdr:row>
      <xdr:rowOff>114600</xdr:rowOff>
    </xdr:from>
    <xdr:to>
      <xdr:col>25</xdr:col>
      <xdr:colOff>15494</xdr:colOff>
      <xdr:row>9</xdr:row>
      <xdr:rowOff>72379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>
          <a:stCxn id="33" idx="4"/>
          <a:endCxn id="51" idx="0"/>
        </xdr:cNvCxnSpPr>
      </xdr:nvCxnSpPr>
      <xdr:spPr>
        <a:xfrm>
          <a:off x="8968994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12</xdr:row>
      <xdr:rowOff>148879</xdr:rowOff>
    </xdr:from>
    <xdr:to>
      <xdr:col>25</xdr:col>
      <xdr:colOff>15494</xdr:colOff>
      <xdr:row>14</xdr:row>
      <xdr:rowOff>62134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51" idx="4"/>
          <a:endCxn id="54" idx="0"/>
        </xdr:cNvCxnSpPr>
      </xdr:nvCxnSpPr>
      <xdr:spPr>
        <a:xfrm>
          <a:off x="8968994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17</xdr:row>
      <xdr:rowOff>138634</xdr:rowOff>
    </xdr:from>
    <xdr:to>
      <xdr:col>25</xdr:col>
      <xdr:colOff>15494</xdr:colOff>
      <xdr:row>19</xdr:row>
      <xdr:rowOff>74601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>
          <a:stCxn id="54" idx="4"/>
          <a:endCxn id="53" idx="0"/>
        </xdr:cNvCxnSpPr>
      </xdr:nvCxnSpPr>
      <xdr:spPr>
        <a:xfrm>
          <a:off x="8968994" y="34247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22</xdr:row>
      <xdr:rowOff>151101</xdr:rowOff>
    </xdr:from>
    <xdr:to>
      <xdr:col>25</xdr:col>
      <xdr:colOff>15494</xdr:colOff>
      <xdr:row>24</xdr:row>
      <xdr:rowOff>64356</xdr:rowOff>
    </xdr:to>
    <xdr:cxnSp macro="">
      <xdr:nvCxnSpPr>
        <xdr:cNvPr id="62" name="Conector recto de flecha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>
          <a:stCxn id="53" idx="4"/>
          <a:endCxn id="52" idx="0"/>
        </xdr:cNvCxnSpPr>
      </xdr:nvCxnSpPr>
      <xdr:spPr>
        <a:xfrm>
          <a:off x="8968994" y="43897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27</xdr:row>
      <xdr:rowOff>140856</xdr:rowOff>
    </xdr:from>
    <xdr:to>
      <xdr:col>25</xdr:col>
      <xdr:colOff>15494</xdr:colOff>
      <xdr:row>29</xdr:row>
      <xdr:rowOff>65317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>
          <a:stCxn id="52" idx="4"/>
          <a:endCxn id="55" idx="0"/>
        </xdr:cNvCxnSpPr>
      </xdr:nvCxnSpPr>
      <xdr:spPr>
        <a:xfrm>
          <a:off x="8968994" y="53319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7</xdr:row>
      <xdr:rowOff>114600</xdr:rowOff>
    </xdr:from>
    <xdr:to>
      <xdr:col>27</xdr:col>
      <xdr:colOff>755192</xdr:colOff>
      <xdr:row>9</xdr:row>
      <xdr:rowOff>72379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CxnSpPr>
          <a:stCxn id="34" idx="4"/>
          <a:endCxn id="56" idx="0"/>
        </xdr:cNvCxnSpPr>
      </xdr:nvCxnSpPr>
      <xdr:spPr>
        <a:xfrm>
          <a:off x="105849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>
          <a:stCxn id="56" idx="4"/>
          <a:endCxn id="58" idx="0"/>
        </xdr:cNvCxnSpPr>
      </xdr:nvCxnSpPr>
      <xdr:spPr>
        <a:xfrm>
          <a:off x="105849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17</xdr:row>
      <xdr:rowOff>138634</xdr:rowOff>
    </xdr:from>
    <xdr:to>
      <xdr:col>27</xdr:col>
      <xdr:colOff>755192</xdr:colOff>
      <xdr:row>19</xdr:row>
      <xdr:rowOff>74601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>
          <a:stCxn id="58" idx="4"/>
          <a:endCxn id="57" idx="0"/>
        </xdr:cNvCxnSpPr>
      </xdr:nvCxnSpPr>
      <xdr:spPr>
        <a:xfrm>
          <a:off x="10584992" y="34247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22</xdr:row>
      <xdr:rowOff>151101</xdr:rowOff>
    </xdr:from>
    <xdr:to>
      <xdr:col>27</xdr:col>
      <xdr:colOff>755192</xdr:colOff>
      <xdr:row>29</xdr:row>
      <xdr:rowOff>65317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CxnSpPr>
          <a:stCxn id="57" idx="4"/>
          <a:endCxn id="189" idx="0"/>
        </xdr:cNvCxnSpPr>
      </xdr:nvCxnSpPr>
      <xdr:spPr>
        <a:xfrm>
          <a:off x="10584992" y="4389726"/>
          <a:ext cx="0" cy="12477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34</xdr:row>
      <xdr:rowOff>77484</xdr:rowOff>
    </xdr:from>
    <xdr:to>
      <xdr:col>28</xdr:col>
      <xdr:colOff>713192</xdr:colOff>
      <xdr:row>37</xdr:row>
      <xdr:rowOff>153984</xdr:rowOff>
    </xdr:to>
    <xdr:sp macro="" textlink="">
      <xdr:nvSpPr>
        <xdr:cNvPr id="68" name="CuadroTexto 6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9864992" y="6602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32</xdr:row>
      <xdr:rowOff>141817</xdr:rowOff>
    </xdr:from>
    <xdr:to>
      <xdr:col>27</xdr:col>
      <xdr:colOff>755192</xdr:colOff>
      <xdr:row>34</xdr:row>
      <xdr:rowOff>77484</xdr:rowOff>
    </xdr:to>
    <xdr:cxnSp macro="">
      <xdr:nvCxnSpPr>
        <xdr:cNvPr id="69" name="Conector recto de flecha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stCxn id="189" idx="4"/>
          <a:endCxn id="68" idx="0"/>
        </xdr:cNvCxnSpPr>
      </xdr:nvCxnSpPr>
      <xdr:spPr>
        <a:xfrm>
          <a:off x="10584992" y="6285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163</xdr:row>
      <xdr:rowOff>0</xdr:rowOff>
    </xdr:from>
    <xdr:to>
      <xdr:col>24</xdr:col>
      <xdr:colOff>755192</xdr:colOff>
      <xdr:row>164</xdr:row>
      <xdr:rowOff>70312</xdr:rowOff>
    </xdr:to>
    <xdr:cxnSp macro="">
      <xdr:nvCxnSpPr>
        <xdr:cNvPr id="71" name="Conector angula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>
          <a:endCxn id="171" idx="0"/>
        </xdr:cNvCxnSpPr>
      </xdr:nvCxnSpPr>
      <xdr:spPr>
        <a:xfrm rot="5400000">
          <a:off x="9646587" y="26611532"/>
          <a:ext cx="260812" cy="1615998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163</xdr:row>
      <xdr:rowOff>0</xdr:rowOff>
    </xdr:from>
    <xdr:to>
      <xdr:col>27</xdr:col>
      <xdr:colOff>751731</xdr:colOff>
      <xdr:row>164</xdr:row>
      <xdr:rowOff>66848</xdr:rowOff>
    </xdr:to>
    <xdr:cxnSp macro="">
      <xdr:nvCxnSpPr>
        <xdr:cNvPr id="72" name="Conector angula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>
          <a:endCxn id="177" idx="0"/>
        </xdr:cNvCxnSpPr>
      </xdr:nvCxnSpPr>
      <xdr:spPr>
        <a:xfrm rot="16200000" flipH="1">
          <a:off x="11273738" y="26600379"/>
          <a:ext cx="257348" cy="1634839"/>
        </a:xfrm>
        <a:prstGeom prst="bentConnector3">
          <a:avLst>
            <a:gd name="adj1" fmla="val 42675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213</xdr:row>
      <xdr:rowOff>45069</xdr:rowOff>
    </xdr:from>
    <xdr:to>
      <xdr:col>22</xdr:col>
      <xdr:colOff>735494</xdr:colOff>
      <xdr:row>216</xdr:row>
      <xdr:rowOff>121569</xdr:rowOff>
    </xdr:to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8248994" y="407644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223</xdr:row>
      <xdr:rowOff>65042</xdr:rowOff>
    </xdr:from>
    <xdr:to>
      <xdr:col>22</xdr:col>
      <xdr:colOff>735494</xdr:colOff>
      <xdr:row>226</xdr:row>
      <xdr:rowOff>141542</xdr:rowOff>
    </xdr:to>
    <xdr:sp macro="" textlink="">
      <xdr:nvSpPr>
        <xdr:cNvPr id="74" name="CuadroTexto 7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8248994" y="398319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35192</xdr:colOff>
      <xdr:row>235</xdr:row>
      <xdr:rowOff>56025</xdr:rowOff>
    </xdr:from>
    <xdr:to>
      <xdr:col>22</xdr:col>
      <xdr:colOff>713192</xdr:colOff>
      <xdr:row>238</xdr:row>
      <xdr:rowOff>132525</xdr:rowOff>
    </xdr:to>
    <xdr:sp macro="" textlink="">
      <xdr:nvSpPr>
        <xdr:cNvPr id="75" name="CuadroTexto 7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9864992" y="417279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245</xdr:row>
      <xdr:rowOff>59777</xdr:rowOff>
    </xdr:from>
    <xdr:to>
      <xdr:col>25</xdr:col>
      <xdr:colOff>713192</xdr:colOff>
      <xdr:row>248</xdr:row>
      <xdr:rowOff>136277</xdr:rowOff>
    </xdr:to>
    <xdr:sp macro="" textlink="">
      <xdr:nvSpPr>
        <xdr:cNvPr id="77" name="CuadroTexto 7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9864992" y="42684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24</xdr:col>
      <xdr:colOff>35192</xdr:colOff>
      <xdr:row>260</xdr:row>
      <xdr:rowOff>53464</xdr:rowOff>
    </xdr:from>
    <xdr:to>
      <xdr:col>25</xdr:col>
      <xdr:colOff>713192</xdr:colOff>
      <xdr:row>263</xdr:row>
      <xdr:rowOff>129964</xdr:rowOff>
    </xdr:to>
    <xdr:sp macro="" textlink="">
      <xdr:nvSpPr>
        <xdr:cNvPr id="78" name="CuadroTexto 7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9864992" y="445828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16</xdr:col>
      <xdr:colOff>713717</xdr:colOff>
      <xdr:row>106</xdr:row>
      <xdr:rowOff>22343</xdr:rowOff>
    </xdr:from>
    <xdr:to>
      <xdr:col>24</xdr:col>
      <xdr:colOff>35192</xdr:colOff>
      <xdr:row>106</xdr:row>
      <xdr:rowOff>22343</xdr:rowOff>
    </xdr:to>
    <xdr:cxnSp macro="">
      <xdr:nvCxnSpPr>
        <xdr:cNvPr id="81" name="Conector recto de flecha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>
          <a:endCxn id="150" idx="2"/>
        </xdr:cNvCxnSpPr>
      </xdr:nvCxnSpPr>
      <xdr:spPr>
        <a:xfrm>
          <a:off x="6390617" y="17405468"/>
          <a:ext cx="347437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107</xdr:row>
      <xdr:rowOff>155843</xdr:rowOff>
    </xdr:from>
    <xdr:to>
      <xdr:col>24</xdr:col>
      <xdr:colOff>755192</xdr:colOff>
      <xdr:row>109</xdr:row>
      <xdr:rowOff>70532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150" idx="4"/>
          <a:endCxn id="147" idx="0"/>
        </xdr:cNvCxnSpPr>
      </xdr:nvCxnSpPr>
      <xdr:spPr>
        <a:xfrm>
          <a:off x="10584992" y="17729468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751750</xdr:colOff>
      <xdr:row>113</xdr:row>
      <xdr:rowOff>147032</xdr:rowOff>
    </xdr:from>
    <xdr:to>
      <xdr:col>24</xdr:col>
      <xdr:colOff>755192</xdr:colOff>
      <xdr:row>117</xdr:row>
      <xdr:rowOff>47625</xdr:rowOff>
    </xdr:to>
    <xdr:cxnSp macro="">
      <xdr:nvCxnSpPr>
        <xdr:cNvPr id="83" name="Conector recto de flecha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>
          <a:stCxn id="147" idx="4"/>
          <a:endCxn id="283" idx="0"/>
        </xdr:cNvCxnSpPr>
      </xdr:nvCxnSpPr>
      <xdr:spPr>
        <a:xfrm flipH="1">
          <a:off x="13832750" y="21721157"/>
          <a:ext cx="3442" cy="6625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127</xdr:row>
      <xdr:rowOff>148511</xdr:rowOff>
    </xdr:from>
    <xdr:to>
      <xdr:col>24</xdr:col>
      <xdr:colOff>755192</xdr:colOff>
      <xdr:row>129</xdr:row>
      <xdr:rowOff>72728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>
          <a:stCxn id="42" idx="4"/>
          <a:endCxn id="43" idx="0"/>
        </xdr:cNvCxnSpPr>
      </xdr:nvCxnSpPr>
      <xdr:spPr>
        <a:xfrm>
          <a:off x="10584992" y="20579636"/>
          <a:ext cx="0" cy="3052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132</xdr:row>
      <xdr:rowOff>149228</xdr:rowOff>
    </xdr:from>
    <xdr:to>
      <xdr:col>24</xdr:col>
      <xdr:colOff>755192</xdr:colOff>
      <xdr:row>134</xdr:row>
      <xdr:rowOff>69125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>
          <a:stCxn id="43" idx="4"/>
          <a:endCxn id="44" idx="0"/>
        </xdr:cNvCxnSpPr>
      </xdr:nvCxnSpPr>
      <xdr:spPr>
        <a:xfrm>
          <a:off x="10584992" y="21532853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137</xdr:row>
      <xdr:rowOff>145625</xdr:rowOff>
    </xdr:from>
    <xdr:to>
      <xdr:col>24</xdr:col>
      <xdr:colOff>755192</xdr:colOff>
      <xdr:row>139</xdr:row>
      <xdr:rowOff>65518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>
          <a:stCxn id="44" idx="4"/>
          <a:endCxn id="45" idx="0"/>
        </xdr:cNvCxnSpPr>
      </xdr:nvCxnSpPr>
      <xdr:spPr>
        <a:xfrm>
          <a:off x="10584992" y="2248175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142</xdr:row>
      <xdr:rowOff>142018</xdr:rowOff>
    </xdr:from>
    <xdr:to>
      <xdr:col>24</xdr:col>
      <xdr:colOff>755192</xdr:colOff>
      <xdr:row>144</xdr:row>
      <xdr:rowOff>65914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>
          <a:stCxn id="45" idx="4"/>
          <a:endCxn id="46" idx="0"/>
        </xdr:cNvCxnSpPr>
      </xdr:nvCxnSpPr>
      <xdr:spPr>
        <a:xfrm>
          <a:off x="10584992" y="2343064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147</xdr:row>
      <xdr:rowOff>142414</xdr:rowOff>
    </xdr:from>
    <xdr:to>
      <xdr:col>24</xdr:col>
      <xdr:colOff>755192</xdr:colOff>
      <xdr:row>149</xdr:row>
      <xdr:rowOff>73517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>
          <a:stCxn id="46" idx="4"/>
          <a:endCxn id="47" idx="0"/>
        </xdr:cNvCxnSpPr>
      </xdr:nvCxnSpPr>
      <xdr:spPr>
        <a:xfrm>
          <a:off x="10584992" y="2438353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152</xdr:row>
      <xdr:rowOff>150017</xdr:rowOff>
    </xdr:from>
    <xdr:to>
      <xdr:col>24</xdr:col>
      <xdr:colOff>755192</xdr:colOff>
      <xdr:row>154</xdr:row>
      <xdr:rowOff>58706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>
          <a:stCxn id="47" idx="4"/>
          <a:endCxn id="48" idx="0"/>
        </xdr:cNvCxnSpPr>
      </xdr:nvCxnSpPr>
      <xdr:spPr>
        <a:xfrm>
          <a:off x="10584992" y="2534364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157</xdr:row>
      <xdr:rowOff>135206</xdr:rowOff>
    </xdr:from>
    <xdr:to>
      <xdr:col>24</xdr:col>
      <xdr:colOff>755192</xdr:colOff>
      <xdr:row>159</xdr:row>
      <xdr:rowOff>77515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>
          <a:stCxn id="48" idx="4"/>
          <a:endCxn id="49" idx="0"/>
        </xdr:cNvCxnSpPr>
      </xdr:nvCxnSpPr>
      <xdr:spPr>
        <a:xfrm>
          <a:off x="10584992" y="2628133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167</xdr:row>
      <xdr:rowOff>146812</xdr:rowOff>
    </xdr:from>
    <xdr:to>
      <xdr:col>22</xdr:col>
      <xdr:colOff>15494</xdr:colOff>
      <xdr:row>169</xdr:row>
      <xdr:rowOff>63104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>
          <a:stCxn id="171" idx="4"/>
          <a:endCxn id="172" idx="0"/>
        </xdr:cNvCxnSpPr>
      </xdr:nvCxnSpPr>
      <xdr:spPr>
        <a:xfrm>
          <a:off x="8968994" y="28197937"/>
          <a:ext cx="0" cy="297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172</xdr:row>
      <xdr:rowOff>139604</xdr:rowOff>
    </xdr:from>
    <xdr:to>
      <xdr:col>22</xdr:col>
      <xdr:colOff>15494</xdr:colOff>
      <xdr:row>174</xdr:row>
      <xdr:rowOff>70707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>
          <a:stCxn id="172" idx="4"/>
          <a:endCxn id="173" idx="0"/>
        </xdr:cNvCxnSpPr>
      </xdr:nvCxnSpPr>
      <xdr:spPr>
        <a:xfrm>
          <a:off x="8968994" y="2914322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177</xdr:row>
      <xdr:rowOff>147207</xdr:rowOff>
    </xdr:from>
    <xdr:to>
      <xdr:col>22</xdr:col>
      <xdr:colOff>15494</xdr:colOff>
      <xdr:row>179</xdr:row>
      <xdr:rowOff>69786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173" idx="4"/>
          <a:endCxn id="174" idx="0"/>
        </xdr:cNvCxnSpPr>
      </xdr:nvCxnSpPr>
      <xdr:spPr>
        <a:xfrm>
          <a:off x="8968994" y="30103332"/>
          <a:ext cx="0" cy="3035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197</xdr:row>
      <xdr:rowOff>156680</xdr:rowOff>
    </xdr:from>
    <xdr:to>
      <xdr:col>22</xdr:col>
      <xdr:colOff>15494</xdr:colOff>
      <xdr:row>213</xdr:row>
      <xdr:rowOff>45069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CxnSpPr>
          <a:stCxn id="183" idx="4"/>
          <a:endCxn id="73" idx="0"/>
        </xdr:cNvCxnSpPr>
      </xdr:nvCxnSpPr>
      <xdr:spPr>
        <a:xfrm>
          <a:off x="12223369" y="35907180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172</xdr:row>
      <xdr:rowOff>109591</xdr:rowOff>
    </xdr:from>
    <xdr:to>
      <xdr:col>27</xdr:col>
      <xdr:colOff>751731</xdr:colOff>
      <xdr:row>198</xdr:row>
      <xdr:rowOff>41089</xdr:rowOff>
    </xdr:to>
    <xdr:cxnSp macro="">
      <xdr:nvCxnSpPr>
        <xdr:cNvPr id="96" name="Conector recto de flecha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>
          <a:stCxn id="184" idx="4"/>
          <a:endCxn id="178" idx="0"/>
        </xdr:cNvCxnSpPr>
      </xdr:nvCxnSpPr>
      <xdr:spPr>
        <a:xfrm>
          <a:off x="12219831" y="29113216"/>
          <a:ext cx="0" cy="49797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216</xdr:row>
      <xdr:rowOff>121569</xdr:rowOff>
    </xdr:from>
    <xdr:to>
      <xdr:col>22</xdr:col>
      <xdr:colOff>15494</xdr:colOff>
      <xdr:row>223</xdr:row>
      <xdr:rowOff>65042</xdr:rowOff>
    </xdr:to>
    <xdr:cxnSp macro="">
      <xdr:nvCxnSpPr>
        <xdr:cNvPr id="97" name="Conector recto de flecha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>
          <a:stCxn id="73" idx="4"/>
          <a:endCxn id="74" idx="0"/>
        </xdr:cNvCxnSpPr>
      </xdr:nvCxnSpPr>
      <xdr:spPr>
        <a:xfrm>
          <a:off x="12223369" y="39491569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201</xdr:row>
      <xdr:rowOff>117589</xdr:rowOff>
    </xdr:from>
    <xdr:to>
      <xdr:col>27</xdr:col>
      <xdr:colOff>751731</xdr:colOff>
      <xdr:row>203</xdr:row>
      <xdr:rowOff>70362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CxnSpPr>
          <a:stCxn id="178" idx="4"/>
          <a:endCxn id="175" idx="0"/>
        </xdr:cNvCxnSpPr>
      </xdr:nvCxnSpPr>
      <xdr:spPr>
        <a:xfrm>
          <a:off x="12219831" y="347409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226</xdr:row>
      <xdr:rowOff>141542</xdr:rowOff>
    </xdr:from>
    <xdr:to>
      <xdr:col>22</xdr:col>
      <xdr:colOff>15494</xdr:colOff>
      <xdr:row>228</xdr:row>
      <xdr:rowOff>89112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>
          <a:stCxn id="74" idx="4"/>
          <a:endCxn id="50" idx="0"/>
        </xdr:cNvCxnSpPr>
      </xdr:nvCxnSpPr>
      <xdr:spPr>
        <a:xfrm>
          <a:off x="12223369" y="41416542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206</xdr:row>
      <xdr:rowOff>146862</xdr:rowOff>
    </xdr:from>
    <xdr:to>
      <xdr:col>27</xdr:col>
      <xdr:colOff>751731</xdr:colOff>
      <xdr:row>208</xdr:row>
      <xdr:rowOff>80412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>
          <a:stCxn id="175" idx="4"/>
          <a:endCxn id="180" idx="0"/>
        </xdr:cNvCxnSpPr>
      </xdr:nvCxnSpPr>
      <xdr:spPr>
        <a:xfrm>
          <a:off x="12219831" y="357227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248</xdr:row>
      <xdr:rowOff>136277</xdr:rowOff>
    </xdr:from>
    <xdr:to>
      <xdr:col>24</xdr:col>
      <xdr:colOff>755192</xdr:colOff>
      <xdr:row>250</xdr:row>
      <xdr:rowOff>62225</xdr:rowOff>
    </xdr:to>
    <xdr:cxnSp macro="">
      <xdr:nvCxnSpPr>
        <xdr:cNvPr id="103" name="Conector recto de flecha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>
          <a:stCxn id="77" idx="4"/>
        </xdr:cNvCxnSpPr>
      </xdr:nvCxnSpPr>
      <xdr:spPr>
        <a:xfrm>
          <a:off x="10584992" y="4333215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258</xdr:row>
      <xdr:rowOff>136277</xdr:rowOff>
    </xdr:from>
    <xdr:to>
      <xdr:col>24</xdr:col>
      <xdr:colOff>755192</xdr:colOff>
      <xdr:row>260</xdr:row>
      <xdr:rowOff>53464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CxnSpPr>
          <a:stCxn id="234" idx="4"/>
          <a:endCxn id="78" idx="0"/>
        </xdr:cNvCxnSpPr>
      </xdr:nvCxnSpPr>
      <xdr:spPr>
        <a:xfrm>
          <a:off x="10626556" y="4523282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31731</xdr:colOff>
      <xdr:row>218</xdr:row>
      <xdr:rowOff>89112</xdr:rowOff>
    </xdr:from>
    <xdr:to>
      <xdr:col>28</xdr:col>
      <xdr:colOff>709731</xdr:colOff>
      <xdr:row>221</xdr:row>
      <xdr:rowOff>165612</xdr:rowOff>
    </xdr:to>
    <xdr:sp macro="" textlink="">
      <xdr:nvSpPr>
        <xdr:cNvPr id="105" name="CuadroTexto 10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11499831" y="389034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751731</xdr:colOff>
      <xdr:row>216</xdr:row>
      <xdr:rowOff>141362</xdr:rowOff>
    </xdr:from>
    <xdr:to>
      <xdr:col>27</xdr:col>
      <xdr:colOff>751731</xdr:colOff>
      <xdr:row>218</xdr:row>
      <xdr:rowOff>89112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CxnSpPr>
          <a:stCxn id="157" idx="4"/>
          <a:endCxn id="105" idx="0"/>
        </xdr:cNvCxnSpPr>
      </xdr:nvCxnSpPr>
      <xdr:spPr>
        <a:xfrm>
          <a:off x="12268322" y="3857040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27</xdr:row>
      <xdr:rowOff>138634</xdr:rowOff>
    </xdr:from>
    <xdr:to>
      <xdr:col>15</xdr:col>
      <xdr:colOff>755717</xdr:colOff>
      <xdr:row>29</xdr:row>
      <xdr:rowOff>74601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CxnSpPr>
          <a:stCxn id="117" idx="4"/>
          <a:endCxn id="111" idx="0"/>
        </xdr:cNvCxnSpPr>
      </xdr:nvCxnSpPr>
      <xdr:spPr>
        <a:xfrm>
          <a:off x="5670617" y="4377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35717</xdr:colOff>
      <xdr:row>29</xdr:row>
      <xdr:rowOff>74601</xdr:rowOff>
    </xdr:from>
    <xdr:to>
      <xdr:col>16</xdr:col>
      <xdr:colOff>713717</xdr:colOff>
      <xdr:row>32</xdr:row>
      <xdr:rowOff>151101</xdr:rowOff>
    </xdr:to>
    <xdr:sp macro="" textlink="">
      <xdr:nvSpPr>
        <xdr:cNvPr id="111" name="CuadroTexto 110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>
          <a:spLocks/>
        </xdr:cNvSpPr>
      </xdr:nvSpPr>
      <xdr:spPr>
        <a:xfrm>
          <a:off x="49506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34</xdr:row>
      <xdr:rowOff>64356</xdr:rowOff>
    </xdr:from>
    <xdr:to>
      <xdr:col>16</xdr:col>
      <xdr:colOff>713717</xdr:colOff>
      <xdr:row>37</xdr:row>
      <xdr:rowOff>140856</xdr:rowOff>
    </xdr:to>
    <xdr:sp macro="" textlink="">
      <xdr:nvSpPr>
        <xdr:cNvPr id="112" name="CuadroTexto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>
          <a:spLocks/>
        </xdr:cNvSpPr>
      </xdr:nvSpPr>
      <xdr:spPr>
        <a:xfrm>
          <a:off x="49506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39</xdr:row>
      <xdr:rowOff>65317</xdr:rowOff>
    </xdr:from>
    <xdr:to>
      <xdr:col>16</xdr:col>
      <xdr:colOff>713717</xdr:colOff>
      <xdr:row>42</xdr:row>
      <xdr:rowOff>141817</xdr:rowOff>
    </xdr:to>
    <xdr:sp macro="" textlink="">
      <xdr:nvSpPr>
        <xdr:cNvPr id="113" name="CuadroTexto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>
          <a:spLocks/>
        </xdr:cNvSpPr>
      </xdr:nvSpPr>
      <xdr:spPr>
        <a:xfrm>
          <a:off x="49506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44</xdr:row>
      <xdr:rowOff>77484</xdr:rowOff>
    </xdr:from>
    <xdr:to>
      <xdr:col>16</xdr:col>
      <xdr:colOff>713717</xdr:colOff>
      <xdr:row>47</xdr:row>
      <xdr:rowOff>153984</xdr:rowOff>
    </xdr:to>
    <xdr:sp macro="" textlink="">
      <xdr:nvSpPr>
        <xdr:cNvPr id="114" name="CuadroTexto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>
          <a:spLocks/>
        </xdr:cNvSpPr>
      </xdr:nvSpPr>
      <xdr:spPr>
        <a:xfrm>
          <a:off x="4950617" y="7554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49572</xdr:colOff>
      <xdr:row>49</xdr:row>
      <xdr:rowOff>59906</xdr:rowOff>
    </xdr:from>
    <xdr:to>
      <xdr:col>19</xdr:col>
      <xdr:colOff>727572</xdr:colOff>
      <xdr:row>52</xdr:row>
      <xdr:rowOff>136406</xdr:rowOff>
    </xdr:to>
    <xdr:sp macro="" textlink="">
      <xdr:nvSpPr>
        <xdr:cNvPr id="115" name="CuadroTexto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>
          <a:spLocks/>
        </xdr:cNvSpPr>
      </xdr:nvSpPr>
      <xdr:spPr>
        <a:xfrm>
          <a:off x="6602772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TANQUE FAJA  FRENTE</a:t>
          </a:r>
          <a:endParaRPr lang="es-AR">
            <a:effectLst/>
          </a:endParaRP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54</xdr:row>
      <xdr:rowOff>52703</xdr:rowOff>
    </xdr:from>
    <xdr:to>
      <xdr:col>19</xdr:col>
      <xdr:colOff>727572</xdr:colOff>
      <xdr:row>57</xdr:row>
      <xdr:rowOff>129203</xdr:rowOff>
    </xdr:to>
    <xdr:sp macro="" textlink="">
      <xdr:nvSpPr>
        <xdr:cNvPr id="116" name="CuadroTexto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>
          <a:spLocks/>
        </xdr:cNvSpPr>
      </xdr:nvSpPr>
      <xdr:spPr>
        <a:xfrm>
          <a:off x="6602772" y="94348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24</xdr:row>
      <xdr:rowOff>62134</xdr:rowOff>
    </xdr:from>
    <xdr:to>
      <xdr:col>16</xdr:col>
      <xdr:colOff>713717</xdr:colOff>
      <xdr:row>27</xdr:row>
      <xdr:rowOff>138634</xdr:rowOff>
    </xdr:to>
    <xdr:sp macro="" textlink="">
      <xdr:nvSpPr>
        <xdr:cNvPr id="117" name="CuadroTexto 116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49506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16</xdr:col>
      <xdr:colOff>720335</xdr:colOff>
      <xdr:row>36</xdr:row>
      <xdr:rowOff>186018</xdr:rowOff>
    </xdr:from>
    <xdr:to>
      <xdr:col>19</xdr:col>
      <xdr:colOff>44926</xdr:colOff>
      <xdr:row>39</xdr:row>
      <xdr:rowOff>186018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6397235" y="6139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22</xdr:col>
      <xdr:colOff>735494</xdr:colOff>
      <xdr:row>111</xdr:row>
      <xdr:rowOff>13532</xdr:rowOff>
    </xdr:from>
    <xdr:to>
      <xdr:col>24</xdr:col>
      <xdr:colOff>35192</xdr:colOff>
      <xdr:row>111</xdr:row>
      <xdr:rowOff>13532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>
          <a:stCxn id="151" idx="6"/>
          <a:endCxn id="147" idx="2"/>
        </xdr:cNvCxnSpPr>
      </xdr:nvCxnSpPr>
      <xdr:spPr>
        <a:xfrm>
          <a:off x="9688994" y="1834915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695187</xdr:colOff>
      <xdr:row>27</xdr:row>
      <xdr:rowOff>31218</xdr:rowOff>
    </xdr:from>
    <xdr:to>
      <xdr:col>7</xdr:col>
      <xdr:colOff>0</xdr:colOff>
      <xdr:row>30</xdr:row>
      <xdr:rowOff>31218</xdr:rowOff>
    </xdr:to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3092312" y="5222343"/>
          <a:ext cx="93993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21" name="CuadroTexto 12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>
          <a:spLocks/>
        </xdr:cNvSpPr>
      </xdr:nvSpPr>
      <xdr:spPr>
        <a:xfrm>
          <a:off x="1685243" y="4684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22" name="CuadroTexto 12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>
          <a:spLocks/>
        </xdr:cNvSpPr>
      </xdr:nvSpPr>
      <xdr:spPr>
        <a:xfrm>
          <a:off x="1685243" y="5649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123" name="CuadroTexto 12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>
          <a:spLocks/>
        </xdr:cNvSpPr>
      </xdr:nvSpPr>
      <xdr:spPr>
        <a:xfrm>
          <a:off x="1685243" y="66030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44</xdr:row>
      <xdr:rowOff>62757</xdr:rowOff>
    </xdr:from>
    <xdr:to>
      <xdr:col>4</xdr:col>
      <xdr:colOff>724943</xdr:colOff>
      <xdr:row>47</xdr:row>
      <xdr:rowOff>139257</xdr:rowOff>
    </xdr:to>
    <xdr:sp macro="" textlink="">
      <xdr:nvSpPr>
        <xdr:cNvPr id="124" name="CuadroTexto 12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>
          <a:spLocks/>
        </xdr:cNvSpPr>
      </xdr:nvSpPr>
      <xdr:spPr>
        <a:xfrm>
          <a:off x="1685243" y="75398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42</xdr:row>
      <xdr:rowOff>154944</xdr:rowOff>
    </xdr:from>
    <xdr:to>
      <xdr:col>4</xdr:col>
      <xdr:colOff>4943</xdr:colOff>
      <xdr:row>44</xdr:row>
      <xdr:rowOff>62757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CxnSpPr>
          <a:stCxn id="123" idx="4"/>
          <a:endCxn id="124" idx="0"/>
        </xdr:cNvCxnSpPr>
      </xdr:nvCxnSpPr>
      <xdr:spPr>
        <a:xfrm>
          <a:off x="2405243" y="72510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69</xdr:row>
      <xdr:rowOff>56258</xdr:rowOff>
    </xdr:from>
    <xdr:to>
      <xdr:col>19</xdr:col>
      <xdr:colOff>727572</xdr:colOff>
      <xdr:row>72</xdr:row>
      <xdr:rowOff>132758</xdr:rowOff>
    </xdr:to>
    <xdr:sp macro="" textlink="">
      <xdr:nvSpPr>
        <xdr:cNvPr id="126" name="CuadroTexto 12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>
          <a:spLocks/>
        </xdr:cNvSpPr>
      </xdr:nvSpPr>
      <xdr:spPr>
        <a:xfrm>
          <a:off x="6602772" y="1229588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</a:p>
        <a:p>
          <a:pPr algn="ctr"/>
          <a:r>
            <a:rPr lang="en-US" sz="900" b="1" i="1"/>
            <a:t>05-02</a:t>
          </a:r>
        </a:p>
      </xdr:txBody>
    </xdr:sp>
    <xdr:clientData/>
  </xdr:twoCellAnchor>
  <xdr:twoCellAnchor>
    <xdr:from>
      <xdr:col>19</xdr:col>
      <xdr:colOff>62636</xdr:colOff>
      <xdr:row>62</xdr:row>
      <xdr:rowOff>85999</xdr:rowOff>
    </xdr:from>
    <xdr:to>
      <xdr:col>20</xdr:col>
      <xdr:colOff>79169</xdr:colOff>
      <xdr:row>64</xdr:row>
      <xdr:rowOff>188026</xdr:rowOff>
    </xdr:to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377836" y="10992124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18</xdr:col>
      <xdr:colOff>49572</xdr:colOff>
      <xdr:row>59</xdr:row>
      <xdr:rowOff>178604</xdr:rowOff>
    </xdr:from>
    <xdr:to>
      <xdr:col>19</xdr:col>
      <xdr:colOff>727572</xdr:colOff>
      <xdr:row>63</xdr:row>
      <xdr:rowOff>64604</xdr:rowOff>
    </xdr:to>
    <xdr:sp macro="" textlink="">
      <xdr:nvSpPr>
        <xdr:cNvPr id="128" name="CuadroTexto 12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 txBox="1">
          <a:spLocks/>
        </xdr:cNvSpPr>
      </xdr:nvSpPr>
      <xdr:spPr>
        <a:xfrm>
          <a:off x="6602772" y="105132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63</xdr:row>
      <xdr:rowOff>64604</xdr:rowOff>
    </xdr:from>
    <xdr:to>
      <xdr:col>19</xdr:col>
      <xdr:colOff>7572</xdr:colOff>
      <xdr:row>64</xdr:row>
      <xdr:rowOff>88549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CxnSpPr>
          <a:stCxn id="128" idx="4"/>
          <a:endCxn id="231" idx="0"/>
        </xdr:cNvCxnSpPr>
      </xdr:nvCxnSpPr>
      <xdr:spPr>
        <a:xfrm>
          <a:off x="7322772" y="11161229"/>
          <a:ext cx="0" cy="214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102</xdr:row>
      <xdr:rowOff>155709</xdr:rowOff>
    </xdr:from>
    <xdr:to>
      <xdr:col>24</xdr:col>
      <xdr:colOff>35192</xdr:colOff>
      <xdr:row>106</xdr:row>
      <xdr:rowOff>22342</xdr:rowOff>
    </xdr:to>
    <xdr:cxnSp macro="">
      <xdr:nvCxnSpPr>
        <xdr:cNvPr id="130" name="Conector angula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>
          <a:stCxn id="146" idx="4"/>
          <a:endCxn id="150" idx="2"/>
        </xdr:cNvCxnSpPr>
      </xdr:nvCxnSpPr>
      <xdr:spPr>
        <a:xfrm rot="16200000" flipH="1">
          <a:off x="9102676" y="16643152"/>
          <a:ext cx="628633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360055</xdr:colOff>
      <xdr:row>124</xdr:row>
      <xdr:rowOff>141820</xdr:rowOff>
    </xdr:from>
    <xdr:to>
      <xdr:col>22</xdr:col>
      <xdr:colOff>571996</xdr:colOff>
      <xdr:row>127</xdr:row>
      <xdr:rowOff>56283</xdr:rowOff>
    </xdr:to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8586191" y="21910775"/>
          <a:ext cx="973941" cy="485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24</xdr:col>
      <xdr:colOff>266281</xdr:colOff>
      <xdr:row>213</xdr:row>
      <xdr:rowOff>71982</xdr:rowOff>
    </xdr:from>
    <xdr:to>
      <xdr:col>25</xdr:col>
      <xdr:colOff>463997</xdr:colOff>
      <xdr:row>216</xdr:row>
      <xdr:rowOff>28864</xdr:rowOff>
    </xdr:to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13347281" y="38870482"/>
          <a:ext cx="959716" cy="528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21</xdr:col>
      <xdr:colOff>295768</xdr:colOff>
      <xdr:row>253</xdr:row>
      <xdr:rowOff>27530</xdr:rowOff>
    </xdr:from>
    <xdr:to>
      <xdr:col>22</xdr:col>
      <xdr:colOff>422440</xdr:colOff>
      <xdr:row>255</xdr:row>
      <xdr:rowOff>173182</xdr:rowOff>
    </xdr:to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8521904" y="45505075"/>
          <a:ext cx="888672" cy="526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24</xdr:col>
      <xdr:colOff>39731</xdr:colOff>
      <xdr:row>48</xdr:row>
      <xdr:rowOff>169128</xdr:rowOff>
    </xdr:from>
    <xdr:to>
      <xdr:col>28</xdr:col>
      <xdr:colOff>749776</xdr:colOff>
      <xdr:row>48</xdr:row>
      <xdr:rowOff>169128</xdr:rowOff>
    </xdr:to>
    <xdr:cxnSp macro="">
      <xdr:nvCxnSpPr>
        <xdr:cNvPr id="134" name="Conector recto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/>
      </xdr:nvCxnSpPr>
      <xdr:spPr>
        <a:xfrm>
          <a:off x="13128202" y="9357952"/>
          <a:ext cx="3108103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727365</xdr:colOff>
      <xdr:row>19</xdr:row>
      <xdr:rowOff>35657</xdr:rowOff>
    </xdr:from>
    <xdr:to>
      <xdr:col>28</xdr:col>
      <xdr:colOff>727364</xdr:colOff>
      <xdr:row>19</xdr:row>
      <xdr:rowOff>35657</xdr:rowOff>
    </xdr:to>
    <xdr:cxnSp macro="">
      <xdr:nvCxnSpPr>
        <xdr:cNvPr id="135" name="Conector recto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CxnSpPr/>
      </xdr:nvCxnSpPr>
      <xdr:spPr>
        <a:xfrm flipH="1">
          <a:off x="9680865" y="3702782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17319</xdr:colOff>
      <xdr:row>4</xdr:row>
      <xdr:rowOff>22412</xdr:rowOff>
    </xdr:from>
    <xdr:to>
      <xdr:col>26</xdr:col>
      <xdr:colOff>0</xdr:colOff>
      <xdr:row>4</xdr:row>
      <xdr:rowOff>32600</xdr:rowOff>
    </xdr:to>
    <xdr:cxnSp macro="">
      <xdr:nvCxnSpPr>
        <xdr:cNvPr id="136" name="Conector recto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CxnSpPr/>
      </xdr:nvCxnSpPr>
      <xdr:spPr>
        <a:xfrm flipV="1">
          <a:off x="82088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92295</xdr:colOff>
      <xdr:row>35</xdr:row>
      <xdr:rowOff>119802</xdr:rowOff>
    </xdr:from>
    <xdr:to>
      <xdr:col>25</xdr:col>
      <xdr:colOff>178886</xdr:colOff>
      <xdr:row>38</xdr:row>
      <xdr:rowOff>119802</xdr:rowOff>
    </xdr:to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8283795" y="6834927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10</xdr:col>
      <xdr:colOff>13854</xdr:colOff>
      <xdr:row>7</xdr:row>
      <xdr:rowOff>6434</xdr:rowOff>
    </xdr:from>
    <xdr:to>
      <xdr:col>11</xdr:col>
      <xdr:colOff>100445</xdr:colOff>
      <xdr:row>10</xdr:row>
      <xdr:rowOff>6434</xdr:rowOff>
    </xdr:to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4052454" y="1339934"/>
          <a:ext cx="8485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15</xdr:col>
      <xdr:colOff>739502</xdr:colOff>
      <xdr:row>13</xdr:row>
      <xdr:rowOff>145954</xdr:rowOff>
    </xdr:from>
    <xdr:to>
      <xdr:col>17</xdr:col>
      <xdr:colOff>68036</xdr:colOff>
      <xdr:row>16</xdr:row>
      <xdr:rowOff>108857</xdr:rowOff>
    </xdr:to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5654402" y="2670079"/>
          <a:ext cx="852534" cy="534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19</xdr:col>
      <xdr:colOff>7572</xdr:colOff>
      <xdr:row>87</xdr:row>
      <xdr:rowOff>169033</xdr:rowOff>
    </xdr:from>
    <xdr:to>
      <xdr:col>19</xdr:col>
      <xdr:colOff>7572</xdr:colOff>
      <xdr:row>89</xdr:row>
      <xdr:rowOff>77385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CxnSpPr>
          <a:stCxn id="145" idx="4"/>
          <a:endCxn id="152" idx="0"/>
        </xdr:cNvCxnSpPr>
      </xdr:nvCxnSpPr>
      <xdr:spPr>
        <a:xfrm>
          <a:off x="7322772" y="148851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755718</xdr:colOff>
      <xdr:row>97</xdr:row>
      <xdr:rowOff>146812</xdr:rowOff>
    </xdr:from>
    <xdr:to>
      <xdr:col>19</xdr:col>
      <xdr:colOff>15495</xdr:colOff>
      <xdr:row>99</xdr:row>
      <xdr:rowOff>79343</xdr:rowOff>
    </xdr:to>
    <xdr:cxnSp macro="">
      <xdr:nvCxnSpPr>
        <xdr:cNvPr id="141" name="Conector angular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CxnSpPr>
          <a:stCxn id="238" idx="4"/>
          <a:endCxn id="207" idx="0"/>
        </xdr:cNvCxnSpPr>
      </xdr:nvCxnSpPr>
      <xdr:spPr>
        <a:xfrm rot="5400000">
          <a:off x="6343891" y="16094664"/>
          <a:ext cx="313531" cy="166007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15494</xdr:colOff>
      <xdr:row>97</xdr:row>
      <xdr:rowOff>146812</xdr:rowOff>
    </xdr:from>
    <xdr:to>
      <xdr:col>22</xdr:col>
      <xdr:colOff>15494</xdr:colOff>
      <xdr:row>99</xdr:row>
      <xdr:rowOff>79210</xdr:rowOff>
    </xdr:to>
    <xdr:cxnSp macro="">
      <xdr:nvCxnSpPr>
        <xdr:cNvPr id="142" name="Conector angular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>
          <a:stCxn id="238" idx="4"/>
          <a:endCxn id="146" idx="0"/>
        </xdr:cNvCxnSpPr>
      </xdr:nvCxnSpPr>
      <xdr:spPr>
        <a:xfrm rot="16200000" flipH="1">
          <a:off x="7993145" y="16105486"/>
          <a:ext cx="313398" cy="163830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747389</xdr:colOff>
      <xdr:row>75</xdr:row>
      <xdr:rowOff>113897</xdr:rowOff>
    </xdr:from>
    <xdr:to>
      <xdr:col>18</xdr:col>
      <xdr:colOff>71979</xdr:colOff>
      <xdr:row>78</xdr:row>
      <xdr:rowOff>79375</xdr:rowOff>
    </xdr:to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8923014" y="14449022"/>
          <a:ext cx="959715" cy="536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18</xdr:col>
      <xdr:colOff>49572</xdr:colOff>
      <xdr:row>74</xdr:row>
      <xdr:rowOff>87027</xdr:rowOff>
    </xdr:from>
    <xdr:to>
      <xdr:col>19</xdr:col>
      <xdr:colOff>727572</xdr:colOff>
      <xdr:row>77</xdr:row>
      <xdr:rowOff>163527</xdr:rowOff>
    </xdr:to>
    <xdr:sp macro="" textlink="">
      <xdr:nvSpPr>
        <xdr:cNvPr id="144" name="CuadroTexto 143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>
          <a:spLocks/>
        </xdr:cNvSpPr>
      </xdr:nvSpPr>
      <xdr:spPr>
        <a:xfrm>
          <a:off x="6602772" y="13279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84</xdr:row>
      <xdr:rowOff>92533</xdr:rowOff>
    </xdr:from>
    <xdr:to>
      <xdr:col>19</xdr:col>
      <xdr:colOff>727572</xdr:colOff>
      <xdr:row>87</xdr:row>
      <xdr:rowOff>169033</xdr:rowOff>
    </xdr:to>
    <xdr:sp macro="" textlink="">
      <xdr:nvSpPr>
        <xdr:cNvPr id="145" name="CuadroTexto 14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 txBox="1">
          <a:spLocks/>
        </xdr:cNvSpPr>
      </xdr:nvSpPr>
      <xdr:spPr>
        <a:xfrm>
          <a:off x="6602772" y="142371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99</xdr:row>
      <xdr:rowOff>79210</xdr:rowOff>
    </xdr:from>
    <xdr:to>
      <xdr:col>22</xdr:col>
      <xdr:colOff>735494</xdr:colOff>
      <xdr:row>102</xdr:row>
      <xdr:rowOff>155710</xdr:rowOff>
    </xdr:to>
    <xdr:sp macro="" textlink="">
      <xdr:nvSpPr>
        <xdr:cNvPr id="146" name="CuadroTexto 145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>
          <a:spLocks/>
        </xdr:cNvSpPr>
      </xdr:nvSpPr>
      <xdr:spPr>
        <a:xfrm>
          <a:off x="8248994" y="161288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  <a:endParaRPr lang="en-US" sz="900" b="1" i="1"/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109</xdr:row>
      <xdr:rowOff>70532</xdr:rowOff>
    </xdr:from>
    <xdr:to>
      <xdr:col>25</xdr:col>
      <xdr:colOff>713192</xdr:colOff>
      <xdr:row>113</xdr:row>
      <xdr:rowOff>147032</xdr:rowOff>
    </xdr:to>
    <xdr:sp macro="" textlink="">
      <xdr:nvSpPr>
        <xdr:cNvPr id="147" name="CuadroTexto 146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 txBox="1"/>
      </xdr:nvSpPr>
      <xdr:spPr>
        <a:xfrm>
          <a:off x="9864992" y="18025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35193</xdr:colOff>
      <xdr:row>45</xdr:row>
      <xdr:rowOff>54108</xdr:rowOff>
    </xdr:from>
    <xdr:to>
      <xdr:col>28</xdr:col>
      <xdr:colOff>713193</xdr:colOff>
      <xdr:row>48</xdr:row>
      <xdr:rowOff>130608</xdr:rowOff>
    </xdr:to>
    <xdr:sp macro="" textlink="">
      <xdr:nvSpPr>
        <xdr:cNvPr id="149" name="CuadroTexto 148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/>
      </xdr:nvSpPr>
      <xdr:spPr>
        <a:xfrm>
          <a:off x="14759722" y="86714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104</xdr:row>
      <xdr:rowOff>79343</xdr:rowOff>
    </xdr:from>
    <xdr:to>
      <xdr:col>25</xdr:col>
      <xdr:colOff>713192</xdr:colOff>
      <xdr:row>107</xdr:row>
      <xdr:rowOff>155843</xdr:rowOff>
    </xdr:to>
    <xdr:sp macro="" textlink="">
      <xdr:nvSpPr>
        <xdr:cNvPr id="150" name="CuadroTexto 149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/>
      </xdr:nvSpPr>
      <xdr:spPr>
        <a:xfrm>
          <a:off x="9864992" y="17081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21</xdr:col>
      <xdr:colOff>57494</xdr:colOff>
      <xdr:row>109</xdr:row>
      <xdr:rowOff>70532</xdr:rowOff>
    </xdr:from>
    <xdr:to>
      <xdr:col>22</xdr:col>
      <xdr:colOff>735494</xdr:colOff>
      <xdr:row>113</xdr:row>
      <xdr:rowOff>147032</xdr:rowOff>
    </xdr:to>
    <xdr:sp macro="" textlink="">
      <xdr:nvSpPr>
        <xdr:cNvPr id="151" name="CuadroTexto 150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/>
      </xdr:nvSpPr>
      <xdr:spPr>
        <a:xfrm>
          <a:off x="8248994" y="18025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89</xdr:row>
      <xdr:rowOff>77385</xdr:rowOff>
    </xdr:from>
    <xdr:to>
      <xdr:col>19</xdr:col>
      <xdr:colOff>727572</xdr:colOff>
      <xdr:row>92</xdr:row>
      <xdr:rowOff>153885</xdr:rowOff>
    </xdr:to>
    <xdr:sp macro="" textlink="">
      <xdr:nvSpPr>
        <xdr:cNvPr id="152" name="CuadroTexto 151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>
          <a:spLocks/>
        </xdr:cNvSpPr>
      </xdr:nvSpPr>
      <xdr:spPr>
        <a:xfrm>
          <a:off x="6602772" y="151745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15-10</a:t>
          </a:r>
        </a:p>
      </xdr:txBody>
    </xdr:sp>
    <xdr:clientData/>
  </xdr:twoCellAnchor>
  <xdr:twoCellAnchor>
    <xdr:from>
      <xdr:col>3</xdr:col>
      <xdr:colOff>46943</xdr:colOff>
      <xdr:row>94</xdr:row>
      <xdr:rowOff>65379</xdr:rowOff>
    </xdr:from>
    <xdr:to>
      <xdr:col>4</xdr:col>
      <xdr:colOff>724943</xdr:colOff>
      <xdr:row>97</xdr:row>
      <xdr:rowOff>141879</xdr:rowOff>
    </xdr:to>
    <xdr:sp macro="" textlink="">
      <xdr:nvSpPr>
        <xdr:cNvPr id="153" name="CuadroTexto 152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/>
      </xdr:nvSpPr>
      <xdr:spPr>
        <a:xfrm>
          <a:off x="46943" y="161150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EVAPORADOR</a:t>
          </a:r>
        </a:p>
        <a:p>
          <a:pPr algn="ctr"/>
          <a:r>
            <a:rPr lang="en-US" sz="900" b="1" i="1" baseline="0"/>
            <a:t>25-01</a:t>
          </a:r>
        </a:p>
      </xdr:txBody>
    </xdr:sp>
    <xdr:clientData/>
  </xdr:twoCellAnchor>
  <xdr:twoCellAnchor>
    <xdr:from>
      <xdr:col>6</xdr:col>
      <xdr:colOff>56812</xdr:colOff>
      <xdr:row>94</xdr:row>
      <xdr:rowOff>65379</xdr:rowOff>
    </xdr:from>
    <xdr:to>
      <xdr:col>7</xdr:col>
      <xdr:colOff>734812</xdr:colOff>
      <xdr:row>97</xdr:row>
      <xdr:rowOff>141879</xdr:rowOff>
    </xdr:to>
    <xdr:sp macro="" textlink="">
      <xdr:nvSpPr>
        <xdr:cNvPr id="154" name="CuadroTexto 153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 txBox="1"/>
      </xdr:nvSpPr>
      <xdr:spPr>
        <a:xfrm>
          <a:off x="1695112" y="161150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CAJA DE LUZ</a:t>
          </a:r>
        </a:p>
        <a:p>
          <a:pPr algn="ctr"/>
          <a:r>
            <a:rPr lang="en-US" sz="900" b="1" i="1" baseline="0"/>
            <a:t>25-05</a:t>
          </a:r>
        </a:p>
      </xdr:txBody>
    </xdr:sp>
    <xdr:clientData/>
  </xdr:twoCellAnchor>
  <xdr:twoCellAnchor>
    <xdr:from>
      <xdr:col>6</xdr:col>
      <xdr:colOff>56812</xdr:colOff>
      <xdr:row>99</xdr:row>
      <xdr:rowOff>79343</xdr:rowOff>
    </xdr:from>
    <xdr:to>
      <xdr:col>7</xdr:col>
      <xdr:colOff>734812</xdr:colOff>
      <xdr:row>102</xdr:row>
      <xdr:rowOff>155843</xdr:rowOff>
    </xdr:to>
    <xdr:sp macro="" textlink="">
      <xdr:nvSpPr>
        <xdr:cNvPr id="155" name="CuadroTexto 154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 txBox="1"/>
      </xdr:nvSpPr>
      <xdr:spPr>
        <a:xfrm>
          <a:off x="1695112" y="17081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UNIÓN EVAPORADOR CON CAJA DE LUZ</a:t>
          </a:r>
        </a:p>
        <a:p>
          <a:pPr algn="ctr"/>
          <a:r>
            <a:rPr lang="en-US" sz="900" b="1" i="1" baseline="0"/>
            <a:t>25-10</a:t>
          </a:r>
        </a:p>
      </xdr:txBody>
    </xdr:sp>
    <xdr:clientData/>
  </xdr:twoCellAnchor>
  <xdr:twoCellAnchor>
    <xdr:from>
      <xdr:col>3</xdr:col>
      <xdr:colOff>68444</xdr:colOff>
      <xdr:row>100</xdr:row>
      <xdr:rowOff>2861</xdr:rowOff>
    </xdr:from>
    <xdr:to>
      <xdr:col>4</xdr:col>
      <xdr:colOff>155035</xdr:colOff>
      <xdr:row>103</xdr:row>
      <xdr:rowOff>2862</xdr:rowOff>
    </xdr:to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 txBox="1"/>
      </xdr:nvSpPr>
      <xdr:spPr>
        <a:xfrm>
          <a:off x="68444" y="17195486"/>
          <a:ext cx="84859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27</xdr:col>
      <xdr:colOff>31731</xdr:colOff>
      <xdr:row>213</xdr:row>
      <xdr:rowOff>64862</xdr:rowOff>
    </xdr:from>
    <xdr:to>
      <xdr:col>28</xdr:col>
      <xdr:colOff>709731</xdr:colOff>
      <xdr:row>216</xdr:row>
      <xdr:rowOff>141362</xdr:rowOff>
    </xdr:to>
    <xdr:sp macro="" textlink="">
      <xdr:nvSpPr>
        <xdr:cNvPr id="157" name="CuadroTexto 156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 txBox="1"/>
      </xdr:nvSpPr>
      <xdr:spPr>
        <a:xfrm>
          <a:off x="11499831" y="36974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27</xdr:col>
      <xdr:colOff>751731</xdr:colOff>
      <xdr:row>211</xdr:row>
      <xdr:rowOff>156912</xdr:rowOff>
    </xdr:from>
    <xdr:to>
      <xdr:col>27</xdr:col>
      <xdr:colOff>751731</xdr:colOff>
      <xdr:row>213</xdr:row>
      <xdr:rowOff>64862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CxnSpPr>
          <a:stCxn id="180" idx="4"/>
          <a:endCxn id="157" idx="0"/>
        </xdr:cNvCxnSpPr>
      </xdr:nvCxnSpPr>
      <xdr:spPr>
        <a:xfrm>
          <a:off x="12219831" y="3668528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238</xdr:row>
      <xdr:rowOff>141362</xdr:rowOff>
    </xdr:from>
    <xdr:to>
      <xdr:col>27</xdr:col>
      <xdr:colOff>751731</xdr:colOff>
      <xdr:row>240</xdr:row>
      <xdr:rowOff>84012</xdr:rowOff>
    </xdr:to>
    <xdr:cxnSp macro="">
      <xdr:nvCxnSpPr>
        <xdr:cNvPr id="159" name="Conector recto de flecha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CxnSpPr>
          <a:stCxn id="157" idx="4"/>
          <a:endCxn id="176" idx="0"/>
        </xdr:cNvCxnSpPr>
      </xdr:nvCxnSpPr>
      <xdr:spPr>
        <a:xfrm>
          <a:off x="12219831" y="376222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182</xdr:row>
      <xdr:rowOff>146286</xdr:rowOff>
    </xdr:from>
    <xdr:to>
      <xdr:col>22</xdr:col>
      <xdr:colOff>15494</xdr:colOff>
      <xdr:row>184</xdr:row>
      <xdr:rowOff>65207</xdr:rowOff>
    </xdr:to>
    <xdr:cxnSp macro="">
      <xdr:nvCxnSpPr>
        <xdr:cNvPr id="160" name="Conector recto de flecha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>
          <a:stCxn id="174" idx="4"/>
          <a:endCxn id="181" idx="0"/>
        </xdr:cNvCxnSpPr>
      </xdr:nvCxnSpPr>
      <xdr:spPr>
        <a:xfrm>
          <a:off x="8968994" y="31073961"/>
          <a:ext cx="0" cy="3380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187</xdr:row>
      <xdr:rowOff>119295</xdr:rowOff>
    </xdr:from>
    <xdr:to>
      <xdr:col>22</xdr:col>
      <xdr:colOff>15494</xdr:colOff>
      <xdr:row>189</xdr:row>
      <xdr:rowOff>86699</xdr:rowOff>
    </xdr:to>
    <xdr:cxnSp macro="">
      <xdr:nvCxnSpPr>
        <xdr:cNvPr id="161" name="Conector recto de flecha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CxnSpPr>
          <a:stCxn id="181" idx="4"/>
          <a:endCxn id="182" idx="0"/>
        </xdr:cNvCxnSpPr>
      </xdr:nvCxnSpPr>
      <xdr:spPr>
        <a:xfrm>
          <a:off x="8968994" y="320756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192</xdr:row>
      <xdr:rowOff>118375</xdr:rowOff>
    </xdr:from>
    <xdr:to>
      <xdr:col>22</xdr:col>
      <xdr:colOff>15494</xdr:colOff>
      <xdr:row>194</xdr:row>
      <xdr:rowOff>64900</xdr:rowOff>
    </xdr:to>
    <xdr:cxnSp macro="">
      <xdr:nvCxnSpPr>
        <xdr:cNvPr id="162" name="Conector recto de flecha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CxnSpPr>
          <a:stCxn id="182" idx="4"/>
          <a:endCxn id="183" idx="0"/>
        </xdr:cNvCxnSpPr>
      </xdr:nvCxnSpPr>
      <xdr:spPr>
        <a:xfrm>
          <a:off x="8968994" y="330272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167</xdr:row>
      <xdr:rowOff>143349</xdr:rowOff>
    </xdr:from>
    <xdr:to>
      <xdr:col>27</xdr:col>
      <xdr:colOff>751731</xdr:colOff>
      <xdr:row>169</xdr:row>
      <xdr:rowOff>0</xdr:rowOff>
    </xdr:to>
    <xdr:cxnSp macro="">
      <xdr:nvCxnSpPr>
        <xdr:cNvPr id="163" name="Conector recto de flecha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CxnSpPr>
          <a:stCxn id="177" idx="4"/>
          <a:endCxn id="184" idx="0"/>
        </xdr:cNvCxnSpPr>
      </xdr:nvCxnSpPr>
      <xdr:spPr>
        <a:xfrm>
          <a:off x="12219831" y="28194474"/>
          <a:ext cx="0" cy="2376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164</xdr:row>
      <xdr:rowOff>70312</xdr:rowOff>
    </xdr:from>
    <xdr:to>
      <xdr:col>22</xdr:col>
      <xdr:colOff>735494</xdr:colOff>
      <xdr:row>167</xdr:row>
      <xdr:rowOff>146812</xdr:rowOff>
    </xdr:to>
    <xdr:sp macro="" textlink="">
      <xdr:nvSpPr>
        <xdr:cNvPr id="171" name="CuadroTexto 17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 txBox="1"/>
      </xdr:nvSpPr>
      <xdr:spPr>
        <a:xfrm>
          <a:off x="8248994" y="27549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169</xdr:row>
      <xdr:rowOff>63104</xdr:rowOff>
    </xdr:from>
    <xdr:to>
      <xdr:col>22</xdr:col>
      <xdr:colOff>735494</xdr:colOff>
      <xdr:row>172</xdr:row>
      <xdr:rowOff>139604</xdr:rowOff>
    </xdr:to>
    <xdr:sp macro="" textlink="">
      <xdr:nvSpPr>
        <xdr:cNvPr id="172" name="CuadroTexto 171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 txBox="1"/>
      </xdr:nvSpPr>
      <xdr:spPr>
        <a:xfrm>
          <a:off x="8248994" y="284952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174</xdr:row>
      <xdr:rowOff>70707</xdr:rowOff>
    </xdr:from>
    <xdr:to>
      <xdr:col>22</xdr:col>
      <xdr:colOff>735494</xdr:colOff>
      <xdr:row>177</xdr:row>
      <xdr:rowOff>147207</xdr:rowOff>
    </xdr:to>
    <xdr:sp macro="" textlink="">
      <xdr:nvSpPr>
        <xdr:cNvPr id="173" name="CuadroTexto 172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 txBox="1"/>
      </xdr:nvSpPr>
      <xdr:spPr>
        <a:xfrm>
          <a:off x="8248994" y="294553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xdr:twoCellAnchor>
    <xdr:from>
      <xdr:col>21</xdr:col>
      <xdr:colOff>57494</xdr:colOff>
      <xdr:row>179</xdr:row>
      <xdr:rowOff>69786</xdr:rowOff>
    </xdr:from>
    <xdr:to>
      <xdr:col>22</xdr:col>
      <xdr:colOff>735494</xdr:colOff>
      <xdr:row>182</xdr:row>
      <xdr:rowOff>146286</xdr:rowOff>
    </xdr:to>
    <xdr:sp macro="" textlink="">
      <xdr:nvSpPr>
        <xdr:cNvPr id="174" name="CuadroTexto 173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 txBox="1"/>
      </xdr:nvSpPr>
      <xdr:spPr>
        <a:xfrm>
          <a:off x="8248994" y="30406911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203</xdr:row>
      <xdr:rowOff>70362</xdr:rowOff>
    </xdr:from>
    <xdr:to>
      <xdr:col>28</xdr:col>
      <xdr:colOff>709731</xdr:colOff>
      <xdr:row>206</xdr:row>
      <xdr:rowOff>146862</xdr:rowOff>
    </xdr:to>
    <xdr:sp macro="" textlink="">
      <xdr:nvSpPr>
        <xdr:cNvPr id="175" name="CuadroTexto 174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 txBox="1"/>
      </xdr:nvSpPr>
      <xdr:spPr>
        <a:xfrm>
          <a:off x="11499831" y="35074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27</xdr:col>
      <xdr:colOff>31731</xdr:colOff>
      <xdr:row>240</xdr:row>
      <xdr:rowOff>84012</xdr:rowOff>
    </xdr:from>
    <xdr:to>
      <xdr:col>28</xdr:col>
      <xdr:colOff>709731</xdr:colOff>
      <xdr:row>243</xdr:row>
      <xdr:rowOff>160512</xdr:rowOff>
    </xdr:to>
    <xdr:sp macro="" textlink="">
      <xdr:nvSpPr>
        <xdr:cNvPr id="176" name="CuadroTexto 175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 txBox="1"/>
      </xdr:nvSpPr>
      <xdr:spPr>
        <a:xfrm>
          <a:off x="11499831" y="37945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164</xdr:row>
      <xdr:rowOff>66849</xdr:rowOff>
    </xdr:from>
    <xdr:to>
      <xdr:col>28</xdr:col>
      <xdr:colOff>709731</xdr:colOff>
      <xdr:row>167</xdr:row>
      <xdr:rowOff>143349</xdr:rowOff>
    </xdr:to>
    <xdr:sp macro="" textlink="">
      <xdr:nvSpPr>
        <xdr:cNvPr id="177" name="CuadroTexto 176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 txBox="1"/>
      </xdr:nvSpPr>
      <xdr:spPr>
        <a:xfrm>
          <a:off x="11499831" y="275464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198</xdr:row>
      <xdr:rowOff>41089</xdr:rowOff>
    </xdr:from>
    <xdr:to>
      <xdr:col>28</xdr:col>
      <xdr:colOff>709731</xdr:colOff>
      <xdr:row>201</xdr:row>
      <xdr:rowOff>117589</xdr:rowOff>
    </xdr:to>
    <xdr:sp macro="" textlink="">
      <xdr:nvSpPr>
        <xdr:cNvPr id="178" name="CuadroTexto 177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 txBox="1"/>
      </xdr:nvSpPr>
      <xdr:spPr>
        <a:xfrm>
          <a:off x="11499831" y="340929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24</xdr:col>
      <xdr:colOff>461434</xdr:colOff>
      <xdr:row>164</xdr:row>
      <xdr:rowOff>151628</xdr:rowOff>
    </xdr:from>
    <xdr:to>
      <xdr:col>25</xdr:col>
      <xdr:colOff>548025</xdr:colOff>
      <xdr:row>167</xdr:row>
      <xdr:rowOff>151628</xdr:rowOff>
    </xdr:to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 txBox="1"/>
      </xdr:nvSpPr>
      <xdr:spPr>
        <a:xfrm>
          <a:off x="10291234" y="27631253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27</xdr:col>
      <xdr:colOff>31731</xdr:colOff>
      <xdr:row>208</xdr:row>
      <xdr:rowOff>80412</xdr:rowOff>
    </xdr:from>
    <xdr:to>
      <xdr:col>28</xdr:col>
      <xdr:colOff>709731</xdr:colOff>
      <xdr:row>211</xdr:row>
      <xdr:rowOff>156912</xdr:rowOff>
    </xdr:to>
    <xdr:sp macro="" textlink="">
      <xdr:nvSpPr>
        <xdr:cNvPr id="180" name="CuadroTexto 179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 txBox="1"/>
      </xdr:nvSpPr>
      <xdr:spPr>
        <a:xfrm>
          <a:off x="11499831" y="360372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21</xdr:col>
      <xdr:colOff>57494</xdr:colOff>
      <xdr:row>184</xdr:row>
      <xdr:rowOff>65207</xdr:rowOff>
    </xdr:from>
    <xdr:to>
      <xdr:col>22</xdr:col>
      <xdr:colOff>735494</xdr:colOff>
      <xdr:row>187</xdr:row>
      <xdr:rowOff>119295</xdr:rowOff>
    </xdr:to>
    <xdr:sp macro="" textlink="">
      <xdr:nvSpPr>
        <xdr:cNvPr id="181" name="CuadroTexto 180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 txBox="1"/>
      </xdr:nvSpPr>
      <xdr:spPr>
        <a:xfrm>
          <a:off x="8248994" y="31411982"/>
          <a:ext cx="1440000" cy="6636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189</xdr:row>
      <xdr:rowOff>86699</xdr:rowOff>
    </xdr:from>
    <xdr:to>
      <xdr:col>22</xdr:col>
      <xdr:colOff>735494</xdr:colOff>
      <xdr:row>192</xdr:row>
      <xdr:rowOff>118375</xdr:rowOff>
    </xdr:to>
    <xdr:sp macro="" textlink="">
      <xdr:nvSpPr>
        <xdr:cNvPr id="182" name="CuadroTexto 18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 txBox="1"/>
      </xdr:nvSpPr>
      <xdr:spPr>
        <a:xfrm>
          <a:off x="8248994" y="324240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57494</xdr:colOff>
      <xdr:row>194</xdr:row>
      <xdr:rowOff>64900</xdr:rowOff>
    </xdr:from>
    <xdr:to>
      <xdr:col>22</xdr:col>
      <xdr:colOff>735494</xdr:colOff>
      <xdr:row>197</xdr:row>
      <xdr:rowOff>156680</xdr:rowOff>
    </xdr:to>
    <xdr:sp macro="" textlink="">
      <xdr:nvSpPr>
        <xdr:cNvPr id="183" name="CuadroTexto 18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8248994" y="333547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169</xdr:row>
      <xdr:rowOff>33091</xdr:rowOff>
    </xdr:from>
    <xdr:to>
      <xdr:col>28</xdr:col>
      <xdr:colOff>709731</xdr:colOff>
      <xdr:row>172</xdr:row>
      <xdr:rowOff>109591</xdr:rowOff>
    </xdr:to>
    <xdr:sp macro="" textlink="">
      <xdr:nvSpPr>
        <xdr:cNvPr id="184" name="CuadroTexto 183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 txBox="1"/>
      </xdr:nvSpPr>
      <xdr:spPr>
        <a:xfrm>
          <a:off x="11499831" y="2846521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4</xdr:row>
      <xdr:rowOff>38100</xdr:rowOff>
    </xdr:from>
    <xdr:to>
      <xdr:col>19</xdr:col>
      <xdr:colOff>727572</xdr:colOff>
      <xdr:row>7</xdr:row>
      <xdr:rowOff>114600</xdr:rowOff>
    </xdr:to>
    <xdr:sp macro="" textlink="">
      <xdr:nvSpPr>
        <xdr:cNvPr id="185" name="CuadroTexto 184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 txBox="1"/>
      </xdr:nvSpPr>
      <xdr:spPr>
        <a:xfrm>
          <a:off x="66027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19</xdr:col>
      <xdr:colOff>7572</xdr:colOff>
      <xdr:row>22</xdr:row>
      <xdr:rowOff>138634</xdr:rowOff>
    </xdr:from>
    <xdr:to>
      <xdr:col>19</xdr:col>
      <xdr:colOff>7572</xdr:colOff>
      <xdr:row>44</xdr:row>
      <xdr:rowOff>77484</xdr:rowOff>
    </xdr:to>
    <xdr:cxnSp macro="">
      <xdr:nvCxnSpPr>
        <xdr:cNvPr id="186" name="Conector recto de flecha 185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CxnSpPr>
          <a:stCxn id="245" idx="4"/>
          <a:endCxn id="200" idx="0"/>
        </xdr:cNvCxnSpPr>
      </xdr:nvCxnSpPr>
      <xdr:spPr>
        <a:xfrm>
          <a:off x="7350481" y="4381589"/>
          <a:ext cx="0" cy="4129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755716</xdr:colOff>
      <xdr:row>47</xdr:row>
      <xdr:rowOff>153984</xdr:rowOff>
    </xdr:from>
    <xdr:to>
      <xdr:col>18</xdr:col>
      <xdr:colOff>49571</xdr:colOff>
      <xdr:row>51</xdr:row>
      <xdr:rowOff>2906</xdr:rowOff>
    </xdr:to>
    <xdr:cxnSp macro="">
      <xdr:nvCxnSpPr>
        <xdr:cNvPr id="188" name="Conector angular 18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CxnSpPr>
          <a:stCxn id="114" idx="4"/>
          <a:endCxn id="115" idx="2"/>
        </xdr:cNvCxnSpPr>
      </xdr:nvCxnSpPr>
      <xdr:spPr>
        <a:xfrm rot="16200000" flipH="1">
          <a:off x="5831233" y="8041992"/>
          <a:ext cx="610922" cy="93215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29</xdr:row>
      <xdr:rowOff>65317</xdr:rowOff>
    </xdr:from>
    <xdr:to>
      <xdr:col>28</xdr:col>
      <xdr:colOff>713192</xdr:colOff>
      <xdr:row>32</xdr:row>
      <xdr:rowOff>141817</xdr:rowOff>
    </xdr:to>
    <xdr:sp macro="" textlink="">
      <xdr:nvSpPr>
        <xdr:cNvPr id="189" name="CuadroTexto 188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 txBox="1"/>
      </xdr:nvSpPr>
      <xdr:spPr>
        <a:xfrm>
          <a:off x="9864992" y="5637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35-05</a:t>
          </a:r>
        </a:p>
      </xdr:txBody>
    </xdr:sp>
    <xdr:clientData/>
  </xdr:twoCellAnchor>
  <xdr:twoCellAnchor>
    <xdr:from>
      <xdr:col>25</xdr:col>
      <xdr:colOff>735494</xdr:colOff>
      <xdr:row>31</xdr:row>
      <xdr:rowOff>8317</xdr:rowOff>
    </xdr:from>
    <xdr:to>
      <xdr:col>27</xdr:col>
      <xdr:colOff>35192</xdr:colOff>
      <xdr:row>31</xdr:row>
      <xdr:rowOff>8317</xdr:rowOff>
    </xdr:to>
    <xdr:cxnSp macro="">
      <xdr:nvCxnSpPr>
        <xdr:cNvPr id="190" name="Conector recto de flecha 189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CxnSpPr>
          <a:stCxn id="55" idx="6"/>
          <a:endCxn id="189" idx="2"/>
        </xdr:cNvCxnSpPr>
      </xdr:nvCxnSpPr>
      <xdr:spPr>
        <a:xfrm>
          <a:off x="9688994" y="596144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44</xdr:row>
      <xdr:rowOff>62757</xdr:rowOff>
    </xdr:from>
    <xdr:to>
      <xdr:col>1</xdr:col>
      <xdr:colOff>703986</xdr:colOff>
      <xdr:row>47</xdr:row>
      <xdr:rowOff>139257</xdr:rowOff>
    </xdr:to>
    <xdr:sp macro="" textlink="">
      <xdr:nvSpPr>
        <xdr:cNvPr id="191" name="CuadroTexto 190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 txBox="1"/>
      </xdr:nvSpPr>
      <xdr:spPr>
        <a:xfrm>
          <a:off x="80249" y="75398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REFUERZOS PLÁSTICOS</a:t>
          </a:r>
          <a:endParaRPr lang="es-AR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01-05</a:t>
          </a:r>
          <a:endParaRPr lang="es-AR" sz="900">
            <a:effectLst/>
          </a:endParaRPr>
        </a:p>
      </xdr:txBody>
    </xdr:sp>
    <xdr:clientData/>
  </xdr:twoCellAnchor>
  <xdr:twoCellAnchor>
    <xdr:from>
      <xdr:col>1</xdr:col>
      <xdr:colOff>703986</xdr:colOff>
      <xdr:row>46</xdr:row>
      <xdr:rowOff>7201</xdr:rowOff>
    </xdr:from>
    <xdr:to>
      <xdr:col>3</xdr:col>
      <xdr:colOff>6122</xdr:colOff>
      <xdr:row>46</xdr:row>
      <xdr:rowOff>7201</xdr:rowOff>
    </xdr:to>
    <xdr:cxnSp macro="">
      <xdr:nvCxnSpPr>
        <xdr:cNvPr id="192" name="Conector recto de flecha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CxnSpPr>
          <a:stCxn id="191" idx="6"/>
        </xdr:cNvCxnSpPr>
      </xdr:nvCxnSpPr>
      <xdr:spPr>
        <a:xfrm>
          <a:off x="1465986" y="7865326"/>
          <a:ext cx="17843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54429</xdr:colOff>
      <xdr:row>44</xdr:row>
      <xdr:rowOff>19186</xdr:rowOff>
    </xdr:from>
    <xdr:to>
      <xdr:col>1</xdr:col>
      <xdr:colOff>750455</xdr:colOff>
      <xdr:row>47</xdr:row>
      <xdr:rowOff>144318</xdr:rowOff>
    </xdr:to>
    <xdr:sp macro="" textlink="">
      <xdr:nvSpPr>
        <xdr:cNvPr id="193" name="Rectángulo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>
          <a:off x="54429" y="7496311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49572</xdr:colOff>
      <xdr:row>9</xdr:row>
      <xdr:rowOff>72379</xdr:rowOff>
    </xdr:from>
    <xdr:to>
      <xdr:col>19</xdr:col>
      <xdr:colOff>727572</xdr:colOff>
      <xdr:row>12</xdr:row>
      <xdr:rowOff>148879</xdr:rowOff>
    </xdr:to>
    <xdr:sp macro="" textlink="">
      <xdr:nvSpPr>
        <xdr:cNvPr id="194" name="CuadroTexto 193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 txBox="1"/>
      </xdr:nvSpPr>
      <xdr:spPr>
        <a:xfrm>
          <a:off x="660277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49572</xdr:colOff>
      <xdr:row>14</xdr:row>
      <xdr:rowOff>62134</xdr:rowOff>
    </xdr:from>
    <xdr:to>
      <xdr:col>19</xdr:col>
      <xdr:colOff>727572</xdr:colOff>
      <xdr:row>17</xdr:row>
      <xdr:rowOff>138634</xdr:rowOff>
    </xdr:to>
    <xdr:sp macro="" textlink="">
      <xdr:nvSpPr>
        <xdr:cNvPr id="195" name="CuadroTexto 194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 txBox="1"/>
      </xdr:nvSpPr>
      <xdr:spPr>
        <a:xfrm>
          <a:off x="660277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 PISO BASE</a:t>
          </a:r>
          <a:endParaRPr lang="es-AR" sz="9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s-AR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01-40</a:t>
          </a:r>
          <a:endParaRPr lang="es-AR">
            <a:effectLst/>
          </a:endParaRPr>
        </a:p>
      </xdr:txBody>
    </xdr:sp>
    <xdr:clientData/>
  </xdr:twoCellAnchor>
  <xdr:twoCellAnchor>
    <xdr:from>
      <xdr:col>19</xdr:col>
      <xdr:colOff>7572</xdr:colOff>
      <xdr:row>7</xdr:row>
      <xdr:rowOff>114600</xdr:rowOff>
    </xdr:from>
    <xdr:to>
      <xdr:col>19</xdr:col>
      <xdr:colOff>7572</xdr:colOff>
      <xdr:row>9</xdr:row>
      <xdr:rowOff>72379</xdr:rowOff>
    </xdr:to>
    <xdr:cxnSp macro="">
      <xdr:nvCxnSpPr>
        <xdr:cNvPr id="196" name="Conector recto de flecha 195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CxnSpPr>
          <a:stCxn id="185" idx="4"/>
          <a:endCxn id="194" idx="0"/>
        </xdr:cNvCxnSpPr>
      </xdr:nvCxnSpPr>
      <xdr:spPr>
        <a:xfrm>
          <a:off x="732277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12</xdr:row>
      <xdr:rowOff>148879</xdr:rowOff>
    </xdr:from>
    <xdr:to>
      <xdr:col>19</xdr:col>
      <xdr:colOff>7572</xdr:colOff>
      <xdr:row>14</xdr:row>
      <xdr:rowOff>62134</xdr:rowOff>
    </xdr:to>
    <xdr:cxnSp macro="">
      <xdr:nvCxnSpPr>
        <xdr:cNvPr id="197" name="Conector recto de flecha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CxnSpPr>
          <a:stCxn id="194" idx="4"/>
          <a:endCxn id="195" idx="0"/>
        </xdr:cNvCxnSpPr>
      </xdr:nvCxnSpPr>
      <xdr:spPr>
        <a:xfrm>
          <a:off x="732277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14811</xdr:colOff>
      <xdr:row>47</xdr:row>
      <xdr:rowOff>136406</xdr:rowOff>
    </xdr:from>
    <xdr:to>
      <xdr:col>18</xdr:col>
      <xdr:colOff>49571</xdr:colOff>
      <xdr:row>51</xdr:row>
      <xdr:rowOff>2906</xdr:rowOff>
    </xdr:to>
    <xdr:cxnSp macro="">
      <xdr:nvCxnSpPr>
        <xdr:cNvPr id="198" name="Conector angular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CxnSpPr>
          <a:stCxn id="262" idx="4"/>
          <a:endCxn id="115" idx="2"/>
        </xdr:cNvCxnSpPr>
      </xdr:nvCxnSpPr>
      <xdr:spPr>
        <a:xfrm rot="16200000" flipH="1">
          <a:off x="5821879" y="7362713"/>
          <a:ext cx="628500" cy="417813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44</xdr:row>
      <xdr:rowOff>77484</xdr:rowOff>
    </xdr:from>
    <xdr:to>
      <xdr:col>19</xdr:col>
      <xdr:colOff>727572</xdr:colOff>
      <xdr:row>47</xdr:row>
      <xdr:rowOff>153984</xdr:rowOff>
    </xdr:to>
    <xdr:sp macro="" textlink="">
      <xdr:nvSpPr>
        <xdr:cNvPr id="200" name="CuadroTexto 19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 txBox="1">
          <a:spLocks/>
        </xdr:cNvSpPr>
      </xdr:nvSpPr>
      <xdr:spPr>
        <a:xfrm>
          <a:off x="6602772" y="7554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47</xdr:row>
      <xdr:rowOff>153984</xdr:rowOff>
    </xdr:from>
    <xdr:to>
      <xdr:col>19</xdr:col>
      <xdr:colOff>7572</xdr:colOff>
      <xdr:row>49</xdr:row>
      <xdr:rowOff>59906</xdr:rowOff>
    </xdr:to>
    <xdr:cxnSp macro="">
      <xdr:nvCxnSpPr>
        <xdr:cNvPr id="201" name="Conector recto de flecha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CxnSpPr>
          <a:stCxn id="200" idx="4"/>
          <a:endCxn id="115" idx="0"/>
        </xdr:cNvCxnSpPr>
      </xdr:nvCxnSpPr>
      <xdr:spPr>
        <a:xfrm>
          <a:off x="7322772" y="8202609"/>
          <a:ext cx="0" cy="28692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35192</xdr:colOff>
      <xdr:row>9</xdr:row>
      <xdr:rowOff>72379</xdr:rowOff>
    </xdr:from>
    <xdr:to>
      <xdr:col>4</xdr:col>
      <xdr:colOff>713192</xdr:colOff>
      <xdr:row>12</xdr:row>
      <xdr:rowOff>148879</xdr:rowOff>
    </xdr:to>
    <xdr:sp macro="" textlink="">
      <xdr:nvSpPr>
        <xdr:cNvPr id="203" name="CuadroTexto 202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 txBox="1"/>
      </xdr:nvSpPr>
      <xdr:spPr>
        <a:xfrm>
          <a:off x="16734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TANQUE INFERIOR</a:t>
          </a:r>
        </a:p>
        <a:p>
          <a:pPr algn="ctr"/>
          <a:r>
            <a:rPr lang="en-US" sz="900" b="1" i="1"/>
            <a:t>05-15</a:t>
          </a:r>
        </a:p>
      </xdr:txBody>
    </xdr:sp>
    <xdr:clientData/>
  </xdr:twoCellAnchor>
  <xdr:twoCellAnchor>
    <xdr:from>
      <xdr:col>3</xdr:col>
      <xdr:colOff>35192</xdr:colOff>
      <xdr:row>14</xdr:row>
      <xdr:rowOff>62134</xdr:rowOff>
    </xdr:from>
    <xdr:to>
      <xdr:col>4</xdr:col>
      <xdr:colOff>713192</xdr:colOff>
      <xdr:row>17</xdr:row>
      <xdr:rowOff>138634</xdr:rowOff>
    </xdr:to>
    <xdr:sp macro="" textlink="">
      <xdr:nvSpPr>
        <xdr:cNvPr id="204" name="CuadroTexto 203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 txBox="1"/>
      </xdr:nvSpPr>
      <xdr:spPr>
        <a:xfrm>
          <a:off x="16734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3</xdr:col>
      <xdr:colOff>755192</xdr:colOff>
      <xdr:row>7</xdr:row>
      <xdr:rowOff>114600</xdr:rowOff>
    </xdr:from>
    <xdr:to>
      <xdr:col>3</xdr:col>
      <xdr:colOff>755192</xdr:colOff>
      <xdr:row>9</xdr:row>
      <xdr:rowOff>72379</xdr:rowOff>
    </xdr:to>
    <xdr:cxnSp macro="">
      <xdr:nvCxnSpPr>
        <xdr:cNvPr id="205" name="Conector recto de flecha 204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CxnSpPr>
          <a:endCxn id="203" idx="0"/>
        </xdr:cNvCxnSpPr>
      </xdr:nvCxnSpPr>
      <xdr:spPr>
        <a:xfrm>
          <a:off x="23934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755192</xdr:colOff>
      <xdr:row>12</xdr:row>
      <xdr:rowOff>148879</xdr:rowOff>
    </xdr:from>
    <xdr:to>
      <xdr:col>3</xdr:col>
      <xdr:colOff>755192</xdr:colOff>
      <xdr:row>14</xdr:row>
      <xdr:rowOff>62134</xdr:rowOff>
    </xdr:to>
    <xdr:cxnSp macro="">
      <xdr:nvCxnSpPr>
        <xdr:cNvPr id="206" name="Conector recto de flecha 205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CxnSpPr>
          <a:stCxn id="203" idx="4"/>
          <a:endCxn id="204" idx="0"/>
        </xdr:cNvCxnSpPr>
      </xdr:nvCxnSpPr>
      <xdr:spPr>
        <a:xfrm>
          <a:off x="23934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35717</xdr:colOff>
      <xdr:row>104</xdr:row>
      <xdr:rowOff>79343</xdr:rowOff>
    </xdr:from>
    <xdr:to>
      <xdr:col>16</xdr:col>
      <xdr:colOff>713717</xdr:colOff>
      <xdr:row>107</xdr:row>
      <xdr:rowOff>155843</xdr:rowOff>
    </xdr:to>
    <xdr:sp macro="" textlink="">
      <xdr:nvSpPr>
        <xdr:cNvPr id="207" name="CuadroTexto 206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 txBox="1"/>
      </xdr:nvSpPr>
      <xdr:spPr>
        <a:xfrm>
          <a:off x="4950617" y="16128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PUERTA EVAPORADOR</a:t>
          </a:r>
        </a:p>
        <a:p>
          <a:pPr algn="ctr"/>
          <a:r>
            <a:rPr lang="en-US" sz="900" b="1" i="1" baseline="0"/>
            <a:t>22-01</a:t>
          </a:r>
        </a:p>
      </xdr:txBody>
    </xdr:sp>
    <xdr:clientData/>
  </xdr:twoCellAnchor>
  <xdr:twoCellAnchor>
    <xdr:from>
      <xdr:col>15</xdr:col>
      <xdr:colOff>755717</xdr:colOff>
      <xdr:row>102</xdr:row>
      <xdr:rowOff>155843</xdr:rowOff>
    </xdr:from>
    <xdr:to>
      <xdr:col>15</xdr:col>
      <xdr:colOff>755717</xdr:colOff>
      <xdr:row>104</xdr:row>
      <xdr:rowOff>79343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CxnSpPr>
          <a:endCxn id="207" idx="0"/>
        </xdr:cNvCxnSpPr>
      </xdr:nvCxnSpPr>
      <xdr:spPr>
        <a:xfrm>
          <a:off x="5670617" y="1677696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710043</xdr:colOff>
      <xdr:row>22</xdr:row>
      <xdr:rowOff>155863</xdr:rowOff>
    </xdr:from>
    <xdr:to>
      <xdr:col>15</xdr:col>
      <xdr:colOff>35716</xdr:colOff>
      <xdr:row>106</xdr:row>
      <xdr:rowOff>22343</xdr:rowOff>
    </xdr:to>
    <xdr:cxnSp macro="">
      <xdr:nvCxnSpPr>
        <xdr:cNvPr id="209" name="Conector angular 208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CxnSpPr>
          <a:endCxn id="207" idx="2"/>
        </xdr:cNvCxnSpPr>
      </xdr:nvCxnSpPr>
      <xdr:spPr>
        <a:xfrm rot="16200000" flipH="1">
          <a:off x="-544610" y="10554516"/>
          <a:ext cx="14915980" cy="259592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63500</xdr:colOff>
      <xdr:row>167</xdr:row>
      <xdr:rowOff>17318</xdr:rowOff>
    </xdr:from>
    <xdr:to>
      <xdr:col>19</xdr:col>
      <xdr:colOff>730250</xdr:colOff>
      <xdr:row>174</xdr:row>
      <xdr:rowOff>158750</xdr:rowOff>
    </xdr:to>
    <xdr:sp macro="" textlink="">
      <xdr:nvSpPr>
        <xdr:cNvPr id="210" name="Rectángulo 209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>
          <a:off x="3333750" y="29973443"/>
          <a:ext cx="7969250" cy="147493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69828</xdr:colOff>
      <xdr:row>167</xdr:row>
      <xdr:rowOff>62134</xdr:rowOff>
    </xdr:from>
    <xdr:to>
      <xdr:col>7</xdr:col>
      <xdr:colOff>747828</xdr:colOff>
      <xdr:row>170</xdr:row>
      <xdr:rowOff>138634</xdr:rowOff>
    </xdr:to>
    <xdr:sp macro="" textlink="">
      <xdr:nvSpPr>
        <xdr:cNvPr id="211" name="CuadroTexto 210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 txBox="1"/>
      </xdr:nvSpPr>
      <xdr:spPr>
        <a:xfrm>
          <a:off x="1708128" y="2849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167</xdr:row>
      <xdr:rowOff>62134</xdr:rowOff>
    </xdr:from>
    <xdr:to>
      <xdr:col>10</xdr:col>
      <xdr:colOff>713717</xdr:colOff>
      <xdr:row>170</xdr:row>
      <xdr:rowOff>138634</xdr:rowOff>
    </xdr:to>
    <xdr:sp macro="" textlink="">
      <xdr:nvSpPr>
        <xdr:cNvPr id="212" name="CuadroTexto 2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 txBox="1"/>
      </xdr:nvSpPr>
      <xdr:spPr>
        <a:xfrm>
          <a:off x="3312317" y="2849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BANDEJA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12</xdr:col>
      <xdr:colOff>35192</xdr:colOff>
      <xdr:row>167</xdr:row>
      <xdr:rowOff>62134</xdr:rowOff>
    </xdr:from>
    <xdr:to>
      <xdr:col>13</xdr:col>
      <xdr:colOff>713192</xdr:colOff>
      <xdr:row>170</xdr:row>
      <xdr:rowOff>138634</xdr:rowOff>
    </xdr:to>
    <xdr:sp macro="" textlink="">
      <xdr:nvSpPr>
        <xdr:cNvPr id="213" name="CuadroTexto 212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 txBox="1"/>
      </xdr:nvSpPr>
      <xdr:spPr>
        <a:xfrm>
          <a:off x="4950092" y="2849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BANDEJA DESHIELO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s-AR" sz="900">
            <a:effectLst/>
          </a:endParaRPr>
        </a:p>
      </xdr:txBody>
    </xdr:sp>
    <xdr:clientData/>
  </xdr:twoCellAnchor>
  <xdr:twoCellAnchor>
    <xdr:from>
      <xdr:col>7</xdr:col>
      <xdr:colOff>747828</xdr:colOff>
      <xdr:row>169</xdr:row>
      <xdr:rowOff>5134</xdr:rowOff>
    </xdr:from>
    <xdr:to>
      <xdr:col>9</xdr:col>
      <xdr:colOff>35717</xdr:colOff>
      <xdr:row>169</xdr:row>
      <xdr:rowOff>5134</xdr:rowOff>
    </xdr:to>
    <xdr:cxnSp macro="">
      <xdr:nvCxnSpPr>
        <xdr:cNvPr id="214" name="Conector recto de flecha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CxnSpPr>
          <a:stCxn id="211" idx="6"/>
          <a:endCxn id="212" idx="2"/>
        </xdr:cNvCxnSpPr>
      </xdr:nvCxnSpPr>
      <xdr:spPr>
        <a:xfrm>
          <a:off x="4780078" y="29770759"/>
          <a:ext cx="16101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713717</xdr:colOff>
      <xdr:row>169</xdr:row>
      <xdr:rowOff>0</xdr:rowOff>
    </xdr:from>
    <xdr:to>
      <xdr:col>12</xdr:col>
      <xdr:colOff>17318</xdr:colOff>
      <xdr:row>169</xdr:row>
      <xdr:rowOff>5134</xdr:rowOff>
    </xdr:to>
    <xdr:cxnSp macro="">
      <xdr:nvCxnSpPr>
        <xdr:cNvPr id="215" name="Conector recto de flecha 214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CxnSpPr>
          <a:stCxn id="212" idx="6"/>
        </xdr:cNvCxnSpPr>
      </xdr:nvCxnSpPr>
      <xdr:spPr>
        <a:xfrm flipV="1">
          <a:off x="8016217" y="30718125"/>
          <a:ext cx="176726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46943</xdr:colOff>
      <xdr:row>19</xdr:row>
      <xdr:rowOff>62434</xdr:rowOff>
    </xdr:from>
    <xdr:to>
      <xdr:col>10</xdr:col>
      <xdr:colOff>724943</xdr:colOff>
      <xdr:row>22</xdr:row>
      <xdr:rowOff>138634</xdr:rowOff>
    </xdr:to>
    <xdr:sp macro="" textlink="">
      <xdr:nvSpPr>
        <xdr:cNvPr id="223" name="CuadroTexto 222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 txBox="1">
          <a:spLocks/>
        </xdr:cNvSpPr>
      </xdr:nvSpPr>
      <xdr:spPr>
        <a:xfrm>
          <a:off x="3323543" y="37295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PUERTA</a:t>
          </a:r>
          <a:r>
            <a:rPr lang="en-US" sz="1100" b="1" i="1" baseline="0"/>
            <a:t> EVAP.</a:t>
          </a:r>
        </a:p>
        <a:p>
          <a:pPr algn="ctr"/>
          <a:r>
            <a:rPr lang="en-US" sz="900" b="1" i="1" baseline="0"/>
            <a:t>20-15</a:t>
          </a:r>
          <a:endParaRPr lang="en-US" sz="900" b="1" i="1"/>
        </a:p>
      </xdr:txBody>
    </xdr:sp>
    <xdr:clientData/>
  </xdr:twoCellAnchor>
  <xdr:twoCellAnchor>
    <xdr:from>
      <xdr:col>10</xdr:col>
      <xdr:colOff>4943</xdr:colOff>
      <xdr:row>17</xdr:row>
      <xdr:rowOff>138634</xdr:rowOff>
    </xdr:from>
    <xdr:to>
      <xdr:col>10</xdr:col>
      <xdr:colOff>4943</xdr:colOff>
      <xdr:row>19</xdr:row>
      <xdr:rowOff>62434</xdr:rowOff>
    </xdr:to>
    <xdr:cxnSp macro="">
      <xdr:nvCxnSpPr>
        <xdr:cNvPr id="224" name="Conector recto de flecha 223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CxnSpPr>
          <a:stCxn id="22" idx="4"/>
          <a:endCxn id="223" idx="0"/>
        </xdr:cNvCxnSpPr>
      </xdr:nvCxnSpPr>
      <xdr:spPr>
        <a:xfrm>
          <a:off x="4043543" y="3424759"/>
          <a:ext cx="0" cy="3048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167</xdr:row>
      <xdr:rowOff>62134</xdr:rowOff>
    </xdr:from>
    <xdr:to>
      <xdr:col>16</xdr:col>
      <xdr:colOff>713192</xdr:colOff>
      <xdr:row>170</xdr:row>
      <xdr:rowOff>138634</xdr:rowOff>
    </xdr:to>
    <xdr:sp macro="" textlink="">
      <xdr:nvSpPr>
        <xdr:cNvPr id="225" name="CuadroTexto 224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 txBox="1"/>
      </xdr:nvSpPr>
      <xdr:spPr>
        <a:xfrm>
          <a:off x="6588392" y="2849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</a:t>
          </a:r>
          <a:r>
            <a:rPr lang="en-US" sz="1100" b="1" i="1" baseline="0"/>
            <a:t>BANDEJA DESHIELO</a:t>
          </a:r>
          <a:endParaRPr lang="en-US" sz="900" b="1" i="1" baseline="0"/>
        </a:p>
        <a:p>
          <a:pPr algn="ctr"/>
          <a:r>
            <a:rPr lang="en-US" sz="900" b="1" i="1" baseline="0"/>
            <a:t>20-10</a:t>
          </a:r>
        </a:p>
      </xdr:txBody>
    </xdr:sp>
    <xdr:clientData/>
  </xdr:twoCellAnchor>
  <xdr:twoCellAnchor>
    <xdr:from>
      <xdr:col>13</xdr:col>
      <xdr:colOff>713192</xdr:colOff>
      <xdr:row>169</xdr:row>
      <xdr:rowOff>5134</xdr:rowOff>
    </xdr:from>
    <xdr:to>
      <xdr:col>15</xdr:col>
      <xdr:colOff>35192</xdr:colOff>
      <xdr:row>169</xdr:row>
      <xdr:rowOff>5134</xdr:rowOff>
    </xdr:to>
    <xdr:cxnSp macro="">
      <xdr:nvCxnSpPr>
        <xdr:cNvPr id="226" name="Conector recto de flecha 225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CxnSpPr>
          <a:stCxn id="213" idx="6"/>
          <a:endCxn id="225" idx="2"/>
        </xdr:cNvCxnSpPr>
      </xdr:nvCxnSpPr>
      <xdr:spPr>
        <a:xfrm>
          <a:off x="6390092" y="28818259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4943</xdr:colOff>
      <xdr:row>17</xdr:row>
      <xdr:rowOff>138634</xdr:rowOff>
    </xdr:from>
    <xdr:to>
      <xdr:col>10</xdr:col>
      <xdr:colOff>4943</xdr:colOff>
      <xdr:row>19</xdr:row>
      <xdr:rowOff>62434</xdr:rowOff>
    </xdr:to>
    <xdr:cxnSp macro="">
      <xdr:nvCxnSpPr>
        <xdr:cNvPr id="227" name="Conector recto de flecha 226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CxnSpPr/>
      </xdr:nvCxnSpPr>
      <xdr:spPr>
        <a:xfrm>
          <a:off x="4043543" y="3424759"/>
          <a:ext cx="0" cy="3048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35717</xdr:colOff>
      <xdr:row>99</xdr:row>
      <xdr:rowOff>79343</xdr:rowOff>
    </xdr:from>
    <xdr:to>
      <xdr:col>16</xdr:col>
      <xdr:colOff>713717</xdr:colOff>
      <xdr:row>102</xdr:row>
      <xdr:rowOff>155843</xdr:rowOff>
    </xdr:to>
    <xdr:sp macro="" textlink="">
      <xdr:nvSpPr>
        <xdr:cNvPr id="228" name="CuadroTexto 22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 txBox="1"/>
      </xdr:nvSpPr>
      <xdr:spPr>
        <a:xfrm>
          <a:off x="4950617" y="17081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SUB. EVAP-CAJA DE LUZ</a:t>
          </a:r>
        </a:p>
        <a:p>
          <a:pPr algn="ctr"/>
          <a:r>
            <a:rPr lang="en-US" sz="900" b="1" i="1" baseline="0"/>
            <a:t>35-10</a:t>
          </a:r>
        </a:p>
      </xdr:txBody>
    </xdr:sp>
    <xdr:clientData/>
  </xdr:twoCellAnchor>
  <xdr:twoCellAnchor>
    <xdr:from>
      <xdr:col>27</xdr:col>
      <xdr:colOff>746165</xdr:colOff>
      <xdr:row>7</xdr:row>
      <xdr:rowOff>41071</xdr:rowOff>
    </xdr:from>
    <xdr:to>
      <xdr:col>29</xdr:col>
      <xdr:colOff>70756</xdr:colOff>
      <xdr:row>10</xdr:row>
      <xdr:rowOff>41071</xdr:rowOff>
    </xdr:to>
    <xdr:sp macro="" textlink="">
      <xdr:nvSpPr>
        <xdr:cNvPr id="229" name="CuadroTexto 228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 txBox="1"/>
      </xdr:nvSpPr>
      <xdr:spPr>
        <a:xfrm>
          <a:off x="10575965" y="1374571"/>
          <a:ext cx="8485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10</xdr:col>
      <xdr:colOff>91827</xdr:colOff>
      <xdr:row>162</xdr:row>
      <xdr:rowOff>52040</xdr:rowOff>
    </xdr:from>
    <xdr:to>
      <xdr:col>12</xdr:col>
      <xdr:colOff>67293</xdr:colOff>
      <xdr:row>164</xdr:row>
      <xdr:rowOff>103995</xdr:rowOff>
    </xdr:to>
    <xdr:sp macro="" textlink="">
      <xdr:nvSpPr>
        <xdr:cNvPr id="230" name="CuadroTexto 229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 txBox="1"/>
      </xdr:nvSpPr>
      <xdr:spPr>
        <a:xfrm>
          <a:off x="5759202" y="29055665"/>
          <a:ext cx="848591" cy="4329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18</xdr:col>
      <xdr:colOff>49572</xdr:colOff>
      <xdr:row>64</xdr:row>
      <xdr:rowOff>88549</xdr:rowOff>
    </xdr:from>
    <xdr:to>
      <xdr:col>19</xdr:col>
      <xdr:colOff>727572</xdr:colOff>
      <xdr:row>67</xdr:row>
      <xdr:rowOff>165049</xdr:rowOff>
    </xdr:to>
    <xdr:sp macro="" textlink="">
      <xdr:nvSpPr>
        <xdr:cNvPr id="231" name="CuadroTexto 230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 txBox="1">
          <a:spLocks/>
        </xdr:cNvSpPr>
      </xdr:nvSpPr>
      <xdr:spPr>
        <a:xfrm>
          <a:off x="6602772" y="113756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67</xdr:row>
      <xdr:rowOff>165049</xdr:rowOff>
    </xdr:from>
    <xdr:to>
      <xdr:col>19</xdr:col>
      <xdr:colOff>7572</xdr:colOff>
      <xdr:row>69</xdr:row>
      <xdr:rowOff>56258</xdr:rowOff>
    </xdr:to>
    <xdr:cxnSp macro="">
      <xdr:nvCxnSpPr>
        <xdr:cNvPr id="232" name="Conector recto de flecha 23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CxnSpPr>
          <a:stCxn id="231" idx="4"/>
          <a:endCxn id="126" idx="0"/>
        </xdr:cNvCxnSpPr>
      </xdr:nvCxnSpPr>
      <xdr:spPr>
        <a:xfrm>
          <a:off x="7322772" y="12023674"/>
          <a:ext cx="0" cy="2722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751766</xdr:colOff>
      <xdr:row>253</xdr:row>
      <xdr:rowOff>163117</xdr:rowOff>
    </xdr:from>
    <xdr:to>
      <xdr:col>24</xdr:col>
      <xdr:colOff>755192</xdr:colOff>
      <xdr:row>255</xdr:row>
      <xdr:rowOff>59777</xdr:rowOff>
    </xdr:to>
    <xdr:cxnSp macro="">
      <xdr:nvCxnSpPr>
        <xdr:cNvPr id="233" name="Conector recto de flecha 23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CxnSpPr>
          <a:stCxn id="277" idx="3"/>
          <a:endCxn id="234" idx="0"/>
        </xdr:cNvCxnSpPr>
      </xdr:nvCxnSpPr>
      <xdr:spPr>
        <a:xfrm>
          <a:off x="13871418" y="46587139"/>
          <a:ext cx="3426" cy="2776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255</xdr:row>
      <xdr:rowOff>59777</xdr:rowOff>
    </xdr:from>
    <xdr:to>
      <xdr:col>25</xdr:col>
      <xdr:colOff>713192</xdr:colOff>
      <xdr:row>258</xdr:row>
      <xdr:rowOff>136277</xdr:rowOff>
    </xdr:to>
    <xdr:sp macro="" textlink="">
      <xdr:nvSpPr>
        <xdr:cNvPr id="234" name="CuadroTexto 23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 txBox="1"/>
      </xdr:nvSpPr>
      <xdr:spPr>
        <a:xfrm>
          <a:off x="9864992" y="520186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22</xdr:col>
      <xdr:colOff>15494</xdr:colOff>
      <xdr:row>231</xdr:row>
      <xdr:rowOff>121569</xdr:rowOff>
    </xdr:from>
    <xdr:to>
      <xdr:col>25</xdr:col>
      <xdr:colOff>16568</xdr:colOff>
      <xdr:row>233</xdr:row>
      <xdr:rowOff>8285</xdr:rowOff>
    </xdr:to>
    <xdr:cxnSp macro="">
      <xdr:nvCxnSpPr>
        <xdr:cNvPr id="236" name="Conector angular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CxnSpPr>
          <a:stCxn id="73" idx="4"/>
        </xdr:cNvCxnSpPr>
      </xdr:nvCxnSpPr>
      <xdr:spPr>
        <a:xfrm rot="16200000" flipH="1">
          <a:off x="9663934" y="41667934"/>
          <a:ext cx="267716" cy="1641030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233</xdr:row>
      <xdr:rowOff>190499</xdr:rowOff>
    </xdr:from>
    <xdr:to>
      <xdr:col>25</xdr:col>
      <xdr:colOff>13138</xdr:colOff>
      <xdr:row>235</xdr:row>
      <xdr:rowOff>56024</xdr:rowOff>
    </xdr:to>
    <xdr:cxnSp macro="">
      <xdr:nvCxnSpPr>
        <xdr:cNvPr id="243" name="Conector angular 242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CxnSpPr>
          <a:endCxn id="75" idx="0"/>
        </xdr:cNvCxnSpPr>
      </xdr:nvCxnSpPr>
      <xdr:spPr>
        <a:xfrm rot="10800000" flipV="1">
          <a:off x="8933554" y="41864016"/>
          <a:ext cx="1655618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6569</xdr:colOff>
      <xdr:row>233</xdr:row>
      <xdr:rowOff>6569</xdr:rowOff>
    </xdr:from>
    <xdr:to>
      <xdr:col>25</xdr:col>
      <xdr:colOff>6570</xdr:colOff>
      <xdr:row>234</xdr:row>
      <xdr:rowOff>13138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CxnSpPr/>
      </xdr:nvCxnSpPr>
      <xdr:spPr>
        <a:xfrm flipH="1">
          <a:off x="10582603" y="41680086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13139</xdr:colOff>
      <xdr:row>221</xdr:row>
      <xdr:rowOff>165611</xdr:rowOff>
    </xdr:from>
    <xdr:to>
      <xdr:col>27</xdr:col>
      <xdr:colOff>751732</xdr:colOff>
      <xdr:row>233</xdr:row>
      <xdr:rowOff>2</xdr:rowOff>
    </xdr:to>
    <xdr:cxnSp macro="">
      <xdr:nvCxnSpPr>
        <xdr:cNvPr id="256" name="Conector angular 255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CxnSpPr>
          <a:stCxn id="105" idx="4"/>
        </xdr:cNvCxnSpPr>
      </xdr:nvCxnSpPr>
      <xdr:spPr>
        <a:xfrm rot="5400000">
          <a:off x="10335110" y="39807191"/>
          <a:ext cx="2120391" cy="1612266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19707</xdr:colOff>
      <xdr:row>234</xdr:row>
      <xdr:rowOff>0</xdr:rowOff>
    </xdr:from>
    <xdr:to>
      <xdr:col>27</xdr:col>
      <xdr:colOff>758300</xdr:colOff>
      <xdr:row>235</xdr:row>
      <xdr:rowOff>78000</xdr:rowOff>
    </xdr:to>
    <xdr:cxnSp macro="">
      <xdr:nvCxnSpPr>
        <xdr:cNvPr id="260" name="Conector angular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CxnSpPr/>
      </xdr:nvCxnSpPr>
      <xdr:spPr>
        <a:xfrm>
          <a:off x="10595741" y="41864017"/>
          <a:ext cx="1612266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31731</xdr:colOff>
      <xdr:row>235</xdr:row>
      <xdr:rowOff>64862</xdr:rowOff>
    </xdr:from>
    <xdr:to>
      <xdr:col>28</xdr:col>
      <xdr:colOff>709731</xdr:colOff>
      <xdr:row>238</xdr:row>
      <xdr:rowOff>141362</xdr:rowOff>
    </xdr:to>
    <xdr:sp macro="" textlink="">
      <xdr:nvSpPr>
        <xdr:cNvPr id="261" name="CuadroTexto 26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 txBox="1"/>
      </xdr:nvSpPr>
      <xdr:spPr>
        <a:xfrm>
          <a:off x="11481438" y="36975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01-05|</a:t>
          </a:r>
          <a:endParaRPr lang="en-US" sz="900" b="1" i="1"/>
        </a:p>
      </xdr:txBody>
    </xdr:sp>
    <xdr:clientData/>
  </xdr:twoCellAnchor>
  <xdr:twoCellAnchor>
    <xdr:from>
      <xdr:col>18</xdr:col>
      <xdr:colOff>57494</xdr:colOff>
      <xdr:row>94</xdr:row>
      <xdr:rowOff>70312</xdr:rowOff>
    </xdr:from>
    <xdr:to>
      <xdr:col>19</xdr:col>
      <xdr:colOff>735494</xdr:colOff>
      <xdr:row>97</xdr:row>
      <xdr:rowOff>146812</xdr:rowOff>
    </xdr:to>
    <xdr:sp macro="" textlink="">
      <xdr:nvSpPr>
        <xdr:cNvPr id="238" name="CuadroTexto 237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 txBox="1"/>
      </xdr:nvSpPr>
      <xdr:spPr>
        <a:xfrm>
          <a:off x="8248994" y="28502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92</xdr:row>
      <xdr:rowOff>153885</xdr:rowOff>
    </xdr:from>
    <xdr:to>
      <xdr:col>19</xdr:col>
      <xdr:colOff>15494</xdr:colOff>
      <xdr:row>94</xdr:row>
      <xdr:rowOff>70312</xdr:rowOff>
    </xdr:to>
    <xdr:cxnSp macro="">
      <xdr:nvCxnSpPr>
        <xdr:cNvPr id="242" name="Conector recto de flecha 24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CxnSpPr>
          <a:stCxn id="152" idx="4"/>
          <a:endCxn id="238" idx="0"/>
        </xdr:cNvCxnSpPr>
      </xdr:nvCxnSpPr>
      <xdr:spPr>
        <a:xfrm>
          <a:off x="7322772" y="15822510"/>
          <a:ext cx="7922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238</xdr:row>
      <xdr:rowOff>132525</xdr:rowOff>
    </xdr:from>
    <xdr:to>
      <xdr:col>24</xdr:col>
      <xdr:colOff>755192</xdr:colOff>
      <xdr:row>245</xdr:row>
      <xdr:rowOff>59777</xdr:rowOff>
    </xdr:to>
    <xdr:cxnSp macro="">
      <xdr:nvCxnSpPr>
        <xdr:cNvPr id="248" name="Conector angular 247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CxnSpPr>
          <a:stCxn id="75" idx="4"/>
          <a:endCxn id="77" idx="0"/>
        </xdr:cNvCxnSpPr>
      </xdr:nvCxnSpPr>
      <xdr:spPr>
        <a:xfrm rot="16200000" flipH="1">
          <a:off x="9620827" y="43033195"/>
          <a:ext cx="308252" cy="1639956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755193</xdr:colOff>
      <xdr:row>243</xdr:row>
      <xdr:rowOff>160511</xdr:rowOff>
    </xdr:from>
    <xdr:to>
      <xdr:col>27</xdr:col>
      <xdr:colOff>751732</xdr:colOff>
      <xdr:row>245</xdr:row>
      <xdr:rowOff>59776</xdr:rowOff>
    </xdr:to>
    <xdr:cxnSp macro="">
      <xdr:nvCxnSpPr>
        <xdr:cNvPr id="251" name="Conector angular 250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CxnSpPr>
          <a:stCxn id="176" idx="4"/>
          <a:endCxn id="77" idx="0"/>
        </xdr:cNvCxnSpPr>
      </xdr:nvCxnSpPr>
      <xdr:spPr>
        <a:xfrm rot="5400000">
          <a:off x="11307307" y="44004806"/>
          <a:ext cx="280265" cy="164176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17318</xdr:colOff>
      <xdr:row>213</xdr:row>
      <xdr:rowOff>17319</xdr:rowOff>
    </xdr:from>
    <xdr:to>
      <xdr:col>28</xdr:col>
      <xdr:colOff>744682</xdr:colOff>
      <xdr:row>238</xdr:row>
      <xdr:rowOff>180605</xdr:rowOff>
    </xdr:to>
    <xdr:sp macro="" textlink="">
      <xdr:nvSpPr>
        <xdr:cNvPr id="244" name="Rectángulo 243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>
          <a:off x="8243454" y="37874864"/>
          <a:ext cx="4779819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35193</xdr:colOff>
      <xdr:row>40</xdr:row>
      <xdr:rowOff>54108</xdr:rowOff>
    </xdr:from>
    <xdr:to>
      <xdr:col>28</xdr:col>
      <xdr:colOff>713193</xdr:colOff>
      <xdr:row>43</xdr:row>
      <xdr:rowOff>130608</xdr:rowOff>
    </xdr:to>
    <xdr:sp macro="" textlink="">
      <xdr:nvSpPr>
        <xdr:cNvPr id="235" name="CuadroTexto 234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 txBox="1"/>
      </xdr:nvSpPr>
      <xdr:spPr>
        <a:xfrm>
          <a:off x="14759722" y="77189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27</xdr:col>
      <xdr:colOff>755193</xdr:colOff>
      <xdr:row>43</xdr:row>
      <xdr:rowOff>130608</xdr:rowOff>
    </xdr:from>
    <xdr:to>
      <xdr:col>27</xdr:col>
      <xdr:colOff>755193</xdr:colOff>
      <xdr:row>45</xdr:row>
      <xdr:rowOff>54108</xdr:rowOff>
    </xdr:to>
    <xdr:cxnSp macro="">
      <xdr:nvCxnSpPr>
        <xdr:cNvPr id="237" name="Conector recto de flecha 23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CxnSpPr>
          <a:stCxn id="235" idx="4"/>
          <a:endCxn id="149" idx="0"/>
        </xdr:cNvCxnSpPr>
      </xdr:nvCxnSpPr>
      <xdr:spPr>
        <a:xfrm>
          <a:off x="15479722" y="8366932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245</xdr:row>
      <xdr:rowOff>59778</xdr:rowOff>
    </xdr:from>
    <xdr:to>
      <xdr:col>22</xdr:col>
      <xdr:colOff>735494</xdr:colOff>
      <xdr:row>248</xdr:row>
      <xdr:rowOff>136278</xdr:rowOff>
    </xdr:to>
    <xdr:sp macro="" textlink="">
      <xdr:nvSpPr>
        <xdr:cNvPr id="239" name="CuadroTexto 238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 txBox="1"/>
      </xdr:nvSpPr>
      <xdr:spPr>
        <a:xfrm>
          <a:off x="14802194" y="506375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22</xdr:col>
      <xdr:colOff>735494</xdr:colOff>
      <xdr:row>247</xdr:row>
      <xdr:rowOff>2777</xdr:rowOff>
    </xdr:from>
    <xdr:to>
      <xdr:col>24</xdr:col>
      <xdr:colOff>35192</xdr:colOff>
      <xdr:row>247</xdr:row>
      <xdr:rowOff>2778</xdr:rowOff>
    </xdr:to>
    <xdr:cxnSp macro="">
      <xdr:nvCxnSpPr>
        <xdr:cNvPr id="240" name="Conector recto de flecha 239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CxnSpPr>
          <a:stCxn id="239" idx="6"/>
        </xdr:cNvCxnSpPr>
      </xdr:nvCxnSpPr>
      <xdr:spPr>
        <a:xfrm flipV="1">
          <a:off x="16242194" y="50961527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46943</xdr:colOff>
      <xdr:row>4</xdr:row>
      <xdr:rowOff>38100</xdr:rowOff>
    </xdr:from>
    <xdr:to>
      <xdr:col>4</xdr:col>
      <xdr:colOff>724943</xdr:colOff>
      <xdr:row>7</xdr:row>
      <xdr:rowOff>114300</xdr:rowOff>
    </xdr:to>
    <xdr:sp macro="" textlink="">
      <xdr:nvSpPr>
        <xdr:cNvPr id="241" name="CuadroTexto 24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 txBox="1">
          <a:spLocks/>
        </xdr:cNvSpPr>
      </xdr:nvSpPr>
      <xdr:spPr>
        <a:xfrm>
          <a:off x="3337398" y="8001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18</xdr:col>
      <xdr:colOff>49572</xdr:colOff>
      <xdr:row>19</xdr:row>
      <xdr:rowOff>62134</xdr:rowOff>
    </xdr:from>
    <xdr:to>
      <xdr:col>19</xdr:col>
      <xdr:colOff>727572</xdr:colOff>
      <xdr:row>22</xdr:row>
      <xdr:rowOff>138634</xdr:rowOff>
    </xdr:to>
    <xdr:sp macro="" textlink="">
      <xdr:nvSpPr>
        <xdr:cNvPr id="245" name="CuadroTexto 244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 txBox="1"/>
      </xdr:nvSpPr>
      <xdr:spPr>
        <a:xfrm>
          <a:off x="6630481" y="2781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15-01</a:t>
          </a:r>
          <a:endParaRPr lang="es-AR" sz="900">
            <a:effectLst/>
          </a:endParaRPr>
        </a:p>
      </xdr:txBody>
    </xdr:sp>
    <xdr:clientData/>
  </xdr:twoCellAnchor>
  <xdr:twoCellAnchor>
    <xdr:from>
      <xdr:col>19</xdr:col>
      <xdr:colOff>7572</xdr:colOff>
      <xdr:row>17</xdr:row>
      <xdr:rowOff>148879</xdr:rowOff>
    </xdr:from>
    <xdr:to>
      <xdr:col>19</xdr:col>
      <xdr:colOff>7572</xdr:colOff>
      <xdr:row>19</xdr:row>
      <xdr:rowOff>62134</xdr:rowOff>
    </xdr:to>
    <xdr:cxnSp macro="">
      <xdr:nvCxnSpPr>
        <xdr:cNvPr id="246" name="Conector recto de flecha 245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CxnSpPr>
          <a:endCxn id="245" idx="0"/>
        </xdr:cNvCxnSpPr>
      </xdr:nvCxnSpPr>
      <xdr:spPr>
        <a:xfrm>
          <a:off x="7350481" y="248683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129</xdr:row>
      <xdr:rowOff>72728</xdr:rowOff>
    </xdr:from>
    <xdr:to>
      <xdr:col>22</xdr:col>
      <xdr:colOff>713192</xdr:colOff>
      <xdr:row>132</xdr:row>
      <xdr:rowOff>149228</xdr:rowOff>
    </xdr:to>
    <xdr:sp macro="" textlink="">
      <xdr:nvSpPr>
        <xdr:cNvPr id="247" name="CuadroTexto 24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/>
      </xdr:nvSpPr>
      <xdr:spPr>
        <a:xfrm>
          <a:off x="14779892" y="275523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131</xdr:row>
      <xdr:rowOff>15728</xdr:rowOff>
    </xdr:from>
    <xdr:to>
      <xdr:col>24</xdr:col>
      <xdr:colOff>35192</xdr:colOff>
      <xdr:row>131</xdr:row>
      <xdr:rowOff>15728</xdr:rowOff>
    </xdr:to>
    <xdr:cxnSp macro="">
      <xdr:nvCxnSpPr>
        <xdr:cNvPr id="249" name="Conector recto de flecha 248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CxnSpPr>
          <a:stCxn id="247" idx="6"/>
          <a:endCxn id="43" idx="2"/>
        </xdr:cNvCxnSpPr>
      </xdr:nvCxnSpPr>
      <xdr:spPr>
        <a:xfrm>
          <a:off x="9701328" y="23118183"/>
          <a:ext cx="20522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250" name="CuadroTexto 249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 txBox="1">
          <a:spLocks/>
        </xdr:cNvSpPr>
      </xdr:nvSpPr>
      <xdr:spPr>
        <a:xfrm>
          <a:off x="1685243" y="46839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</a:t>
          </a:r>
          <a:r>
            <a:rPr lang="en-US" sz="1100" b="1" i="1" baseline="0"/>
            <a:t>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252" name="Conector recto de flecha 25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CxnSpPr>
          <a:stCxn id="250" idx="4"/>
          <a:endCxn id="121" idx="0"/>
        </xdr:cNvCxnSpPr>
      </xdr:nvCxnSpPr>
      <xdr:spPr>
        <a:xfrm>
          <a:off x="2402068" y="53319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44</xdr:row>
      <xdr:rowOff>59906</xdr:rowOff>
    </xdr:to>
    <xdr:cxnSp macro="">
      <xdr:nvCxnSpPr>
        <xdr:cNvPr id="259" name="Conector recto de flecha 258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CxnSpPr>
          <a:endCxn id="262" idx="0"/>
        </xdr:cNvCxnSpPr>
      </xdr:nvCxnSpPr>
      <xdr:spPr>
        <a:xfrm>
          <a:off x="4053412" y="3424759"/>
          <a:ext cx="0" cy="5064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44</xdr:row>
      <xdr:rowOff>59906</xdr:rowOff>
    </xdr:from>
    <xdr:to>
      <xdr:col>7</xdr:col>
      <xdr:colOff>734812</xdr:colOff>
      <xdr:row>47</xdr:row>
      <xdr:rowOff>136406</xdr:rowOff>
    </xdr:to>
    <xdr:sp macro="" textlink="">
      <xdr:nvSpPr>
        <xdr:cNvPr id="262" name="CuadroTexto 261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 txBox="1">
          <a:spLocks/>
        </xdr:cNvSpPr>
      </xdr:nvSpPr>
      <xdr:spPr>
        <a:xfrm>
          <a:off x="3333412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ARNESES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263" name="CuadroTexto 262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 txBox="1">
          <a:spLocks/>
        </xdr:cNvSpPr>
      </xdr:nvSpPr>
      <xdr:spPr>
        <a:xfrm>
          <a:off x="3333412" y="27770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264" name="CuadroTexto 2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 txBox="1">
          <a:spLocks/>
        </xdr:cNvSpPr>
      </xdr:nvSpPr>
      <xdr:spPr>
        <a:xfrm>
          <a:off x="3333412" y="183480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265" name="Conector recto de flecha 264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CxnSpPr>
          <a:stCxn id="264" idx="4"/>
          <a:endCxn id="263" idx="0"/>
        </xdr:cNvCxnSpPr>
      </xdr:nvCxnSpPr>
      <xdr:spPr>
        <a:xfrm>
          <a:off x="4053412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724943</xdr:colOff>
      <xdr:row>46</xdr:row>
      <xdr:rowOff>2906</xdr:rowOff>
    </xdr:from>
    <xdr:to>
      <xdr:col>6</xdr:col>
      <xdr:colOff>56812</xdr:colOff>
      <xdr:row>46</xdr:row>
      <xdr:rowOff>5757</xdr:rowOff>
    </xdr:to>
    <xdr:cxnSp macro="">
      <xdr:nvCxnSpPr>
        <xdr:cNvPr id="267" name="Conector recto de flecha 266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CxnSpPr>
          <a:stCxn id="124" idx="6"/>
          <a:endCxn id="262" idx="2"/>
        </xdr:cNvCxnSpPr>
      </xdr:nvCxnSpPr>
      <xdr:spPr>
        <a:xfrm flipV="1">
          <a:off x="3122068" y="8813531"/>
          <a:ext cx="204994" cy="28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56812</xdr:colOff>
      <xdr:row>134</xdr:row>
      <xdr:rowOff>62434</xdr:rowOff>
    </xdr:from>
    <xdr:to>
      <xdr:col>19</xdr:col>
      <xdr:colOff>734812</xdr:colOff>
      <xdr:row>137</xdr:row>
      <xdr:rowOff>138634</xdr:rowOff>
    </xdr:to>
    <xdr:sp macro="" textlink="">
      <xdr:nvSpPr>
        <xdr:cNvPr id="253" name="CuadroTexto 25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 txBox="1">
          <a:spLocks/>
        </xdr:cNvSpPr>
      </xdr:nvSpPr>
      <xdr:spPr>
        <a:xfrm>
          <a:off x="9886612" y="237320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15</xdr:col>
      <xdr:colOff>56812</xdr:colOff>
      <xdr:row>134</xdr:row>
      <xdr:rowOff>62434</xdr:rowOff>
    </xdr:from>
    <xdr:to>
      <xdr:col>16</xdr:col>
      <xdr:colOff>734812</xdr:colOff>
      <xdr:row>137</xdr:row>
      <xdr:rowOff>138634</xdr:rowOff>
    </xdr:to>
    <xdr:sp macro="" textlink="">
      <xdr:nvSpPr>
        <xdr:cNvPr id="254" name="CuadroTexto 25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 txBox="1">
          <a:spLocks/>
        </xdr:cNvSpPr>
      </xdr:nvSpPr>
      <xdr:spPr>
        <a:xfrm>
          <a:off x="8248312" y="237320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16</xdr:col>
      <xdr:colOff>734812</xdr:colOff>
      <xdr:row>136</xdr:row>
      <xdr:rowOff>5284</xdr:rowOff>
    </xdr:from>
    <xdr:to>
      <xdr:col>18</xdr:col>
      <xdr:colOff>56812</xdr:colOff>
      <xdr:row>136</xdr:row>
      <xdr:rowOff>5284</xdr:rowOff>
    </xdr:to>
    <xdr:cxnSp macro="">
      <xdr:nvCxnSpPr>
        <xdr:cNvPr id="255" name="Conector recto de flecha 254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CxnSpPr>
          <a:stCxn id="254" idx="6"/>
          <a:endCxn id="253" idx="2"/>
        </xdr:cNvCxnSpPr>
      </xdr:nvCxnSpPr>
      <xdr:spPr>
        <a:xfrm>
          <a:off x="9688312" y="24055909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79375</xdr:colOff>
      <xdr:row>134</xdr:row>
      <xdr:rowOff>53398</xdr:rowOff>
    </xdr:from>
    <xdr:to>
      <xdr:col>20</xdr:col>
      <xdr:colOff>23091</xdr:colOff>
      <xdr:row>138</xdr:row>
      <xdr:rowOff>2462</xdr:rowOff>
    </xdr:to>
    <xdr:sp macro="" textlink="">
      <xdr:nvSpPr>
        <xdr:cNvPr id="257" name="Rectángulo 256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>
          <a:off x="8270875" y="23723023"/>
          <a:ext cx="3106016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734812</xdr:colOff>
      <xdr:row>136</xdr:row>
      <xdr:rowOff>5284</xdr:rowOff>
    </xdr:from>
    <xdr:to>
      <xdr:col>24</xdr:col>
      <xdr:colOff>35192</xdr:colOff>
      <xdr:row>136</xdr:row>
      <xdr:rowOff>12125</xdr:rowOff>
    </xdr:to>
    <xdr:cxnSp macro="">
      <xdr:nvCxnSpPr>
        <xdr:cNvPr id="258" name="Conector recto de flecha 257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CxnSpPr>
          <a:stCxn id="253" idx="6"/>
          <a:endCxn id="44" idx="2"/>
        </xdr:cNvCxnSpPr>
      </xdr:nvCxnSpPr>
      <xdr:spPr>
        <a:xfrm>
          <a:off x="9672437" y="23103409"/>
          <a:ext cx="1808630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39461</xdr:colOff>
      <xdr:row>4</xdr:row>
      <xdr:rowOff>38100</xdr:rowOff>
    </xdr:from>
    <xdr:to>
      <xdr:col>13</xdr:col>
      <xdr:colOff>717461</xdr:colOff>
      <xdr:row>7</xdr:row>
      <xdr:rowOff>114600</xdr:rowOff>
    </xdr:to>
    <xdr:sp macro="" textlink="">
      <xdr:nvSpPr>
        <xdr:cNvPr id="268" name="CuadroTexto 267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 txBox="1"/>
      </xdr:nvSpPr>
      <xdr:spPr>
        <a:xfrm>
          <a:off x="6592661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12</xdr:col>
      <xdr:colOff>759461</xdr:colOff>
      <xdr:row>7</xdr:row>
      <xdr:rowOff>114599</xdr:rowOff>
    </xdr:from>
    <xdr:to>
      <xdr:col>15</xdr:col>
      <xdr:colOff>35717</xdr:colOff>
      <xdr:row>46</xdr:row>
      <xdr:rowOff>20483</xdr:rowOff>
    </xdr:to>
    <xdr:cxnSp macro="">
      <xdr:nvCxnSpPr>
        <xdr:cNvPr id="269" name="Conector angular 268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CxnSpPr>
          <a:stCxn id="268" idx="4"/>
          <a:endCxn id="114" idx="2"/>
        </xdr:cNvCxnSpPr>
      </xdr:nvCxnSpPr>
      <xdr:spPr>
        <a:xfrm rot="16200000" flipH="1">
          <a:off x="4064147" y="4683913"/>
          <a:ext cx="7383009" cy="911381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82</xdr:row>
      <xdr:rowOff>115854</xdr:rowOff>
    </xdr:from>
    <xdr:to>
      <xdr:col>19</xdr:col>
      <xdr:colOff>7572</xdr:colOff>
      <xdr:row>84</xdr:row>
      <xdr:rowOff>92533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CxnSpPr>
          <a:stCxn id="272" idx="4"/>
          <a:endCxn id="145" idx="0"/>
        </xdr:cNvCxnSpPr>
      </xdr:nvCxnSpPr>
      <xdr:spPr>
        <a:xfrm>
          <a:off x="10580322" y="15784479"/>
          <a:ext cx="0" cy="3576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79</xdr:row>
      <xdr:rowOff>39354</xdr:rowOff>
    </xdr:from>
    <xdr:to>
      <xdr:col>19</xdr:col>
      <xdr:colOff>727572</xdr:colOff>
      <xdr:row>82</xdr:row>
      <xdr:rowOff>115854</xdr:rowOff>
    </xdr:to>
    <xdr:sp macro="" textlink="">
      <xdr:nvSpPr>
        <xdr:cNvPr id="272" name="CuadroTexto 271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 txBox="1">
          <a:spLocks/>
        </xdr:cNvSpPr>
      </xdr:nvSpPr>
      <xdr:spPr>
        <a:xfrm>
          <a:off x="9879372" y="151364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6</xdr:col>
      <xdr:colOff>69828</xdr:colOff>
      <xdr:row>171</xdr:row>
      <xdr:rowOff>62134</xdr:rowOff>
    </xdr:from>
    <xdr:to>
      <xdr:col>7</xdr:col>
      <xdr:colOff>747828</xdr:colOff>
      <xdr:row>174</xdr:row>
      <xdr:rowOff>138634</xdr:rowOff>
    </xdr:to>
    <xdr:sp macro="" textlink="">
      <xdr:nvSpPr>
        <xdr:cNvPr id="270" name="CuadroTexto 269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 txBox="1"/>
      </xdr:nvSpPr>
      <xdr:spPr>
        <a:xfrm>
          <a:off x="4975203" y="30018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171</xdr:row>
      <xdr:rowOff>62134</xdr:rowOff>
    </xdr:from>
    <xdr:to>
      <xdr:col>10</xdr:col>
      <xdr:colOff>713717</xdr:colOff>
      <xdr:row>174</xdr:row>
      <xdr:rowOff>138634</xdr:rowOff>
    </xdr:to>
    <xdr:sp macro="" textlink="">
      <xdr:nvSpPr>
        <xdr:cNvPr id="273" name="CuadroTexto 27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 txBox="1"/>
      </xdr:nvSpPr>
      <xdr:spPr>
        <a:xfrm>
          <a:off x="4941092" y="30780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TAPA BANDEJA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12</xdr:col>
      <xdr:colOff>35192</xdr:colOff>
      <xdr:row>171</xdr:row>
      <xdr:rowOff>62134</xdr:rowOff>
    </xdr:from>
    <xdr:to>
      <xdr:col>13</xdr:col>
      <xdr:colOff>713192</xdr:colOff>
      <xdr:row>174</xdr:row>
      <xdr:rowOff>138634</xdr:rowOff>
    </xdr:to>
    <xdr:sp macro="" textlink="">
      <xdr:nvSpPr>
        <xdr:cNvPr id="274" name="CuadroTexto 273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 txBox="1"/>
      </xdr:nvSpPr>
      <xdr:spPr>
        <a:xfrm>
          <a:off x="8210817" y="30018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BANDEJA DESHIELO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10-02</a:t>
          </a:r>
          <a:endParaRPr lang="es-AR" sz="900">
            <a:effectLst/>
          </a:endParaRPr>
        </a:p>
      </xdr:txBody>
    </xdr:sp>
    <xdr:clientData/>
  </xdr:twoCellAnchor>
  <xdr:twoCellAnchor>
    <xdr:from>
      <xdr:col>7</xdr:col>
      <xdr:colOff>747828</xdr:colOff>
      <xdr:row>173</xdr:row>
      <xdr:rowOff>5134</xdr:rowOff>
    </xdr:from>
    <xdr:to>
      <xdr:col>9</xdr:col>
      <xdr:colOff>35717</xdr:colOff>
      <xdr:row>173</xdr:row>
      <xdr:rowOff>5134</xdr:rowOff>
    </xdr:to>
    <xdr:cxnSp macro="">
      <xdr:nvCxnSpPr>
        <xdr:cNvPr id="275" name="Conector recto de flecha 274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CxnSpPr>
          <a:stCxn id="270" idx="6"/>
          <a:endCxn id="273" idx="2"/>
        </xdr:cNvCxnSpPr>
      </xdr:nvCxnSpPr>
      <xdr:spPr>
        <a:xfrm>
          <a:off x="6415203" y="30342259"/>
          <a:ext cx="16101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713717</xdr:colOff>
      <xdr:row>173</xdr:row>
      <xdr:rowOff>0</xdr:rowOff>
    </xdr:from>
    <xdr:to>
      <xdr:col>12</xdr:col>
      <xdr:colOff>17318</xdr:colOff>
      <xdr:row>173</xdr:row>
      <xdr:rowOff>5134</xdr:rowOff>
    </xdr:to>
    <xdr:cxnSp macro="">
      <xdr:nvCxnSpPr>
        <xdr:cNvPr id="276" name="Conector recto de flecha 275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CxnSpPr>
          <a:stCxn id="273" idx="6"/>
        </xdr:cNvCxnSpPr>
      </xdr:nvCxnSpPr>
      <xdr:spPr>
        <a:xfrm flipV="1">
          <a:off x="6381092" y="31099125"/>
          <a:ext cx="176726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171</xdr:row>
      <xdr:rowOff>62134</xdr:rowOff>
    </xdr:from>
    <xdr:to>
      <xdr:col>16</xdr:col>
      <xdr:colOff>713192</xdr:colOff>
      <xdr:row>174</xdr:row>
      <xdr:rowOff>138634</xdr:rowOff>
    </xdr:to>
    <xdr:sp macro="" textlink="">
      <xdr:nvSpPr>
        <xdr:cNvPr id="278" name="CuadroTexto 277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 txBox="1"/>
      </xdr:nvSpPr>
      <xdr:spPr>
        <a:xfrm>
          <a:off x="9845942" y="30018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TAPA </a:t>
          </a:r>
          <a:r>
            <a:rPr lang="en-US" sz="1100" b="1" i="1" baseline="0"/>
            <a:t>BANDEJA DESHIELO</a:t>
          </a:r>
          <a:endParaRPr lang="en-US" sz="900" b="1" i="1" baseline="0"/>
        </a:p>
        <a:p>
          <a:pPr algn="ctr"/>
          <a:r>
            <a:rPr lang="en-US" sz="900" b="1" i="1" baseline="0"/>
            <a:t>20-11</a:t>
          </a:r>
        </a:p>
      </xdr:txBody>
    </xdr:sp>
    <xdr:clientData/>
  </xdr:twoCellAnchor>
  <xdr:twoCellAnchor>
    <xdr:from>
      <xdr:col>13</xdr:col>
      <xdr:colOff>713192</xdr:colOff>
      <xdr:row>173</xdr:row>
      <xdr:rowOff>5134</xdr:rowOff>
    </xdr:from>
    <xdr:to>
      <xdr:col>15</xdr:col>
      <xdr:colOff>35192</xdr:colOff>
      <xdr:row>173</xdr:row>
      <xdr:rowOff>5134</xdr:rowOff>
    </xdr:to>
    <xdr:cxnSp macro="">
      <xdr:nvCxnSpPr>
        <xdr:cNvPr id="279" name="Conector recto de flecha 278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CxnSpPr>
          <a:stCxn id="274" idx="6"/>
          <a:endCxn id="278" idx="2"/>
        </xdr:cNvCxnSpPr>
      </xdr:nvCxnSpPr>
      <xdr:spPr>
        <a:xfrm>
          <a:off x="9650817" y="30342259"/>
          <a:ext cx="1951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169</xdr:row>
      <xdr:rowOff>62134</xdr:rowOff>
    </xdr:from>
    <xdr:to>
      <xdr:col>19</xdr:col>
      <xdr:colOff>713192</xdr:colOff>
      <xdr:row>172</xdr:row>
      <xdr:rowOff>138634</xdr:rowOff>
    </xdr:to>
    <xdr:sp macro="" textlink="">
      <xdr:nvSpPr>
        <xdr:cNvPr id="296" name="CuadroTexto 295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 txBox="1"/>
      </xdr:nvSpPr>
      <xdr:spPr>
        <a:xfrm>
          <a:off x="6575692" y="30970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CONJUNTO BANDEJA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30-01</a:t>
          </a:r>
        </a:p>
      </xdr:txBody>
    </xdr:sp>
    <xdr:clientData/>
  </xdr:twoCellAnchor>
  <xdr:twoCellAnchor>
    <xdr:from>
      <xdr:col>19</xdr:col>
      <xdr:colOff>713192</xdr:colOff>
      <xdr:row>171</xdr:row>
      <xdr:rowOff>5134</xdr:rowOff>
    </xdr:from>
    <xdr:to>
      <xdr:col>21</xdr:col>
      <xdr:colOff>57494</xdr:colOff>
      <xdr:row>171</xdr:row>
      <xdr:rowOff>6104</xdr:rowOff>
    </xdr:to>
    <xdr:cxnSp macro="">
      <xdr:nvCxnSpPr>
        <xdr:cNvPr id="297" name="Conector recto de flecha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CxnSpPr>
          <a:stCxn id="296" idx="6"/>
          <a:endCxn id="172" idx="2"/>
        </xdr:cNvCxnSpPr>
      </xdr:nvCxnSpPr>
      <xdr:spPr>
        <a:xfrm>
          <a:off x="11285942" y="30723259"/>
          <a:ext cx="217427" cy="9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713192</xdr:colOff>
      <xdr:row>169</xdr:row>
      <xdr:rowOff>5134</xdr:rowOff>
    </xdr:from>
    <xdr:to>
      <xdr:col>18</xdr:col>
      <xdr:colOff>35192</xdr:colOff>
      <xdr:row>171</xdr:row>
      <xdr:rowOff>5134</xdr:rowOff>
    </xdr:to>
    <xdr:cxnSp macro="">
      <xdr:nvCxnSpPr>
        <xdr:cNvPr id="300" name="Conector angular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CxnSpPr>
          <a:stCxn id="225" idx="6"/>
          <a:endCxn id="296" idx="2"/>
        </xdr:cNvCxnSpPr>
      </xdr:nvCxnSpPr>
      <xdr:spPr>
        <a:xfrm>
          <a:off x="9650817" y="30342259"/>
          <a:ext cx="195125" cy="38100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713192</xdr:colOff>
      <xdr:row>171</xdr:row>
      <xdr:rowOff>5134</xdr:rowOff>
    </xdr:from>
    <xdr:to>
      <xdr:col>18</xdr:col>
      <xdr:colOff>35192</xdr:colOff>
      <xdr:row>173</xdr:row>
      <xdr:rowOff>5134</xdr:rowOff>
    </xdr:to>
    <xdr:cxnSp macro="">
      <xdr:nvCxnSpPr>
        <xdr:cNvPr id="303" name="Conector angular 302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CxnSpPr>
          <a:stCxn id="278" idx="6"/>
          <a:endCxn id="296" idx="2"/>
        </xdr:cNvCxnSpPr>
      </xdr:nvCxnSpPr>
      <xdr:spPr>
        <a:xfrm flipV="1">
          <a:off x="9650817" y="30723259"/>
          <a:ext cx="195125" cy="38100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755191</xdr:colOff>
      <xdr:row>37</xdr:row>
      <xdr:rowOff>153984</xdr:rowOff>
    </xdr:from>
    <xdr:to>
      <xdr:col>27</xdr:col>
      <xdr:colOff>755192</xdr:colOff>
      <xdr:row>40</xdr:row>
      <xdr:rowOff>54108</xdr:rowOff>
    </xdr:to>
    <xdr:cxnSp macro="">
      <xdr:nvCxnSpPr>
        <xdr:cNvPr id="266" name="Conector angular 265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CxnSpPr>
          <a:stCxn id="68" idx="4"/>
          <a:endCxn id="235" idx="0"/>
        </xdr:cNvCxnSpPr>
      </xdr:nvCxnSpPr>
      <xdr:spPr>
        <a:xfrm rot="16200000" flipH="1">
          <a:off x="15243909" y="7483119"/>
          <a:ext cx="471624" cy="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9</xdr:row>
      <xdr:rowOff>72379</xdr:rowOff>
    </xdr:from>
    <xdr:to>
      <xdr:col>22</xdr:col>
      <xdr:colOff>713192</xdr:colOff>
      <xdr:row>12</xdr:row>
      <xdr:rowOff>148879</xdr:rowOff>
    </xdr:to>
    <xdr:sp macro="" textlink="">
      <xdr:nvSpPr>
        <xdr:cNvPr id="281" name="CuadroTexto 280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 txBox="1"/>
      </xdr:nvSpPr>
      <xdr:spPr>
        <a:xfrm>
          <a:off x="98649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"U"</a:t>
          </a:r>
          <a:endParaRPr lang="en-US" sz="1100" b="1" i="1"/>
        </a:p>
      </xdr:txBody>
    </xdr:sp>
    <xdr:clientData/>
  </xdr:twoCellAnchor>
  <xdr:twoCellAnchor>
    <xdr:from>
      <xdr:col>21</xdr:col>
      <xdr:colOff>755192</xdr:colOff>
      <xdr:row>7</xdr:row>
      <xdr:rowOff>114600</xdr:rowOff>
    </xdr:from>
    <xdr:to>
      <xdr:col>21</xdr:col>
      <xdr:colOff>755192</xdr:colOff>
      <xdr:row>9</xdr:row>
      <xdr:rowOff>72379</xdr:rowOff>
    </xdr:to>
    <xdr:cxnSp macro="">
      <xdr:nvCxnSpPr>
        <xdr:cNvPr id="282" name="Conector recto de flecha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CxnSpPr>
          <a:endCxn id="281" idx="0"/>
        </xdr:cNvCxnSpPr>
      </xdr:nvCxnSpPr>
      <xdr:spPr>
        <a:xfrm>
          <a:off x="105849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7573</xdr:colOff>
      <xdr:row>12</xdr:row>
      <xdr:rowOff>148879</xdr:rowOff>
    </xdr:from>
    <xdr:to>
      <xdr:col>21</xdr:col>
      <xdr:colOff>755193</xdr:colOff>
      <xdr:row>44</xdr:row>
      <xdr:rowOff>77484</xdr:rowOff>
    </xdr:to>
    <xdr:cxnSp macro="">
      <xdr:nvCxnSpPr>
        <xdr:cNvPr id="286" name="Conector angular 285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CxnSpPr>
          <a:stCxn id="281" idx="4"/>
          <a:endCxn id="200" idx="0"/>
        </xdr:cNvCxnSpPr>
      </xdr:nvCxnSpPr>
      <xdr:spPr>
        <a:xfrm rot="5400000">
          <a:off x="8378393" y="4684434"/>
          <a:ext cx="6024605" cy="16207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4</xdr:row>
      <xdr:rowOff>38100</xdr:rowOff>
    </xdr:from>
    <xdr:to>
      <xdr:col>22</xdr:col>
      <xdr:colOff>713192</xdr:colOff>
      <xdr:row>7</xdr:row>
      <xdr:rowOff>114600</xdr:rowOff>
    </xdr:to>
    <xdr:sp macro="" textlink="">
      <xdr:nvSpPr>
        <xdr:cNvPr id="288" name="CuadroTexto 287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 txBox="1"/>
      </xdr:nvSpPr>
      <xdr:spPr>
        <a:xfrm>
          <a:off x="98649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24</xdr:col>
      <xdr:colOff>35192</xdr:colOff>
      <xdr:row>250</xdr:row>
      <xdr:rowOff>86591</xdr:rowOff>
    </xdr:from>
    <xdr:to>
      <xdr:col>25</xdr:col>
      <xdr:colOff>21992</xdr:colOff>
      <xdr:row>253</xdr:row>
      <xdr:rowOff>163145</xdr:rowOff>
    </xdr:to>
    <xdr:sp macro="" textlink="">
      <xdr:nvSpPr>
        <xdr:cNvPr id="277" name="CuadroTexto 276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 txBox="1">
          <a:spLocks/>
        </xdr:cNvSpPr>
      </xdr:nvSpPr>
      <xdr:spPr>
        <a:xfrm>
          <a:off x="16418192" y="51807341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24</xdr:col>
      <xdr:colOff>749745</xdr:colOff>
      <xdr:row>250</xdr:row>
      <xdr:rowOff>86590</xdr:rowOff>
    </xdr:from>
    <xdr:to>
      <xdr:col>25</xdr:col>
      <xdr:colOff>744890</xdr:colOff>
      <xdr:row>253</xdr:row>
      <xdr:rowOff>163143</xdr:rowOff>
    </xdr:to>
    <xdr:sp macro="" textlink="">
      <xdr:nvSpPr>
        <xdr:cNvPr id="280" name="CuadroTexto 27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 txBox="1">
          <a:spLocks/>
        </xdr:cNvSpPr>
      </xdr:nvSpPr>
      <xdr:spPr>
        <a:xfrm>
          <a:off x="17132745" y="51807340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24</xdr:col>
      <xdr:colOff>31750</xdr:colOff>
      <xdr:row>117</xdr:row>
      <xdr:rowOff>47625</xdr:rowOff>
    </xdr:from>
    <xdr:to>
      <xdr:col>25</xdr:col>
      <xdr:colOff>709750</xdr:colOff>
      <xdr:row>121</xdr:row>
      <xdr:rowOff>124125</xdr:rowOff>
    </xdr:to>
    <xdr:sp macro="" textlink="">
      <xdr:nvSpPr>
        <xdr:cNvPr id="283" name="CuadroTexto 282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 txBox="1"/>
      </xdr:nvSpPr>
      <xdr:spPr>
        <a:xfrm>
          <a:off x="13112750" y="22383750"/>
          <a:ext cx="1440000" cy="8385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COLOCACION CAJA DE LUZ</a:t>
          </a:r>
        </a:p>
        <a:p>
          <a:pPr algn="ctr"/>
          <a:r>
            <a:rPr lang="en-US" sz="900" b="1" i="1" baseline="0"/>
            <a:t>55-01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121</xdr:row>
      <xdr:rowOff>61307</xdr:rowOff>
    </xdr:from>
    <xdr:to>
      <xdr:col>25</xdr:col>
      <xdr:colOff>2717</xdr:colOff>
      <xdr:row>124</xdr:row>
      <xdr:rowOff>72011</xdr:rowOff>
    </xdr:to>
    <xdr:cxnSp macro="">
      <xdr:nvCxnSpPr>
        <xdr:cNvPr id="284" name="Conector recto de flecha 283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CxnSpPr>
          <a:endCxn id="42" idx="0"/>
        </xdr:cNvCxnSpPr>
      </xdr:nvCxnSpPr>
      <xdr:spPr>
        <a:xfrm flipH="1">
          <a:off x="13836192" y="23159432"/>
          <a:ext cx="9525" cy="5822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48</xdr:row>
      <xdr:rowOff>123265</xdr:rowOff>
    </xdr:from>
    <xdr:to>
      <xdr:col>28</xdr:col>
      <xdr:colOff>44190</xdr:colOff>
      <xdr:row>104</xdr:row>
      <xdr:rowOff>79343</xdr:rowOff>
    </xdr:to>
    <xdr:cxnSp macro="">
      <xdr:nvCxnSpPr>
        <xdr:cNvPr id="289" name="Conector angular 140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CxnSpPr>
          <a:endCxn id="150" idx="0"/>
        </xdr:cNvCxnSpPr>
      </xdr:nvCxnSpPr>
      <xdr:spPr>
        <a:xfrm rot="5400000">
          <a:off x="9375152" y="13780600"/>
          <a:ext cx="10624078" cy="1687056"/>
        </a:xfrm>
        <a:prstGeom prst="bentConnector3">
          <a:avLst>
            <a:gd name="adj1" fmla="val 6333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44824</xdr:colOff>
      <xdr:row>73</xdr:row>
      <xdr:rowOff>156882</xdr:rowOff>
    </xdr:from>
    <xdr:to>
      <xdr:col>25</xdr:col>
      <xdr:colOff>739588</xdr:colOff>
      <xdr:row>118</xdr:row>
      <xdr:rowOff>173193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25118" y="14108206"/>
          <a:ext cx="6364941" cy="8588811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11206</xdr:colOff>
      <xdr:row>94</xdr:row>
      <xdr:rowOff>54428</xdr:rowOff>
    </xdr:from>
    <xdr:to>
      <xdr:col>7</xdr:col>
      <xdr:colOff>750794</xdr:colOff>
      <xdr:row>102</xdr:row>
      <xdr:rowOff>168087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206" y="16056428"/>
          <a:ext cx="3139888" cy="16376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34637</xdr:colOff>
      <xdr:row>240</xdr:row>
      <xdr:rowOff>112070</xdr:rowOff>
    </xdr:from>
    <xdr:to>
      <xdr:col>25</xdr:col>
      <xdr:colOff>734786</xdr:colOff>
      <xdr:row>259</xdr:row>
      <xdr:rowOff>84855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487049" y="45988952"/>
          <a:ext cx="3098208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34637</xdr:colOff>
      <xdr:row>235</xdr:row>
      <xdr:rowOff>139284</xdr:rowOff>
    </xdr:from>
    <xdr:to>
      <xdr:col>28</xdr:col>
      <xdr:colOff>748392</xdr:colOff>
      <xdr:row>239</xdr:row>
      <xdr:rowOff>84855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4759166" y="45063666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34636</xdr:colOff>
      <xdr:row>159</xdr:row>
      <xdr:rowOff>137864</xdr:rowOff>
    </xdr:from>
    <xdr:to>
      <xdr:col>28</xdr:col>
      <xdr:colOff>744682</xdr:colOff>
      <xdr:row>207</xdr:row>
      <xdr:rowOff>67537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487048" y="30472188"/>
          <a:ext cx="4744163" cy="918573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47625</xdr:colOff>
      <xdr:row>119</xdr:row>
      <xdr:rowOff>156894</xdr:rowOff>
    </xdr:from>
    <xdr:to>
      <xdr:col>25</xdr:col>
      <xdr:colOff>717176</xdr:colOff>
      <xdr:row>158</xdr:row>
      <xdr:rowOff>112070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500037" y="22871218"/>
          <a:ext cx="3067610" cy="7384676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705970</xdr:colOff>
      <xdr:row>19</xdr:row>
      <xdr:rowOff>33620</xdr:rowOff>
    </xdr:from>
    <xdr:to>
      <xdr:col>25</xdr:col>
      <xdr:colOff>739588</xdr:colOff>
      <xdr:row>48</xdr:row>
      <xdr:rowOff>123264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4556441" y="3697944"/>
          <a:ext cx="33618" cy="5614144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17322</xdr:colOff>
      <xdr:row>4</xdr:row>
      <xdr:rowOff>29136</xdr:rowOff>
    </xdr:from>
    <xdr:to>
      <xdr:col>25</xdr:col>
      <xdr:colOff>727364</xdr:colOff>
      <xdr:row>17</xdr:row>
      <xdr:rowOff>156882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208822" y="791136"/>
          <a:ext cx="1472042" cy="260424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728382</xdr:colOff>
      <xdr:row>4</xdr:row>
      <xdr:rowOff>56030</xdr:rowOff>
    </xdr:from>
    <xdr:to>
      <xdr:col>22</xdr:col>
      <xdr:colOff>728382</xdr:colOff>
      <xdr:row>19</xdr:row>
      <xdr:rowOff>33618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V="1">
          <a:off x="8043582" y="818030"/>
          <a:ext cx="0" cy="28350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33618</xdr:colOff>
      <xdr:row>4</xdr:row>
      <xdr:rowOff>44824</xdr:rowOff>
    </xdr:from>
    <xdr:to>
      <xdr:col>21</xdr:col>
      <xdr:colOff>59871</xdr:colOff>
      <xdr:row>48</xdr:row>
      <xdr:rowOff>130628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501718" y="806824"/>
          <a:ext cx="26253" cy="851679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16299</xdr:colOff>
      <xdr:row>59</xdr:row>
      <xdr:rowOff>34636</xdr:rowOff>
    </xdr:from>
    <xdr:to>
      <xdr:col>19</xdr:col>
      <xdr:colOff>726345</xdr:colOff>
      <xdr:row>72</xdr:row>
      <xdr:rowOff>156882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931199" y="112741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34635</xdr:colOff>
      <xdr:row>23</xdr:row>
      <xdr:rowOff>174626</xdr:rowOff>
    </xdr:from>
    <xdr:to>
      <xdr:col>8</xdr:col>
      <xdr:colOff>0</xdr:colOff>
      <xdr:row>52</xdr:row>
      <xdr:rowOff>149680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669760" y="4603751"/>
          <a:ext cx="3124490" cy="5499554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34636</xdr:colOff>
      <xdr:row>19</xdr:row>
      <xdr:rowOff>56030</xdr:rowOff>
    </xdr:from>
    <xdr:to>
      <xdr:col>19</xdr:col>
      <xdr:colOff>728381</xdr:colOff>
      <xdr:row>58</xdr:row>
      <xdr:rowOff>31750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210261" y="3723155"/>
          <a:ext cx="3090870" cy="7405220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51954</xdr:colOff>
      <xdr:row>4</xdr:row>
      <xdr:rowOff>33618</xdr:rowOff>
    </xdr:from>
    <xdr:to>
      <xdr:col>19</xdr:col>
      <xdr:colOff>739587</xdr:colOff>
      <xdr:row>17</xdr:row>
      <xdr:rowOff>156882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987636" y="795618"/>
          <a:ext cx="4740087" cy="265171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35717</xdr:colOff>
      <xdr:row>4</xdr:row>
      <xdr:rowOff>38100</xdr:rowOff>
    </xdr:from>
    <xdr:to>
      <xdr:col>16</xdr:col>
      <xdr:colOff>713717</xdr:colOff>
      <xdr:row>7</xdr:row>
      <xdr:rowOff>114600</xdr:rowOff>
    </xdr:to>
    <xdr:sp macro="" textlink="">
      <xdr:nvSpPr>
        <xdr:cNvPr id="18" name="CuadroText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3123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15</xdr:col>
      <xdr:colOff>35717</xdr:colOff>
      <xdr:row>9</xdr:row>
      <xdr:rowOff>72379</xdr:rowOff>
    </xdr:from>
    <xdr:to>
      <xdr:col>16</xdr:col>
      <xdr:colOff>713717</xdr:colOff>
      <xdr:row>12</xdr:row>
      <xdr:rowOff>148879</xdr:rowOff>
    </xdr:to>
    <xdr:sp macro="" textlink="">
      <xdr:nvSpPr>
        <xdr:cNvPr id="19" name="Cuadro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301431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132" idx="4"/>
          <a:endCxn id="133" idx="0"/>
        </xdr:cNvCxnSpPr>
      </xdr:nvCxnSpPr>
      <xdr:spPr>
        <a:xfrm>
          <a:off x="2405243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133" idx="4"/>
          <a:endCxn id="134" idx="0"/>
        </xdr:cNvCxnSpPr>
      </xdr:nvCxnSpPr>
      <xdr:spPr>
        <a:xfrm>
          <a:off x="2405243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7</xdr:row>
      <xdr:rowOff>114600</xdr:rowOff>
    </xdr:from>
    <xdr:to>
      <xdr:col>15</xdr:col>
      <xdr:colOff>755717</xdr:colOff>
      <xdr:row>9</xdr:row>
      <xdr:rowOff>72379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>
          <a:stCxn id="18" idx="4"/>
          <a:endCxn id="19" idx="0"/>
        </xdr:cNvCxnSpPr>
      </xdr:nvCxnSpPr>
      <xdr:spPr>
        <a:xfrm>
          <a:off x="4032317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12</xdr:row>
      <xdr:rowOff>148879</xdr:rowOff>
    </xdr:from>
    <xdr:to>
      <xdr:col>15</xdr:col>
      <xdr:colOff>755717</xdr:colOff>
      <xdr:row>19</xdr:row>
      <xdr:rowOff>62134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>
          <a:stCxn id="19" idx="4"/>
          <a:endCxn id="126" idx="0"/>
        </xdr:cNvCxnSpPr>
      </xdr:nvCxnSpPr>
      <xdr:spPr>
        <a:xfrm>
          <a:off x="4032317" y="2434879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27</xdr:row>
      <xdr:rowOff>151101</xdr:rowOff>
    </xdr:from>
    <xdr:to>
      <xdr:col>15</xdr:col>
      <xdr:colOff>755717</xdr:colOff>
      <xdr:row>29</xdr:row>
      <xdr:rowOff>64356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stCxn id="119" idx="4"/>
          <a:endCxn id="120" idx="0"/>
        </xdr:cNvCxnSpPr>
      </xdr:nvCxnSpPr>
      <xdr:spPr>
        <a:xfrm>
          <a:off x="4032317" y="52946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32</xdr:row>
      <xdr:rowOff>140856</xdr:rowOff>
    </xdr:from>
    <xdr:to>
      <xdr:col>15</xdr:col>
      <xdr:colOff>755717</xdr:colOff>
      <xdr:row>34</xdr:row>
      <xdr:rowOff>65317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120" idx="4"/>
          <a:endCxn id="121" idx="0"/>
        </xdr:cNvCxnSpPr>
      </xdr:nvCxnSpPr>
      <xdr:spPr>
        <a:xfrm>
          <a:off x="4032317" y="62368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37</xdr:row>
      <xdr:rowOff>141817</xdr:rowOff>
    </xdr:from>
    <xdr:to>
      <xdr:col>15</xdr:col>
      <xdr:colOff>755717</xdr:colOff>
      <xdr:row>39</xdr:row>
      <xdr:rowOff>77484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121" idx="4"/>
          <a:endCxn id="122" idx="0"/>
        </xdr:cNvCxnSpPr>
      </xdr:nvCxnSpPr>
      <xdr:spPr>
        <a:xfrm>
          <a:off x="4021431" y="71903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4</xdr:row>
      <xdr:rowOff>38100</xdr:rowOff>
    </xdr:from>
    <xdr:to>
      <xdr:col>22</xdr:col>
      <xdr:colOff>735494</xdr:colOff>
      <xdr:row>7</xdr:row>
      <xdr:rowOff>114600</xdr:rowOff>
    </xdr:to>
    <xdr:sp macro="" textlink="">
      <xdr:nvSpPr>
        <xdr:cNvPr id="36" name="CuadroText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66106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</a:t>
          </a:r>
          <a:r>
            <a:rPr lang="en-US" sz="1100" b="1" i="1"/>
            <a:t>PUERTAS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24</xdr:col>
      <xdr:colOff>35192</xdr:colOff>
      <xdr:row>4</xdr:row>
      <xdr:rowOff>38100</xdr:rowOff>
    </xdr:from>
    <xdr:to>
      <xdr:col>25</xdr:col>
      <xdr:colOff>713192</xdr:colOff>
      <xdr:row>7</xdr:row>
      <xdr:rowOff>114600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82266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52</xdr:row>
      <xdr:rowOff>136406</xdr:rowOff>
    </xdr:from>
    <xdr:to>
      <xdr:col>19</xdr:col>
      <xdr:colOff>7572</xdr:colOff>
      <xdr:row>54</xdr:row>
      <xdr:rowOff>52703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124" idx="4"/>
          <a:endCxn id="125" idx="0"/>
        </xdr:cNvCxnSpPr>
      </xdr:nvCxnSpPr>
      <xdr:spPr>
        <a:xfrm>
          <a:off x="5684472" y="10042406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57</xdr:row>
      <xdr:rowOff>129203</xdr:rowOff>
    </xdr:from>
    <xdr:to>
      <xdr:col>19</xdr:col>
      <xdr:colOff>7572</xdr:colOff>
      <xdr:row>59</xdr:row>
      <xdr:rowOff>57378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125" idx="4"/>
          <a:endCxn id="139" idx="0"/>
        </xdr:cNvCxnSpPr>
      </xdr:nvCxnSpPr>
      <xdr:spPr>
        <a:xfrm>
          <a:off x="10580322" y="110353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72</xdr:row>
      <xdr:rowOff>132758</xdr:rowOff>
    </xdr:from>
    <xdr:to>
      <xdr:col>19</xdr:col>
      <xdr:colOff>7572</xdr:colOff>
      <xdr:row>74</xdr:row>
      <xdr:rowOff>87027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137" idx="4"/>
          <a:endCxn id="155" idx="0"/>
        </xdr:cNvCxnSpPr>
      </xdr:nvCxnSpPr>
      <xdr:spPr>
        <a:xfrm>
          <a:off x="5684472" y="12896258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77</xdr:row>
      <xdr:rowOff>163527</xdr:rowOff>
    </xdr:from>
    <xdr:to>
      <xdr:col>19</xdr:col>
      <xdr:colOff>7572</xdr:colOff>
      <xdr:row>79</xdr:row>
      <xdr:rowOff>39354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>
          <a:stCxn id="155" idx="4"/>
          <a:endCxn id="283" idx="0"/>
        </xdr:cNvCxnSpPr>
      </xdr:nvCxnSpPr>
      <xdr:spPr>
        <a:xfrm>
          <a:off x="10580322" y="14879652"/>
          <a:ext cx="0" cy="2568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97</xdr:row>
      <xdr:rowOff>141879</xdr:rowOff>
    </xdr:from>
    <xdr:to>
      <xdr:col>7</xdr:col>
      <xdr:colOff>14812</xdr:colOff>
      <xdr:row>99</xdr:row>
      <xdr:rowOff>79343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>
          <a:stCxn id="166" idx="4"/>
          <a:endCxn id="167" idx="0"/>
        </xdr:cNvCxnSpPr>
      </xdr:nvCxnSpPr>
      <xdr:spPr>
        <a:xfrm>
          <a:off x="2415112" y="16715379"/>
          <a:ext cx="0" cy="3184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4942</xdr:colOff>
      <xdr:row>97</xdr:row>
      <xdr:rowOff>141879</xdr:rowOff>
    </xdr:from>
    <xdr:to>
      <xdr:col>6</xdr:col>
      <xdr:colOff>56811</xdr:colOff>
      <xdr:row>101</xdr:row>
      <xdr:rowOff>22343</xdr:rowOff>
    </xdr:to>
    <xdr:cxnSp macro="">
      <xdr:nvCxnSpPr>
        <xdr:cNvPr id="43" name="Conector angula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>
          <a:stCxn id="165" idx="4"/>
          <a:endCxn id="167" idx="2"/>
        </xdr:cNvCxnSpPr>
      </xdr:nvCxnSpPr>
      <xdr:spPr>
        <a:xfrm rot="16200000" flipH="1">
          <a:off x="909795" y="16572526"/>
          <a:ext cx="642464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734812</xdr:colOff>
      <xdr:row>101</xdr:row>
      <xdr:rowOff>22343</xdr:rowOff>
    </xdr:from>
    <xdr:to>
      <xdr:col>15</xdr:col>
      <xdr:colOff>35717</xdr:colOff>
      <xdr:row>101</xdr:row>
      <xdr:rowOff>22343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>
          <a:stCxn id="167" idx="6"/>
          <a:endCxn id="249" idx="2"/>
        </xdr:cNvCxnSpPr>
      </xdr:nvCxnSpPr>
      <xdr:spPr>
        <a:xfrm>
          <a:off x="4767062" y="19310468"/>
          <a:ext cx="344428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119</xdr:row>
      <xdr:rowOff>184081</xdr:rowOff>
    </xdr:from>
    <xdr:to>
      <xdr:col>25</xdr:col>
      <xdr:colOff>713192</xdr:colOff>
      <xdr:row>123</xdr:row>
      <xdr:rowOff>70081</xdr:rowOff>
    </xdr:to>
    <xdr:sp macro="" textlink="">
      <xdr:nvSpPr>
        <xdr:cNvPr id="45" name="CuadroTexto 4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13123663" y="2289840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AISLACIÓN FONDO Y LÍN. SUCCIÓN</a:t>
          </a:r>
          <a:endParaRPr lang="es-AR">
            <a:effectLst/>
          </a:endParaRP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124</xdr:row>
      <xdr:rowOff>184798</xdr:rowOff>
    </xdr:from>
    <xdr:to>
      <xdr:col>25</xdr:col>
      <xdr:colOff>713192</xdr:colOff>
      <xdr:row>128</xdr:row>
      <xdr:rowOff>70798</xdr:rowOff>
    </xdr:to>
    <xdr:sp macro="" textlink="">
      <xdr:nvSpPr>
        <xdr:cNvPr id="46" name="CuadroTexto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3123663" y="2385162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129</xdr:row>
      <xdr:rowOff>181195</xdr:rowOff>
    </xdr:from>
    <xdr:to>
      <xdr:col>25</xdr:col>
      <xdr:colOff>713192</xdr:colOff>
      <xdr:row>133</xdr:row>
      <xdr:rowOff>67195</xdr:rowOff>
    </xdr:to>
    <xdr:sp macro="" textlink="">
      <xdr:nvSpPr>
        <xdr:cNvPr id="47" name="CuadroTexto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13123663" y="2480051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INSTALACIÓN ELÉCTRICA</a:t>
          </a:r>
          <a:endParaRPr lang="es-AR" sz="900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s-AR" sz="900">
            <a:effectLst/>
          </a:endParaRPr>
        </a:p>
      </xdr:txBody>
    </xdr:sp>
    <xdr:clientData/>
  </xdr:twoCellAnchor>
  <xdr:twoCellAnchor>
    <xdr:from>
      <xdr:col>24</xdr:col>
      <xdr:colOff>35192</xdr:colOff>
      <xdr:row>134</xdr:row>
      <xdr:rowOff>177588</xdr:rowOff>
    </xdr:from>
    <xdr:to>
      <xdr:col>25</xdr:col>
      <xdr:colOff>713192</xdr:colOff>
      <xdr:row>138</xdr:row>
      <xdr:rowOff>63588</xdr:rowOff>
    </xdr:to>
    <xdr:sp macro="" textlink="">
      <xdr:nvSpPr>
        <xdr:cNvPr id="48" name="CuadroTexto 4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13123663" y="257494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24</xdr:col>
      <xdr:colOff>35192</xdr:colOff>
      <xdr:row>139</xdr:row>
      <xdr:rowOff>177984</xdr:rowOff>
    </xdr:from>
    <xdr:to>
      <xdr:col>25</xdr:col>
      <xdr:colOff>713192</xdr:colOff>
      <xdr:row>143</xdr:row>
      <xdr:rowOff>63984</xdr:rowOff>
    </xdr:to>
    <xdr:sp macro="" textlink="">
      <xdr:nvSpPr>
        <xdr:cNvPr id="50" name="CuadroTexto 4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13123663" y="2670230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35-10</a:t>
          </a:r>
        </a:p>
      </xdr:txBody>
    </xdr:sp>
    <xdr:clientData/>
  </xdr:twoCellAnchor>
  <xdr:twoCellAnchor>
    <xdr:from>
      <xdr:col>24</xdr:col>
      <xdr:colOff>35192</xdr:colOff>
      <xdr:row>144</xdr:row>
      <xdr:rowOff>185587</xdr:rowOff>
    </xdr:from>
    <xdr:to>
      <xdr:col>25</xdr:col>
      <xdr:colOff>713192</xdr:colOff>
      <xdr:row>148</xdr:row>
      <xdr:rowOff>71587</xdr:rowOff>
    </xdr:to>
    <xdr:sp macro="" textlink="">
      <xdr:nvSpPr>
        <xdr:cNvPr id="51" name="CuadroTexto 5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13123663" y="276624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</a:p>
      </xdr:txBody>
    </xdr:sp>
    <xdr:clientData/>
  </xdr:twoCellAnchor>
  <xdr:twoCellAnchor>
    <xdr:from>
      <xdr:col>24</xdr:col>
      <xdr:colOff>35192</xdr:colOff>
      <xdr:row>149</xdr:row>
      <xdr:rowOff>170776</xdr:rowOff>
    </xdr:from>
    <xdr:to>
      <xdr:col>25</xdr:col>
      <xdr:colOff>713192</xdr:colOff>
      <xdr:row>153</xdr:row>
      <xdr:rowOff>56776</xdr:rowOff>
    </xdr:to>
    <xdr:sp macro="" textlink="">
      <xdr:nvSpPr>
        <xdr:cNvPr id="52" name="CuadroTexto 5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13123663" y="286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24</xdr:col>
      <xdr:colOff>35192</xdr:colOff>
      <xdr:row>154</xdr:row>
      <xdr:rowOff>189585</xdr:rowOff>
    </xdr:from>
    <xdr:to>
      <xdr:col>25</xdr:col>
      <xdr:colOff>713192</xdr:colOff>
      <xdr:row>158</xdr:row>
      <xdr:rowOff>75585</xdr:rowOff>
    </xdr:to>
    <xdr:sp macro="" textlink="">
      <xdr:nvSpPr>
        <xdr:cNvPr id="53" name="CuadroTexto 5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13123663" y="295714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10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224</xdr:row>
      <xdr:rowOff>10682</xdr:rowOff>
    </xdr:from>
    <xdr:to>
      <xdr:col>22</xdr:col>
      <xdr:colOff>735494</xdr:colOff>
      <xdr:row>227</xdr:row>
      <xdr:rowOff>87182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11509906" y="428395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21</xdr:col>
      <xdr:colOff>57494</xdr:colOff>
      <xdr:row>9</xdr:row>
      <xdr:rowOff>72379</xdr:rowOff>
    </xdr:from>
    <xdr:to>
      <xdr:col>22</xdr:col>
      <xdr:colOff>735494</xdr:colOff>
      <xdr:row>12</xdr:row>
      <xdr:rowOff>148879</xdr:rowOff>
    </xdr:to>
    <xdr:sp macro="" textlink="">
      <xdr:nvSpPr>
        <xdr:cNvPr id="55" name="CuadroTexto 5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66106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24</xdr:row>
      <xdr:rowOff>64356</xdr:rowOff>
    </xdr:from>
    <xdr:to>
      <xdr:col>22</xdr:col>
      <xdr:colOff>735494</xdr:colOff>
      <xdr:row>27</xdr:row>
      <xdr:rowOff>140856</xdr:rowOff>
    </xdr:to>
    <xdr:sp macro="" textlink="">
      <xdr:nvSpPr>
        <xdr:cNvPr id="56" name="CuadroTexto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9928858" y="46883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SELLADO MANIJAS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20-02</a:t>
          </a:r>
          <a:endParaRPr kumimoji="0" lang="en-US" sz="1100" b="1" i="1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57494</xdr:colOff>
      <xdr:row>19</xdr:row>
      <xdr:rowOff>74601</xdr:rowOff>
    </xdr:from>
    <xdr:to>
      <xdr:col>22</xdr:col>
      <xdr:colOff>735494</xdr:colOff>
      <xdr:row>22</xdr:row>
      <xdr:rowOff>151101</xdr:rowOff>
    </xdr:to>
    <xdr:sp macro="" textlink="">
      <xdr:nvSpPr>
        <xdr:cNvPr id="57" name="CuadroTexto 5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66106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14</xdr:row>
      <xdr:rowOff>62134</xdr:rowOff>
    </xdr:from>
    <xdr:to>
      <xdr:col>22</xdr:col>
      <xdr:colOff>735494</xdr:colOff>
      <xdr:row>17</xdr:row>
      <xdr:rowOff>138634</xdr:rowOff>
    </xdr:to>
    <xdr:sp macro="" textlink="">
      <xdr:nvSpPr>
        <xdr:cNvPr id="58" name="CuadroText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66106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21</xdr:col>
      <xdr:colOff>57494</xdr:colOff>
      <xdr:row>29</xdr:row>
      <xdr:rowOff>65317</xdr:rowOff>
    </xdr:from>
    <xdr:to>
      <xdr:col>22</xdr:col>
      <xdr:colOff>735494</xdr:colOff>
      <xdr:row>32</xdr:row>
      <xdr:rowOff>141817</xdr:rowOff>
    </xdr:to>
    <xdr:sp macro="" textlink="">
      <xdr:nvSpPr>
        <xdr:cNvPr id="59" name="CuadroTexto 5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6610694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9</xdr:row>
      <xdr:rowOff>72379</xdr:rowOff>
    </xdr:from>
    <xdr:to>
      <xdr:col>25</xdr:col>
      <xdr:colOff>713192</xdr:colOff>
      <xdr:row>12</xdr:row>
      <xdr:rowOff>148879</xdr:rowOff>
    </xdr:to>
    <xdr:sp macro="" textlink="">
      <xdr:nvSpPr>
        <xdr:cNvPr id="60" name="CuadroTexto 5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82266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24</xdr:col>
      <xdr:colOff>35192</xdr:colOff>
      <xdr:row>19</xdr:row>
      <xdr:rowOff>74601</xdr:rowOff>
    </xdr:from>
    <xdr:to>
      <xdr:col>25</xdr:col>
      <xdr:colOff>713192</xdr:colOff>
      <xdr:row>22</xdr:row>
      <xdr:rowOff>151101</xdr:rowOff>
    </xdr:to>
    <xdr:sp macro="" textlink="">
      <xdr:nvSpPr>
        <xdr:cNvPr id="61" name="CuadroTexto 6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/>
      </xdr:nvSpPr>
      <xdr:spPr>
        <a:xfrm>
          <a:off x="8226692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14</xdr:row>
      <xdr:rowOff>62134</xdr:rowOff>
    </xdr:from>
    <xdr:to>
      <xdr:col>25</xdr:col>
      <xdr:colOff>713192</xdr:colOff>
      <xdr:row>17</xdr:row>
      <xdr:rowOff>138634</xdr:rowOff>
    </xdr:to>
    <xdr:sp macro="" textlink="">
      <xdr:nvSpPr>
        <xdr:cNvPr id="62" name="CuadroTexto 6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82266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22</xdr:col>
      <xdr:colOff>15494</xdr:colOff>
      <xdr:row>7</xdr:row>
      <xdr:rowOff>114600</xdr:rowOff>
    </xdr:from>
    <xdr:to>
      <xdr:col>22</xdr:col>
      <xdr:colOff>15494</xdr:colOff>
      <xdr:row>9</xdr:row>
      <xdr:rowOff>72379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36" idx="4"/>
          <a:endCxn id="55" idx="0"/>
        </xdr:cNvCxnSpPr>
      </xdr:nvCxnSpPr>
      <xdr:spPr>
        <a:xfrm>
          <a:off x="7330694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12</xdr:row>
      <xdr:rowOff>148879</xdr:rowOff>
    </xdr:from>
    <xdr:to>
      <xdr:col>22</xdr:col>
      <xdr:colOff>15494</xdr:colOff>
      <xdr:row>14</xdr:row>
      <xdr:rowOff>62134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55" idx="4"/>
          <a:endCxn id="58" idx="0"/>
        </xdr:cNvCxnSpPr>
      </xdr:nvCxnSpPr>
      <xdr:spPr>
        <a:xfrm>
          <a:off x="73306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17</xdr:row>
      <xdr:rowOff>138634</xdr:rowOff>
    </xdr:from>
    <xdr:to>
      <xdr:col>22</xdr:col>
      <xdr:colOff>15494</xdr:colOff>
      <xdr:row>19</xdr:row>
      <xdr:rowOff>74601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58" idx="4"/>
          <a:endCxn id="57" idx="0"/>
        </xdr:cNvCxnSpPr>
      </xdr:nvCxnSpPr>
      <xdr:spPr>
        <a:xfrm>
          <a:off x="73306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22</xdr:row>
      <xdr:rowOff>151101</xdr:rowOff>
    </xdr:from>
    <xdr:to>
      <xdr:col>22</xdr:col>
      <xdr:colOff>15494</xdr:colOff>
      <xdr:row>24</xdr:row>
      <xdr:rowOff>64356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57" idx="4"/>
          <a:endCxn id="56" idx="0"/>
        </xdr:cNvCxnSpPr>
      </xdr:nvCxnSpPr>
      <xdr:spPr>
        <a:xfrm>
          <a:off x="73306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27</xdr:row>
      <xdr:rowOff>140856</xdr:rowOff>
    </xdr:from>
    <xdr:to>
      <xdr:col>22</xdr:col>
      <xdr:colOff>15494</xdr:colOff>
      <xdr:row>29</xdr:row>
      <xdr:rowOff>65317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56" idx="4"/>
          <a:endCxn id="59" idx="0"/>
        </xdr:cNvCxnSpPr>
      </xdr:nvCxnSpPr>
      <xdr:spPr>
        <a:xfrm>
          <a:off x="7330694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7</xdr:row>
      <xdr:rowOff>114600</xdr:rowOff>
    </xdr:from>
    <xdr:to>
      <xdr:col>24</xdr:col>
      <xdr:colOff>755192</xdr:colOff>
      <xdr:row>9</xdr:row>
      <xdr:rowOff>72379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37" idx="4"/>
          <a:endCxn id="60" idx="0"/>
        </xdr:cNvCxnSpPr>
      </xdr:nvCxnSpPr>
      <xdr:spPr>
        <a:xfrm>
          <a:off x="89466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12</xdr:row>
      <xdr:rowOff>148879</xdr:rowOff>
    </xdr:from>
    <xdr:to>
      <xdr:col>24</xdr:col>
      <xdr:colOff>755192</xdr:colOff>
      <xdr:row>14</xdr:row>
      <xdr:rowOff>62134</xdr:rowOff>
    </xdr:to>
    <xdr:cxnSp macro="">
      <xdr:nvCxnSpPr>
        <xdr:cNvPr id="69" name="Conector recto de flecha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60" idx="4"/>
          <a:endCxn id="62" idx="0"/>
        </xdr:cNvCxnSpPr>
      </xdr:nvCxnSpPr>
      <xdr:spPr>
        <a:xfrm>
          <a:off x="89466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17</xdr:row>
      <xdr:rowOff>138634</xdr:rowOff>
    </xdr:from>
    <xdr:to>
      <xdr:col>24</xdr:col>
      <xdr:colOff>755192</xdr:colOff>
      <xdr:row>19</xdr:row>
      <xdr:rowOff>74601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62" idx="4"/>
          <a:endCxn id="61" idx="0"/>
        </xdr:cNvCxnSpPr>
      </xdr:nvCxnSpPr>
      <xdr:spPr>
        <a:xfrm>
          <a:off x="8946692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22</xdr:row>
      <xdr:rowOff>151101</xdr:rowOff>
    </xdr:from>
    <xdr:to>
      <xdr:col>24</xdr:col>
      <xdr:colOff>755192</xdr:colOff>
      <xdr:row>29</xdr:row>
      <xdr:rowOff>65317</xdr:rowOff>
    </xdr:to>
    <xdr:cxnSp macro="">
      <xdr:nvCxnSpPr>
        <xdr:cNvPr id="71" name="Conector recto de flecha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61" idx="4"/>
          <a:endCxn id="204" idx="0"/>
        </xdr:cNvCxnSpPr>
      </xdr:nvCxnSpPr>
      <xdr:spPr>
        <a:xfrm>
          <a:off x="8946692" y="4342101"/>
          <a:ext cx="0" cy="12477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34</xdr:row>
      <xdr:rowOff>77484</xdr:rowOff>
    </xdr:from>
    <xdr:to>
      <xdr:col>25</xdr:col>
      <xdr:colOff>713192</xdr:colOff>
      <xdr:row>37</xdr:row>
      <xdr:rowOff>153984</xdr:rowOff>
    </xdr:to>
    <xdr:sp macro="" textlink="">
      <xdr:nvSpPr>
        <xdr:cNvPr id="72" name="CuadroTexto 7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8226692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32</xdr:row>
      <xdr:rowOff>141817</xdr:rowOff>
    </xdr:from>
    <xdr:to>
      <xdr:col>24</xdr:col>
      <xdr:colOff>755192</xdr:colOff>
      <xdr:row>34</xdr:row>
      <xdr:rowOff>77484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204" idx="4"/>
          <a:endCxn id="72" idx="0"/>
        </xdr:cNvCxnSpPr>
      </xdr:nvCxnSpPr>
      <xdr:spPr>
        <a:xfrm>
          <a:off x="8946692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755191</xdr:colOff>
      <xdr:row>37</xdr:row>
      <xdr:rowOff>153984</xdr:rowOff>
    </xdr:from>
    <xdr:to>
      <xdr:col>24</xdr:col>
      <xdr:colOff>755192</xdr:colOff>
      <xdr:row>40</xdr:row>
      <xdr:rowOff>9345</xdr:rowOff>
    </xdr:to>
    <xdr:cxnSp macro="">
      <xdr:nvCxnSpPr>
        <xdr:cNvPr id="74" name="Conector recto de flecha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>
          <a:stCxn id="72" idx="4"/>
          <a:endCxn id="242" idx="0"/>
        </xdr:cNvCxnSpPr>
      </xdr:nvCxnSpPr>
      <xdr:spPr>
        <a:xfrm flipH="1">
          <a:off x="13843662" y="7247308"/>
          <a:ext cx="1" cy="4268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158</xdr:row>
      <xdr:rowOff>112070</xdr:rowOff>
    </xdr:from>
    <xdr:to>
      <xdr:col>24</xdr:col>
      <xdr:colOff>755192</xdr:colOff>
      <xdr:row>159</xdr:row>
      <xdr:rowOff>182382</xdr:rowOff>
    </xdr:to>
    <xdr:cxnSp macro="">
      <xdr:nvCxnSpPr>
        <xdr:cNvPr id="75" name="Conector angular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>
          <a:endCxn id="183" idx="0"/>
        </xdr:cNvCxnSpPr>
      </xdr:nvCxnSpPr>
      <xdr:spPr>
        <a:xfrm rot="5400000">
          <a:off x="12906379" y="29579421"/>
          <a:ext cx="260812" cy="1613757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158</xdr:row>
      <xdr:rowOff>75585</xdr:rowOff>
    </xdr:from>
    <xdr:to>
      <xdr:col>27</xdr:col>
      <xdr:colOff>751731</xdr:colOff>
      <xdr:row>159</xdr:row>
      <xdr:rowOff>178919</xdr:rowOff>
    </xdr:to>
    <xdr:cxnSp macro="">
      <xdr:nvCxnSpPr>
        <xdr:cNvPr id="76" name="Conector angular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>
          <a:stCxn id="53" idx="4"/>
          <a:endCxn id="190" idx="0"/>
        </xdr:cNvCxnSpPr>
      </xdr:nvCxnSpPr>
      <xdr:spPr>
        <a:xfrm rot="16200000" flipH="1">
          <a:off x="14513045" y="29550027"/>
          <a:ext cx="293834" cy="163259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208</xdr:row>
      <xdr:rowOff>157139</xdr:rowOff>
    </xdr:from>
    <xdr:to>
      <xdr:col>22</xdr:col>
      <xdr:colOff>735494</xdr:colOff>
      <xdr:row>212</xdr:row>
      <xdr:rowOff>43139</xdr:rowOff>
    </xdr:to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11509906" y="3993802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218</xdr:row>
      <xdr:rowOff>177112</xdr:rowOff>
    </xdr:from>
    <xdr:to>
      <xdr:col>22</xdr:col>
      <xdr:colOff>735494</xdr:colOff>
      <xdr:row>222</xdr:row>
      <xdr:rowOff>63112</xdr:rowOff>
    </xdr:to>
    <xdr:sp macro="" textlink="">
      <xdr:nvSpPr>
        <xdr:cNvPr id="78" name="CuadroTexto 7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11509906" y="418629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240</xdr:row>
      <xdr:rowOff>171847</xdr:rowOff>
    </xdr:from>
    <xdr:to>
      <xdr:col>25</xdr:col>
      <xdr:colOff>713192</xdr:colOff>
      <xdr:row>244</xdr:row>
      <xdr:rowOff>57847</xdr:rowOff>
    </xdr:to>
    <xdr:sp macro="" textlink="">
      <xdr:nvSpPr>
        <xdr:cNvPr id="82" name="CuadroTexto 8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13123663" y="460487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24</xdr:col>
      <xdr:colOff>35192</xdr:colOff>
      <xdr:row>255</xdr:row>
      <xdr:rowOff>165534</xdr:rowOff>
    </xdr:from>
    <xdr:to>
      <xdr:col>25</xdr:col>
      <xdr:colOff>713192</xdr:colOff>
      <xdr:row>259</xdr:row>
      <xdr:rowOff>51534</xdr:rowOff>
    </xdr:to>
    <xdr:sp macro="" textlink="">
      <xdr:nvSpPr>
        <xdr:cNvPr id="83" name="CuadroTexto 8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13123663" y="4889991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755191</xdr:colOff>
      <xdr:row>48</xdr:row>
      <xdr:rowOff>85845</xdr:rowOff>
    </xdr:from>
    <xdr:to>
      <xdr:col>24</xdr:col>
      <xdr:colOff>755192</xdr:colOff>
      <xdr:row>104</xdr:row>
      <xdr:rowOff>79343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>
          <a:stCxn id="161" idx="4"/>
          <a:endCxn id="162" idx="0"/>
        </xdr:cNvCxnSpPr>
      </xdr:nvCxnSpPr>
      <xdr:spPr>
        <a:xfrm>
          <a:off x="13843662" y="9274669"/>
          <a:ext cx="1" cy="1066149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713717</xdr:colOff>
      <xdr:row>106</xdr:row>
      <xdr:rowOff>22343</xdr:rowOff>
    </xdr:from>
    <xdr:to>
      <xdr:col>24</xdr:col>
      <xdr:colOff>35192</xdr:colOff>
      <xdr:row>106</xdr:row>
      <xdr:rowOff>22343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>
          <a:stCxn id="158" idx="6"/>
          <a:endCxn id="162" idx="2"/>
        </xdr:cNvCxnSpPr>
      </xdr:nvCxnSpPr>
      <xdr:spPr>
        <a:xfrm>
          <a:off x="4752317" y="17357843"/>
          <a:ext cx="347437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107</xdr:row>
      <xdr:rowOff>155843</xdr:rowOff>
    </xdr:from>
    <xdr:to>
      <xdr:col>24</xdr:col>
      <xdr:colOff>755192</xdr:colOff>
      <xdr:row>109</xdr:row>
      <xdr:rowOff>70532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CxnSpPr>
          <a:stCxn id="162" idx="4"/>
          <a:endCxn id="159" idx="0"/>
        </xdr:cNvCxnSpPr>
      </xdr:nvCxnSpPr>
      <xdr:spPr>
        <a:xfrm>
          <a:off x="8946692" y="17681843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753617</xdr:colOff>
      <xdr:row>112</xdr:row>
      <xdr:rowOff>147032</xdr:rowOff>
    </xdr:from>
    <xdr:to>
      <xdr:col>24</xdr:col>
      <xdr:colOff>755192</xdr:colOff>
      <xdr:row>113</xdr:row>
      <xdr:rowOff>168088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>
          <a:stCxn id="159" idx="4"/>
          <a:endCxn id="293" idx="0"/>
        </xdr:cNvCxnSpPr>
      </xdr:nvCxnSpPr>
      <xdr:spPr>
        <a:xfrm flipH="1">
          <a:off x="13842088" y="21527856"/>
          <a:ext cx="1575" cy="21155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123</xdr:row>
      <xdr:rowOff>70081</xdr:rowOff>
    </xdr:from>
    <xdr:to>
      <xdr:col>24</xdr:col>
      <xdr:colOff>755192</xdr:colOff>
      <xdr:row>124</xdr:row>
      <xdr:rowOff>184798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CxnSpPr>
          <a:stCxn id="45" idx="4"/>
          <a:endCxn id="46" idx="0"/>
        </xdr:cNvCxnSpPr>
      </xdr:nvCxnSpPr>
      <xdr:spPr>
        <a:xfrm>
          <a:off x="13843663" y="23546405"/>
          <a:ext cx="0" cy="3052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128</xdr:row>
      <xdr:rowOff>70798</xdr:rowOff>
    </xdr:from>
    <xdr:to>
      <xdr:col>24</xdr:col>
      <xdr:colOff>755192</xdr:colOff>
      <xdr:row>129</xdr:row>
      <xdr:rowOff>181195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CxnSpPr>
          <a:stCxn id="46" idx="4"/>
          <a:endCxn id="47" idx="0"/>
        </xdr:cNvCxnSpPr>
      </xdr:nvCxnSpPr>
      <xdr:spPr>
        <a:xfrm>
          <a:off x="13843663" y="24499622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133</xdr:row>
      <xdr:rowOff>67195</xdr:rowOff>
    </xdr:from>
    <xdr:to>
      <xdr:col>24</xdr:col>
      <xdr:colOff>755192</xdr:colOff>
      <xdr:row>134</xdr:row>
      <xdr:rowOff>177588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CxnSpPr>
          <a:stCxn id="47" idx="4"/>
          <a:endCxn id="48" idx="0"/>
        </xdr:cNvCxnSpPr>
      </xdr:nvCxnSpPr>
      <xdr:spPr>
        <a:xfrm>
          <a:off x="13843663" y="25448519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138</xdr:row>
      <xdr:rowOff>63588</xdr:rowOff>
    </xdr:from>
    <xdr:to>
      <xdr:col>24</xdr:col>
      <xdr:colOff>755192</xdr:colOff>
      <xdr:row>139</xdr:row>
      <xdr:rowOff>177984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CxnSpPr>
          <a:stCxn id="48" idx="4"/>
          <a:endCxn id="50" idx="0"/>
        </xdr:cNvCxnSpPr>
      </xdr:nvCxnSpPr>
      <xdr:spPr>
        <a:xfrm>
          <a:off x="13843663" y="26397412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143</xdr:row>
      <xdr:rowOff>63984</xdr:rowOff>
    </xdr:from>
    <xdr:to>
      <xdr:col>24</xdr:col>
      <xdr:colOff>755192</xdr:colOff>
      <xdr:row>144</xdr:row>
      <xdr:rowOff>185587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CxnSpPr>
          <a:stCxn id="50" idx="4"/>
          <a:endCxn id="51" idx="0"/>
        </xdr:cNvCxnSpPr>
      </xdr:nvCxnSpPr>
      <xdr:spPr>
        <a:xfrm>
          <a:off x="13843663" y="27350308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148</xdr:row>
      <xdr:rowOff>71587</xdr:rowOff>
    </xdr:from>
    <xdr:to>
      <xdr:col>24</xdr:col>
      <xdr:colOff>755192</xdr:colOff>
      <xdr:row>149</xdr:row>
      <xdr:rowOff>170776</xdr:rowOff>
    </xdr:to>
    <xdr:cxnSp macro="">
      <xdr:nvCxnSpPr>
        <xdr:cNvPr id="96" name="Conector recto de flecha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CxnSpPr>
          <a:stCxn id="51" idx="4"/>
          <a:endCxn id="52" idx="0"/>
        </xdr:cNvCxnSpPr>
      </xdr:nvCxnSpPr>
      <xdr:spPr>
        <a:xfrm>
          <a:off x="13843663" y="28310411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153</xdr:row>
      <xdr:rowOff>56776</xdr:rowOff>
    </xdr:from>
    <xdr:to>
      <xdr:col>24</xdr:col>
      <xdr:colOff>755192</xdr:colOff>
      <xdr:row>154</xdr:row>
      <xdr:rowOff>189585</xdr:rowOff>
    </xdr:to>
    <xdr:cxnSp macro="">
      <xdr:nvCxnSpPr>
        <xdr:cNvPr id="97" name="Conector recto de flecha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CxnSpPr>
          <a:stCxn id="52" idx="4"/>
          <a:endCxn id="53" idx="0"/>
        </xdr:cNvCxnSpPr>
      </xdr:nvCxnSpPr>
      <xdr:spPr>
        <a:xfrm>
          <a:off x="13843663" y="29248100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163</xdr:row>
      <xdr:rowOff>68382</xdr:rowOff>
    </xdr:from>
    <xdr:to>
      <xdr:col>22</xdr:col>
      <xdr:colOff>15494</xdr:colOff>
      <xdr:row>164</xdr:row>
      <xdr:rowOff>175174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CxnSpPr>
          <a:stCxn id="183" idx="4"/>
          <a:endCxn id="185" idx="0"/>
        </xdr:cNvCxnSpPr>
      </xdr:nvCxnSpPr>
      <xdr:spPr>
        <a:xfrm>
          <a:off x="12229906" y="31164706"/>
          <a:ext cx="0" cy="297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168</xdr:row>
      <xdr:rowOff>16351</xdr:rowOff>
    </xdr:from>
    <xdr:to>
      <xdr:col>22</xdr:col>
      <xdr:colOff>15494</xdr:colOff>
      <xdr:row>169</xdr:row>
      <xdr:rowOff>115542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CxnSpPr>
          <a:stCxn id="185" idx="4"/>
        </xdr:cNvCxnSpPr>
      </xdr:nvCxnSpPr>
      <xdr:spPr>
        <a:xfrm>
          <a:off x="12229906" y="32109998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172</xdr:row>
      <xdr:rowOff>169630</xdr:rowOff>
    </xdr:from>
    <xdr:to>
      <xdr:col>22</xdr:col>
      <xdr:colOff>15494</xdr:colOff>
      <xdr:row>174</xdr:row>
      <xdr:rowOff>137033</xdr:rowOff>
    </xdr:to>
    <xdr:cxnSp macro="">
      <xdr:nvCxnSpPr>
        <xdr:cNvPr id="101" name="Conector recto de flecha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CxnSpPr>
          <a:endCxn id="187" idx="0"/>
        </xdr:cNvCxnSpPr>
      </xdr:nvCxnSpPr>
      <xdr:spPr>
        <a:xfrm>
          <a:off x="12229906" y="33092512"/>
          <a:ext cx="0" cy="3484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193</xdr:row>
      <xdr:rowOff>78250</xdr:rowOff>
    </xdr:from>
    <xdr:to>
      <xdr:col>22</xdr:col>
      <xdr:colOff>15494</xdr:colOff>
      <xdr:row>208</xdr:row>
      <xdr:rowOff>157139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CxnSpPr>
          <a:stCxn id="196" idx="4"/>
          <a:endCxn id="77" idx="0"/>
        </xdr:cNvCxnSpPr>
      </xdr:nvCxnSpPr>
      <xdr:spPr>
        <a:xfrm>
          <a:off x="12229906" y="37001632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167</xdr:row>
      <xdr:rowOff>199250</xdr:rowOff>
    </xdr:from>
    <xdr:to>
      <xdr:col>27</xdr:col>
      <xdr:colOff>751731</xdr:colOff>
      <xdr:row>193</xdr:row>
      <xdr:rowOff>153159</xdr:rowOff>
    </xdr:to>
    <xdr:cxnSp macro="">
      <xdr:nvCxnSpPr>
        <xdr:cNvPr id="103" name="Conector recto de flecha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CxnSpPr>
          <a:stCxn id="197" idx="4"/>
          <a:endCxn id="191" idx="0"/>
        </xdr:cNvCxnSpPr>
      </xdr:nvCxnSpPr>
      <xdr:spPr>
        <a:xfrm>
          <a:off x="15476260" y="32079985"/>
          <a:ext cx="0" cy="499655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212</xdr:row>
      <xdr:rowOff>43139</xdr:rowOff>
    </xdr:from>
    <xdr:to>
      <xdr:col>22</xdr:col>
      <xdr:colOff>15494</xdr:colOff>
      <xdr:row>218</xdr:row>
      <xdr:rowOff>177112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CxnSpPr>
          <a:stCxn id="77" idx="4"/>
          <a:endCxn id="78" idx="0"/>
        </xdr:cNvCxnSpPr>
      </xdr:nvCxnSpPr>
      <xdr:spPr>
        <a:xfrm>
          <a:off x="12229906" y="40586021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197</xdr:row>
      <xdr:rowOff>39159</xdr:rowOff>
    </xdr:from>
    <xdr:to>
      <xdr:col>27</xdr:col>
      <xdr:colOff>751731</xdr:colOff>
      <xdr:row>198</xdr:row>
      <xdr:rowOff>182432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CxnSpPr>
          <a:stCxn id="191" idx="4"/>
          <a:endCxn id="188" idx="0"/>
        </xdr:cNvCxnSpPr>
      </xdr:nvCxnSpPr>
      <xdr:spPr>
        <a:xfrm>
          <a:off x="15476260" y="37724541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222</xdr:row>
      <xdr:rowOff>63112</xdr:rowOff>
    </xdr:from>
    <xdr:to>
      <xdr:col>22</xdr:col>
      <xdr:colOff>15494</xdr:colOff>
      <xdr:row>224</xdr:row>
      <xdr:rowOff>10682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CxnSpPr>
          <a:stCxn id="78" idx="4"/>
          <a:endCxn id="54" idx="0"/>
        </xdr:cNvCxnSpPr>
      </xdr:nvCxnSpPr>
      <xdr:spPr>
        <a:xfrm>
          <a:off x="12229906" y="42510994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202</xdr:row>
      <xdr:rowOff>68432</xdr:rowOff>
    </xdr:from>
    <xdr:to>
      <xdr:col>27</xdr:col>
      <xdr:colOff>751731</xdr:colOff>
      <xdr:row>204</xdr:row>
      <xdr:rowOff>1982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CxnSpPr>
          <a:stCxn id="188" idx="4"/>
          <a:endCxn id="193" idx="0"/>
        </xdr:cNvCxnSpPr>
      </xdr:nvCxnSpPr>
      <xdr:spPr>
        <a:xfrm>
          <a:off x="15476260" y="38706314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244</xdr:row>
      <xdr:rowOff>57847</xdr:rowOff>
    </xdr:from>
    <xdr:to>
      <xdr:col>24</xdr:col>
      <xdr:colOff>755192</xdr:colOff>
      <xdr:row>245</xdr:row>
      <xdr:rowOff>174295</xdr:rowOff>
    </xdr:to>
    <xdr:cxnSp macro="">
      <xdr:nvCxnSpPr>
        <xdr:cNvPr id="110" name="Conector recto de flecha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CxnSpPr>
          <a:stCxn id="82" idx="4"/>
        </xdr:cNvCxnSpPr>
      </xdr:nvCxnSpPr>
      <xdr:spPr>
        <a:xfrm>
          <a:off x="13843663" y="46696729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254</xdr:row>
      <xdr:rowOff>57847</xdr:rowOff>
    </xdr:from>
    <xdr:to>
      <xdr:col>24</xdr:col>
      <xdr:colOff>755192</xdr:colOff>
      <xdr:row>255</xdr:row>
      <xdr:rowOff>165534</xdr:rowOff>
    </xdr:to>
    <xdr:cxnSp macro="">
      <xdr:nvCxnSpPr>
        <xdr:cNvPr id="111" name="Conector recto de flecha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>
          <a:stCxn id="254" idx="4"/>
          <a:endCxn id="83" idx="0"/>
        </xdr:cNvCxnSpPr>
      </xdr:nvCxnSpPr>
      <xdr:spPr>
        <a:xfrm>
          <a:off x="13843663" y="48601729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31731</xdr:colOff>
      <xdr:row>214</xdr:row>
      <xdr:rowOff>10682</xdr:rowOff>
    </xdr:from>
    <xdr:to>
      <xdr:col>28</xdr:col>
      <xdr:colOff>709731</xdr:colOff>
      <xdr:row>217</xdr:row>
      <xdr:rowOff>87182</xdr:rowOff>
    </xdr:to>
    <xdr:sp macro="" textlink="">
      <xdr:nvSpPr>
        <xdr:cNvPr id="113" name="CuadroTexto 11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 txBox="1"/>
      </xdr:nvSpPr>
      <xdr:spPr>
        <a:xfrm>
          <a:off x="14756260" y="409345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751731</xdr:colOff>
      <xdr:row>212</xdr:row>
      <xdr:rowOff>62932</xdr:rowOff>
    </xdr:from>
    <xdr:to>
      <xdr:col>27</xdr:col>
      <xdr:colOff>751731</xdr:colOff>
      <xdr:row>214</xdr:row>
      <xdr:rowOff>10682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>
          <a:stCxn id="169" idx="4"/>
          <a:endCxn id="113" idx="0"/>
        </xdr:cNvCxnSpPr>
      </xdr:nvCxnSpPr>
      <xdr:spPr>
        <a:xfrm>
          <a:off x="15476260" y="40605814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22</xdr:row>
      <xdr:rowOff>138634</xdr:rowOff>
    </xdr:from>
    <xdr:to>
      <xdr:col>15</xdr:col>
      <xdr:colOff>755717</xdr:colOff>
      <xdr:row>24</xdr:row>
      <xdr:rowOff>74601</xdr:rowOff>
    </xdr:to>
    <xdr:cxnSp macro="">
      <xdr:nvCxnSpPr>
        <xdr:cNvPr id="116" name="Conector recto de flecha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6" idx="4"/>
          <a:endCxn id="119" idx="0"/>
        </xdr:cNvCxnSpPr>
      </xdr:nvCxnSpPr>
      <xdr:spPr>
        <a:xfrm>
          <a:off x="4032317" y="43296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35717</xdr:colOff>
      <xdr:row>24</xdr:row>
      <xdr:rowOff>74601</xdr:rowOff>
    </xdr:from>
    <xdr:to>
      <xdr:col>16</xdr:col>
      <xdr:colOff>713717</xdr:colOff>
      <xdr:row>27</xdr:row>
      <xdr:rowOff>151101</xdr:rowOff>
    </xdr:to>
    <xdr:sp macro="" textlink="">
      <xdr:nvSpPr>
        <xdr:cNvPr id="119" name="CuadroTexto 11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>
          <a:spLocks/>
        </xdr:cNvSpPr>
      </xdr:nvSpPr>
      <xdr:spPr>
        <a:xfrm>
          <a:off x="3312317" y="46466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29</xdr:row>
      <xdr:rowOff>64356</xdr:rowOff>
    </xdr:from>
    <xdr:to>
      <xdr:col>16</xdr:col>
      <xdr:colOff>713717</xdr:colOff>
      <xdr:row>32</xdr:row>
      <xdr:rowOff>140856</xdr:rowOff>
    </xdr:to>
    <xdr:sp macro="" textlink="">
      <xdr:nvSpPr>
        <xdr:cNvPr id="120" name="CuadroTexto 11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>
          <a:spLocks/>
        </xdr:cNvSpPr>
      </xdr:nvSpPr>
      <xdr:spPr>
        <a:xfrm>
          <a:off x="3312317" y="55888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34</xdr:row>
      <xdr:rowOff>65317</xdr:rowOff>
    </xdr:from>
    <xdr:to>
      <xdr:col>16</xdr:col>
      <xdr:colOff>713717</xdr:colOff>
      <xdr:row>37</xdr:row>
      <xdr:rowOff>141817</xdr:rowOff>
    </xdr:to>
    <xdr:sp macro="" textlink="">
      <xdr:nvSpPr>
        <xdr:cNvPr id="121" name="CuadroTexto 12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 txBox="1">
          <a:spLocks/>
        </xdr:cNvSpPr>
      </xdr:nvSpPr>
      <xdr:spPr>
        <a:xfrm>
          <a:off x="3312317" y="65423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39</xdr:row>
      <xdr:rowOff>77484</xdr:rowOff>
    </xdr:from>
    <xdr:to>
      <xdr:col>16</xdr:col>
      <xdr:colOff>713717</xdr:colOff>
      <xdr:row>42</xdr:row>
      <xdr:rowOff>153984</xdr:rowOff>
    </xdr:to>
    <xdr:sp macro="" textlink="">
      <xdr:nvSpPr>
        <xdr:cNvPr id="122" name="CuadroTexto 12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 txBox="1">
          <a:spLocks/>
        </xdr:cNvSpPr>
      </xdr:nvSpPr>
      <xdr:spPr>
        <a:xfrm>
          <a:off x="3301431" y="75069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49572</xdr:colOff>
      <xdr:row>49</xdr:row>
      <xdr:rowOff>59906</xdr:rowOff>
    </xdr:from>
    <xdr:to>
      <xdr:col>19</xdr:col>
      <xdr:colOff>727572</xdr:colOff>
      <xdr:row>52</xdr:row>
      <xdr:rowOff>136406</xdr:rowOff>
    </xdr:to>
    <xdr:sp macro="" textlink="">
      <xdr:nvSpPr>
        <xdr:cNvPr id="124" name="CuadroTexto 12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>
          <a:spLocks/>
        </xdr:cNvSpPr>
      </xdr:nvSpPr>
      <xdr:spPr>
        <a:xfrm>
          <a:off x="4964472" y="93944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TANQUE FAJA  FRENTE</a:t>
          </a:r>
          <a:endParaRPr lang="es-AR">
            <a:effectLst/>
          </a:endParaRP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54</xdr:row>
      <xdr:rowOff>52703</xdr:rowOff>
    </xdr:from>
    <xdr:to>
      <xdr:col>19</xdr:col>
      <xdr:colOff>727572</xdr:colOff>
      <xdr:row>57</xdr:row>
      <xdr:rowOff>129203</xdr:rowOff>
    </xdr:to>
    <xdr:sp macro="" textlink="">
      <xdr:nvSpPr>
        <xdr:cNvPr id="125" name="CuadroTexto 1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>
          <a:spLocks/>
        </xdr:cNvSpPr>
      </xdr:nvSpPr>
      <xdr:spPr>
        <a:xfrm>
          <a:off x="4964472" y="10339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19</xdr:row>
      <xdr:rowOff>62134</xdr:rowOff>
    </xdr:from>
    <xdr:to>
      <xdr:col>16</xdr:col>
      <xdr:colOff>713717</xdr:colOff>
      <xdr:row>22</xdr:row>
      <xdr:rowOff>138634</xdr:rowOff>
    </xdr:to>
    <xdr:sp macro="" textlink="">
      <xdr:nvSpPr>
        <xdr:cNvPr id="126" name="CuadroTexto 12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312317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16</xdr:col>
      <xdr:colOff>720335</xdr:colOff>
      <xdr:row>31</xdr:row>
      <xdr:rowOff>186018</xdr:rowOff>
    </xdr:from>
    <xdr:to>
      <xdr:col>19</xdr:col>
      <xdr:colOff>44926</xdr:colOff>
      <xdr:row>34</xdr:row>
      <xdr:rowOff>186018</xdr:rowOff>
    </xdr:to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758935" y="6091518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22</xdr:col>
      <xdr:colOff>735494</xdr:colOff>
      <xdr:row>111</xdr:row>
      <xdr:rowOff>13532</xdr:rowOff>
    </xdr:from>
    <xdr:to>
      <xdr:col>24</xdr:col>
      <xdr:colOff>35192</xdr:colOff>
      <xdr:row>111</xdr:row>
      <xdr:rowOff>13532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CxnSpPr>
          <a:stCxn id="163" idx="6"/>
          <a:endCxn id="159" idx="2"/>
        </xdr:cNvCxnSpPr>
      </xdr:nvCxnSpPr>
      <xdr:spPr>
        <a:xfrm>
          <a:off x="8050694" y="1830153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3492</xdr:colOff>
      <xdr:row>32</xdr:row>
      <xdr:rowOff>17611</xdr:rowOff>
    </xdr:from>
    <xdr:to>
      <xdr:col>4</xdr:col>
      <xdr:colOff>198939</xdr:colOff>
      <xdr:row>35</xdr:row>
      <xdr:rowOff>17611</xdr:rowOff>
    </xdr:to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 txBox="1"/>
      </xdr:nvSpPr>
      <xdr:spPr>
        <a:xfrm>
          <a:off x="1636349" y="4208611"/>
          <a:ext cx="95744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32" name="CuadroTexto 13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 txBox="1">
          <a:spLocks/>
        </xdr:cNvSpPr>
      </xdr:nvSpPr>
      <xdr:spPr>
        <a:xfrm>
          <a:off x="1685243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33" name="CuadroTexto 13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 txBox="1">
          <a:spLocks/>
        </xdr:cNvSpPr>
      </xdr:nvSpPr>
      <xdr:spPr>
        <a:xfrm>
          <a:off x="1685243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134" name="CuadroTexto 13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 txBox="1">
          <a:spLocks/>
        </xdr:cNvSpPr>
      </xdr:nvSpPr>
      <xdr:spPr>
        <a:xfrm>
          <a:off x="1685243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44</xdr:row>
      <xdr:rowOff>62757</xdr:rowOff>
    </xdr:from>
    <xdr:to>
      <xdr:col>4</xdr:col>
      <xdr:colOff>724943</xdr:colOff>
      <xdr:row>47</xdr:row>
      <xdr:rowOff>139257</xdr:rowOff>
    </xdr:to>
    <xdr:sp macro="" textlink="">
      <xdr:nvSpPr>
        <xdr:cNvPr id="135" name="CuadroTexto 13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 txBox="1">
          <a:spLocks/>
        </xdr:cNvSpPr>
      </xdr:nvSpPr>
      <xdr:spPr>
        <a:xfrm>
          <a:off x="1679800" y="8444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42</xdr:row>
      <xdr:rowOff>154944</xdr:rowOff>
    </xdr:from>
    <xdr:to>
      <xdr:col>4</xdr:col>
      <xdr:colOff>4943</xdr:colOff>
      <xdr:row>44</xdr:row>
      <xdr:rowOff>62757</xdr:rowOff>
    </xdr:to>
    <xdr:cxnSp macro="">
      <xdr:nvCxnSpPr>
        <xdr:cNvPr id="136" name="Conector recto de flecha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CxnSpPr>
          <a:stCxn id="134" idx="4"/>
          <a:endCxn id="135" idx="0"/>
        </xdr:cNvCxnSpPr>
      </xdr:nvCxnSpPr>
      <xdr:spPr>
        <a:xfrm>
          <a:off x="2399800" y="8155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69</xdr:row>
      <xdr:rowOff>56258</xdr:rowOff>
    </xdr:from>
    <xdr:to>
      <xdr:col>19</xdr:col>
      <xdr:colOff>727572</xdr:colOff>
      <xdr:row>72</xdr:row>
      <xdr:rowOff>132758</xdr:rowOff>
    </xdr:to>
    <xdr:sp macro="" textlink="">
      <xdr:nvSpPr>
        <xdr:cNvPr id="137" name="CuadroTexto 13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 txBox="1">
          <a:spLocks/>
        </xdr:cNvSpPr>
      </xdr:nvSpPr>
      <xdr:spPr>
        <a:xfrm>
          <a:off x="4964472" y="122482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18</xdr:col>
      <xdr:colOff>49572</xdr:colOff>
      <xdr:row>59</xdr:row>
      <xdr:rowOff>57378</xdr:rowOff>
    </xdr:from>
    <xdr:to>
      <xdr:col>19</xdr:col>
      <xdr:colOff>727572</xdr:colOff>
      <xdr:row>62</xdr:row>
      <xdr:rowOff>133878</xdr:rowOff>
    </xdr:to>
    <xdr:sp macro="" textlink="">
      <xdr:nvSpPr>
        <xdr:cNvPr id="139" name="CuadroTexto 13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 txBox="1">
          <a:spLocks/>
        </xdr:cNvSpPr>
      </xdr:nvSpPr>
      <xdr:spPr>
        <a:xfrm>
          <a:off x="4964472" y="112968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67</xdr:row>
      <xdr:rowOff>165049</xdr:rowOff>
    </xdr:from>
    <xdr:to>
      <xdr:col>19</xdr:col>
      <xdr:colOff>7572</xdr:colOff>
      <xdr:row>69</xdr:row>
      <xdr:rowOff>56258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CxnSpPr>
          <a:stCxn id="252" idx="4"/>
          <a:endCxn id="137" idx="0"/>
        </xdr:cNvCxnSpPr>
      </xdr:nvCxnSpPr>
      <xdr:spPr>
        <a:xfrm>
          <a:off x="7350481" y="12028004"/>
          <a:ext cx="0" cy="2722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102</xdr:row>
      <xdr:rowOff>155709</xdr:rowOff>
    </xdr:from>
    <xdr:to>
      <xdr:col>24</xdr:col>
      <xdr:colOff>35192</xdr:colOff>
      <xdr:row>106</xdr:row>
      <xdr:rowOff>22342</xdr:rowOff>
    </xdr:to>
    <xdr:cxnSp macro="">
      <xdr:nvCxnSpPr>
        <xdr:cNvPr id="141" name="Conector angular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57" idx="4"/>
          <a:endCxn id="162" idx="2"/>
        </xdr:cNvCxnSpPr>
      </xdr:nvCxnSpPr>
      <xdr:spPr>
        <a:xfrm rot="16200000" flipH="1">
          <a:off x="7464376" y="16595527"/>
          <a:ext cx="628633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338407</xdr:colOff>
      <xdr:row>120</xdr:row>
      <xdr:rowOff>70606</xdr:rowOff>
    </xdr:from>
    <xdr:to>
      <xdr:col>22</xdr:col>
      <xdr:colOff>540245</xdr:colOff>
      <xdr:row>122</xdr:row>
      <xdr:rowOff>175569</xdr:rowOff>
    </xdr:to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 txBox="1"/>
      </xdr:nvSpPr>
      <xdr:spPr>
        <a:xfrm>
          <a:off x="11790819" y="22975430"/>
          <a:ext cx="963838" cy="485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24</xdr:col>
      <xdr:colOff>136395</xdr:colOff>
      <xdr:row>209</xdr:row>
      <xdr:rowOff>51280</xdr:rowOff>
    </xdr:from>
    <xdr:to>
      <xdr:col>25</xdr:col>
      <xdr:colOff>334111</xdr:colOff>
      <xdr:row>212</xdr:row>
      <xdr:rowOff>51279</xdr:rowOff>
    </xdr:to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 txBox="1"/>
      </xdr:nvSpPr>
      <xdr:spPr>
        <a:xfrm>
          <a:off x="13224866" y="40022662"/>
          <a:ext cx="959716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21</xdr:col>
      <xdr:colOff>290820</xdr:colOff>
      <xdr:row>247</xdr:row>
      <xdr:rowOff>165578</xdr:rowOff>
    </xdr:from>
    <xdr:to>
      <xdr:col>22</xdr:col>
      <xdr:colOff>417492</xdr:colOff>
      <xdr:row>250</xdr:row>
      <xdr:rowOff>181344</xdr:rowOff>
    </xdr:to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 txBox="1"/>
      </xdr:nvSpPr>
      <xdr:spPr>
        <a:xfrm>
          <a:off x="11743232" y="47375960"/>
          <a:ext cx="888672" cy="587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21</xdr:col>
      <xdr:colOff>28525</xdr:colOff>
      <xdr:row>48</xdr:row>
      <xdr:rowOff>124304</xdr:rowOff>
    </xdr:from>
    <xdr:to>
      <xdr:col>25</xdr:col>
      <xdr:colOff>738570</xdr:colOff>
      <xdr:row>48</xdr:row>
      <xdr:rowOff>124304</xdr:rowOff>
    </xdr:to>
    <xdr:cxnSp macro="">
      <xdr:nvCxnSpPr>
        <xdr:cNvPr id="145" name="Conector recto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/>
      </xdr:nvCxnSpPr>
      <xdr:spPr>
        <a:xfrm>
          <a:off x="11480937" y="9313128"/>
          <a:ext cx="3108104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727365</xdr:colOff>
      <xdr:row>19</xdr:row>
      <xdr:rowOff>35657</xdr:rowOff>
    </xdr:from>
    <xdr:to>
      <xdr:col>25</xdr:col>
      <xdr:colOff>727364</xdr:colOff>
      <xdr:row>19</xdr:row>
      <xdr:rowOff>35657</xdr:rowOff>
    </xdr:to>
    <xdr:cxnSp macro="">
      <xdr:nvCxnSpPr>
        <xdr:cNvPr id="146" name="Conector recto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8042565" y="3655157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17319</xdr:colOff>
      <xdr:row>4</xdr:row>
      <xdr:rowOff>33618</xdr:rowOff>
    </xdr:from>
    <xdr:to>
      <xdr:col>23</xdr:col>
      <xdr:colOff>0</xdr:colOff>
      <xdr:row>4</xdr:row>
      <xdr:rowOff>43806</xdr:rowOff>
    </xdr:to>
    <xdr:cxnSp macro="">
      <xdr:nvCxnSpPr>
        <xdr:cNvPr id="147" name="Conector recto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/>
      </xdr:nvCxnSpPr>
      <xdr:spPr>
        <a:xfrm flipV="1">
          <a:off x="11469731" y="795618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282795</xdr:colOff>
      <xdr:row>34</xdr:row>
      <xdr:rowOff>85166</xdr:rowOff>
    </xdr:from>
    <xdr:to>
      <xdr:col>22</xdr:col>
      <xdr:colOff>369386</xdr:colOff>
      <xdr:row>37</xdr:row>
      <xdr:rowOff>85166</xdr:rowOff>
    </xdr:to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 txBox="1"/>
      </xdr:nvSpPr>
      <xdr:spPr>
        <a:xfrm>
          <a:off x="8508931" y="6614121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15</xdr:col>
      <xdr:colOff>739502</xdr:colOff>
      <xdr:row>13</xdr:row>
      <xdr:rowOff>145954</xdr:rowOff>
    </xdr:from>
    <xdr:to>
      <xdr:col>17</xdr:col>
      <xdr:colOff>68036</xdr:colOff>
      <xdr:row>16</xdr:row>
      <xdr:rowOff>108857</xdr:rowOff>
    </xdr:to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 txBox="1"/>
      </xdr:nvSpPr>
      <xdr:spPr>
        <a:xfrm>
          <a:off x="4016102" y="2622454"/>
          <a:ext cx="852534" cy="534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19</xdr:col>
      <xdr:colOff>7572</xdr:colOff>
      <xdr:row>87</xdr:row>
      <xdr:rowOff>169033</xdr:rowOff>
    </xdr:from>
    <xdr:to>
      <xdr:col>19</xdr:col>
      <xdr:colOff>7572</xdr:colOff>
      <xdr:row>89</xdr:row>
      <xdr:rowOff>77385</xdr:rowOff>
    </xdr:to>
    <xdr:cxnSp macro="">
      <xdr:nvCxnSpPr>
        <xdr:cNvPr id="151" name="Conector recto de flecha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CxnSpPr>
          <a:stCxn id="156" idx="4"/>
          <a:endCxn id="164" idx="0"/>
        </xdr:cNvCxnSpPr>
      </xdr:nvCxnSpPr>
      <xdr:spPr>
        <a:xfrm>
          <a:off x="7322772" y="148851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755718</xdr:colOff>
      <xdr:row>97</xdr:row>
      <xdr:rowOff>146812</xdr:rowOff>
    </xdr:from>
    <xdr:to>
      <xdr:col>19</xdr:col>
      <xdr:colOff>7573</xdr:colOff>
      <xdr:row>99</xdr:row>
      <xdr:rowOff>79343</xdr:rowOff>
    </xdr:to>
    <xdr:cxnSp macro="">
      <xdr:nvCxnSpPr>
        <xdr:cNvPr id="152" name="Conector angular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CxnSpPr>
          <a:stCxn id="277" idx="4"/>
          <a:endCxn id="249" idx="0"/>
        </xdr:cNvCxnSpPr>
      </xdr:nvCxnSpPr>
      <xdr:spPr>
        <a:xfrm rot="5400000">
          <a:off x="6339930" y="16098625"/>
          <a:ext cx="313531" cy="16521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97</xdr:row>
      <xdr:rowOff>146812</xdr:rowOff>
    </xdr:from>
    <xdr:to>
      <xdr:col>22</xdr:col>
      <xdr:colOff>15494</xdr:colOff>
      <xdr:row>99</xdr:row>
      <xdr:rowOff>79210</xdr:rowOff>
    </xdr:to>
    <xdr:cxnSp macro="">
      <xdr:nvCxnSpPr>
        <xdr:cNvPr id="153" name="Conector angular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>
          <a:stCxn id="277" idx="4"/>
          <a:endCxn id="157" idx="0"/>
        </xdr:cNvCxnSpPr>
      </xdr:nvCxnSpPr>
      <xdr:spPr>
        <a:xfrm rot="16200000" flipH="1">
          <a:off x="7989184" y="16101525"/>
          <a:ext cx="313398" cy="164622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747389</xdr:colOff>
      <xdr:row>75</xdr:row>
      <xdr:rowOff>113897</xdr:rowOff>
    </xdr:from>
    <xdr:to>
      <xdr:col>18</xdr:col>
      <xdr:colOff>71979</xdr:colOff>
      <xdr:row>78</xdr:row>
      <xdr:rowOff>79375</xdr:rowOff>
    </xdr:to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 txBox="1"/>
      </xdr:nvSpPr>
      <xdr:spPr>
        <a:xfrm>
          <a:off x="8923014" y="14449022"/>
          <a:ext cx="959715" cy="536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18</xdr:col>
      <xdr:colOff>49572</xdr:colOff>
      <xdr:row>74</xdr:row>
      <xdr:rowOff>87027</xdr:rowOff>
    </xdr:from>
    <xdr:to>
      <xdr:col>19</xdr:col>
      <xdr:colOff>727572</xdr:colOff>
      <xdr:row>77</xdr:row>
      <xdr:rowOff>163527</xdr:rowOff>
    </xdr:to>
    <xdr:sp macro="" textlink="">
      <xdr:nvSpPr>
        <xdr:cNvPr id="155" name="CuadroTexto 15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 txBox="1">
          <a:spLocks/>
        </xdr:cNvSpPr>
      </xdr:nvSpPr>
      <xdr:spPr>
        <a:xfrm>
          <a:off x="4964472" y="132315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84</xdr:row>
      <xdr:rowOff>92533</xdr:rowOff>
    </xdr:from>
    <xdr:to>
      <xdr:col>19</xdr:col>
      <xdr:colOff>727572</xdr:colOff>
      <xdr:row>87</xdr:row>
      <xdr:rowOff>169033</xdr:rowOff>
    </xdr:to>
    <xdr:sp macro="" textlink="">
      <xdr:nvSpPr>
        <xdr:cNvPr id="156" name="CuadroTexto 155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 txBox="1">
          <a:spLocks/>
        </xdr:cNvSpPr>
      </xdr:nvSpPr>
      <xdr:spPr>
        <a:xfrm>
          <a:off x="4964472" y="141895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99</xdr:row>
      <xdr:rowOff>79210</xdr:rowOff>
    </xdr:from>
    <xdr:to>
      <xdr:col>22</xdr:col>
      <xdr:colOff>735494</xdr:colOff>
      <xdr:row>102</xdr:row>
      <xdr:rowOff>155710</xdr:rowOff>
    </xdr:to>
    <xdr:sp macro="" textlink="">
      <xdr:nvSpPr>
        <xdr:cNvPr id="157" name="CuadroTexto 156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 txBox="1">
          <a:spLocks/>
        </xdr:cNvSpPr>
      </xdr:nvSpPr>
      <xdr:spPr>
        <a:xfrm>
          <a:off x="6610694" y="160812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  <a:endParaRPr lang="en-US" sz="900" b="1" i="1"/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99</xdr:row>
      <xdr:rowOff>79343</xdr:rowOff>
    </xdr:from>
    <xdr:to>
      <xdr:col>16</xdr:col>
      <xdr:colOff>713717</xdr:colOff>
      <xdr:row>102</xdr:row>
      <xdr:rowOff>155843</xdr:rowOff>
    </xdr:to>
    <xdr:sp macro="" textlink="">
      <xdr:nvSpPr>
        <xdr:cNvPr id="158" name="CuadroTexto 15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 txBox="1"/>
      </xdr:nvSpPr>
      <xdr:spPr>
        <a:xfrm>
          <a:off x="3312317" y="1703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SUB. EVAP-CAJA DE LUZ</a:t>
          </a:r>
        </a:p>
        <a:p>
          <a:pPr algn="ctr"/>
          <a:r>
            <a:rPr lang="en-US" sz="900" b="1" i="1" baseline="0"/>
            <a:t>35-10</a:t>
          </a:r>
        </a:p>
      </xdr:txBody>
    </xdr:sp>
    <xdr:clientData/>
  </xdr:twoCellAnchor>
  <xdr:twoCellAnchor>
    <xdr:from>
      <xdr:col>24</xdr:col>
      <xdr:colOff>35192</xdr:colOff>
      <xdr:row>109</xdr:row>
      <xdr:rowOff>70532</xdr:rowOff>
    </xdr:from>
    <xdr:to>
      <xdr:col>25</xdr:col>
      <xdr:colOff>713192</xdr:colOff>
      <xdr:row>112</xdr:row>
      <xdr:rowOff>147032</xdr:rowOff>
    </xdr:to>
    <xdr:sp macro="" textlink="">
      <xdr:nvSpPr>
        <xdr:cNvPr id="159" name="CuadroTexto 158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 txBox="1"/>
      </xdr:nvSpPr>
      <xdr:spPr>
        <a:xfrm>
          <a:off x="8226692" y="17977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24</xdr:col>
      <xdr:colOff>35191</xdr:colOff>
      <xdr:row>45</xdr:row>
      <xdr:rowOff>9345</xdr:rowOff>
    </xdr:from>
    <xdr:to>
      <xdr:col>25</xdr:col>
      <xdr:colOff>713191</xdr:colOff>
      <xdr:row>48</xdr:row>
      <xdr:rowOff>85845</xdr:rowOff>
    </xdr:to>
    <xdr:sp macro="" textlink="">
      <xdr:nvSpPr>
        <xdr:cNvPr id="161" name="CuadroTexto 16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 txBox="1"/>
      </xdr:nvSpPr>
      <xdr:spPr>
        <a:xfrm>
          <a:off x="13123662" y="86266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104</xdr:row>
      <xdr:rowOff>79343</xdr:rowOff>
    </xdr:from>
    <xdr:to>
      <xdr:col>25</xdr:col>
      <xdr:colOff>713192</xdr:colOff>
      <xdr:row>107</xdr:row>
      <xdr:rowOff>155843</xdr:rowOff>
    </xdr:to>
    <xdr:sp macro="" textlink="">
      <xdr:nvSpPr>
        <xdr:cNvPr id="162" name="CuadroTexto 161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 txBox="1"/>
      </xdr:nvSpPr>
      <xdr:spPr>
        <a:xfrm>
          <a:off x="8226692" y="1703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21</xdr:col>
      <xdr:colOff>57494</xdr:colOff>
      <xdr:row>109</xdr:row>
      <xdr:rowOff>70532</xdr:rowOff>
    </xdr:from>
    <xdr:to>
      <xdr:col>22</xdr:col>
      <xdr:colOff>735494</xdr:colOff>
      <xdr:row>112</xdr:row>
      <xdr:rowOff>147032</xdr:rowOff>
    </xdr:to>
    <xdr:sp macro="" textlink="">
      <xdr:nvSpPr>
        <xdr:cNvPr id="163" name="CuadroTexto 162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 txBox="1"/>
      </xdr:nvSpPr>
      <xdr:spPr>
        <a:xfrm>
          <a:off x="6610694" y="17977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89</xdr:row>
      <xdr:rowOff>77385</xdr:rowOff>
    </xdr:from>
    <xdr:to>
      <xdr:col>19</xdr:col>
      <xdr:colOff>727572</xdr:colOff>
      <xdr:row>92</xdr:row>
      <xdr:rowOff>153885</xdr:rowOff>
    </xdr:to>
    <xdr:sp macro="" textlink="">
      <xdr:nvSpPr>
        <xdr:cNvPr id="164" name="CuadroTexto 163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 txBox="1">
          <a:spLocks/>
        </xdr:cNvSpPr>
      </xdr:nvSpPr>
      <xdr:spPr>
        <a:xfrm>
          <a:off x="6602772" y="151745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15-10</a:t>
          </a:r>
        </a:p>
      </xdr:txBody>
    </xdr:sp>
    <xdr:clientData/>
  </xdr:twoCellAnchor>
  <xdr:twoCellAnchor>
    <xdr:from>
      <xdr:col>3</xdr:col>
      <xdr:colOff>46943</xdr:colOff>
      <xdr:row>94</xdr:row>
      <xdr:rowOff>65379</xdr:rowOff>
    </xdr:from>
    <xdr:to>
      <xdr:col>4</xdr:col>
      <xdr:colOff>724943</xdr:colOff>
      <xdr:row>97</xdr:row>
      <xdr:rowOff>141879</xdr:rowOff>
    </xdr:to>
    <xdr:sp macro="" textlink="">
      <xdr:nvSpPr>
        <xdr:cNvPr id="165" name="CuadroTexto 164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 txBox="1"/>
      </xdr:nvSpPr>
      <xdr:spPr>
        <a:xfrm>
          <a:off x="46943" y="142143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EVAPORADOR</a:t>
          </a:r>
        </a:p>
        <a:p>
          <a:pPr algn="ctr"/>
          <a:r>
            <a:rPr lang="en-US" sz="900" b="1" i="1" baseline="0"/>
            <a:t>25-01</a:t>
          </a:r>
        </a:p>
      </xdr:txBody>
    </xdr:sp>
    <xdr:clientData/>
  </xdr:twoCellAnchor>
  <xdr:twoCellAnchor>
    <xdr:from>
      <xdr:col>6</xdr:col>
      <xdr:colOff>56812</xdr:colOff>
      <xdr:row>94</xdr:row>
      <xdr:rowOff>65379</xdr:rowOff>
    </xdr:from>
    <xdr:to>
      <xdr:col>7</xdr:col>
      <xdr:colOff>734812</xdr:colOff>
      <xdr:row>97</xdr:row>
      <xdr:rowOff>141879</xdr:rowOff>
    </xdr:to>
    <xdr:sp macro="" textlink="">
      <xdr:nvSpPr>
        <xdr:cNvPr id="166" name="CuadroTexto 165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 txBox="1"/>
      </xdr:nvSpPr>
      <xdr:spPr>
        <a:xfrm>
          <a:off x="1695112" y="16067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CAJA DE LUZ</a:t>
          </a:r>
        </a:p>
        <a:p>
          <a:pPr algn="ctr"/>
          <a:r>
            <a:rPr lang="en-US" sz="900" b="1" i="1" baseline="0"/>
            <a:t>25-05</a:t>
          </a:r>
        </a:p>
      </xdr:txBody>
    </xdr:sp>
    <xdr:clientData/>
  </xdr:twoCellAnchor>
  <xdr:twoCellAnchor>
    <xdr:from>
      <xdr:col>6</xdr:col>
      <xdr:colOff>56812</xdr:colOff>
      <xdr:row>99</xdr:row>
      <xdr:rowOff>79343</xdr:rowOff>
    </xdr:from>
    <xdr:to>
      <xdr:col>7</xdr:col>
      <xdr:colOff>734812</xdr:colOff>
      <xdr:row>102</xdr:row>
      <xdr:rowOff>155843</xdr:rowOff>
    </xdr:to>
    <xdr:sp macro="" textlink="">
      <xdr:nvSpPr>
        <xdr:cNvPr id="167" name="CuadroTexto 166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 txBox="1"/>
      </xdr:nvSpPr>
      <xdr:spPr>
        <a:xfrm>
          <a:off x="1695112" y="1703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UNIÓN EVAPORADOR CON CAJA DE LUZ</a:t>
          </a:r>
        </a:p>
        <a:p>
          <a:pPr algn="ctr"/>
          <a:r>
            <a:rPr lang="en-US" sz="900" b="1" i="1" baseline="0"/>
            <a:t>25-10</a:t>
          </a:r>
        </a:p>
      </xdr:txBody>
    </xdr:sp>
    <xdr:clientData/>
  </xdr:twoCellAnchor>
  <xdr:twoCellAnchor>
    <xdr:from>
      <xdr:col>3</xdr:col>
      <xdr:colOff>68444</xdr:colOff>
      <xdr:row>100</xdr:row>
      <xdr:rowOff>2861</xdr:rowOff>
    </xdr:from>
    <xdr:to>
      <xdr:col>4</xdr:col>
      <xdr:colOff>155035</xdr:colOff>
      <xdr:row>103</xdr:row>
      <xdr:rowOff>2862</xdr:rowOff>
    </xdr:to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 txBox="1"/>
      </xdr:nvSpPr>
      <xdr:spPr>
        <a:xfrm>
          <a:off x="68444" y="17147861"/>
          <a:ext cx="84859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27</xdr:col>
      <xdr:colOff>31731</xdr:colOff>
      <xdr:row>208</xdr:row>
      <xdr:rowOff>176932</xdr:rowOff>
    </xdr:from>
    <xdr:to>
      <xdr:col>28</xdr:col>
      <xdr:colOff>709731</xdr:colOff>
      <xdr:row>212</xdr:row>
      <xdr:rowOff>62932</xdr:rowOff>
    </xdr:to>
    <xdr:sp macro="" textlink="">
      <xdr:nvSpPr>
        <xdr:cNvPr id="169" name="CuadroTexto 16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 txBox="1"/>
      </xdr:nvSpPr>
      <xdr:spPr>
        <a:xfrm>
          <a:off x="14756260" y="399578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27</xdr:col>
      <xdr:colOff>751731</xdr:colOff>
      <xdr:row>234</xdr:row>
      <xdr:rowOff>78482</xdr:rowOff>
    </xdr:from>
    <xdr:to>
      <xdr:col>27</xdr:col>
      <xdr:colOff>751731</xdr:colOff>
      <xdr:row>235</xdr:row>
      <xdr:rowOff>176932</xdr:rowOff>
    </xdr:to>
    <xdr:cxnSp macro="">
      <xdr:nvCxnSpPr>
        <xdr:cNvPr id="170" name="Conector recto de flecha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CxnSpPr>
          <a:stCxn id="193" idx="4"/>
          <a:endCxn id="169" idx="0"/>
        </xdr:cNvCxnSpPr>
      </xdr:nvCxnSpPr>
      <xdr:spPr>
        <a:xfrm>
          <a:off x="15476260" y="44812364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207</xdr:row>
      <xdr:rowOff>78482</xdr:rowOff>
    </xdr:from>
    <xdr:to>
      <xdr:col>27</xdr:col>
      <xdr:colOff>751731</xdr:colOff>
      <xdr:row>208</xdr:row>
      <xdr:rowOff>176932</xdr:rowOff>
    </xdr:to>
    <xdr:cxnSp macro="">
      <xdr:nvCxnSpPr>
        <xdr:cNvPr id="171" name="Conector recto de flecha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CxnSpPr>
          <a:stCxn id="193" idx="4"/>
          <a:endCxn id="169" idx="0"/>
        </xdr:cNvCxnSpPr>
      </xdr:nvCxnSpPr>
      <xdr:spPr>
        <a:xfrm>
          <a:off x="15476260" y="39668864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178</xdr:row>
      <xdr:rowOff>67856</xdr:rowOff>
    </xdr:from>
    <xdr:to>
      <xdr:col>22</xdr:col>
      <xdr:colOff>15494</xdr:colOff>
      <xdr:row>179</xdr:row>
      <xdr:rowOff>177277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87" idx="4"/>
          <a:endCxn id="194" idx="0"/>
        </xdr:cNvCxnSpPr>
      </xdr:nvCxnSpPr>
      <xdr:spPr>
        <a:xfrm>
          <a:off x="12229906" y="34133738"/>
          <a:ext cx="0" cy="2999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183</xdr:row>
      <xdr:rowOff>40865</xdr:rowOff>
    </xdr:from>
    <xdr:to>
      <xdr:col>22</xdr:col>
      <xdr:colOff>15494</xdr:colOff>
      <xdr:row>185</xdr:row>
      <xdr:rowOff>8269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CxnSpPr>
          <a:stCxn id="194" idx="4"/>
          <a:endCxn id="195" idx="0"/>
        </xdr:cNvCxnSpPr>
      </xdr:nvCxnSpPr>
      <xdr:spPr>
        <a:xfrm>
          <a:off x="12229906" y="35059247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15494</xdr:colOff>
      <xdr:row>188</xdr:row>
      <xdr:rowOff>39945</xdr:rowOff>
    </xdr:from>
    <xdr:to>
      <xdr:col>22</xdr:col>
      <xdr:colOff>15494</xdr:colOff>
      <xdr:row>189</xdr:row>
      <xdr:rowOff>176970</xdr:rowOff>
    </xdr:to>
    <xdr:cxnSp macro="">
      <xdr:nvCxnSpPr>
        <xdr:cNvPr id="174" name="Conector recto de flecha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>
          <a:stCxn id="195" idx="4"/>
          <a:endCxn id="196" idx="0"/>
        </xdr:cNvCxnSpPr>
      </xdr:nvCxnSpPr>
      <xdr:spPr>
        <a:xfrm>
          <a:off x="12229906" y="36010827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751731</xdr:colOff>
      <xdr:row>163</xdr:row>
      <xdr:rowOff>64919</xdr:rowOff>
    </xdr:from>
    <xdr:to>
      <xdr:col>27</xdr:col>
      <xdr:colOff>751731</xdr:colOff>
      <xdr:row>164</xdr:row>
      <xdr:rowOff>145161</xdr:rowOff>
    </xdr:to>
    <xdr:cxnSp macro="">
      <xdr:nvCxnSpPr>
        <xdr:cNvPr id="175" name="Conector recto de flecha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CxnSpPr>
          <a:stCxn id="190" idx="4"/>
          <a:endCxn id="197" idx="0"/>
        </xdr:cNvCxnSpPr>
      </xdr:nvCxnSpPr>
      <xdr:spPr>
        <a:xfrm>
          <a:off x="15476260" y="31161243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159</xdr:row>
      <xdr:rowOff>182382</xdr:rowOff>
    </xdr:from>
    <xdr:to>
      <xdr:col>22</xdr:col>
      <xdr:colOff>735494</xdr:colOff>
      <xdr:row>163</xdr:row>
      <xdr:rowOff>68382</xdr:rowOff>
    </xdr:to>
    <xdr:sp macro="" textlink="">
      <xdr:nvSpPr>
        <xdr:cNvPr id="183" name="CuadroTexto 182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 txBox="1"/>
      </xdr:nvSpPr>
      <xdr:spPr>
        <a:xfrm>
          <a:off x="11509906" y="305167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164</xdr:row>
      <xdr:rowOff>175174</xdr:rowOff>
    </xdr:from>
    <xdr:to>
      <xdr:col>22</xdr:col>
      <xdr:colOff>735494</xdr:colOff>
      <xdr:row>168</xdr:row>
      <xdr:rowOff>16351</xdr:rowOff>
    </xdr:to>
    <xdr:sp macro="" textlink="">
      <xdr:nvSpPr>
        <xdr:cNvPr id="185" name="CuadroTexto 184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 txBox="1"/>
      </xdr:nvSpPr>
      <xdr:spPr>
        <a:xfrm>
          <a:off x="11509906" y="314619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174</xdr:row>
      <xdr:rowOff>137033</xdr:rowOff>
    </xdr:from>
    <xdr:to>
      <xdr:col>22</xdr:col>
      <xdr:colOff>735494</xdr:colOff>
      <xdr:row>178</xdr:row>
      <xdr:rowOff>67856</xdr:rowOff>
    </xdr:to>
    <xdr:sp macro="" textlink="">
      <xdr:nvSpPr>
        <xdr:cNvPr id="187" name="CuadroTexto 186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11509906" y="33440915"/>
          <a:ext cx="1440000" cy="69282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198</xdr:row>
      <xdr:rowOff>182432</xdr:rowOff>
    </xdr:from>
    <xdr:to>
      <xdr:col>28</xdr:col>
      <xdr:colOff>709731</xdr:colOff>
      <xdr:row>202</xdr:row>
      <xdr:rowOff>68432</xdr:rowOff>
    </xdr:to>
    <xdr:sp macro="" textlink="">
      <xdr:nvSpPr>
        <xdr:cNvPr id="188" name="CuadroTexto 187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 txBox="1"/>
      </xdr:nvSpPr>
      <xdr:spPr>
        <a:xfrm>
          <a:off x="14756260" y="380583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27</xdr:col>
      <xdr:colOff>31731</xdr:colOff>
      <xdr:row>236</xdr:row>
      <xdr:rowOff>5582</xdr:rowOff>
    </xdr:from>
    <xdr:to>
      <xdr:col>28</xdr:col>
      <xdr:colOff>709731</xdr:colOff>
      <xdr:row>239</xdr:row>
      <xdr:rowOff>82082</xdr:rowOff>
    </xdr:to>
    <xdr:sp macro="" textlink="">
      <xdr:nvSpPr>
        <xdr:cNvPr id="189" name="CuadroTexto 188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 txBox="1"/>
      </xdr:nvSpPr>
      <xdr:spPr>
        <a:xfrm>
          <a:off x="14756260" y="451204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159</xdr:row>
      <xdr:rowOff>178919</xdr:rowOff>
    </xdr:from>
    <xdr:to>
      <xdr:col>28</xdr:col>
      <xdr:colOff>709731</xdr:colOff>
      <xdr:row>163</xdr:row>
      <xdr:rowOff>64919</xdr:rowOff>
    </xdr:to>
    <xdr:sp macro="" textlink="">
      <xdr:nvSpPr>
        <xdr:cNvPr id="190" name="CuadroTexto 189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 txBox="1"/>
      </xdr:nvSpPr>
      <xdr:spPr>
        <a:xfrm>
          <a:off x="14756260" y="305132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193</xdr:row>
      <xdr:rowOff>153159</xdr:rowOff>
    </xdr:from>
    <xdr:to>
      <xdr:col>28</xdr:col>
      <xdr:colOff>709731</xdr:colOff>
      <xdr:row>197</xdr:row>
      <xdr:rowOff>39159</xdr:rowOff>
    </xdr:to>
    <xdr:sp macro="" textlink="">
      <xdr:nvSpPr>
        <xdr:cNvPr id="191" name="CuadroTexto 190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 txBox="1"/>
      </xdr:nvSpPr>
      <xdr:spPr>
        <a:xfrm>
          <a:off x="14756260" y="3707654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24</xdr:col>
      <xdr:colOff>461434</xdr:colOff>
      <xdr:row>160</xdr:row>
      <xdr:rowOff>73198</xdr:rowOff>
    </xdr:from>
    <xdr:to>
      <xdr:col>25</xdr:col>
      <xdr:colOff>548025</xdr:colOff>
      <xdr:row>163</xdr:row>
      <xdr:rowOff>73198</xdr:rowOff>
    </xdr:to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 txBox="1"/>
      </xdr:nvSpPr>
      <xdr:spPr>
        <a:xfrm>
          <a:off x="13549905" y="3059802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27</xdr:col>
      <xdr:colOff>31731</xdr:colOff>
      <xdr:row>204</xdr:row>
      <xdr:rowOff>1982</xdr:rowOff>
    </xdr:from>
    <xdr:to>
      <xdr:col>28</xdr:col>
      <xdr:colOff>709731</xdr:colOff>
      <xdr:row>207</xdr:row>
      <xdr:rowOff>78482</xdr:rowOff>
    </xdr:to>
    <xdr:sp macro="" textlink="">
      <xdr:nvSpPr>
        <xdr:cNvPr id="193" name="CuadroTexto 192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 txBox="1"/>
      </xdr:nvSpPr>
      <xdr:spPr>
        <a:xfrm>
          <a:off x="14756260" y="390208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21</xdr:col>
      <xdr:colOff>57494</xdr:colOff>
      <xdr:row>179</xdr:row>
      <xdr:rowOff>177277</xdr:rowOff>
    </xdr:from>
    <xdr:to>
      <xdr:col>22</xdr:col>
      <xdr:colOff>735494</xdr:colOff>
      <xdr:row>183</xdr:row>
      <xdr:rowOff>40865</xdr:rowOff>
    </xdr:to>
    <xdr:sp macro="" textlink="">
      <xdr:nvSpPr>
        <xdr:cNvPr id="194" name="CuadroTexto 193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 txBox="1"/>
      </xdr:nvSpPr>
      <xdr:spPr>
        <a:xfrm>
          <a:off x="11509906" y="34433659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57494</xdr:colOff>
      <xdr:row>185</xdr:row>
      <xdr:rowOff>8269</xdr:rowOff>
    </xdr:from>
    <xdr:to>
      <xdr:col>22</xdr:col>
      <xdr:colOff>735494</xdr:colOff>
      <xdr:row>188</xdr:row>
      <xdr:rowOff>39945</xdr:rowOff>
    </xdr:to>
    <xdr:sp macro="" textlink="">
      <xdr:nvSpPr>
        <xdr:cNvPr id="195" name="CuadroTexto 194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 txBox="1"/>
      </xdr:nvSpPr>
      <xdr:spPr>
        <a:xfrm>
          <a:off x="11509906" y="35407651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57494</xdr:colOff>
      <xdr:row>189</xdr:row>
      <xdr:rowOff>176970</xdr:rowOff>
    </xdr:from>
    <xdr:to>
      <xdr:col>22</xdr:col>
      <xdr:colOff>735494</xdr:colOff>
      <xdr:row>193</xdr:row>
      <xdr:rowOff>78250</xdr:rowOff>
    </xdr:to>
    <xdr:sp macro="" textlink="">
      <xdr:nvSpPr>
        <xdr:cNvPr id="196" name="CuadroTexto 195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 txBox="1"/>
      </xdr:nvSpPr>
      <xdr:spPr>
        <a:xfrm>
          <a:off x="11509906" y="36338352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27</xdr:col>
      <xdr:colOff>31731</xdr:colOff>
      <xdr:row>164</xdr:row>
      <xdr:rowOff>145161</xdr:rowOff>
    </xdr:from>
    <xdr:to>
      <xdr:col>28</xdr:col>
      <xdr:colOff>709731</xdr:colOff>
      <xdr:row>167</xdr:row>
      <xdr:rowOff>199250</xdr:rowOff>
    </xdr:to>
    <xdr:sp macro="" textlink="">
      <xdr:nvSpPr>
        <xdr:cNvPr id="197" name="CuadroTexto 196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14756260" y="314319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4</xdr:row>
      <xdr:rowOff>38100</xdr:rowOff>
    </xdr:from>
    <xdr:to>
      <xdr:col>19</xdr:col>
      <xdr:colOff>727572</xdr:colOff>
      <xdr:row>7</xdr:row>
      <xdr:rowOff>114600</xdr:rowOff>
    </xdr:to>
    <xdr:sp macro="" textlink="">
      <xdr:nvSpPr>
        <xdr:cNvPr id="200" name="CuadroTexto 199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 txBox="1"/>
      </xdr:nvSpPr>
      <xdr:spPr>
        <a:xfrm>
          <a:off x="49644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19</xdr:col>
      <xdr:colOff>7572</xdr:colOff>
      <xdr:row>17</xdr:row>
      <xdr:rowOff>138634</xdr:rowOff>
    </xdr:from>
    <xdr:to>
      <xdr:col>19</xdr:col>
      <xdr:colOff>7572</xdr:colOff>
      <xdr:row>44</xdr:row>
      <xdr:rowOff>77484</xdr:rowOff>
    </xdr:to>
    <xdr:cxnSp macro="">
      <xdr:nvCxnSpPr>
        <xdr:cNvPr id="201" name="Conector recto de flecha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10" idx="4"/>
          <a:endCxn id="223" idx="0"/>
        </xdr:cNvCxnSpPr>
      </xdr:nvCxnSpPr>
      <xdr:spPr>
        <a:xfrm>
          <a:off x="10580322" y="3424759"/>
          <a:ext cx="0" cy="50823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42</xdr:row>
      <xdr:rowOff>153984</xdr:rowOff>
    </xdr:from>
    <xdr:to>
      <xdr:col>18</xdr:col>
      <xdr:colOff>49572</xdr:colOff>
      <xdr:row>51</xdr:row>
      <xdr:rowOff>2906</xdr:rowOff>
    </xdr:to>
    <xdr:cxnSp macro="">
      <xdr:nvCxnSpPr>
        <xdr:cNvPr id="203" name="Conector angular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CxnSpPr>
          <a:stCxn id="122" idx="4"/>
          <a:endCxn id="124" idx="2"/>
        </xdr:cNvCxnSpPr>
      </xdr:nvCxnSpPr>
      <xdr:spPr>
        <a:xfrm rot="16200000" flipH="1">
          <a:off x="8614121" y="8519830"/>
          <a:ext cx="1563422" cy="92898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29</xdr:row>
      <xdr:rowOff>65317</xdr:rowOff>
    </xdr:from>
    <xdr:to>
      <xdr:col>25</xdr:col>
      <xdr:colOff>713192</xdr:colOff>
      <xdr:row>32</xdr:row>
      <xdr:rowOff>141817</xdr:rowOff>
    </xdr:to>
    <xdr:sp macro="" textlink="">
      <xdr:nvSpPr>
        <xdr:cNvPr id="204" name="CuadroTexto 203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 txBox="1"/>
      </xdr:nvSpPr>
      <xdr:spPr>
        <a:xfrm>
          <a:off x="8226692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35-05</a:t>
          </a:r>
        </a:p>
      </xdr:txBody>
    </xdr:sp>
    <xdr:clientData/>
  </xdr:twoCellAnchor>
  <xdr:twoCellAnchor>
    <xdr:from>
      <xdr:col>22</xdr:col>
      <xdr:colOff>735494</xdr:colOff>
      <xdr:row>31</xdr:row>
      <xdr:rowOff>8317</xdr:rowOff>
    </xdr:from>
    <xdr:to>
      <xdr:col>24</xdr:col>
      <xdr:colOff>35192</xdr:colOff>
      <xdr:row>31</xdr:row>
      <xdr:rowOff>8317</xdr:rowOff>
    </xdr:to>
    <xdr:cxnSp macro="">
      <xdr:nvCxnSpPr>
        <xdr:cNvPr id="205" name="Conector recto de flecha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CxnSpPr>
          <a:stCxn id="59" idx="6"/>
          <a:endCxn id="204" idx="2"/>
        </xdr:cNvCxnSpPr>
      </xdr:nvCxnSpPr>
      <xdr:spPr>
        <a:xfrm>
          <a:off x="8050694" y="591381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44</xdr:row>
      <xdr:rowOff>62757</xdr:rowOff>
    </xdr:from>
    <xdr:to>
      <xdr:col>1</xdr:col>
      <xdr:colOff>703986</xdr:colOff>
      <xdr:row>47</xdr:row>
      <xdr:rowOff>139257</xdr:rowOff>
    </xdr:to>
    <xdr:sp macro="" textlink="">
      <xdr:nvSpPr>
        <xdr:cNvPr id="206" name="CuadroTexto 20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80249" y="844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REFUERZOS PLÁSTICOS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01-05</a:t>
          </a:r>
          <a:endParaRPr lang="es-AR" sz="900">
            <a:effectLst/>
          </a:endParaRPr>
        </a:p>
      </xdr:txBody>
    </xdr:sp>
    <xdr:clientData/>
  </xdr:twoCellAnchor>
  <xdr:twoCellAnchor>
    <xdr:from>
      <xdr:col>1</xdr:col>
      <xdr:colOff>703986</xdr:colOff>
      <xdr:row>46</xdr:row>
      <xdr:rowOff>5757</xdr:rowOff>
    </xdr:from>
    <xdr:to>
      <xdr:col>3</xdr:col>
      <xdr:colOff>46943</xdr:colOff>
      <xdr:row>46</xdr:row>
      <xdr:rowOff>5757</xdr:rowOff>
    </xdr:to>
    <xdr:cxnSp macro="">
      <xdr:nvCxnSpPr>
        <xdr:cNvPr id="207" name="Conector recto de flecha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CxnSpPr>
          <a:stCxn id="206" idx="6"/>
          <a:endCxn id="135" idx="2"/>
        </xdr:cNvCxnSpPr>
      </xdr:nvCxnSpPr>
      <xdr:spPr>
        <a:xfrm>
          <a:off x="1465986" y="8816382"/>
          <a:ext cx="21608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54429</xdr:colOff>
      <xdr:row>44</xdr:row>
      <xdr:rowOff>19186</xdr:rowOff>
    </xdr:from>
    <xdr:to>
      <xdr:col>1</xdr:col>
      <xdr:colOff>750455</xdr:colOff>
      <xdr:row>47</xdr:row>
      <xdr:rowOff>144318</xdr:rowOff>
    </xdr:to>
    <xdr:sp macro="" textlink="">
      <xdr:nvSpPr>
        <xdr:cNvPr id="208" name="Rectángulo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>
        <a:xfrm>
          <a:off x="54429" y="8401186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49572</xdr:colOff>
      <xdr:row>9</xdr:row>
      <xdr:rowOff>72379</xdr:rowOff>
    </xdr:from>
    <xdr:to>
      <xdr:col>19</xdr:col>
      <xdr:colOff>727572</xdr:colOff>
      <xdr:row>12</xdr:row>
      <xdr:rowOff>148879</xdr:rowOff>
    </xdr:to>
    <xdr:sp macro="" textlink="">
      <xdr:nvSpPr>
        <xdr:cNvPr id="209" name="CuadroTexto 208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 txBox="1"/>
      </xdr:nvSpPr>
      <xdr:spPr>
        <a:xfrm>
          <a:off x="49644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49572</xdr:colOff>
      <xdr:row>14</xdr:row>
      <xdr:rowOff>62134</xdr:rowOff>
    </xdr:from>
    <xdr:to>
      <xdr:col>19</xdr:col>
      <xdr:colOff>727572</xdr:colOff>
      <xdr:row>17</xdr:row>
      <xdr:rowOff>138634</xdr:rowOff>
    </xdr:to>
    <xdr:sp macro="" textlink="">
      <xdr:nvSpPr>
        <xdr:cNvPr id="210" name="CuadroTexto 20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496447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15-01</a:t>
          </a:r>
          <a:endParaRPr lang="es-AR" sz="900">
            <a:effectLst/>
          </a:endParaRPr>
        </a:p>
      </xdr:txBody>
    </xdr:sp>
    <xdr:clientData/>
  </xdr:twoCellAnchor>
  <xdr:twoCellAnchor>
    <xdr:from>
      <xdr:col>19</xdr:col>
      <xdr:colOff>7572</xdr:colOff>
      <xdr:row>7</xdr:row>
      <xdr:rowOff>114600</xdr:rowOff>
    </xdr:from>
    <xdr:to>
      <xdr:col>19</xdr:col>
      <xdr:colOff>7572</xdr:colOff>
      <xdr:row>9</xdr:row>
      <xdr:rowOff>72379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CxnSpPr>
          <a:stCxn id="200" idx="4"/>
          <a:endCxn id="209" idx="0"/>
        </xdr:cNvCxnSpPr>
      </xdr:nvCxnSpPr>
      <xdr:spPr>
        <a:xfrm>
          <a:off x="568447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12</xdr:row>
      <xdr:rowOff>148879</xdr:rowOff>
    </xdr:from>
    <xdr:to>
      <xdr:col>19</xdr:col>
      <xdr:colOff>7572</xdr:colOff>
      <xdr:row>14</xdr:row>
      <xdr:rowOff>62134</xdr:rowOff>
    </xdr:to>
    <xdr:cxnSp macro="">
      <xdr:nvCxnSpPr>
        <xdr:cNvPr id="212" name="Conector recto de flecha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CxnSpPr>
          <a:stCxn id="209" idx="4"/>
          <a:endCxn id="210" idx="0"/>
        </xdr:cNvCxnSpPr>
      </xdr:nvCxnSpPr>
      <xdr:spPr>
        <a:xfrm>
          <a:off x="568447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49</xdr:row>
      <xdr:rowOff>35543</xdr:rowOff>
    </xdr:from>
    <xdr:to>
      <xdr:col>7</xdr:col>
      <xdr:colOff>734812</xdr:colOff>
      <xdr:row>52</xdr:row>
      <xdr:rowOff>112043</xdr:rowOff>
    </xdr:to>
    <xdr:sp macro="" textlink="">
      <xdr:nvSpPr>
        <xdr:cNvPr id="215" name="CuadroTexto 214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>
          <a:spLocks/>
        </xdr:cNvSpPr>
      </xdr:nvSpPr>
      <xdr:spPr>
        <a:xfrm>
          <a:off x="3327062" y="94176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</a:t>
          </a:r>
          <a:r>
            <a:rPr lang="en-US" sz="1100" b="1" i="1" baseline="0"/>
            <a:t> PESTAÑA PERIMETRAL</a:t>
          </a:r>
        </a:p>
        <a:p>
          <a:pPr algn="ctr"/>
          <a:r>
            <a:rPr lang="en-US" sz="900" b="1" i="1" baseline="0"/>
            <a:t>35-05</a:t>
          </a:r>
          <a:endParaRPr lang="en-US" sz="900" b="1" i="1"/>
        </a:p>
      </xdr:txBody>
    </xdr:sp>
    <xdr:clientData/>
  </xdr:twoCellAnchor>
  <xdr:twoCellAnchor>
    <xdr:from>
      <xdr:col>18</xdr:col>
      <xdr:colOff>49572</xdr:colOff>
      <xdr:row>44</xdr:row>
      <xdr:rowOff>77484</xdr:rowOff>
    </xdr:from>
    <xdr:to>
      <xdr:col>19</xdr:col>
      <xdr:colOff>727572</xdr:colOff>
      <xdr:row>47</xdr:row>
      <xdr:rowOff>153984</xdr:rowOff>
    </xdr:to>
    <xdr:sp macro="" textlink="">
      <xdr:nvSpPr>
        <xdr:cNvPr id="223" name="CuadroTexto 222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>
          <a:spLocks/>
        </xdr:cNvSpPr>
      </xdr:nvSpPr>
      <xdr:spPr>
        <a:xfrm>
          <a:off x="4948143" y="75069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47</xdr:row>
      <xdr:rowOff>153984</xdr:rowOff>
    </xdr:from>
    <xdr:to>
      <xdr:col>19</xdr:col>
      <xdr:colOff>7572</xdr:colOff>
      <xdr:row>49</xdr:row>
      <xdr:rowOff>59906</xdr:rowOff>
    </xdr:to>
    <xdr:cxnSp macro="">
      <xdr:nvCxnSpPr>
        <xdr:cNvPr id="224" name="Conector recto de flecha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CxnSpPr>
          <a:stCxn id="223" idx="4"/>
          <a:endCxn id="124" idx="0"/>
        </xdr:cNvCxnSpPr>
      </xdr:nvCxnSpPr>
      <xdr:spPr>
        <a:xfrm>
          <a:off x="5668143" y="8154984"/>
          <a:ext cx="0" cy="123942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69272</xdr:colOff>
      <xdr:row>164</xdr:row>
      <xdr:rowOff>129388</xdr:rowOff>
    </xdr:from>
    <xdr:to>
      <xdr:col>19</xdr:col>
      <xdr:colOff>727364</xdr:colOff>
      <xdr:row>168</xdr:row>
      <xdr:rowOff>33629</xdr:rowOff>
    </xdr:to>
    <xdr:sp macro="" textlink="">
      <xdr:nvSpPr>
        <xdr:cNvPr id="214" name="Rectángulo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>
        <a:xfrm>
          <a:off x="4977448" y="31416212"/>
          <a:ext cx="6328269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69828</xdr:colOff>
      <xdr:row>164</xdr:row>
      <xdr:rowOff>174204</xdr:rowOff>
    </xdr:from>
    <xdr:to>
      <xdr:col>10</xdr:col>
      <xdr:colOff>747828</xdr:colOff>
      <xdr:row>168</xdr:row>
      <xdr:rowOff>15381</xdr:rowOff>
    </xdr:to>
    <xdr:sp macro="" textlink="">
      <xdr:nvSpPr>
        <xdr:cNvPr id="216" name="CuadroTexto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 txBox="1"/>
      </xdr:nvSpPr>
      <xdr:spPr>
        <a:xfrm>
          <a:off x="4978004" y="314610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35717</xdr:colOff>
      <xdr:row>164</xdr:row>
      <xdr:rowOff>174204</xdr:rowOff>
    </xdr:from>
    <xdr:to>
      <xdr:col>13</xdr:col>
      <xdr:colOff>713717</xdr:colOff>
      <xdr:row>168</xdr:row>
      <xdr:rowOff>15381</xdr:rowOff>
    </xdr:to>
    <xdr:sp macro="" textlink="">
      <xdr:nvSpPr>
        <xdr:cNvPr id="217" name="CuadroTexto 21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 txBox="1"/>
      </xdr:nvSpPr>
      <xdr:spPr>
        <a:xfrm>
          <a:off x="6579952" y="314610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BANDEJA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15</xdr:col>
      <xdr:colOff>35192</xdr:colOff>
      <xdr:row>164</xdr:row>
      <xdr:rowOff>174204</xdr:rowOff>
    </xdr:from>
    <xdr:to>
      <xdr:col>16</xdr:col>
      <xdr:colOff>713192</xdr:colOff>
      <xdr:row>168</xdr:row>
      <xdr:rowOff>15381</xdr:rowOff>
    </xdr:to>
    <xdr:sp macro="" textlink="">
      <xdr:nvSpPr>
        <xdr:cNvPr id="219" name="CuadroTexto 218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8215486" y="314610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BANDEJA DESHIELO</a:t>
          </a:r>
        </a:p>
        <a:p>
          <a:pPr algn="ctr"/>
          <a:r>
            <a:rPr lang="en-US" sz="900" b="1" i="1" baseline="0"/>
            <a:t>10-01</a:t>
          </a:r>
        </a:p>
      </xdr:txBody>
    </xdr:sp>
    <xdr:clientData/>
  </xdr:twoCellAnchor>
  <xdr:twoCellAnchor>
    <xdr:from>
      <xdr:col>10</xdr:col>
      <xdr:colOff>747828</xdr:colOff>
      <xdr:row>166</xdr:row>
      <xdr:rowOff>117204</xdr:rowOff>
    </xdr:from>
    <xdr:to>
      <xdr:col>12</xdr:col>
      <xdr:colOff>35717</xdr:colOff>
      <xdr:row>166</xdr:row>
      <xdr:rowOff>117204</xdr:rowOff>
    </xdr:to>
    <xdr:cxnSp macro="">
      <xdr:nvCxnSpPr>
        <xdr:cNvPr id="220" name="Conector recto de flecha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CxnSpPr>
          <a:stCxn id="216" idx="6"/>
          <a:endCxn id="217" idx="2"/>
        </xdr:cNvCxnSpPr>
      </xdr:nvCxnSpPr>
      <xdr:spPr>
        <a:xfrm>
          <a:off x="6418004" y="31785028"/>
          <a:ext cx="16194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713717</xdr:colOff>
      <xdr:row>166</xdr:row>
      <xdr:rowOff>117204</xdr:rowOff>
    </xdr:from>
    <xdr:to>
      <xdr:col>15</xdr:col>
      <xdr:colOff>35192</xdr:colOff>
      <xdr:row>166</xdr:row>
      <xdr:rowOff>117204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CxnSpPr>
          <a:stCxn id="217" idx="6"/>
          <a:endCxn id="219" idx="2"/>
        </xdr:cNvCxnSpPr>
      </xdr:nvCxnSpPr>
      <xdr:spPr>
        <a:xfrm>
          <a:off x="8019952" y="31785028"/>
          <a:ext cx="19553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713192</xdr:colOff>
      <xdr:row>166</xdr:row>
      <xdr:rowOff>117204</xdr:rowOff>
    </xdr:from>
    <xdr:to>
      <xdr:col>21</xdr:col>
      <xdr:colOff>57494</xdr:colOff>
      <xdr:row>166</xdr:row>
      <xdr:rowOff>118174</xdr:rowOff>
    </xdr:to>
    <xdr:cxnSp macro="">
      <xdr:nvCxnSpPr>
        <xdr:cNvPr id="222" name="Conector recto de flecha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CxnSpPr>
          <a:stCxn id="219" idx="6"/>
        </xdr:cNvCxnSpPr>
      </xdr:nvCxnSpPr>
      <xdr:spPr>
        <a:xfrm>
          <a:off x="11291545" y="31785028"/>
          <a:ext cx="218361" cy="9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40821</xdr:colOff>
      <xdr:row>4</xdr:row>
      <xdr:rowOff>33617</xdr:rowOff>
    </xdr:from>
    <xdr:to>
      <xdr:col>10</xdr:col>
      <xdr:colOff>748393</xdr:colOff>
      <xdr:row>22</xdr:row>
      <xdr:rowOff>138545</xdr:rowOff>
    </xdr:to>
    <xdr:sp macro="" textlink="">
      <xdr:nvSpPr>
        <xdr:cNvPr id="225" name="Rectángulo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/>
      </xdr:nvSpPr>
      <xdr:spPr>
        <a:xfrm>
          <a:off x="1686048" y="795617"/>
          <a:ext cx="3114800" cy="3585883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46943</xdr:colOff>
      <xdr:row>4</xdr:row>
      <xdr:rowOff>38400</xdr:rowOff>
    </xdr:from>
    <xdr:to>
      <xdr:col>10</xdr:col>
      <xdr:colOff>724943</xdr:colOff>
      <xdr:row>7</xdr:row>
      <xdr:rowOff>114600</xdr:rowOff>
    </xdr:to>
    <xdr:sp macro="" textlink="">
      <xdr:nvSpPr>
        <xdr:cNvPr id="226" name="CuadroTexto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>
          <a:spLocks/>
        </xdr:cNvSpPr>
      </xdr:nvSpPr>
      <xdr:spPr>
        <a:xfrm>
          <a:off x="3337398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9</xdr:col>
      <xdr:colOff>46943</xdr:colOff>
      <xdr:row>9</xdr:row>
      <xdr:rowOff>72679</xdr:rowOff>
    </xdr:from>
    <xdr:to>
      <xdr:col>10</xdr:col>
      <xdr:colOff>724943</xdr:colOff>
      <xdr:row>12</xdr:row>
      <xdr:rowOff>148879</xdr:rowOff>
    </xdr:to>
    <xdr:sp macro="" textlink="">
      <xdr:nvSpPr>
        <xdr:cNvPr id="227" name="CuadroTexto 226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>
          <a:spLocks/>
        </xdr:cNvSpPr>
      </xdr:nvSpPr>
      <xdr:spPr>
        <a:xfrm>
          <a:off x="3337398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PUERTA EVAPORADOR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9</xdr:col>
      <xdr:colOff>46943</xdr:colOff>
      <xdr:row>14</xdr:row>
      <xdr:rowOff>62434</xdr:rowOff>
    </xdr:from>
    <xdr:to>
      <xdr:col>10</xdr:col>
      <xdr:colOff>724943</xdr:colOff>
      <xdr:row>17</xdr:row>
      <xdr:rowOff>138634</xdr:rowOff>
    </xdr:to>
    <xdr:sp macro="" textlink="">
      <xdr:nvSpPr>
        <xdr:cNvPr id="228" name="CuadroTexto 227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>
          <a:spLocks/>
        </xdr:cNvSpPr>
      </xdr:nvSpPr>
      <xdr:spPr>
        <a:xfrm>
          <a:off x="3337398" y="278138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PUERTA</a:t>
          </a:r>
          <a:r>
            <a:rPr lang="en-US" sz="1100" b="1" i="1" baseline="0"/>
            <a:t> EVAP.</a:t>
          </a:r>
        </a:p>
        <a:p>
          <a:pPr algn="ctr"/>
          <a:r>
            <a:rPr lang="en-US" sz="900" b="1" i="1" baseline="0"/>
            <a:t>10-05</a:t>
          </a:r>
        </a:p>
      </xdr:txBody>
    </xdr:sp>
    <xdr:clientData/>
  </xdr:twoCellAnchor>
  <xdr:twoCellAnchor>
    <xdr:from>
      <xdr:col>10</xdr:col>
      <xdr:colOff>4943</xdr:colOff>
      <xdr:row>7</xdr:row>
      <xdr:rowOff>114600</xdr:rowOff>
    </xdr:from>
    <xdr:to>
      <xdr:col>10</xdr:col>
      <xdr:colOff>4943</xdr:colOff>
      <xdr:row>9</xdr:row>
      <xdr:rowOff>72679</xdr:rowOff>
    </xdr:to>
    <xdr:cxnSp macro="">
      <xdr:nvCxnSpPr>
        <xdr:cNvPr id="229" name="Conector recto de flecha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26" idx="4"/>
          <a:endCxn id="227" idx="0"/>
        </xdr:cNvCxnSpPr>
      </xdr:nvCxnSpPr>
      <xdr:spPr>
        <a:xfrm>
          <a:off x="4057398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4943</xdr:colOff>
      <xdr:row>12</xdr:row>
      <xdr:rowOff>148879</xdr:rowOff>
    </xdr:from>
    <xdr:to>
      <xdr:col>10</xdr:col>
      <xdr:colOff>4943</xdr:colOff>
      <xdr:row>14</xdr:row>
      <xdr:rowOff>62434</xdr:rowOff>
    </xdr:to>
    <xdr:cxnSp macro="">
      <xdr:nvCxnSpPr>
        <xdr:cNvPr id="230" name="Conector recto de flecha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CxnSpPr>
          <a:stCxn id="227" idx="4"/>
          <a:endCxn id="228" idx="0"/>
        </xdr:cNvCxnSpPr>
      </xdr:nvCxnSpPr>
      <xdr:spPr>
        <a:xfrm>
          <a:off x="4057398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13854</xdr:colOff>
      <xdr:row>7</xdr:row>
      <xdr:rowOff>6434</xdr:rowOff>
    </xdr:from>
    <xdr:to>
      <xdr:col>12</xdr:col>
      <xdr:colOff>158750</xdr:colOff>
      <xdr:row>10</xdr:row>
      <xdr:rowOff>6434</xdr:rowOff>
    </xdr:to>
    <xdr:sp macro="" textlink="">
      <xdr:nvSpPr>
        <xdr:cNvPr id="231" name="CuadroTexto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 txBox="1"/>
      </xdr:nvSpPr>
      <xdr:spPr>
        <a:xfrm>
          <a:off x="5681229" y="1339934"/>
          <a:ext cx="101802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3</xdr:col>
      <xdr:colOff>35192</xdr:colOff>
      <xdr:row>4</xdr:row>
      <xdr:rowOff>38100</xdr:rowOff>
    </xdr:from>
    <xdr:to>
      <xdr:col>4</xdr:col>
      <xdr:colOff>713192</xdr:colOff>
      <xdr:row>7</xdr:row>
      <xdr:rowOff>114600</xdr:rowOff>
    </xdr:to>
    <xdr:sp macro="" textlink="">
      <xdr:nvSpPr>
        <xdr:cNvPr id="232" name="CuadroTexto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 txBox="1"/>
      </xdr:nvSpPr>
      <xdr:spPr>
        <a:xfrm>
          <a:off x="16734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3</xdr:col>
      <xdr:colOff>35192</xdr:colOff>
      <xdr:row>9</xdr:row>
      <xdr:rowOff>72379</xdr:rowOff>
    </xdr:from>
    <xdr:to>
      <xdr:col>4</xdr:col>
      <xdr:colOff>713192</xdr:colOff>
      <xdr:row>12</xdr:row>
      <xdr:rowOff>148879</xdr:rowOff>
    </xdr:to>
    <xdr:sp macro="" textlink="">
      <xdr:nvSpPr>
        <xdr:cNvPr id="233" name="CuadroTexto 232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 txBox="1"/>
      </xdr:nvSpPr>
      <xdr:spPr>
        <a:xfrm>
          <a:off x="16734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TANQUE INFERIOR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3</xdr:col>
      <xdr:colOff>35192</xdr:colOff>
      <xdr:row>14</xdr:row>
      <xdr:rowOff>62134</xdr:rowOff>
    </xdr:from>
    <xdr:to>
      <xdr:col>4</xdr:col>
      <xdr:colOff>713192</xdr:colOff>
      <xdr:row>17</xdr:row>
      <xdr:rowOff>138634</xdr:rowOff>
    </xdr:to>
    <xdr:sp macro="" textlink="">
      <xdr:nvSpPr>
        <xdr:cNvPr id="234" name="CuadroTexto 23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 txBox="1"/>
      </xdr:nvSpPr>
      <xdr:spPr>
        <a:xfrm>
          <a:off x="16734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15-20</a:t>
          </a:r>
        </a:p>
      </xdr:txBody>
    </xdr:sp>
    <xdr:clientData/>
  </xdr:twoCellAnchor>
  <xdr:twoCellAnchor>
    <xdr:from>
      <xdr:col>3</xdr:col>
      <xdr:colOff>755192</xdr:colOff>
      <xdr:row>7</xdr:row>
      <xdr:rowOff>114600</xdr:rowOff>
    </xdr:from>
    <xdr:to>
      <xdr:col>3</xdr:col>
      <xdr:colOff>755192</xdr:colOff>
      <xdr:row>9</xdr:row>
      <xdr:rowOff>72379</xdr:rowOff>
    </xdr:to>
    <xdr:cxnSp macro="">
      <xdr:nvCxnSpPr>
        <xdr:cNvPr id="235" name="Conector recto de flecha 234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CxnSpPr>
          <a:stCxn id="232" idx="4"/>
          <a:endCxn id="233" idx="0"/>
        </xdr:cNvCxnSpPr>
      </xdr:nvCxnSpPr>
      <xdr:spPr>
        <a:xfrm>
          <a:off x="23934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755192</xdr:colOff>
      <xdr:row>12</xdr:row>
      <xdr:rowOff>148879</xdr:rowOff>
    </xdr:from>
    <xdr:to>
      <xdr:col>3</xdr:col>
      <xdr:colOff>755192</xdr:colOff>
      <xdr:row>14</xdr:row>
      <xdr:rowOff>62134</xdr:rowOff>
    </xdr:to>
    <xdr:cxnSp macro="">
      <xdr:nvCxnSpPr>
        <xdr:cNvPr id="236" name="Conector recto de flecha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CxnSpPr>
          <a:stCxn id="233" idx="4"/>
          <a:endCxn id="234" idx="0"/>
        </xdr:cNvCxnSpPr>
      </xdr:nvCxnSpPr>
      <xdr:spPr>
        <a:xfrm>
          <a:off x="23934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755192</xdr:colOff>
      <xdr:row>17</xdr:row>
      <xdr:rowOff>138634</xdr:rowOff>
    </xdr:from>
    <xdr:to>
      <xdr:col>4</xdr:col>
      <xdr:colOff>4943</xdr:colOff>
      <xdr:row>24</xdr:row>
      <xdr:rowOff>64356</xdr:rowOff>
    </xdr:to>
    <xdr:cxnSp macro="">
      <xdr:nvCxnSpPr>
        <xdr:cNvPr id="237" name="Conector recto de flecha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CxnSpPr>
          <a:stCxn id="234" idx="4"/>
        </xdr:cNvCxnSpPr>
      </xdr:nvCxnSpPr>
      <xdr:spPr>
        <a:xfrm>
          <a:off x="2390317" y="3424759"/>
          <a:ext cx="11751" cy="125922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4944</xdr:colOff>
      <xdr:row>22</xdr:row>
      <xdr:rowOff>138633</xdr:rowOff>
    </xdr:from>
    <xdr:to>
      <xdr:col>15</xdr:col>
      <xdr:colOff>35718</xdr:colOff>
      <xdr:row>106</xdr:row>
      <xdr:rowOff>22342</xdr:rowOff>
    </xdr:to>
    <xdr:cxnSp macro="">
      <xdr:nvCxnSpPr>
        <xdr:cNvPr id="244" name="Conector angular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40" idx="4"/>
          <a:endCxn id="158" idx="2"/>
        </xdr:cNvCxnSpPr>
      </xdr:nvCxnSpPr>
      <xdr:spPr>
        <a:xfrm rot="16200000" flipH="1">
          <a:off x="-1001024" y="11050601"/>
          <a:ext cx="15885709" cy="253902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35717</xdr:colOff>
      <xdr:row>104</xdr:row>
      <xdr:rowOff>79343</xdr:rowOff>
    </xdr:from>
    <xdr:to>
      <xdr:col>16</xdr:col>
      <xdr:colOff>713717</xdr:colOff>
      <xdr:row>107</xdr:row>
      <xdr:rowOff>155843</xdr:rowOff>
    </xdr:to>
    <xdr:sp macro="" textlink="">
      <xdr:nvSpPr>
        <xdr:cNvPr id="249" name="CuadroTexto 248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 txBox="1"/>
      </xdr:nvSpPr>
      <xdr:spPr>
        <a:xfrm>
          <a:off x="4971399" y="15128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PUERTA EVAPORADOR</a:t>
          </a:r>
        </a:p>
        <a:p>
          <a:pPr algn="ctr"/>
          <a:r>
            <a:rPr lang="en-US" sz="900" b="1" i="1" baseline="0"/>
            <a:t>22-01</a:t>
          </a:r>
        </a:p>
      </xdr:txBody>
    </xdr:sp>
    <xdr:clientData/>
  </xdr:twoCellAnchor>
  <xdr:twoCellAnchor>
    <xdr:from>
      <xdr:col>21</xdr:col>
      <xdr:colOff>57494</xdr:colOff>
      <xdr:row>169</xdr:row>
      <xdr:rowOff>115542</xdr:rowOff>
    </xdr:from>
    <xdr:to>
      <xdr:col>22</xdr:col>
      <xdr:colOff>735494</xdr:colOff>
      <xdr:row>172</xdr:row>
      <xdr:rowOff>169630</xdr:rowOff>
    </xdr:to>
    <xdr:sp macro="" textlink="">
      <xdr:nvSpPr>
        <xdr:cNvPr id="238" name="CuadroTexto 23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11509906" y="32422101"/>
          <a:ext cx="1440000" cy="67041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755717</xdr:colOff>
      <xdr:row>102</xdr:row>
      <xdr:rowOff>155843</xdr:rowOff>
    </xdr:from>
    <xdr:to>
      <xdr:col>15</xdr:col>
      <xdr:colOff>755717</xdr:colOff>
      <xdr:row>104</xdr:row>
      <xdr:rowOff>79343</xdr:rowOff>
    </xdr:to>
    <xdr:cxnSp macro="">
      <xdr:nvCxnSpPr>
        <xdr:cNvPr id="239" name="Conector recto de flecha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CxnSpPr>
          <a:stCxn id="249" idx="4"/>
          <a:endCxn id="158" idx="0"/>
        </xdr:cNvCxnSpPr>
      </xdr:nvCxnSpPr>
      <xdr:spPr>
        <a:xfrm>
          <a:off x="5691399" y="1582879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46943</xdr:colOff>
      <xdr:row>19</xdr:row>
      <xdr:rowOff>62434</xdr:rowOff>
    </xdr:from>
    <xdr:to>
      <xdr:col>10</xdr:col>
      <xdr:colOff>724943</xdr:colOff>
      <xdr:row>22</xdr:row>
      <xdr:rowOff>138634</xdr:rowOff>
    </xdr:to>
    <xdr:sp macro="" textlink="">
      <xdr:nvSpPr>
        <xdr:cNvPr id="240" name="CuadroTexto 239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 txBox="1">
          <a:spLocks/>
        </xdr:cNvSpPr>
      </xdr:nvSpPr>
      <xdr:spPr>
        <a:xfrm>
          <a:off x="3323543" y="37295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PUERTA</a:t>
          </a:r>
          <a:r>
            <a:rPr lang="en-US" sz="1100" b="1" i="1" baseline="0"/>
            <a:t> EVAP.</a:t>
          </a:r>
        </a:p>
        <a:p>
          <a:pPr algn="ctr"/>
          <a:r>
            <a:rPr lang="en-US" sz="900" b="1" i="1" baseline="0"/>
            <a:t>20-15</a:t>
          </a:r>
          <a:endParaRPr lang="en-US" sz="900" b="1" i="1"/>
        </a:p>
      </xdr:txBody>
    </xdr:sp>
    <xdr:clientData/>
  </xdr:twoCellAnchor>
  <xdr:twoCellAnchor>
    <xdr:from>
      <xdr:col>10</xdr:col>
      <xdr:colOff>4943</xdr:colOff>
      <xdr:row>17</xdr:row>
      <xdr:rowOff>138634</xdr:rowOff>
    </xdr:from>
    <xdr:to>
      <xdr:col>10</xdr:col>
      <xdr:colOff>4943</xdr:colOff>
      <xdr:row>19</xdr:row>
      <xdr:rowOff>62434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CxnSpPr>
          <a:endCxn id="240" idx="0"/>
        </xdr:cNvCxnSpPr>
      </xdr:nvCxnSpPr>
      <xdr:spPr>
        <a:xfrm>
          <a:off x="4043543" y="3424759"/>
          <a:ext cx="0" cy="3048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164</xdr:row>
      <xdr:rowOff>174204</xdr:rowOff>
    </xdr:from>
    <xdr:to>
      <xdr:col>19</xdr:col>
      <xdr:colOff>713192</xdr:colOff>
      <xdr:row>168</xdr:row>
      <xdr:rowOff>15381</xdr:rowOff>
    </xdr:to>
    <xdr:sp macro="" textlink="">
      <xdr:nvSpPr>
        <xdr:cNvPr id="246" name="CuadroTexto 245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 txBox="1"/>
      </xdr:nvSpPr>
      <xdr:spPr>
        <a:xfrm>
          <a:off x="9851545" y="314610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</a:t>
          </a:r>
          <a:r>
            <a:rPr lang="en-US" sz="1100" b="1" i="1" baseline="0"/>
            <a:t>BANDEJA DESHIELO</a:t>
          </a:r>
          <a:endParaRPr lang="en-US" sz="900" b="1" i="1" baseline="0"/>
        </a:p>
        <a:p>
          <a:pPr algn="ctr"/>
          <a:r>
            <a:rPr lang="en-US" sz="900" b="1" i="1" baseline="0"/>
            <a:t>20-10</a:t>
          </a:r>
        </a:p>
      </xdr:txBody>
    </xdr:sp>
    <xdr:clientData/>
  </xdr:twoCellAnchor>
  <xdr:twoCellAnchor>
    <xdr:from>
      <xdr:col>16</xdr:col>
      <xdr:colOff>713192</xdr:colOff>
      <xdr:row>166</xdr:row>
      <xdr:rowOff>117204</xdr:rowOff>
    </xdr:from>
    <xdr:to>
      <xdr:col>18</xdr:col>
      <xdr:colOff>35192</xdr:colOff>
      <xdr:row>166</xdr:row>
      <xdr:rowOff>117204</xdr:rowOff>
    </xdr:to>
    <xdr:cxnSp macro="">
      <xdr:nvCxnSpPr>
        <xdr:cNvPr id="247" name="Conector recto de flecha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CxnSpPr>
          <a:stCxn id="219" idx="6"/>
          <a:endCxn id="246" idx="2"/>
        </xdr:cNvCxnSpPr>
      </xdr:nvCxnSpPr>
      <xdr:spPr>
        <a:xfrm>
          <a:off x="9655486" y="31785028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86590</xdr:colOff>
      <xdr:row>161</xdr:row>
      <xdr:rowOff>146707</xdr:rowOff>
    </xdr:from>
    <xdr:to>
      <xdr:col>10</xdr:col>
      <xdr:colOff>51953</xdr:colOff>
      <xdr:row>165</xdr:row>
      <xdr:rowOff>8162</xdr:rowOff>
    </xdr:to>
    <xdr:sp macro="" textlink="">
      <xdr:nvSpPr>
        <xdr:cNvPr id="245" name="CuadroTexto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 txBox="1"/>
      </xdr:nvSpPr>
      <xdr:spPr>
        <a:xfrm>
          <a:off x="4882708" y="30862031"/>
          <a:ext cx="839421" cy="623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0</xdr:colOff>
      <xdr:row>7</xdr:row>
      <xdr:rowOff>41070</xdr:rowOff>
    </xdr:from>
    <xdr:to>
      <xdr:col>26</xdr:col>
      <xdr:colOff>86591</xdr:colOff>
      <xdr:row>10</xdr:row>
      <xdr:rowOff>41070</xdr:rowOff>
    </xdr:to>
    <xdr:sp macro="" textlink="">
      <xdr:nvSpPr>
        <xdr:cNvPr id="248" name="CuadroTexto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 txBox="1"/>
      </xdr:nvSpPr>
      <xdr:spPr>
        <a:xfrm>
          <a:off x="10633364" y="1374570"/>
          <a:ext cx="848591" cy="623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19</xdr:col>
      <xdr:colOff>62636</xdr:colOff>
      <xdr:row>62</xdr:row>
      <xdr:rowOff>34045</xdr:rowOff>
    </xdr:from>
    <xdr:to>
      <xdr:col>20</xdr:col>
      <xdr:colOff>79169</xdr:colOff>
      <xdr:row>64</xdr:row>
      <xdr:rowOff>136072</xdr:rowOff>
    </xdr:to>
    <xdr:sp macro="" textlink="">
      <xdr:nvSpPr>
        <xdr:cNvPr id="250" name="CuadroTexto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 txBox="1"/>
      </xdr:nvSpPr>
      <xdr:spPr>
        <a:xfrm>
          <a:off x="7405545" y="1094450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19</xdr:col>
      <xdr:colOff>7572</xdr:colOff>
      <xdr:row>62</xdr:row>
      <xdr:rowOff>133878</xdr:rowOff>
    </xdr:from>
    <xdr:to>
      <xdr:col>19</xdr:col>
      <xdr:colOff>7572</xdr:colOff>
      <xdr:row>64</xdr:row>
      <xdr:rowOff>88549</xdr:rowOff>
    </xdr:to>
    <xdr:cxnSp macro="">
      <xdr:nvCxnSpPr>
        <xdr:cNvPr id="251" name="Conector recto de flecha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CxnSpPr>
          <a:stCxn id="139" idx="4"/>
          <a:endCxn id="252" idx="0"/>
        </xdr:cNvCxnSpPr>
      </xdr:nvCxnSpPr>
      <xdr:spPr>
        <a:xfrm>
          <a:off x="7350481" y="11044333"/>
          <a:ext cx="0" cy="3356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64</xdr:row>
      <xdr:rowOff>88549</xdr:rowOff>
    </xdr:from>
    <xdr:to>
      <xdr:col>19</xdr:col>
      <xdr:colOff>727572</xdr:colOff>
      <xdr:row>67</xdr:row>
      <xdr:rowOff>165049</xdr:rowOff>
    </xdr:to>
    <xdr:sp macro="" textlink="">
      <xdr:nvSpPr>
        <xdr:cNvPr id="252" name="CuadroTexto 251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 txBox="1">
          <a:spLocks/>
        </xdr:cNvSpPr>
      </xdr:nvSpPr>
      <xdr:spPr>
        <a:xfrm>
          <a:off x="6602772" y="113756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249</xdr:row>
      <xdr:rowOff>57847</xdr:rowOff>
    </xdr:from>
    <xdr:to>
      <xdr:col>24</xdr:col>
      <xdr:colOff>755192</xdr:colOff>
      <xdr:row>250</xdr:row>
      <xdr:rowOff>174295</xdr:rowOff>
    </xdr:to>
    <xdr:cxnSp macro="">
      <xdr:nvCxnSpPr>
        <xdr:cNvPr id="253" name="Conector recto de flecha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CxnSpPr>
          <a:stCxn id="254" idx="4"/>
        </xdr:cNvCxnSpPr>
      </xdr:nvCxnSpPr>
      <xdr:spPr>
        <a:xfrm>
          <a:off x="13843663" y="47649229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250</xdr:row>
      <xdr:rowOff>171847</xdr:rowOff>
    </xdr:from>
    <xdr:to>
      <xdr:col>25</xdr:col>
      <xdr:colOff>713192</xdr:colOff>
      <xdr:row>254</xdr:row>
      <xdr:rowOff>57847</xdr:rowOff>
    </xdr:to>
    <xdr:sp macro="" textlink="">
      <xdr:nvSpPr>
        <xdr:cNvPr id="254" name="CuadroTexto 253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 txBox="1"/>
      </xdr:nvSpPr>
      <xdr:spPr>
        <a:xfrm>
          <a:off x="13123663" y="479537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21</xdr:col>
      <xdr:colOff>35192</xdr:colOff>
      <xdr:row>230</xdr:row>
      <xdr:rowOff>168095</xdr:rowOff>
    </xdr:from>
    <xdr:to>
      <xdr:col>22</xdr:col>
      <xdr:colOff>713192</xdr:colOff>
      <xdr:row>234</xdr:row>
      <xdr:rowOff>54095</xdr:rowOff>
    </xdr:to>
    <xdr:sp macro="" textlink="">
      <xdr:nvSpPr>
        <xdr:cNvPr id="265" name="CuadroTexto 264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 txBox="1"/>
      </xdr:nvSpPr>
      <xdr:spPr>
        <a:xfrm>
          <a:off x="11487604" y="441399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22</xdr:col>
      <xdr:colOff>15494</xdr:colOff>
      <xdr:row>227</xdr:row>
      <xdr:rowOff>87181</xdr:rowOff>
    </xdr:from>
    <xdr:to>
      <xdr:col>25</xdr:col>
      <xdr:colOff>16568</xdr:colOff>
      <xdr:row>228</xdr:row>
      <xdr:rowOff>120354</xdr:rowOff>
    </xdr:to>
    <xdr:cxnSp macro="">
      <xdr:nvCxnSpPr>
        <xdr:cNvPr id="267" name="Conector angular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CxnSpPr>
          <a:stCxn id="54" idx="4"/>
        </xdr:cNvCxnSpPr>
      </xdr:nvCxnSpPr>
      <xdr:spPr>
        <a:xfrm rot="16200000" flipH="1">
          <a:off x="12936636" y="42780833"/>
          <a:ext cx="223673" cy="1637133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229</xdr:row>
      <xdr:rowOff>112069</xdr:rowOff>
    </xdr:from>
    <xdr:to>
      <xdr:col>25</xdr:col>
      <xdr:colOff>13138</xdr:colOff>
      <xdr:row>230</xdr:row>
      <xdr:rowOff>168094</xdr:rowOff>
    </xdr:to>
    <xdr:cxnSp macro="">
      <xdr:nvCxnSpPr>
        <xdr:cNvPr id="268" name="Conector angular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CxnSpPr>
          <a:endCxn id="265" idx="0"/>
        </xdr:cNvCxnSpPr>
      </xdr:nvCxnSpPr>
      <xdr:spPr>
        <a:xfrm rot="10800000" flipV="1">
          <a:off x="12207604" y="43893451"/>
          <a:ext cx="1656005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16094</xdr:colOff>
      <xdr:row>228</xdr:row>
      <xdr:rowOff>109114</xdr:rowOff>
    </xdr:from>
    <xdr:to>
      <xdr:col>25</xdr:col>
      <xdr:colOff>16095</xdr:colOff>
      <xdr:row>229</xdr:row>
      <xdr:rowOff>115683</xdr:rowOff>
    </xdr:to>
    <xdr:cxnSp macro="">
      <xdr:nvCxnSpPr>
        <xdr:cNvPr id="269" name="Conector recto 268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CxnSpPr/>
      </xdr:nvCxnSpPr>
      <xdr:spPr>
        <a:xfrm flipH="1">
          <a:off x="13866565" y="43699996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19707</xdr:colOff>
      <xdr:row>229</xdr:row>
      <xdr:rowOff>112070</xdr:rowOff>
    </xdr:from>
    <xdr:to>
      <xdr:col>27</xdr:col>
      <xdr:colOff>758300</xdr:colOff>
      <xdr:row>230</xdr:row>
      <xdr:rowOff>190070</xdr:rowOff>
    </xdr:to>
    <xdr:cxnSp macro="">
      <xdr:nvCxnSpPr>
        <xdr:cNvPr id="270" name="Conector angular 269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CxnSpPr/>
      </xdr:nvCxnSpPr>
      <xdr:spPr>
        <a:xfrm>
          <a:off x="13870178" y="43893452"/>
          <a:ext cx="1612651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31731</xdr:colOff>
      <xdr:row>230</xdr:row>
      <xdr:rowOff>176932</xdr:rowOff>
    </xdr:from>
    <xdr:to>
      <xdr:col>28</xdr:col>
      <xdr:colOff>709731</xdr:colOff>
      <xdr:row>234</xdr:row>
      <xdr:rowOff>62932</xdr:rowOff>
    </xdr:to>
    <xdr:sp macro="" textlink="">
      <xdr:nvSpPr>
        <xdr:cNvPr id="271" name="CuadroTexto 270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 txBox="1"/>
      </xdr:nvSpPr>
      <xdr:spPr>
        <a:xfrm>
          <a:off x="14756260" y="441488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21</xdr:col>
      <xdr:colOff>755192</xdr:colOff>
      <xdr:row>234</xdr:row>
      <xdr:rowOff>54095</xdr:rowOff>
    </xdr:from>
    <xdr:to>
      <xdr:col>24</xdr:col>
      <xdr:colOff>755192</xdr:colOff>
      <xdr:row>240</xdr:row>
      <xdr:rowOff>171847</xdr:rowOff>
    </xdr:to>
    <xdr:cxnSp macro="">
      <xdr:nvCxnSpPr>
        <xdr:cNvPr id="272" name="Conector angular 271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CxnSpPr>
          <a:stCxn id="265" idx="4"/>
          <a:endCxn id="82" idx="0"/>
        </xdr:cNvCxnSpPr>
      </xdr:nvCxnSpPr>
      <xdr:spPr>
        <a:xfrm rot="16200000" flipH="1">
          <a:off x="12395258" y="44600323"/>
          <a:ext cx="1260752" cy="1636059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755193</xdr:colOff>
      <xdr:row>239</xdr:row>
      <xdr:rowOff>82081</xdr:rowOff>
    </xdr:from>
    <xdr:to>
      <xdr:col>27</xdr:col>
      <xdr:colOff>751732</xdr:colOff>
      <xdr:row>240</xdr:row>
      <xdr:rowOff>171846</xdr:rowOff>
    </xdr:to>
    <xdr:cxnSp macro="">
      <xdr:nvCxnSpPr>
        <xdr:cNvPr id="273" name="Conector angular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CxnSpPr>
          <a:stCxn id="189" idx="4"/>
          <a:endCxn id="82" idx="0"/>
        </xdr:cNvCxnSpPr>
      </xdr:nvCxnSpPr>
      <xdr:spPr>
        <a:xfrm rot="5400000">
          <a:off x="14519830" y="45092297"/>
          <a:ext cx="280265" cy="163259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</xdr:colOff>
      <xdr:row>217</xdr:row>
      <xdr:rowOff>87182</xdr:rowOff>
    </xdr:from>
    <xdr:to>
      <xdr:col>27</xdr:col>
      <xdr:colOff>751731</xdr:colOff>
      <xdr:row>228</xdr:row>
      <xdr:rowOff>146710</xdr:rowOff>
    </xdr:to>
    <xdr:cxnSp macro="">
      <xdr:nvCxnSpPr>
        <xdr:cNvPr id="274" name="Conector angular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CxnSpPr>
          <a:stCxn id="113" idx="4"/>
        </xdr:cNvCxnSpPr>
      </xdr:nvCxnSpPr>
      <xdr:spPr>
        <a:xfrm rot="5400000">
          <a:off x="13594511" y="41855842"/>
          <a:ext cx="2155028" cy="1608471"/>
        </a:xfrm>
        <a:prstGeom prst="bentConnector3">
          <a:avLst>
            <a:gd name="adj1" fmla="val 99061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94</xdr:row>
      <xdr:rowOff>70312</xdr:rowOff>
    </xdr:from>
    <xdr:to>
      <xdr:col>19</xdr:col>
      <xdr:colOff>727572</xdr:colOff>
      <xdr:row>97</xdr:row>
      <xdr:rowOff>146812</xdr:rowOff>
    </xdr:to>
    <xdr:sp macro="" textlink="">
      <xdr:nvSpPr>
        <xdr:cNvPr id="277" name="CuadroTexto 276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 txBox="1"/>
      </xdr:nvSpPr>
      <xdr:spPr>
        <a:xfrm>
          <a:off x="6602772" y="16119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19</xdr:col>
      <xdr:colOff>7572</xdr:colOff>
      <xdr:row>92</xdr:row>
      <xdr:rowOff>153885</xdr:rowOff>
    </xdr:from>
    <xdr:to>
      <xdr:col>19</xdr:col>
      <xdr:colOff>7572</xdr:colOff>
      <xdr:row>94</xdr:row>
      <xdr:rowOff>70312</xdr:rowOff>
    </xdr:to>
    <xdr:cxnSp macro="">
      <xdr:nvCxnSpPr>
        <xdr:cNvPr id="278" name="Conector recto de flecha 277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CxnSpPr>
          <a:stCxn id="164" idx="4"/>
          <a:endCxn id="277" idx="0"/>
        </xdr:cNvCxnSpPr>
      </xdr:nvCxnSpPr>
      <xdr:spPr>
        <a:xfrm>
          <a:off x="7322772" y="158225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208</xdr:row>
      <xdr:rowOff>112072</xdr:rowOff>
    </xdr:from>
    <xdr:to>
      <xdr:col>28</xdr:col>
      <xdr:colOff>727364</xdr:colOff>
      <xdr:row>234</xdr:row>
      <xdr:rowOff>84858</xdr:rowOff>
    </xdr:to>
    <xdr:sp macro="" textlink="">
      <xdr:nvSpPr>
        <xdr:cNvPr id="255" name="Rectángulo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/>
      </xdr:nvSpPr>
      <xdr:spPr>
        <a:xfrm>
          <a:off x="11452412" y="39892954"/>
          <a:ext cx="4761481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35191</xdr:colOff>
      <xdr:row>40</xdr:row>
      <xdr:rowOff>9345</xdr:rowOff>
    </xdr:from>
    <xdr:to>
      <xdr:col>25</xdr:col>
      <xdr:colOff>713191</xdr:colOff>
      <xdr:row>43</xdr:row>
      <xdr:rowOff>85845</xdr:rowOff>
    </xdr:to>
    <xdr:sp macro="" textlink="">
      <xdr:nvSpPr>
        <xdr:cNvPr id="242" name="CuadroTexto 241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3123662" y="76741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24</xdr:col>
      <xdr:colOff>755191</xdr:colOff>
      <xdr:row>43</xdr:row>
      <xdr:rowOff>85845</xdr:rowOff>
    </xdr:from>
    <xdr:to>
      <xdr:col>24</xdr:col>
      <xdr:colOff>755191</xdr:colOff>
      <xdr:row>45</xdr:row>
      <xdr:rowOff>9345</xdr:rowOff>
    </xdr:to>
    <xdr:cxnSp macro="">
      <xdr:nvCxnSpPr>
        <xdr:cNvPr id="243" name="Conector recto de flecha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4"/>
          <a:endCxn id="161" idx="0"/>
        </xdr:cNvCxnSpPr>
      </xdr:nvCxnSpPr>
      <xdr:spPr>
        <a:xfrm>
          <a:off x="13843662" y="832216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57494</xdr:colOff>
      <xdr:row>240</xdr:row>
      <xdr:rowOff>171848</xdr:rowOff>
    </xdr:from>
    <xdr:to>
      <xdr:col>22</xdr:col>
      <xdr:colOff>735494</xdr:colOff>
      <xdr:row>244</xdr:row>
      <xdr:rowOff>57848</xdr:rowOff>
    </xdr:to>
    <xdr:sp macro="" textlink="">
      <xdr:nvSpPr>
        <xdr:cNvPr id="256" name="CuadroTexto 25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 txBox="1"/>
      </xdr:nvSpPr>
      <xdr:spPr>
        <a:xfrm>
          <a:off x="11509906" y="4604873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22</xdr:col>
      <xdr:colOff>735494</xdr:colOff>
      <xdr:row>242</xdr:row>
      <xdr:rowOff>114847</xdr:rowOff>
    </xdr:from>
    <xdr:to>
      <xdr:col>24</xdr:col>
      <xdr:colOff>35192</xdr:colOff>
      <xdr:row>242</xdr:row>
      <xdr:rowOff>114848</xdr:rowOff>
    </xdr:to>
    <xdr:cxnSp macro="">
      <xdr:nvCxnSpPr>
        <xdr:cNvPr id="257" name="Conector recto de flecha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CxnSpPr>
          <a:stCxn id="256" idx="6"/>
        </xdr:cNvCxnSpPr>
      </xdr:nvCxnSpPr>
      <xdr:spPr>
        <a:xfrm flipV="1">
          <a:off x="12949906" y="46372729"/>
          <a:ext cx="173757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39461</xdr:colOff>
      <xdr:row>4</xdr:row>
      <xdr:rowOff>38100</xdr:rowOff>
    </xdr:from>
    <xdr:to>
      <xdr:col>13</xdr:col>
      <xdr:colOff>717461</xdr:colOff>
      <xdr:row>7</xdr:row>
      <xdr:rowOff>114600</xdr:rowOff>
    </xdr:to>
    <xdr:sp macro="" textlink="">
      <xdr:nvSpPr>
        <xdr:cNvPr id="258" name="CuadroTexto 25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 txBox="1"/>
      </xdr:nvSpPr>
      <xdr:spPr>
        <a:xfrm>
          <a:off x="8230961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12</xdr:col>
      <xdr:colOff>759461</xdr:colOff>
      <xdr:row>7</xdr:row>
      <xdr:rowOff>114599</xdr:rowOff>
    </xdr:from>
    <xdr:to>
      <xdr:col>15</xdr:col>
      <xdr:colOff>35717</xdr:colOff>
      <xdr:row>41</xdr:row>
      <xdr:rowOff>20483</xdr:rowOff>
    </xdr:to>
    <xdr:cxnSp macro="">
      <xdr:nvCxnSpPr>
        <xdr:cNvPr id="259" name="Conector angular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CxnSpPr>
          <a:stCxn id="258" idx="4"/>
          <a:endCxn id="122" idx="2"/>
        </xdr:cNvCxnSpPr>
      </xdr:nvCxnSpPr>
      <xdr:spPr>
        <a:xfrm rot="16200000" flipH="1">
          <a:off x="2938465" y="4204777"/>
          <a:ext cx="6434839" cy="92148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44</xdr:row>
      <xdr:rowOff>59906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CxnSpPr>
          <a:endCxn id="261" idx="0"/>
        </xdr:cNvCxnSpPr>
      </xdr:nvCxnSpPr>
      <xdr:spPr>
        <a:xfrm>
          <a:off x="4047062" y="3424759"/>
          <a:ext cx="0" cy="5064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44</xdr:row>
      <xdr:rowOff>59906</xdr:rowOff>
    </xdr:from>
    <xdr:to>
      <xdr:col>7</xdr:col>
      <xdr:colOff>734812</xdr:colOff>
      <xdr:row>47</xdr:row>
      <xdr:rowOff>136406</xdr:rowOff>
    </xdr:to>
    <xdr:sp macro="" textlink="">
      <xdr:nvSpPr>
        <xdr:cNvPr id="261" name="CuadroTexto 260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 txBox="1">
          <a:spLocks/>
        </xdr:cNvSpPr>
      </xdr:nvSpPr>
      <xdr:spPr>
        <a:xfrm>
          <a:off x="3327062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ARNESES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262" name="CuadroTexto 261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 txBox="1">
          <a:spLocks/>
        </xdr:cNvSpPr>
      </xdr:nvSpPr>
      <xdr:spPr>
        <a:xfrm>
          <a:off x="3333412" y="277705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47</xdr:row>
      <xdr:rowOff>136406</xdr:rowOff>
    </xdr:from>
    <xdr:to>
      <xdr:col>7</xdr:col>
      <xdr:colOff>14812</xdr:colOff>
      <xdr:row>49</xdr:row>
      <xdr:rowOff>35543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CxnSpPr>
          <a:stCxn id="261" idx="4"/>
          <a:endCxn id="215" idx="0"/>
        </xdr:cNvCxnSpPr>
      </xdr:nvCxnSpPr>
      <xdr:spPr>
        <a:xfrm>
          <a:off x="4047062" y="9137531"/>
          <a:ext cx="0" cy="28013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264" name="CuadroTexto 26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 txBox="1">
          <a:spLocks/>
        </xdr:cNvSpPr>
      </xdr:nvSpPr>
      <xdr:spPr>
        <a:xfrm>
          <a:off x="3333412" y="183480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266" name="Conector recto de flecha 265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CxnSpPr>
          <a:stCxn id="264" idx="4"/>
          <a:endCxn id="262" idx="0"/>
        </xdr:cNvCxnSpPr>
      </xdr:nvCxnSpPr>
      <xdr:spPr>
        <a:xfrm>
          <a:off x="4053412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275" name="Conector recto de flecha 27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CxnSpPr>
          <a:endCxn id="132" idx="0"/>
        </xdr:cNvCxnSpPr>
      </xdr:nvCxnSpPr>
      <xdr:spPr>
        <a:xfrm>
          <a:off x="2402068" y="53319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724943</xdr:colOff>
      <xdr:row>46</xdr:row>
      <xdr:rowOff>2906</xdr:rowOff>
    </xdr:from>
    <xdr:to>
      <xdr:col>6</xdr:col>
      <xdr:colOff>56812</xdr:colOff>
      <xdr:row>46</xdr:row>
      <xdr:rowOff>5757</xdr:rowOff>
    </xdr:to>
    <xdr:cxnSp macro="">
      <xdr:nvCxnSpPr>
        <xdr:cNvPr id="280" name="Conector recto de flecha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CxnSpPr>
          <a:stCxn id="135" idx="6"/>
          <a:endCxn id="261" idx="2"/>
        </xdr:cNvCxnSpPr>
      </xdr:nvCxnSpPr>
      <xdr:spPr>
        <a:xfrm flipV="1">
          <a:off x="3122068" y="8813531"/>
          <a:ext cx="204994" cy="28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734812</xdr:colOff>
      <xdr:row>50</xdr:row>
      <xdr:rowOff>169043</xdr:rowOff>
    </xdr:from>
    <xdr:to>
      <xdr:col>18</xdr:col>
      <xdr:colOff>49572</xdr:colOff>
      <xdr:row>51</xdr:row>
      <xdr:rowOff>2906</xdr:rowOff>
    </xdr:to>
    <xdr:cxnSp macro="">
      <xdr:nvCxnSpPr>
        <xdr:cNvPr id="281" name="Conector recto de flecha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CxnSpPr>
          <a:stCxn id="215" idx="6"/>
          <a:endCxn id="124" idx="2"/>
        </xdr:cNvCxnSpPr>
      </xdr:nvCxnSpPr>
      <xdr:spPr>
        <a:xfrm>
          <a:off x="4767062" y="9741668"/>
          <a:ext cx="5093260" cy="2436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82</xdr:row>
      <xdr:rowOff>115854</xdr:rowOff>
    </xdr:from>
    <xdr:to>
      <xdr:col>19</xdr:col>
      <xdr:colOff>7572</xdr:colOff>
      <xdr:row>84</xdr:row>
      <xdr:rowOff>92533</xdr:rowOff>
    </xdr:to>
    <xdr:cxnSp macro="">
      <xdr:nvCxnSpPr>
        <xdr:cNvPr id="282" name="Conector recto de flecha 281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CxnSpPr>
          <a:stCxn id="283" idx="4"/>
          <a:endCxn id="156" idx="0"/>
        </xdr:cNvCxnSpPr>
      </xdr:nvCxnSpPr>
      <xdr:spPr>
        <a:xfrm>
          <a:off x="10580322" y="15784479"/>
          <a:ext cx="0" cy="3576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79</xdr:row>
      <xdr:rowOff>39354</xdr:rowOff>
    </xdr:from>
    <xdr:to>
      <xdr:col>19</xdr:col>
      <xdr:colOff>727572</xdr:colOff>
      <xdr:row>82</xdr:row>
      <xdr:rowOff>115854</xdr:rowOff>
    </xdr:to>
    <xdr:sp macro="" textlink="">
      <xdr:nvSpPr>
        <xdr:cNvPr id="283" name="CuadroTexto 28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 txBox="1">
          <a:spLocks/>
        </xdr:cNvSpPr>
      </xdr:nvSpPr>
      <xdr:spPr>
        <a:xfrm>
          <a:off x="13155972" y="160889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21</xdr:col>
      <xdr:colOff>35192</xdr:colOff>
      <xdr:row>124</xdr:row>
      <xdr:rowOff>184798</xdr:rowOff>
    </xdr:from>
    <xdr:to>
      <xdr:col>22</xdr:col>
      <xdr:colOff>713192</xdr:colOff>
      <xdr:row>128</xdr:row>
      <xdr:rowOff>70798</xdr:rowOff>
    </xdr:to>
    <xdr:sp macro="" textlink="">
      <xdr:nvSpPr>
        <xdr:cNvPr id="279" name="CuadroTexto 278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 txBox="1"/>
      </xdr:nvSpPr>
      <xdr:spPr>
        <a:xfrm>
          <a:off x="11487604" y="2385162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126</xdr:row>
      <xdr:rowOff>127798</xdr:rowOff>
    </xdr:from>
    <xdr:to>
      <xdr:col>24</xdr:col>
      <xdr:colOff>35192</xdr:colOff>
      <xdr:row>126</xdr:row>
      <xdr:rowOff>127798</xdr:rowOff>
    </xdr:to>
    <xdr:cxnSp macro="">
      <xdr:nvCxnSpPr>
        <xdr:cNvPr id="284" name="Conector recto de flecha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CxnSpPr>
          <a:stCxn id="279" idx="6"/>
          <a:endCxn id="46" idx="2"/>
        </xdr:cNvCxnSpPr>
      </xdr:nvCxnSpPr>
      <xdr:spPr>
        <a:xfrm>
          <a:off x="12927604" y="24175622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56812</xdr:colOff>
      <xdr:row>129</xdr:row>
      <xdr:rowOff>174504</xdr:rowOff>
    </xdr:from>
    <xdr:to>
      <xdr:col>19</xdr:col>
      <xdr:colOff>734812</xdr:colOff>
      <xdr:row>133</xdr:row>
      <xdr:rowOff>60204</xdr:rowOff>
    </xdr:to>
    <xdr:sp macro="" textlink="">
      <xdr:nvSpPr>
        <xdr:cNvPr id="285" name="CuadroTexto 284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 txBox="1">
          <a:spLocks/>
        </xdr:cNvSpPr>
      </xdr:nvSpPr>
      <xdr:spPr>
        <a:xfrm>
          <a:off x="9873165" y="24793828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15</xdr:col>
      <xdr:colOff>56812</xdr:colOff>
      <xdr:row>129</xdr:row>
      <xdr:rowOff>174504</xdr:rowOff>
    </xdr:from>
    <xdr:to>
      <xdr:col>16</xdr:col>
      <xdr:colOff>734812</xdr:colOff>
      <xdr:row>133</xdr:row>
      <xdr:rowOff>60204</xdr:rowOff>
    </xdr:to>
    <xdr:sp macro="" textlink="">
      <xdr:nvSpPr>
        <xdr:cNvPr id="286" name="CuadroTexto 28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SpPr txBox="1">
          <a:spLocks/>
        </xdr:cNvSpPr>
      </xdr:nvSpPr>
      <xdr:spPr>
        <a:xfrm>
          <a:off x="8237106" y="24793828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16</xdr:col>
      <xdr:colOff>734812</xdr:colOff>
      <xdr:row>131</xdr:row>
      <xdr:rowOff>117354</xdr:rowOff>
    </xdr:from>
    <xdr:to>
      <xdr:col>18</xdr:col>
      <xdr:colOff>56812</xdr:colOff>
      <xdr:row>131</xdr:row>
      <xdr:rowOff>117354</xdr:rowOff>
    </xdr:to>
    <xdr:cxnSp macro="">
      <xdr:nvCxnSpPr>
        <xdr:cNvPr id="287" name="Conector recto de flecha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CxnSpPr>
          <a:stCxn id="286" idx="6"/>
          <a:endCxn id="285" idx="2"/>
        </xdr:cNvCxnSpPr>
      </xdr:nvCxnSpPr>
      <xdr:spPr>
        <a:xfrm>
          <a:off x="9677106" y="25117678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734812</xdr:colOff>
      <xdr:row>131</xdr:row>
      <xdr:rowOff>117354</xdr:rowOff>
    </xdr:from>
    <xdr:to>
      <xdr:col>24</xdr:col>
      <xdr:colOff>35192</xdr:colOff>
      <xdr:row>131</xdr:row>
      <xdr:rowOff>124195</xdr:rowOff>
    </xdr:to>
    <xdr:cxnSp macro="">
      <xdr:nvCxnSpPr>
        <xdr:cNvPr id="288" name="Conector recto de flecha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CxnSpPr>
          <a:stCxn id="285" idx="6"/>
          <a:endCxn id="47" idx="2"/>
        </xdr:cNvCxnSpPr>
      </xdr:nvCxnSpPr>
      <xdr:spPr>
        <a:xfrm>
          <a:off x="11313165" y="25117678"/>
          <a:ext cx="1810498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79375</xdr:colOff>
      <xdr:row>129</xdr:row>
      <xdr:rowOff>165468</xdr:rowOff>
    </xdr:from>
    <xdr:to>
      <xdr:col>20</xdr:col>
      <xdr:colOff>23091</xdr:colOff>
      <xdr:row>133</xdr:row>
      <xdr:rowOff>114532</xdr:rowOff>
    </xdr:to>
    <xdr:sp macro="" textlink="">
      <xdr:nvSpPr>
        <xdr:cNvPr id="289" name="Rectángulo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/>
      </xdr:nvSpPr>
      <xdr:spPr>
        <a:xfrm>
          <a:off x="8259669" y="24784792"/>
          <a:ext cx="3103775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22300</xdr:colOff>
      <xdr:row>127</xdr:row>
      <xdr:rowOff>39912</xdr:rowOff>
    </xdr:from>
    <xdr:to>
      <xdr:col>16</xdr:col>
      <xdr:colOff>46179</xdr:colOff>
      <xdr:row>130</xdr:row>
      <xdr:rowOff>91867</xdr:rowOff>
    </xdr:to>
    <xdr:sp macro="" textlink="">
      <xdr:nvSpPr>
        <xdr:cNvPr id="290" name="CuadroTexto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 txBox="1"/>
      </xdr:nvSpPr>
      <xdr:spPr>
        <a:xfrm>
          <a:off x="8202594" y="24278236"/>
          <a:ext cx="785879" cy="623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291" name="CuadroTexto 290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 txBox="1">
          <a:spLocks/>
        </xdr:cNvSpPr>
      </xdr:nvSpPr>
      <xdr:spPr>
        <a:xfrm>
          <a:off x="1685243" y="46839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</a:t>
          </a:r>
          <a:r>
            <a:rPr lang="en-US" sz="1100" b="1" i="1" baseline="0"/>
            <a:t>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246</xdr:row>
      <xdr:rowOff>8161</xdr:rowOff>
    </xdr:from>
    <xdr:to>
      <xdr:col>25</xdr:col>
      <xdr:colOff>21992</xdr:colOff>
      <xdr:row>249</xdr:row>
      <xdr:rowOff>84715</xdr:rowOff>
    </xdr:to>
    <xdr:sp macro="" textlink="">
      <xdr:nvSpPr>
        <xdr:cNvPr id="276" name="CuadroTexto 27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 txBox="1">
          <a:spLocks/>
        </xdr:cNvSpPr>
      </xdr:nvSpPr>
      <xdr:spPr>
        <a:xfrm>
          <a:off x="13123663" y="47028043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24</xdr:col>
      <xdr:colOff>749745</xdr:colOff>
      <xdr:row>246</xdr:row>
      <xdr:rowOff>8160</xdr:rowOff>
    </xdr:from>
    <xdr:to>
      <xdr:col>25</xdr:col>
      <xdr:colOff>744890</xdr:colOff>
      <xdr:row>249</xdr:row>
      <xdr:rowOff>84713</xdr:rowOff>
    </xdr:to>
    <xdr:sp macro="" textlink="">
      <xdr:nvSpPr>
        <xdr:cNvPr id="292" name="CuadroTexto 29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 txBox="1">
          <a:spLocks/>
        </xdr:cNvSpPr>
      </xdr:nvSpPr>
      <xdr:spPr>
        <a:xfrm>
          <a:off x="13838216" y="47028042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24</xdr:col>
      <xdr:colOff>33617</xdr:colOff>
      <xdr:row>113</xdr:row>
      <xdr:rowOff>168088</xdr:rowOff>
    </xdr:from>
    <xdr:to>
      <xdr:col>25</xdr:col>
      <xdr:colOff>711617</xdr:colOff>
      <xdr:row>118</xdr:row>
      <xdr:rowOff>54088</xdr:rowOff>
    </xdr:to>
    <xdr:sp macro="" textlink="">
      <xdr:nvSpPr>
        <xdr:cNvPr id="293" name="CuadroTexto 282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 txBox="1"/>
      </xdr:nvSpPr>
      <xdr:spPr>
        <a:xfrm>
          <a:off x="13122088" y="21739412"/>
          <a:ext cx="1440000" cy="8385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COLOCACION CAJA DE LUZ</a:t>
          </a:r>
        </a:p>
        <a:p>
          <a:pPr algn="ctr"/>
          <a:r>
            <a:rPr lang="en-US" sz="900" b="1" i="1" baseline="0"/>
            <a:t>55-01</a:t>
          </a:r>
          <a:endParaRPr lang="en-US" sz="900" b="1" i="1"/>
        </a:p>
      </xdr:txBody>
    </xdr:sp>
    <xdr:clientData/>
  </xdr:twoCellAnchor>
  <xdr:twoCellAnchor>
    <xdr:from>
      <xdr:col>24</xdr:col>
      <xdr:colOff>753617</xdr:colOff>
      <xdr:row>118</xdr:row>
      <xdr:rowOff>54088</xdr:rowOff>
    </xdr:from>
    <xdr:to>
      <xdr:col>24</xdr:col>
      <xdr:colOff>755192</xdr:colOff>
      <xdr:row>119</xdr:row>
      <xdr:rowOff>184081</xdr:rowOff>
    </xdr:to>
    <xdr:cxnSp macro="">
      <xdr:nvCxnSpPr>
        <xdr:cNvPr id="294" name="Conector recto de flecha 87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CxnSpPr>
          <a:stCxn id="293" idx="4"/>
          <a:endCxn id="45" idx="0"/>
        </xdr:cNvCxnSpPr>
      </xdr:nvCxnSpPr>
      <xdr:spPr>
        <a:xfrm>
          <a:off x="13842088" y="22577912"/>
          <a:ext cx="1575" cy="3204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41412</xdr:colOff>
      <xdr:row>78</xdr:row>
      <xdr:rowOff>122464</xdr:rowOff>
    </xdr:from>
    <xdr:to>
      <xdr:col>31</xdr:col>
      <xdr:colOff>721179</xdr:colOff>
      <xdr:row>132</xdr:row>
      <xdr:rowOff>190490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838555" y="15035893"/>
          <a:ext cx="7973195" cy="10355026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11206</xdr:colOff>
      <xdr:row>109</xdr:row>
      <xdr:rowOff>33618</xdr:rowOff>
    </xdr:from>
    <xdr:to>
      <xdr:col>16</xdr:col>
      <xdr:colOff>750794</xdr:colOff>
      <xdr:row>122</xdr:row>
      <xdr:rowOff>168088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49506" y="17750118"/>
          <a:ext cx="3139888" cy="2610970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34637</xdr:colOff>
      <xdr:row>270</xdr:row>
      <xdr:rowOff>27204</xdr:rowOff>
    </xdr:from>
    <xdr:to>
      <xdr:col>31</xdr:col>
      <xdr:colOff>734786</xdr:colOff>
      <xdr:row>288</xdr:row>
      <xdr:rowOff>190489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730351" y="51584668"/>
          <a:ext cx="3095006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265</xdr:row>
      <xdr:rowOff>54418</xdr:rowOff>
    </xdr:from>
    <xdr:to>
      <xdr:col>34</xdr:col>
      <xdr:colOff>748392</xdr:colOff>
      <xdr:row>268</xdr:row>
      <xdr:rowOff>190489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996066" y="50659382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184</xdr:row>
      <xdr:rowOff>70316</xdr:rowOff>
    </xdr:from>
    <xdr:to>
      <xdr:col>34</xdr:col>
      <xdr:colOff>744682</xdr:colOff>
      <xdr:row>236</xdr:row>
      <xdr:rowOff>190489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4713032" y="35176745"/>
          <a:ext cx="4755079" cy="10094208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17319</xdr:colOff>
      <xdr:row>134</xdr:row>
      <xdr:rowOff>72028</xdr:rowOff>
    </xdr:from>
    <xdr:to>
      <xdr:col>31</xdr:col>
      <xdr:colOff>717176</xdr:colOff>
      <xdr:row>182</xdr:row>
      <xdr:rowOff>165749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4713033" y="25653457"/>
          <a:ext cx="3094714" cy="9237721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721179</xdr:colOff>
      <xdr:row>19</xdr:row>
      <xdr:rowOff>33620</xdr:rowOff>
    </xdr:from>
    <xdr:to>
      <xdr:col>31</xdr:col>
      <xdr:colOff>739588</xdr:colOff>
      <xdr:row>48</xdr:row>
      <xdr:rowOff>81642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7811750" y="3707549"/>
          <a:ext cx="18409" cy="5572522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728382</xdr:colOff>
      <xdr:row>4</xdr:row>
      <xdr:rowOff>56030</xdr:rowOff>
    </xdr:from>
    <xdr:to>
      <xdr:col>28</xdr:col>
      <xdr:colOff>734786</xdr:colOff>
      <xdr:row>19</xdr:row>
      <xdr:rowOff>68036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 flipV="1">
          <a:off x="14553239" y="818030"/>
          <a:ext cx="6404" cy="2869506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33618</xdr:colOff>
      <xdr:row>4</xdr:row>
      <xdr:rowOff>44824</xdr:rowOff>
    </xdr:from>
    <xdr:to>
      <xdr:col>27</xdr:col>
      <xdr:colOff>68036</xdr:colOff>
      <xdr:row>48</xdr:row>
      <xdr:rowOff>68035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4729332" y="806824"/>
          <a:ext cx="34418" cy="845964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16299</xdr:colOff>
      <xdr:row>64</xdr:row>
      <xdr:rowOff>34636</xdr:rowOff>
    </xdr:from>
    <xdr:to>
      <xdr:col>25</xdr:col>
      <xdr:colOff>726345</xdr:colOff>
      <xdr:row>77</xdr:row>
      <xdr:rowOff>156882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7799" y="110836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34636</xdr:colOff>
      <xdr:row>19</xdr:row>
      <xdr:rowOff>33618</xdr:rowOff>
    </xdr:from>
    <xdr:to>
      <xdr:col>10</xdr:col>
      <xdr:colOff>744681</xdr:colOff>
      <xdr:row>53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679863" y="3653118"/>
          <a:ext cx="4762500" cy="6443382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38100</xdr:colOff>
      <xdr:row>4</xdr:row>
      <xdr:rowOff>33618</xdr:rowOff>
    </xdr:from>
    <xdr:to>
      <xdr:col>25</xdr:col>
      <xdr:colOff>733425</xdr:colOff>
      <xdr:row>22</xdr:row>
      <xdr:rowOff>156882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6591300" y="795618"/>
          <a:ext cx="6372225" cy="1647264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18" name="CuadroText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8200003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19" name="Cuadro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8200003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17</xdr:row>
      <xdr:rowOff>138634</xdr:rowOff>
    </xdr:from>
    <xdr:to>
      <xdr:col>4</xdr:col>
      <xdr:colOff>4943</xdr:colOff>
      <xdr:row>19</xdr:row>
      <xdr:rowOff>74601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>
          <a:endCxn id="155" idx="0"/>
        </xdr:cNvCxnSpPr>
      </xdr:nvCxnSpPr>
      <xdr:spPr>
        <a:xfrm>
          <a:off x="2399800" y="3377134"/>
          <a:ext cx="0" cy="2221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22</xdr:row>
      <xdr:rowOff>151101</xdr:rowOff>
    </xdr:from>
    <xdr:to>
      <xdr:col>4</xdr:col>
      <xdr:colOff>4943</xdr:colOff>
      <xdr:row>24</xdr:row>
      <xdr:rowOff>64356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>
          <a:stCxn id="155" idx="4"/>
          <a:endCxn id="156" idx="0"/>
        </xdr:cNvCxnSpPr>
      </xdr:nvCxnSpPr>
      <xdr:spPr>
        <a:xfrm>
          <a:off x="2405243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56" idx="4"/>
          <a:endCxn id="157" idx="0"/>
        </xdr:cNvCxnSpPr>
      </xdr:nvCxnSpPr>
      <xdr:spPr>
        <a:xfrm>
          <a:off x="2405243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57" idx="4"/>
          <a:endCxn id="158" idx="0"/>
        </xdr:cNvCxnSpPr>
      </xdr:nvCxnSpPr>
      <xdr:spPr>
        <a:xfrm>
          <a:off x="2405243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158" idx="4"/>
          <a:endCxn id="159" idx="0"/>
        </xdr:cNvCxnSpPr>
      </xdr:nvCxnSpPr>
      <xdr:spPr>
        <a:xfrm>
          <a:off x="2405243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7</xdr:row>
      <xdr:rowOff>114600</xdr:rowOff>
    </xdr:from>
    <xdr:to>
      <xdr:col>18</xdr:col>
      <xdr:colOff>755717</xdr:colOff>
      <xdr:row>9</xdr:row>
      <xdr:rowOff>72379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stCxn id="18" idx="4"/>
          <a:endCxn id="19" idx="0"/>
        </xdr:cNvCxnSpPr>
      </xdr:nvCxnSpPr>
      <xdr:spPr>
        <a:xfrm>
          <a:off x="8920003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12</xdr:row>
      <xdr:rowOff>148879</xdr:rowOff>
    </xdr:from>
    <xdr:to>
      <xdr:col>18</xdr:col>
      <xdr:colOff>755717</xdr:colOff>
      <xdr:row>24</xdr:row>
      <xdr:rowOff>62134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stCxn id="19" idx="4"/>
          <a:endCxn id="150" idx="0"/>
        </xdr:cNvCxnSpPr>
      </xdr:nvCxnSpPr>
      <xdr:spPr>
        <a:xfrm>
          <a:off x="8920003" y="2434879"/>
          <a:ext cx="0" cy="2199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44</xdr:row>
      <xdr:rowOff>59906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endCxn id="161" idx="0"/>
        </xdr:cNvCxnSpPr>
      </xdr:nvCxnSpPr>
      <xdr:spPr>
        <a:xfrm>
          <a:off x="4067267" y="3377134"/>
          <a:ext cx="0" cy="5064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17</xdr:row>
      <xdr:rowOff>138634</xdr:rowOff>
    </xdr:from>
    <xdr:to>
      <xdr:col>9</xdr:col>
      <xdr:colOff>759461</xdr:colOff>
      <xdr:row>19</xdr:row>
      <xdr:rowOff>74601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163" idx="0"/>
        </xdr:cNvCxnSpPr>
      </xdr:nvCxnSpPr>
      <xdr:spPr>
        <a:xfrm>
          <a:off x="5674361" y="3377134"/>
          <a:ext cx="0" cy="2221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22</xdr:row>
      <xdr:rowOff>151101</xdr:rowOff>
    </xdr:from>
    <xdr:to>
      <xdr:col>9</xdr:col>
      <xdr:colOff>759461</xdr:colOff>
      <xdr:row>24</xdr:row>
      <xdr:rowOff>64356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63" idx="4"/>
          <a:endCxn id="162" idx="0"/>
        </xdr:cNvCxnSpPr>
      </xdr:nvCxnSpPr>
      <xdr:spPr>
        <a:xfrm>
          <a:off x="5674361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27</xdr:row>
      <xdr:rowOff>140856</xdr:rowOff>
    </xdr:from>
    <xdr:to>
      <xdr:col>9</xdr:col>
      <xdr:colOff>759461</xdr:colOff>
      <xdr:row>29</xdr:row>
      <xdr:rowOff>65317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62" idx="4"/>
          <a:endCxn id="164" idx="0"/>
        </xdr:cNvCxnSpPr>
      </xdr:nvCxnSpPr>
      <xdr:spPr>
        <a:xfrm>
          <a:off x="5674361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32</xdr:row>
      <xdr:rowOff>141817</xdr:rowOff>
    </xdr:from>
    <xdr:to>
      <xdr:col>9</xdr:col>
      <xdr:colOff>759461</xdr:colOff>
      <xdr:row>34</xdr:row>
      <xdr:rowOff>77484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>
          <a:stCxn id="164" idx="4"/>
          <a:endCxn id="165" idx="0"/>
        </xdr:cNvCxnSpPr>
      </xdr:nvCxnSpPr>
      <xdr:spPr>
        <a:xfrm>
          <a:off x="5674361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151101</xdr:rowOff>
    </xdr:from>
    <xdr:to>
      <xdr:col>18</xdr:col>
      <xdr:colOff>755717</xdr:colOff>
      <xdr:row>34</xdr:row>
      <xdr:rowOff>64356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143" idx="4"/>
          <a:endCxn id="144" idx="0"/>
        </xdr:cNvCxnSpPr>
      </xdr:nvCxnSpPr>
      <xdr:spPr>
        <a:xfrm>
          <a:off x="7308917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140856</xdr:rowOff>
    </xdr:from>
    <xdr:to>
      <xdr:col>18</xdr:col>
      <xdr:colOff>755717</xdr:colOff>
      <xdr:row>39</xdr:row>
      <xdr:rowOff>65317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144" idx="4"/>
          <a:endCxn id="145" idx="0"/>
        </xdr:cNvCxnSpPr>
      </xdr:nvCxnSpPr>
      <xdr:spPr>
        <a:xfrm>
          <a:off x="7308917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141817</xdr:rowOff>
    </xdr:from>
    <xdr:to>
      <xdr:col>18</xdr:col>
      <xdr:colOff>755717</xdr:colOff>
      <xdr:row>44</xdr:row>
      <xdr:rowOff>77484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145" idx="4"/>
          <a:endCxn id="146" idx="0"/>
        </xdr:cNvCxnSpPr>
      </xdr:nvCxnSpPr>
      <xdr:spPr>
        <a:xfrm>
          <a:off x="7308917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47</xdr:row>
      <xdr:rowOff>153984</xdr:rowOff>
    </xdr:from>
    <xdr:to>
      <xdr:col>18</xdr:col>
      <xdr:colOff>755717</xdr:colOff>
      <xdr:row>49</xdr:row>
      <xdr:rowOff>78444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146" idx="4"/>
          <a:endCxn id="147" idx="0"/>
        </xdr:cNvCxnSpPr>
      </xdr:nvCxnSpPr>
      <xdr:spPr>
        <a:xfrm>
          <a:off x="8920003" y="910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759460</xdr:colOff>
      <xdr:row>42</xdr:row>
      <xdr:rowOff>154944</xdr:rowOff>
    </xdr:from>
    <xdr:to>
      <xdr:col>24</xdr:col>
      <xdr:colOff>49571</xdr:colOff>
      <xdr:row>56</xdr:row>
      <xdr:rowOff>2906</xdr:rowOff>
    </xdr:to>
    <xdr:cxnSp macro="">
      <xdr:nvCxnSpPr>
        <xdr:cNvPr id="54" name="Conector angula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>
          <a:stCxn id="166" idx="4"/>
          <a:endCxn id="148" idx="2"/>
        </xdr:cNvCxnSpPr>
      </xdr:nvCxnSpPr>
      <xdr:spPr>
        <a:xfrm rot="16200000" flipH="1">
          <a:off x="8157685" y="5672619"/>
          <a:ext cx="2514962" cy="7481611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57</xdr:row>
      <xdr:rowOff>136406</xdr:rowOff>
    </xdr:from>
    <xdr:to>
      <xdr:col>25</xdr:col>
      <xdr:colOff>7572</xdr:colOff>
      <xdr:row>59</xdr:row>
      <xdr:rowOff>52703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>
          <a:stCxn id="148" idx="4"/>
          <a:endCxn id="149" idx="0"/>
        </xdr:cNvCxnSpPr>
      </xdr:nvCxnSpPr>
      <xdr:spPr>
        <a:xfrm>
          <a:off x="12199572" y="11756906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62</xdr:row>
      <xdr:rowOff>129203</xdr:rowOff>
    </xdr:from>
    <xdr:to>
      <xdr:col>25</xdr:col>
      <xdr:colOff>7572</xdr:colOff>
      <xdr:row>64</xdr:row>
      <xdr:rowOff>57378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>
          <a:stCxn id="149" idx="4"/>
          <a:endCxn id="171" idx="0"/>
        </xdr:cNvCxnSpPr>
      </xdr:nvCxnSpPr>
      <xdr:spPr>
        <a:xfrm>
          <a:off x="8961072" y="10797203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77</xdr:row>
      <xdr:rowOff>132758</xdr:rowOff>
    </xdr:from>
    <xdr:to>
      <xdr:col>25</xdr:col>
      <xdr:colOff>7572</xdr:colOff>
      <xdr:row>79</xdr:row>
      <xdr:rowOff>87027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>
          <a:stCxn id="169" idx="4"/>
          <a:endCxn id="189" idx="0"/>
        </xdr:cNvCxnSpPr>
      </xdr:nvCxnSpPr>
      <xdr:spPr>
        <a:xfrm>
          <a:off x="8961072" y="12705758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82</xdr:row>
      <xdr:rowOff>163527</xdr:rowOff>
    </xdr:from>
    <xdr:to>
      <xdr:col>25</xdr:col>
      <xdr:colOff>7572</xdr:colOff>
      <xdr:row>84</xdr:row>
      <xdr:rowOff>39354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>
          <a:stCxn id="189" idx="4"/>
          <a:endCxn id="190" idx="0"/>
        </xdr:cNvCxnSpPr>
      </xdr:nvCxnSpPr>
      <xdr:spPr>
        <a:xfrm>
          <a:off x="8961072" y="13689027"/>
          <a:ext cx="0" cy="2568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87</xdr:row>
      <xdr:rowOff>115854</xdr:rowOff>
    </xdr:from>
    <xdr:to>
      <xdr:col>25</xdr:col>
      <xdr:colOff>7572</xdr:colOff>
      <xdr:row>89</xdr:row>
      <xdr:rowOff>92533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>
          <a:stCxn id="190" idx="4"/>
          <a:endCxn id="191" idx="0"/>
        </xdr:cNvCxnSpPr>
      </xdr:nvCxnSpPr>
      <xdr:spPr>
        <a:xfrm>
          <a:off x="8961072" y="14593854"/>
          <a:ext cx="0" cy="3576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717461</xdr:colOff>
      <xdr:row>111</xdr:row>
      <xdr:rowOff>22210</xdr:rowOff>
    </xdr:from>
    <xdr:to>
      <xdr:col>21</xdr:col>
      <xdr:colOff>35717</xdr:colOff>
      <xdr:row>111</xdr:row>
      <xdr:rowOff>22210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>
          <a:stCxn id="200" idx="6"/>
          <a:endCxn id="192" idx="2"/>
        </xdr:cNvCxnSpPr>
      </xdr:nvCxnSpPr>
      <xdr:spPr>
        <a:xfrm>
          <a:off x="8010890" y="18119710"/>
          <a:ext cx="1891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14812</xdr:colOff>
      <xdr:row>117</xdr:row>
      <xdr:rowOff>141879</xdr:rowOff>
    </xdr:from>
    <xdr:to>
      <xdr:col>16</xdr:col>
      <xdr:colOff>14812</xdr:colOff>
      <xdr:row>119</xdr:row>
      <xdr:rowOff>79343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204" idx="4"/>
          <a:endCxn id="206" idx="0"/>
        </xdr:cNvCxnSpPr>
      </xdr:nvCxnSpPr>
      <xdr:spPr>
        <a:xfrm>
          <a:off x="4053412" y="19382379"/>
          <a:ext cx="0" cy="3184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4942</xdr:colOff>
      <xdr:row>117</xdr:row>
      <xdr:rowOff>141879</xdr:rowOff>
    </xdr:from>
    <xdr:to>
      <xdr:col>15</xdr:col>
      <xdr:colOff>56811</xdr:colOff>
      <xdr:row>121</xdr:row>
      <xdr:rowOff>22343</xdr:rowOff>
    </xdr:to>
    <xdr:cxnSp macro="">
      <xdr:nvCxnSpPr>
        <xdr:cNvPr id="62" name="Conector angular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>
          <a:stCxn id="203" idx="4"/>
          <a:endCxn id="206" idx="2"/>
        </xdr:cNvCxnSpPr>
      </xdr:nvCxnSpPr>
      <xdr:spPr>
        <a:xfrm rot="16200000" flipH="1">
          <a:off x="2548095" y="19239526"/>
          <a:ext cx="642464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734812</xdr:colOff>
      <xdr:row>121</xdr:row>
      <xdr:rowOff>22343</xdr:rowOff>
    </xdr:from>
    <xdr:to>
      <xdr:col>21</xdr:col>
      <xdr:colOff>35717</xdr:colOff>
      <xdr:row>121</xdr:row>
      <xdr:rowOff>22343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206" idx="6"/>
          <a:endCxn id="195" idx="2"/>
        </xdr:cNvCxnSpPr>
      </xdr:nvCxnSpPr>
      <xdr:spPr>
        <a:xfrm>
          <a:off x="6411712" y="20024843"/>
          <a:ext cx="181550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134</xdr:row>
      <xdr:rowOff>99215</xdr:rowOff>
    </xdr:from>
    <xdr:to>
      <xdr:col>31</xdr:col>
      <xdr:colOff>713192</xdr:colOff>
      <xdr:row>137</xdr:row>
      <xdr:rowOff>175715</xdr:rowOff>
    </xdr:to>
    <xdr:sp macro="" textlink="">
      <xdr:nvSpPr>
        <xdr:cNvPr id="64" name="CuadroText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16363763" y="256806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FONDO Y LÍN. SUCCIÓN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139</xdr:row>
      <xdr:rowOff>92717</xdr:rowOff>
    </xdr:from>
    <xdr:to>
      <xdr:col>31</xdr:col>
      <xdr:colOff>713192</xdr:colOff>
      <xdr:row>142</xdr:row>
      <xdr:rowOff>169217</xdr:rowOff>
    </xdr:to>
    <xdr:sp macro="" textlink="">
      <xdr:nvSpPr>
        <xdr:cNvPr id="65" name="CuadroTexto 6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16363763" y="2662664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SOLD.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EVAP. Y ARAMADO CAJA DE SERVICIO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144</xdr:row>
      <xdr:rowOff>99932</xdr:rowOff>
    </xdr:from>
    <xdr:to>
      <xdr:col>31</xdr:col>
      <xdr:colOff>713192</xdr:colOff>
      <xdr:row>147</xdr:row>
      <xdr:rowOff>176432</xdr:rowOff>
    </xdr:to>
    <xdr:sp macro="" textlink="">
      <xdr:nvSpPr>
        <xdr:cNvPr id="66" name="CuadroTexto 6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 txBox="1"/>
      </xdr:nvSpPr>
      <xdr:spPr>
        <a:xfrm>
          <a:off x="16363763" y="275863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149</xdr:row>
      <xdr:rowOff>96329</xdr:rowOff>
    </xdr:from>
    <xdr:to>
      <xdr:col>31</xdr:col>
      <xdr:colOff>713192</xdr:colOff>
      <xdr:row>152</xdr:row>
      <xdr:rowOff>172829</xdr:rowOff>
    </xdr:to>
    <xdr:sp macro="" textlink="">
      <xdr:nvSpPr>
        <xdr:cNvPr id="67" name="CuadroTexto 6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 txBox="1"/>
      </xdr:nvSpPr>
      <xdr:spPr>
        <a:xfrm>
          <a:off x="16363763" y="285352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INSTALACIÓN ELÉCTRICA</a:t>
          </a:r>
        </a:p>
        <a:p>
          <a:pPr algn="ctr"/>
          <a:r>
            <a:rPr lang="en-US" sz="1000" b="1" i="1" baseline="0"/>
            <a:t>20-01</a:t>
          </a:r>
          <a:endParaRPr lang="en-US" sz="1100" b="1" i="1" baseline="0"/>
        </a:p>
      </xdr:txBody>
    </xdr:sp>
    <xdr:clientData/>
  </xdr:twoCellAnchor>
  <xdr:twoCellAnchor>
    <xdr:from>
      <xdr:col>30</xdr:col>
      <xdr:colOff>35192</xdr:colOff>
      <xdr:row>154</xdr:row>
      <xdr:rowOff>92722</xdr:rowOff>
    </xdr:from>
    <xdr:to>
      <xdr:col>31</xdr:col>
      <xdr:colOff>713192</xdr:colOff>
      <xdr:row>157</xdr:row>
      <xdr:rowOff>169222</xdr:rowOff>
    </xdr:to>
    <xdr:sp macro="" textlink="">
      <xdr:nvSpPr>
        <xdr:cNvPr id="68" name="CuadroTexto 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6363763" y="2948415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159</xdr:row>
      <xdr:rowOff>93118</xdr:rowOff>
    </xdr:from>
    <xdr:to>
      <xdr:col>31</xdr:col>
      <xdr:colOff>713192</xdr:colOff>
      <xdr:row>162</xdr:row>
      <xdr:rowOff>169618</xdr:rowOff>
    </xdr:to>
    <xdr:sp macro="" textlink="">
      <xdr:nvSpPr>
        <xdr:cNvPr id="70" name="CuadroTexto 6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16363763" y="3043704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30</xdr:col>
      <xdr:colOff>35192</xdr:colOff>
      <xdr:row>164</xdr:row>
      <xdr:rowOff>100721</xdr:rowOff>
    </xdr:from>
    <xdr:to>
      <xdr:col>31</xdr:col>
      <xdr:colOff>713192</xdr:colOff>
      <xdr:row>167</xdr:row>
      <xdr:rowOff>177221</xdr:rowOff>
    </xdr:to>
    <xdr:sp macro="" textlink="">
      <xdr:nvSpPr>
        <xdr:cNvPr id="71" name="CuadroTexto 7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 txBox="1"/>
      </xdr:nvSpPr>
      <xdr:spPr>
        <a:xfrm>
          <a:off x="16363763" y="313971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169</xdr:row>
      <xdr:rowOff>85910</xdr:rowOff>
    </xdr:from>
    <xdr:to>
      <xdr:col>31</xdr:col>
      <xdr:colOff>713192</xdr:colOff>
      <xdr:row>172</xdr:row>
      <xdr:rowOff>162410</xdr:rowOff>
    </xdr:to>
    <xdr:sp macro="" textlink="">
      <xdr:nvSpPr>
        <xdr:cNvPr id="72" name="CuadroTexto 7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 txBox="1"/>
      </xdr:nvSpPr>
      <xdr:spPr>
        <a:xfrm>
          <a:off x="16363763" y="323348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35192</xdr:colOff>
      <xdr:row>174</xdr:row>
      <xdr:rowOff>104719</xdr:rowOff>
    </xdr:from>
    <xdr:to>
      <xdr:col>31</xdr:col>
      <xdr:colOff>713192</xdr:colOff>
      <xdr:row>177</xdr:row>
      <xdr:rowOff>181219</xdr:rowOff>
    </xdr:to>
    <xdr:sp macro="" textlink="">
      <xdr:nvSpPr>
        <xdr:cNvPr id="73" name="CuadroText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 txBox="1"/>
      </xdr:nvSpPr>
      <xdr:spPr>
        <a:xfrm>
          <a:off x="16363763" y="3330614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050" b="1" i="1"/>
        </a:p>
      </xdr:txBody>
    </xdr:sp>
    <xdr:clientData/>
  </xdr:twoCellAnchor>
  <xdr:twoCellAnchor>
    <xdr:from>
      <xdr:col>30</xdr:col>
      <xdr:colOff>35192</xdr:colOff>
      <xdr:row>179</xdr:row>
      <xdr:rowOff>92592</xdr:rowOff>
    </xdr:from>
    <xdr:to>
      <xdr:col>31</xdr:col>
      <xdr:colOff>713192</xdr:colOff>
      <xdr:row>182</xdr:row>
      <xdr:rowOff>169092</xdr:rowOff>
    </xdr:to>
    <xdr:sp macro="" textlink="">
      <xdr:nvSpPr>
        <xdr:cNvPr id="74" name="CuadroText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 txBox="1"/>
      </xdr:nvSpPr>
      <xdr:spPr>
        <a:xfrm>
          <a:off x="16363763" y="3424652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253</xdr:row>
      <xdr:rowOff>116316</xdr:rowOff>
    </xdr:from>
    <xdr:to>
      <xdr:col>28</xdr:col>
      <xdr:colOff>735494</xdr:colOff>
      <xdr:row>257</xdr:row>
      <xdr:rowOff>2316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14753208" y="4843528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57494</xdr:colOff>
      <xdr:row>9</xdr:row>
      <xdr:rowOff>72379</xdr:rowOff>
    </xdr:from>
    <xdr:to>
      <xdr:col>28</xdr:col>
      <xdr:colOff>735494</xdr:colOff>
      <xdr:row>12</xdr:row>
      <xdr:rowOff>148879</xdr:rowOff>
    </xdr:to>
    <xdr:sp macro="" textlink="">
      <xdr:nvSpPr>
        <xdr:cNvPr id="76" name="CuadroText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98872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</xdr:row>
      <xdr:rowOff>74601</xdr:rowOff>
    </xdr:from>
    <xdr:to>
      <xdr:col>28</xdr:col>
      <xdr:colOff>735494</xdr:colOff>
      <xdr:row>22</xdr:row>
      <xdr:rowOff>151101</xdr:rowOff>
    </xdr:to>
    <xdr:sp macro="" textlink="">
      <xdr:nvSpPr>
        <xdr:cNvPr id="78" name="CuadroTexto 7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98872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14</xdr:row>
      <xdr:rowOff>62134</xdr:rowOff>
    </xdr:from>
    <xdr:to>
      <xdr:col>28</xdr:col>
      <xdr:colOff>735494</xdr:colOff>
      <xdr:row>17</xdr:row>
      <xdr:rowOff>138634</xdr:rowOff>
    </xdr:to>
    <xdr:sp macro="" textlink="">
      <xdr:nvSpPr>
        <xdr:cNvPr id="79" name="CuadroTexto 7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98872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27</xdr:col>
      <xdr:colOff>57494</xdr:colOff>
      <xdr:row>29</xdr:row>
      <xdr:rowOff>65317</xdr:rowOff>
    </xdr:from>
    <xdr:to>
      <xdr:col>28</xdr:col>
      <xdr:colOff>735494</xdr:colOff>
      <xdr:row>32</xdr:row>
      <xdr:rowOff>141817</xdr:rowOff>
    </xdr:to>
    <xdr:sp macro="" textlink="">
      <xdr:nvSpPr>
        <xdr:cNvPr id="80" name="CuadroTexto 7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9887294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19</xdr:row>
      <xdr:rowOff>74601</xdr:rowOff>
    </xdr:from>
    <xdr:to>
      <xdr:col>31</xdr:col>
      <xdr:colOff>713192</xdr:colOff>
      <xdr:row>22</xdr:row>
      <xdr:rowOff>151101</xdr:rowOff>
    </xdr:to>
    <xdr:sp macro="" textlink="">
      <xdr:nvSpPr>
        <xdr:cNvPr id="82" name="CuadroTexto 8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11503292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7</xdr:row>
      <xdr:rowOff>114600</xdr:rowOff>
    </xdr:from>
    <xdr:to>
      <xdr:col>28</xdr:col>
      <xdr:colOff>15494</xdr:colOff>
      <xdr:row>9</xdr:row>
      <xdr:rowOff>72379</xdr:rowOff>
    </xdr:to>
    <xdr:cxnSp macro="">
      <xdr:nvCxnSpPr>
        <xdr:cNvPr id="84" name="Conector recto de flech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>
          <a:stCxn id="350" idx="4"/>
          <a:endCxn id="76" idx="0"/>
        </xdr:cNvCxnSpPr>
      </xdr:nvCxnSpPr>
      <xdr:spPr>
        <a:xfrm>
          <a:off x="15584539" y="1448100"/>
          <a:ext cx="0" cy="3907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12</xdr:row>
      <xdr:rowOff>148879</xdr:rowOff>
    </xdr:from>
    <xdr:to>
      <xdr:col>28</xdr:col>
      <xdr:colOff>15494</xdr:colOff>
      <xdr:row>14</xdr:row>
      <xdr:rowOff>62134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>
          <a:stCxn id="76" idx="4"/>
          <a:endCxn id="79" idx="0"/>
        </xdr:cNvCxnSpPr>
      </xdr:nvCxnSpPr>
      <xdr:spPr>
        <a:xfrm>
          <a:off x="106072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17</xdr:row>
      <xdr:rowOff>138634</xdr:rowOff>
    </xdr:from>
    <xdr:to>
      <xdr:col>28</xdr:col>
      <xdr:colOff>15494</xdr:colOff>
      <xdr:row>19</xdr:row>
      <xdr:rowOff>74601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>
          <a:stCxn id="79" idx="4"/>
          <a:endCxn id="78" idx="0"/>
        </xdr:cNvCxnSpPr>
      </xdr:nvCxnSpPr>
      <xdr:spPr>
        <a:xfrm>
          <a:off x="106072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</xdr:row>
      <xdr:rowOff>151101</xdr:rowOff>
    </xdr:from>
    <xdr:to>
      <xdr:col>28</xdr:col>
      <xdr:colOff>15494</xdr:colOff>
      <xdr:row>24</xdr:row>
      <xdr:rowOff>64356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>
          <a:stCxn id="78" idx="4"/>
        </xdr:cNvCxnSpPr>
      </xdr:nvCxnSpPr>
      <xdr:spPr>
        <a:xfrm>
          <a:off x="106072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27</xdr:row>
      <xdr:rowOff>140856</xdr:rowOff>
    </xdr:from>
    <xdr:to>
      <xdr:col>28</xdr:col>
      <xdr:colOff>15494</xdr:colOff>
      <xdr:row>29</xdr:row>
      <xdr:rowOff>65317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>
          <a:endCxn id="80" idx="0"/>
        </xdr:cNvCxnSpPr>
      </xdr:nvCxnSpPr>
      <xdr:spPr>
        <a:xfrm>
          <a:off x="10607294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</xdr:row>
      <xdr:rowOff>138634</xdr:rowOff>
    </xdr:from>
    <xdr:to>
      <xdr:col>30</xdr:col>
      <xdr:colOff>755192</xdr:colOff>
      <xdr:row>19</xdr:row>
      <xdr:rowOff>74601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>
          <a:endCxn id="82" idx="0"/>
        </xdr:cNvCxnSpPr>
      </xdr:nvCxnSpPr>
      <xdr:spPr>
        <a:xfrm>
          <a:off x="12223292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22</xdr:row>
      <xdr:rowOff>151101</xdr:rowOff>
    </xdr:from>
    <xdr:to>
      <xdr:col>30</xdr:col>
      <xdr:colOff>755192</xdr:colOff>
      <xdr:row>29</xdr:row>
      <xdr:rowOff>65317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>
          <a:stCxn id="82" idx="4"/>
          <a:endCxn id="243" idx="0"/>
        </xdr:cNvCxnSpPr>
      </xdr:nvCxnSpPr>
      <xdr:spPr>
        <a:xfrm>
          <a:off x="12223292" y="4342101"/>
          <a:ext cx="0" cy="12477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34</xdr:row>
      <xdr:rowOff>77484</xdr:rowOff>
    </xdr:from>
    <xdr:to>
      <xdr:col>31</xdr:col>
      <xdr:colOff>713192</xdr:colOff>
      <xdr:row>37</xdr:row>
      <xdr:rowOff>153984</xdr:rowOff>
    </xdr:to>
    <xdr:sp macro="" textlink="">
      <xdr:nvSpPr>
        <xdr:cNvPr id="93" name="CuadroTexto 9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11503292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755192</xdr:colOff>
      <xdr:row>32</xdr:row>
      <xdr:rowOff>141817</xdr:rowOff>
    </xdr:from>
    <xdr:to>
      <xdr:col>30</xdr:col>
      <xdr:colOff>755192</xdr:colOff>
      <xdr:row>34</xdr:row>
      <xdr:rowOff>77484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CxnSpPr>
          <a:stCxn id="243" idx="4"/>
          <a:endCxn id="93" idx="0"/>
        </xdr:cNvCxnSpPr>
      </xdr:nvCxnSpPr>
      <xdr:spPr>
        <a:xfrm>
          <a:off x="12223292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37</xdr:row>
      <xdr:rowOff>153984</xdr:rowOff>
    </xdr:from>
    <xdr:to>
      <xdr:col>30</xdr:col>
      <xdr:colOff>755192</xdr:colOff>
      <xdr:row>39</xdr:row>
      <xdr:rowOff>160768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>
          <a:stCxn id="93" idx="4"/>
          <a:endCxn id="284" idx="0"/>
        </xdr:cNvCxnSpPr>
      </xdr:nvCxnSpPr>
      <xdr:spPr>
        <a:xfrm>
          <a:off x="17083763" y="7256913"/>
          <a:ext cx="0" cy="3877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182</xdr:row>
      <xdr:rowOff>169092</xdr:rowOff>
    </xdr:from>
    <xdr:to>
      <xdr:col>30</xdr:col>
      <xdr:colOff>755192</xdr:colOff>
      <xdr:row>184</xdr:row>
      <xdr:rowOff>97516</xdr:rowOff>
    </xdr:to>
    <xdr:cxnSp macro="">
      <xdr:nvCxnSpPr>
        <xdr:cNvPr id="96" name="Conector angular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>
          <a:stCxn id="74" idx="4"/>
          <a:endCxn id="222" idx="0"/>
        </xdr:cNvCxnSpPr>
      </xdr:nvCxnSpPr>
      <xdr:spPr>
        <a:xfrm rot="5400000">
          <a:off x="16123774" y="34243955"/>
          <a:ext cx="309424" cy="16105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182</xdr:row>
      <xdr:rowOff>169091</xdr:rowOff>
    </xdr:from>
    <xdr:to>
      <xdr:col>33</xdr:col>
      <xdr:colOff>751732</xdr:colOff>
      <xdr:row>184</xdr:row>
      <xdr:rowOff>94052</xdr:rowOff>
    </xdr:to>
    <xdr:cxnSp macro="">
      <xdr:nvCxnSpPr>
        <xdr:cNvPr id="97" name="Conector angular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>
          <a:stCxn id="74" idx="4"/>
          <a:endCxn id="229" idx="0"/>
        </xdr:cNvCxnSpPr>
      </xdr:nvCxnSpPr>
      <xdr:spPr>
        <a:xfrm rot="16200000" flipH="1">
          <a:off x="17745482" y="34232802"/>
          <a:ext cx="305961" cy="162939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238</xdr:row>
      <xdr:rowOff>72273</xdr:rowOff>
    </xdr:from>
    <xdr:to>
      <xdr:col>28</xdr:col>
      <xdr:colOff>735494</xdr:colOff>
      <xdr:row>241</xdr:row>
      <xdr:rowOff>148773</xdr:rowOff>
    </xdr:to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14753208" y="45533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248</xdr:row>
      <xdr:rowOff>92246</xdr:rowOff>
    </xdr:from>
    <xdr:to>
      <xdr:col>28</xdr:col>
      <xdr:colOff>735494</xdr:colOff>
      <xdr:row>251</xdr:row>
      <xdr:rowOff>168746</xdr:rowOff>
    </xdr:to>
    <xdr:sp macro="" textlink="">
      <xdr:nvSpPr>
        <xdr:cNvPr id="99" name="CuadroTexto 9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14753208" y="47458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270</xdr:row>
      <xdr:rowOff>86981</xdr:rowOff>
    </xdr:from>
    <xdr:to>
      <xdr:col>31</xdr:col>
      <xdr:colOff>713192</xdr:colOff>
      <xdr:row>273</xdr:row>
      <xdr:rowOff>163481</xdr:rowOff>
    </xdr:to>
    <xdr:sp macro="" textlink="">
      <xdr:nvSpPr>
        <xdr:cNvPr id="103" name="CuadroTexto 10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16363763" y="5164444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285</xdr:row>
      <xdr:rowOff>80668</xdr:rowOff>
    </xdr:from>
    <xdr:to>
      <xdr:col>31</xdr:col>
      <xdr:colOff>713192</xdr:colOff>
      <xdr:row>288</xdr:row>
      <xdr:rowOff>157168</xdr:rowOff>
    </xdr:to>
    <xdr:sp macro="" textlink="">
      <xdr:nvSpPr>
        <xdr:cNvPr id="104" name="CuadroTexto 10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 txBox="1"/>
      </xdr:nvSpPr>
      <xdr:spPr>
        <a:xfrm>
          <a:off x="16363763" y="544956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30</xdr:col>
      <xdr:colOff>755192</xdr:colOff>
      <xdr:row>48</xdr:row>
      <xdr:rowOff>46768</xdr:rowOff>
    </xdr:from>
    <xdr:to>
      <xdr:col>30</xdr:col>
      <xdr:colOff>755192</xdr:colOff>
      <xdr:row>119</xdr:row>
      <xdr:rowOff>79343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>
          <a:stCxn id="198" idx="4"/>
          <a:endCxn id="199" idx="0"/>
        </xdr:cNvCxnSpPr>
      </xdr:nvCxnSpPr>
      <xdr:spPr>
        <a:xfrm>
          <a:off x="17083763" y="9245197"/>
          <a:ext cx="0" cy="135580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713717</xdr:colOff>
      <xdr:row>121</xdr:row>
      <xdr:rowOff>22343</xdr:rowOff>
    </xdr:from>
    <xdr:to>
      <xdr:col>30</xdr:col>
      <xdr:colOff>35192</xdr:colOff>
      <xdr:row>121</xdr:row>
      <xdr:rowOff>22343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>
          <a:stCxn id="195" idx="6"/>
          <a:endCxn id="199" idx="2"/>
        </xdr:cNvCxnSpPr>
      </xdr:nvCxnSpPr>
      <xdr:spPr>
        <a:xfrm>
          <a:off x="11272860" y="20024843"/>
          <a:ext cx="345804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122</xdr:row>
      <xdr:rowOff>155843</xdr:rowOff>
    </xdr:from>
    <xdr:to>
      <xdr:col>30</xdr:col>
      <xdr:colOff>755192</xdr:colOff>
      <xdr:row>124</xdr:row>
      <xdr:rowOff>70532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>
          <a:stCxn id="199" idx="4"/>
          <a:endCxn id="196" idx="0"/>
        </xdr:cNvCxnSpPr>
      </xdr:nvCxnSpPr>
      <xdr:spPr>
        <a:xfrm>
          <a:off x="12223292" y="20348843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127</xdr:row>
      <xdr:rowOff>147032</xdr:rowOff>
    </xdr:from>
    <xdr:to>
      <xdr:col>30</xdr:col>
      <xdr:colOff>756741</xdr:colOff>
      <xdr:row>129</xdr:row>
      <xdr:rowOff>40821</xdr:rowOff>
    </xdr:to>
    <xdr:cxnSp macro="">
      <xdr:nvCxnSpPr>
        <xdr:cNvPr id="109" name="Conector recto de flecha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>
          <a:stCxn id="196" idx="4"/>
          <a:endCxn id="349" idx="0"/>
        </xdr:cNvCxnSpPr>
      </xdr:nvCxnSpPr>
      <xdr:spPr>
        <a:xfrm>
          <a:off x="17138192" y="24388157"/>
          <a:ext cx="1549" cy="2747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137</xdr:row>
      <xdr:rowOff>175715</xdr:rowOff>
    </xdr:from>
    <xdr:to>
      <xdr:col>30</xdr:col>
      <xdr:colOff>755192</xdr:colOff>
      <xdr:row>139</xdr:row>
      <xdr:rowOff>92717</xdr:rowOff>
    </xdr:to>
    <xdr:cxnSp macro="">
      <xdr:nvCxnSpPr>
        <xdr:cNvPr id="111" name="Conector recto de flecha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>
          <a:stCxn id="64" idx="4"/>
          <a:endCxn id="65" idx="0"/>
        </xdr:cNvCxnSpPr>
      </xdr:nvCxnSpPr>
      <xdr:spPr>
        <a:xfrm>
          <a:off x="17083763" y="26328644"/>
          <a:ext cx="0" cy="2980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142</xdr:row>
      <xdr:rowOff>169217</xdr:rowOff>
    </xdr:from>
    <xdr:to>
      <xdr:col>30</xdr:col>
      <xdr:colOff>755192</xdr:colOff>
      <xdr:row>144</xdr:row>
      <xdr:rowOff>99932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>
          <a:stCxn id="65" idx="4"/>
          <a:endCxn id="66" idx="0"/>
        </xdr:cNvCxnSpPr>
      </xdr:nvCxnSpPr>
      <xdr:spPr>
        <a:xfrm>
          <a:off x="17083763" y="27274646"/>
          <a:ext cx="0" cy="311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176432</xdr:rowOff>
    </xdr:from>
    <xdr:to>
      <xdr:col>30</xdr:col>
      <xdr:colOff>755192</xdr:colOff>
      <xdr:row>149</xdr:row>
      <xdr:rowOff>96329</xdr:rowOff>
    </xdr:to>
    <xdr:cxnSp macro="">
      <xdr:nvCxnSpPr>
        <xdr:cNvPr id="113" name="Conector recto de flecha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>
          <a:stCxn id="66" idx="4"/>
          <a:endCxn id="67" idx="0"/>
        </xdr:cNvCxnSpPr>
      </xdr:nvCxnSpPr>
      <xdr:spPr>
        <a:xfrm>
          <a:off x="17083763" y="28234361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152</xdr:row>
      <xdr:rowOff>172829</xdr:rowOff>
    </xdr:from>
    <xdr:to>
      <xdr:col>30</xdr:col>
      <xdr:colOff>755192</xdr:colOff>
      <xdr:row>154</xdr:row>
      <xdr:rowOff>92722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>
          <a:stCxn id="67" idx="4"/>
          <a:endCxn id="68" idx="0"/>
        </xdr:cNvCxnSpPr>
      </xdr:nvCxnSpPr>
      <xdr:spPr>
        <a:xfrm>
          <a:off x="17083763" y="29183258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157</xdr:row>
      <xdr:rowOff>169222</xdr:rowOff>
    </xdr:from>
    <xdr:to>
      <xdr:col>30</xdr:col>
      <xdr:colOff>755192</xdr:colOff>
      <xdr:row>159</xdr:row>
      <xdr:rowOff>93118</xdr:rowOff>
    </xdr:to>
    <xdr:cxnSp macro="">
      <xdr:nvCxnSpPr>
        <xdr:cNvPr id="116" name="Conector recto de flecha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68" idx="4"/>
          <a:endCxn id="70" idx="0"/>
        </xdr:cNvCxnSpPr>
      </xdr:nvCxnSpPr>
      <xdr:spPr>
        <a:xfrm>
          <a:off x="17083763" y="30132151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162</xdr:row>
      <xdr:rowOff>169618</xdr:rowOff>
    </xdr:from>
    <xdr:to>
      <xdr:col>30</xdr:col>
      <xdr:colOff>755192</xdr:colOff>
      <xdr:row>164</xdr:row>
      <xdr:rowOff>100721</xdr:rowOff>
    </xdr:to>
    <xdr:cxnSp macro="">
      <xdr:nvCxnSpPr>
        <xdr:cNvPr id="117" name="Conector recto de flecha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CxnSpPr>
          <a:stCxn id="70" idx="4"/>
          <a:endCxn id="71" idx="0"/>
        </xdr:cNvCxnSpPr>
      </xdr:nvCxnSpPr>
      <xdr:spPr>
        <a:xfrm>
          <a:off x="17083763" y="31085047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167</xdr:row>
      <xdr:rowOff>177221</xdr:rowOff>
    </xdr:from>
    <xdr:to>
      <xdr:col>30</xdr:col>
      <xdr:colOff>755192</xdr:colOff>
      <xdr:row>169</xdr:row>
      <xdr:rowOff>85910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71" idx="4"/>
          <a:endCxn id="72" idx="0"/>
        </xdr:cNvCxnSpPr>
      </xdr:nvCxnSpPr>
      <xdr:spPr>
        <a:xfrm>
          <a:off x="17083763" y="32045150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172</xdr:row>
      <xdr:rowOff>162410</xdr:rowOff>
    </xdr:from>
    <xdr:to>
      <xdr:col>30</xdr:col>
      <xdr:colOff>755192</xdr:colOff>
      <xdr:row>174</xdr:row>
      <xdr:rowOff>104719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CxnSpPr>
          <a:stCxn id="72" idx="4"/>
          <a:endCxn id="73" idx="0"/>
        </xdr:cNvCxnSpPr>
      </xdr:nvCxnSpPr>
      <xdr:spPr>
        <a:xfrm>
          <a:off x="17083763" y="32982839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177</xdr:row>
      <xdr:rowOff>181219</xdr:rowOff>
    </xdr:from>
    <xdr:to>
      <xdr:col>30</xdr:col>
      <xdr:colOff>755192</xdr:colOff>
      <xdr:row>179</xdr:row>
      <xdr:rowOff>92592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CxnSpPr>
          <a:stCxn id="73" idx="4"/>
          <a:endCxn id="74" idx="0"/>
        </xdr:cNvCxnSpPr>
      </xdr:nvCxnSpPr>
      <xdr:spPr>
        <a:xfrm>
          <a:off x="17083763" y="33954148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187</xdr:row>
      <xdr:rowOff>174016</xdr:rowOff>
    </xdr:from>
    <xdr:to>
      <xdr:col>28</xdr:col>
      <xdr:colOff>15494</xdr:colOff>
      <xdr:row>189</xdr:row>
      <xdr:rowOff>82708</xdr:rowOff>
    </xdr:to>
    <xdr:cxnSp macro="">
      <xdr:nvCxnSpPr>
        <xdr:cNvPr id="121" name="Conector recto de flecha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CxnSpPr>
          <a:stCxn id="222" idx="4"/>
          <a:endCxn id="223" idx="0"/>
        </xdr:cNvCxnSpPr>
      </xdr:nvCxnSpPr>
      <xdr:spPr>
        <a:xfrm>
          <a:off x="15473208" y="35851945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192</xdr:row>
      <xdr:rowOff>159208</xdr:rowOff>
    </xdr:from>
    <xdr:to>
      <xdr:col>28</xdr:col>
      <xdr:colOff>15494</xdr:colOff>
      <xdr:row>194</xdr:row>
      <xdr:rowOff>90308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CxnSpPr>
          <a:stCxn id="223" idx="4"/>
          <a:endCxn id="224" idx="0"/>
        </xdr:cNvCxnSpPr>
      </xdr:nvCxnSpPr>
      <xdr:spPr>
        <a:xfrm>
          <a:off x="15473208" y="36789637"/>
          <a:ext cx="0" cy="312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197</xdr:row>
      <xdr:rowOff>166808</xdr:rowOff>
    </xdr:from>
    <xdr:to>
      <xdr:col>28</xdr:col>
      <xdr:colOff>15494</xdr:colOff>
      <xdr:row>199</xdr:row>
      <xdr:rowOff>97911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CxnSpPr>
          <a:stCxn id="224" idx="4"/>
        </xdr:cNvCxnSpPr>
      </xdr:nvCxnSpPr>
      <xdr:spPr>
        <a:xfrm>
          <a:off x="15473208" y="37749737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202</xdr:row>
      <xdr:rowOff>174411</xdr:rowOff>
    </xdr:from>
    <xdr:to>
      <xdr:col>28</xdr:col>
      <xdr:colOff>15494</xdr:colOff>
      <xdr:row>204</xdr:row>
      <xdr:rowOff>96990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endCxn id="226" idx="0"/>
        </xdr:cNvCxnSpPr>
      </xdr:nvCxnSpPr>
      <xdr:spPr>
        <a:xfrm>
          <a:off x="15473208" y="38709840"/>
          <a:ext cx="0" cy="3035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729869</xdr:colOff>
      <xdr:row>222</xdr:row>
      <xdr:rowOff>183884</xdr:rowOff>
    </xdr:from>
    <xdr:to>
      <xdr:col>28</xdr:col>
      <xdr:colOff>15494</xdr:colOff>
      <xdr:row>238</xdr:row>
      <xdr:rowOff>72273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endCxn id="98" idx="0"/>
        </xdr:cNvCxnSpPr>
      </xdr:nvCxnSpPr>
      <xdr:spPr>
        <a:xfrm>
          <a:off x="15425583" y="42597348"/>
          <a:ext cx="47625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192</xdr:row>
      <xdr:rowOff>136795</xdr:rowOff>
    </xdr:from>
    <xdr:to>
      <xdr:col>33</xdr:col>
      <xdr:colOff>751731</xdr:colOff>
      <xdr:row>223</xdr:row>
      <xdr:rowOff>68293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stCxn id="236" idx="4"/>
          <a:endCxn id="230" idx="0"/>
        </xdr:cNvCxnSpPr>
      </xdr:nvCxnSpPr>
      <xdr:spPr>
        <a:xfrm>
          <a:off x="18713160" y="36767224"/>
          <a:ext cx="0" cy="59050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241</xdr:row>
      <xdr:rowOff>148773</xdr:rowOff>
    </xdr:from>
    <xdr:to>
      <xdr:col>28</xdr:col>
      <xdr:colOff>15494</xdr:colOff>
      <xdr:row>248</xdr:row>
      <xdr:rowOff>92246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CxnSpPr>
          <a:stCxn id="98" idx="4"/>
          <a:endCxn id="99" idx="0"/>
        </xdr:cNvCxnSpPr>
      </xdr:nvCxnSpPr>
      <xdr:spPr>
        <a:xfrm>
          <a:off x="15473208" y="46181737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226</xdr:row>
      <xdr:rowOff>144793</xdr:rowOff>
    </xdr:from>
    <xdr:to>
      <xdr:col>33</xdr:col>
      <xdr:colOff>751731</xdr:colOff>
      <xdr:row>228</xdr:row>
      <xdr:rowOff>97566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>
          <a:stCxn id="230" idx="4"/>
          <a:endCxn id="227" idx="0"/>
        </xdr:cNvCxnSpPr>
      </xdr:nvCxnSpPr>
      <xdr:spPr>
        <a:xfrm>
          <a:off x="18713160" y="43320257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251</xdr:row>
      <xdr:rowOff>168746</xdr:rowOff>
    </xdr:from>
    <xdr:to>
      <xdr:col>28</xdr:col>
      <xdr:colOff>15494</xdr:colOff>
      <xdr:row>253</xdr:row>
      <xdr:rowOff>116316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>
          <a:stCxn id="99" idx="4"/>
          <a:endCxn id="75" idx="0"/>
        </xdr:cNvCxnSpPr>
      </xdr:nvCxnSpPr>
      <xdr:spPr>
        <a:xfrm>
          <a:off x="15473208" y="48106710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231</xdr:row>
      <xdr:rowOff>174066</xdr:rowOff>
    </xdr:from>
    <xdr:to>
      <xdr:col>33</xdr:col>
      <xdr:colOff>751731</xdr:colOff>
      <xdr:row>233</xdr:row>
      <xdr:rowOff>107616</xdr:rowOff>
    </xdr:to>
    <xdr:cxnSp macro="">
      <xdr:nvCxnSpPr>
        <xdr:cNvPr id="130" name="Conector recto de flecha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>
          <a:stCxn id="227" idx="4"/>
          <a:endCxn id="232" idx="0"/>
        </xdr:cNvCxnSpPr>
      </xdr:nvCxnSpPr>
      <xdr:spPr>
        <a:xfrm>
          <a:off x="18713160" y="44302030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273</xdr:row>
      <xdr:rowOff>163481</xdr:rowOff>
    </xdr:from>
    <xdr:to>
      <xdr:col>30</xdr:col>
      <xdr:colOff>755192</xdr:colOff>
      <xdr:row>275</xdr:row>
      <xdr:rowOff>89429</xdr:rowOff>
    </xdr:to>
    <xdr:cxnSp macro="">
      <xdr:nvCxnSpPr>
        <xdr:cNvPr id="133" name="Conector recto de flecha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stCxn id="103" idx="4"/>
        </xdr:cNvCxnSpPr>
      </xdr:nvCxnSpPr>
      <xdr:spPr>
        <a:xfrm>
          <a:off x="17083763" y="52292445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283</xdr:row>
      <xdr:rowOff>163481</xdr:rowOff>
    </xdr:from>
    <xdr:to>
      <xdr:col>30</xdr:col>
      <xdr:colOff>755192</xdr:colOff>
      <xdr:row>285</xdr:row>
      <xdr:rowOff>80668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stCxn id="291" idx="4"/>
          <a:endCxn id="104" idx="0"/>
        </xdr:cNvCxnSpPr>
      </xdr:nvCxnSpPr>
      <xdr:spPr>
        <a:xfrm>
          <a:off x="17083763" y="54197445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243</xdr:row>
      <xdr:rowOff>116316</xdr:rowOff>
    </xdr:from>
    <xdr:to>
      <xdr:col>34</xdr:col>
      <xdr:colOff>709731</xdr:colOff>
      <xdr:row>247</xdr:row>
      <xdr:rowOff>2316</xdr:rowOff>
    </xdr:to>
    <xdr:sp macro="" textlink="">
      <xdr:nvSpPr>
        <xdr:cNvPr id="136" name="CuadroTexto 13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 txBox="1"/>
      </xdr:nvSpPr>
      <xdr:spPr>
        <a:xfrm>
          <a:off x="17993160" y="4653028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9</xdr:col>
      <xdr:colOff>759461</xdr:colOff>
      <xdr:row>37</xdr:row>
      <xdr:rowOff>153984</xdr:rowOff>
    </xdr:from>
    <xdr:to>
      <xdr:col>9</xdr:col>
      <xdr:colOff>759461</xdr:colOff>
      <xdr:row>39</xdr:row>
      <xdr:rowOff>78444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>
          <a:stCxn id="165" idx="4"/>
          <a:endCxn id="166" idx="0"/>
        </xdr:cNvCxnSpPr>
      </xdr:nvCxnSpPr>
      <xdr:spPr>
        <a:xfrm>
          <a:off x="5674361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138634</xdr:rowOff>
    </xdr:from>
    <xdr:to>
      <xdr:col>18</xdr:col>
      <xdr:colOff>755717</xdr:colOff>
      <xdr:row>29</xdr:row>
      <xdr:rowOff>74601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>
          <a:stCxn id="150" idx="4"/>
          <a:endCxn id="143" idx="0"/>
        </xdr:cNvCxnSpPr>
      </xdr:nvCxnSpPr>
      <xdr:spPr>
        <a:xfrm>
          <a:off x="7308917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29</xdr:row>
      <xdr:rowOff>74601</xdr:rowOff>
    </xdr:from>
    <xdr:to>
      <xdr:col>19</xdr:col>
      <xdr:colOff>713717</xdr:colOff>
      <xdr:row>32</xdr:row>
      <xdr:rowOff>151101</xdr:rowOff>
    </xdr:to>
    <xdr:sp macro="" textlink="">
      <xdr:nvSpPr>
        <xdr:cNvPr id="143" name="CuadroTexto 14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 txBox="1">
          <a:spLocks/>
        </xdr:cNvSpPr>
      </xdr:nvSpPr>
      <xdr:spPr>
        <a:xfrm>
          <a:off x="6588917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64356</xdr:rowOff>
    </xdr:from>
    <xdr:to>
      <xdr:col>19</xdr:col>
      <xdr:colOff>713717</xdr:colOff>
      <xdr:row>37</xdr:row>
      <xdr:rowOff>140856</xdr:rowOff>
    </xdr:to>
    <xdr:sp macro="" textlink="">
      <xdr:nvSpPr>
        <xdr:cNvPr id="144" name="CuadroTexto 14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 txBox="1">
          <a:spLocks/>
        </xdr:cNvSpPr>
      </xdr:nvSpPr>
      <xdr:spPr>
        <a:xfrm>
          <a:off x="6588917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65317</xdr:rowOff>
    </xdr:from>
    <xdr:to>
      <xdr:col>19</xdr:col>
      <xdr:colOff>713717</xdr:colOff>
      <xdr:row>42</xdr:row>
      <xdr:rowOff>141817</xdr:rowOff>
    </xdr:to>
    <xdr:sp macro="" textlink="">
      <xdr:nvSpPr>
        <xdr:cNvPr id="145" name="CuadroTexto 14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 txBox="1">
          <a:spLocks/>
        </xdr:cNvSpPr>
      </xdr:nvSpPr>
      <xdr:spPr>
        <a:xfrm>
          <a:off x="6588917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44</xdr:row>
      <xdr:rowOff>77484</xdr:rowOff>
    </xdr:from>
    <xdr:to>
      <xdr:col>19</xdr:col>
      <xdr:colOff>713717</xdr:colOff>
      <xdr:row>47</xdr:row>
      <xdr:rowOff>153984</xdr:rowOff>
    </xdr:to>
    <xdr:sp macro="" textlink="">
      <xdr:nvSpPr>
        <xdr:cNvPr id="146" name="CuadroTexto 14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 txBox="1">
          <a:spLocks/>
        </xdr:cNvSpPr>
      </xdr:nvSpPr>
      <xdr:spPr>
        <a:xfrm>
          <a:off x="6588917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49</xdr:row>
      <xdr:rowOff>78444</xdr:rowOff>
    </xdr:from>
    <xdr:to>
      <xdr:col>19</xdr:col>
      <xdr:colOff>713717</xdr:colOff>
      <xdr:row>52</xdr:row>
      <xdr:rowOff>154944</xdr:rowOff>
    </xdr:to>
    <xdr:sp macro="" textlink="">
      <xdr:nvSpPr>
        <xdr:cNvPr id="147" name="CuadroTexto 14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 txBox="1">
          <a:spLocks/>
        </xdr:cNvSpPr>
      </xdr:nvSpPr>
      <xdr:spPr>
        <a:xfrm>
          <a:off x="8200003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TUBO CALEFACTOR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54</xdr:row>
      <xdr:rowOff>59906</xdr:rowOff>
    </xdr:from>
    <xdr:to>
      <xdr:col>25</xdr:col>
      <xdr:colOff>727572</xdr:colOff>
      <xdr:row>57</xdr:row>
      <xdr:rowOff>136406</xdr:rowOff>
    </xdr:to>
    <xdr:sp macro="" textlink="">
      <xdr:nvSpPr>
        <xdr:cNvPr id="148" name="CuadroTexto 14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 txBox="1">
          <a:spLocks/>
        </xdr:cNvSpPr>
      </xdr:nvSpPr>
      <xdr:spPr>
        <a:xfrm>
          <a:off x="11479572" y="111089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FAJA  FRENTE</a:t>
          </a: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59</xdr:row>
      <xdr:rowOff>52703</xdr:rowOff>
    </xdr:from>
    <xdr:to>
      <xdr:col>25</xdr:col>
      <xdr:colOff>727572</xdr:colOff>
      <xdr:row>62</xdr:row>
      <xdr:rowOff>129203</xdr:rowOff>
    </xdr:to>
    <xdr:sp macro="" textlink="">
      <xdr:nvSpPr>
        <xdr:cNvPr id="149" name="CuadroTexto 14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 txBox="1">
          <a:spLocks/>
        </xdr:cNvSpPr>
      </xdr:nvSpPr>
      <xdr:spPr>
        <a:xfrm>
          <a:off x="8241072" y="10149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24</xdr:row>
      <xdr:rowOff>62134</xdr:rowOff>
    </xdr:from>
    <xdr:to>
      <xdr:col>19</xdr:col>
      <xdr:colOff>713717</xdr:colOff>
      <xdr:row>27</xdr:row>
      <xdr:rowOff>138634</xdr:rowOff>
    </xdr:to>
    <xdr:sp macro="" textlink="">
      <xdr:nvSpPr>
        <xdr:cNvPr id="150" name="CuadroTexto 14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 txBox="1"/>
      </xdr:nvSpPr>
      <xdr:spPr>
        <a:xfrm>
          <a:off x="6588917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407370</xdr:colOff>
      <xdr:row>25</xdr:row>
      <xdr:rowOff>77161</xdr:rowOff>
    </xdr:from>
    <xdr:to>
      <xdr:col>24</xdr:col>
      <xdr:colOff>493961</xdr:colOff>
      <xdr:row>28</xdr:row>
      <xdr:rowOff>77161</xdr:rowOff>
    </xdr:to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 txBox="1"/>
      </xdr:nvSpPr>
      <xdr:spPr>
        <a:xfrm>
          <a:off x="10966513" y="4839661"/>
          <a:ext cx="95744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13</xdr:col>
      <xdr:colOff>724943</xdr:colOff>
      <xdr:row>111</xdr:row>
      <xdr:rowOff>22210</xdr:rowOff>
    </xdr:from>
    <xdr:to>
      <xdr:col>18</xdr:col>
      <xdr:colOff>39461</xdr:colOff>
      <xdr:row>111</xdr:row>
      <xdr:rowOff>22210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stCxn id="205" idx="6"/>
          <a:endCxn id="200" idx="2"/>
        </xdr:cNvCxnSpPr>
      </xdr:nvCxnSpPr>
      <xdr:spPr>
        <a:xfrm>
          <a:off x="4752657" y="18119710"/>
          <a:ext cx="181823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735494</xdr:colOff>
      <xdr:row>126</xdr:row>
      <xdr:rowOff>13532</xdr:rowOff>
    </xdr:from>
    <xdr:to>
      <xdr:col>30</xdr:col>
      <xdr:colOff>35192</xdr:colOff>
      <xdr:row>126</xdr:row>
      <xdr:rowOff>13532</xdr:rowOff>
    </xdr:to>
    <xdr:cxnSp macro="">
      <xdr:nvCxnSpPr>
        <xdr:cNvPr id="153" name="Conector recto de flecha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CxnSpPr>
          <a:stCxn id="201" idx="6"/>
          <a:endCxn id="196" idx="2"/>
        </xdr:cNvCxnSpPr>
      </xdr:nvCxnSpPr>
      <xdr:spPr>
        <a:xfrm>
          <a:off x="11327294" y="2096853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711063</xdr:colOff>
      <xdr:row>22</xdr:row>
      <xdr:rowOff>44825</xdr:rowOff>
    </xdr:from>
    <xdr:to>
      <xdr:col>7</xdr:col>
      <xdr:colOff>35654</xdr:colOff>
      <xdr:row>25</xdr:row>
      <xdr:rowOff>44825</xdr:rowOff>
    </xdr:to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 txBox="1"/>
      </xdr:nvSpPr>
      <xdr:spPr>
        <a:xfrm>
          <a:off x="3111363" y="4235825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19</xdr:row>
      <xdr:rowOff>74601</xdr:rowOff>
    </xdr:from>
    <xdr:to>
      <xdr:col>4</xdr:col>
      <xdr:colOff>724943</xdr:colOff>
      <xdr:row>22</xdr:row>
      <xdr:rowOff>151101</xdr:rowOff>
    </xdr:to>
    <xdr:sp macro="" textlink="">
      <xdr:nvSpPr>
        <xdr:cNvPr id="155" name="CuadroTexto 15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 txBox="1">
          <a:spLocks/>
        </xdr:cNvSpPr>
      </xdr:nvSpPr>
      <xdr:spPr>
        <a:xfrm>
          <a:off x="1685243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</a:t>
          </a:r>
          <a:r>
            <a:rPr lang="en-US" sz="1100" b="1" i="1" baseline="0"/>
            <a:t>DESAGÜE</a:t>
          </a:r>
        </a:p>
        <a:p>
          <a:pPr algn="ctr"/>
          <a:r>
            <a:rPr lang="en-US" sz="900" b="1" i="1" baseline="0"/>
            <a:t>01-01</a:t>
          </a:r>
          <a:endParaRPr lang="en-US" sz="1000" b="1" i="1"/>
        </a:p>
      </xdr:txBody>
    </xdr: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156" name="CuadroTexto 15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>
          <a:spLocks/>
        </xdr:cNvSpPr>
      </xdr:nvSpPr>
      <xdr:spPr>
        <a:xfrm>
          <a:off x="1685243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</a:t>
          </a:r>
          <a:r>
            <a:rPr lang="en-US" sz="1100" b="1" i="1" baseline="0"/>
            <a:t>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57" name="CuadroTexto 15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 txBox="1">
          <a:spLocks/>
        </xdr:cNvSpPr>
      </xdr:nvSpPr>
      <xdr:spPr>
        <a:xfrm>
          <a:off x="1685243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58" name="CuadroTexto 15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 txBox="1">
          <a:spLocks/>
        </xdr:cNvSpPr>
      </xdr:nvSpPr>
      <xdr:spPr>
        <a:xfrm>
          <a:off x="1685243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159" name="CuadroTexto 15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 txBox="1">
          <a:spLocks/>
        </xdr:cNvSpPr>
      </xdr:nvSpPr>
      <xdr:spPr>
        <a:xfrm>
          <a:off x="1692170" y="75598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TUERCAS RECTANGULARES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s-AR" sz="900">
            <a:effectLst/>
          </a:endParaRPr>
        </a:p>
      </xdr:txBody>
    </xdr:sp>
    <xdr:clientData/>
  </xdr:twoCellAnchor>
  <xdr:twoCellAnchor>
    <xdr:from>
      <xdr:col>6</xdr:col>
      <xdr:colOff>56812</xdr:colOff>
      <xdr:row>44</xdr:row>
      <xdr:rowOff>59906</xdr:rowOff>
    </xdr:from>
    <xdr:to>
      <xdr:col>7</xdr:col>
      <xdr:colOff>734812</xdr:colOff>
      <xdr:row>47</xdr:row>
      <xdr:rowOff>136406</xdr:rowOff>
    </xdr:to>
    <xdr:sp macro="" textlink="">
      <xdr:nvSpPr>
        <xdr:cNvPr id="161" name="CuadroTexto 16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 txBox="1">
          <a:spLocks/>
        </xdr:cNvSpPr>
      </xdr:nvSpPr>
      <xdr:spPr>
        <a:xfrm>
          <a:off x="3347267" y="84419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ARNESES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9</xdr:col>
      <xdr:colOff>39461</xdr:colOff>
      <xdr:row>24</xdr:row>
      <xdr:rowOff>64356</xdr:rowOff>
    </xdr:from>
    <xdr:to>
      <xdr:col>10</xdr:col>
      <xdr:colOff>717461</xdr:colOff>
      <xdr:row>27</xdr:row>
      <xdr:rowOff>140856</xdr:rowOff>
    </xdr:to>
    <xdr:sp macro="" textlink="">
      <xdr:nvSpPr>
        <xdr:cNvPr id="162" name="CuadroTexto 161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 txBox="1">
          <a:spLocks/>
        </xdr:cNvSpPr>
      </xdr:nvSpPr>
      <xdr:spPr>
        <a:xfrm>
          <a:off x="4954361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TUERCAS RECTANGULARES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19</xdr:row>
      <xdr:rowOff>74601</xdr:rowOff>
    </xdr:from>
    <xdr:to>
      <xdr:col>10</xdr:col>
      <xdr:colOff>717461</xdr:colOff>
      <xdr:row>22</xdr:row>
      <xdr:rowOff>151101</xdr:rowOff>
    </xdr:to>
    <xdr:sp macro="" textlink="">
      <xdr:nvSpPr>
        <xdr:cNvPr id="163" name="CuadroTexto 16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 txBox="1">
          <a:spLocks/>
        </xdr:cNvSpPr>
      </xdr:nvSpPr>
      <xdr:spPr>
        <a:xfrm>
          <a:off x="4954361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CÁMARA</a:t>
          </a:r>
        </a:p>
        <a:p>
          <a:pPr algn="ctr"/>
          <a:r>
            <a:rPr lang="en-US" sz="900" b="1" i="1"/>
            <a:t>01-15</a:t>
          </a:r>
        </a:p>
      </xdr:txBody>
    </xdr:sp>
    <xdr:clientData/>
  </xdr:twoCellAnchor>
  <xdr:twoCellAnchor>
    <xdr:from>
      <xdr:col>9</xdr:col>
      <xdr:colOff>39461</xdr:colOff>
      <xdr:row>29</xdr:row>
      <xdr:rowOff>65317</xdr:rowOff>
    </xdr:from>
    <xdr:to>
      <xdr:col>10</xdr:col>
      <xdr:colOff>717461</xdr:colOff>
      <xdr:row>32</xdr:row>
      <xdr:rowOff>141817</xdr:rowOff>
    </xdr:to>
    <xdr:sp macro="" textlink="">
      <xdr:nvSpPr>
        <xdr:cNvPr id="164" name="CuadroTexto 16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 txBox="1">
          <a:spLocks/>
        </xdr:cNvSpPr>
      </xdr:nvSpPr>
      <xdr:spPr>
        <a:xfrm>
          <a:off x="4954361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BUJE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 CÁMARA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34</xdr:row>
      <xdr:rowOff>77484</xdr:rowOff>
    </xdr:from>
    <xdr:to>
      <xdr:col>10</xdr:col>
      <xdr:colOff>717461</xdr:colOff>
      <xdr:row>37</xdr:row>
      <xdr:rowOff>153984</xdr:rowOff>
    </xdr:to>
    <xdr:sp macro="" textlink="">
      <xdr:nvSpPr>
        <xdr:cNvPr id="165" name="CuadroTexto 164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 txBox="1">
          <a:spLocks/>
        </xdr:cNvSpPr>
      </xdr:nvSpPr>
      <xdr:spPr>
        <a:xfrm>
          <a:off x="4954361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PERFORACIONES CÁMARA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9</xdr:col>
      <xdr:colOff>39461</xdr:colOff>
      <xdr:row>39</xdr:row>
      <xdr:rowOff>78444</xdr:rowOff>
    </xdr:from>
    <xdr:to>
      <xdr:col>10</xdr:col>
      <xdr:colOff>717461</xdr:colOff>
      <xdr:row>42</xdr:row>
      <xdr:rowOff>154944</xdr:rowOff>
    </xdr:to>
    <xdr:sp macro="" textlink="">
      <xdr:nvSpPr>
        <xdr:cNvPr id="166" name="CuadroTexto 165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 txBox="1">
          <a:spLocks/>
        </xdr:cNvSpPr>
      </xdr:nvSpPr>
      <xdr:spPr>
        <a:xfrm>
          <a:off x="4954361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3</xdr:col>
      <xdr:colOff>46943</xdr:colOff>
      <xdr:row>44</xdr:row>
      <xdr:rowOff>62757</xdr:rowOff>
    </xdr:from>
    <xdr:to>
      <xdr:col>4</xdr:col>
      <xdr:colOff>724943</xdr:colOff>
      <xdr:row>47</xdr:row>
      <xdr:rowOff>139257</xdr:rowOff>
    </xdr:to>
    <xdr:sp macro="" textlink="">
      <xdr:nvSpPr>
        <xdr:cNvPr id="167" name="CuadroTexto 166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 txBox="1">
          <a:spLocks/>
        </xdr:cNvSpPr>
      </xdr:nvSpPr>
      <xdr:spPr>
        <a:xfrm>
          <a:off x="1685243" y="8444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42</xdr:row>
      <xdr:rowOff>154944</xdr:rowOff>
    </xdr:from>
    <xdr:to>
      <xdr:col>4</xdr:col>
      <xdr:colOff>4943</xdr:colOff>
      <xdr:row>44</xdr:row>
      <xdr:rowOff>62757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59" idx="4"/>
          <a:endCxn id="167" idx="0"/>
        </xdr:cNvCxnSpPr>
      </xdr:nvCxnSpPr>
      <xdr:spPr>
        <a:xfrm>
          <a:off x="2405243" y="8155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74</xdr:row>
      <xdr:rowOff>56258</xdr:rowOff>
    </xdr:from>
    <xdr:to>
      <xdr:col>25</xdr:col>
      <xdr:colOff>727572</xdr:colOff>
      <xdr:row>77</xdr:row>
      <xdr:rowOff>132758</xdr:rowOff>
    </xdr:to>
    <xdr:sp macro="" textlink="">
      <xdr:nvSpPr>
        <xdr:cNvPr id="169" name="CuadroTexto 168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 txBox="1">
          <a:spLocks/>
        </xdr:cNvSpPr>
      </xdr:nvSpPr>
      <xdr:spPr>
        <a:xfrm>
          <a:off x="8241072" y="120577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</a:p>
        <a:p>
          <a:pPr algn="ctr"/>
          <a:r>
            <a:rPr lang="en-US" sz="900" b="1" i="1"/>
            <a:t>05-09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64</xdr:row>
      <xdr:rowOff>57378</xdr:rowOff>
    </xdr:from>
    <xdr:to>
      <xdr:col>25</xdr:col>
      <xdr:colOff>727572</xdr:colOff>
      <xdr:row>67</xdr:row>
      <xdr:rowOff>133878</xdr:rowOff>
    </xdr:to>
    <xdr:sp macro="" textlink="">
      <xdr:nvSpPr>
        <xdr:cNvPr id="171" name="CuadroTexto 17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 txBox="1">
          <a:spLocks/>
        </xdr:cNvSpPr>
      </xdr:nvSpPr>
      <xdr:spPr>
        <a:xfrm>
          <a:off x="8241072" y="111063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72</xdr:row>
      <xdr:rowOff>165049</xdr:rowOff>
    </xdr:from>
    <xdr:to>
      <xdr:col>25</xdr:col>
      <xdr:colOff>7572</xdr:colOff>
      <xdr:row>74</xdr:row>
      <xdr:rowOff>56258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>
          <a:stCxn id="297" idx="4"/>
          <a:endCxn id="169" idx="0"/>
        </xdr:cNvCxnSpPr>
      </xdr:nvCxnSpPr>
      <xdr:spPr>
        <a:xfrm>
          <a:off x="13931390" y="13933004"/>
          <a:ext cx="0" cy="2722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112</xdr:row>
      <xdr:rowOff>155710</xdr:rowOff>
    </xdr:from>
    <xdr:to>
      <xdr:col>21</xdr:col>
      <xdr:colOff>755717</xdr:colOff>
      <xdr:row>119</xdr:row>
      <xdr:rowOff>79343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>
          <a:stCxn id="192" idx="4"/>
          <a:endCxn id="195" idx="0"/>
        </xdr:cNvCxnSpPr>
      </xdr:nvCxnSpPr>
      <xdr:spPr>
        <a:xfrm>
          <a:off x="7308917" y="18443710"/>
          <a:ext cx="0" cy="12571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15495</xdr:colOff>
      <xdr:row>112</xdr:row>
      <xdr:rowOff>155709</xdr:rowOff>
    </xdr:from>
    <xdr:to>
      <xdr:col>30</xdr:col>
      <xdr:colOff>35193</xdr:colOff>
      <xdr:row>121</xdr:row>
      <xdr:rowOff>22342</xdr:rowOff>
    </xdr:to>
    <xdr:cxnSp macro="">
      <xdr:nvCxnSpPr>
        <xdr:cNvPr id="174" name="Conector angula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>
          <a:stCxn id="193" idx="4"/>
          <a:endCxn id="199" idx="2"/>
        </xdr:cNvCxnSpPr>
      </xdr:nvCxnSpPr>
      <xdr:spPr>
        <a:xfrm rot="16200000" flipH="1">
          <a:off x="10264727" y="18786277"/>
          <a:ext cx="1581133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79676</xdr:colOff>
      <xdr:row>137</xdr:row>
      <xdr:rowOff>68780</xdr:rowOff>
    </xdr:from>
    <xdr:to>
      <xdr:col>31</xdr:col>
      <xdr:colOff>166267</xdr:colOff>
      <xdr:row>140</xdr:row>
      <xdr:rowOff>68779</xdr:rowOff>
    </xdr:to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 txBox="1"/>
      </xdr:nvSpPr>
      <xdr:spPr>
        <a:xfrm>
          <a:off x="16299390" y="26221709"/>
          <a:ext cx="957448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136395</xdr:colOff>
      <xdr:row>239</xdr:row>
      <xdr:rowOff>53004</xdr:rowOff>
    </xdr:from>
    <xdr:to>
      <xdr:col>31</xdr:col>
      <xdr:colOff>334111</xdr:colOff>
      <xdr:row>242</xdr:row>
      <xdr:rowOff>27205</xdr:rowOff>
    </xdr:to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 txBox="1"/>
      </xdr:nvSpPr>
      <xdr:spPr>
        <a:xfrm>
          <a:off x="16464966" y="45704968"/>
          <a:ext cx="959716" cy="545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394729</xdr:colOff>
      <xdr:row>277</xdr:row>
      <xdr:rowOff>149984</xdr:rowOff>
    </xdr:from>
    <xdr:to>
      <xdr:col>28</xdr:col>
      <xdr:colOff>521401</xdr:colOff>
      <xdr:row>280</xdr:row>
      <xdr:rowOff>148432</xdr:rowOff>
    </xdr:to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 txBox="1"/>
      </xdr:nvSpPr>
      <xdr:spPr>
        <a:xfrm>
          <a:off x="15090443" y="53040948"/>
          <a:ext cx="888672" cy="569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27</xdr:col>
      <xdr:colOff>51288</xdr:colOff>
      <xdr:row>48</xdr:row>
      <xdr:rowOff>73270</xdr:rowOff>
    </xdr:from>
    <xdr:to>
      <xdr:col>31</xdr:col>
      <xdr:colOff>734691</xdr:colOff>
      <xdr:row>48</xdr:row>
      <xdr:rowOff>76236</xdr:rowOff>
    </xdr:to>
    <xdr:cxnSp macro="">
      <xdr:nvCxnSpPr>
        <xdr:cNvPr id="178" name="Conector recto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>
          <a:off x="14822365" y="9268558"/>
          <a:ext cx="3086634" cy="2966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727365</xdr:colOff>
      <xdr:row>19</xdr:row>
      <xdr:rowOff>35657</xdr:rowOff>
    </xdr:from>
    <xdr:to>
      <xdr:col>31</xdr:col>
      <xdr:colOff>727364</xdr:colOff>
      <xdr:row>19</xdr:row>
      <xdr:rowOff>35657</xdr:rowOff>
    </xdr:to>
    <xdr:cxnSp macro="">
      <xdr:nvCxnSpPr>
        <xdr:cNvPr id="179" name="Conector recto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/>
      </xdr:nvCxnSpPr>
      <xdr:spPr>
        <a:xfrm flipH="1">
          <a:off x="11319165" y="3655157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17319</xdr:colOff>
      <xdr:row>4</xdr:row>
      <xdr:rowOff>22412</xdr:rowOff>
    </xdr:from>
    <xdr:to>
      <xdr:col>29</xdr:col>
      <xdr:colOff>0</xdr:colOff>
      <xdr:row>4</xdr:row>
      <xdr:rowOff>32600</xdr:rowOff>
    </xdr:to>
    <xdr:cxnSp macro="">
      <xdr:nvCxnSpPr>
        <xdr:cNvPr id="180" name="Conector recto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CxnSpPr/>
      </xdr:nvCxnSpPr>
      <xdr:spPr>
        <a:xfrm flipV="1">
          <a:off x="98471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92295</xdr:colOff>
      <xdr:row>35</xdr:row>
      <xdr:rowOff>119802</xdr:rowOff>
    </xdr:from>
    <xdr:to>
      <xdr:col>28</xdr:col>
      <xdr:colOff>178886</xdr:colOff>
      <xdr:row>38</xdr:row>
      <xdr:rowOff>119802</xdr:rowOff>
    </xdr:to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 txBox="1"/>
      </xdr:nvSpPr>
      <xdr:spPr>
        <a:xfrm>
          <a:off x="9922095" y="678730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16</xdr:col>
      <xdr:colOff>399321</xdr:colOff>
      <xdr:row>15</xdr:row>
      <xdr:rowOff>37098</xdr:rowOff>
    </xdr:from>
    <xdr:to>
      <xdr:col>18</xdr:col>
      <xdr:colOff>367391</xdr:colOff>
      <xdr:row>18</xdr:row>
      <xdr:rowOff>13608</xdr:rowOff>
    </xdr:to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 txBox="1"/>
      </xdr:nvSpPr>
      <xdr:spPr>
        <a:xfrm>
          <a:off x="7692750" y="2894598"/>
          <a:ext cx="838927" cy="5480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21</xdr:col>
      <xdr:colOff>755717</xdr:colOff>
      <xdr:row>107</xdr:row>
      <xdr:rowOff>157918</xdr:rowOff>
    </xdr:from>
    <xdr:to>
      <xdr:col>21</xdr:col>
      <xdr:colOff>755717</xdr:colOff>
      <xdr:row>109</xdr:row>
      <xdr:rowOff>79210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CxnSpPr>
          <a:stCxn id="194" idx="4"/>
          <a:endCxn id="192" idx="0"/>
        </xdr:cNvCxnSpPr>
      </xdr:nvCxnSpPr>
      <xdr:spPr>
        <a:xfrm>
          <a:off x="7308917" y="17493418"/>
          <a:ext cx="0" cy="302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92</xdr:row>
      <xdr:rowOff>169033</xdr:rowOff>
    </xdr:from>
    <xdr:to>
      <xdr:col>25</xdr:col>
      <xdr:colOff>7572</xdr:colOff>
      <xdr:row>94</xdr:row>
      <xdr:rowOff>77385</xdr:rowOff>
    </xdr:to>
    <xdr:cxnSp macro="">
      <xdr:nvCxnSpPr>
        <xdr:cNvPr id="185" name="Conector recto de flecha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>
          <a:stCxn id="191" idx="4"/>
          <a:endCxn id="202" idx="0"/>
        </xdr:cNvCxnSpPr>
      </xdr:nvCxnSpPr>
      <xdr:spPr>
        <a:xfrm>
          <a:off x="13931390" y="1774698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102</xdr:row>
      <xdr:rowOff>146812</xdr:rowOff>
    </xdr:from>
    <xdr:to>
      <xdr:col>25</xdr:col>
      <xdr:colOff>7572</xdr:colOff>
      <xdr:row>104</xdr:row>
      <xdr:rowOff>81418</xdr:rowOff>
    </xdr:to>
    <xdr:cxnSp macro="">
      <xdr:nvCxnSpPr>
        <xdr:cNvPr id="186" name="Conector angula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>
          <a:stCxn id="293" idx="4"/>
          <a:endCxn id="194" idx="0"/>
        </xdr:cNvCxnSpPr>
      </xdr:nvCxnSpPr>
      <xdr:spPr>
        <a:xfrm rot="5400000">
          <a:off x="12944046" y="18958029"/>
          <a:ext cx="315606" cy="165908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7571</xdr:colOff>
      <xdr:row>102</xdr:row>
      <xdr:rowOff>146812</xdr:rowOff>
    </xdr:from>
    <xdr:to>
      <xdr:col>28</xdr:col>
      <xdr:colOff>15493</xdr:colOff>
      <xdr:row>109</xdr:row>
      <xdr:rowOff>79210</xdr:rowOff>
    </xdr:to>
    <xdr:cxnSp macro="">
      <xdr:nvCxnSpPr>
        <xdr:cNvPr id="187" name="Conector angula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>
          <a:stCxn id="293" idx="4"/>
          <a:endCxn id="193" idx="0"/>
        </xdr:cNvCxnSpPr>
      </xdr:nvCxnSpPr>
      <xdr:spPr>
        <a:xfrm rot="16200000" flipH="1">
          <a:off x="14125015" y="19436141"/>
          <a:ext cx="1265898" cy="1653149"/>
        </a:xfrm>
        <a:prstGeom prst="bentConnector3">
          <a:avLst>
            <a:gd name="adj1" fmla="val 1169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195898</xdr:colOff>
      <xdr:row>81</xdr:row>
      <xdr:rowOff>94687</xdr:rowOff>
    </xdr:from>
    <xdr:to>
      <xdr:col>21</xdr:col>
      <xdr:colOff>244928</xdr:colOff>
      <xdr:row>84</xdr:row>
      <xdr:rowOff>94687</xdr:rowOff>
    </xdr:to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 txBox="1"/>
      </xdr:nvSpPr>
      <xdr:spPr>
        <a:xfrm>
          <a:off x="9122184" y="14572687"/>
          <a:ext cx="91988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79</xdr:row>
      <xdr:rowOff>87027</xdr:rowOff>
    </xdr:from>
    <xdr:to>
      <xdr:col>25</xdr:col>
      <xdr:colOff>727572</xdr:colOff>
      <xdr:row>82</xdr:row>
      <xdr:rowOff>163527</xdr:rowOff>
    </xdr:to>
    <xdr:sp macro="" textlink="">
      <xdr:nvSpPr>
        <xdr:cNvPr id="189" name="CuadroTexto 188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 txBox="1">
          <a:spLocks/>
        </xdr:cNvSpPr>
      </xdr:nvSpPr>
      <xdr:spPr>
        <a:xfrm>
          <a:off x="8241072" y="130410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84</xdr:row>
      <xdr:rowOff>39354</xdr:rowOff>
    </xdr:from>
    <xdr:to>
      <xdr:col>25</xdr:col>
      <xdr:colOff>727572</xdr:colOff>
      <xdr:row>87</xdr:row>
      <xdr:rowOff>115854</xdr:rowOff>
    </xdr:to>
    <xdr:sp macro="" textlink="">
      <xdr:nvSpPr>
        <xdr:cNvPr id="190" name="CuadroTexto 189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 txBox="1">
          <a:spLocks/>
        </xdr:cNvSpPr>
      </xdr:nvSpPr>
      <xdr:spPr>
        <a:xfrm>
          <a:off x="8241072" y="13945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49572</xdr:colOff>
      <xdr:row>89</xdr:row>
      <xdr:rowOff>92533</xdr:rowOff>
    </xdr:from>
    <xdr:to>
      <xdr:col>25</xdr:col>
      <xdr:colOff>727572</xdr:colOff>
      <xdr:row>92</xdr:row>
      <xdr:rowOff>169033</xdr:rowOff>
    </xdr:to>
    <xdr:sp macro="" textlink="">
      <xdr:nvSpPr>
        <xdr:cNvPr id="191" name="CuadroTexto 190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 txBox="1">
          <a:spLocks/>
        </xdr:cNvSpPr>
      </xdr:nvSpPr>
      <xdr:spPr>
        <a:xfrm>
          <a:off x="8241072" y="149515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109</xdr:row>
      <xdr:rowOff>79210</xdr:rowOff>
    </xdr:from>
    <xdr:to>
      <xdr:col>22</xdr:col>
      <xdr:colOff>713717</xdr:colOff>
      <xdr:row>112</xdr:row>
      <xdr:rowOff>155710</xdr:rowOff>
    </xdr:to>
    <xdr:sp macro="" textlink="">
      <xdr:nvSpPr>
        <xdr:cNvPr id="192" name="CuadroTexto 191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 txBox="1">
          <a:spLocks/>
        </xdr:cNvSpPr>
      </xdr:nvSpPr>
      <xdr:spPr>
        <a:xfrm>
          <a:off x="6588917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PLACA</a:t>
          </a:r>
          <a:r>
            <a:rPr lang="en-US" sz="1100" b="1" i="1" baseline="0"/>
            <a:t> "C"</a:t>
          </a:r>
        </a:p>
        <a:p>
          <a:pPr algn="ctr"/>
          <a:r>
            <a:rPr lang="en-US" sz="900" b="1" i="1" baseline="0"/>
            <a:t>30-10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109</xdr:row>
      <xdr:rowOff>79210</xdr:rowOff>
    </xdr:from>
    <xdr:to>
      <xdr:col>28</xdr:col>
      <xdr:colOff>735494</xdr:colOff>
      <xdr:row>112</xdr:row>
      <xdr:rowOff>155710</xdr:rowOff>
    </xdr:to>
    <xdr:sp macro="" textlink="">
      <xdr:nvSpPr>
        <xdr:cNvPr id="193" name="CuadroTexto 19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 txBox="1">
          <a:spLocks/>
        </xdr:cNvSpPr>
      </xdr:nvSpPr>
      <xdr:spPr>
        <a:xfrm>
          <a:off x="9887294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  <a:endParaRPr lang="en-US" sz="900" b="1" i="1"/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104</xdr:row>
      <xdr:rowOff>81418</xdr:rowOff>
    </xdr:from>
    <xdr:to>
      <xdr:col>22</xdr:col>
      <xdr:colOff>713717</xdr:colOff>
      <xdr:row>107</xdr:row>
      <xdr:rowOff>157918</xdr:rowOff>
    </xdr:to>
    <xdr:sp macro="" textlink="">
      <xdr:nvSpPr>
        <xdr:cNvPr id="194" name="CuadroTexto 19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 txBox="1">
          <a:spLocks/>
        </xdr:cNvSpPr>
      </xdr:nvSpPr>
      <xdr:spPr>
        <a:xfrm>
          <a:off x="6588917" y="168454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TAPÓN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900">
            <a:effectLst/>
          </a:endParaRPr>
        </a:p>
      </xdr:txBody>
    </xdr:sp>
    <xdr:clientData/>
  </xdr:twoCellAnchor>
  <xdr:twoCellAnchor>
    <xdr:from>
      <xdr:col>21</xdr:col>
      <xdr:colOff>35717</xdr:colOff>
      <xdr:row>119</xdr:row>
      <xdr:rowOff>79343</xdr:rowOff>
    </xdr:from>
    <xdr:to>
      <xdr:col>22</xdr:col>
      <xdr:colOff>713717</xdr:colOff>
      <xdr:row>122</xdr:row>
      <xdr:rowOff>155843</xdr:rowOff>
    </xdr:to>
    <xdr:sp macro="" textlink="">
      <xdr:nvSpPr>
        <xdr:cNvPr id="195" name="CuadroTexto 194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 txBox="1"/>
      </xdr:nvSpPr>
      <xdr:spPr>
        <a:xfrm>
          <a:off x="6588917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SUB. PLACA FRÍA-CAJA DE LUZ</a:t>
          </a:r>
        </a:p>
        <a:p>
          <a:pPr algn="ctr"/>
          <a:r>
            <a:rPr lang="en-US" sz="1000" b="1" i="1" baseline="0"/>
            <a:t>35-01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124</xdr:row>
      <xdr:rowOff>70532</xdr:rowOff>
    </xdr:from>
    <xdr:to>
      <xdr:col>31</xdr:col>
      <xdr:colOff>713192</xdr:colOff>
      <xdr:row>127</xdr:row>
      <xdr:rowOff>147032</xdr:rowOff>
    </xdr:to>
    <xdr:sp macro="" textlink="">
      <xdr:nvSpPr>
        <xdr:cNvPr id="196" name="CuadroTexto 195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 txBox="1"/>
      </xdr:nvSpPr>
      <xdr:spPr>
        <a:xfrm>
          <a:off x="11503292" y="20644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44</xdr:row>
      <xdr:rowOff>160768</xdr:rowOff>
    </xdr:from>
    <xdr:to>
      <xdr:col>31</xdr:col>
      <xdr:colOff>713192</xdr:colOff>
      <xdr:row>48</xdr:row>
      <xdr:rowOff>46768</xdr:rowOff>
    </xdr:to>
    <xdr:sp macro="" textlink="">
      <xdr:nvSpPr>
        <xdr:cNvPr id="198" name="CuadroTexto 19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 txBox="1"/>
      </xdr:nvSpPr>
      <xdr:spPr>
        <a:xfrm>
          <a:off x="16363763" y="859719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119</xdr:row>
      <xdr:rowOff>79343</xdr:rowOff>
    </xdr:from>
    <xdr:to>
      <xdr:col>31</xdr:col>
      <xdr:colOff>713192</xdr:colOff>
      <xdr:row>122</xdr:row>
      <xdr:rowOff>155843</xdr:rowOff>
    </xdr:to>
    <xdr:sp macro="" textlink="">
      <xdr:nvSpPr>
        <xdr:cNvPr id="199" name="CuadroTexto 19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 txBox="1"/>
      </xdr:nvSpPr>
      <xdr:spPr>
        <a:xfrm>
          <a:off x="14730906" y="2084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18</xdr:col>
      <xdr:colOff>39461</xdr:colOff>
      <xdr:row>109</xdr:row>
      <xdr:rowOff>79210</xdr:rowOff>
    </xdr:from>
    <xdr:to>
      <xdr:col>19</xdr:col>
      <xdr:colOff>717461</xdr:colOff>
      <xdr:row>112</xdr:row>
      <xdr:rowOff>155710</xdr:rowOff>
    </xdr:to>
    <xdr:sp macro="" textlink="">
      <xdr:nvSpPr>
        <xdr:cNvPr id="200" name="CuadroTexto 19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 txBox="1">
          <a:spLocks/>
        </xdr:cNvSpPr>
      </xdr:nvSpPr>
      <xdr:spPr>
        <a:xfrm>
          <a:off x="6570890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PLACA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</a:t>
          </a:r>
          <a:r>
            <a:rPr lang="es-A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</a:p>
        <a:p>
          <a:pPr algn="ctr"/>
          <a:r>
            <a:rPr lang="es-A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30-05</a:t>
          </a:r>
          <a:endParaRPr lang="en-US" sz="9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124</xdr:row>
      <xdr:rowOff>70532</xdr:rowOff>
    </xdr:from>
    <xdr:to>
      <xdr:col>28</xdr:col>
      <xdr:colOff>735494</xdr:colOff>
      <xdr:row>127</xdr:row>
      <xdr:rowOff>147032</xdr:rowOff>
    </xdr:to>
    <xdr:sp macro="" textlink="">
      <xdr:nvSpPr>
        <xdr:cNvPr id="201" name="CuadroTexto 20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 txBox="1"/>
      </xdr:nvSpPr>
      <xdr:spPr>
        <a:xfrm>
          <a:off x="9887294" y="20644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94</xdr:row>
      <xdr:rowOff>77385</xdr:rowOff>
    </xdr:from>
    <xdr:to>
      <xdr:col>25</xdr:col>
      <xdr:colOff>727572</xdr:colOff>
      <xdr:row>97</xdr:row>
      <xdr:rowOff>153885</xdr:rowOff>
    </xdr:to>
    <xdr:sp macro="" textlink="">
      <xdr:nvSpPr>
        <xdr:cNvPr id="202" name="CuadroTexto 20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 txBox="1">
          <a:spLocks/>
        </xdr:cNvSpPr>
      </xdr:nvSpPr>
      <xdr:spPr>
        <a:xfrm>
          <a:off x="13211390" y="180363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15-01</a:t>
          </a:r>
          <a:endParaRPr lang="en-US" sz="1050" b="1" i="1"/>
        </a:p>
      </xdr:txBody>
    </xdr:sp>
    <xdr:clientData/>
  </xdr:twoCellAnchor>
  <xdr:twoCellAnchor>
    <xdr:from>
      <xdr:col>12</xdr:col>
      <xdr:colOff>46943</xdr:colOff>
      <xdr:row>114</xdr:row>
      <xdr:rowOff>65379</xdr:rowOff>
    </xdr:from>
    <xdr:to>
      <xdr:col>13</xdr:col>
      <xdr:colOff>724943</xdr:colOff>
      <xdr:row>117</xdr:row>
      <xdr:rowOff>141879</xdr:rowOff>
    </xdr:to>
    <xdr:sp macro="" textlink="">
      <xdr:nvSpPr>
        <xdr:cNvPr id="203" name="CuadroTexto 20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 txBox="1"/>
      </xdr:nvSpPr>
      <xdr:spPr>
        <a:xfrm>
          <a:off x="1685243" y="18734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RESISTENCIA A</a:t>
          </a:r>
          <a:r>
            <a:rPr lang="en-US" sz="1100" b="1" i="1" baseline="0"/>
            <a:t> LA PLACA FRÍA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15</xdr:col>
      <xdr:colOff>56812</xdr:colOff>
      <xdr:row>114</xdr:row>
      <xdr:rowOff>65379</xdr:rowOff>
    </xdr:from>
    <xdr:to>
      <xdr:col>16</xdr:col>
      <xdr:colOff>734812</xdr:colOff>
      <xdr:row>117</xdr:row>
      <xdr:rowOff>141879</xdr:rowOff>
    </xdr:to>
    <xdr:sp macro="" textlink="">
      <xdr:nvSpPr>
        <xdr:cNvPr id="204" name="CuadroTexto 20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SpPr txBox="1"/>
      </xdr:nvSpPr>
      <xdr:spPr>
        <a:xfrm>
          <a:off x="3333412" y="18734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CAJA DE LUZ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109</xdr:row>
      <xdr:rowOff>79210</xdr:rowOff>
    </xdr:from>
    <xdr:to>
      <xdr:col>13</xdr:col>
      <xdr:colOff>724943</xdr:colOff>
      <xdr:row>112</xdr:row>
      <xdr:rowOff>155710</xdr:rowOff>
    </xdr:to>
    <xdr:sp macro="" textlink="">
      <xdr:nvSpPr>
        <xdr:cNvPr id="205" name="CuadroTexto 20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 txBox="1">
          <a:spLocks/>
        </xdr:cNvSpPr>
      </xdr:nvSpPr>
      <xdr:spPr>
        <a:xfrm>
          <a:off x="1685243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 "C"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30-02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56812</xdr:colOff>
      <xdr:row>119</xdr:row>
      <xdr:rowOff>79343</xdr:rowOff>
    </xdr:from>
    <xdr:to>
      <xdr:col>16</xdr:col>
      <xdr:colOff>734812</xdr:colOff>
      <xdr:row>122</xdr:row>
      <xdr:rowOff>155843</xdr:rowOff>
    </xdr:to>
    <xdr:sp macro="" textlink="">
      <xdr:nvSpPr>
        <xdr:cNvPr id="206" name="CuadroTexto 205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 txBox="1"/>
      </xdr:nvSpPr>
      <xdr:spPr>
        <a:xfrm>
          <a:off x="3333412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CONEXION</a:t>
          </a:r>
          <a:r>
            <a:rPr lang="en-US" sz="1100" b="1" i="1" baseline="0"/>
            <a:t> PLACA FRÍA CON CAJA DE LUZ</a:t>
          </a:r>
        </a:p>
        <a:p>
          <a:pPr algn="ctr"/>
          <a:r>
            <a:rPr lang="en-US" sz="9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15</xdr:col>
      <xdr:colOff>286159</xdr:colOff>
      <xdr:row>111</xdr:row>
      <xdr:rowOff>57289</xdr:rowOff>
    </xdr:from>
    <xdr:to>
      <xdr:col>16</xdr:col>
      <xdr:colOff>372750</xdr:colOff>
      <xdr:row>114</xdr:row>
      <xdr:rowOff>57290</xdr:rowOff>
    </xdr:to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 txBox="1"/>
      </xdr:nvSpPr>
      <xdr:spPr>
        <a:xfrm>
          <a:off x="3562759" y="18154789"/>
          <a:ext cx="84859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238</xdr:row>
      <xdr:rowOff>92066</xdr:rowOff>
    </xdr:from>
    <xdr:to>
      <xdr:col>34</xdr:col>
      <xdr:colOff>709731</xdr:colOff>
      <xdr:row>241</xdr:row>
      <xdr:rowOff>168566</xdr:rowOff>
    </xdr:to>
    <xdr:sp macro="" textlink="">
      <xdr:nvSpPr>
        <xdr:cNvPr id="208" name="CuadroTexto 20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 txBox="1"/>
      </xdr:nvSpPr>
      <xdr:spPr>
        <a:xfrm>
          <a:off x="17993160" y="4555353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236</xdr:row>
      <xdr:rowOff>184116</xdr:rowOff>
    </xdr:from>
    <xdr:to>
      <xdr:col>33</xdr:col>
      <xdr:colOff>751731</xdr:colOff>
      <xdr:row>238</xdr:row>
      <xdr:rowOff>92066</xdr:rowOff>
    </xdr:to>
    <xdr:cxnSp macro="">
      <xdr:nvCxnSpPr>
        <xdr:cNvPr id="209" name="Conector recto de flecha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32" idx="4"/>
          <a:endCxn id="208" idx="0"/>
        </xdr:cNvCxnSpPr>
      </xdr:nvCxnSpPr>
      <xdr:spPr>
        <a:xfrm>
          <a:off x="18713160" y="45264580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263</xdr:row>
      <xdr:rowOff>168566</xdr:rowOff>
    </xdr:from>
    <xdr:to>
      <xdr:col>33</xdr:col>
      <xdr:colOff>751731</xdr:colOff>
      <xdr:row>265</xdr:row>
      <xdr:rowOff>111216</xdr:rowOff>
    </xdr:to>
    <xdr:cxnSp macro="">
      <xdr:nvCxnSpPr>
        <xdr:cNvPr id="210" name="Conector recto de flecha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CxnSpPr>
          <a:stCxn id="208" idx="4"/>
          <a:endCxn id="228" idx="0"/>
        </xdr:cNvCxnSpPr>
      </xdr:nvCxnSpPr>
      <xdr:spPr>
        <a:xfrm>
          <a:off x="18713160" y="50392530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207</xdr:row>
      <xdr:rowOff>173490</xdr:rowOff>
    </xdr:from>
    <xdr:to>
      <xdr:col>28</xdr:col>
      <xdr:colOff>15494</xdr:colOff>
      <xdr:row>209</xdr:row>
      <xdr:rowOff>92411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CxnSpPr>
          <a:stCxn id="226" idx="4"/>
          <a:endCxn id="233" idx="0"/>
        </xdr:cNvCxnSpPr>
      </xdr:nvCxnSpPr>
      <xdr:spPr>
        <a:xfrm>
          <a:off x="15473208" y="39661419"/>
          <a:ext cx="0" cy="2999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212</xdr:row>
      <xdr:rowOff>119285</xdr:rowOff>
    </xdr:from>
    <xdr:to>
      <xdr:col>28</xdr:col>
      <xdr:colOff>15494</xdr:colOff>
      <xdr:row>214</xdr:row>
      <xdr:rowOff>59475</xdr:rowOff>
    </xdr:to>
    <xdr:cxnSp macro="">
      <xdr:nvCxnSpPr>
        <xdr:cNvPr id="212" name="Conector recto de flecha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>
          <a:stCxn id="233" idx="4"/>
          <a:endCxn id="234" idx="0"/>
        </xdr:cNvCxnSpPr>
      </xdr:nvCxnSpPr>
      <xdr:spPr>
        <a:xfrm>
          <a:off x="15473208" y="40586928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217</xdr:row>
      <xdr:rowOff>104758</xdr:rowOff>
    </xdr:from>
    <xdr:to>
      <xdr:col>28</xdr:col>
      <xdr:colOff>15494</xdr:colOff>
      <xdr:row>219</xdr:row>
      <xdr:rowOff>78497</xdr:rowOff>
    </xdr:to>
    <xdr:cxnSp macro="">
      <xdr:nvCxnSpPr>
        <xdr:cNvPr id="213" name="Conector recto de flecha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34" idx="4"/>
          <a:endCxn id="235" idx="0"/>
        </xdr:cNvCxnSpPr>
      </xdr:nvCxnSpPr>
      <xdr:spPr>
        <a:xfrm>
          <a:off x="15473208" y="41565722"/>
          <a:ext cx="0" cy="35473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187</xdr:row>
      <xdr:rowOff>170553</xdr:rowOff>
    </xdr:from>
    <xdr:to>
      <xdr:col>33</xdr:col>
      <xdr:colOff>751731</xdr:colOff>
      <xdr:row>189</xdr:row>
      <xdr:rowOff>60295</xdr:rowOff>
    </xdr:to>
    <xdr:cxnSp macro="">
      <xdr:nvCxnSpPr>
        <xdr:cNvPr id="214" name="Conector recto de flecha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>
          <a:stCxn id="229" idx="4"/>
          <a:endCxn id="236" idx="0"/>
        </xdr:cNvCxnSpPr>
      </xdr:nvCxnSpPr>
      <xdr:spPr>
        <a:xfrm>
          <a:off x="18713160" y="35848482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184</xdr:row>
      <xdr:rowOff>97516</xdr:rowOff>
    </xdr:from>
    <xdr:to>
      <xdr:col>28</xdr:col>
      <xdr:colOff>735494</xdr:colOff>
      <xdr:row>187</xdr:row>
      <xdr:rowOff>174016</xdr:rowOff>
    </xdr:to>
    <xdr:sp macro="" textlink="">
      <xdr:nvSpPr>
        <xdr:cNvPr id="222" name="CuadroTexto 221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 txBox="1"/>
      </xdr:nvSpPr>
      <xdr:spPr>
        <a:xfrm>
          <a:off x="14753208" y="3520394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189</xdr:row>
      <xdr:rowOff>82708</xdr:rowOff>
    </xdr:from>
    <xdr:to>
      <xdr:col>28</xdr:col>
      <xdr:colOff>735494</xdr:colOff>
      <xdr:row>192</xdr:row>
      <xdr:rowOff>159208</xdr:rowOff>
    </xdr:to>
    <xdr:sp macro="" textlink="">
      <xdr:nvSpPr>
        <xdr:cNvPr id="223" name="CuadroTexto 22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 txBox="1"/>
      </xdr:nvSpPr>
      <xdr:spPr>
        <a:xfrm>
          <a:off x="14753208" y="361416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DESAGÜE</a:t>
          </a:r>
          <a:endParaRPr lang="es-AR">
            <a:effectLst/>
          </a:endParaRP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194</xdr:row>
      <xdr:rowOff>90308</xdr:rowOff>
    </xdr:from>
    <xdr:to>
      <xdr:col>28</xdr:col>
      <xdr:colOff>735494</xdr:colOff>
      <xdr:row>197</xdr:row>
      <xdr:rowOff>166808</xdr:rowOff>
    </xdr:to>
    <xdr:sp macro="" textlink="">
      <xdr:nvSpPr>
        <xdr:cNvPr id="224" name="CuadroTexto 223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 txBox="1"/>
      </xdr:nvSpPr>
      <xdr:spPr>
        <a:xfrm>
          <a:off x="14753208" y="37101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204</xdr:row>
      <xdr:rowOff>96990</xdr:rowOff>
    </xdr:from>
    <xdr:to>
      <xdr:col>28</xdr:col>
      <xdr:colOff>735494</xdr:colOff>
      <xdr:row>207</xdr:row>
      <xdr:rowOff>173490</xdr:rowOff>
    </xdr:to>
    <xdr:sp macro="" textlink="">
      <xdr:nvSpPr>
        <xdr:cNvPr id="226" name="CuadroTexto 22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 txBox="1"/>
      </xdr:nvSpPr>
      <xdr:spPr>
        <a:xfrm>
          <a:off x="14753208" y="3901341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228</xdr:row>
      <xdr:rowOff>97566</xdr:rowOff>
    </xdr:from>
    <xdr:to>
      <xdr:col>34</xdr:col>
      <xdr:colOff>709731</xdr:colOff>
      <xdr:row>231</xdr:row>
      <xdr:rowOff>174066</xdr:rowOff>
    </xdr:to>
    <xdr:sp macro="" textlink="">
      <xdr:nvSpPr>
        <xdr:cNvPr id="227" name="CuadroTexto 226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 txBox="1"/>
      </xdr:nvSpPr>
      <xdr:spPr>
        <a:xfrm>
          <a:off x="17993160" y="4365403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265</xdr:row>
      <xdr:rowOff>111216</xdr:rowOff>
    </xdr:from>
    <xdr:to>
      <xdr:col>34</xdr:col>
      <xdr:colOff>709731</xdr:colOff>
      <xdr:row>268</xdr:row>
      <xdr:rowOff>187716</xdr:rowOff>
    </xdr:to>
    <xdr:sp macro="" textlink="">
      <xdr:nvSpPr>
        <xdr:cNvPr id="228" name="CuadroTexto 22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 txBox="1"/>
      </xdr:nvSpPr>
      <xdr:spPr>
        <a:xfrm>
          <a:off x="17993160" y="5071618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184</xdr:row>
      <xdr:rowOff>94053</xdr:rowOff>
    </xdr:from>
    <xdr:to>
      <xdr:col>34</xdr:col>
      <xdr:colOff>709731</xdr:colOff>
      <xdr:row>187</xdr:row>
      <xdr:rowOff>170553</xdr:rowOff>
    </xdr:to>
    <xdr:sp macro="" textlink="">
      <xdr:nvSpPr>
        <xdr:cNvPr id="229" name="CuadroTexto 228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 txBox="1"/>
      </xdr:nvSpPr>
      <xdr:spPr>
        <a:xfrm>
          <a:off x="17993160" y="352004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223</xdr:row>
      <xdr:rowOff>68293</xdr:rowOff>
    </xdr:from>
    <xdr:to>
      <xdr:col>34</xdr:col>
      <xdr:colOff>709731</xdr:colOff>
      <xdr:row>226</xdr:row>
      <xdr:rowOff>144793</xdr:rowOff>
    </xdr:to>
    <xdr:sp macro="" textlink="">
      <xdr:nvSpPr>
        <xdr:cNvPr id="230" name="CuadroTexto 22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 txBox="1"/>
      </xdr:nvSpPr>
      <xdr:spPr>
        <a:xfrm>
          <a:off x="17993160" y="426722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461434</xdr:colOff>
      <xdr:row>189</xdr:row>
      <xdr:rowOff>178832</xdr:rowOff>
    </xdr:from>
    <xdr:to>
      <xdr:col>31</xdr:col>
      <xdr:colOff>548025</xdr:colOff>
      <xdr:row>192</xdr:row>
      <xdr:rowOff>178832</xdr:rowOff>
    </xdr:to>
    <xdr:sp macro="" textlink="">
      <xdr:nvSpPr>
        <xdr:cNvPr id="231" name="CuadroTexto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SpPr txBox="1"/>
      </xdr:nvSpPr>
      <xdr:spPr>
        <a:xfrm>
          <a:off x="16790005" y="36237761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33</xdr:col>
      <xdr:colOff>31731</xdr:colOff>
      <xdr:row>233</xdr:row>
      <xdr:rowOff>107616</xdr:rowOff>
    </xdr:from>
    <xdr:to>
      <xdr:col>34</xdr:col>
      <xdr:colOff>709731</xdr:colOff>
      <xdr:row>236</xdr:row>
      <xdr:rowOff>184116</xdr:rowOff>
    </xdr:to>
    <xdr:sp macro="" textlink="">
      <xdr:nvSpPr>
        <xdr:cNvPr id="232" name="CuadroTexto 231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SpPr txBox="1"/>
      </xdr:nvSpPr>
      <xdr:spPr>
        <a:xfrm>
          <a:off x="17993160" y="4461658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209</xdr:row>
      <xdr:rowOff>92411</xdr:rowOff>
    </xdr:from>
    <xdr:to>
      <xdr:col>28</xdr:col>
      <xdr:colOff>735494</xdr:colOff>
      <xdr:row>212</xdr:row>
      <xdr:rowOff>119285</xdr:rowOff>
    </xdr:to>
    <xdr:sp macro="" textlink="">
      <xdr:nvSpPr>
        <xdr:cNvPr id="233" name="CuadroTexto 232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 txBox="1"/>
      </xdr:nvSpPr>
      <xdr:spPr>
        <a:xfrm>
          <a:off x="14753208" y="39961340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214</xdr:row>
      <xdr:rowOff>59475</xdr:rowOff>
    </xdr:from>
    <xdr:to>
      <xdr:col>28</xdr:col>
      <xdr:colOff>735494</xdr:colOff>
      <xdr:row>217</xdr:row>
      <xdr:rowOff>104758</xdr:rowOff>
    </xdr:to>
    <xdr:sp macro="" textlink="">
      <xdr:nvSpPr>
        <xdr:cNvPr id="234" name="CuadroTexto 233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 txBox="1"/>
      </xdr:nvSpPr>
      <xdr:spPr>
        <a:xfrm>
          <a:off x="14753208" y="40935332"/>
          <a:ext cx="1440000" cy="63039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219</xdr:row>
      <xdr:rowOff>78497</xdr:rowOff>
    </xdr:from>
    <xdr:to>
      <xdr:col>28</xdr:col>
      <xdr:colOff>735494</xdr:colOff>
      <xdr:row>222</xdr:row>
      <xdr:rowOff>183884</xdr:rowOff>
    </xdr:to>
    <xdr:sp macro="" textlink="">
      <xdr:nvSpPr>
        <xdr:cNvPr id="235" name="CuadroTexto 234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 txBox="1"/>
      </xdr:nvSpPr>
      <xdr:spPr>
        <a:xfrm>
          <a:off x="14753208" y="41920461"/>
          <a:ext cx="1440000" cy="676887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189</xdr:row>
      <xdr:rowOff>60295</xdr:rowOff>
    </xdr:from>
    <xdr:to>
      <xdr:col>34</xdr:col>
      <xdr:colOff>709731</xdr:colOff>
      <xdr:row>192</xdr:row>
      <xdr:rowOff>136795</xdr:rowOff>
    </xdr:to>
    <xdr:sp macro="" textlink="">
      <xdr:nvSpPr>
        <xdr:cNvPr id="236" name="CuadroTexto 235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SpPr txBox="1"/>
      </xdr:nvSpPr>
      <xdr:spPr>
        <a:xfrm>
          <a:off x="17993160" y="3611922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755716</xdr:colOff>
      <xdr:row>52</xdr:row>
      <xdr:rowOff>154944</xdr:rowOff>
    </xdr:from>
    <xdr:to>
      <xdr:col>24</xdr:col>
      <xdr:colOff>49571</xdr:colOff>
      <xdr:row>56</xdr:row>
      <xdr:rowOff>2906</xdr:rowOff>
    </xdr:to>
    <xdr:cxnSp macro="">
      <xdr:nvCxnSpPr>
        <xdr:cNvPr id="242" name="Conector angular 24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CxnSpPr>
          <a:stCxn id="147" idx="4"/>
          <a:endCxn id="148" idx="2"/>
        </xdr:cNvCxnSpPr>
      </xdr:nvCxnSpPr>
      <xdr:spPr>
        <a:xfrm rot="16200000" flipH="1">
          <a:off x="9894806" y="9086140"/>
          <a:ext cx="609962" cy="25595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29</xdr:row>
      <xdr:rowOff>65317</xdr:rowOff>
    </xdr:from>
    <xdr:to>
      <xdr:col>31</xdr:col>
      <xdr:colOff>713192</xdr:colOff>
      <xdr:row>32</xdr:row>
      <xdr:rowOff>141817</xdr:rowOff>
    </xdr:to>
    <xdr:sp macro="" textlink="">
      <xdr:nvSpPr>
        <xdr:cNvPr id="243" name="CuadroTexto 242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SpPr txBox="1"/>
      </xdr:nvSpPr>
      <xdr:spPr>
        <a:xfrm>
          <a:off x="11503292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35-01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31</xdr:row>
      <xdr:rowOff>8317</xdr:rowOff>
    </xdr:from>
    <xdr:to>
      <xdr:col>30</xdr:col>
      <xdr:colOff>35192</xdr:colOff>
      <xdr:row>31</xdr:row>
      <xdr:rowOff>8317</xdr:rowOff>
    </xdr:to>
    <xdr:cxnSp macro="">
      <xdr:nvCxnSpPr>
        <xdr:cNvPr id="244" name="Conector recto de flecha 243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CxnSpPr>
          <a:stCxn id="80" idx="6"/>
          <a:endCxn id="243" idx="2"/>
        </xdr:cNvCxnSpPr>
      </xdr:nvCxnSpPr>
      <xdr:spPr>
        <a:xfrm>
          <a:off x="11327294" y="591381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44</xdr:row>
      <xdr:rowOff>62757</xdr:rowOff>
    </xdr:from>
    <xdr:to>
      <xdr:col>1</xdr:col>
      <xdr:colOff>703986</xdr:colOff>
      <xdr:row>47</xdr:row>
      <xdr:rowOff>139257</xdr:rowOff>
    </xdr:to>
    <xdr:sp macro="" textlink="">
      <xdr:nvSpPr>
        <xdr:cNvPr id="245" name="CuadroTexto 244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 txBox="1"/>
      </xdr:nvSpPr>
      <xdr:spPr>
        <a:xfrm>
          <a:off x="80249" y="844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</xdr:col>
      <xdr:colOff>703986</xdr:colOff>
      <xdr:row>46</xdr:row>
      <xdr:rowOff>7201</xdr:rowOff>
    </xdr:from>
    <xdr:to>
      <xdr:col>3</xdr:col>
      <xdr:colOff>6122</xdr:colOff>
      <xdr:row>46</xdr:row>
      <xdr:rowOff>7201</xdr:rowOff>
    </xdr:to>
    <xdr:cxnSp macro="">
      <xdr:nvCxnSpPr>
        <xdr:cNvPr id="246" name="Conector recto de flecha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stCxn id="245" idx="6"/>
        </xdr:cNvCxnSpPr>
      </xdr:nvCxnSpPr>
      <xdr:spPr>
        <a:xfrm>
          <a:off x="1465986" y="8770201"/>
          <a:ext cx="17843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54429</xdr:colOff>
      <xdr:row>44</xdr:row>
      <xdr:rowOff>19186</xdr:rowOff>
    </xdr:from>
    <xdr:to>
      <xdr:col>1</xdr:col>
      <xdr:colOff>750455</xdr:colOff>
      <xdr:row>47</xdr:row>
      <xdr:rowOff>144318</xdr:rowOff>
    </xdr:to>
    <xdr:sp macro="" textlink="">
      <xdr:nvSpPr>
        <xdr:cNvPr id="247" name="Rectángulo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/>
      </xdr:nvSpPr>
      <xdr:spPr>
        <a:xfrm>
          <a:off x="54429" y="8401186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734499</xdr:colOff>
      <xdr:row>7</xdr:row>
      <xdr:rowOff>114600</xdr:rowOff>
    </xdr:to>
    <xdr:sp macro="" textlink="">
      <xdr:nvSpPr>
        <xdr:cNvPr id="259" name="CuadroTexto 258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3112429" y="800100"/>
          <a:ext cx="144692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 FRENTE</a:t>
          </a:r>
        </a:p>
        <a:p>
          <a:pPr algn="ctr"/>
          <a:r>
            <a:rPr lang="en-US" sz="900" b="1" i="1"/>
            <a:t>01-10</a:t>
          </a:r>
        </a:p>
      </xdr:txBody>
    </xdr:sp>
    <xdr:clientData/>
  </xdr:twoCellAnchor>
  <xdr:twoCellAnchor>
    <xdr:from>
      <xdr:col>25</xdr:col>
      <xdr:colOff>7572</xdr:colOff>
      <xdr:row>52</xdr:row>
      <xdr:rowOff>154944</xdr:rowOff>
    </xdr:from>
    <xdr:to>
      <xdr:col>25</xdr:col>
      <xdr:colOff>7572</xdr:colOff>
      <xdr:row>54</xdr:row>
      <xdr:rowOff>59906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CxnSpPr>
          <a:stCxn id="315" idx="4"/>
          <a:endCxn id="148" idx="0"/>
        </xdr:cNvCxnSpPr>
      </xdr:nvCxnSpPr>
      <xdr:spPr>
        <a:xfrm>
          <a:off x="12199572" y="10060944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39461</xdr:colOff>
      <xdr:row>4</xdr:row>
      <xdr:rowOff>38100</xdr:rowOff>
    </xdr:from>
    <xdr:to>
      <xdr:col>16</xdr:col>
      <xdr:colOff>717461</xdr:colOff>
      <xdr:row>7</xdr:row>
      <xdr:rowOff>114600</xdr:rowOff>
    </xdr:to>
    <xdr:sp macro="" textlink="">
      <xdr:nvSpPr>
        <xdr:cNvPr id="262" name="CuadroTexto 261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 txBox="1"/>
      </xdr:nvSpPr>
      <xdr:spPr>
        <a:xfrm>
          <a:off x="6570890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15</xdr:col>
      <xdr:colOff>759460</xdr:colOff>
      <xdr:row>7</xdr:row>
      <xdr:rowOff>114600</xdr:rowOff>
    </xdr:from>
    <xdr:to>
      <xdr:col>18</xdr:col>
      <xdr:colOff>35716</xdr:colOff>
      <xdr:row>46</xdr:row>
      <xdr:rowOff>20484</xdr:rowOff>
    </xdr:to>
    <xdr:cxnSp macro="">
      <xdr:nvCxnSpPr>
        <xdr:cNvPr id="272" name="Conector angular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CxnSpPr>
          <a:stCxn id="262" idx="4"/>
          <a:endCxn id="146" idx="2"/>
        </xdr:cNvCxnSpPr>
      </xdr:nvCxnSpPr>
      <xdr:spPr>
        <a:xfrm rot="16200000" flipH="1">
          <a:off x="5030254" y="3708735"/>
          <a:ext cx="5430384" cy="90911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9</xdr:row>
      <xdr:rowOff>72379</xdr:rowOff>
    </xdr:from>
    <xdr:to>
      <xdr:col>22</xdr:col>
      <xdr:colOff>727572</xdr:colOff>
      <xdr:row>12</xdr:row>
      <xdr:rowOff>148879</xdr:rowOff>
    </xdr:to>
    <xdr:sp macro="" textlink="">
      <xdr:nvSpPr>
        <xdr:cNvPr id="273" name="CuadroTexto 272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9846715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FAJA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727572</xdr:colOff>
      <xdr:row>17</xdr:row>
      <xdr:rowOff>138934</xdr:rowOff>
    </xdr:to>
    <xdr:sp macro="" textlink="">
      <xdr:nvSpPr>
        <xdr:cNvPr id="274" name="CuadroTexto 273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9846715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 FAJA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21</xdr:col>
      <xdr:colOff>49572</xdr:colOff>
      <xdr:row>19</xdr:row>
      <xdr:rowOff>72379</xdr:rowOff>
    </xdr:from>
    <xdr:to>
      <xdr:col>22</xdr:col>
      <xdr:colOff>727572</xdr:colOff>
      <xdr:row>22</xdr:row>
      <xdr:rowOff>148879</xdr:rowOff>
    </xdr:to>
    <xdr:sp macro="" textlink="">
      <xdr:nvSpPr>
        <xdr:cNvPr id="275" name="CuadroTexto 274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9846715" y="3691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FAJA</a:t>
          </a:r>
          <a:endParaRPr lang="es-AR">
            <a:effectLst/>
          </a:endParaRPr>
        </a:p>
        <a:p>
          <a:pPr algn="ctr"/>
          <a:r>
            <a:rPr lang="en-US" sz="800" b="1" i="1"/>
            <a:t>25-01</a:t>
          </a:r>
        </a:p>
      </xdr:txBody>
    </xdr:sp>
    <xdr:clientData/>
  </xdr:twoCellAnchor>
  <xdr:twoCellAnchor>
    <xdr:from>
      <xdr:col>15</xdr:col>
      <xdr:colOff>59871</xdr:colOff>
      <xdr:row>4</xdr:row>
      <xdr:rowOff>33618</xdr:rowOff>
    </xdr:from>
    <xdr:to>
      <xdr:col>25</xdr:col>
      <xdr:colOff>755196</xdr:colOff>
      <xdr:row>22</xdr:row>
      <xdr:rowOff>156882</xdr:rowOff>
    </xdr:to>
    <xdr:sp macro="" textlink="">
      <xdr:nvSpPr>
        <xdr:cNvPr id="288" name="Rectángulo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/>
      </xdr:nvSpPr>
      <xdr:spPr>
        <a:xfrm>
          <a:off x="6591300" y="795618"/>
          <a:ext cx="6355896" cy="3552264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49572</xdr:colOff>
      <xdr:row>9</xdr:row>
      <xdr:rowOff>72379</xdr:rowOff>
    </xdr:from>
    <xdr:to>
      <xdr:col>25</xdr:col>
      <xdr:colOff>727572</xdr:colOff>
      <xdr:row>12</xdr:row>
      <xdr:rowOff>148879</xdr:rowOff>
    </xdr:to>
    <xdr:sp macro="" textlink="">
      <xdr:nvSpPr>
        <xdr:cNvPr id="289" name="CuadroTexto 288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114795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727572</xdr:colOff>
      <xdr:row>17</xdr:row>
      <xdr:rowOff>138934</xdr:rowOff>
    </xdr:to>
    <xdr:sp macro="" textlink="">
      <xdr:nvSpPr>
        <xdr:cNvPr id="290" name="CuadroTexto 289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114795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22</xdr:col>
      <xdr:colOff>7571</xdr:colOff>
      <xdr:row>22</xdr:row>
      <xdr:rowOff>148879</xdr:rowOff>
    </xdr:from>
    <xdr:to>
      <xdr:col>22</xdr:col>
      <xdr:colOff>9524</xdr:colOff>
      <xdr:row>49</xdr:row>
      <xdr:rowOff>133353</xdr:rowOff>
    </xdr:to>
    <xdr:cxnSp macro="">
      <xdr:nvCxnSpPr>
        <xdr:cNvPr id="295" name="Conector angular 29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CxnSpPr>
          <a:stCxn id="275" idx="4"/>
        </xdr:cNvCxnSpPr>
      </xdr:nvCxnSpPr>
      <xdr:spPr>
        <a:xfrm rot="16200000" flipH="1">
          <a:off x="9674661" y="6950514"/>
          <a:ext cx="5127974" cy="195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303" name="CuadroTexto 302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9846715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FAJA</a:t>
          </a:r>
        </a:p>
        <a:p>
          <a:pPr algn="ctr"/>
          <a:r>
            <a:rPr lang="en-US" sz="1000" b="1" i="1" baseline="0"/>
            <a:t>01-10</a:t>
          </a:r>
          <a:endParaRPr lang="en-US" sz="1000" b="1" i="1"/>
        </a:p>
      </xdr:txBody>
    </xdr:sp>
    <xdr:clientData/>
  </xdr:twoCellAnchor>
  <xdr:twoCellAnchor>
    <xdr:from>
      <xdr:col>22</xdr:col>
      <xdr:colOff>7572</xdr:colOff>
      <xdr:row>7</xdr:row>
      <xdr:rowOff>114600</xdr:rowOff>
    </xdr:from>
    <xdr:to>
      <xdr:col>22</xdr:col>
      <xdr:colOff>7572</xdr:colOff>
      <xdr:row>9</xdr:row>
      <xdr:rowOff>72379</xdr:rowOff>
    </xdr:to>
    <xdr:cxnSp macro="">
      <xdr:nvCxnSpPr>
        <xdr:cNvPr id="305" name="Conector recto de flecha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CxnSpPr>
          <a:stCxn id="303" idx="4"/>
          <a:endCxn id="273" idx="0"/>
        </xdr:cNvCxnSpPr>
      </xdr:nvCxnSpPr>
      <xdr:spPr>
        <a:xfrm>
          <a:off x="10566715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12</xdr:row>
      <xdr:rowOff>148879</xdr:rowOff>
    </xdr:from>
    <xdr:to>
      <xdr:col>22</xdr:col>
      <xdr:colOff>7572</xdr:colOff>
      <xdr:row>14</xdr:row>
      <xdr:rowOff>62434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CxnSpPr>
          <a:stCxn id="273" idx="4"/>
          <a:endCxn id="274" idx="0"/>
        </xdr:cNvCxnSpPr>
      </xdr:nvCxnSpPr>
      <xdr:spPr>
        <a:xfrm>
          <a:off x="10566715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7572</xdr:colOff>
      <xdr:row>19</xdr:row>
      <xdr:rowOff>72379</xdr:rowOff>
    </xdr:to>
    <xdr:cxnSp macro="">
      <xdr:nvCxnSpPr>
        <xdr:cNvPr id="309" name="Conector recto de flecha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CxnSpPr>
          <a:stCxn id="274" idx="4"/>
          <a:endCxn id="275" idx="0"/>
        </xdr:cNvCxnSpPr>
      </xdr:nvCxnSpPr>
      <xdr:spPr>
        <a:xfrm>
          <a:off x="10566715" y="3377434"/>
          <a:ext cx="0" cy="314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11036</xdr:colOff>
      <xdr:row>9</xdr:row>
      <xdr:rowOff>72379</xdr:rowOff>
    </xdr:to>
    <xdr:cxnSp macro="">
      <xdr:nvCxnSpPr>
        <xdr:cNvPr id="311" name="Conector recto de flecha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CxnSpPr>
          <a:stCxn id="259" idx="4"/>
          <a:endCxn id="289" idx="0"/>
        </xdr:cNvCxnSpPr>
      </xdr:nvCxnSpPr>
      <xdr:spPr>
        <a:xfrm flipH="1">
          <a:off x="12199572" y="1448100"/>
          <a:ext cx="3464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12</xdr:row>
      <xdr:rowOff>148879</xdr:rowOff>
    </xdr:from>
    <xdr:to>
      <xdr:col>25</xdr:col>
      <xdr:colOff>7572</xdr:colOff>
      <xdr:row>14</xdr:row>
      <xdr:rowOff>62434</xdr:rowOff>
    </xdr:to>
    <xdr:cxnSp macro="">
      <xdr:nvCxnSpPr>
        <xdr:cNvPr id="313" name="Conector recto de flecha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CxnSpPr>
          <a:stCxn id="289" idx="4"/>
          <a:endCxn id="290" idx="0"/>
        </xdr:cNvCxnSpPr>
      </xdr:nvCxnSpPr>
      <xdr:spPr>
        <a:xfrm>
          <a:off x="121995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49</xdr:row>
      <xdr:rowOff>78444</xdr:rowOff>
    </xdr:from>
    <xdr:to>
      <xdr:col>25</xdr:col>
      <xdr:colOff>727572</xdr:colOff>
      <xdr:row>52</xdr:row>
      <xdr:rowOff>154944</xdr:rowOff>
    </xdr:to>
    <xdr:sp macro="" textlink="">
      <xdr:nvSpPr>
        <xdr:cNvPr id="315" name="CuadroTexto 314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>
          <a:spLocks/>
        </xdr:cNvSpPr>
      </xdr:nvSpPr>
      <xdr:spPr>
        <a:xfrm>
          <a:off x="11479572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17</xdr:row>
      <xdr:rowOff>138934</xdr:rowOff>
    </xdr:from>
    <xdr:to>
      <xdr:col>25</xdr:col>
      <xdr:colOff>7572</xdr:colOff>
      <xdr:row>49</xdr:row>
      <xdr:rowOff>78444</xdr:rowOff>
    </xdr:to>
    <xdr:cxnSp macro="">
      <xdr:nvCxnSpPr>
        <xdr:cNvPr id="325" name="Conector recto de flecha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CxnSpPr>
          <a:stCxn id="290" idx="4"/>
          <a:endCxn id="315" idx="0"/>
        </xdr:cNvCxnSpPr>
      </xdr:nvCxnSpPr>
      <xdr:spPr>
        <a:xfrm>
          <a:off x="12199572" y="3377434"/>
          <a:ext cx="0" cy="60355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724943</xdr:colOff>
      <xdr:row>46</xdr:row>
      <xdr:rowOff>2906</xdr:rowOff>
    </xdr:from>
    <xdr:to>
      <xdr:col>6</xdr:col>
      <xdr:colOff>56812</xdr:colOff>
      <xdr:row>46</xdr:row>
      <xdr:rowOff>5757</xdr:rowOff>
    </xdr:to>
    <xdr:cxnSp macro="">
      <xdr:nvCxnSpPr>
        <xdr:cNvPr id="337" name="Conector recto de flecha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CxnSpPr>
          <a:stCxn id="167" idx="6"/>
          <a:endCxn id="161" idx="2"/>
        </xdr:cNvCxnSpPr>
      </xdr:nvCxnSpPr>
      <xdr:spPr>
        <a:xfrm flipV="1">
          <a:off x="3132170" y="8765906"/>
          <a:ext cx="215097" cy="28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759462</xdr:colOff>
      <xdr:row>17</xdr:row>
      <xdr:rowOff>138633</xdr:rowOff>
    </xdr:from>
    <xdr:to>
      <xdr:col>18</xdr:col>
      <xdr:colOff>35718</xdr:colOff>
      <xdr:row>41</xdr:row>
      <xdr:rowOff>8316</xdr:rowOff>
    </xdr:to>
    <xdr:cxnSp macro="">
      <xdr:nvCxnSpPr>
        <xdr:cNvPr id="276" name="Conector angular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CxnSpPr>
          <a:endCxn id="145" idx="2"/>
        </xdr:cNvCxnSpPr>
      </xdr:nvCxnSpPr>
      <xdr:spPr>
        <a:xfrm rot="16200000" flipH="1">
          <a:off x="6368248" y="4321547"/>
          <a:ext cx="4441683" cy="255285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713192</xdr:colOff>
      <xdr:row>141</xdr:row>
      <xdr:rowOff>32338</xdr:rowOff>
    </xdr:from>
    <xdr:to>
      <xdr:col>30</xdr:col>
      <xdr:colOff>57494</xdr:colOff>
      <xdr:row>141</xdr:row>
      <xdr:rowOff>33308</xdr:rowOff>
    </xdr:to>
    <xdr:cxnSp macro="">
      <xdr:nvCxnSpPr>
        <xdr:cNvPr id="283" name="Conector recto de flecha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388" idx="6"/>
        </xdr:cNvCxnSpPr>
      </xdr:nvCxnSpPr>
      <xdr:spPr>
        <a:xfrm>
          <a:off x="14538049" y="26947267"/>
          <a:ext cx="1848016" cy="9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14811</xdr:colOff>
      <xdr:row>52</xdr:row>
      <xdr:rowOff>154944</xdr:rowOff>
    </xdr:from>
    <xdr:to>
      <xdr:col>24</xdr:col>
      <xdr:colOff>49571</xdr:colOff>
      <xdr:row>56</xdr:row>
      <xdr:rowOff>2906</xdr:rowOff>
    </xdr:to>
    <xdr:cxnSp macro="">
      <xdr:nvCxnSpPr>
        <xdr:cNvPr id="287" name="Conector angular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CxnSpPr>
          <a:stCxn id="279" idx="4"/>
          <a:endCxn id="148" idx="2"/>
        </xdr:cNvCxnSpPr>
      </xdr:nvCxnSpPr>
      <xdr:spPr>
        <a:xfrm rot="16200000" flipH="1">
          <a:off x="8334347" y="5793863"/>
          <a:ext cx="609962" cy="914412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34636</xdr:colOff>
      <xdr:row>4</xdr:row>
      <xdr:rowOff>33618</xdr:rowOff>
    </xdr:from>
    <xdr:to>
      <xdr:col>13</xdr:col>
      <xdr:colOff>704850</xdr:colOff>
      <xdr:row>18</xdr:row>
      <xdr:rowOff>0</xdr:rowOff>
    </xdr:to>
    <xdr:sp macro="" textlink="">
      <xdr:nvSpPr>
        <xdr:cNvPr id="317" name="Rectángulo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SpPr/>
      </xdr:nvSpPr>
      <xdr:spPr>
        <a:xfrm>
          <a:off x="1672936" y="795618"/>
          <a:ext cx="6347114" cy="26333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46943</xdr:colOff>
      <xdr:row>4</xdr:row>
      <xdr:rowOff>38400</xdr:rowOff>
    </xdr:from>
    <xdr:to>
      <xdr:col>4</xdr:col>
      <xdr:colOff>724943</xdr:colOff>
      <xdr:row>7</xdr:row>
      <xdr:rowOff>114600</xdr:rowOff>
    </xdr:to>
    <xdr:sp macro="" textlink="">
      <xdr:nvSpPr>
        <xdr:cNvPr id="318" name="CuadroTexto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SpPr txBox="1">
          <a:spLocks/>
        </xdr:cNvSpPr>
      </xdr:nvSpPr>
      <xdr:spPr>
        <a:xfrm>
          <a:off x="1685243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3</xdr:col>
      <xdr:colOff>46943</xdr:colOff>
      <xdr:row>9</xdr:row>
      <xdr:rowOff>72679</xdr:rowOff>
    </xdr:from>
    <xdr:to>
      <xdr:col>4</xdr:col>
      <xdr:colOff>724943</xdr:colOff>
      <xdr:row>12</xdr:row>
      <xdr:rowOff>148879</xdr:rowOff>
    </xdr:to>
    <xdr:sp macro="" textlink="">
      <xdr:nvSpPr>
        <xdr:cNvPr id="319" name="CuadroTexto 318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SpPr txBox="1">
          <a:spLocks/>
        </xdr:cNvSpPr>
      </xdr:nvSpPr>
      <xdr:spPr>
        <a:xfrm>
          <a:off x="1685243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4</xdr:row>
      <xdr:rowOff>38400</xdr:rowOff>
    </xdr:from>
    <xdr:to>
      <xdr:col>10</xdr:col>
      <xdr:colOff>717461</xdr:colOff>
      <xdr:row>7</xdr:row>
      <xdr:rowOff>114600</xdr:rowOff>
    </xdr:to>
    <xdr:sp macro="" textlink="">
      <xdr:nvSpPr>
        <xdr:cNvPr id="320" name="CuadroTexto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SpPr txBox="1">
          <a:spLocks/>
        </xdr:cNvSpPr>
      </xdr:nvSpPr>
      <xdr:spPr>
        <a:xfrm>
          <a:off x="49543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9</xdr:row>
      <xdr:rowOff>72679</xdr:rowOff>
    </xdr:from>
    <xdr:to>
      <xdr:col>10</xdr:col>
      <xdr:colOff>717461</xdr:colOff>
      <xdr:row>12</xdr:row>
      <xdr:rowOff>148879</xdr:rowOff>
    </xdr:to>
    <xdr:sp macro="" textlink="">
      <xdr:nvSpPr>
        <xdr:cNvPr id="321" name="CuadroTexto 320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SpPr txBox="1">
          <a:spLocks/>
        </xdr:cNvSpPr>
      </xdr:nvSpPr>
      <xdr:spPr>
        <a:xfrm>
          <a:off x="49543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CÁMARA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14</xdr:row>
      <xdr:rowOff>62434</xdr:rowOff>
    </xdr:from>
    <xdr:to>
      <xdr:col>4</xdr:col>
      <xdr:colOff>724943</xdr:colOff>
      <xdr:row>17</xdr:row>
      <xdr:rowOff>138634</xdr:rowOff>
    </xdr:to>
    <xdr:sp macro="" textlink="">
      <xdr:nvSpPr>
        <xdr:cNvPr id="322" name="CuadroTexto 321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>
          <a:spLocks/>
        </xdr:cNvSpPr>
      </xdr:nvSpPr>
      <xdr:spPr>
        <a:xfrm>
          <a:off x="1685243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14</xdr:row>
      <xdr:rowOff>62434</xdr:rowOff>
    </xdr:from>
    <xdr:to>
      <xdr:col>10</xdr:col>
      <xdr:colOff>717461</xdr:colOff>
      <xdr:row>17</xdr:row>
      <xdr:rowOff>138634</xdr:rowOff>
    </xdr:to>
    <xdr:sp macro="" textlink="">
      <xdr:nvSpPr>
        <xdr:cNvPr id="324" name="CuadroTexto 323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>
          <a:spLocks/>
        </xdr:cNvSpPr>
      </xdr:nvSpPr>
      <xdr:spPr>
        <a:xfrm>
          <a:off x="49543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326" name="CuadroTexto 32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>
          <a:spLocks/>
        </xdr:cNvSpPr>
      </xdr:nvSpPr>
      <xdr:spPr>
        <a:xfrm>
          <a:off x="3347267" y="278138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7</xdr:row>
      <xdr:rowOff>114600</xdr:rowOff>
    </xdr:from>
    <xdr:to>
      <xdr:col>4</xdr:col>
      <xdr:colOff>4943</xdr:colOff>
      <xdr:row>9</xdr:row>
      <xdr:rowOff>72679</xdr:rowOff>
    </xdr:to>
    <xdr:cxnSp macro="">
      <xdr:nvCxnSpPr>
        <xdr:cNvPr id="327" name="Conector recto de flecha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CxnSpPr>
          <a:stCxn id="318" idx="4"/>
          <a:endCxn id="319" idx="0"/>
        </xdr:cNvCxnSpPr>
      </xdr:nvCxnSpPr>
      <xdr:spPr>
        <a:xfrm>
          <a:off x="2405243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12</xdr:row>
      <xdr:rowOff>148879</xdr:rowOff>
    </xdr:from>
    <xdr:to>
      <xdr:col>4</xdr:col>
      <xdr:colOff>4943</xdr:colOff>
      <xdr:row>14</xdr:row>
      <xdr:rowOff>62434</xdr:rowOff>
    </xdr:to>
    <xdr:cxnSp macro="">
      <xdr:nvCxnSpPr>
        <xdr:cNvPr id="328" name="Conector recto de flecha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CxnSpPr>
          <a:stCxn id="319" idx="4"/>
          <a:endCxn id="322" idx="0"/>
        </xdr:cNvCxnSpPr>
      </xdr:nvCxnSpPr>
      <xdr:spPr>
        <a:xfrm>
          <a:off x="240524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7</xdr:row>
      <xdr:rowOff>114600</xdr:rowOff>
    </xdr:from>
    <xdr:to>
      <xdr:col>9</xdr:col>
      <xdr:colOff>759461</xdr:colOff>
      <xdr:row>9</xdr:row>
      <xdr:rowOff>72679</xdr:rowOff>
    </xdr:to>
    <xdr:cxnSp macro="">
      <xdr:nvCxnSpPr>
        <xdr:cNvPr id="329" name="Conector recto de flecha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CxnSpPr>
          <a:stCxn id="320" idx="4"/>
          <a:endCxn id="321" idx="0"/>
        </xdr:cNvCxnSpPr>
      </xdr:nvCxnSpPr>
      <xdr:spPr>
        <a:xfrm>
          <a:off x="56743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12</xdr:row>
      <xdr:rowOff>148879</xdr:rowOff>
    </xdr:from>
    <xdr:to>
      <xdr:col>9</xdr:col>
      <xdr:colOff>759461</xdr:colOff>
      <xdr:row>14</xdr:row>
      <xdr:rowOff>62434</xdr:rowOff>
    </xdr:to>
    <xdr:cxnSp macro="">
      <xdr:nvCxnSpPr>
        <xdr:cNvPr id="330" name="Conector recto de flecha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CxnSpPr>
          <a:stCxn id="321" idx="4"/>
          <a:endCxn id="324" idx="0"/>
        </xdr:cNvCxnSpPr>
      </xdr:nvCxnSpPr>
      <xdr:spPr>
        <a:xfrm>
          <a:off x="56743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441118</xdr:colOff>
      <xdr:row>6</xdr:row>
      <xdr:rowOff>74469</xdr:rowOff>
    </xdr:from>
    <xdr:to>
      <xdr:col>7</xdr:col>
      <xdr:colOff>527709</xdr:colOff>
      <xdr:row>9</xdr:row>
      <xdr:rowOff>74469</xdr:rowOff>
    </xdr:to>
    <xdr:sp macro="" textlink="">
      <xdr:nvSpPr>
        <xdr:cNvPr id="331" name="CuadroTexto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3717718" y="121746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39461</xdr:colOff>
      <xdr:row>4</xdr:row>
      <xdr:rowOff>38400</xdr:rowOff>
    </xdr:from>
    <xdr:to>
      <xdr:col>13</xdr:col>
      <xdr:colOff>717461</xdr:colOff>
      <xdr:row>7</xdr:row>
      <xdr:rowOff>114600</xdr:rowOff>
    </xdr:to>
    <xdr:sp macro="" textlink="">
      <xdr:nvSpPr>
        <xdr:cNvPr id="332" name="CuadroTexto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>
          <a:spLocks/>
        </xdr:cNvSpPr>
      </xdr:nvSpPr>
      <xdr:spPr>
        <a:xfrm>
          <a:off x="65926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9</xdr:row>
      <xdr:rowOff>72679</xdr:rowOff>
    </xdr:from>
    <xdr:to>
      <xdr:col>13</xdr:col>
      <xdr:colOff>717461</xdr:colOff>
      <xdr:row>12</xdr:row>
      <xdr:rowOff>148879</xdr:rowOff>
    </xdr:to>
    <xdr:sp macro="" textlink="">
      <xdr:nvSpPr>
        <xdr:cNvPr id="333" name="CuadroTexto 332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>
          <a:spLocks/>
        </xdr:cNvSpPr>
      </xdr:nvSpPr>
      <xdr:spPr>
        <a:xfrm>
          <a:off x="65926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TAPA GUIA TUBOS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14</xdr:row>
      <xdr:rowOff>62434</xdr:rowOff>
    </xdr:from>
    <xdr:to>
      <xdr:col>13</xdr:col>
      <xdr:colOff>717461</xdr:colOff>
      <xdr:row>17</xdr:row>
      <xdr:rowOff>138634</xdr:rowOff>
    </xdr:to>
    <xdr:sp macro="" textlink="">
      <xdr:nvSpPr>
        <xdr:cNvPr id="334" name="CuadroTexto 333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SpPr txBox="1">
          <a:spLocks/>
        </xdr:cNvSpPr>
      </xdr:nvSpPr>
      <xdr:spPr>
        <a:xfrm>
          <a:off x="65926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  <a:endParaRPr lang="en-US">
            <a:effectLst/>
          </a:endParaRPr>
        </a:p>
        <a:p>
          <a:pPr algn="ctr"/>
          <a:r>
            <a:rPr lang="en-US" sz="900" b="1" i="1"/>
            <a:t>10-15</a:t>
          </a:r>
          <a:endParaRPr lang="en-US" sz="1100" b="1" i="1"/>
        </a:p>
      </xdr:txBody>
    </xdr:sp>
    <xdr:clientData/>
  </xdr:twoCellAnchor>
  <xdr:twoCellAnchor>
    <xdr:from>
      <xdr:col>12</xdr:col>
      <xdr:colOff>759461</xdr:colOff>
      <xdr:row>7</xdr:row>
      <xdr:rowOff>114600</xdr:rowOff>
    </xdr:from>
    <xdr:to>
      <xdr:col>12</xdr:col>
      <xdr:colOff>759461</xdr:colOff>
      <xdr:row>9</xdr:row>
      <xdr:rowOff>72679</xdr:rowOff>
    </xdr:to>
    <xdr:cxnSp macro="">
      <xdr:nvCxnSpPr>
        <xdr:cNvPr id="335" name="Conector recto de flecha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CxnSpPr>
          <a:stCxn id="332" idx="4"/>
          <a:endCxn id="333" idx="0"/>
        </xdr:cNvCxnSpPr>
      </xdr:nvCxnSpPr>
      <xdr:spPr>
        <a:xfrm>
          <a:off x="73126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759461</xdr:colOff>
      <xdr:row>12</xdr:row>
      <xdr:rowOff>148879</xdr:rowOff>
    </xdr:from>
    <xdr:to>
      <xdr:col>12</xdr:col>
      <xdr:colOff>759461</xdr:colOff>
      <xdr:row>14</xdr:row>
      <xdr:rowOff>62434</xdr:rowOff>
    </xdr:to>
    <xdr:cxnSp macro="">
      <xdr:nvCxnSpPr>
        <xdr:cNvPr id="336" name="Conector recto de flecha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CxnSpPr>
          <a:stCxn id="333" idx="4"/>
          <a:endCxn id="334" idx="0"/>
        </xdr:cNvCxnSpPr>
      </xdr:nvCxnSpPr>
      <xdr:spPr>
        <a:xfrm>
          <a:off x="73126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156882</xdr:rowOff>
    </xdr:to>
    <xdr:sp macro="" textlink="">
      <xdr:nvSpPr>
        <xdr:cNvPr id="338" name="Rectángulo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/>
      </xdr:nvSpPr>
      <xdr:spPr>
        <a:xfrm>
          <a:off x="14762022" y="791136"/>
          <a:ext cx="1472042" cy="260424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339" name="CuadroTexto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47798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340" name="CuadroTexto 33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47798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341" name="CuadroTexto 340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SpPr txBox="1"/>
      </xdr:nvSpPr>
      <xdr:spPr>
        <a:xfrm>
          <a:off x="147798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342" name="Conector recto de flecha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CxnSpPr>
          <a:stCxn id="339" idx="4"/>
          <a:endCxn id="340" idx="0"/>
        </xdr:cNvCxnSpPr>
      </xdr:nvCxnSpPr>
      <xdr:spPr>
        <a:xfrm>
          <a:off x="154998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343" name="Conector recto de flecha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CxnSpPr>
          <a:stCxn id="340" idx="4"/>
          <a:endCxn id="341" idx="0"/>
        </xdr:cNvCxnSpPr>
      </xdr:nvCxnSpPr>
      <xdr:spPr>
        <a:xfrm>
          <a:off x="154998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24</xdr:row>
      <xdr:rowOff>0</xdr:rowOff>
    </xdr:from>
    <xdr:to>
      <xdr:col>25</xdr:col>
      <xdr:colOff>718910</xdr:colOff>
      <xdr:row>62</xdr:row>
      <xdr:rowOff>80041</xdr:rowOff>
    </xdr:to>
    <xdr:sp macro="" textlink="">
      <xdr:nvSpPr>
        <xdr:cNvPr id="345" name="Rectángulo 34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SpPr/>
      </xdr:nvSpPr>
      <xdr:spPr>
        <a:xfrm>
          <a:off x="9797143" y="4572000"/>
          <a:ext cx="4746624" cy="7319041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69272</xdr:colOff>
      <xdr:row>139</xdr:row>
      <xdr:rowOff>44521</xdr:rowOff>
    </xdr:from>
    <xdr:to>
      <xdr:col>25</xdr:col>
      <xdr:colOff>704850</xdr:colOff>
      <xdr:row>153</xdr:row>
      <xdr:rowOff>9884</xdr:rowOff>
    </xdr:to>
    <xdr:sp macro="" textlink="">
      <xdr:nvSpPr>
        <xdr:cNvPr id="382" name="Rectángulo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/>
      </xdr:nvSpPr>
      <xdr:spPr>
        <a:xfrm>
          <a:off x="8233558" y="26578450"/>
          <a:ext cx="6296149" cy="2632363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69828</xdr:colOff>
      <xdr:row>139</xdr:row>
      <xdr:rowOff>89338</xdr:rowOff>
    </xdr:from>
    <xdr:to>
      <xdr:col>16</xdr:col>
      <xdr:colOff>747828</xdr:colOff>
      <xdr:row>142</xdr:row>
      <xdr:rowOff>165838</xdr:rowOff>
    </xdr:to>
    <xdr:sp macro="" textlink="">
      <xdr:nvSpPr>
        <xdr:cNvPr id="383" name="CuadroText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234114" y="266232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139</xdr:row>
      <xdr:rowOff>89338</xdr:rowOff>
    </xdr:from>
    <xdr:to>
      <xdr:col>19</xdr:col>
      <xdr:colOff>713717</xdr:colOff>
      <xdr:row>142</xdr:row>
      <xdr:rowOff>165838</xdr:rowOff>
    </xdr:to>
    <xdr:sp macro="" textlink="">
      <xdr:nvSpPr>
        <xdr:cNvPr id="384" name="CuadroTexto 38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9832860" y="266232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TAPA TRASERA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05-01</a:t>
          </a:r>
          <a:endParaRPr lang="en-US" sz="900">
            <a:effectLst/>
          </a:endParaRPr>
        </a:p>
      </xdr:txBody>
    </xdr:sp>
    <xdr:clientData/>
  </xdr:twoCellAnchor>
  <xdr:twoCellAnchor>
    <xdr:from>
      <xdr:col>21</xdr:col>
      <xdr:colOff>35192</xdr:colOff>
      <xdr:row>139</xdr:row>
      <xdr:rowOff>89338</xdr:rowOff>
    </xdr:from>
    <xdr:to>
      <xdr:col>22</xdr:col>
      <xdr:colOff>713192</xdr:colOff>
      <xdr:row>142</xdr:row>
      <xdr:rowOff>165838</xdr:rowOff>
    </xdr:to>
    <xdr:sp macro="" textlink="">
      <xdr:nvSpPr>
        <xdr:cNvPr id="385" name="CuadroTexto 384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SpPr txBox="1"/>
      </xdr:nvSpPr>
      <xdr:spPr>
        <a:xfrm>
          <a:off x="11465192" y="266232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  <a:endParaRPr lang="en-US">
            <a:effectLst/>
          </a:endParaRPr>
        </a:p>
        <a:p>
          <a:pPr algn="ctr"/>
          <a:r>
            <a:rPr lang="en-US" sz="900" b="1" i="1"/>
            <a:t>10-15</a:t>
          </a:r>
          <a:endParaRPr lang="en-US" sz="1100" b="1" i="1"/>
        </a:p>
      </xdr:txBody>
    </xdr:sp>
    <xdr:clientData/>
  </xdr:twoCellAnchor>
  <xdr:twoCellAnchor>
    <xdr:from>
      <xdr:col>16</xdr:col>
      <xdr:colOff>747828</xdr:colOff>
      <xdr:row>141</xdr:row>
      <xdr:rowOff>32338</xdr:rowOff>
    </xdr:from>
    <xdr:to>
      <xdr:col>18</xdr:col>
      <xdr:colOff>35717</xdr:colOff>
      <xdr:row>141</xdr:row>
      <xdr:rowOff>32338</xdr:rowOff>
    </xdr:to>
    <xdr:cxnSp macro="">
      <xdr:nvCxnSpPr>
        <xdr:cNvPr id="386" name="Conector recto de flecha 385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CxnSpPr>
          <a:stCxn id="383" idx="6"/>
          <a:endCxn id="384" idx="2"/>
        </xdr:cNvCxnSpPr>
      </xdr:nvCxnSpPr>
      <xdr:spPr>
        <a:xfrm>
          <a:off x="9674114" y="26947267"/>
          <a:ext cx="15874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141</xdr:row>
      <xdr:rowOff>27204</xdr:rowOff>
    </xdr:from>
    <xdr:to>
      <xdr:col>21</xdr:col>
      <xdr:colOff>17318</xdr:colOff>
      <xdr:row>141</xdr:row>
      <xdr:rowOff>32338</xdr:rowOff>
    </xdr:to>
    <xdr:cxnSp macro="">
      <xdr:nvCxnSpPr>
        <xdr:cNvPr id="387" name="Conector recto de flecha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84" idx="6"/>
        </xdr:cNvCxnSpPr>
      </xdr:nvCxnSpPr>
      <xdr:spPr>
        <a:xfrm flipV="1">
          <a:off x="11272860" y="26942133"/>
          <a:ext cx="174458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139</xdr:row>
      <xdr:rowOff>89338</xdr:rowOff>
    </xdr:from>
    <xdr:to>
      <xdr:col>25</xdr:col>
      <xdr:colOff>713192</xdr:colOff>
      <xdr:row>142</xdr:row>
      <xdr:rowOff>165838</xdr:rowOff>
    </xdr:to>
    <xdr:sp macro="" textlink="">
      <xdr:nvSpPr>
        <xdr:cNvPr id="388" name="CuadroTexto 387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SpPr txBox="1"/>
      </xdr:nvSpPr>
      <xdr:spPr>
        <a:xfrm>
          <a:off x="13098049" y="266232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TAPA TRASERA</a:t>
          </a: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141</xdr:row>
      <xdr:rowOff>32338</xdr:rowOff>
    </xdr:from>
    <xdr:to>
      <xdr:col>24</xdr:col>
      <xdr:colOff>35192</xdr:colOff>
      <xdr:row>141</xdr:row>
      <xdr:rowOff>32338</xdr:rowOff>
    </xdr:to>
    <xdr:cxnSp macro="">
      <xdr:nvCxnSpPr>
        <xdr:cNvPr id="389" name="Conector recto de flecha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CxnSpPr>
          <a:stCxn id="385" idx="6"/>
          <a:endCxn id="388" idx="2"/>
        </xdr:cNvCxnSpPr>
      </xdr:nvCxnSpPr>
      <xdr:spPr>
        <a:xfrm>
          <a:off x="12905192" y="26947267"/>
          <a:ext cx="19285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593270</xdr:colOff>
      <xdr:row>147</xdr:row>
      <xdr:rowOff>118002</xdr:rowOff>
    </xdr:from>
    <xdr:to>
      <xdr:col>18</xdr:col>
      <xdr:colOff>571003</xdr:colOff>
      <xdr:row>150</xdr:row>
      <xdr:rowOff>118002</xdr:rowOff>
    </xdr:to>
    <xdr:sp macro="" textlink="">
      <xdr:nvSpPr>
        <xdr:cNvPr id="390" name="CuadroText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9519556" y="28175931"/>
          <a:ext cx="84859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6</xdr:col>
      <xdr:colOff>56812</xdr:colOff>
      <xdr:row>49</xdr:row>
      <xdr:rowOff>78444</xdr:rowOff>
    </xdr:from>
    <xdr:to>
      <xdr:col>7</xdr:col>
      <xdr:colOff>734812</xdr:colOff>
      <xdr:row>52</xdr:row>
      <xdr:rowOff>154944</xdr:rowOff>
    </xdr:to>
    <xdr:sp macro="" textlink="">
      <xdr:nvSpPr>
        <xdr:cNvPr id="279" name="CuadroTexto 278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>
          <a:spLocks/>
        </xdr:cNvSpPr>
      </xdr:nvSpPr>
      <xdr:spPr>
        <a:xfrm>
          <a:off x="3347267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7</xdr:col>
      <xdr:colOff>14812</xdr:colOff>
      <xdr:row>47</xdr:row>
      <xdr:rowOff>136406</xdr:rowOff>
    </xdr:from>
    <xdr:to>
      <xdr:col>7</xdr:col>
      <xdr:colOff>14812</xdr:colOff>
      <xdr:row>49</xdr:row>
      <xdr:rowOff>78444</xdr:rowOff>
    </xdr:to>
    <xdr:cxnSp macro="">
      <xdr:nvCxnSpPr>
        <xdr:cNvPr id="281" name="Conector recto de flecha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CxnSpPr>
          <a:stCxn id="161" idx="4"/>
          <a:endCxn id="279" idx="0"/>
        </xdr:cNvCxnSpPr>
      </xdr:nvCxnSpPr>
      <xdr:spPr>
        <a:xfrm>
          <a:off x="4067267" y="9089906"/>
          <a:ext cx="0" cy="3230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199</xdr:row>
      <xdr:rowOff>97911</xdr:rowOff>
    </xdr:from>
    <xdr:to>
      <xdr:col>28</xdr:col>
      <xdr:colOff>735494</xdr:colOff>
      <xdr:row>202</xdr:row>
      <xdr:rowOff>174411</xdr:rowOff>
    </xdr:to>
    <xdr:sp macro="" textlink="">
      <xdr:nvSpPr>
        <xdr:cNvPr id="282" name="CuadroTexto 281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14753208" y="380618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62636</xdr:colOff>
      <xdr:row>67</xdr:row>
      <xdr:rowOff>34045</xdr:rowOff>
    </xdr:from>
    <xdr:to>
      <xdr:col>26</xdr:col>
      <xdr:colOff>79169</xdr:colOff>
      <xdr:row>69</xdr:row>
      <xdr:rowOff>136072</xdr:rowOff>
    </xdr:to>
    <xdr:sp macro="" textlink="">
      <xdr:nvSpPr>
        <xdr:cNvPr id="294" name="CuadroTexto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73778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67</xdr:row>
      <xdr:rowOff>133878</xdr:rowOff>
    </xdr:from>
    <xdr:to>
      <xdr:col>25</xdr:col>
      <xdr:colOff>7572</xdr:colOff>
      <xdr:row>69</xdr:row>
      <xdr:rowOff>88549</xdr:rowOff>
    </xdr:to>
    <xdr:cxnSp macro="">
      <xdr:nvCxnSpPr>
        <xdr:cNvPr id="296" name="Conector recto de flecha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CxnSpPr>
          <a:endCxn id="297" idx="0"/>
        </xdr:cNvCxnSpPr>
      </xdr:nvCxnSpPr>
      <xdr:spPr>
        <a:xfrm>
          <a:off x="7322772" y="11040003"/>
          <a:ext cx="0" cy="3356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69</xdr:row>
      <xdr:rowOff>88549</xdr:rowOff>
    </xdr:from>
    <xdr:to>
      <xdr:col>25</xdr:col>
      <xdr:colOff>727572</xdr:colOff>
      <xdr:row>72</xdr:row>
      <xdr:rowOff>165049</xdr:rowOff>
    </xdr:to>
    <xdr:sp macro="" textlink="">
      <xdr:nvSpPr>
        <xdr:cNvPr id="297" name="CuadroTexto 296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SpPr txBox="1">
          <a:spLocks/>
        </xdr:cNvSpPr>
      </xdr:nvSpPr>
      <xdr:spPr>
        <a:xfrm>
          <a:off x="6602772" y="113756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278</xdr:row>
      <xdr:rowOff>163481</xdr:rowOff>
    </xdr:from>
    <xdr:to>
      <xdr:col>30</xdr:col>
      <xdr:colOff>755192</xdr:colOff>
      <xdr:row>280</xdr:row>
      <xdr:rowOff>89429</xdr:rowOff>
    </xdr:to>
    <xdr:cxnSp macro="">
      <xdr:nvCxnSpPr>
        <xdr:cNvPr id="286" name="Conector recto de flecha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CxnSpPr>
          <a:stCxn id="291" idx="4"/>
        </xdr:cNvCxnSpPr>
      </xdr:nvCxnSpPr>
      <xdr:spPr>
        <a:xfrm>
          <a:off x="17083763" y="53244945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280</xdr:row>
      <xdr:rowOff>86981</xdr:rowOff>
    </xdr:from>
    <xdr:to>
      <xdr:col>31</xdr:col>
      <xdr:colOff>713192</xdr:colOff>
      <xdr:row>283</xdr:row>
      <xdr:rowOff>163481</xdr:rowOff>
    </xdr:to>
    <xdr:sp macro="" textlink="">
      <xdr:nvSpPr>
        <xdr:cNvPr id="291" name="CuadroTexto 290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6363763" y="5354944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24</xdr:col>
      <xdr:colOff>49572</xdr:colOff>
      <xdr:row>99</xdr:row>
      <xdr:rowOff>70312</xdr:rowOff>
    </xdr:from>
    <xdr:to>
      <xdr:col>25</xdr:col>
      <xdr:colOff>727572</xdr:colOff>
      <xdr:row>102</xdr:row>
      <xdr:rowOff>146812</xdr:rowOff>
    </xdr:to>
    <xdr:sp macro="" textlink="">
      <xdr:nvSpPr>
        <xdr:cNvPr id="293" name="CuadroTexto 292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SpPr txBox="1"/>
      </xdr:nvSpPr>
      <xdr:spPr>
        <a:xfrm>
          <a:off x="13211390" y="189817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97</xdr:row>
      <xdr:rowOff>153885</xdr:rowOff>
    </xdr:from>
    <xdr:to>
      <xdr:col>25</xdr:col>
      <xdr:colOff>7572</xdr:colOff>
      <xdr:row>99</xdr:row>
      <xdr:rowOff>70312</xdr:rowOff>
    </xdr:to>
    <xdr:cxnSp macro="">
      <xdr:nvCxnSpPr>
        <xdr:cNvPr id="298" name="Conector recto de flecha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CxnSpPr>
          <a:stCxn id="202" idx="4"/>
          <a:endCxn id="293" idx="0"/>
        </xdr:cNvCxnSpPr>
      </xdr:nvCxnSpPr>
      <xdr:spPr>
        <a:xfrm>
          <a:off x="13931390" y="1868434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260</xdr:row>
      <xdr:rowOff>83229</xdr:rowOff>
    </xdr:from>
    <xdr:to>
      <xdr:col>28</xdr:col>
      <xdr:colOff>713192</xdr:colOff>
      <xdr:row>263</xdr:row>
      <xdr:rowOff>159729</xdr:rowOff>
    </xdr:to>
    <xdr:sp macro="" textlink="">
      <xdr:nvSpPr>
        <xdr:cNvPr id="299" name="CuadroTexto 298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14730906" y="497356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257</xdr:row>
      <xdr:rowOff>2315</xdr:rowOff>
    </xdr:from>
    <xdr:to>
      <xdr:col>31</xdr:col>
      <xdr:colOff>16568</xdr:colOff>
      <xdr:row>258</xdr:row>
      <xdr:rowOff>35488</xdr:rowOff>
    </xdr:to>
    <xdr:cxnSp macro="">
      <xdr:nvCxnSpPr>
        <xdr:cNvPr id="301" name="Conector angular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CxnSpPr>
          <a:stCxn id="75" idx="4"/>
        </xdr:cNvCxnSpPr>
      </xdr:nvCxnSpPr>
      <xdr:spPr>
        <a:xfrm rot="16200000" flipH="1">
          <a:off x="16178337" y="48378150"/>
          <a:ext cx="223673" cy="1633931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259</xdr:row>
      <xdr:rowOff>27203</xdr:rowOff>
    </xdr:from>
    <xdr:to>
      <xdr:col>31</xdr:col>
      <xdr:colOff>13138</xdr:colOff>
      <xdr:row>260</xdr:row>
      <xdr:rowOff>83228</xdr:rowOff>
    </xdr:to>
    <xdr:cxnSp macro="">
      <xdr:nvCxnSpPr>
        <xdr:cNvPr id="302" name="Conector angular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CxnSpPr>
          <a:endCxn id="299" idx="0"/>
        </xdr:cNvCxnSpPr>
      </xdr:nvCxnSpPr>
      <xdr:spPr>
        <a:xfrm rot="10800000" flipV="1">
          <a:off x="15450906" y="49489167"/>
          <a:ext cx="1652803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258</xdr:row>
      <xdr:rowOff>33773</xdr:rowOff>
    </xdr:from>
    <xdr:to>
      <xdr:col>31</xdr:col>
      <xdr:colOff>6570</xdr:colOff>
      <xdr:row>259</xdr:row>
      <xdr:rowOff>40342</xdr:rowOff>
    </xdr:to>
    <xdr:cxnSp macro="">
      <xdr:nvCxnSpPr>
        <xdr:cNvPr id="304" name="Conector recto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/>
      </xdr:nvCxnSpPr>
      <xdr:spPr>
        <a:xfrm flipH="1">
          <a:off x="17097140" y="49305237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260</xdr:row>
      <xdr:rowOff>92066</xdr:rowOff>
    </xdr:from>
    <xdr:to>
      <xdr:col>34</xdr:col>
      <xdr:colOff>709731</xdr:colOff>
      <xdr:row>263</xdr:row>
      <xdr:rowOff>168566</xdr:rowOff>
    </xdr:to>
    <xdr:sp macro="" textlink="">
      <xdr:nvSpPr>
        <xdr:cNvPr id="308" name="CuadroTexto 307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SpPr txBox="1"/>
      </xdr:nvSpPr>
      <xdr:spPr>
        <a:xfrm>
          <a:off x="17993160" y="4974453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263</xdr:row>
      <xdr:rowOff>159729</xdr:rowOff>
    </xdr:from>
    <xdr:to>
      <xdr:col>30</xdr:col>
      <xdr:colOff>755192</xdr:colOff>
      <xdr:row>270</xdr:row>
      <xdr:rowOff>86981</xdr:rowOff>
    </xdr:to>
    <xdr:cxnSp macro="">
      <xdr:nvCxnSpPr>
        <xdr:cNvPr id="310" name="Conector angular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CxnSpPr>
          <a:stCxn id="299" idx="4"/>
          <a:endCxn id="103" idx="0"/>
        </xdr:cNvCxnSpPr>
      </xdr:nvCxnSpPr>
      <xdr:spPr>
        <a:xfrm rot="16200000" flipH="1">
          <a:off x="15636959" y="50197640"/>
          <a:ext cx="1260752" cy="1632857"/>
        </a:xfrm>
        <a:prstGeom prst="bentConnector3">
          <a:avLst>
            <a:gd name="adj1" fmla="val 8708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258</xdr:row>
      <xdr:rowOff>33773</xdr:rowOff>
    </xdr:from>
    <xdr:to>
      <xdr:col>31</xdr:col>
      <xdr:colOff>6570</xdr:colOff>
      <xdr:row>259</xdr:row>
      <xdr:rowOff>40342</xdr:rowOff>
    </xdr:to>
    <xdr:cxnSp macro="">
      <xdr:nvCxnSpPr>
        <xdr:cNvPr id="351" name="Conector recto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CxnSpPr/>
      </xdr:nvCxnSpPr>
      <xdr:spPr>
        <a:xfrm flipH="1">
          <a:off x="17097140" y="49305237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247</xdr:row>
      <xdr:rowOff>2317</xdr:rowOff>
    </xdr:from>
    <xdr:to>
      <xdr:col>33</xdr:col>
      <xdr:colOff>751731</xdr:colOff>
      <xdr:row>258</xdr:row>
      <xdr:rowOff>27207</xdr:rowOff>
    </xdr:to>
    <xdr:cxnSp macro="">
      <xdr:nvCxnSpPr>
        <xdr:cNvPr id="352" name="Conector angular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136" idx="4"/>
        </xdr:cNvCxnSpPr>
      </xdr:nvCxnSpPr>
      <xdr:spPr>
        <a:xfrm rot="5400000">
          <a:off x="16848240" y="47433751"/>
          <a:ext cx="2120390" cy="1609450"/>
        </a:xfrm>
        <a:prstGeom prst="bentConnector3">
          <a:avLst>
            <a:gd name="adj1" fmla="val 99821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259</xdr:row>
      <xdr:rowOff>27204</xdr:rowOff>
    </xdr:from>
    <xdr:to>
      <xdr:col>33</xdr:col>
      <xdr:colOff>751731</xdr:colOff>
      <xdr:row>260</xdr:row>
      <xdr:rowOff>92066</xdr:rowOff>
    </xdr:to>
    <xdr:cxnSp macro="">
      <xdr:nvCxnSpPr>
        <xdr:cNvPr id="353" name="Conector angular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CxnSpPr>
          <a:endCxn id="308" idx="0"/>
        </xdr:cNvCxnSpPr>
      </xdr:nvCxnSpPr>
      <xdr:spPr>
        <a:xfrm>
          <a:off x="17110278" y="49489168"/>
          <a:ext cx="1602882" cy="255362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268</xdr:row>
      <xdr:rowOff>190489</xdr:rowOff>
    </xdr:from>
    <xdr:to>
      <xdr:col>34</xdr:col>
      <xdr:colOff>10515</xdr:colOff>
      <xdr:row>270</xdr:row>
      <xdr:rowOff>86981</xdr:rowOff>
    </xdr:to>
    <xdr:cxnSp macro="">
      <xdr:nvCxnSpPr>
        <xdr:cNvPr id="354" name="Conector angular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6" idx="2"/>
          <a:endCxn id="103" idx="0"/>
        </xdr:cNvCxnSpPr>
      </xdr:nvCxnSpPr>
      <xdr:spPr>
        <a:xfrm rot="5400000">
          <a:off x="17770108" y="50680608"/>
          <a:ext cx="277492" cy="165018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241</xdr:row>
      <xdr:rowOff>168566</xdr:rowOff>
    </xdr:from>
    <xdr:to>
      <xdr:col>33</xdr:col>
      <xdr:colOff>751731</xdr:colOff>
      <xdr:row>243</xdr:row>
      <xdr:rowOff>116316</xdr:rowOff>
    </xdr:to>
    <xdr:cxnSp macro="">
      <xdr:nvCxnSpPr>
        <xdr:cNvPr id="306" name="Conector recto de flecha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CxnSpPr>
          <a:stCxn id="208" idx="4"/>
          <a:endCxn id="136" idx="0"/>
        </xdr:cNvCxnSpPr>
      </xdr:nvCxnSpPr>
      <xdr:spPr>
        <a:xfrm>
          <a:off x="18713160" y="46201530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238</xdr:row>
      <xdr:rowOff>27204</xdr:rowOff>
    </xdr:from>
    <xdr:to>
      <xdr:col>34</xdr:col>
      <xdr:colOff>727364</xdr:colOff>
      <xdr:row>263</xdr:row>
      <xdr:rowOff>190490</xdr:rowOff>
    </xdr:to>
    <xdr:sp macro="" textlink="">
      <xdr:nvSpPr>
        <xdr:cNvPr id="312" name="Rectángulo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/>
      </xdr:nvSpPr>
      <xdr:spPr>
        <a:xfrm>
          <a:off x="14695714" y="45488668"/>
          <a:ext cx="4755079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39</xdr:row>
      <xdr:rowOff>160768</xdr:rowOff>
    </xdr:from>
    <xdr:to>
      <xdr:col>31</xdr:col>
      <xdr:colOff>713192</xdr:colOff>
      <xdr:row>43</xdr:row>
      <xdr:rowOff>46768</xdr:rowOff>
    </xdr:to>
    <xdr:sp macro="" textlink="">
      <xdr:nvSpPr>
        <xdr:cNvPr id="284" name="CuadroTexto 28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16363763" y="764469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43</xdr:row>
      <xdr:rowOff>46768</xdr:rowOff>
    </xdr:from>
    <xdr:to>
      <xdr:col>30</xdr:col>
      <xdr:colOff>755192</xdr:colOff>
      <xdr:row>44</xdr:row>
      <xdr:rowOff>160768</xdr:rowOff>
    </xdr:to>
    <xdr:cxnSp macro="">
      <xdr:nvCxnSpPr>
        <xdr:cNvPr id="285" name="Conector recto de flecha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CxnSpPr>
          <a:stCxn id="284" idx="4"/>
          <a:endCxn id="198" idx="0"/>
        </xdr:cNvCxnSpPr>
      </xdr:nvCxnSpPr>
      <xdr:spPr>
        <a:xfrm>
          <a:off x="17083763" y="829269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144</xdr:row>
      <xdr:rowOff>99932</xdr:rowOff>
    </xdr:from>
    <xdr:to>
      <xdr:col>28</xdr:col>
      <xdr:colOff>713192</xdr:colOff>
      <xdr:row>147</xdr:row>
      <xdr:rowOff>176432</xdr:rowOff>
    </xdr:to>
    <xdr:sp macro="" textlink="">
      <xdr:nvSpPr>
        <xdr:cNvPr id="292" name="CuadroTexto 291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SpPr txBox="1"/>
      </xdr:nvSpPr>
      <xdr:spPr>
        <a:xfrm>
          <a:off x="14730906" y="275863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146</xdr:row>
      <xdr:rowOff>42932</xdr:rowOff>
    </xdr:from>
    <xdr:to>
      <xdr:col>30</xdr:col>
      <xdr:colOff>35192</xdr:colOff>
      <xdr:row>146</xdr:row>
      <xdr:rowOff>42932</xdr:rowOff>
    </xdr:to>
    <xdr:cxnSp macro="">
      <xdr:nvCxnSpPr>
        <xdr:cNvPr id="300" name="Conector recto de flecha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CxnSpPr>
          <a:stCxn id="292" idx="6"/>
          <a:endCxn id="66" idx="2"/>
        </xdr:cNvCxnSpPr>
      </xdr:nvCxnSpPr>
      <xdr:spPr>
        <a:xfrm>
          <a:off x="16170906" y="27910361"/>
          <a:ext cx="19285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270</xdr:row>
      <xdr:rowOff>86982</xdr:rowOff>
    </xdr:from>
    <xdr:to>
      <xdr:col>28</xdr:col>
      <xdr:colOff>735494</xdr:colOff>
      <xdr:row>273</xdr:row>
      <xdr:rowOff>163482</xdr:rowOff>
    </xdr:to>
    <xdr:sp macro="" textlink="">
      <xdr:nvSpPr>
        <xdr:cNvPr id="314" name="CuadroTexto 313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14753208" y="5164444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272</xdr:row>
      <xdr:rowOff>29981</xdr:rowOff>
    </xdr:from>
    <xdr:to>
      <xdr:col>30</xdr:col>
      <xdr:colOff>35192</xdr:colOff>
      <xdr:row>272</xdr:row>
      <xdr:rowOff>29982</xdr:rowOff>
    </xdr:to>
    <xdr:cxnSp macro="">
      <xdr:nvCxnSpPr>
        <xdr:cNvPr id="316" name="Conector recto de flecha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CxnSpPr>
          <a:stCxn id="314" idx="6"/>
        </xdr:cNvCxnSpPr>
      </xdr:nvCxnSpPr>
      <xdr:spPr>
        <a:xfrm flipV="1">
          <a:off x="16193208" y="51968445"/>
          <a:ext cx="170555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734812</xdr:colOff>
      <xdr:row>151</xdr:row>
      <xdr:rowOff>32488</xdr:rowOff>
    </xdr:from>
    <xdr:to>
      <xdr:col>30</xdr:col>
      <xdr:colOff>35192</xdr:colOff>
      <xdr:row>151</xdr:row>
      <xdr:rowOff>39329</xdr:rowOff>
    </xdr:to>
    <xdr:cxnSp macro="">
      <xdr:nvCxnSpPr>
        <xdr:cNvPr id="346" name="Conector recto de flecha 345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CxnSpPr>
          <a:endCxn id="67" idx="2"/>
        </xdr:cNvCxnSpPr>
      </xdr:nvCxnSpPr>
      <xdr:spPr>
        <a:xfrm>
          <a:off x="14559669" y="28852417"/>
          <a:ext cx="1804094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347" name="CuadroTexto 346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SpPr txBox="1">
          <a:spLocks/>
        </xdr:cNvSpPr>
      </xdr:nvSpPr>
      <xdr:spPr>
        <a:xfrm>
          <a:off x="3347267" y="18391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348" name="Conector recto de flecha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CxnSpPr>
          <a:stCxn id="347" idx="4"/>
          <a:endCxn id="326" idx="0"/>
        </xdr:cNvCxnSpPr>
      </xdr:nvCxnSpPr>
      <xdr:spPr>
        <a:xfrm>
          <a:off x="4067267" y="248683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4</xdr:row>
      <xdr:rowOff>38100</xdr:rowOff>
    </xdr:from>
    <xdr:to>
      <xdr:col>28</xdr:col>
      <xdr:colOff>735494</xdr:colOff>
      <xdr:row>7</xdr:row>
      <xdr:rowOff>114600</xdr:rowOff>
    </xdr:to>
    <xdr:sp macro="" textlink="">
      <xdr:nvSpPr>
        <xdr:cNvPr id="350" name="CuadroTexto 349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SpPr txBox="1"/>
      </xdr:nvSpPr>
      <xdr:spPr>
        <a:xfrm>
          <a:off x="131638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</a:t>
          </a:r>
          <a:r>
            <a:rPr lang="en-US" sz="1100" b="1" i="1"/>
            <a:t>PUERTAS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27</xdr:col>
      <xdr:colOff>190500</xdr:colOff>
      <xdr:row>4</xdr:row>
      <xdr:rowOff>22412</xdr:rowOff>
    </xdr:from>
    <xdr:to>
      <xdr:col>30</xdr:col>
      <xdr:colOff>51953</xdr:colOff>
      <xdr:row>4</xdr:row>
      <xdr:rowOff>32600</xdr:rowOff>
    </xdr:to>
    <xdr:cxnSp macro="">
      <xdr:nvCxnSpPr>
        <xdr:cNvPr id="355" name="Conector recto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CxnSpPr/>
      </xdr:nvCxnSpPr>
      <xdr:spPr>
        <a:xfrm flipV="1">
          <a:off x="14997545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24</xdr:row>
      <xdr:rowOff>64356</xdr:rowOff>
    </xdr:from>
    <xdr:to>
      <xdr:col>28</xdr:col>
      <xdr:colOff>735494</xdr:colOff>
      <xdr:row>27</xdr:row>
      <xdr:rowOff>140856</xdr:rowOff>
    </xdr:to>
    <xdr:sp macro="" textlink="">
      <xdr:nvSpPr>
        <xdr:cNvPr id="356" name="CuadroTexto 355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3163894" y="46839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</a:t>
          </a:r>
          <a:r>
            <a:rPr lang="en-US" sz="1100" b="1" i="1"/>
            <a:t> MANIJAS</a:t>
          </a:r>
        </a:p>
        <a:p>
          <a:pPr algn="ctr"/>
          <a:r>
            <a:rPr lang="en-US" sz="900" b="1" i="1"/>
            <a:t>20-02</a:t>
          </a:r>
          <a:endParaRPr lang="en-US" sz="1100" b="1" i="1"/>
        </a:p>
      </xdr:txBody>
    </xdr:sp>
    <xdr:clientData/>
  </xdr:twoCellAnchor>
  <xdr:twoCellAnchor>
    <xdr:from>
      <xdr:col>24</xdr:col>
      <xdr:colOff>56812</xdr:colOff>
      <xdr:row>149</xdr:row>
      <xdr:rowOff>89638</xdr:rowOff>
    </xdr:from>
    <xdr:to>
      <xdr:col>25</xdr:col>
      <xdr:colOff>734812</xdr:colOff>
      <xdr:row>152</xdr:row>
      <xdr:rowOff>165838</xdr:rowOff>
    </xdr:to>
    <xdr:sp macro="" textlink="">
      <xdr:nvSpPr>
        <xdr:cNvPr id="357" name="CuadroTexto 356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SpPr txBox="1">
          <a:spLocks/>
        </xdr:cNvSpPr>
      </xdr:nvSpPr>
      <xdr:spPr>
        <a:xfrm>
          <a:off x="13119669" y="28528567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149</xdr:row>
      <xdr:rowOff>89638</xdr:rowOff>
    </xdr:from>
    <xdr:to>
      <xdr:col>22</xdr:col>
      <xdr:colOff>734812</xdr:colOff>
      <xdr:row>152</xdr:row>
      <xdr:rowOff>165838</xdr:rowOff>
    </xdr:to>
    <xdr:sp macro="" textlink="">
      <xdr:nvSpPr>
        <xdr:cNvPr id="358" name="CuadroTexto 35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SpPr txBox="1">
          <a:spLocks/>
        </xdr:cNvSpPr>
      </xdr:nvSpPr>
      <xdr:spPr>
        <a:xfrm>
          <a:off x="11486812" y="28528567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151</xdr:row>
      <xdr:rowOff>32488</xdr:rowOff>
    </xdr:from>
    <xdr:to>
      <xdr:col>24</xdr:col>
      <xdr:colOff>56812</xdr:colOff>
      <xdr:row>151</xdr:row>
      <xdr:rowOff>32488</xdr:rowOff>
    </xdr:to>
    <xdr:cxnSp macro="">
      <xdr:nvCxnSpPr>
        <xdr:cNvPr id="359" name="Conector recto de flecha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>
          <a:stCxn id="358" idx="6"/>
          <a:endCxn id="357" idx="2"/>
        </xdr:cNvCxnSpPr>
      </xdr:nvCxnSpPr>
      <xdr:spPr>
        <a:xfrm>
          <a:off x="12926812" y="28852417"/>
          <a:ext cx="19285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275</xdr:row>
      <xdr:rowOff>113795</xdr:rowOff>
    </xdr:from>
    <xdr:to>
      <xdr:col>31</xdr:col>
      <xdr:colOff>21992</xdr:colOff>
      <xdr:row>278</xdr:row>
      <xdr:rowOff>190349</xdr:rowOff>
    </xdr:to>
    <xdr:sp macro="" textlink="">
      <xdr:nvSpPr>
        <xdr:cNvPr id="323" name="CuadroTexto 322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>
          <a:spLocks/>
        </xdr:cNvSpPr>
      </xdr:nvSpPr>
      <xdr:spPr>
        <a:xfrm>
          <a:off x="16363763" y="52623759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275</xdr:row>
      <xdr:rowOff>113794</xdr:rowOff>
    </xdr:from>
    <xdr:to>
      <xdr:col>31</xdr:col>
      <xdr:colOff>744890</xdr:colOff>
      <xdr:row>278</xdr:row>
      <xdr:rowOff>190347</xdr:rowOff>
    </xdr:to>
    <xdr:sp macro="" textlink="">
      <xdr:nvSpPr>
        <xdr:cNvPr id="344" name="CuadroTexto 343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SpPr txBox="1">
          <a:spLocks/>
        </xdr:cNvSpPr>
      </xdr:nvSpPr>
      <xdr:spPr>
        <a:xfrm>
          <a:off x="17078316" y="52623758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30</xdr:col>
      <xdr:colOff>34019</xdr:colOff>
      <xdr:row>129</xdr:row>
      <xdr:rowOff>40821</xdr:rowOff>
    </xdr:from>
    <xdr:to>
      <xdr:col>31</xdr:col>
      <xdr:colOff>717462</xdr:colOff>
      <xdr:row>132</xdr:row>
      <xdr:rowOff>117321</xdr:rowOff>
    </xdr:to>
    <xdr:sp macro="" textlink="">
      <xdr:nvSpPr>
        <xdr:cNvPr id="349" name="CuadroTexto 19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16417019" y="24662946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CABLES CAJA DE LUZ</a:t>
          </a:r>
        </a:p>
        <a:p>
          <a:pPr algn="ctr"/>
          <a:r>
            <a:rPr lang="en-US" sz="900" b="1" i="1" baseline="0"/>
            <a:t>50-15</a:t>
          </a:r>
          <a:endParaRPr lang="en-US" sz="900" b="1" i="1"/>
        </a:p>
      </xdr:txBody>
    </xdr:sp>
    <xdr:clientData/>
  </xdr:twoCellAnchor>
  <xdr:twoCellAnchor>
    <xdr:from>
      <xdr:col>30</xdr:col>
      <xdr:colOff>755192</xdr:colOff>
      <xdr:row>132</xdr:row>
      <xdr:rowOff>117321</xdr:rowOff>
    </xdr:from>
    <xdr:to>
      <xdr:col>30</xdr:col>
      <xdr:colOff>756741</xdr:colOff>
      <xdr:row>134</xdr:row>
      <xdr:rowOff>99215</xdr:rowOff>
    </xdr:to>
    <xdr:cxnSp macro="">
      <xdr:nvCxnSpPr>
        <xdr:cNvPr id="360" name="Conector recto de flecha 108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>
          <a:stCxn id="349" idx="4"/>
          <a:endCxn id="64" idx="0"/>
        </xdr:cNvCxnSpPr>
      </xdr:nvCxnSpPr>
      <xdr:spPr>
        <a:xfrm flipH="1">
          <a:off x="17138192" y="25310946"/>
          <a:ext cx="1549" cy="3628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24674</xdr:colOff>
      <xdr:row>53</xdr:row>
      <xdr:rowOff>19350</xdr:rowOff>
    </xdr:from>
    <xdr:to>
      <xdr:col>24</xdr:col>
      <xdr:colOff>49571</xdr:colOff>
      <xdr:row>56</xdr:row>
      <xdr:rowOff>2906</xdr:rowOff>
    </xdr:to>
    <xdr:cxnSp macro="">
      <xdr:nvCxnSpPr>
        <xdr:cNvPr id="15" name="Conector angular 24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20" idx="4"/>
          <a:endCxn id="148" idx="2"/>
        </xdr:cNvCxnSpPr>
      </xdr:nvCxnSpPr>
      <xdr:spPr>
        <a:xfrm rot="16200000" flipH="1">
          <a:off x="12427845" y="9990404"/>
          <a:ext cx="555056" cy="901197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66675</xdr:colOff>
      <xdr:row>49</xdr:row>
      <xdr:rowOff>133350</xdr:rowOff>
    </xdr:from>
    <xdr:to>
      <xdr:col>22</xdr:col>
      <xdr:colOff>744675</xdr:colOff>
      <xdr:row>53</xdr:row>
      <xdr:rowOff>19350</xdr:rowOff>
    </xdr:to>
    <xdr:sp macro="" textlink="">
      <xdr:nvSpPr>
        <xdr:cNvPr id="20" name="CuadroTexto 1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>
          <a:spLocks/>
        </xdr:cNvSpPr>
      </xdr:nvSpPr>
      <xdr:spPr>
        <a:xfrm>
          <a:off x="11534775" y="95154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TERMINACION DE FAJA </a:t>
          </a:r>
        </a:p>
        <a:p>
          <a:pPr algn="ctr"/>
          <a:r>
            <a:rPr lang="en-US" sz="1100" b="1" i="1" baseline="0"/>
            <a:t>21-10</a:t>
          </a:r>
          <a:endParaRPr lang="en-US" sz="1100" b="1" i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41412</xdr:colOff>
      <xdr:row>78</xdr:row>
      <xdr:rowOff>134470</xdr:rowOff>
    </xdr:from>
    <xdr:to>
      <xdr:col>31</xdr:col>
      <xdr:colOff>734786</xdr:colOff>
      <xdr:row>132</xdr:row>
      <xdr:rowOff>131033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21706" y="15038294"/>
          <a:ext cx="9635668" cy="10283563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11206</xdr:colOff>
      <xdr:row>109</xdr:row>
      <xdr:rowOff>33618</xdr:rowOff>
    </xdr:from>
    <xdr:to>
      <xdr:col>13</xdr:col>
      <xdr:colOff>750794</xdr:colOff>
      <xdr:row>122</xdr:row>
      <xdr:rowOff>168088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926106" y="18893118"/>
          <a:ext cx="3139888" cy="2610970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17319</xdr:colOff>
      <xdr:row>269</xdr:row>
      <xdr:rowOff>100862</xdr:rowOff>
    </xdr:from>
    <xdr:to>
      <xdr:col>31</xdr:col>
      <xdr:colOff>734786</xdr:colOff>
      <xdr:row>288</xdr:row>
      <xdr:rowOff>73647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41848" y="51502244"/>
          <a:ext cx="3115526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264</xdr:row>
      <xdr:rowOff>128076</xdr:rowOff>
    </xdr:from>
    <xdr:to>
      <xdr:col>34</xdr:col>
      <xdr:colOff>748392</xdr:colOff>
      <xdr:row>268</xdr:row>
      <xdr:rowOff>73647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8031284" y="50576958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183</xdr:row>
      <xdr:rowOff>143974</xdr:rowOff>
    </xdr:from>
    <xdr:to>
      <xdr:col>34</xdr:col>
      <xdr:colOff>744682</xdr:colOff>
      <xdr:row>236</xdr:row>
      <xdr:rowOff>73647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4741847" y="35050298"/>
          <a:ext cx="4761482" cy="1013823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</xdr:colOff>
      <xdr:row>133</xdr:row>
      <xdr:rowOff>145686</xdr:rowOff>
    </xdr:from>
    <xdr:to>
      <xdr:col>31</xdr:col>
      <xdr:colOff>717177</xdr:colOff>
      <xdr:row>182</xdr:row>
      <xdr:rowOff>78449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724530" y="25527010"/>
          <a:ext cx="3115235" cy="926726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734786</xdr:colOff>
      <xdr:row>19</xdr:row>
      <xdr:rowOff>33620</xdr:rowOff>
    </xdr:from>
    <xdr:to>
      <xdr:col>28</xdr:col>
      <xdr:colOff>739588</xdr:colOff>
      <xdr:row>48</xdr:row>
      <xdr:rowOff>27214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16192500" y="3707549"/>
          <a:ext cx="4802" cy="5518094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728382</xdr:colOff>
      <xdr:row>4</xdr:row>
      <xdr:rowOff>56030</xdr:rowOff>
    </xdr:from>
    <xdr:to>
      <xdr:col>25</xdr:col>
      <xdr:colOff>734786</xdr:colOff>
      <xdr:row>19</xdr:row>
      <xdr:rowOff>68036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H="1" flipV="1">
          <a:off x="14596782" y="818030"/>
          <a:ext cx="6404" cy="2869506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33618</xdr:colOff>
      <xdr:row>4</xdr:row>
      <xdr:rowOff>44824</xdr:rowOff>
    </xdr:from>
    <xdr:to>
      <xdr:col>24</xdr:col>
      <xdr:colOff>54429</xdr:colOff>
      <xdr:row>48</xdr:row>
      <xdr:rowOff>13607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3096475" y="806824"/>
          <a:ext cx="20811" cy="8405212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16299</xdr:colOff>
      <xdr:row>64</xdr:row>
      <xdr:rowOff>34636</xdr:rowOff>
    </xdr:from>
    <xdr:to>
      <xdr:col>22</xdr:col>
      <xdr:colOff>726345</xdr:colOff>
      <xdr:row>77</xdr:row>
      <xdr:rowOff>156882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1484399" y="122266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34636</xdr:colOff>
      <xdr:row>19</xdr:row>
      <xdr:rowOff>33618</xdr:rowOff>
    </xdr:from>
    <xdr:to>
      <xdr:col>10</xdr:col>
      <xdr:colOff>744681</xdr:colOff>
      <xdr:row>53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679863" y="3653118"/>
          <a:ext cx="4762500" cy="6443382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121226</xdr:colOff>
      <xdr:row>4</xdr:row>
      <xdr:rowOff>33618</xdr:rowOff>
    </xdr:from>
    <xdr:to>
      <xdr:col>22</xdr:col>
      <xdr:colOff>733425</xdr:colOff>
      <xdr:row>22</xdr:row>
      <xdr:rowOff>156882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226135" y="795618"/>
          <a:ext cx="4785881" cy="360421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35717</xdr:colOff>
      <xdr:row>4</xdr:row>
      <xdr:rowOff>38100</xdr:rowOff>
    </xdr:from>
    <xdr:to>
      <xdr:col>16</xdr:col>
      <xdr:colOff>713717</xdr:colOff>
      <xdr:row>7</xdr:row>
      <xdr:rowOff>114600</xdr:rowOff>
    </xdr:to>
    <xdr:sp macro="" textlink="">
      <xdr:nvSpPr>
        <xdr:cNvPr id="18" name="CuadroText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82272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15</xdr:col>
      <xdr:colOff>35717</xdr:colOff>
      <xdr:row>9</xdr:row>
      <xdr:rowOff>72379</xdr:rowOff>
    </xdr:from>
    <xdr:to>
      <xdr:col>16</xdr:col>
      <xdr:colOff>713717</xdr:colOff>
      <xdr:row>12</xdr:row>
      <xdr:rowOff>148879</xdr:rowOff>
    </xdr:to>
    <xdr:sp macro="" textlink="">
      <xdr:nvSpPr>
        <xdr:cNvPr id="19" name="Cuadro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822721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17</xdr:row>
      <xdr:rowOff>138634</xdr:rowOff>
    </xdr:from>
    <xdr:to>
      <xdr:col>4</xdr:col>
      <xdr:colOff>4943</xdr:colOff>
      <xdr:row>19</xdr:row>
      <xdr:rowOff>74601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>
          <a:endCxn id="153" idx="0"/>
        </xdr:cNvCxnSpPr>
      </xdr:nvCxnSpPr>
      <xdr:spPr>
        <a:xfrm>
          <a:off x="2405243" y="3377134"/>
          <a:ext cx="0" cy="2221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22</xdr:row>
      <xdr:rowOff>151101</xdr:rowOff>
    </xdr:from>
    <xdr:to>
      <xdr:col>4</xdr:col>
      <xdr:colOff>4943</xdr:colOff>
      <xdr:row>24</xdr:row>
      <xdr:rowOff>64356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stCxn id="153" idx="4"/>
          <a:endCxn id="154" idx="0"/>
        </xdr:cNvCxnSpPr>
      </xdr:nvCxnSpPr>
      <xdr:spPr>
        <a:xfrm>
          <a:off x="2405243" y="6247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>
          <a:stCxn id="154" idx="4"/>
          <a:endCxn id="155" idx="0"/>
        </xdr:cNvCxnSpPr>
      </xdr:nvCxnSpPr>
      <xdr:spPr>
        <a:xfrm>
          <a:off x="2405243" y="7189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>
          <a:stCxn id="155" idx="4"/>
          <a:endCxn id="156" idx="0"/>
        </xdr:cNvCxnSpPr>
      </xdr:nvCxnSpPr>
      <xdr:spPr>
        <a:xfrm>
          <a:off x="2405243" y="8142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>
          <a:stCxn id="156" idx="4"/>
          <a:endCxn id="157" idx="0"/>
        </xdr:cNvCxnSpPr>
      </xdr:nvCxnSpPr>
      <xdr:spPr>
        <a:xfrm>
          <a:off x="2405243" y="910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7</xdr:row>
      <xdr:rowOff>114600</xdr:rowOff>
    </xdr:from>
    <xdr:to>
      <xdr:col>15</xdr:col>
      <xdr:colOff>755717</xdr:colOff>
      <xdr:row>9</xdr:row>
      <xdr:rowOff>72379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>
          <a:stCxn id="18" idx="4"/>
          <a:endCxn id="19" idx="0"/>
        </xdr:cNvCxnSpPr>
      </xdr:nvCxnSpPr>
      <xdr:spPr>
        <a:xfrm>
          <a:off x="8947217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12</xdr:row>
      <xdr:rowOff>148879</xdr:rowOff>
    </xdr:from>
    <xdr:to>
      <xdr:col>15</xdr:col>
      <xdr:colOff>755717</xdr:colOff>
      <xdr:row>24</xdr:row>
      <xdr:rowOff>62134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>
          <a:stCxn id="19" idx="4"/>
          <a:endCxn id="148" idx="0"/>
        </xdr:cNvCxnSpPr>
      </xdr:nvCxnSpPr>
      <xdr:spPr>
        <a:xfrm>
          <a:off x="8947217" y="2434879"/>
          <a:ext cx="0" cy="2199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44</xdr:row>
      <xdr:rowOff>59906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>
          <a:endCxn id="158" idx="0"/>
        </xdr:cNvCxnSpPr>
      </xdr:nvCxnSpPr>
      <xdr:spPr>
        <a:xfrm>
          <a:off x="4067267" y="3377134"/>
          <a:ext cx="0" cy="5064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17</xdr:row>
      <xdr:rowOff>138634</xdr:rowOff>
    </xdr:from>
    <xdr:to>
      <xdr:col>9</xdr:col>
      <xdr:colOff>759461</xdr:colOff>
      <xdr:row>19</xdr:row>
      <xdr:rowOff>74601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>
          <a:endCxn id="160" idx="0"/>
        </xdr:cNvCxnSpPr>
      </xdr:nvCxnSpPr>
      <xdr:spPr>
        <a:xfrm>
          <a:off x="5674361" y="3377134"/>
          <a:ext cx="0" cy="2221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22</xdr:row>
      <xdr:rowOff>151101</xdr:rowOff>
    </xdr:from>
    <xdr:to>
      <xdr:col>9</xdr:col>
      <xdr:colOff>759461</xdr:colOff>
      <xdr:row>24</xdr:row>
      <xdr:rowOff>64356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>
          <a:stCxn id="160" idx="4"/>
          <a:endCxn id="159" idx="0"/>
        </xdr:cNvCxnSpPr>
      </xdr:nvCxnSpPr>
      <xdr:spPr>
        <a:xfrm>
          <a:off x="5674361" y="6247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27</xdr:row>
      <xdr:rowOff>140856</xdr:rowOff>
    </xdr:from>
    <xdr:to>
      <xdr:col>9</xdr:col>
      <xdr:colOff>759461</xdr:colOff>
      <xdr:row>29</xdr:row>
      <xdr:rowOff>65317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>
          <a:stCxn id="159" idx="4"/>
          <a:endCxn id="161" idx="0"/>
        </xdr:cNvCxnSpPr>
      </xdr:nvCxnSpPr>
      <xdr:spPr>
        <a:xfrm>
          <a:off x="5674361" y="7189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32</xdr:row>
      <xdr:rowOff>141817</xdr:rowOff>
    </xdr:from>
    <xdr:to>
      <xdr:col>9</xdr:col>
      <xdr:colOff>759461</xdr:colOff>
      <xdr:row>34</xdr:row>
      <xdr:rowOff>77484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>
          <a:stCxn id="161" idx="4"/>
          <a:endCxn id="162" idx="0"/>
        </xdr:cNvCxnSpPr>
      </xdr:nvCxnSpPr>
      <xdr:spPr>
        <a:xfrm>
          <a:off x="5674361" y="8142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32</xdr:row>
      <xdr:rowOff>151101</xdr:rowOff>
    </xdr:from>
    <xdr:to>
      <xdr:col>15</xdr:col>
      <xdr:colOff>755717</xdr:colOff>
      <xdr:row>34</xdr:row>
      <xdr:rowOff>64356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>
          <a:stCxn id="141" idx="4"/>
          <a:endCxn id="142" idx="0"/>
        </xdr:cNvCxnSpPr>
      </xdr:nvCxnSpPr>
      <xdr:spPr>
        <a:xfrm>
          <a:off x="8947217" y="6247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37</xdr:row>
      <xdr:rowOff>140856</xdr:rowOff>
    </xdr:from>
    <xdr:to>
      <xdr:col>15</xdr:col>
      <xdr:colOff>755717</xdr:colOff>
      <xdr:row>39</xdr:row>
      <xdr:rowOff>65317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>
          <a:stCxn id="142" idx="4"/>
          <a:endCxn id="143" idx="0"/>
        </xdr:cNvCxnSpPr>
      </xdr:nvCxnSpPr>
      <xdr:spPr>
        <a:xfrm>
          <a:off x="8947217" y="7189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42</xdr:row>
      <xdr:rowOff>141817</xdr:rowOff>
    </xdr:from>
    <xdr:to>
      <xdr:col>15</xdr:col>
      <xdr:colOff>755717</xdr:colOff>
      <xdr:row>44</xdr:row>
      <xdr:rowOff>77484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>
          <a:stCxn id="143" idx="4"/>
          <a:endCxn id="144" idx="0"/>
        </xdr:cNvCxnSpPr>
      </xdr:nvCxnSpPr>
      <xdr:spPr>
        <a:xfrm>
          <a:off x="8981853" y="819477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47</xdr:row>
      <xdr:rowOff>153984</xdr:rowOff>
    </xdr:from>
    <xdr:to>
      <xdr:col>15</xdr:col>
      <xdr:colOff>755717</xdr:colOff>
      <xdr:row>49</xdr:row>
      <xdr:rowOff>78444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>
          <a:stCxn id="144" idx="4"/>
          <a:endCxn id="145" idx="0"/>
        </xdr:cNvCxnSpPr>
      </xdr:nvCxnSpPr>
      <xdr:spPr>
        <a:xfrm>
          <a:off x="8981853" y="915943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4</xdr:row>
      <xdr:rowOff>38100</xdr:rowOff>
    </xdr:from>
    <xdr:to>
      <xdr:col>25</xdr:col>
      <xdr:colOff>735494</xdr:colOff>
      <xdr:row>7</xdr:row>
      <xdr:rowOff>114600</xdr:rowOff>
    </xdr:to>
    <xdr:sp macro="" textlink="">
      <xdr:nvSpPr>
        <xdr:cNvPr id="49" name="CuadroTexto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31638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</a:t>
          </a:r>
          <a:r>
            <a:rPr lang="en-US" sz="1100" b="1" i="1"/>
            <a:t>PUERTAS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9</xdr:col>
      <xdr:colOff>759460</xdr:colOff>
      <xdr:row>42</xdr:row>
      <xdr:rowOff>154944</xdr:rowOff>
    </xdr:from>
    <xdr:to>
      <xdr:col>21</xdr:col>
      <xdr:colOff>49571</xdr:colOff>
      <xdr:row>56</xdr:row>
      <xdr:rowOff>2906</xdr:rowOff>
    </xdr:to>
    <xdr:cxnSp macro="">
      <xdr:nvCxnSpPr>
        <xdr:cNvPr id="52" name="Conector angular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>
          <a:stCxn id="163" idx="4"/>
          <a:endCxn id="146" idx="2"/>
        </xdr:cNvCxnSpPr>
      </xdr:nvCxnSpPr>
      <xdr:spPr>
        <a:xfrm rot="16200000" flipH="1">
          <a:off x="7338535" y="6491769"/>
          <a:ext cx="2514962" cy="5843311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57</xdr:row>
      <xdr:rowOff>136406</xdr:rowOff>
    </xdr:from>
    <xdr:to>
      <xdr:col>22</xdr:col>
      <xdr:colOff>7572</xdr:colOff>
      <xdr:row>59</xdr:row>
      <xdr:rowOff>52703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>
          <a:stCxn id="146" idx="4"/>
          <a:endCxn id="147" idx="0"/>
        </xdr:cNvCxnSpPr>
      </xdr:nvCxnSpPr>
      <xdr:spPr>
        <a:xfrm>
          <a:off x="12237672" y="10994906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62</xdr:row>
      <xdr:rowOff>129203</xdr:rowOff>
    </xdr:from>
    <xdr:to>
      <xdr:col>22</xdr:col>
      <xdr:colOff>7572</xdr:colOff>
      <xdr:row>64</xdr:row>
      <xdr:rowOff>57378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>
          <a:stCxn id="147" idx="4"/>
          <a:endCxn id="168" idx="0"/>
        </xdr:cNvCxnSpPr>
      </xdr:nvCxnSpPr>
      <xdr:spPr>
        <a:xfrm>
          <a:off x="12237672" y="11940203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77</xdr:row>
      <xdr:rowOff>132758</xdr:rowOff>
    </xdr:from>
    <xdr:to>
      <xdr:col>22</xdr:col>
      <xdr:colOff>7572</xdr:colOff>
      <xdr:row>79</xdr:row>
      <xdr:rowOff>87027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>
          <a:stCxn id="166" idx="4"/>
          <a:endCxn id="186" idx="0"/>
        </xdr:cNvCxnSpPr>
      </xdr:nvCxnSpPr>
      <xdr:spPr>
        <a:xfrm>
          <a:off x="12237672" y="13848758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82</xdr:row>
      <xdr:rowOff>163527</xdr:rowOff>
    </xdr:from>
    <xdr:to>
      <xdr:col>22</xdr:col>
      <xdr:colOff>7572</xdr:colOff>
      <xdr:row>84</xdr:row>
      <xdr:rowOff>39354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stCxn id="186" idx="4"/>
          <a:endCxn id="187" idx="0"/>
        </xdr:cNvCxnSpPr>
      </xdr:nvCxnSpPr>
      <xdr:spPr>
        <a:xfrm>
          <a:off x="12237672" y="14832027"/>
          <a:ext cx="0" cy="2568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87</xdr:row>
      <xdr:rowOff>115854</xdr:rowOff>
    </xdr:from>
    <xdr:to>
      <xdr:col>22</xdr:col>
      <xdr:colOff>7572</xdr:colOff>
      <xdr:row>89</xdr:row>
      <xdr:rowOff>92533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>
          <a:stCxn id="187" idx="4"/>
          <a:endCxn id="188" idx="0"/>
        </xdr:cNvCxnSpPr>
      </xdr:nvCxnSpPr>
      <xdr:spPr>
        <a:xfrm>
          <a:off x="12237672" y="15736854"/>
          <a:ext cx="0" cy="3576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717461</xdr:colOff>
      <xdr:row>111</xdr:row>
      <xdr:rowOff>22210</xdr:rowOff>
    </xdr:from>
    <xdr:to>
      <xdr:col>18</xdr:col>
      <xdr:colOff>35717</xdr:colOff>
      <xdr:row>111</xdr:row>
      <xdr:rowOff>22210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>
          <a:stCxn id="197" idx="6"/>
          <a:endCxn id="189" idx="2"/>
        </xdr:cNvCxnSpPr>
      </xdr:nvCxnSpPr>
      <xdr:spPr>
        <a:xfrm>
          <a:off x="9670961" y="19262710"/>
          <a:ext cx="194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14812</xdr:colOff>
      <xdr:row>117</xdr:row>
      <xdr:rowOff>141879</xdr:rowOff>
    </xdr:from>
    <xdr:to>
      <xdr:col>13</xdr:col>
      <xdr:colOff>14812</xdr:colOff>
      <xdr:row>119</xdr:row>
      <xdr:rowOff>79343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>
          <a:stCxn id="201" idx="4"/>
          <a:endCxn id="203" idx="0"/>
        </xdr:cNvCxnSpPr>
      </xdr:nvCxnSpPr>
      <xdr:spPr>
        <a:xfrm>
          <a:off x="7330012" y="20525379"/>
          <a:ext cx="0" cy="3184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4942</xdr:colOff>
      <xdr:row>117</xdr:row>
      <xdr:rowOff>141879</xdr:rowOff>
    </xdr:from>
    <xdr:to>
      <xdr:col>12</xdr:col>
      <xdr:colOff>56811</xdr:colOff>
      <xdr:row>121</xdr:row>
      <xdr:rowOff>22343</xdr:rowOff>
    </xdr:to>
    <xdr:cxnSp macro="">
      <xdr:nvCxnSpPr>
        <xdr:cNvPr id="60" name="Conector angular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>
          <a:stCxn id="200" idx="4"/>
          <a:endCxn id="203" idx="2"/>
        </xdr:cNvCxnSpPr>
      </xdr:nvCxnSpPr>
      <xdr:spPr>
        <a:xfrm rot="16200000" flipH="1">
          <a:off x="5824695" y="20382526"/>
          <a:ext cx="642464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734812</xdr:colOff>
      <xdr:row>121</xdr:row>
      <xdr:rowOff>22343</xdr:rowOff>
    </xdr:from>
    <xdr:to>
      <xdr:col>18</xdr:col>
      <xdr:colOff>35717</xdr:colOff>
      <xdr:row>121</xdr:row>
      <xdr:rowOff>22343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>
          <a:stCxn id="203" idx="6"/>
          <a:endCxn id="192" idx="2"/>
        </xdr:cNvCxnSpPr>
      </xdr:nvCxnSpPr>
      <xdr:spPr>
        <a:xfrm>
          <a:off x="6395383" y="21167843"/>
          <a:ext cx="180462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133</xdr:row>
      <xdr:rowOff>172873</xdr:rowOff>
    </xdr:from>
    <xdr:to>
      <xdr:col>31</xdr:col>
      <xdr:colOff>713192</xdr:colOff>
      <xdr:row>137</xdr:row>
      <xdr:rowOff>58873</xdr:rowOff>
    </xdr:to>
    <xdr:sp macro="" textlink="">
      <xdr:nvSpPr>
        <xdr:cNvPr id="62" name="CuadroTexto 6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6395780" y="2555419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FONDO Y LÍN. SUCCIÓN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138</xdr:row>
      <xdr:rowOff>166375</xdr:rowOff>
    </xdr:from>
    <xdr:to>
      <xdr:col>31</xdr:col>
      <xdr:colOff>713192</xdr:colOff>
      <xdr:row>142</xdr:row>
      <xdr:rowOff>52375</xdr:rowOff>
    </xdr:to>
    <xdr:sp macro="" textlink="">
      <xdr:nvSpPr>
        <xdr:cNvPr id="63" name="CuadroTexto 6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6395780" y="265001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SOLD.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EVAP. Y ARMADO CAJA DE SERVICIO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143</xdr:row>
      <xdr:rowOff>173590</xdr:rowOff>
    </xdr:from>
    <xdr:to>
      <xdr:col>31</xdr:col>
      <xdr:colOff>713192</xdr:colOff>
      <xdr:row>147</xdr:row>
      <xdr:rowOff>59590</xdr:rowOff>
    </xdr:to>
    <xdr:sp macro="" textlink="">
      <xdr:nvSpPr>
        <xdr:cNvPr id="64" name="CuadroTexto 6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6395780" y="274599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148</xdr:row>
      <xdr:rowOff>169987</xdr:rowOff>
    </xdr:from>
    <xdr:to>
      <xdr:col>31</xdr:col>
      <xdr:colOff>713192</xdr:colOff>
      <xdr:row>152</xdr:row>
      <xdr:rowOff>55987</xdr:rowOff>
    </xdr:to>
    <xdr:sp macro="" textlink="">
      <xdr:nvSpPr>
        <xdr:cNvPr id="65" name="CuadroTexto 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6395780" y="284088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INSTALACIÓN ELÉCTRICA</a:t>
          </a:r>
        </a:p>
        <a:p>
          <a:pPr algn="ctr"/>
          <a:r>
            <a:rPr lang="en-US" sz="900" b="1" i="1" baseline="0"/>
            <a:t>20-01</a:t>
          </a:r>
          <a:endParaRPr lang="en-US" sz="1100" b="1" i="1" baseline="0"/>
        </a:p>
      </xdr:txBody>
    </xdr:sp>
    <xdr:clientData/>
  </xdr:twoCellAnchor>
  <xdr:twoCellAnchor>
    <xdr:from>
      <xdr:col>30</xdr:col>
      <xdr:colOff>35192</xdr:colOff>
      <xdr:row>153</xdr:row>
      <xdr:rowOff>166380</xdr:rowOff>
    </xdr:from>
    <xdr:to>
      <xdr:col>31</xdr:col>
      <xdr:colOff>713192</xdr:colOff>
      <xdr:row>157</xdr:row>
      <xdr:rowOff>52380</xdr:rowOff>
    </xdr:to>
    <xdr:sp macro="" textlink="">
      <xdr:nvSpPr>
        <xdr:cNvPr id="66" name="CuadroTexto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395780" y="293577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158</xdr:row>
      <xdr:rowOff>166776</xdr:rowOff>
    </xdr:from>
    <xdr:to>
      <xdr:col>31</xdr:col>
      <xdr:colOff>713192</xdr:colOff>
      <xdr:row>162</xdr:row>
      <xdr:rowOff>52776</xdr:rowOff>
    </xdr:to>
    <xdr:sp macro="" textlink="">
      <xdr:nvSpPr>
        <xdr:cNvPr id="68" name="CuadroTexto 6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/>
      </xdr:nvSpPr>
      <xdr:spPr>
        <a:xfrm>
          <a:off x="16395780" y="303106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30</xdr:col>
      <xdr:colOff>35192</xdr:colOff>
      <xdr:row>163</xdr:row>
      <xdr:rowOff>174379</xdr:rowOff>
    </xdr:from>
    <xdr:to>
      <xdr:col>31</xdr:col>
      <xdr:colOff>713192</xdr:colOff>
      <xdr:row>167</xdr:row>
      <xdr:rowOff>60379</xdr:rowOff>
    </xdr:to>
    <xdr:sp macro="" textlink="">
      <xdr:nvSpPr>
        <xdr:cNvPr id="69" name="CuadroTexto 6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/>
      </xdr:nvSpPr>
      <xdr:spPr>
        <a:xfrm>
          <a:off x="16395780" y="31270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168</xdr:row>
      <xdr:rowOff>159568</xdr:rowOff>
    </xdr:from>
    <xdr:to>
      <xdr:col>31</xdr:col>
      <xdr:colOff>713192</xdr:colOff>
      <xdr:row>172</xdr:row>
      <xdr:rowOff>45568</xdr:rowOff>
    </xdr:to>
    <xdr:sp macro="" textlink="">
      <xdr:nvSpPr>
        <xdr:cNvPr id="70" name="CuadroTexto 6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16395780" y="322083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35192</xdr:colOff>
      <xdr:row>173</xdr:row>
      <xdr:rowOff>178377</xdr:rowOff>
    </xdr:from>
    <xdr:to>
      <xdr:col>31</xdr:col>
      <xdr:colOff>713192</xdr:colOff>
      <xdr:row>177</xdr:row>
      <xdr:rowOff>64377</xdr:rowOff>
    </xdr:to>
    <xdr:sp macro="" textlink="">
      <xdr:nvSpPr>
        <xdr:cNvPr id="71" name="CuadroTexto 7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6395780" y="331797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050" b="1" i="1"/>
        </a:p>
      </xdr:txBody>
    </xdr:sp>
    <xdr:clientData/>
  </xdr:twoCellAnchor>
  <xdr:twoCellAnchor>
    <xdr:from>
      <xdr:col>30</xdr:col>
      <xdr:colOff>35192</xdr:colOff>
      <xdr:row>178</xdr:row>
      <xdr:rowOff>166250</xdr:rowOff>
    </xdr:from>
    <xdr:to>
      <xdr:col>31</xdr:col>
      <xdr:colOff>713192</xdr:colOff>
      <xdr:row>182</xdr:row>
      <xdr:rowOff>52250</xdr:rowOff>
    </xdr:to>
    <xdr:sp macro="" textlink="">
      <xdr:nvSpPr>
        <xdr:cNvPr id="72" name="CuadroTexto 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6395780" y="341200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252</xdr:row>
      <xdr:rowOff>189974</xdr:rowOff>
    </xdr:from>
    <xdr:to>
      <xdr:col>28</xdr:col>
      <xdr:colOff>735494</xdr:colOff>
      <xdr:row>256</xdr:row>
      <xdr:rowOff>75974</xdr:rowOff>
    </xdr:to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14782023" y="483528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24</xdr:col>
      <xdr:colOff>57494</xdr:colOff>
      <xdr:row>9</xdr:row>
      <xdr:rowOff>72379</xdr:rowOff>
    </xdr:from>
    <xdr:to>
      <xdr:col>25</xdr:col>
      <xdr:colOff>735494</xdr:colOff>
      <xdr:row>12</xdr:row>
      <xdr:rowOff>148879</xdr:rowOff>
    </xdr:to>
    <xdr:sp macro="" textlink="">
      <xdr:nvSpPr>
        <xdr:cNvPr id="74" name="CuadroTexto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31638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</xdr:row>
      <xdr:rowOff>64356</xdr:rowOff>
    </xdr:from>
    <xdr:to>
      <xdr:col>25</xdr:col>
      <xdr:colOff>735494</xdr:colOff>
      <xdr:row>27</xdr:row>
      <xdr:rowOff>140856</xdr:rowOff>
    </xdr:to>
    <xdr:sp macro="" textlink="">
      <xdr:nvSpPr>
        <xdr:cNvPr id="75" name="CuadroTexto 7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13163894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</a:t>
          </a:r>
          <a:r>
            <a:rPr lang="en-US" sz="1100" b="1" i="1"/>
            <a:t> MANIJAS</a:t>
          </a:r>
        </a:p>
        <a:p>
          <a:pPr algn="ctr"/>
          <a:r>
            <a:rPr lang="en-US" sz="900" b="1" i="1"/>
            <a:t>20-02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</xdr:row>
      <xdr:rowOff>74601</xdr:rowOff>
    </xdr:from>
    <xdr:to>
      <xdr:col>25</xdr:col>
      <xdr:colOff>735494</xdr:colOff>
      <xdr:row>22</xdr:row>
      <xdr:rowOff>151101</xdr:rowOff>
    </xdr:to>
    <xdr:sp macro="" textlink="">
      <xdr:nvSpPr>
        <xdr:cNvPr id="76" name="CuadroTexto 7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131638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14</xdr:row>
      <xdr:rowOff>62134</xdr:rowOff>
    </xdr:from>
    <xdr:to>
      <xdr:col>25</xdr:col>
      <xdr:colOff>735494</xdr:colOff>
      <xdr:row>17</xdr:row>
      <xdr:rowOff>138634</xdr:rowOff>
    </xdr:to>
    <xdr:sp macro="" textlink="">
      <xdr:nvSpPr>
        <xdr:cNvPr id="77" name="CuadroTexto 7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131638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24</xdr:col>
      <xdr:colOff>57494</xdr:colOff>
      <xdr:row>29</xdr:row>
      <xdr:rowOff>65317</xdr:rowOff>
    </xdr:from>
    <xdr:to>
      <xdr:col>25</xdr:col>
      <xdr:colOff>735494</xdr:colOff>
      <xdr:row>32</xdr:row>
      <xdr:rowOff>141817</xdr:rowOff>
    </xdr:to>
    <xdr:sp macro="" textlink="">
      <xdr:nvSpPr>
        <xdr:cNvPr id="78" name="CuadroTexto 7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3163894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19</xdr:row>
      <xdr:rowOff>74601</xdr:rowOff>
    </xdr:from>
    <xdr:to>
      <xdr:col>28</xdr:col>
      <xdr:colOff>713192</xdr:colOff>
      <xdr:row>22</xdr:row>
      <xdr:rowOff>151101</xdr:rowOff>
    </xdr:to>
    <xdr:sp macro="" textlink="">
      <xdr:nvSpPr>
        <xdr:cNvPr id="80" name="CuadroTexto 7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4751317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25</xdr:col>
      <xdr:colOff>15494</xdr:colOff>
      <xdr:row>7</xdr:row>
      <xdr:rowOff>114600</xdr:rowOff>
    </xdr:from>
    <xdr:to>
      <xdr:col>25</xdr:col>
      <xdr:colOff>15494</xdr:colOff>
      <xdr:row>9</xdr:row>
      <xdr:rowOff>72379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>
          <a:stCxn id="49" idx="4"/>
          <a:endCxn id="74" idx="0"/>
        </xdr:cNvCxnSpPr>
      </xdr:nvCxnSpPr>
      <xdr:spPr>
        <a:xfrm>
          <a:off x="13883894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12</xdr:row>
      <xdr:rowOff>148879</xdr:rowOff>
    </xdr:from>
    <xdr:to>
      <xdr:col>25</xdr:col>
      <xdr:colOff>15494</xdr:colOff>
      <xdr:row>14</xdr:row>
      <xdr:rowOff>62134</xdr:rowOff>
    </xdr:to>
    <xdr:cxnSp macro="">
      <xdr:nvCxnSpPr>
        <xdr:cNvPr id="83" name="Conector recto de flecha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>
          <a:stCxn id="74" idx="4"/>
          <a:endCxn id="77" idx="0"/>
        </xdr:cNvCxnSpPr>
      </xdr:nvCxnSpPr>
      <xdr:spPr>
        <a:xfrm>
          <a:off x="138838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17</xdr:row>
      <xdr:rowOff>138634</xdr:rowOff>
    </xdr:from>
    <xdr:to>
      <xdr:col>25</xdr:col>
      <xdr:colOff>15494</xdr:colOff>
      <xdr:row>19</xdr:row>
      <xdr:rowOff>74601</xdr:rowOff>
    </xdr:to>
    <xdr:cxnSp macro="">
      <xdr:nvCxnSpPr>
        <xdr:cNvPr id="84" name="Conector recto de flecha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>
          <a:stCxn id="77" idx="4"/>
          <a:endCxn id="76" idx="0"/>
        </xdr:cNvCxnSpPr>
      </xdr:nvCxnSpPr>
      <xdr:spPr>
        <a:xfrm>
          <a:off x="138838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22</xdr:row>
      <xdr:rowOff>151101</xdr:rowOff>
    </xdr:from>
    <xdr:to>
      <xdr:col>25</xdr:col>
      <xdr:colOff>15494</xdr:colOff>
      <xdr:row>24</xdr:row>
      <xdr:rowOff>64356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>
          <a:stCxn id="76" idx="4"/>
          <a:endCxn id="75" idx="0"/>
        </xdr:cNvCxnSpPr>
      </xdr:nvCxnSpPr>
      <xdr:spPr>
        <a:xfrm>
          <a:off x="138838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27</xdr:row>
      <xdr:rowOff>140856</xdr:rowOff>
    </xdr:from>
    <xdr:to>
      <xdr:col>25</xdr:col>
      <xdr:colOff>15494</xdr:colOff>
      <xdr:row>29</xdr:row>
      <xdr:rowOff>65317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>
          <a:stCxn id="75" idx="4"/>
          <a:endCxn id="78" idx="0"/>
        </xdr:cNvCxnSpPr>
      </xdr:nvCxnSpPr>
      <xdr:spPr>
        <a:xfrm>
          <a:off x="13883894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17</xdr:row>
      <xdr:rowOff>138634</xdr:rowOff>
    </xdr:from>
    <xdr:to>
      <xdr:col>27</xdr:col>
      <xdr:colOff>755192</xdr:colOff>
      <xdr:row>19</xdr:row>
      <xdr:rowOff>74601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>
          <a:endCxn id="80" idx="0"/>
        </xdr:cNvCxnSpPr>
      </xdr:nvCxnSpPr>
      <xdr:spPr>
        <a:xfrm>
          <a:off x="15471317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22</xdr:row>
      <xdr:rowOff>151101</xdr:rowOff>
    </xdr:from>
    <xdr:to>
      <xdr:col>27</xdr:col>
      <xdr:colOff>755192</xdr:colOff>
      <xdr:row>29</xdr:row>
      <xdr:rowOff>65317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>
          <a:stCxn id="80" idx="4"/>
          <a:endCxn id="238" idx="0"/>
        </xdr:cNvCxnSpPr>
      </xdr:nvCxnSpPr>
      <xdr:spPr>
        <a:xfrm>
          <a:off x="15471317" y="4342101"/>
          <a:ext cx="0" cy="12477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34</xdr:row>
      <xdr:rowOff>77484</xdr:rowOff>
    </xdr:from>
    <xdr:to>
      <xdr:col>28</xdr:col>
      <xdr:colOff>713192</xdr:colOff>
      <xdr:row>37</xdr:row>
      <xdr:rowOff>153984</xdr:rowOff>
    </xdr:to>
    <xdr:sp macro="" textlink="">
      <xdr:nvSpPr>
        <xdr:cNvPr id="91" name="CuadroTexto 9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4779892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32</xdr:row>
      <xdr:rowOff>141817</xdr:rowOff>
    </xdr:from>
    <xdr:to>
      <xdr:col>27</xdr:col>
      <xdr:colOff>755192</xdr:colOff>
      <xdr:row>34</xdr:row>
      <xdr:rowOff>77484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>
          <a:stCxn id="238" idx="4"/>
          <a:endCxn id="91" idx="0"/>
        </xdr:cNvCxnSpPr>
      </xdr:nvCxnSpPr>
      <xdr:spPr>
        <a:xfrm>
          <a:off x="15499892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37</xdr:row>
      <xdr:rowOff>153984</xdr:rowOff>
    </xdr:from>
    <xdr:to>
      <xdr:col>27</xdr:col>
      <xdr:colOff>755192</xdr:colOff>
      <xdr:row>39</xdr:row>
      <xdr:rowOff>119947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CxnSpPr>
          <a:stCxn id="91" idx="4"/>
          <a:endCxn id="353" idx="0"/>
        </xdr:cNvCxnSpPr>
      </xdr:nvCxnSpPr>
      <xdr:spPr>
        <a:xfrm>
          <a:off x="15450906" y="7256913"/>
          <a:ext cx="0" cy="34696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182</xdr:row>
      <xdr:rowOff>52250</xdr:rowOff>
    </xdr:from>
    <xdr:to>
      <xdr:col>30</xdr:col>
      <xdr:colOff>755192</xdr:colOff>
      <xdr:row>183</xdr:row>
      <xdr:rowOff>171174</xdr:rowOff>
    </xdr:to>
    <xdr:cxnSp macro="">
      <xdr:nvCxnSpPr>
        <xdr:cNvPr id="94" name="Conector angular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CxnSpPr>
          <a:stCxn id="72" idx="4"/>
          <a:endCxn id="219" idx="0"/>
        </xdr:cNvCxnSpPr>
      </xdr:nvCxnSpPr>
      <xdr:spPr>
        <a:xfrm rot="5400000">
          <a:off x="16154190" y="34115907"/>
          <a:ext cx="309424" cy="1613757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182</xdr:row>
      <xdr:rowOff>52249</xdr:rowOff>
    </xdr:from>
    <xdr:to>
      <xdr:col>33</xdr:col>
      <xdr:colOff>751731</xdr:colOff>
      <xdr:row>183</xdr:row>
      <xdr:rowOff>167710</xdr:rowOff>
    </xdr:to>
    <xdr:cxnSp macro="">
      <xdr:nvCxnSpPr>
        <xdr:cNvPr id="95" name="Conector angular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CxnSpPr>
          <a:stCxn id="72" idx="4"/>
          <a:endCxn id="226" idx="0"/>
        </xdr:cNvCxnSpPr>
      </xdr:nvCxnSpPr>
      <xdr:spPr>
        <a:xfrm rot="16200000" flipH="1">
          <a:off x="17779098" y="34104755"/>
          <a:ext cx="305961" cy="1632598"/>
        </a:xfrm>
        <a:prstGeom prst="bentConnector3">
          <a:avLst>
            <a:gd name="adj1" fmla="val 42675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237</xdr:row>
      <xdr:rowOff>145931</xdr:rowOff>
    </xdr:from>
    <xdr:to>
      <xdr:col>28</xdr:col>
      <xdr:colOff>735494</xdr:colOff>
      <xdr:row>241</xdr:row>
      <xdr:rowOff>31931</xdr:rowOff>
    </xdr:to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14782023" y="4545131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247</xdr:row>
      <xdr:rowOff>165904</xdr:rowOff>
    </xdr:from>
    <xdr:to>
      <xdr:col>28</xdr:col>
      <xdr:colOff>735494</xdr:colOff>
      <xdr:row>251</xdr:row>
      <xdr:rowOff>51904</xdr:rowOff>
    </xdr:to>
    <xdr:sp macro="" textlink="">
      <xdr:nvSpPr>
        <xdr:cNvPr id="97" name="CuadroTexto 9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782023" y="473762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269</xdr:row>
      <xdr:rowOff>160639</xdr:rowOff>
    </xdr:from>
    <xdr:to>
      <xdr:col>31</xdr:col>
      <xdr:colOff>713192</xdr:colOff>
      <xdr:row>273</xdr:row>
      <xdr:rowOff>46639</xdr:rowOff>
    </xdr:to>
    <xdr:sp macro="" textlink="">
      <xdr:nvSpPr>
        <xdr:cNvPr id="101" name="CuadroTexto 10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16395780" y="5156202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284</xdr:row>
      <xdr:rowOff>154326</xdr:rowOff>
    </xdr:from>
    <xdr:to>
      <xdr:col>31</xdr:col>
      <xdr:colOff>713192</xdr:colOff>
      <xdr:row>288</xdr:row>
      <xdr:rowOff>40326</xdr:rowOff>
    </xdr:to>
    <xdr:sp macro="" textlink="">
      <xdr:nvSpPr>
        <xdr:cNvPr id="102" name="CuadroTexto 10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 txBox="1"/>
      </xdr:nvSpPr>
      <xdr:spPr>
        <a:xfrm>
          <a:off x="16395780" y="5441320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755192</xdr:colOff>
      <xdr:row>48</xdr:row>
      <xdr:rowOff>5947</xdr:rowOff>
    </xdr:from>
    <xdr:to>
      <xdr:col>27</xdr:col>
      <xdr:colOff>755192</xdr:colOff>
      <xdr:row>119</xdr:row>
      <xdr:rowOff>79343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CxnSpPr>
          <a:stCxn id="195" idx="4"/>
          <a:endCxn id="196" idx="0"/>
        </xdr:cNvCxnSpPr>
      </xdr:nvCxnSpPr>
      <xdr:spPr>
        <a:xfrm>
          <a:off x="15450906" y="9204376"/>
          <a:ext cx="0" cy="13598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121</xdr:row>
      <xdr:rowOff>22343</xdr:rowOff>
    </xdr:from>
    <xdr:to>
      <xdr:col>27</xdr:col>
      <xdr:colOff>35192</xdr:colOff>
      <xdr:row>121</xdr:row>
      <xdr:rowOff>22343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CxnSpPr>
          <a:stCxn id="192" idx="6"/>
          <a:endCxn id="196" idx="2"/>
        </xdr:cNvCxnSpPr>
      </xdr:nvCxnSpPr>
      <xdr:spPr>
        <a:xfrm>
          <a:off x="11305517" y="21167843"/>
          <a:ext cx="347437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749748</xdr:colOff>
      <xdr:row>122</xdr:row>
      <xdr:rowOff>155843</xdr:rowOff>
    </xdr:from>
    <xdr:to>
      <xdr:col>30</xdr:col>
      <xdr:colOff>755192</xdr:colOff>
      <xdr:row>124</xdr:row>
      <xdr:rowOff>70532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CxnSpPr>
          <a:stCxn id="285" idx="4"/>
          <a:endCxn id="193" idx="0"/>
        </xdr:cNvCxnSpPr>
      </xdr:nvCxnSpPr>
      <xdr:spPr>
        <a:xfrm>
          <a:off x="17078319" y="21491843"/>
          <a:ext cx="5444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127</xdr:row>
      <xdr:rowOff>147032</xdr:rowOff>
    </xdr:from>
    <xdr:to>
      <xdr:col>30</xdr:col>
      <xdr:colOff>756339</xdr:colOff>
      <xdr:row>128</xdr:row>
      <xdr:rowOff>156883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CxnSpPr>
          <a:stCxn id="193" idx="4"/>
          <a:endCxn id="382" idx="0"/>
        </xdr:cNvCxnSpPr>
      </xdr:nvCxnSpPr>
      <xdr:spPr>
        <a:xfrm>
          <a:off x="17115780" y="24385356"/>
          <a:ext cx="1147" cy="2003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137</xdr:row>
      <xdr:rowOff>58873</xdr:rowOff>
    </xdr:from>
    <xdr:to>
      <xdr:col>30</xdr:col>
      <xdr:colOff>755192</xdr:colOff>
      <xdr:row>138</xdr:row>
      <xdr:rowOff>166375</xdr:rowOff>
    </xdr:to>
    <xdr:cxnSp macro="">
      <xdr:nvCxnSpPr>
        <xdr:cNvPr id="109" name="Conector recto de flecha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CxnSpPr>
          <a:stCxn id="62" idx="4"/>
          <a:endCxn id="63" idx="0"/>
        </xdr:cNvCxnSpPr>
      </xdr:nvCxnSpPr>
      <xdr:spPr>
        <a:xfrm>
          <a:off x="17115780" y="26202197"/>
          <a:ext cx="0" cy="2980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142</xdr:row>
      <xdr:rowOff>52375</xdr:rowOff>
    </xdr:from>
    <xdr:to>
      <xdr:col>30</xdr:col>
      <xdr:colOff>755192</xdr:colOff>
      <xdr:row>143</xdr:row>
      <xdr:rowOff>173590</xdr:rowOff>
    </xdr:to>
    <xdr:cxnSp macro="">
      <xdr:nvCxnSpPr>
        <xdr:cNvPr id="110" name="Conector recto de flecha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CxnSpPr>
          <a:stCxn id="63" idx="4"/>
          <a:endCxn id="64" idx="0"/>
        </xdr:cNvCxnSpPr>
      </xdr:nvCxnSpPr>
      <xdr:spPr>
        <a:xfrm>
          <a:off x="17115780" y="27148199"/>
          <a:ext cx="0" cy="311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59590</xdr:rowOff>
    </xdr:from>
    <xdr:to>
      <xdr:col>30</xdr:col>
      <xdr:colOff>755192</xdr:colOff>
      <xdr:row>148</xdr:row>
      <xdr:rowOff>169987</xdr:rowOff>
    </xdr:to>
    <xdr:cxnSp macro="">
      <xdr:nvCxnSpPr>
        <xdr:cNvPr id="111" name="Conector recto de flecha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CxnSpPr>
          <a:stCxn id="64" idx="4"/>
          <a:endCxn id="65" idx="0"/>
        </xdr:cNvCxnSpPr>
      </xdr:nvCxnSpPr>
      <xdr:spPr>
        <a:xfrm>
          <a:off x="17115780" y="28107914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152</xdr:row>
      <xdr:rowOff>55987</xdr:rowOff>
    </xdr:from>
    <xdr:to>
      <xdr:col>30</xdr:col>
      <xdr:colOff>755192</xdr:colOff>
      <xdr:row>153</xdr:row>
      <xdr:rowOff>166380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CxnSpPr>
          <a:stCxn id="65" idx="4"/>
          <a:endCxn id="66" idx="0"/>
        </xdr:cNvCxnSpPr>
      </xdr:nvCxnSpPr>
      <xdr:spPr>
        <a:xfrm>
          <a:off x="17115780" y="29056811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157</xdr:row>
      <xdr:rowOff>52380</xdr:rowOff>
    </xdr:from>
    <xdr:to>
      <xdr:col>30</xdr:col>
      <xdr:colOff>755192</xdr:colOff>
      <xdr:row>158</xdr:row>
      <xdr:rowOff>166776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CxnSpPr>
          <a:stCxn id="66" idx="4"/>
          <a:endCxn id="68" idx="0"/>
        </xdr:cNvCxnSpPr>
      </xdr:nvCxnSpPr>
      <xdr:spPr>
        <a:xfrm>
          <a:off x="17115780" y="30005704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162</xdr:row>
      <xdr:rowOff>52776</xdr:rowOff>
    </xdr:from>
    <xdr:to>
      <xdr:col>30</xdr:col>
      <xdr:colOff>755192</xdr:colOff>
      <xdr:row>163</xdr:row>
      <xdr:rowOff>174379</xdr:rowOff>
    </xdr:to>
    <xdr:cxnSp macro="">
      <xdr:nvCxnSpPr>
        <xdr:cNvPr id="115" name="Conector recto de flecha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CxnSpPr>
          <a:stCxn id="68" idx="4"/>
          <a:endCxn id="69" idx="0"/>
        </xdr:cNvCxnSpPr>
      </xdr:nvCxnSpPr>
      <xdr:spPr>
        <a:xfrm>
          <a:off x="17115780" y="30958600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167</xdr:row>
      <xdr:rowOff>60379</xdr:rowOff>
    </xdr:from>
    <xdr:to>
      <xdr:col>30</xdr:col>
      <xdr:colOff>755192</xdr:colOff>
      <xdr:row>168</xdr:row>
      <xdr:rowOff>159568</xdr:rowOff>
    </xdr:to>
    <xdr:cxnSp macro="">
      <xdr:nvCxnSpPr>
        <xdr:cNvPr id="116" name="Conector recto de flecha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CxnSpPr>
          <a:stCxn id="69" idx="4"/>
          <a:endCxn id="70" idx="0"/>
        </xdr:cNvCxnSpPr>
      </xdr:nvCxnSpPr>
      <xdr:spPr>
        <a:xfrm>
          <a:off x="17115780" y="31918703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172</xdr:row>
      <xdr:rowOff>45568</xdr:rowOff>
    </xdr:from>
    <xdr:to>
      <xdr:col>30</xdr:col>
      <xdr:colOff>755192</xdr:colOff>
      <xdr:row>173</xdr:row>
      <xdr:rowOff>178377</xdr:rowOff>
    </xdr:to>
    <xdr:cxnSp macro="">
      <xdr:nvCxnSpPr>
        <xdr:cNvPr id="117" name="Conector recto de flecha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CxnSpPr>
          <a:stCxn id="70" idx="4"/>
          <a:endCxn id="71" idx="0"/>
        </xdr:cNvCxnSpPr>
      </xdr:nvCxnSpPr>
      <xdr:spPr>
        <a:xfrm>
          <a:off x="17115780" y="32856392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177</xdr:row>
      <xdr:rowOff>64377</xdr:rowOff>
    </xdr:from>
    <xdr:to>
      <xdr:col>30</xdr:col>
      <xdr:colOff>755192</xdr:colOff>
      <xdr:row>178</xdr:row>
      <xdr:rowOff>166250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CxnSpPr>
          <a:stCxn id="71" idx="4"/>
          <a:endCxn id="72" idx="0"/>
        </xdr:cNvCxnSpPr>
      </xdr:nvCxnSpPr>
      <xdr:spPr>
        <a:xfrm>
          <a:off x="17115780" y="33827701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187</xdr:row>
      <xdr:rowOff>57174</xdr:rowOff>
    </xdr:from>
    <xdr:to>
      <xdr:col>28</xdr:col>
      <xdr:colOff>15494</xdr:colOff>
      <xdr:row>188</xdr:row>
      <xdr:rowOff>156366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CxnSpPr>
          <a:stCxn id="219" idx="4"/>
          <a:endCxn id="220" idx="0"/>
        </xdr:cNvCxnSpPr>
      </xdr:nvCxnSpPr>
      <xdr:spPr>
        <a:xfrm>
          <a:off x="15502023" y="35725498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192</xdr:row>
      <xdr:rowOff>42366</xdr:rowOff>
    </xdr:from>
    <xdr:to>
      <xdr:col>28</xdr:col>
      <xdr:colOff>15494</xdr:colOff>
      <xdr:row>193</xdr:row>
      <xdr:rowOff>163966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CxnSpPr>
          <a:stCxn id="220" idx="4"/>
          <a:endCxn id="221" idx="0"/>
        </xdr:cNvCxnSpPr>
      </xdr:nvCxnSpPr>
      <xdr:spPr>
        <a:xfrm>
          <a:off x="15502023" y="36663190"/>
          <a:ext cx="0" cy="312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197</xdr:row>
      <xdr:rowOff>49966</xdr:rowOff>
    </xdr:from>
    <xdr:to>
      <xdr:col>28</xdr:col>
      <xdr:colOff>15494</xdr:colOff>
      <xdr:row>198</xdr:row>
      <xdr:rowOff>171569</xdr:rowOff>
    </xdr:to>
    <xdr:cxnSp macro="">
      <xdr:nvCxnSpPr>
        <xdr:cNvPr id="121" name="Conector recto de flecha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CxnSpPr>
          <a:stCxn id="221" idx="4"/>
        </xdr:cNvCxnSpPr>
      </xdr:nvCxnSpPr>
      <xdr:spPr>
        <a:xfrm>
          <a:off x="15502023" y="37623290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202</xdr:row>
      <xdr:rowOff>57569</xdr:rowOff>
    </xdr:from>
    <xdr:to>
      <xdr:col>28</xdr:col>
      <xdr:colOff>15494</xdr:colOff>
      <xdr:row>203</xdr:row>
      <xdr:rowOff>170648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CxnSpPr>
          <a:endCxn id="223" idx="0"/>
        </xdr:cNvCxnSpPr>
      </xdr:nvCxnSpPr>
      <xdr:spPr>
        <a:xfrm>
          <a:off x="15502023" y="38583393"/>
          <a:ext cx="0" cy="3035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222</xdr:row>
      <xdr:rowOff>67042</xdr:rowOff>
    </xdr:from>
    <xdr:to>
      <xdr:col>28</xdr:col>
      <xdr:colOff>15494</xdr:colOff>
      <xdr:row>237</xdr:row>
      <xdr:rowOff>145931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CxnSpPr>
          <a:stCxn id="232" idx="4"/>
          <a:endCxn id="96" idx="0"/>
        </xdr:cNvCxnSpPr>
      </xdr:nvCxnSpPr>
      <xdr:spPr>
        <a:xfrm>
          <a:off x="15502023" y="42514924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192</xdr:row>
      <xdr:rowOff>19953</xdr:rowOff>
    </xdr:from>
    <xdr:to>
      <xdr:col>33</xdr:col>
      <xdr:colOff>751731</xdr:colOff>
      <xdr:row>222</xdr:row>
      <xdr:rowOff>141951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CxnSpPr>
          <a:stCxn id="233" idx="4"/>
          <a:endCxn id="227" idx="0"/>
        </xdr:cNvCxnSpPr>
      </xdr:nvCxnSpPr>
      <xdr:spPr>
        <a:xfrm>
          <a:off x="18748378" y="36640777"/>
          <a:ext cx="0" cy="594905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241</xdr:row>
      <xdr:rowOff>31931</xdr:rowOff>
    </xdr:from>
    <xdr:to>
      <xdr:col>28</xdr:col>
      <xdr:colOff>15494</xdr:colOff>
      <xdr:row>247</xdr:row>
      <xdr:rowOff>165904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CxnSpPr>
          <a:stCxn id="96" idx="4"/>
          <a:endCxn id="97" idx="0"/>
        </xdr:cNvCxnSpPr>
      </xdr:nvCxnSpPr>
      <xdr:spPr>
        <a:xfrm>
          <a:off x="15502023" y="46099313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226</xdr:row>
      <xdr:rowOff>27951</xdr:rowOff>
    </xdr:from>
    <xdr:to>
      <xdr:col>33</xdr:col>
      <xdr:colOff>751731</xdr:colOff>
      <xdr:row>227</xdr:row>
      <xdr:rowOff>171224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CxnSpPr>
          <a:stCxn id="227" idx="4"/>
          <a:endCxn id="224" idx="0"/>
        </xdr:cNvCxnSpPr>
      </xdr:nvCxnSpPr>
      <xdr:spPr>
        <a:xfrm>
          <a:off x="18748378" y="43237833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251</xdr:row>
      <xdr:rowOff>51904</xdr:rowOff>
    </xdr:from>
    <xdr:to>
      <xdr:col>28</xdr:col>
      <xdr:colOff>15494</xdr:colOff>
      <xdr:row>252</xdr:row>
      <xdr:rowOff>189974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CxnSpPr>
          <a:stCxn id="97" idx="4"/>
          <a:endCxn id="73" idx="0"/>
        </xdr:cNvCxnSpPr>
      </xdr:nvCxnSpPr>
      <xdr:spPr>
        <a:xfrm>
          <a:off x="15502023" y="48024286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231</xdr:row>
      <xdr:rowOff>57224</xdr:rowOff>
    </xdr:from>
    <xdr:to>
      <xdr:col>33</xdr:col>
      <xdr:colOff>751731</xdr:colOff>
      <xdr:row>232</xdr:row>
      <xdr:rowOff>181274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CxnSpPr>
          <a:stCxn id="224" idx="4"/>
          <a:endCxn id="229" idx="0"/>
        </xdr:cNvCxnSpPr>
      </xdr:nvCxnSpPr>
      <xdr:spPr>
        <a:xfrm>
          <a:off x="18748378" y="44219606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273</xdr:row>
      <xdr:rowOff>46639</xdr:rowOff>
    </xdr:from>
    <xdr:to>
      <xdr:col>30</xdr:col>
      <xdr:colOff>755192</xdr:colOff>
      <xdr:row>274</xdr:row>
      <xdr:rowOff>163087</xdr:rowOff>
    </xdr:to>
    <xdr:cxnSp macro="">
      <xdr:nvCxnSpPr>
        <xdr:cNvPr id="131" name="Conector recto de flecha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>
          <a:stCxn id="101" idx="4"/>
        </xdr:cNvCxnSpPr>
      </xdr:nvCxnSpPr>
      <xdr:spPr>
        <a:xfrm>
          <a:off x="17115780" y="52210021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283</xdr:row>
      <xdr:rowOff>46639</xdr:rowOff>
    </xdr:from>
    <xdr:to>
      <xdr:col>30</xdr:col>
      <xdr:colOff>755192</xdr:colOff>
      <xdr:row>284</xdr:row>
      <xdr:rowOff>154326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CxnSpPr>
          <a:stCxn id="352" idx="4"/>
          <a:endCxn id="102" idx="0"/>
        </xdr:cNvCxnSpPr>
      </xdr:nvCxnSpPr>
      <xdr:spPr>
        <a:xfrm>
          <a:off x="17115780" y="54115021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242</xdr:row>
      <xdr:rowOff>189974</xdr:rowOff>
    </xdr:from>
    <xdr:to>
      <xdr:col>34</xdr:col>
      <xdr:colOff>709731</xdr:colOff>
      <xdr:row>246</xdr:row>
      <xdr:rowOff>75974</xdr:rowOff>
    </xdr:to>
    <xdr:sp macro="" textlink="">
      <xdr:nvSpPr>
        <xdr:cNvPr id="134" name="CuadroTexto 13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 txBox="1"/>
      </xdr:nvSpPr>
      <xdr:spPr>
        <a:xfrm>
          <a:off x="18028378" y="464478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241</xdr:row>
      <xdr:rowOff>51724</xdr:rowOff>
    </xdr:from>
    <xdr:to>
      <xdr:col>33</xdr:col>
      <xdr:colOff>751731</xdr:colOff>
      <xdr:row>242</xdr:row>
      <xdr:rowOff>189974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CxnSpPr>
          <a:stCxn id="205" idx="4"/>
          <a:endCxn id="134" idx="0"/>
        </xdr:cNvCxnSpPr>
      </xdr:nvCxnSpPr>
      <xdr:spPr>
        <a:xfrm>
          <a:off x="18748378" y="46119106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37</xdr:row>
      <xdr:rowOff>153984</xdr:rowOff>
    </xdr:from>
    <xdr:to>
      <xdr:col>9</xdr:col>
      <xdr:colOff>759461</xdr:colOff>
      <xdr:row>39</xdr:row>
      <xdr:rowOff>78444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CxnSpPr>
          <a:stCxn id="162" idx="4"/>
          <a:endCxn id="163" idx="0"/>
        </xdr:cNvCxnSpPr>
      </xdr:nvCxnSpPr>
      <xdr:spPr>
        <a:xfrm>
          <a:off x="5674361" y="910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755717</xdr:colOff>
      <xdr:row>27</xdr:row>
      <xdr:rowOff>138634</xdr:rowOff>
    </xdr:from>
    <xdr:to>
      <xdr:col>15</xdr:col>
      <xdr:colOff>755717</xdr:colOff>
      <xdr:row>29</xdr:row>
      <xdr:rowOff>74601</xdr:rowOff>
    </xdr:to>
    <xdr:cxnSp macro="">
      <xdr:nvCxnSpPr>
        <xdr:cNvPr id="138" name="Conector recto de flecha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CxnSpPr>
          <a:stCxn id="148" idx="4"/>
          <a:endCxn id="141" idx="0"/>
        </xdr:cNvCxnSpPr>
      </xdr:nvCxnSpPr>
      <xdr:spPr>
        <a:xfrm>
          <a:off x="8947217" y="5282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35717</xdr:colOff>
      <xdr:row>29</xdr:row>
      <xdr:rowOff>74601</xdr:rowOff>
    </xdr:from>
    <xdr:to>
      <xdr:col>16</xdr:col>
      <xdr:colOff>713717</xdr:colOff>
      <xdr:row>32</xdr:row>
      <xdr:rowOff>151101</xdr:rowOff>
    </xdr:to>
    <xdr:sp macro="" textlink="">
      <xdr:nvSpPr>
        <xdr:cNvPr id="141" name="CuadroTexto 14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 txBox="1">
          <a:spLocks/>
        </xdr:cNvSpPr>
      </xdr:nvSpPr>
      <xdr:spPr>
        <a:xfrm>
          <a:off x="8227217" y="5599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34</xdr:row>
      <xdr:rowOff>64356</xdr:rowOff>
    </xdr:from>
    <xdr:to>
      <xdr:col>16</xdr:col>
      <xdr:colOff>713717</xdr:colOff>
      <xdr:row>37</xdr:row>
      <xdr:rowOff>140856</xdr:rowOff>
    </xdr:to>
    <xdr:sp macro="" textlink="">
      <xdr:nvSpPr>
        <xdr:cNvPr id="142" name="CuadroTexto 14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 txBox="1">
          <a:spLocks/>
        </xdr:cNvSpPr>
      </xdr:nvSpPr>
      <xdr:spPr>
        <a:xfrm>
          <a:off x="8227217" y="6541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39</xdr:row>
      <xdr:rowOff>65317</xdr:rowOff>
    </xdr:from>
    <xdr:to>
      <xdr:col>16</xdr:col>
      <xdr:colOff>713717</xdr:colOff>
      <xdr:row>42</xdr:row>
      <xdr:rowOff>141817</xdr:rowOff>
    </xdr:to>
    <xdr:sp macro="" textlink="">
      <xdr:nvSpPr>
        <xdr:cNvPr id="143" name="CuadroTexto 14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 txBox="1">
          <a:spLocks/>
        </xdr:cNvSpPr>
      </xdr:nvSpPr>
      <xdr:spPr>
        <a:xfrm>
          <a:off x="8227217" y="749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44</xdr:row>
      <xdr:rowOff>77484</xdr:rowOff>
    </xdr:from>
    <xdr:to>
      <xdr:col>16</xdr:col>
      <xdr:colOff>713717</xdr:colOff>
      <xdr:row>47</xdr:row>
      <xdr:rowOff>153984</xdr:rowOff>
    </xdr:to>
    <xdr:sp macro="" textlink="">
      <xdr:nvSpPr>
        <xdr:cNvPr id="144" name="CuadroTexto 14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 txBox="1">
          <a:spLocks/>
        </xdr:cNvSpPr>
      </xdr:nvSpPr>
      <xdr:spPr>
        <a:xfrm>
          <a:off x="8261853" y="85114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15</xdr:col>
      <xdr:colOff>35717</xdr:colOff>
      <xdr:row>49</xdr:row>
      <xdr:rowOff>78444</xdr:rowOff>
    </xdr:from>
    <xdr:to>
      <xdr:col>16</xdr:col>
      <xdr:colOff>713717</xdr:colOff>
      <xdr:row>52</xdr:row>
      <xdr:rowOff>154944</xdr:rowOff>
    </xdr:to>
    <xdr:sp macro="" textlink="">
      <xdr:nvSpPr>
        <xdr:cNvPr id="145" name="CuadroTexto 14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 txBox="1">
          <a:spLocks/>
        </xdr:cNvSpPr>
      </xdr:nvSpPr>
      <xdr:spPr>
        <a:xfrm>
          <a:off x="8227217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TUBO CALEFACTOR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54</xdr:row>
      <xdr:rowOff>59906</xdr:rowOff>
    </xdr:from>
    <xdr:to>
      <xdr:col>22</xdr:col>
      <xdr:colOff>727572</xdr:colOff>
      <xdr:row>57</xdr:row>
      <xdr:rowOff>136406</xdr:rowOff>
    </xdr:to>
    <xdr:sp macro="" textlink="">
      <xdr:nvSpPr>
        <xdr:cNvPr id="146" name="CuadroTexto 145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 txBox="1">
          <a:spLocks/>
        </xdr:cNvSpPr>
      </xdr:nvSpPr>
      <xdr:spPr>
        <a:xfrm>
          <a:off x="11517672" y="103469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FAJA  FRENTE</a:t>
          </a: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59</xdr:row>
      <xdr:rowOff>52703</xdr:rowOff>
    </xdr:from>
    <xdr:to>
      <xdr:col>22</xdr:col>
      <xdr:colOff>727572</xdr:colOff>
      <xdr:row>62</xdr:row>
      <xdr:rowOff>129203</xdr:rowOff>
    </xdr:to>
    <xdr:sp macro="" textlink="">
      <xdr:nvSpPr>
        <xdr:cNvPr id="147" name="CuadroTexto 14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 txBox="1">
          <a:spLocks/>
        </xdr:cNvSpPr>
      </xdr:nvSpPr>
      <xdr:spPr>
        <a:xfrm>
          <a:off x="11517672" y="11292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15</xdr:col>
      <xdr:colOff>35717</xdr:colOff>
      <xdr:row>24</xdr:row>
      <xdr:rowOff>62134</xdr:rowOff>
    </xdr:from>
    <xdr:to>
      <xdr:col>16</xdr:col>
      <xdr:colOff>713717</xdr:colOff>
      <xdr:row>27</xdr:row>
      <xdr:rowOff>138634</xdr:rowOff>
    </xdr:to>
    <xdr:sp macro="" textlink="">
      <xdr:nvSpPr>
        <xdr:cNvPr id="148" name="CuadroTexto 14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 txBox="1"/>
      </xdr:nvSpPr>
      <xdr:spPr>
        <a:xfrm>
          <a:off x="8227217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407370</xdr:colOff>
      <xdr:row>25</xdr:row>
      <xdr:rowOff>77161</xdr:rowOff>
    </xdr:from>
    <xdr:to>
      <xdr:col>21</xdr:col>
      <xdr:colOff>493961</xdr:colOff>
      <xdr:row>28</xdr:row>
      <xdr:rowOff>77161</xdr:rowOff>
    </xdr:to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 txBox="1"/>
      </xdr:nvSpPr>
      <xdr:spPr>
        <a:xfrm>
          <a:off x="10999170" y="4839661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10</xdr:col>
      <xdr:colOff>724943</xdr:colOff>
      <xdr:row>111</xdr:row>
      <xdr:rowOff>22210</xdr:rowOff>
    </xdr:from>
    <xdr:to>
      <xdr:col>15</xdr:col>
      <xdr:colOff>39461</xdr:colOff>
      <xdr:row>111</xdr:row>
      <xdr:rowOff>22210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>
          <a:stCxn id="202" idx="6"/>
          <a:endCxn id="197" idx="2"/>
        </xdr:cNvCxnSpPr>
      </xdr:nvCxnSpPr>
      <xdr:spPr>
        <a:xfrm>
          <a:off x="4763543" y="19262710"/>
          <a:ext cx="182911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735494</xdr:colOff>
      <xdr:row>126</xdr:row>
      <xdr:rowOff>13532</xdr:rowOff>
    </xdr:from>
    <xdr:to>
      <xdr:col>30</xdr:col>
      <xdr:colOff>35192</xdr:colOff>
      <xdr:row>126</xdr:row>
      <xdr:rowOff>13532</xdr:rowOff>
    </xdr:to>
    <xdr:cxnSp macro="">
      <xdr:nvCxnSpPr>
        <xdr:cNvPr id="151" name="Conector recto de flecha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>
          <a:stCxn id="198" idx="6"/>
          <a:endCxn id="193" idx="2"/>
        </xdr:cNvCxnSpPr>
      </xdr:nvCxnSpPr>
      <xdr:spPr>
        <a:xfrm>
          <a:off x="14603894" y="2211153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711063</xdr:colOff>
      <xdr:row>22</xdr:row>
      <xdr:rowOff>44825</xdr:rowOff>
    </xdr:from>
    <xdr:to>
      <xdr:col>7</xdr:col>
      <xdr:colOff>35654</xdr:colOff>
      <xdr:row>25</xdr:row>
      <xdr:rowOff>44825</xdr:rowOff>
    </xdr:to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 txBox="1"/>
      </xdr:nvSpPr>
      <xdr:spPr>
        <a:xfrm>
          <a:off x="3111363" y="6140825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19</xdr:row>
      <xdr:rowOff>74601</xdr:rowOff>
    </xdr:from>
    <xdr:to>
      <xdr:col>4</xdr:col>
      <xdr:colOff>724943</xdr:colOff>
      <xdr:row>22</xdr:row>
      <xdr:rowOff>151101</xdr:rowOff>
    </xdr:to>
    <xdr:sp macro="" textlink="">
      <xdr:nvSpPr>
        <xdr:cNvPr id="153" name="CuadroTexto 15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 txBox="1">
          <a:spLocks/>
        </xdr:cNvSpPr>
      </xdr:nvSpPr>
      <xdr:spPr>
        <a:xfrm>
          <a:off x="1685243" y="5599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</a:t>
          </a:r>
          <a:r>
            <a:rPr lang="en-US" sz="1100" b="1" i="1" baseline="0"/>
            <a:t>DESAGÜE</a:t>
          </a:r>
        </a:p>
        <a:p>
          <a:pPr algn="ctr"/>
          <a:r>
            <a:rPr lang="en-US" sz="900" b="1" i="1" baseline="0"/>
            <a:t>01-01</a:t>
          </a:r>
          <a:endParaRPr lang="en-US" sz="1000" b="1" i="1"/>
        </a:p>
      </xdr:txBody>
    </xdr: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154" name="CuadroTexto 15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 txBox="1">
          <a:spLocks/>
        </xdr:cNvSpPr>
      </xdr:nvSpPr>
      <xdr:spPr>
        <a:xfrm>
          <a:off x="1685243" y="6541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</a:t>
          </a:r>
          <a:r>
            <a:rPr lang="en-US" sz="1100" b="1" i="1" baseline="0"/>
            <a:t>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55" name="CuadroTexto 15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 txBox="1">
          <a:spLocks/>
        </xdr:cNvSpPr>
      </xdr:nvSpPr>
      <xdr:spPr>
        <a:xfrm>
          <a:off x="1685243" y="749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56" name="CuadroTexto 155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 txBox="1">
          <a:spLocks/>
        </xdr:cNvSpPr>
      </xdr:nvSpPr>
      <xdr:spPr>
        <a:xfrm>
          <a:off x="1685243" y="8459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157" name="CuadroTexto 156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 txBox="1">
          <a:spLocks/>
        </xdr:cNvSpPr>
      </xdr:nvSpPr>
      <xdr:spPr>
        <a:xfrm>
          <a:off x="1685243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 </a:t>
          </a:r>
          <a:r>
            <a:rPr lang="en-US" sz="1100" b="1" i="1" baseline="0"/>
            <a:t>RECTANGULARES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44</xdr:row>
      <xdr:rowOff>59906</xdr:rowOff>
    </xdr:from>
    <xdr:to>
      <xdr:col>7</xdr:col>
      <xdr:colOff>734812</xdr:colOff>
      <xdr:row>47</xdr:row>
      <xdr:rowOff>136406</xdr:rowOff>
    </xdr:to>
    <xdr:sp macro="" textlink="">
      <xdr:nvSpPr>
        <xdr:cNvPr id="158" name="CuadroTexto 15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 txBox="1">
          <a:spLocks/>
        </xdr:cNvSpPr>
      </xdr:nvSpPr>
      <xdr:spPr>
        <a:xfrm>
          <a:off x="3347267" y="84419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ARNESES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9</xdr:col>
      <xdr:colOff>39461</xdr:colOff>
      <xdr:row>24</xdr:row>
      <xdr:rowOff>64356</xdr:rowOff>
    </xdr:from>
    <xdr:to>
      <xdr:col>10</xdr:col>
      <xdr:colOff>717461</xdr:colOff>
      <xdr:row>27</xdr:row>
      <xdr:rowOff>140856</xdr:rowOff>
    </xdr:to>
    <xdr:sp macro="" textlink="">
      <xdr:nvSpPr>
        <xdr:cNvPr id="159" name="CuadroTexto 15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 txBox="1">
          <a:spLocks/>
        </xdr:cNvSpPr>
      </xdr:nvSpPr>
      <xdr:spPr>
        <a:xfrm>
          <a:off x="4954361" y="6541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TUERCAS RECTANGULARES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19</xdr:row>
      <xdr:rowOff>74601</xdr:rowOff>
    </xdr:from>
    <xdr:to>
      <xdr:col>10</xdr:col>
      <xdr:colOff>717461</xdr:colOff>
      <xdr:row>22</xdr:row>
      <xdr:rowOff>151101</xdr:rowOff>
    </xdr:to>
    <xdr:sp macro="" textlink="">
      <xdr:nvSpPr>
        <xdr:cNvPr id="160" name="CuadroTexto 159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 txBox="1">
          <a:spLocks/>
        </xdr:cNvSpPr>
      </xdr:nvSpPr>
      <xdr:spPr>
        <a:xfrm>
          <a:off x="4954361" y="5599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CÁMARA</a:t>
          </a:r>
        </a:p>
        <a:p>
          <a:pPr algn="ctr"/>
          <a:r>
            <a:rPr lang="en-US" sz="900" b="1" i="1"/>
            <a:t>01-15</a:t>
          </a:r>
        </a:p>
      </xdr:txBody>
    </xdr:sp>
    <xdr:clientData/>
  </xdr:twoCellAnchor>
  <xdr:twoCellAnchor>
    <xdr:from>
      <xdr:col>9</xdr:col>
      <xdr:colOff>39461</xdr:colOff>
      <xdr:row>29</xdr:row>
      <xdr:rowOff>65317</xdr:rowOff>
    </xdr:from>
    <xdr:to>
      <xdr:col>10</xdr:col>
      <xdr:colOff>717461</xdr:colOff>
      <xdr:row>32</xdr:row>
      <xdr:rowOff>141817</xdr:rowOff>
    </xdr:to>
    <xdr:sp macro="" textlink="">
      <xdr:nvSpPr>
        <xdr:cNvPr id="161" name="CuadroTexto 16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>
          <a:spLocks/>
        </xdr:cNvSpPr>
      </xdr:nvSpPr>
      <xdr:spPr>
        <a:xfrm>
          <a:off x="4954361" y="749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BUJE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 CÁMARA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34</xdr:row>
      <xdr:rowOff>77484</xdr:rowOff>
    </xdr:from>
    <xdr:to>
      <xdr:col>10</xdr:col>
      <xdr:colOff>717461</xdr:colOff>
      <xdr:row>37</xdr:row>
      <xdr:rowOff>153984</xdr:rowOff>
    </xdr:to>
    <xdr:sp macro="" textlink="">
      <xdr:nvSpPr>
        <xdr:cNvPr id="162" name="CuadroTexto 16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 txBox="1">
          <a:spLocks/>
        </xdr:cNvSpPr>
      </xdr:nvSpPr>
      <xdr:spPr>
        <a:xfrm>
          <a:off x="4954361" y="8459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PERFORACIONES CÁMARA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9</xdr:col>
      <xdr:colOff>39461</xdr:colOff>
      <xdr:row>39</xdr:row>
      <xdr:rowOff>78444</xdr:rowOff>
    </xdr:from>
    <xdr:to>
      <xdr:col>10</xdr:col>
      <xdr:colOff>717461</xdr:colOff>
      <xdr:row>42</xdr:row>
      <xdr:rowOff>154944</xdr:rowOff>
    </xdr:to>
    <xdr:sp macro="" textlink="">
      <xdr:nvSpPr>
        <xdr:cNvPr id="163" name="CuadroTexto 16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 txBox="1">
          <a:spLocks/>
        </xdr:cNvSpPr>
      </xdr:nvSpPr>
      <xdr:spPr>
        <a:xfrm>
          <a:off x="4954361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3</xdr:col>
      <xdr:colOff>46943</xdr:colOff>
      <xdr:row>44</xdr:row>
      <xdr:rowOff>62757</xdr:rowOff>
    </xdr:from>
    <xdr:to>
      <xdr:col>4</xdr:col>
      <xdr:colOff>724943</xdr:colOff>
      <xdr:row>47</xdr:row>
      <xdr:rowOff>139257</xdr:rowOff>
    </xdr:to>
    <xdr:sp macro="" textlink="">
      <xdr:nvSpPr>
        <xdr:cNvPr id="164" name="CuadroTexto 16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 txBox="1">
          <a:spLocks/>
        </xdr:cNvSpPr>
      </xdr:nvSpPr>
      <xdr:spPr>
        <a:xfrm>
          <a:off x="1685243" y="10349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42</xdr:row>
      <xdr:rowOff>154944</xdr:rowOff>
    </xdr:from>
    <xdr:to>
      <xdr:col>4</xdr:col>
      <xdr:colOff>4943</xdr:colOff>
      <xdr:row>44</xdr:row>
      <xdr:rowOff>62757</xdr:rowOff>
    </xdr:to>
    <xdr:cxnSp macro="">
      <xdr:nvCxnSpPr>
        <xdr:cNvPr id="165" name="Conector recto de flecha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CxnSpPr>
          <a:stCxn id="157" idx="4"/>
          <a:endCxn id="164" idx="0"/>
        </xdr:cNvCxnSpPr>
      </xdr:nvCxnSpPr>
      <xdr:spPr>
        <a:xfrm>
          <a:off x="2405243" y="10060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74</xdr:row>
      <xdr:rowOff>56258</xdr:rowOff>
    </xdr:from>
    <xdr:to>
      <xdr:col>22</xdr:col>
      <xdr:colOff>727572</xdr:colOff>
      <xdr:row>77</xdr:row>
      <xdr:rowOff>132758</xdr:rowOff>
    </xdr:to>
    <xdr:sp macro="" textlink="">
      <xdr:nvSpPr>
        <xdr:cNvPr id="166" name="CuadroTexto 16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 txBox="1">
          <a:spLocks/>
        </xdr:cNvSpPr>
      </xdr:nvSpPr>
      <xdr:spPr>
        <a:xfrm>
          <a:off x="11517672" y="132007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</a:p>
        <a:p>
          <a:pPr algn="ctr"/>
          <a:r>
            <a:rPr lang="en-US" sz="900" b="1" i="1"/>
            <a:t>05-08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64</xdr:row>
      <xdr:rowOff>57378</xdr:rowOff>
    </xdr:from>
    <xdr:to>
      <xdr:col>22</xdr:col>
      <xdr:colOff>727572</xdr:colOff>
      <xdr:row>67</xdr:row>
      <xdr:rowOff>133878</xdr:rowOff>
    </xdr:to>
    <xdr:sp macro="" textlink="">
      <xdr:nvSpPr>
        <xdr:cNvPr id="168" name="CuadroTexto 167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 txBox="1">
          <a:spLocks/>
        </xdr:cNvSpPr>
      </xdr:nvSpPr>
      <xdr:spPr>
        <a:xfrm>
          <a:off x="11517672" y="122493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72</xdr:row>
      <xdr:rowOff>165049</xdr:rowOff>
    </xdr:from>
    <xdr:to>
      <xdr:col>22</xdr:col>
      <xdr:colOff>7572</xdr:colOff>
      <xdr:row>74</xdr:row>
      <xdr:rowOff>56258</xdr:rowOff>
    </xdr:to>
    <xdr:cxnSp macro="">
      <xdr:nvCxnSpPr>
        <xdr:cNvPr id="169" name="Conector recto de flecha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>
          <a:stCxn id="304" idx="4"/>
          <a:endCxn id="166" idx="0"/>
        </xdr:cNvCxnSpPr>
      </xdr:nvCxnSpPr>
      <xdr:spPr>
        <a:xfrm>
          <a:off x="12286163" y="13933004"/>
          <a:ext cx="0" cy="2722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112</xdr:row>
      <xdr:rowOff>155710</xdr:rowOff>
    </xdr:from>
    <xdr:to>
      <xdr:col>18</xdr:col>
      <xdr:colOff>755717</xdr:colOff>
      <xdr:row>119</xdr:row>
      <xdr:rowOff>79343</xdr:rowOff>
    </xdr:to>
    <xdr:cxnSp macro="">
      <xdr:nvCxnSpPr>
        <xdr:cNvPr id="170" name="Conector recto de flecha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CxnSpPr>
          <a:stCxn id="189" idx="4"/>
          <a:endCxn id="192" idx="0"/>
        </xdr:cNvCxnSpPr>
      </xdr:nvCxnSpPr>
      <xdr:spPr>
        <a:xfrm>
          <a:off x="10585517" y="19586710"/>
          <a:ext cx="0" cy="12571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15495</xdr:colOff>
      <xdr:row>112</xdr:row>
      <xdr:rowOff>155709</xdr:rowOff>
    </xdr:from>
    <xdr:to>
      <xdr:col>27</xdr:col>
      <xdr:colOff>35193</xdr:colOff>
      <xdr:row>121</xdr:row>
      <xdr:rowOff>22342</xdr:rowOff>
    </xdr:to>
    <xdr:cxnSp macro="">
      <xdr:nvCxnSpPr>
        <xdr:cNvPr id="171" name="Conector angular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CxnSpPr>
          <a:stCxn id="190" idx="4"/>
          <a:endCxn id="196" idx="2"/>
        </xdr:cNvCxnSpPr>
      </xdr:nvCxnSpPr>
      <xdr:spPr>
        <a:xfrm rot="16200000" flipH="1">
          <a:off x="13541327" y="19929277"/>
          <a:ext cx="1581133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79676</xdr:colOff>
      <xdr:row>136</xdr:row>
      <xdr:rowOff>142438</xdr:rowOff>
    </xdr:from>
    <xdr:to>
      <xdr:col>31</xdr:col>
      <xdr:colOff>166267</xdr:colOff>
      <xdr:row>139</xdr:row>
      <xdr:rowOff>142437</xdr:rowOff>
    </xdr:to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 txBox="1"/>
      </xdr:nvSpPr>
      <xdr:spPr>
        <a:xfrm>
          <a:off x="16328205" y="26095262"/>
          <a:ext cx="960650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202781</xdr:colOff>
      <xdr:row>237</xdr:row>
      <xdr:rowOff>161299</xdr:rowOff>
    </xdr:from>
    <xdr:to>
      <xdr:col>31</xdr:col>
      <xdr:colOff>400497</xdr:colOff>
      <xdr:row>240</xdr:row>
      <xdr:rowOff>161298</xdr:rowOff>
    </xdr:to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 txBox="1"/>
      </xdr:nvSpPr>
      <xdr:spPr>
        <a:xfrm>
          <a:off x="16563369" y="45466681"/>
          <a:ext cx="959716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83002</xdr:colOff>
      <xdr:row>278</xdr:row>
      <xdr:rowOff>67779</xdr:rowOff>
    </xdr:from>
    <xdr:to>
      <xdr:col>28</xdr:col>
      <xdr:colOff>209674</xdr:colOff>
      <xdr:row>281</xdr:row>
      <xdr:rowOff>83545</xdr:rowOff>
    </xdr:to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 txBox="1"/>
      </xdr:nvSpPr>
      <xdr:spPr>
        <a:xfrm>
          <a:off x="14807531" y="53183661"/>
          <a:ext cx="888672" cy="587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24</xdr:col>
      <xdr:colOff>44533</xdr:colOff>
      <xdr:row>48</xdr:row>
      <xdr:rowOff>21808</xdr:rowOff>
    </xdr:from>
    <xdr:to>
      <xdr:col>28</xdr:col>
      <xdr:colOff>754578</xdr:colOff>
      <xdr:row>48</xdr:row>
      <xdr:rowOff>21808</xdr:rowOff>
    </xdr:to>
    <xdr:cxnSp macro="">
      <xdr:nvCxnSpPr>
        <xdr:cNvPr id="175" name="Conector recto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CxnSpPr/>
      </xdr:nvCxnSpPr>
      <xdr:spPr>
        <a:xfrm>
          <a:off x="13107390" y="9220237"/>
          <a:ext cx="3104902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727365</xdr:colOff>
      <xdr:row>19</xdr:row>
      <xdr:rowOff>35657</xdr:rowOff>
    </xdr:from>
    <xdr:to>
      <xdr:col>28</xdr:col>
      <xdr:colOff>727364</xdr:colOff>
      <xdr:row>19</xdr:row>
      <xdr:rowOff>35657</xdr:rowOff>
    </xdr:to>
    <xdr:cxnSp macro="">
      <xdr:nvCxnSpPr>
        <xdr:cNvPr id="176" name="Conector recto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CxnSpPr/>
      </xdr:nvCxnSpPr>
      <xdr:spPr>
        <a:xfrm flipH="1">
          <a:off x="14595765" y="3655157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17319</xdr:colOff>
      <xdr:row>4</xdr:row>
      <xdr:rowOff>22412</xdr:rowOff>
    </xdr:from>
    <xdr:to>
      <xdr:col>26</xdr:col>
      <xdr:colOff>0</xdr:colOff>
      <xdr:row>4</xdr:row>
      <xdr:rowOff>32600</xdr:rowOff>
    </xdr:to>
    <xdr:cxnSp macro="">
      <xdr:nvCxnSpPr>
        <xdr:cNvPr id="177" name="Conector recto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CxnSpPr/>
      </xdr:nvCxnSpPr>
      <xdr:spPr>
        <a:xfrm flipV="1">
          <a:off x="131237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92295</xdr:colOff>
      <xdr:row>35</xdr:row>
      <xdr:rowOff>119802</xdr:rowOff>
    </xdr:from>
    <xdr:to>
      <xdr:col>25</xdr:col>
      <xdr:colOff>178886</xdr:colOff>
      <xdr:row>38</xdr:row>
      <xdr:rowOff>119802</xdr:rowOff>
    </xdr:to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 txBox="1"/>
      </xdr:nvSpPr>
      <xdr:spPr>
        <a:xfrm>
          <a:off x="13198695" y="678730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16</xdr:col>
      <xdr:colOff>408214</xdr:colOff>
      <xdr:row>17</xdr:row>
      <xdr:rowOff>77919</xdr:rowOff>
    </xdr:from>
    <xdr:to>
      <xdr:col>18</xdr:col>
      <xdr:colOff>503464</xdr:colOff>
      <xdr:row>20</xdr:row>
      <xdr:rowOff>54429</xdr:rowOff>
    </xdr:to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 txBox="1"/>
      </xdr:nvSpPr>
      <xdr:spPr>
        <a:xfrm>
          <a:off x="7701643" y="3316419"/>
          <a:ext cx="966107" cy="5480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18</xdr:col>
      <xdr:colOff>755717</xdr:colOff>
      <xdr:row>107</xdr:row>
      <xdr:rowOff>157918</xdr:rowOff>
    </xdr:from>
    <xdr:to>
      <xdr:col>18</xdr:col>
      <xdr:colOff>755717</xdr:colOff>
      <xdr:row>109</xdr:row>
      <xdr:rowOff>79210</xdr:rowOff>
    </xdr:to>
    <xdr:cxnSp macro="">
      <xdr:nvCxnSpPr>
        <xdr:cNvPr id="181" name="Conector recto de flecha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>
          <a:stCxn id="191" idx="4"/>
          <a:endCxn id="189" idx="0"/>
        </xdr:cNvCxnSpPr>
      </xdr:nvCxnSpPr>
      <xdr:spPr>
        <a:xfrm>
          <a:off x="10585517" y="18636418"/>
          <a:ext cx="0" cy="302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92</xdr:row>
      <xdr:rowOff>169033</xdr:rowOff>
    </xdr:from>
    <xdr:to>
      <xdr:col>22</xdr:col>
      <xdr:colOff>7572</xdr:colOff>
      <xdr:row>94</xdr:row>
      <xdr:rowOff>77385</xdr:rowOff>
    </xdr:to>
    <xdr:cxnSp macro="">
      <xdr:nvCxnSpPr>
        <xdr:cNvPr id="182" name="Conector recto de flecha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>
          <a:stCxn id="188" idx="4"/>
          <a:endCxn id="199" idx="0"/>
        </xdr:cNvCxnSpPr>
      </xdr:nvCxnSpPr>
      <xdr:spPr>
        <a:xfrm>
          <a:off x="12286163" y="1774698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102</xdr:row>
      <xdr:rowOff>146812</xdr:rowOff>
    </xdr:from>
    <xdr:to>
      <xdr:col>22</xdr:col>
      <xdr:colOff>7572</xdr:colOff>
      <xdr:row>104</xdr:row>
      <xdr:rowOff>81418</xdr:rowOff>
    </xdr:to>
    <xdr:cxnSp macro="">
      <xdr:nvCxnSpPr>
        <xdr:cNvPr id="183" name="Conector angular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CxnSpPr>
          <a:stCxn id="354" idx="4"/>
          <a:endCxn id="191" idx="0"/>
        </xdr:cNvCxnSpPr>
      </xdr:nvCxnSpPr>
      <xdr:spPr>
        <a:xfrm rot="5400000">
          <a:off x="11298819" y="18958029"/>
          <a:ext cx="315606" cy="165908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7571</xdr:colOff>
      <xdr:row>102</xdr:row>
      <xdr:rowOff>146812</xdr:rowOff>
    </xdr:from>
    <xdr:to>
      <xdr:col>25</xdr:col>
      <xdr:colOff>15493</xdr:colOff>
      <xdr:row>109</xdr:row>
      <xdr:rowOff>79210</xdr:rowOff>
    </xdr:to>
    <xdr:cxnSp macro="">
      <xdr:nvCxnSpPr>
        <xdr:cNvPr id="184" name="Conector angular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CxnSpPr>
          <a:stCxn id="354" idx="4"/>
          <a:endCxn id="190" idx="0"/>
        </xdr:cNvCxnSpPr>
      </xdr:nvCxnSpPr>
      <xdr:spPr>
        <a:xfrm rot="16200000" flipH="1">
          <a:off x="12479788" y="19436141"/>
          <a:ext cx="1265898" cy="1653149"/>
        </a:xfrm>
        <a:prstGeom prst="bentConnector3">
          <a:avLst>
            <a:gd name="adj1" fmla="val 13063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195898</xdr:colOff>
      <xdr:row>81</xdr:row>
      <xdr:rowOff>94687</xdr:rowOff>
    </xdr:from>
    <xdr:to>
      <xdr:col>18</xdr:col>
      <xdr:colOff>244928</xdr:colOff>
      <xdr:row>84</xdr:row>
      <xdr:rowOff>94687</xdr:rowOff>
    </xdr:to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 txBox="1"/>
      </xdr:nvSpPr>
      <xdr:spPr>
        <a:xfrm>
          <a:off x="9149398" y="14572687"/>
          <a:ext cx="92533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21</xdr:col>
      <xdr:colOff>49572</xdr:colOff>
      <xdr:row>79</xdr:row>
      <xdr:rowOff>87027</xdr:rowOff>
    </xdr:from>
    <xdr:to>
      <xdr:col>22</xdr:col>
      <xdr:colOff>727572</xdr:colOff>
      <xdr:row>82</xdr:row>
      <xdr:rowOff>163527</xdr:rowOff>
    </xdr:to>
    <xdr:sp macro="" textlink="">
      <xdr:nvSpPr>
        <xdr:cNvPr id="186" name="CuadroTexto 185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 txBox="1">
          <a:spLocks/>
        </xdr:cNvSpPr>
      </xdr:nvSpPr>
      <xdr:spPr>
        <a:xfrm>
          <a:off x="11517672" y="141840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84</xdr:row>
      <xdr:rowOff>39354</xdr:rowOff>
    </xdr:from>
    <xdr:to>
      <xdr:col>22</xdr:col>
      <xdr:colOff>727572</xdr:colOff>
      <xdr:row>87</xdr:row>
      <xdr:rowOff>115854</xdr:rowOff>
    </xdr:to>
    <xdr:sp macro="" textlink="">
      <xdr:nvSpPr>
        <xdr:cNvPr id="187" name="CuadroTexto 18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 txBox="1">
          <a:spLocks/>
        </xdr:cNvSpPr>
      </xdr:nvSpPr>
      <xdr:spPr>
        <a:xfrm>
          <a:off x="11517672" y="15088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21</xdr:col>
      <xdr:colOff>49572</xdr:colOff>
      <xdr:row>89</xdr:row>
      <xdr:rowOff>92533</xdr:rowOff>
    </xdr:from>
    <xdr:to>
      <xdr:col>22</xdr:col>
      <xdr:colOff>727572</xdr:colOff>
      <xdr:row>92</xdr:row>
      <xdr:rowOff>169033</xdr:rowOff>
    </xdr:to>
    <xdr:sp macro="" textlink="">
      <xdr:nvSpPr>
        <xdr:cNvPr id="188" name="CuadroTexto 187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 txBox="1">
          <a:spLocks/>
        </xdr:cNvSpPr>
      </xdr:nvSpPr>
      <xdr:spPr>
        <a:xfrm>
          <a:off x="11517672" y="160945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109</xdr:row>
      <xdr:rowOff>79210</xdr:rowOff>
    </xdr:from>
    <xdr:to>
      <xdr:col>19</xdr:col>
      <xdr:colOff>713717</xdr:colOff>
      <xdr:row>112</xdr:row>
      <xdr:rowOff>155710</xdr:rowOff>
    </xdr:to>
    <xdr:sp macro="" textlink="">
      <xdr:nvSpPr>
        <xdr:cNvPr id="189" name="CuadroTexto 188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 txBox="1">
          <a:spLocks/>
        </xdr:cNvSpPr>
      </xdr:nvSpPr>
      <xdr:spPr>
        <a:xfrm>
          <a:off x="9865517" y="18938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PLACA</a:t>
          </a:r>
          <a:r>
            <a:rPr lang="en-US" sz="1100" b="1" i="1" baseline="0"/>
            <a:t> "C"</a:t>
          </a:r>
        </a:p>
        <a:p>
          <a:pPr algn="ctr"/>
          <a:r>
            <a:rPr lang="en-US" sz="900" b="1" i="1" baseline="0"/>
            <a:t>30-10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109</xdr:row>
      <xdr:rowOff>79210</xdr:rowOff>
    </xdr:from>
    <xdr:to>
      <xdr:col>25</xdr:col>
      <xdr:colOff>735494</xdr:colOff>
      <xdr:row>112</xdr:row>
      <xdr:rowOff>155710</xdr:rowOff>
    </xdr:to>
    <xdr:sp macro="" textlink="">
      <xdr:nvSpPr>
        <xdr:cNvPr id="190" name="CuadroTexto 189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 txBox="1">
          <a:spLocks/>
        </xdr:cNvSpPr>
      </xdr:nvSpPr>
      <xdr:spPr>
        <a:xfrm>
          <a:off x="13163894" y="18938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  <a:endParaRPr lang="en-US" sz="900" b="1" i="1"/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104</xdr:row>
      <xdr:rowOff>81418</xdr:rowOff>
    </xdr:from>
    <xdr:to>
      <xdr:col>19</xdr:col>
      <xdr:colOff>713717</xdr:colOff>
      <xdr:row>107</xdr:row>
      <xdr:rowOff>157918</xdr:rowOff>
    </xdr:to>
    <xdr:sp macro="" textlink="">
      <xdr:nvSpPr>
        <xdr:cNvPr id="191" name="CuadroTexto 19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 txBox="1">
          <a:spLocks/>
        </xdr:cNvSpPr>
      </xdr:nvSpPr>
      <xdr:spPr>
        <a:xfrm>
          <a:off x="9865517" y="179884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TAPÓN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900">
            <a:effectLst/>
          </a:endParaRPr>
        </a:p>
      </xdr:txBody>
    </xdr:sp>
    <xdr:clientData/>
  </xdr:twoCellAnchor>
  <xdr:twoCellAnchor>
    <xdr:from>
      <xdr:col>18</xdr:col>
      <xdr:colOff>35717</xdr:colOff>
      <xdr:row>119</xdr:row>
      <xdr:rowOff>79343</xdr:rowOff>
    </xdr:from>
    <xdr:to>
      <xdr:col>19</xdr:col>
      <xdr:colOff>713717</xdr:colOff>
      <xdr:row>122</xdr:row>
      <xdr:rowOff>155843</xdr:rowOff>
    </xdr:to>
    <xdr:sp macro="" textlink="">
      <xdr:nvSpPr>
        <xdr:cNvPr id="192" name="CuadroTexto 191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 txBox="1"/>
      </xdr:nvSpPr>
      <xdr:spPr>
        <a:xfrm>
          <a:off x="9865517" y="2084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SUB. PLACA FRÍA-CAJA DE LUZ</a:t>
          </a:r>
        </a:p>
        <a:p>
          <a:pPr algn="ctr"/>
          <a:r>
            <a:rPr lang="en-US" sz="1000" b="1" i="1" baseline="0"/>
            <a:t>35-01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124</xdr:row>
      <xdr:rowOff>70532</xdr:rowOff>
    </xdr:from>
    <xdr:to>
      <xdr:col>31</xdr:col>
      <xdr:colOff>713192</xdr:colOff>
      <xdr:row>127</xdr:row>
      <xdr:rowOff>147032</xdr:rowOff>
    </xdr:to>
    <xdr:sp macro="" textlink="">
      <xdr:nvSpPr>
        <xdr:cNvPr id="193" name="CuadroTexto 192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 txBox="1"/>
      </xdr:nvSpPr>
      <xdr:spPr>
        <a:xfrm>
          <a:off x="14779892" y="21787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35192</xdr:colOff>
      <xdr:row>44</xdr:row>
      <xdr:rowOff>119947</xdr:rowOff>
    </xdr:from>
    <xdr:to>
      <xdr:col>28</xdr:col>
      <xdr:colOff>713192</xdr:colOff>
      <xdr:row>48</xdr:row>
      <xdr:rowOff>5947</xdr:rowOff>
    </xdr:to>
    <xdr:sp macro="" textlink="">
      <xdr:nvSpPr>
        <xdr:cNvPr id="195" name="CuadroTexto 194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 txBox="1"/>
      </xdr:nvSpPr>
      <xdr:spPr>
        <a:xfrm>
          <a:off x="14730906" y="85563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119</xdr:row>
      <xdr:rowOff>79343</xdr:rowOff>
    </xdr:from>
    <xdr:to>
      <xdr:col>28</xdr:col>
      <xdr:colOff>713192</xdr:colOff>
      <xdr:row>122</xdr:row>
      <xdr:rowOff>155843</xdr:rowOff>
    </xdr:to>
    <xdr:sp macro="" textlink="">
      <xdr:nvSpPr>
        <xdr:cNvPr id="196" name="CuadroTexto 195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 txBox="1"/>
      </xdr:nvSpPr>
      <xdr:spPr>
        <a:xfrm>
          <a:off x="14779892" y="2084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45-05</a:t>
          </a:r>
        </a:p>
      </xdr:txBody>
    </xdr:sp>
    <xdr:clientData/>
  </xdr:twoCellAnchor>
  <xdr:twoCellAnchor>
    <xdr:from>
      <xdr:col>15</xdr:col>
      <xdr:colOff>39461</xdr:colOff>
      <xdr:row>109</xdr:row>
      <xdr:rowOff>79210</xdr:rowOff>
    </xdr:from>
    <xdr:to>
      <xdr:col>16</xdr:col>
      <xdr:colOff>717461</xdr:colOff>
      <xdr:row>112</xdr:row>
      <xdr:rowOff>155710</xdr:rowOff>
    </xdr:to>
    <xdr:sp macro="" textlink="">
      <xdr:nvSpPr>
        <xdr:cNvPr id="197" name="CuadroTexto 196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 txBox="1">
          <a:spLocks/>
        </xdr:cNvSpPr>
      </xdr:nvSpPr>
      <xdr:spPr>
        <a:xfrm>
          <a:off x="8230961" y="18938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PLACA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</a:t>
          </a:r>
          <a:r>
            <a:rPr lang="es-A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</a:p>
        <a:p>
          <a:pPr algn="ctr"/>
          <a:r>
            <a:rPr lang="es-A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30-05</a:t>
          </a:r>
          <a:endParaRPr lang="en-US" sz="9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124</xdr:row>
      <xdr:rowOff>70532</xdr:rowOff>
    </xdr:from>
    <xdr:to>
      <xdr:col>28</xdr:col>
      <xdr:colOff>735494</xdr:colOff>
      <xdr:row>127</xdr:row>
      <xdr:rowOff>147032</xdr:rowOff>
    </xdr:to>
    <xdr:sp macro="" textlink="">
      <xdr:nvSpPr>
        <xdr:cNvPr id="198" name="CuadroTexto 19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 txBox="1"/>
      </xdr:nvSpPr>
      <xdr:spPr>
        <a:xfrm>
          <a:off x="13163894" y="21787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94</xdr:row>
      <xdr:rowOff>77385</xdr:rowOff>
    </xdr:from>
    <xdr:to>
      <xdr:col>22</xdr:col>
      <xdr:colOff>727572</xdr:colOff>
      <xdr:row>97</xdr:row>
      <xdr:rowOff>153885</xdr:rowOff>
    </xdr:to>
    <xdr:sp macro="" textlink="">
      <xdr:nvSpPr>
        <xdr:cNvPr id="199" name="CuadroTexto 198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 txBox="1">
          <a:spLocks/>
        </xdr:cNvSpPr>
      </xdr:nvSpPr>
      <xdr:spPr>
        <a:xfrm>
          <a:off x="11566163" y="180363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15-01</a:t>
          </a:r>
          <a:endParaRPr lang="en-US" sz="1050" b="1" i="1"/>
        </a:p>
      </xdr:txBody>
    </xdr:sp>
    <xdr:clientData/>
  </xdr:twoCellAnchor>
  <xdr:twoCellAnchor>
    <xdr:from>
      <xdr:col>9</xdr:col>
      <xdr:colOff>46943</xdr:colOff>
      <xdr:row>114</xdr:row>
      <xdr:rowOff>65379</xdr:rowOff>
    </xdr:from>
    <xdr:to>
      <xdr:col>10</xdr:col>
      <xdr:colOff>724943</xdr:colOff>
      <xdr:row>117</xdr:row>
      <xdr:rowOff>141879</xdr:rowOff>
    </xdr:to>
    <xdr:sp macro="" textlink="">
      <xdr:nvSpPr>
        <xdr:cNvPr id="200" name="CuadroTexto 199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 txBox="1"/>
      </xdr:nvSpPr>
      <xdr:spPr>
        <a:xfrm>
          <a:off x="4961843" y="19877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RESISTENCIA A</a:t>
          </a:r>
          <a:r>
            <a:rPr lang="en-US" sz="1100" b="1" i="1" baseline="0"/>
            <a:t> LA PLACA FRÍA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12</xdr:col>
      <xdr:colOff>56812</xdr:colOff>
      <xdr:row>114</xdr:row>
      <xdr:rowOff>65379</xdr:rowOff>
    </xdr:from>
    <xdr:to>
      <xdr:col>13</xdr:col>
      <xdr:colOff>734812</xdr:colOff>
      <xdr:row>117</xdr:row>
      <xdr:rowOff>141879</xdr:rowOff>
    </xdr:to>
    <xdr:sp macro="" textlink="">
      <xdr:nvSpPr>
        <xdr:cNvPr id="201" name="CuadroTexto 200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 txBox="1"/>
      </xdr:nvSpPr>
      <xdr:spPr>
        <a:xfrm>
          <a:off x="6610012" y="19877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CAJA DE LUZ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9</xdr:col>
      <xdr:colOff>46943</xdr:colOff>
      <xdr:row>109</xdr:row>
      <xdr:rowOff>79210</xdr:rowOff>
    </xdr:from>
    <xdr:to>
      <xdr:col>10</xdr:col>
      <xdr:colOff>724943</xdr:colOff>
      <xdr:row>112</xdr:row>
      <xdr:rowOff>155710</xdr:rowOff>
    </xdr:to>
    <xdr:sp macro="" textlink="">
      <xdr:nvSpPr>
        <xdr:cNvPr id="202" name="CuadroTexto 20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 txBox="1">
          <a:spLocks/>
        </xdr:cNvSpPr>
      </xdr:nvSpPr>
      <xdr:spPr>
        <a:xfrm>
          <a:off x="4961843" y="18938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 "C"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30-02</a:t>
          </a:r>
          <a:endParaRPr lang="es-AR" sz="900">
            <a:effectLst/>
          </a:endParaRPr>
        </a:p>
      </xdr:txBody>
    </xdr:sp>
    <xdr:clientData/>
  </xdr:twoCellAnchor>
  <xdr:twoCellAnchor>
    <xdr:from>
      <xdr:col>12</xdr:col>
      <xdr:colOff>56812</xdr:colOff>
      <xdr:row>119</xdr:row>
      <xdr:rowOff>79343</xdr:rowOff>
    </xdr:from>
    <xdr:to>
      <xdr:col>13</xdr:col>
      <xdr:colOff>734812</xdr:colOff>
      <xdr:row>122</xdr:row>
      <xdr:rowOff>155843</xdr:rowOff>
    </xdr:to>
    <xdr:sp macro="" textlink="">
      <xdr:nvSpPr>
        <xdr:cNvPr id="203" name="CuadroTexto 20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 txBox="1"/>
      </xdr:nvSpPr>
      <xdr:spPr>
        <a:xfrm>
          <a:off x="6610012" y="2084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CONEXION</a:t>
          </a:r>
          <a:r>
            <a:rPr lang="en-US" sz="1100" b="1" i="1" baseline="0"/>
            <a:t> PLACA FRÍA CON CAJA DE LUZ</a:t>
          </a:r>
        </a:p>
        <a:p>
          <a:pPr algn="ctr"/>
          <a:r>
            <a:rPr lang="en-US" sz="9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12</xdr:col>
      <xdr:colOff>286159</xdr:colOff>
      <xdr:row>111</xdr:row>
      <xdr:rowOff>57289</xdr:rowOff>
    </xdr:from>
    <xdr:to>
      <xdr:col>13</xdr:col>
      <xdr:colOff>372750</xdr:colOff>
      <xdr:row>114</xdr:row>
      <xdr:rowOff>57290</xdr:rowOff>
    </xdr:to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 txBox="1"/>
      </xdr:nvSpPr>
      <xdr:spPr>
        <a:xfrm>
          <a:off x="6839359" y="19297789"/>
          <a:ext cx="84859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237</xdr:row>
      <xdr:rowOff>165724</xdr:rowOff>
    </xdr:from>
    <xdr:to>
      <xdr:col>34</xdr:col>
      <xdr:colOff>709731</xdr:colOff>
      <xdr:row>241</xdr:row>
      <xdr:rowOff>51724</xdr:rowOff>
    </xdr:to>
    <xdr:sp macro="" textlink="">
      <xdr:nvSpPr>
        <xdr:cNvPr id="205" name="CuadroTexto 204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 txBox="1"/>
      </xdr:nvSpPr>
      <xdr:spPr>
        <a:xfrm>
          <a:off x="18028378" y="454711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236</xdr:row>
      <xdr:rowOff>67274</xdr:rowOff>
    </xdr:from>
    <xdr:to>
      <xdr:col>33</xdr:col>
      <xdr:colOff>751731</xdr:colOff>
      <xdr:row>237</xdr:row>
      <xdr:rowOff>165724</xdr:rowOff>
    </xdr:to>
    <xdr:cxnSp macro="">
      <xdr:nvCxnSpPr>
        <xdr:cNvPr id="206" name="Conector recto de flecha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CxnSpPr>
          <a:stCxn id="229" idx="4"/>
          <a:endCxn id="205" idx="0"/>
        </xdr:cNvCxnSpPr>
      </xdr:nvCxnSpPr>
      <xdr:spPr>
        <a:xfrm>
          <a:off x="18748378" y="45182156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263</xdr:row>
      <xdr:rowOff>51724</xdr:rowOff>
    </xdr:from>
    <xdr:to>
      <xdr:col>33</xdr:col>
      <xdr:colOff>751731</xdr:colOff>
      <xdr:row>264</xdr:row>
      <xdr:rowOff>184874</xdr:rowOff>
    </xdr:to>
    <xdr:cxnSp macro="">
      <xdr:nvCxnSpPr>
        <xdr:cNvPr id="207" name="Conector recto de flecha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CxnSpPr>
          <a:stCxn id="205" idx="4"/>
          <a:endCxn id="225" idx="0"/>
        </xdr:cNvCxnSpPr>
      </xdr:nvCxnSpPr>
      <xdr:spPr>
        <a:xfrm>
          <a:off x="18748378" y="50310106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207</xdr:row>
      <xdr:rowOff>56648</xdr:rowOff>
    </xdr:from>
    <xdr:to>
      <xdr:col>28</xdr:col>
      <xdr:colOff>15494</xdr:colOff>
      <xdr:row>208</xdr:row>
      <xdr:rowOff>166069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CxnSpPr>
          <a:stCxn id="223" idx="4"/>
          <a:endCxn id="230" idx="0"/>
        </xdr:cNvCxnSpPr>
      </xdr:nvCxnSpPr>
      <xdr:spPr>
        <a:xfrm>
          <a:off x="15502023" y="39534972"/>
          <a:ext cx="0" cy="2999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211</xdr:row>
      <xdr:rowOff>197746</xdr:rowOff>
    </xdr:from>
    <xdr:to>
      <xdr:col>28</xdr:col>
      <xdr:colOff>15494</xdr:colOff>
      <xdr:row>213</xdr:row>
      <xdr:rowOff>120326</xdr:rowOff>
    </xdr:to>
    <xdr:cxnSp macro="">
      <xdr:nvCxnSpPr>
        <xdr:cNvPr id="209" name="Conector recto de flecha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CxnSpPr>
          <a:stCxn id="230" idx="4"/>
          <a:endCxn id="231" idx="0"/>
        </xdr:cNvCxnSpPr>
      </xdr:nvCxnSpPr>
      <xdr:spPr>
        <a:xfrm>
          <a:off x="15502023" y="40460481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216</xdr:row>
      <xdr:rowOff>152002</xdr:rowOff>
    </xdr:from>
    <xdr:to>
      <xdr:col>28</xdr:col>
      <xdr:colOff>15494</xdr:colOff>
      <xdr:row>218</xdr:row>
      <xdr:rowOff>143351</xdr:rowOff>
    </xdr:to>
    <xdr:cxnSp macro="">
      <xdr:nvCxnSpPr>
        <xdr:cNvPr id="210" name="Conector recto de flecha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CxnSpPr>
          <a:stCxn id="231" idx="4"/>
          <a:endCxn id="232" idx="0"/>
        </xdr:cNvCxnSpPr>
      </xdr:nvCxnSpPr>
      <xdr:spPr>
        <a:xfrm>
          <a:off x="15502023" y="41456884"/>
          <a:ext cx="0" cy="37234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187</xdr:row>
      <xdr:rowOff>53711</xdr:rowOff>
    </xdr:from>
    <xdr:to>
      <xdr:col>33</xdr:col>
      <xdr:colOff>751731</xdr:colOff>
      <xdr:row>188</xdr:row>
      <xdr:rowOff>133953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CxnSpPr>
          <a:stCxn id="226" idx="4"/>
          <a:endCxn id="233" idx="0"/>
        </xdr:cNvCxnSpPr>
      </xdr:nvCxnSpPr>
      <xdr:spPr>
        <a:xfrm>
          <a:off x="18748378" y="35722035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183</xdr:row>
      <xdr:rowOff>171174</xdr:rowOff>
    </xdr:from>
    <xdr:to>
      <xdr:col>28</xdr:col>
      <xdr:colOff>735494</xdr:colOff>
      <xdr:row>187</xdr:row>
      <xdr:rowOff>57174</xdr:rowOff>
    </xdr:to>
    <xdr:sp macro="" textlink="">
      <xdr:nvSpPr>
        <xdr:cNvPr id="219" name="CuadroTexto 218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 txBox="1"/>
      </xdr:nvSpPr>
      <xdr:spPr>
        <a:xfrm>
          <a:off x="14782023" y="350774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188</xdr:row>
      <xdr:rowOff>156366</xdr:rowOff>
    </xdr:from>
    <xdr:to>
      <xdr:col>28</xdr:col>
      <xdr:colOff>735494</xdr:colOff>
      <xdr:row>192</xdr:row>
      <xdr:rowOff>42366</xdr:rowOff>
    </xdr:to>
    <xdr:sp macro="" textlink="">
      <xdr:nvSpPr>
        <xdr:cNvPr id="220" name="CuadroTexto 21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 txBox="1"/>
      </xdr:nvSpPr>
      <xdr:spPr>
        <a:xfrm>
          <a:off x="14782023" y="3601519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193</xdr:row>
      <xdr:rowOff>163966</xdr:rowOff>
    </xdr:from>
    <xdr:to>
      <xdr:col>28</xdr:col>
      <xdr:colOff>735494</xdr:colOff>
      <xdr:row>197</xdr:row>
      <xdr:rowOff>49966</xdr:rowOff>
    </xdr:to>
    <xdr:sp macro="" textlink="">
      <xdr:nvSpPr>
        <xdr:cNvPr id="221" name="CuadroTexto 220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 txBox="1"/>
      </xdr:nvSpPr>
      <xdr:spPr>
        <a:xfrm>
          <a:off x="14782023" y="3697529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203</xdr:row>
      <xdr:rowOff>170648</xdr:rowOff>
    </xdr:from>
    <xdr:to>
      <xdr:col>28</xdr:col>
      <xdr:colOff>735494</xdr:colOff>
      <xdr:row>207</xdr:row>
      <xdr:rowOff>56648</xdr:rowOff>
    </xdr:to>
    <xdr:sp macro="" textlink="">
      <xdr:nvSpPr>
        <xdr:cNvPr id="223" name="CuadroTexto 22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 txBox="1"/>
      </xdr:nvSpPr>
      <xdr:spPr>
        <a:xfrm>
          <a:off x="14782023" y="3888697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227</xdr:row>
      <xdr:rowOff>171224</xdr:rowOff>
    </xdr:from>
    <xdr:to>
      <xdr:col>34</xdr:col>
      <xdr:colOff>709731</xdr:colOff>
      <xdr:row>231</xdr:row>
      <xdr:rowOff>57224</xdr:rowOff>
    </xdr:to>
    <xdr:sp macro="" textlink="">
      <xdr:nvSpPr>
        <xdr:cNvPr id="224" name="CuadroTexto 223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 txBox="1"/>
      </xdr:nvSpPr>
      <xdr:spPr>
        <a:xfrm>
          <a:off x="18028378" y="435716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264</xdr:row>
      <xdr:rowOff>184874</xdr:rowOff>
    </xdr:from>
    <xdr:to>
      <xdr:col>34</xdr:col>
      <xdr:colOff>709731</xdr:colOff>
      <xdr:row>268</xdr:row>
      <xdr:rowOff>70874</xdr:rowOff>
    </xdr:to>
    <xdr:sp macro="" textlink="">
      <xdr:nvSpPr>
        <xdr:cNvPr id="225" name="CuadroTexto 224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 txBox="1"/>
      </xdr:nvSpPr>
      <xdr:spPr>
        <a:xfrm>
          <a:off x="18028378" y="506337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183</xdr:row>
      <xdr:rowOff>167711</xdr:rowOff>
    </xdr:from>
    <xdr:to>
      <xdr:col>34</xdr:col>
      <xdr:colOff>709731</xdr:colOff>
      <xdr:row>187</xdr:row>
      <xdr:rowOff>53711</xdr:rowOff>
    </xdr:to>
    <xdr:sp macro="" textlink="">
      <xdr:nvSpPr>
        <xdr:cNvPr id="226" name="CuadroTexto 225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 txBox="1"/>
      </xdr:nvSpPr>
      <xdr:spPr>
        <a:xfrm>
          <a:off x="18028378" y="350740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222</xdr:row>
      <xdr:rowOff>141951</xdr:rowOff>
    </xdr:from>
    <xdr:to>
      <xdr:col>34</xdr:col>
      <xdr:colOff>709731</xdr:colOff>
      <xdr:row>226</xdr:row>
      <xdr:rowOff>27951</xdr:rowOff>
    </xdr:to>
    <xdr:sp macro="" textlink="">
      <xdr:nvSpPr>
        <xdr:cNvPr id="227" name="CuadroTexto 226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 txBox="1"/>
      </xdr:nvSpPr>
      <xdr:spPr>
        <a:xfrm>
          <a:off x="18028378" y="425898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461434</xdr:colOff>
      <xdr:row>184</xdr:row>
      <xdr:rowOff>61990</xdr:rowOff>
    </xdr:from>
    <xdr:to>
      <xdr:col>31</xdr:col>
      <xdr:colOff>548025</xdr:colOff>
      <xdr:row>187</xdr:row>
      <xdr:rowOff>61990</xdr:rowOff>
    </xdr:to>
    <xdr:sp macro="" textlink="">
      <xdr:nvSpPr>
        <xdr:cNvPr id="228" name="CuadroTexto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16822022" y="3515881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33</xdr:col>
      <xdr:colOff>31731</xdr:colOff>
      <xdr:row>232</xdr:row>
      <xdr:rowOff>181274</xdr:rowOff>
    </xdr:from>
    <xdr:to>
      <xdr:col>34</xdr:col>
      <xdr:colOff>709731</xdr:colOff>
      <xdr:row>236</xdr:row>
      <xdr:rowOff>67274</xdr:rowOff>
    </xdr:to>
    <xdr:sp macro="" textlink="">
      <xdr:nvSpPr>
        <xdr:cNvPr id="229" name="CuadroTexto 228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 txBox="1"/>
      </xdr:nvSpPr>
      <xdr:spPr>
        <a:xfrm>
          <a:off x="18028378" y="445341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208</xdr:row>
      <xdr:rowOff>166069</xdr:rowOff>
    </xdr:from>
    <xdr:to>
      <xdr:col>28</xdr:col>
      <xdr:colOff>735494</xdr:colOff>
      <xdr:row>211</xdr:row>
      <xdr:rowOff>197746</xdr:rowOff>
    </xdr:to>
    <xdr:sp macro="" textlink="">
      <xdr:nvSpPr>
        <xdr:cNvPr id="230" name="CuadroTexto 22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 txBox="1"/>
      </xdr:nvSpPr>
      <xdr:spPr>
        <a:xfrm>
          <a:off x="14782023" y="39834893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213</xdr:row>
      <xdr:rowOff>120326</xdr:rowOff>
    </xdr:from>
    <xdr:to>
      <xdr:col>28</xdr:col>
      <xdr:colOff>735494</xdr:colOff>
      <xdr:row>216</xdr:row>
      <xdr:rowOff>152002</xdr:rowOff>
    </xdr:to>
    <xdr:sp macro="" textlink="">
      <xdr:nvSpPr>
        <xdr:cNvPr id="231" name="CuadroTexto 230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 txBox="1"/>
      </xdr:nvSpPr>
      <xdr:spPr>
        <a:xfrm>
          <a:off x="14782023" y="40808885"/>
          <a:ext cx="1440000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218</xdr:row>
      <xdr:rowOff>143351</xdr:rowOff>
    </xdr:from>
    <xdr:to>
      <xdr:col>28</xdr:col>
      <xdr:colOff>735494</xdr:colOff>
      <xdr:row>222</xdr:row>
      <xdr:rowOff>67042</xdr:rowOff>
    </xdr:to>
    <xdr:sp macro="" textlink="">
      <xdr:nvSpPr>
        <xdr:cNvPr id="232" name="CuadroTexto 231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 txBox="1"/>
      </xdr:nvSpPr>
      <xdr:spPr>
        <a:xfrm>
          <a:off x="14782023" y="41829233"/>
          <a:ext cx="1440000" cy="68569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188</xdr:row>
      <xdr:rowOff>133953</xdr:rowOff>
    </xdr:from>
    <xdr:to>
      <xdr:col>34</xdr:col>
      <xdr:colOff>709731</xdr:colOff>
      <xdr:row>192</xdr:row>
      <xdr:rowOff>19953</xdr:rowOff>
    </xdr:to>
    <xdr:sp macro="" textlink="">
      <xdr:nvSpPr>
        <xdr:cNvPr id="233" name="CuadroTexto 232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 txBox="1"/>
      </xdr:nvSpPr>
      <xdr:spPr>
        <a:xfrm>
          <a:off x="18028378" y="359927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15</xdr:col>
      <xdr:colOff>755716</xdr:colOff>
      <xdr:row>52</xdr:row>
      <xdr:rowOff>154944</xdr:rowOff>
    </xdr:from>
    <xdr:to>
      <xdr:col>21</xdr:col>
      <xdr:colOff>49571</xdr:colOff>
      <xdr:row>56</xdr:row>
      <xdr:rowOff>2906</xdr:rowOff>
    </xdr:to>
    <xdr:cxnSp macro="">
      <xdr:nvCxnSpPr>
        <xdr:cNvPr id="237" name="Conector angular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CxnSpPr>
          <a:stCxn id="145" idx="4"/>
          <a:endCxn id="146" idx="2"/>
        </xdr:cNvCxnSpPr>
      </xdr:nvCxnSpPr>
      <xdr:spPr>
        <a:xfrm rot="16200000" flipH="1">
          <a:off x="9927463" y="9080697"/>
          <a:ext cx="609962" cy="257045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29</xdr:row>
      <xdr:rowOff>65317</xdr:rowOff>
    </xdr:from>
    <xdr:to>
      <xdr:col>28</xdr:col>
      <xdr:colOff>713192</xdr:colOff>
      <xdr:row>32</xdr:row>
      <xdr:rowOff>141817</xdr:rowOff>
    </xdr:to>
    <xdr:sp macro="" textlink="">
      <xdr:nvSpPr>
        <xdr:cNvPr id="238" name="CuadroTexto 237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 txBox="1"/>
      </xdr:nvSpPr>
      <xdr:spPr>
        <a:xfrm>
          <a:off x="14779892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35-01</a:t>
          </a:r>
          <a:endParaRPr lang="en-US" sz="1100" b="1" i="1"/>
        </a:p>
      </xdr:txBody>
    </xdr:sp>
    <xdr:clientData/>
  </xdr:twoCellAnchor>
  <xdr:twoCellAnchor>
    <xdr:from>
      <xdr:col>25</xdr:col>
      <xdr:colOff>735494</xdr:colOff>
      <xdr:row>31</xdr:row>
      <xdr:rowOff>8317</xdr:rowOff>
    </xdr:from>
    <xdr:to>
      <xdr:col>27</xdr:col>
      <xdr:colOff>35192</xdr:colOff>
      <xdr:row>31</xdr:row>
      <xdr:rowOff>8317</xdr:rowOff>
    </xdr:to>
    <xdr:cxnSp macro="">
      <xdr:nvCxnSpPr>
        <xdr:cNvPr id="239" name="Conector recto de flecha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CxnSpPr>
          <a:stCxn id="78" idx="6"/>
          <a:endCxn id="238" idx="2"/>
        </xdr:cNvCxnSpPr>
      </xdr:nvCxnSpPr>
      <xdr:spPr>
        <a:xfrm>
          <a:off x="14603894" y="591381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39</xdr:row>
      <xdr:rowOff>62757</xdr:rowOff>
    </xdr:from>
    <xdr:to>
      <xdr:col>1</xdr:col>
      <xdr:colOff>703986</xdr:colOff>
      <xdr:row>42</xdr:row>
      <xdr:rowOff>139257</xdr:rowOff>
    </xdr:to>
    <xdr:sp macro="" textlink="">
      <xdr:nvSpPr>
        <xdr:cNvPr id="240" name="CuadroTexto 239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 txBox="1"/>
      </xdr:nvSpPr>
      <xdr:spPr>
        <a:xfrm>
          <a:off x="80249" y="10349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</xdr:col>
      <xdr:colOff>703986</xdr:colOff>
      <xdr:row>41</xdr:row>
      <xdr:rowOff>7201</xdr:rowOff>
    </xdr:from>
    <xdr:to>
      <xdr:col>3</xdr:col>
      <xdr:colOff>6122</xdr:colOff>
      <xdr:row>41</xdr:row>
      <xdr:rowOff>7201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CxnSpPr>
          <a:stCxn id="240" idx="6"/>
        </xdr:cNvCxnSpPr>
      </xdr:nvCxnSpPr>
      <xdr:spPr>
        <a:xfrm>
          <a:off x="1465986" y="10675201"/>
          <a:ext cx="17843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54429</xdr:colOff>
      <xdr:row>39</xdr:row>
      <xdr:rowOff>19186</xdr:rowOff>
    </xdr:from>
    <xdr:to>
      <xdr:col>1</xdr:col>
      <xdr:colOff>750455</xdr:colOff>
      <xdr:row>42</xdr:row>
      <xdr:rowOff>144318</xdr:rowOff>
    </xdr:to>
    <xdr:sp macro="" textlink="">
      <xdr:nvSpPr>
        <xdr:cNvPr id="242" name="Rectángulo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4429" y="10306186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7572</xdr:colOff>
      <xdr:row>52</xdr:row>
      <xdr:rowOff>154944</xdr:rowOff>
    </xdr:from>
    <xdr:to>
      <xdr:col>22</xdr:col>
      <xdr:colOff>7572</xdr:colOff>
      <xdr:row>54</xdr:row>
      <xdr:rowOff>59906</xdr:rowOff>
    </xdr:to>
    <xdr:cxnSp macro="">
      <xdr:nvCxnSpPr>
        <xdr:cNvPr id="244" name="Conector recto de flecha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>
          <a:stCxn id="261" idx="4"/>
          <a:endCxn id="146" idx="0"/>
        </xdr:cNvCxnSpPr>
      </xdr:nvCxnSpPr>
      <xdr:spPr>
        <a:xfrm>
          <a:off x="12237672" y="10060944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19</xdr:row>
      <xdr:rowOff>72379</xdr:rowOff>
    </xdr:from>
    <xdr:to>
      <xdr:col>19</xdr:col>
      <xdr:colOff>727572</xdr:colOff>
      <xdr:row>22</xdr:row>
      <xdr:rowOff>148879</xdr:rowOff>
    </xdr:to>
    <xdr:sp macro="" textlink="">
      <xdr:nvSpPr>
        <xdr:cNvPr id="249" name="CuadroTexto 248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 txBox="1"/>
      </xdr:nvSpPr>
      <xdr:spPr>
        <a:xfrm>
          <a:off x="9879372" y="3691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FAJA</a:t>
          </a:r>
          <a:endParaRPr lang="es-AR">
            <a:effectLst/>
          </a:endParaRP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19</xdr:col>
      <xdr:colOff>2823</xdr:colOff>
      <xdr:row>22</xdr:row>
      <xdr:rowOff>148880</xdr:rowOff>
    </xdr:from>
    <xdr:to>
      <xdr:col>19</xdr:col>
      <xdr:colOff>7572</xdr:colOff>
      <xdr:row>49</xdr:row>
      <xdr:rowOff>67236</xdr:rowOff>
    </xdr:to>
    <xdr:cxnSp macro="">
      <xdr:nvCxnSpPr>
        <xdr:cNvPr id="253" name="Conector angular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CxnSpPr>
          <a:stCxn id="249" idx="4"/>
          <a:endCxn id="10" idx="0"/>
        </xdr:cNvCxnSpPr>
      </xdr:nvCxnSpPr>
      <xdr:spPr>
        <a:xfrm rot="5400000">
          <a:off x="8052623" y="6913257"/>
          <a:ext cx="5061856" cy="474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17</xdr:row>
      <xdr:rowOff>138934</xdr:rowOff>
    </xdr:from>
    <xdr:to>
      <xdr:col>19</xdr:col>
      <xdr:colOff>7572</xdr:colOff>
      <xdr:row>19</xdr:row>
      <xdr:rowOff>72379</xdr:rowOff>
    </xdr:to>
    <xdr:cxnSp macro="">
      <xdr:nvCxnSpPr>
        <xdr:cNvPr id="257" name="Conector recto de flecha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CxnSpPr>
          <a:endCxn id="249" idx="0"/>
        </xdr:cNvCxnSpPr>
      </xdr:nvCxnSpPr>
      <xdr:spPr>
        <a:xfrm>
          <a:off x="10599372" y="3377434"/>
          <a:ext cx="0" cy="314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49</xdr:row>
      <xdr:rowOff>78444</xdr:rowOff>
    </xdr:from>
    <xdr:to>
      <xdr:col>22</xdr:col>
      <xdr:colOff>727572</xdr:colOff>
      <xdr:row>52</xdr:row>
      <xdr:rowOff>154944</xdr:rowOff>
    </xdr:to>
    <xdr:sp macro="" textlink="">
      <xdr:nvSpPr>
        <xdr:cNvPr id="261" name="CuadroTexto 26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 txBox="1">
          <a:spLocks/>
        </xdr:cNvSpPr>
      </xdr:nvSpPr>
      <xdr:spPr>
        <a:xfrm>
          <a:off x="11517672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7572</xdr:colOff>
      <xdr:row>49</xdr:row>
      <xdr:rowOff>78444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CxnSpPr>
          <a:endCxn id="261" idx="0"/>
        </xdr:cNvCxnSpPr>
      </xdr:nvCxnSpPr>
      <xdr:spPr>
        <a:xfrm>
          <a:off x="12237672" y="3377434"/>
          <a:ext cx="0" cy="60355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724943</xdr:colOff>
      <xdr:row>46</xdr:row>
      <xdr:rowOff>2906</xdr:rowOff>
    </xdr:from>
    <xdr:to>
      <xdr:col>6</xdr:col>
      <xdr:colOff>56812</xdr:colOff>
      <xdr:row>46</xdr:row>
      <xdr:rowOff>5757</xdr:rowOff>
    </xdr:to>
    <xdr:cxnSp macro="">
      <xdr:nvCxnSpPr>
        <xdr:cNvPr id="264" name="Conector recto de flecha 263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CxnSpPr>
          <a:stCxn id="164" idx="6"/>
          <a:endCxn id="158" idx="2"/>
        </xdr:cNvCxnSpPr>
      </xdr:nvCxnSpPr>
      <xdr:spPr>
        <a:xfrm flipV="1">
          <a:off x="3132170" y="8765906"/>
          <a:ext cx="215097" cy="28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29748</xdr:colOff>
      <xdr:row>4</xdr:row>
      <xdr:rowOff>38100</xdr:rowOff>
    </xdr:from>
    <xdr:to>
      <xdr:col>31</xdr:col>
      <xdr:colOff>707748</xdr:colOff>
      <xdr:row>7</xdr:row>
      <xdr:rowOff>114600</xdr:rowOff>
    </xdr:to>
    <xdr:sp macro="" textlink="">
      <xdr:nvSpPr>
        <xdr:cNvPr id="278" name="CuadroTexto 277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SpPr txBox="1"/>
      </xdr:nvSpPr>
      <xdr:spPr>
        <a:xfrm>
          <a:off x="16358319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30</xdr:col>
      <xdr:colOff>29748</xdr:colOff>
      <xdr:row>9</xdr:row>
      <xdr:rowOff>72379</xdr:rowOff>
    </xdr:from>
    <xdr:to>
      <xdr:col>31</xdr:col>
      <xdr:colOff>707748</xdr:colOff>
      <xdr:row>12</xdr:row>
      <xdr:rowOff>148879</xdr:rowOff>
    </xdr:to>
    <xdr:sp macro="" textlink="">
      <xdr:nvSpPr>
        <xdr:cNvPr id="279" name="CuadroTexto 278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16358319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30</xdr:col>
      <xdr:colOff>29748</xdr:colOff>
      <xdr:row>14</xdr:row>
      <xdr:rowOff>62134</xdr:rowOff>
    </xdr:from>
    <xdr:to>
      <xdr:col>31</xdr:col>
      <xdr:colOff>707748</xdr:colOff>
      <xdr:row>17</xdr:row>
      <xdr:rowOff>138634</xdr:rowOff>
    </xdr:to>
    <xdr:sp macro="" textlink="">
      <xdr:nvSpPr>
        <xdr:cNvPr id="280" name="CuadroTexto 279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>
          <a:off x="16380998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10-20</a:t>
          </a:r>
        </a:p>
      </xdr:txBody>
    </xdr:sp>
    <xdr:clientData/>
  </xdr:twoCellAnchor>
  <xdr:twoCellAnchor>
    <xdr:from>
      <xdr:col>30</xdr:col>
      <xdr:colOff>749748</xdr:colOff>
      <xdr:row>7</xdr:row>
      <xdr:rowOff>114600</xdr:rowOff>
    </xdr:from>
    <xdr:to>
      <xdr:col>30</xdr:col>
      <xdr:colOff>749748</xdr:colOff>
      <xdr:row>9</xdr:row>
      <xdr:rowOff>72379</xdr:rowOff>
    </xdr:to>
    <xdr:cxnSp macro="">
      <xdr:nvCxnSpPr>
        <xdr:cNvPr id="282" name="Conector recto de flecha 281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CxnSpPr>
          <a:stCxn id="278" idx="4"/>
          <a:endCxn id="279" idx="0"/>
        </xdr:cNvCxnSpPr>
      </xdr:nvCxnSpPr>
      <xdr:spPr>
        <a:xfrm>
          <a:off x="17078319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749748</xdr:colOff>
      <xdr:row>12</xdr:row>
      <xdr:rowOff>148879</xdr:rowOff>
    </xdr:from>
    <xdr:to>
      <xdr:col>30</xdr:col>
      <xdr:colOff>749748</xdr:colOff>
      <xdr:row>14</xdr:row>
      <xdr:rowOff>62134</xdr:rowOff>
    </xdr:to>
    <xdr:cxnSp macro="">
      <xdr:nvCxnSpPr>
        <xdr:cNvPr id="284" name="Conector recto de flecha 283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CxnSpPr>
          <a:stCxn id="279" idx="4"/>
          <a:endCxn id="280" idx="0"/>
        </xdr:cNvCxnSpPr>
      </xdr:nvCxnSpPr>
      <xdr:spPr>
        <a:xfrm>
          <a:off x="17100998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29748</xdr:colOff>
      <xdr:row>119</xdr:row>
      <xdr:rowOff>79343</xdr:rowOff>
    </xdr:from>
    <xdr:to>
      <xdr:col>31</xdr:col>
      <xdr:colOff>707748</xdr:colOff>
      <xdr:row>122</xdr:row>
      <xdr:rowOff>155843</xdr:rowOff>
    </xdr:to>
    <xdr:sp macro="" textlink="">
      <xdr:nvSpPr>
        <xdr:cNvPr id="285" name="CuadroTexto 284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SpPr txBox="1"/>
      </xdr:nvSpPr>
      <xdr:spPr>
        <a:xfrm>
          <a:off x="16358319" y="20843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FALDÓN</a:t>
          </a:r>
        </a:p>
        <a:p>
          <a:pPr algn="ctr"/>
          <a:r>
            <a:rPr lang="en-US" sz="900" b="1" i="1"/>
            <a:t>47-01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121</xdr:row>
      <xdr:rowOff>22343</xdr:rowOff>
    </xdr:from>
    <xdr:to>
      <xdr:col>30</xdr:col>
      <xdr:colOff>29748</xdr:colOff>
      <xdr:row>121</xdr:row>
      <xdr:rowOff>22343</xdr:rowOff>
    </xdr:to>
    <xdr:cxnSp macro="">
      <xdr:nvCxnSpPr>
        <xdr:cNvPr id="287" name="Conector recto de flecha 286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CxnSpPr>
          <a:stCxn id="196" idx="6"/>
          <a:endCxn id="285" idx="2"/>
        </xdr:cNvCxnSpPr>
      </xdr:nvCxnSpPr>
      <xdr:spPr>
        <a:xfrm>
          <a:off x="16170906" y="21167843"/>
          <a:ext cx="187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749748</xdr:colOff>
      <xdr:row>22</xdr:row>
      <xdr:rowOff>151101</xdr:rowOff>
    </xdr:from>
    <xdr:to>
      <xdr:col>30</xdr:col>
      <xdr:colOff>749748</xdr:colOff>
      <xdr:row>119</xdr:row>
      <xdr:rowOff>79343</xdr:rowOff>
    </xdr:to>
    <xdr:cxnSp macro="">
      <xdr:nvCxnSpPr>
        <xdr:cNvPr id="290" name="Conector recto de flecha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CxnSpPr>
          <a:stCxn id="286" idx="4"/>
          <a:endCxn id="285" idx="0"/>
        </xdr:cNvCxnSpPr>
      </xdr:nvCxnSpPr>
      <xdr:spPr>
        <a:xfrm>
          <a:off x="17100998" y="4342101"/>
          <a:ext cx="0" cy="16501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759462</xdr:colOff>
      <xdr:row>17</xdr:row>
      <xdr:rowOff>138633</xdr:rowOff>
    </xdr:from>
    <xdr:to>
      <xdr:col>15</xdr:col>
      <xdr:colOff>35718</xdr:colOff>
      <xdr:row>41</xdr:row>
      <xdr:rowOff>8316</xdr:rowOff>
    </xdr:to>
    <xdr:cxnSp macro="">
      <xdr:nvCxnSpPr>
        <xdr:cNvPr id="300" name="Conector angular 299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CxnSpPr>
          <a:endCxn id="143" idx="2"/>
        </xdr:cNvCxnSpPr>
      </xdr:nvCxnSpPr>
      <xdr:spPr>
        <a:xfrm rot="16200000" flipH="1">
          <a:off x="5549098" y="5140697"/>
          <a:ext cx="4441683" cy="91455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713192</xdr:colOff>
      <xdr:row>140</xdr:row>
      <xdr:rowOff>105996</xdr:rowOff>
    </xdr:from>
    <xdr:to>
      <xdr:col>30</xdr:col>
      <xdr:colOff>35192</xdr:colOff>
      <xdr:row>140</xdr:row>
      <xdr:rowOff>109375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CxnSpPr>
          <a:stCxn id="349" idx="6"/>
          <a:endCxn id="63" idx="2"/>
        </xdr:cNvCxnSpPr>
      </xdr:nvCxnSpPr>
      <xdr:spPr>
        <a:xfrm>
          <a:off x="14563663" y="26820820"/>
          <a:ext cx="1832117" cy="33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8658</xdr:colOff>
      <xdr:row>53</xdr:row>
      <xdr:rowOff>0</xdr:rowOff>
    </xdr:from>
    <xdr:to>
      <xdr:col>21</xdr:col>
      <xdr:colOff>49572</xdr:colOff>
      <xdr:row>56</xdr:row>
      <xdr:rowOff>2906</xdr:rowOff>
    </xdr:to>
    <xdr:cxnSp macro="">
      <xdr:nvCxnSpPr>
        <xdr:cNvPr id="308" name="Conector angular 307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CxnSpPr>
          <a:stCxn id="14" idx="2"/>
          <a:endCxn id="146" idx="2"/>
        </xdr:cNvCxnSpPr>
      </xdr:nvCxnSpPr>
      <xdr:spPr>
        <a:xfrm rot="16200000" flipH="1">
          <a:off x="7526435" y="6631178"/>
          <a:ext cx="574406" cy="75050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34636</xdr:colOff>
      <xdr:row>4</xdr:row>
      <xdr:rowOff>33618</xdr:rowOff>
    </xdr:from>
    <xdr:to>
      <xdr:col>13</xdr:col>
      <xdr:colOff>704850</xdr:colOff>
      <xdr:row>18</xdr:row>
      <xdr:rowOff>0</xdr:rowOff>
    </xdr:to>
    <xdr:sp macro="" textlink="">
      <xdr:nvSpPr>
        <xdr:cNvPr id="299" name="Rectángulo 298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SpPr/>
      </xdr:nvSpPr>
      <xdr:spPr>
        <a:xfrm>
          <a:off x="1672936" y="795618"/>
          <a:ext cx="6347114" cy="26333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46943</xdr:colOff>
      <xdr:row>4</xdr:row>
      <xdr:rowOff>38400</xdr:rowOff>
    </xdr:from>
    <xdr:to>
      <xdr:col>4</xdr:col>
      <xdr:colOff>724943</xdr:colOff>
      <xdr:row>7</xdr:row>
      <xdr:rowOff>114600</xdr:rowOff>
    </xdr:to>
    <xdr:sp macro="" textlink="">
      <xdr:nvSpPr>
        <xdr:cNvPr id="309" name="CuadroTexto 308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 txBox="1">
          <a:spLocks/>
        </xdr:cNvSpPr>
      </xdr:nvSpPr>
      <xdr:spPr>
        <a:xfrm>
          <a:off x="1685243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3</xdr:col>
      <xdr:colOff>46943</xdr:colOff>
      <xdr:row>9</xdr:row>
      <xdr:rowOff>72679</xdr:rowOff>
    </xdr:from>
    <xdr:to>
      <xdr:col>4</xdr:col>
      <xdr:colOff>724943</xdr:colOff>
      <xdr:row>12</xdr:row>
      <xdr:rowOff>148879</xdr:rowOff>
    </xdr:to>
    <xdr:sp macro="" textlink="">
      <xdr:nvSpPr>
        <xdr:cNvPr id="310" name="CuadroTexto 309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 txBox="1">
          <a:spLocks/>
        </xdr:cNvSpPr>
      </xdr:nvSpPr>
      <xdr:spPr>
        <a:xfrm>
          <a:off x="1685243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4</xdr:row>
      <xdr:rowOff>38400</xdr:rowOff>
    </xdr:from>
    <xdr:to>
      <xdr:col>10</xdr:col>
      <xdr:colOff>717461</xdr:colOff>
      <xdr:row>7</xdr:row>
      <xdr:rowOff>114600</xdr:rowOff>
    </xdr:to>
    <xdr:sp macro="" textlink="">
      <xdr:nvSpPr>
        <xdr:cNvPr id="315" name="CuadroTexto 314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SpPr txBox="1">
          <a:spLocks/>
        </xdr:cNvSpPr>
      </xdr:nvSpPr>
      <xdr:spPr>
        <a:xfrm>
          <a:off x="49543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9</xdr:row>
      <xdr:rowOff>72679</xdr:rowOff>
    </xdr:from>
    <xdr:to>
      <xdr:col>10</xdr:col>
      <xdr:colOff>717461</xdr:colOff>
      <xdr:row>12</xdr:row>
      <xdr:rowOff>148879</xdr:rowOff>
    </xdr:to>
    <xdr:sp macro="" textlink="">
      <xdr:nvSpPr>
        <xdr:cNvPr id="316" name="CuadroTexto 315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SpPr txBox="1">
          <a:spLocks/>
        </xdr:cNvSpPr>
      </xdr:nvSpPr>
      <xdr:spPr>
        <a:xfrm>
          <a:off x="49543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CÁMARA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14</xdr:row>
      <xdr:rowOff>62434</xdr:rowOff>
    </xdr:from>
    <xdr:to>
      <xdr:col>4</xdr:col>
      <xdr:colOff>724943</xdr:colOff>
      <xdr:row>17</xdr:row>
      <xdr:rowOff>138634</xdr:rowOff>
    </xdr:to>
    <xdr:sp macro="" textlink="">
      <xdr:nvSpPr>
        <xdr:cNvPr id="317" name="CuadroTexto 31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>
          <a:spLocks/>
        </xdr:cNvSpPr>
      </xdr:nvSpPr>
      <xdr:spPr>
        <a:xfrm>
          <a:off x="1685243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14</xdr:row>
      <xdr:rowOff>62434</xdr:rowOff>
    </xdr:from>
    <xdr:to>
      <xdr:col>10</xdr:col>
      <xdr:colOff>717461</xdr:colOff>
      <xdr:row>17</xdr:row>
      <xdr:rowOff>138634</xdr:rowOff>
    </xdr:to>
    <xdr:sp macro="" textlink="">
      <xdr:nvSpPr>
        <xdr:cNvPr id="318" name="CuadroTexto 317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>
          <a:spLocks/>
        </xdr:cNvSpPr>
      </xdr:nvSpPr>
      <xdr:spPr>
        <a:xfrm>
          <a:off x="49543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319" name="CuadroTexto 318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>
          <a:spLocks/>
        </xdr:cNvSpPr>
      </xdr:nvSpPr>
      <xdr:spPr>
        <a:xfrm>
          <a:off x="3333412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7</xdr:row>
      <xdr:rowOff>114600</xdr:rowOff>
    </xdr:from>
    <xdr:to>
      <xdr:col>4</xdr:col>
      <xdr:colOff>4943</xdr:colOff>
      <xdr:row>9</xdr:row>
      <xdr:rowOff>72679</xdr:rowOff>
    </xdr:to>
    <xdr:cxnSp macro="">
      <xdr:nvCxnSpPr>
        <xdr:cNvPr id="320" name="Conector recto de flecha 319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CxnSpPr>
          <a:stCxn id="309" idx="4"/>
          <a:endCxn id="310" idx="0"/>
        </xdr:cNvCxnSpPr>
      </xdr:nvCxnSpPr>
      <xdr:spPr>
        <a:xfrm>
          <a:off x="2405243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12</xdr:row>
      <xdr:rowOff>148879</xdr:rowOff>
    </xdr:from>
    <xdr:to>
      <xdr:col>4</xdr:col>
      <xdr:colOff>4943</xdr:colOff>
      <xdr:row>14</xdr:row>
      <xdr:rowOff>62434</xdr:rowOff>
    </xdr:to>
    <xdr:cxnSp macro="">
      <xdr:nvCxnSpPr>
        <xdr:cNvPr id="321" name="Conector recto de flecha 320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CxnSpPr>
          <a:stCxn id="310" idx="4"/>
          <a:endCxn id="317" idx="0"/>
        </xdr:cNvCxnSpPr>
      </xdr:nvCxnSpPr>
      <xdr:spPr>
        <a:xfrm>
          <a:off x="240524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7</xdr:row>
      <xdr:rowOff>114600</xdr:rowOff>
    </xdr:from>
    <xdr:to>
      <xdr:col>9</xdr:col>
      <xdr:colOff>759461</xdr:colOff>
      <xdr:row>9</xdr:row>
      <xdr:rowOff>72679</xdr:rowOff>
    </xdr:to>
    <xdr:cxnSp macro="">
      <xdr:nvCxnSpPr>
        <xdr:cNvPr id="322" name="Conector recto de flecha 321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CxnSpPr>
          <a:stCxn id="315" idx="4"/>
          <a:endCxn id="316" idx="0"/>
        </xdr:cNvCxnSpPr>
      </xdr:nvCxnSpPr>
      <xdr:spPr>
        <a:xfrm>
          <a:off x="56743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12</xdr:row>
      <xdr:rowOff>148879</xdr:rowOff>
    </xdr:from>
    <xdr:to>
      <xdr:col>9</xdr:col>
      <xdr:colOff>759461</xdr:colOff>
      <xdr:row>14</xdr:row>
      <xdr:rowOff>62434</xdr:rowOff>
    </xdr:to>
    <xdr:cxnSp macro="">
      <xdr:nvCxnSpPr>
        <xdr:cNvPr id="323" name="Conector recto de flecha 322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CxnSpPr>
          <a:stCxn id="316" idx="4"/>
          <a:endCxn id="318" idx="0"/>
        </xdr:cNvCxnSpPr>
      </xdr:nvCxnSpPr>
      <xdr:spPr>
        <a:xfrm>
          <a:off x="56743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441118</xdr:colOff>
      <xdr:row>6</xdr:row>
      <xdr:rowOff>74469</xdr:rowOff>
    </xdr:from>
    <xdr:to>
      <xdr:col>7</xdr:col>
      <xdr:colOff>527709</xdr:colOff>
      <xdr:row>9</xdr:row>
      <xdr:rowOff>74469</xdr:rowOff>
    </xdr:to>
    <xdr:sp macro="" textlink="">
      <xdr:nvSpPr>
        <xdr:cNvPr id="324" name="CuadroTexto 323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SpPr txBox="1"/>
      </xdr:nvSpPr>
      <xdr:spPr>
        <a:xfrm>
          <a:off x="3717718" y="121746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39461</xdr:colOff>
      <xdr:row>4</xdr:row>
      <xdr:rowOff>38400</xdr:rowOff>
    </xdr:from>
    <xdr:to>
      <xdr:col>13</xdr:col>
      <xdr:colOff>717461</xdr:colOff>
      <xdr:row>7</xdr:row>
      <xdr:rowOff>114600</xdr:rowOff>
    </xdr:to>
    <xdr:sp macro="" textlink="">
      <xdr:nvSpPr>
        <xdr:cNvPr id="325" name="CuadroTexto 324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SpPr txBox="1">
          <a:spLocks/>
        </xdr:cNvSpPr>
      </xdr:nvSpPr>
      <xdr:spPr>
        <a:xfrm>
          <a:off x="65926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9</xdr:row>
      <xdr:rowOff>72679</xdr:rowOff>
    </xdr:from>
    <xdr:to>
      <xdr:col>13</xdr:col>
      <xdr:colOff>717461</xdr:colOff>
      <xdr:row>12</xdr:row>
      <xdr:rowOff>148879</xdr:rowOff>
    </xdr:to>
    <xdr:sp macro="" textlink="">
      <xdr:nvSpPr>
        <xdr:cNvPr id="326" name="CuadroTexto 325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SpPr txBox="1">
          <a:spLocks/>
        </xdr:cNvSpPr>
      </xdr:nvSpPr>
      <xdr:spPr>
        <a:xfrm>
          <a:off x="65926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TAPA GUIA TUBOS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14</xdr:row>
      <xdr:rowOff>62434</xdr:rowOff>
    </xdr:from>
    <xdr:to>
      <xdr:col>13</xdr:col>
      <xdr:colOff>717461</xdr:colOff>
      <xdr:row>17</xdr:row>
      <xdr:rowOff>138634</xdr:rowOff>
    </xdr:to>
    <xdr:sp macro="" textlink="">
      <xdr:nvSpPr>
        <xdr:cNvPr id="327" name="CuadroTexto 326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SpPr txBox="1">
          <a:spLocks/>
        </xdr:cNvSpPr>
      </xdr:nvSpPr>
      <xdr:spPr>
        <a:xfrm>
          <a:off x="65926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  <a:endParaRPr lang="en-US">
            <a:effectLst/>
          </a:endParaRPr>
        </a:p>
        <a:p>
          <a:pPr algn="ctr"/>
          <a:r>
            <a:rPr lang="en-US" sz="900" b="1" i="1"/>
            <a:t>10-15</a:t>
          </a:r>
          <a:endParaRPr lang="en-US" sz="1100" b="1" i="1"/>
        </a:p>
      </xdr:txBody>
    </xdr:sp>
    <xdr:clientData/>
  </xdr:twoCellAnchor>
  <xdr:twoCellAnchor>
    <xdr:from>
      <xdr:col>12</xdr:col>
      <xdr:colOff>759461</xdr:colOff>
      <xdr:row>7</xdr:row>
      <xdr:rowOff>114600</xdr:rowOff>
    </xdr:from>
    <xdr:to>
      <xdr:col>12</xdr:col>
      <xdr:colOff>759461</xdr:colOff>
      <xdr:row>9</xdr:row>
      <xdr:rowOff>72679</xdr:rowOff>
    </xdr:to>
    <xdr:cxnSp macro="">
      <xdr:nvCxnSpPr>
        <xdr:cNvPr id="328" name="Conector recto de flecha 327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CxnSpPr>
          <a:stCxn id="325" idx="4"/>
          <a:endCxn id="326" idx="0"/>
        </xdr:cNvCxnSpPr>
      </xdr:nvCxnSpPr>
      <xdr:spPr>
        <a:xfrm>
          <a:off x="73126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759461</xdr:colOff>
      <xdr:row>12</xdr:row>
      <xdr:rowOff>148879</xdr:rowOff>
    </xdr:from>
    <xdr:to>
      <xdr:col>12</xdr:col>
      <xdr:colOff>759461</xdr:colOff>
      <xdr:row>14</xdr:row>
      <xdr:rowOff>62434</xdr:rowOff>
    </xdr:to>
    <xdr:cxnSp macro="">
      <xdr:nvCxnSpPr>
        <xdr:cNvPr id="329" name="Conector recto de flecha 328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CxnSpPr>
          <a:stCxn id="326" idx="4"/>
          <a:endCxn id="327" idx="0"/>
        </xdr:cNvCxnSpPr>
      </xdr:nvCxnSpPr>
      <xdr:spPr>
        <a:xfrm>
          <a:off x="73126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4</xdr:row>
      <xdr:rowOff>38100</xdr:rowOff>
    </xdr:from>
    <xdr:to>
      <xdr:col>28</xdr:col>
      <xdr:colOff>713192</xdr:colOff>
      <xdr:row>7</xdr:row>
      <xdr:rowOff>114600</xdr:rowOff>
    </xdr:to>
    <xdr:sp macro="" textlink="">
      <xdr:nvSpPr>
        <xdr:cNvPr id="331" name="CuadroTexto 330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SpPr txBox="1"/>
      </xdr:nvSpPr>
      <xdr:spPr>
        <a:xfrm>
          <a:off x="147798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332" name="CuadroTexto 331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SpPr txBox="1"/>
      </xdr:nvSpPr>
      <xdr:spPr>
        <a:xfrm>
          <a:off x="147798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333" name="CuadroTexto 33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SpPr txBox="1"/>
      </xdr:nvSpPr>
      <xdr:spPr>
        <a:xfrm>
          <a:off x="147798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7</xdr:row>
      <xdr:rowOff>114600</xdr:rowOff>
    </xdr:from>
    <xdr:to>
      <xdr:col>27</xdr:col>
      <xdr:colOff>755192</xdr:colOff>
      <xdr:row>9</xdr:row>
      <xdr:rowOff>72379</xdr:rowOff>
    </xdr:to>
    <xdr:cxnSp macro="">
      <xdr:nvCxnSpPr>
        <xdr:cNvPr id="334" name="Conector recto de flecha 333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CxnSpPr>
          <a:stCxn id="331" idx="4"/>
          <a:endCxn id="332" idx="0"/>
        </xdr:cNvCxnSpPr>
      </xdr:nvCxnSpPr>
      <xdr:spPr>
        <a:xfrm>
          <a:off x="154998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335" name="Conector recto de flecha 334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CxnSpPr>
          <a:stCxn id="332" idx="4"/>
          <a:endCxn id="333" idx="0"/>
        </xdr:cNvCxnSpPr>
      </xdr:nvCxnSpPr>
      <xdr:spPr>
        <a:xfrm>
          <a:off x="154998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16575</xdr:colOff>
      <xdr:row>6</xdr:row>
      <xdr:rowOff>156112</xdr:rowOff>
    </xdr:from>
    <xdr:to>
      <xdr:col>28</xdr:col>
      <xdr:colOff>103166</xdr:colOff>
      <xdr:row>9</xdr:row>
      <xdr:rowOff>156112</xdr:rowOff>
    </xdr:to>
    <xdr:sp macro="" textlink="">
      <xdr:nvSpPr>
        <xdr:cNvPr id="336" name="CuadroTexto 335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 txBox="1"/>
      </xdr:nvSpPr>
      <xdr:spPr>
        <a:xfrm>
          <a:off x="14761275" y="129911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734499</xdr:colOff>
      <xdr:row>7</xdr:row>
      <xdr:rowOff>114600</xdr:rowOff>
    </xdr:to>
    <xdr:sp macro="" textlink="">
      <xdr:nvSpPr>
        <xdr:cNvPr id="337" name="CuadroTexto 33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 txBox="1"/>
      </xdr:nvSpPr>
      <xdr:spPr>
        <a:xfrm>
          <a:off x="13155972" y="800100"/>
          <a:ext cx="144692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 FRENTE</a:t>
          </a:r>
        </a:p>
        <a:p>
          <a:pPr algn="ctr"/>
          <a:r>
            <a:rPr lang="en-US" sz="900" b="1" i="1"/>
            <a:t>01-10</a:t>
          </a:r>
        </a:p>
      </xdr:txBody>
    </xdr:sp>
    <xdr:clientData/>
  </xdr:twoCellAnchor>
  <xdr:twoCellAnchor>
    <xdr:from>
      <xdr:col>18</xdr:col>
      <xdr:colOff>49572</xdr:colOff>
      <xdr:row>9</xdr:row>
      <xdr:rowOff>72379</xdr:rowOff>
    </xdr:from>
    <xdr:to>
      <xdr:col>19</xdr:col>
      <xdr:colOff>727572</xdr:colOff>
      <xdr:row>12</xdr:row>
      <xdr:rowOff>148879</xdr:rowOff>
    </xdr:to>
    <xdr:sp macro="" textlink="">
      <xdr:nvSpPr>
        <xdr:cNvPr id="338" name="CuadroTexto 33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 txBox="1"/>
      </xdr:nvSpPr>
      <xdr:spPr>
        <a:xfrm>
          <a:off x="115176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FAJA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49572</xdr:colOff>
      <xdr:row>14</xdr:row>
      <xdr:rowOff>62434</xdr:rowOff>
    </xdr:from>
    <xdr:to>
      <xdr:col>19</xdr:col>
      <xdr:colOff>727572</xdr:colOff>
      <xdr:row>17</xdr:row>
      <xdr:rowOff>138934</xdr:rowOff>
    </xdr:to>
    <xdr:sp macro="" textlink="">
      <xdr:nvSpPr>
        <xdr:cNvPr id="339" name="CuadroTexto 338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 txBox="1"/>
      </xdr:nvSpPr>
      <xdr:spPr>
        <a:xfrm>
          <a:off x="115176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 FAJA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21</xdr:col>
      <xdr:colOff>49572</xdr:colOff>
      <xdr:row>9</xdr:row>
      <xdr:rowOff>72379</xdr:rowOff>
    </xdr:from>
    <xdr:to>
      <xdr:col>22</xdr:col>
      <xdr:colOff>727572</xdr:colOff>
      <xdr:row>12</xdr:row>
      <xdr:rowOff>148879</xdr:rowOff>
    </xdr:to>
    <xdr:sp macro="" textlink="">
      <xdr:nvSpPr>
        <xdr:cNvPr id="340" name="CuadroTexto 33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 txBox="1"/>
      </xdr:nvSpPr>
      <xdr:spPr>
        <a:xfrm>
          <a:off x="131559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727572</xdr:colOff>
      <xdr:row>17</xdr:row>
      <xdr:rowOff>138934</xdr:rowOff>
    </xdr:to>
    <xdr:sp macro="" textlink="">
      <xdr:nvSpPr>
        <xdr:cNvPr id="341" name="CuadroTexto 340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 txBox="1"/>
      </xdr:nvSpPr>
      <xdr:spPr>
        <a:xfrm>
          <a:off x="131559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18</xdr:col>
      <xdr:colOff>49572</xdr:colOff>
      <xdr:row>4</xdr:row>
      <xdr:rowOff>38100</xdr:rowOff>
    </xdr:from>
    <xdr:to>
      <xdr:col>19</xdr:col>
      <xdr:colOff>727572</xdr:colOff>
      <xdr:row>7</xdr:row>
      <xdr:rowOff>114600</xdr:rowOff>
    </xdr:to>
    <xdr:sp macro="" textlink="">
      <xdr:nvSpPr>
        <xdr:cNvPr id="342" name="CuadroTexto 341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 txBox="1"/>
      </xdr:nvSpPr>
      <xdr:spPr>
        <a:xfrm>
          <a:off x="115176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FAJA</a:t>
          </a:r>
        </a:p>
        <a:p>
          <a:pPr algn="ctr"/>
          <a:r>
            <a:rPr lang="en-US" sz="1000" b="1" i="1" baseline="0"/>
            <a:t>01-10</a:t>
          </a:r>
          <a:endParaRPr lang="en-US" sz="1000" b="1" i="1"/>
        </a:p>
      </xdr:txBody>
    </xdr:sp>
    <xdr:clientData/>
  </xdr:twoCellAnchor>
  <xdr:twoCellAnchor>
    <xdr:from>
      <xdr:col>19</xdr:col>
      <xdr:colOff>7572</xdr:colOff>
      <xdr:row>7</xdr:row>
      <xdr:rowOff>114600</xdr:rowOff>
    </xdr:from>
    <xdr:to>
      <xdr:col>19</xdr:col>
      <xdr:colOff>7572</xdr:colOff>
      <xdr:row>9</xdr:row>
      <xdr:rowOff>72379</xdr:rowOff>
    </xdr:to>
    <xdr:cxnSp macro="">
      <xdr:nvCxnSpPr>
        <xdr:cNvPr id="343" name="Conector recto de flecha 342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CxnSpPr>
          <a:stCxn id="342" idx="4"/>
          <a:endCxn id="338" idx="0"/>
        </xdr:cNvCxnSpPr>
      </xdr:nvCxnSpPr>
      <xdr:spPr>
        <a:xfrm>
          <a:off x="1223767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7572</xdr:colOff>
      <xdr:row>12</xdr:row>
      <xdr:rowOff>148879</xdr:rowOff>
    </xdr:from>
    <xdr:to>
      <xdr:col>19</xdr:col>
      <xdr:colOff>7572</xdr:colOff>
      <xdr:row>14</xdr:row>
      <xdr:rowOff>62434</xdr:rowOff>
    </xdr:to>
    <xdr:cxnSp macro="">
      <xdr:nvCxnSpPr>
        <xdr:cNvPr id="344" name="Conector recto de flecha 343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CxnSpPr>
          <a:stCxn id="338" idx="4"/>
          <a:endCxn id="339" idx="0"/>
        </xdr:cNvCxnSpPr>
      </xdr:nvCxnSpPr>
      <xdr:spPr>
        <a:xfrm>
          <a:off x="122376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7</xdr:row>
      <xdr:rowOff>114600</xdr:rowOff>
    </xdr:from>
    <xdr:to>
      <xdr:col>22</xdr:col>
      <xdr:colOff>11036</xdr:colOff>
      <xdr:row>9</xdr:row>
      <xdr:rowOff>72379</xdr:rowOff>
    </xdr:to>
    <xdr:cxnSp macro="">
      <xdr:nvCxnSpPr>
        <xdr:cNvPr id="345" name="Conector recto de flecha 344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CxnSpPr>
          <a:stCxn id="337" idx="4"/>
          <a:endCxn id="340" idx="0"/>
        </xdr:cNvCxnSpPr>
      </xdr:nvCxnSpPr>
      <xdr:spPr>
        <a:xfrm flipH="1">
          <a:off x="13875972" y="1448100"/>
          <a:ext cx="3464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12</xdr:row>
      <xdr:rowOff>148879</xdr:rowOff>
    </xdr:from>
    <xdr:to>
      <xdr:col>22</xdr:col>
      <xdr:colOff>7572</xdr:colOff>
      <xdr:row>14</xdr:row>
      <xdr:rowOff>62434</xdr:rowOff>
    </xdr:to>
    <xdr:cxnSp macro="">
      <xdr:nvCxnSpPr>
        <xdr:cNvPr id="346" name="Conector recto de flecha 345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CxnSpPr>
          <a:stCxn id="340" idx="4"/>
          <a:endCxn id="341" idx="0"/>
        </xdr:cNvCxnSpPr>
      </xdr:nvCxnSpPr>
      <xdr:spPr>
        <a:xfrm>
          <a:off x="138759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24</xdr:row>
      <xdr:rowOff>0</xdr:rowOff>
    </xdr:from>
    <xdr:to>
      <xdr:col>22</xdr:col>
      <xdr:colOff>739114</xdr:colOff>
      <xdr:row>62</xdr:row>
      <xdr:rowOff>80041</xdr:rowOff>
    </xdr:to>
    <xdr:sp macro="" textlink="">
      <xdr:nvSpPr>
        <xdr:cNvPr id="347" name="Rectángulo 346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SpPr/>
      </xdr:nvSpPr>
      <xdr:spPr>
        <a:xfrm>
          <a:off x="8175625" y="4572000"/>
          <a:ext cx="4771364" cy="7319041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69272</xdr:colOff>
      <xdr:row>138</xdr:row>
      <xdr:rowOff>118179</xdr:rowOff>
    </xdr:from>
    <xdr:to>
      <xdr:col>25</xdr:col>
      <xdr:colOff>704850</xdr:colOff>
      <xdr:row>152</xdr:row>
      <xdr:rowOff>48906</xdr:rowOff>
    </xdr:to>
    <xdr:sp macro="" textlink="">
      <xdr:nvSpPr>
        <xdr:cNvPr id="297" name="Rectángulo 296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SpPr/>
      </xdr:nvSpPr>
      <xdr:spPr>
        <a:xfrm>
          <a:off x="8249566" y="26452003"/>
          <a:ext cx="6305755" cy="2597727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69828</xdr:colOff>
      <xdr:row>138</xdr:row>
      <xdr:rowOff>162996</xdr:rowOff>
    </xdr:from>
    <xdr:to>
      <xdr:col>16</xdr:col>
      <xdr:colOff>747828</xdr:colOff>
      <xdr:row>142</xdr:row>
      <xdr:rowOff>48996</xdr:rowOff>
    </xdr:to>
    <xdr:sp macro="" textlink="">
      <xdr:nvSpPr>
        <xdr:cNvPr id="298" name="CuadroTexto 297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SpPr txBox="1"/>
      </xdr:nvSpPr>
      <xdr:spPr>
        <a:xfrm>
          <a:off x="8250122" y="264968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138</xdr:row>
      <xdr:rowOff>162996</xdr:rowOff>
    </xdr:from>
    <xdr:to>
      <xdr:col>19</xdr:col>
      <xdr:colOff>713717</xdr:colOff>
      <xdr:row>142</xdr:row>
      <xdr:rowOff>48996</xdr:rowOff>
    </xdr:to>
    <xdr:sp macro="" textlink="">
      <xdr:nvSpPr>
        <xdr:cNvPr id="313" name="CuadroTexto 312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 txBox="1"/>
      </xdr:nvSpPr>
      <xdr:spPr>
        <a:xfrm>
          <a:off x="9852070" y="264968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TAPA TRASERA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05-01</a:t>
          </a:r>
          <a:endParaRPr lang="en-US" sz="900">
            <a:effectLst/>
          </a:endParaRPr>
        </a:p>
      </xdr:txBody>
    </xdr:sp>
    <xdr:clientData/>
  </xdr:twoCellAnchor>
  <xdr:twoCellAnchor>
    <xdr:from>
      <xdr:col>21</xdr:col>
      <xdr:colOff>35192</xdr:colOff>
      <xdr:row>138</xdr:row>
      <xdr:rowOff>162996</xdr:rowOff>
    </xdr:from>
    <xdr:to>
      <xdr:col>22</xdr:col>
      <xdr:colOff>713192</xdr:colOff>
      <xdr:row>142</xdr:row>
      <xdr:rowOff>48996</xdr:rowOff>
    </xdr:to>
    <xdr:sp macro="" textlink="">
      <xdr:nvSpPr>
        <xdr:cNvPr id="314" name="CuadroTexto 313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 txBox="1"/>
      </xdr:nvSpPr>
      <xdr:spPr>
        <a:xfrm>
          <a:off x="11487604" y="264968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  <a:endParaRPr lang="en-US">
            <a:effectLst/>
          </a:endParaRPr>
        </a:p>
        <a:p>
          <a:pPr algn="ctr"/>
          <a:r>
            <a:rPr lang="en-US" sz="900" b="1" i="1"/>
            <a:t>10-15</a:t>
          </a:r>
          <a:endParaRPr lang="en-US" sz="1100" b="1" i="1"/>
        </a:p>
      </xdr:txBody>
    </xdr:sp>
    <xdr:clientData/>
  </xdr:twoCellAnchor>
  <xdr:twoCellAnchor>
    <xdr:from>
      <xdr:col>16</xdr:col>
      <xdr:colOff>747828</xdr:colOff>
      <xdr:row>140</xdr:row>
      <xdr:rowOff>105996</xdr:rowOff>
    </xdr:from>
    <xdr:to>
      <xdr:col>18</xdr:col>
      <xdr:colOff>35717</xdr:colOff>
      <xdr:row>140</xdr:row>
      <xdr:rowOff>105996</xdr:rowOff>
    </xdr:to>
    <xdr:cxnSp macro="">
      <xdr:nvCxnSpPr>
        <xdr:cNvPr id="330" name="Conector recto de flecha 329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CxnSpPr>
          <a:stCxn id="298" idx="6"/>
          <a:endCxn id="313" idx="2"/>
        </xdr:cNvCxnSpPr>
      </xdr:nvCxnSpPr>
      <xdr:spPr>
        <a:xfrm>
          <a:off x="9690122" y="26820820"/>
          <a:ext cx="16194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140</xdr:row>
      <xdr:rowOff>100862</xdr:rowOff>
    </xdr:from>
    <xdr:to>
      <xdr:col>21</xdr:col>
      <xdr:colOff>17318</xdr:colOff>
      <xdr:row>140</xdr:row>
      <xdr:rowOff>105996</xdr:rowOff>
    </xdr:to>
    <xdr:cxnSp macro="">
      <xdr:nvCxnSpPr>
        <xdr:cNvPr id="348" name="Conector recto de flecha 347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CxnSpPr>
          <a:stCxn id="313" idx="6"/>
        </xdr:cNvCxnSpPr>
      </xdr:nvCxnSpPr>
      <xdr:spPr>
        <a:xfrm flipV="1">
          <a:off x="11292070" y="26815686"/>
          <a:ext cx="177660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138</xdr:row>
      <xdr:rowOff>162996</xdr:rowOff>
    </xdr:from>
    <xdr:to>
      <xdr:col>25</xdr:col>
      <xdr:colOff>713192</xdr:colOff>
      <xdr:row>142</xdr:row>
      <xdr:rowOff>48996</xdr:rowOff>
    </xdr:to>
    <xdr:sp macro="" textlink="">
      <xdr:nvSpPr>
        <xdr:cNvPr id="349" name="CuadroTexto 348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SpPr txBox="1"/>
      </xdr:nvSpPr>
      <xdr:spPr>
        <a:xfrm>
          <a:off x="13123663" y="264968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TAPA TRASERA</a:t>
          </a: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140</xdr:row>
      <xdr:rowOff>105996</xdr:rowOff>
    </xdr:from>
    <xdr:to>
      <xdr:col>24</xdr:col>
      <xdr:colOff>35192</xdr:colOff>
      <xdr:row>140</xdr:row>
      <xdr:rowOff>105996</xdr:rowOff>
    </xdr:to>
    <xdr:cxnSp macro="">
      <xdr:nvCxnSpPr>
        <xdr:cNvPr id="350" name="Conector recto de flecha 349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CxnSpPr>
          <a:stCxn id="314" idx="6"/>
          <a:endCxn id="349" idx="2"/>
        </xdr:cNvCxnSpPr>
      </xdr:nvCxnSpPr>
      <xdr:spPr>
        <a:xfrm>
          <a:off x="12927604" y="26820820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73724</xdr:colOff>
      <xdr:row>146</xdr:row>
      <xdr:rowOff>122388</xdr:rowOff>
    </xdr:from>
    <xdr:to>
      <xdr:col>19</xdr:col>
      <xdr:colOff>172685</xdr:colOff>
      <xdr:row>149</xdr:row>
      <xdr:rowOff>122388</xdr:rowOff>
    </xdr:to>
    <xdr:sp macro="" textlink="">
      <xdr:nvSpPr>
        <xdr:cNvPr id="351" name="CuadroTexto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 txBox="1"/>
      </xdr:nvSpPr>
      <xdr:spPr>
        <a:xfrm>
          <a:off x="9890077" y="27980212"/>
          <a:ext cx="86096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30</xdr:col>
      <xdr:colOff>29748</xdr:colOff>
      <xdr:row>19</xdr:row>
      <xdr:rowOff>74601</xdr:rowOff>
    </xdr:from>
    <xdr:to>
      <xdr:col>31</xdr:col>
      <xdr:colOff>707748</xdr:colOff>
      <xdr:row>22</xdr:row>
      <xdr:rowOff>151101</xdr:rowOff>
    </xdr:to>
    <xdr:sp macro="" textlink="">
      <xdr:nvSpPr>
        <xdr:cNvPr id="286" name="CuadroTexto 285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SpPr txBox="1"/>
      </xdr:nvSpPr>
      <xdr:spPr>
        <a:xfrm>
          <a:off x="16380998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FALDÓN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30</xdr:col>
      <xdr:colOff>749748</xdr:colOff>
      <xdr:row>17</xdr:row>
      <xdr:rowOff>138634</xdr:rowOff>
    </xdr:from>
    <xdr:to>
      <xdr:col>30</xdr:col>
      <xdr:colOff>749748</xdr:colOff>
      <xdr:row>19</xdr:row>
      <xdr:rowOff>74601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>
          <a:stCxn id="280" idx="4"/>
          <a:endCxn id="286" idx="0"/>
        </xdr:cNvCxnSpPr>
      </xdr:nvCxnSpPr>
      <xdr:spPr>
        <a:xfrm>
          <a:off x="17100998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28575</xdr:colOff>
      <xdr:row>4</xdr:row>
      <xdr:rowOff>38100</xdr:rowOff>
    </xdr:from>
    <xdr:to>
      <xdr:col>31</xdr:col>
      <xdr:colOff>742950</xdr:colOff>
      <xdr:row>4</xdr:row>
      <xdr:rowOff>38100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14773275" y="800100"/>
          <a:ext cx="3114675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38100</xdr:colOff>
      <xdr:row>4</xdr:row>
      <xdr:rowOff>0</xdr:rowOff>
    </xdr:from>
    <xdr:to>
      <xdr:col>27</xdr:col>
      <xdr:colOff>38100</xdr:colOff>
      <xdr:row>18</xdr:row>
      <xdr:rowOff>0</xdr:rowOff>
    </xdr:to>
    <xdr:cxnSp macro="">
      <xdr:nvCxnSpPr>
        <xdr:cNvPr id="295" name="Conector recto 294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CxnSpPr/>
      </xdr:nvCxnSpPr>
      <xdr:spPr>
        <a:xfrm>
          <a:off x="14782800" y="762000"/>
          <a:ext cx="0" cy="266700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17</xdr:row>
      <xdr:rowOff>180975</xdr:rowOff>
    </xdr:from>
    <xdr:to>
      <xdr:col>30</xdr:col>
      <xdr:colOff>0</xdr:colOff>
      <xdr:row>17</xdr:row>
      <xdr:rowOff>180975</xdr:rowOff>
    </xdr:to>
    <xdr:cxnSp macro="">
      <xdr:nvCxnSpPr>
        <xdr:cNvPr id="302" name="Conector recto 301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CxnSpPr/>
      </xdr:nvCxnSpPr>
      <xdr:spPr>
        <a:xfrm>
          <a:off x="14744700" y="3419475"/>
          <a:ext cx="1638300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28575</xdr:colOff>
      <xdr:row>17</xdr:row>
      <xdr:rowOff>161925</xdr:rowOff>
    </xdr:from>
    <xdr:to>
      <xdr:col>30</xdr:col>
      <xdr:colOff>38100</xdr:colOff>
      <xdr:row>22</xdr:row>
      <xdr:rowOff>180975</xdr:rowOff>
    </xdr:to>
    <xdr:cxnSp macro="">
      <xdr:nvCxnSpPr>
        <xdr:cNvPr id="306" name="Conector recto 305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CxnSpPr/>
      </xdr:nvCxnSpPr>
      <xdr:spPr>
        <a:xfrm>
          <a:off x="16411575" y="3400425"/>
          <a:ext cx="9525" cy="97155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733425</xdr:colOff>
      <xdr:row>4</xdr:row>
      <xdr:rowOff>9525</xdr:rowOff>
    </xdr:from>
    <xdr:to>
      <xdr:col>31</xdr:col>
      <xdr:colOff>742950</xdr:colOff>
      <xdr:row>23</xdr:row>
      <xdr:rowOff>9525</xdr:rowOff>
    </xdr:to>
    <xdr:cxnSp macro="">
      <xdr:nvCxnSpPr>
        <xdr:cNvPr id="311" name="Conector recto 310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CxnSpPr/>
      </xdr:nvCxnSpPr>
      <xdr:spPr>
        <a:xfrm>
          <a:off x="17878425" y="771525"/>
          <a:ext cx="9525" cy="361950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9525</xdr:colOff>
      <xdr:row>22</xdr:row>
      <xdr:rowOff>161925</xdr:rowOff>
    </xdr:from>
    <xdr:to>
      <xdr:col>32</xdr:col>
      <xdr:colOff>0</xdr:colOff>
      <xdr:row>22</xdr:row>
      <xdr:rowOff>161925</xdr:rowOff>
    </xdr:to>
    <xdr:cxnSp macro="">
      <xdr:nvCxnSpPr>
        <xdr:cNvPr id="312" name="Conector recto 311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CxnSpPr/>
      </xdr:nvCxnSpPr>
      <xdr:spPr>
        <a:xfrm>
          <a:off x="16392525" y="4352925"/>
          <a:ext cx="1514475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49</xdr:row>
      <xdr:rowOff>78444</xdr:rowOff>
    </xdr:from>
    <xdr:to>
      <xdr:col>7</xdr:col>
      <xdr:colOff>734812</xdr:colOff>
      <xdr:row>52</xdr:row>
      <xdr:rowOff>154944</xdr:rowOff>
    </xdr:to>
    <xdr:sp macro="" textlink="">
      <xdr:nvSpPr>
        <xdr:cNvPr id="293" name="CuadroTexto 29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>
          <a:spLocks/>
        </xdr:cNvSpPr>
      </xdr:nvSpPr>
      <xdr:spPr>
        <a:xfrm>
          <a:off x="3347267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7</xdr:col>
      <xdr:colOff>14812</xdr:colOff>
      <xdr:row>47</xdr:row>
      <xdr:rowOff>136406</xdr:rowOff>
    </xdr:from>
    <xdr:to>
      <xdr:col>7</xdr:col>
      <xdr:colOff>14812</xdr:colOff>
      <xdr:row>49</xdr:row>
      <xdr:rowOff>78444</xdr:rowOff>
    </xdr:to>
    <xdr:cxnSp macro="">
      <xdr:nvCxnSpPr>
        <xdr:cNvPr id="296" name="Conector recto de flecha 295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CxnSpPr>
          <a:stCxn id="158" idx="4"/>
          <a:endCxn id="293" idx="0"/>
        </xdr:cNvCxnSpPr>
      </xdr:nvCxnSpPr>
      <xdr:spPr>
        <a:xfrm>
          <a:off x="4067267" y="9089906"/>
          <a:ext cx="0" cy="3230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198</xdr:row>
      <xdr:rowOff>171569</xdr:rowOff>
    </xdr:from>
    <xdr:to>
      <xdr:col>28</xdr:col>
      <xdr:colOff>735494</xdr:colOff>
      <xdr:row>202</xdr:row>
      <xdr:rowOff>57569</xdr:rowOff>
    </xdr:to>
    <xdr:sp macro="" textlink="">
      <xdr:nvSpPr>
        <xdr:cNvPr id="294" name="CuadroTexto 293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SpPr txBox="1"/>
      </xdr:nvSpPr>
      <xdr:spPr>
        <a:xfrm>
          <a:off x="14782023" y="379353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62636</xdr:colOff>
      <xdr:row>67</xdr:row>
      <xdr:rowOff>34045</xdr:rowOff>
    </xdr:from>
    <xdr:to>
      <xdr:col>23</xdr:col>
      <xdr:colOff>79169</xdr:colOff>
      <xdr:row>69</xdr:row>
      <xdr:rowOff>136072</xdr:rowOff>
    </xdr:to>
    <xdr:sp macro="" textlink="">
      <xdr:nvSpPr>
        <xdr:cNvPr id="301" name="CuadroTexto 300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SpPr txBox="1"/>
      </xdr:nvSpPr>
      <xdr:spPr>
        <a:xfrm>
          <a:off x="13931036" y="12845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67</xdr:row>
      <xdr:rowOff>133878</xdr:rowOff>
    </xdr:from>
    <xdr:to>
      <xdr:col>22</xdr:col>
      <xdr:colOff>7572</xdr:colOff>
      <xdr:row>69</xdr:row>
      <xdr:rowOff>88549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CxnSpPr>
          <a:endCxn id="304" idx="0"/>
        </xdr:cNvCxnSpPr>
      </xdr:nvCxnSpPr>
      <xdr:spPr>
        <a:xfrm>
          <a:off x="13875972" y="12945003"/>
          <a:ext cx="0" cy="3356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69</xdr:row>
      <xdr:rowOff>88549</xdr:rowOff>
    </xdr:from>
    <xdr:to>
      <xdr:col>22</xdr:col>
      <xdr:colOff>727572</xdr:colOff>
      <xdr:row>72</xdr:row>
      <xdr:rowOff>165049</xdr:rowOff>
    </xdr:to>
    <xdr:sp macro="" textlink="">
      <xdr:nvSpPr>
        <xdr:cNvPr id="304" name="CuadroTexto 303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 txBox="1">
          <a:spLocks/>
        </xdr:cNvSpPr>
      </xdr:nvSpPr>
      <xdr:spPr>
        <a:xfrm>
          <a:off x="13155972" y="132806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278</xdr:row>
      <xdr:rowOff>46639</xdr:rowOff>
    </xdr:from>
    <xdr:to>
      <xdr:col>30</xdr:col>
      <xdr:colOff>755192</xdr:colOff>
      <xdr:row>279</xdr:row>
      <xdr:rowOff>163087</xdr:rowOff>
    </xdr:to>
    <xdr:cxnSp macro="">
      <xdr:nvCxnSpPr>
        <xdr:cNvPr id="305" name="Conector recto de flecha 304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CxnSpPr>
          <a:stCxn id="352" idx="4"/>
        </xdr:cNvCxnSpPr>
      </xdr:nvCxnSpPr>
      <xdr:spPr>
        <a:xfrm>
          <a:off x="17115780" y="53162521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279</xdr:row>
      <xdr:rowOff>160639</xdr:rowOff>
    </xdr:from>
    <xdr:to>
      <xdr:col>31</xdr:col>
      <xdr:colOff>713192</xdr:colOff>
      <xdr:row>283</xdr:row>
      <xdr:rowOff>46639</xdr:rowOff>
    </xdr:to>
    <xdr:sp macro="" textlink="">
      <xdr:nvSpPr>
        <xdr:cNvPr id="352" name="CuadroTexto 351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SpPr txBox="1"/>
      </xdr:nvSpPr>
      <xdr:spPr>
        <a:xfrm>
          <a:off x="16395780" y="5346702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21</xdr:col>
      <xdr:colOff>49572</xdr:colOff>
      <xdr:row>99</xdr:row>
      <xdr:rowOff>70312</xdr:rowOff>
    </xdr:from>
    <xdr:to>
      <xdr:col>22</xdr:col>
      <xdr:colOff>727572</xdr:colOff>
      <xdr:row>102</xdr:row>
      <xdr:rowOff>146812</xdr:rowOff>
    </xdr:to>
    <xdr:sp macro="" textlink="">
      <xdr:nvSpPr>
        <xdr:cNvPr id="354" name="CuadroTexto 353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SpPr txBox="1"/>
      </xdr:nvSpPr>
      <xdr:spPr>
        <a:xfrm>
          <a:off x="11566163" y="189817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97</xdr:row>
      <xdr:rowOff>153885</xdr:rowOff>
    </xdr:from>
    <xdr:to>
      <xdr:col>22</xdr:col>
      <xdr:colOff>7572</xdr:colOff>
      <xdr:row>99</xdr:row>
      <xdr:rowOff>70312</xdr:rowOff>
    </xdr:to>
    <xdr:cxnSp macro="">
      <xdr:nvCxnSpPr>
        <xdr:cNvPr id="355" name="Conector recto de flecha 354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CxnSpPr>
          <a:stCxn id="199" idx="4"/>
          <a:endCxn id="354" idx="0"/>
        </xdr:cNvCxnSpPr>
      </xdr:nvCxnSpPr>
      <xdr:spPr>
        <a:xfrm>
          <a:off x="12286163" y="1868434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259</xdr:row>
      <xdr:rowOff>156887</xdr:rowOff>
    </xdr:from>
    <xdr:to>
      <xdr:col>28</xdr:col>
      <xdr:colOff>713192</xdr:colOff>
      <xdr:row>263</xdr:row>
      <xdr:rowOff>42887</xdr:rowOff>
    </xdr:to>
    <xdr:sp macro="" textlink="">
      <xdr:nvSpPr>
        <xdr:cNvPr id="365" name="CuadroTexto 364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 txBox="1"/>
      </xdr:nvSpPr>
      <xdr:spPr>
        <a:xfrm>
          <a:off x="14759721" y="496532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256</xdr:row>
      <xdr:rowOff>75973</xdr:rowOff>
    </xdr:from>
    <xdr:to>
      <xdr:col>31</xdr:col>
      <xdr:colOff>16568</xdr:colOff>
      <xdr:row>257</xdr:row>
      <xdr:rowOff>109146</xdr:rowOff>
    </xdr:to>
    <xdr:cxnSp macro="">
      <xdr:nvCxnSpPr>
        <xdr:cNvPr id="367" name="Conector angular 366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CxnSpPr>
          <a:stCxn id="73" idx="4"/>
        </xdr:cNvCxnSpPr>
      </xdr:nvCxnSpPr>
      <xdr:spPr>
        <a:xfrm rot="16200000" flipH="1">
          <a:off x="16208753" y="48294125"/>
          <a:ext cx="223673" cy="1637133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258</xdr:row>
      <xdr:rowOff>100861</xdr:rowOff>
    </xdr:from>
    <xdr:to>
      <xdr:col>31</xdr:col>
      <xdr:colOff>13138</xdr:colOff>
      <xdr:row>259</xdr:row>
      <xdr:rowOff>156886</xdr:rowOff>
    </xdr:to>
    <xdr:cxnSp macro="">
      <xdr:nvCxnSpPr>
        <xdr:cNvPr id="368" name="Conector angular 36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CxnSpPr>
          <a:endCxn id="365" idx="0"/>
        </xdr:cNvCxnSpPr>
      </xdr:nvCxnSpPr>
      <xdr:spPr>
        <a:xfrm rot="10800000" flipV="1">
          <a:off x="15479721" y="49406743"/>
          <a:ext cx="1656005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257</xdr:row>
      <xdr:rowOff>107431</xdr:rowOff>
    </xdr:from>
    <xdr:to>
      <xdr:col>31</xdr:col>
      <xdr:colOff>6570</xdr:colOff>
      <xdr:row>258</xdr:row>
      <xdr:rowOff>114000</xdr:rowOff>
    </xdr:to>
    <xdr:cxnSp macro="">
      <xdr:nvCxnSpPr>
        <xdr:cNvPr id="369" name="Conector recto 368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CxnSpPr/>
      </xdr:nvCxnSpPr>
      <xdr:spPr>
        <a:xfrm flipH="1">
          <a:off x="17129157" y="49222813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258</xdr:row>
      <xdr:rowOff>100862</xdr:rowOff>
    </xdr:from>
    <xdr:to>
      <xdr:col>33</xdr:col>
      <xdr:colOff>758300</xdr:colOff>
      <xdr:row>259</xdr:row>
      <xdr:rowOff>178862</xdr:rowOff>
    </xdr:to>
    <xdr:cxnSp macro="">
      <xdr:nvCxnSpPr>
        <xdr:cNvPr id="370" name="Conector angular 369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CxnSpPr/>
      </xdr:nvCxnSpPr>
      <xdr:spPr>
        <a:xfrm>
          <a:off x="17142295" y="49406744"/>
          <a:ext cx="1612652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259</xdr:row>
      <xdr:rowOff>165724</xdr:rowOff>
    </xdr:from>
    <xdr:to>
      <xdr:col>34</xdr:col>
      <xdr:colOff>709731</xdr:colOff>
      <xdr:row>263</xdr:row>
      <xdr:rowOff>51724</xdr:rowOff>
    </xdr:to>
    <xdr:sp macro="" textlink="">
      <xdr:nvSpPr>
        <xdr:cNvPr id="371" name="CuadroTexto 370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 txBox="1"/>
      </xdr:nvSpPr>
      <xdr:spPr>
        <a:xfrm>
          <a:off x="18028378" y="496621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263</xdr:row>
      <xdr:rowOff>42887</xdr:rowOff>
    </xdr:from>
    <xdr:to>
      <xdr:col>30</xdr:col>
      <xdr:colOff>755192</xdr:colOff>
      <xdr:row>269</xdr:row>
      <xdr:rowOff>160639</xdr:rowOff>
    </xdr:to>
    <xdr:cxnSp macro="">
      <xdr:nvCxnSpPr>
        <xdr:cNvPr id="372" name="Conector angular 371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CxnSpPr>
          <a:stCxn id="365" idx="4"/>
          <a:endCxn id="101" idx="0"/>
        </xdr:cNvCxnSpPr>
      </xdr:nvCxnSpPr>
      <xdr:spPr>
        <a:xfrm rot="16200000" flipH="1">
          <a:off x="15667375" y="50113615"/>
          <a:ext cx="1260752" cy="1636059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268</xdr:row>
      <xdr:rowOff>70873</xdr:rowOff>
    </xdr:from>
    <xdr:to>
      <xdr:col>33</xdr:col>
      <xdr:colOff>751732</xdr:colOff>
      <xdr:row>269</xdr:row>
      <xdr:rowOff>160638</xdr:rowOff>
    </xdr:to>
    <xdr:cxnSp macro="">
      <xdr:nvCxnSpPr>
        <xdr:cNvPr id="373" name="Conector angular 372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CxnSpPr>
          <a:stCxn id="225" idx="4"/>
          <a:endCxn id="101" idx="0"/>
        </xdr:cNvCxnSpPr>
      </xdr:nvCxnSpPr>
      <xdr:spPr>
        <a:xfrm rot="5400000">
          <a:off x="17791947" y="50605589"/>
          <a:ext cx="280265" cy="163259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257</xdr:row>
      <xdr:rowOff>107431</xdr:rowOff>
    </xdr:from>
    <xdr:to>
      <xdr:col>31</xdr:col>
      <xdr:colOff>6570</xdr:colOff>
      <xdr:row>258</xdr:row>
      <xdr:rowOff>114000</xdr:rowOff>
    </xdr:to>
    <xdr:cxnSp macro="">
      <xdr:nvCxnSpPr>
        <xdr:cNvPr id="374" name="Conector recto 373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CxnSpPr/>
      </xdr:nvCxnSpPr>
      <xdr:spPr>
        <a:xfrm flipH="1">
          <a:off x="17129157" y="49222813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257</xdr:row>
      <xdr:rowOff>107431</xdr:rowOff>
    </xdr:from>
    <xdr:to>
      <xdr:col>31</xdr:col>
      <xdr:colOff>6570</xdr:colOff>
      <xdr:row>258</xdr:row>
      <xdr:rowOff>114000</xdr:rowOff>
    </xdr:to>
    <xdr:cxnSp macro="">
      <xdr:nvCxnSpPr>
        <xdr:cNvPr id="375" name="Conector recto 374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CxnSpPr/>
      </xdr:nvCxnSpPr>
      <xdr:spPr>
        <a:xfrm flipH="1">
          <a:off x="17129157" y="49222813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246</xdr:row>
      <xdr:rowOff>75975</xdr:rowOff>
    </xdr:from>
    <xdr:to>
      <xdr:col>33</xdr:col>
      <xdr:colOff>751731</xdr:colOff>
      <xdr:row>257</xdr:row>
      <xdr:rowOff>100865</xdr:rowOff>
    </xdr:to>
    <xdr:cxnSp macro="">
      <xdr:nvCxnSpPr>
        <xdr:cNvPr id="376" name="Conector angular 375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CxnSpPr/>
      </xdr:nvCxnSpPr>
      <xdr:spPr>
        <a:xfrm rot="5400000">
          <a:off x="16881858" y="47349726"/>
          <a:ext cx="2120390" cy="1612651"/>
        </a:xfrm>
        <a:prstGeom prst="bentConnector3">
          <a:avLst>
            <a:gd name="adj1" fmla="val 99821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237</xdr:row>
      <xdr:rowOff>100862</xdr:rowOff>
    </xdr:from>
    <xdr:to>
      <xdr:col>34</xdr:col>
      <xdr:colOff>727364</xdr:colOff>
      <xdr:row>263</xdr:row>
      <xdr:rowOff>73648</xdr:rowOff>
    </xdr:to>
    <xdr:sp macro="" textlink="">
      <xdr:nvSpPr>
        <xdr:cNvPr id="356" name="Rectángulo 355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SpPr/>
      </xdr:nvSpPr>
      <xdr:spPr>
        <a:xfrm>
          <a:off x="14724529" y="45406244"/>
          <a:ext cx="4761482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35192</xdr:colOff>
      <xdr:row>39</xdr:row>
      <xdr:rowOff>119947</xdr:rowOff>
    </xdr:from>
    <xdr:to>
      <xdr:col>28</xdr:col>
      <xdr:colOff>713192</xdr:colOff>
      <xdr:row>43</xdr:row>
      <xdr:rowOff>5947</xdr:rowOff>
    </xdr:to>
    <xdr:sp macro="" textlink="">
      <xdr:nvSpPr>
        <xdr:cNvPr id="353" name="CuadroTexto 352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 txBox="1"/>
      </xdr:nvSpPr>
      <xdr:spPr>
        <a:xfrm>
          <a:off x="14730906" y="76038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43</xdr:row>
      <xdr:rowOff>5947</xdr:rowOff>
    </xdr:from>
    <xdr:to>
      <xdr:col>27</xdr:col>
      <xdr:colOff>755192</xdr:colOff>
      <xdr:row>44</xdr:row>
      <xdr:rowOff>119947</xdr:rowOff>
    </xdr:to>
    <xdr:cxnSp macro="">
      <xdr:nvCxnSpPr>
        <xdr:cNvPr id="357" name="Conector recto de flecha 356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CxnSpPr>
          <a:stCxn id="353" idx="4"/>
          <a:endCxn id="195" idx="0"/>
        </xdr:cNvCxnSpPr>
      </xdr:nvCxnSpPr>
      <xdr:spPr>
        <a:xfrm>
          <a:off x="15450906" y="8251876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269</xdr:row>
      <xdr:rowOff>160640</xdr:rowOff>
    </xdr:from>
    <xdr:to>
      <xdr:col>28</xdr:col>
      <xdr:colOff>735494</xdr:colOff>
      <xdr:row>273</xdr:row>
      <xdr:rowOff>46640</xdr:rowOff>
    </xdr:to>
    <xdr:sp macro="" textlink="">
      <xdr:nvSpPr>
        <xdr:cNvPr id="358" name="CuadroTexto 357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SpPr txBox="1"/>
      </xdr:nvSpPr>
      <xdr:spPr>
        <a:xfrm>
          <a:off x="14782023" y="5156202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271</xdr:row>
      <xdr:rowOff>103639</xdr:rowOff>
    </xdr:from>
    <xdr:to>
      <xdr:col>30</xdr:col>
      <xdr:colOff>35192</xdr:colOff>
      <xdr:row>271</xdr:row>
      <xdr:rowOff>103640</xdr:rowOff>
    </xdr:to>
    <xdr:cxnSp macro="">
      <xdr:nvCxnSpPr>
        <xdr:cNvPr id="359" name="Conector recto de flecha 358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CxnSpPr>
          <a:stCxn id="358" idx="6"/>
        </xdr:cNvCxnSpPr>
      </xdr:nvCxnSpPr>
      <xdr:spPr>
        <a:xfrm flipV="1">
          <a:off x="16222023" y="51886021"/>
          <a:ext cx="173757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143</xdr:row>
      <xdr:rowOff>173590</xdr:rowOff>
    </xdr:from>
    <xdr:to>
      <xdr:col>28</xdr:col>
      <xdr:colOff>713192</xdr:colOff>
      <xdr:row>147</xdr:row>
      <xdr:rowOff>59590</xdr:rowOff>
    </xdr:to>
    <xdr:sp macro="" textlink="">
      <xdr:nvSpPr>
        <xdr:cNvPr id="380" name="CuadroTexto 379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 txBox="1"/>
      </xdr:nvSpPr>
      <xdr:spPr>
        <a:xfrm>
          <a:off x="14759721" y="274599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145</xdr:row>
      <xdr:rowOff>116590</xdr:rowOff>
    </xdr:from>
    <xdr:to>
      <xdr:col>30</xdr:col>
      <xdr:colOff>35192</xdr:colOff>
      <xdr:row>145</xdr:row>
      <xdr:rowOff>116590</xdr:rowOff>
    </xdr:to>
    <xdr:cxnSp macro="">
      <xdr:nvCxnSpPr>
        <xdr:cNvPr id="381" name="Conector recto de flecha 380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CxnSpPr>
          <a:stCxn id="380" idx="6"/>
          <a:endCxn id="64" idx="2"/>
        </xdr:cNvCxnSpPr>
      </xdr:nvCxnSpPr>
      <xdr:spPr>
        <a:xfrm>
          <a:off x="16199721" y="27783914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39461</xdr:colOff>
      <xdr:row>44</xdr:row>
      <xdr:rowOff>77484</xdr:rowOff>
    </xdr:from>
    <xdr:to>
      <xdr:col>13</xdr:col>
      <xdr:colOff>717461</xdr:colOff>
      <xdr:row>47</xdr:row>
      <xdr:rowOff>153984</xdr:rowOff>
    </xdr:to>
    <xdr:sp macro="" textlink="">
      <xdr:nvSpPr>
        <xdr:cNvPr id="360" name="CuadroTexto 359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 txBox="1"/>
      </xdr:nvSpPr>
      <xdr:spPr>
        <a:xfrm>
          <a:off x="6620370" y="85114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734812</xdr:colOff>
      <xdr:row>150</xdr:row>
      <xdr:rowOff>106146</xdr:rowOff>
    </xdr:from>
    <xdr:to>
      <xdr:col>30</xdr:col>
      <xdr:colOff>35192</xdr:colOff>
      <xdr:row>150</xdr:row>
      <xdr:rowOff>112987</xdr:rowOff>
    </xdr:to>
    <xdr:cxnSp macro="">
      <xdr:nvCxnSpPr>
        <xdr:cNvPr id="364" name="Conector recto de flecha 363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CxnSpPr>
          <a:endCxn id="65" idx="2"/>
        </xdr:cNvCxnSpPr>
      </xdr:nvCxnSpPr>
      <xdr:spPr>
        <a:xfrm>
          <a:off x="14585283" y="28725970"/>
          <a:ext cx="1810497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362" name="CuadroTexto 361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 txBox="1">
          <a:spLocks/>
        </xdr:cNvSpPr>
      </xdr:nvSpPr>
      <xdr:spPr>
        <a:xfrm>
          <a:off x="3333412" y="183480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366" name="Conector recto de flecha 365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CxnSpPr>
          <a:stCxn id="362" idx="4"/>
          <a:endCxn id="319" idx="0"/>
        </xdr:cNvCxnSpPr>
      </xdr:nvCxnSpPr>
      <xdr:spPr>
        <a:xfrm>
          <a:off x="4067267" y="248683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17318</xdr:colOff>
      <xdr:row>44</xdr:row>
      <xdr:rowOff>51954</xdr:rowOff>
    </xdr:from>
    <xdr:to>
      <xdr:col>13</xdr:col>
      <xdr:colOff>713344</xdr:colOff>
      <xdr:row>47</xdr:row>
      <xdr:rowOff>177086</xdr:rowOff>
    </xdr:to>
    <xdr:sp macro="" textlink="">
      <xdr:nvSpPr>
        <xdr:cNvPr id="377" name="Rectángulo 376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SpPr/>
      </xdr:nvSpPr>
      <xdr:spPr>
        <a:xfrm>
          <a:off x="6598227" y="8485909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713344</xdr:colOff>
      <xdr:row>46</xdr:row>
      <xdr:rowOff>19270</xdr:rowOff>
    </xdr:from>
    <xdr:to>
      <xdr:col>15</xdr:col>
      <xdr:colOff>35717</xdr:colOff>
      <xdr:row>46</xdr:row>
      <xdr:rowOff>20484</xdr:rowOff>
    </xdr:to>
    <xdr:cxnSp macro="">
      <xdr:nvCxnSpPr>
        <xdr:cNvPr id="378" name="Conector recto de flecha 377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CxnSpPr>
          <a:stCxn id="377" idx="3"/>
          <a:endCxn id="144" idx="2"/>
        </xdr:cNvCxnSpPr>
      </xdr:nvCxnSpPr>
      <xdr:spPr>
        <a:xfrm>
          <a:off x="8056253" y="8834225"/>
          <a:ext cx="205600" cy="12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56812</xdr:colOff>
      <xdr:row>148</xdr:row>
      <xdr:rowOff>163296</xdr:rowOff>
    </xdr:from>
    <xdr:to>
      <xdr:col>25</xdr:col>
      <xdr:colOff>734812</xdr:colOff>
      <xdr:row>152</xdr:row>
      <xdr:rowOff>48996</xdr:rowOff>
    </xdr:to>
    <xdr:sp macro="" textlink="">
      <xdr:nvSpPr>
        <xdr:cNvPr id="386" name="CuadroTexto 38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 txBox="1">
          <a:spLocks/>
        </xdr:cNvSpPr>
      </xdr:nvSpPr>
      <xdr:spPr>
        <a:xfrm>
          <a:off x="13145283" y="2840212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148</xdr:row>
      <xdr:rowOff>163296</xdr:rowOff>
    </xdr:from>
    <xdr:to>
      <xdr:col>22</xdr:col>
      <xdr:colOff>734812</xdr:colOff>
      <xdr:row>152</xdr:row>
      <xdr:rowOff>48996</xdr:rowOff>
    </xdr:to>
    <xdr:sp macro="" textlink="">
      <xdr:nvSpPr>
        <xdr:cNvPr id="387" name="CuadroTexto 38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 txBox="1">
          <a:spLocks/>
        </xdr:cNvSpPr>
      </xdr:nvSpPr>
      <xdr:spPr>
        <a:xfrm>
          <a:off x="11509224" y="2840212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150</xdr:row>
      <xdr:rowOff>106146</xdr:rowOff>
    </xdr:from>
    <xdr:to>
      <xdr:col>24</xdr:col>
      <xdr:colOff>56812</xdr:colOff>
      <xdr:row>150</xdr:row>
      <xdr:rowOff>106146</xdr:rowOff>
    </xdr:to>
    <xdr:cxnSp macro="">
      <xdr:nvCxnSpPr>
        <xdr:cNvPr id="388" name="Conector recto de flecha 387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CxnSpPr>
          <a:stCxn id="387" idx="6"/>
          <a:endCxn id="386" idx="2"/>
        </xdr:cNvCxnSpPr>
      </xdr:nvCxnSpPr>
      <xdr:spPr>
        <a:xfrm>
          <a:off x="12949224" y="28725970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274</xdr:row>
      <xdr:rowOff>187453</xdr:rowOff>
    </xdr:from>
    <xdr:to>
      <xdr:col>31</xdr:col>
      <xdr:colOff>21992</xdr:colOff>
      <xdr:row>278</xdr:row>
      <xdr:rowOff>73507</xdr:rowOff>
    </xdr:to>
    <xdr:sp macro="" textlink="">
      <xdr:nvSpPr>
        <xdr:cNvPr id="361" name="CuadroTexto 360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 txBox="1">
          <a:spLocks/>
        </xdr:cNvSpPr>
      </xdr:nvSpPr>
      <xdr:spPr>
        <a:xfrm>
          <a:off x="16395780" y="52541335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274</xdr:row>
      <xdr:rowOff>187452</xdr:rowOff>
    </xdr:from>
    <xdr:to>
      <xdr:col>31</xdr:col>
      <xdr:colOff>744890</xdr:colOff>
      <xdr:row>278</xdr:row>
      <xdr:rowOff>73505</xdr:rowOff>
    </xdr:to>
    <xdr:sp macro="" textlink="">
      <xdr:nvSpPr>
        <xdr:cNvPr id="363" name="CuadroTexto 362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 txBox="1">
          <a:spLocks/>
        </xdr:cNvSpPr>
      </xdr:nvSpPr>
      <xdr:spPr>
        <a:xfrm>
          <a:off x="17110333" y="52541334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30</xdr:col>
      <xdr:colOff>33617</xdr:colOff>
      <xdr:row>128</xdr:row>
      <xdr:rowOff>156883</xdr:rowOff>
    </xdr:from>
    <xdr:to>
      <xdr:col>31</xdr:col>
      <xdr:colOff>717060</xdr:colOff>
      <xdr:row>132</xdr:row>
      <xdr:rowOff>42883</xdr:rowOff>
    </xdr:to>
    <xdr:sp macro="" textlink="">
      <xdr:nvSpPr>
        <xdr:cNvPr id="382" name="CuadroTexto 195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 txBox="1"/>
      </xdr:nvSpPr>
      <xdr:spPr>
        <a:xfrm>
          <a:off x="16394205" y="24585707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CABLES CAJA DE LUZ</a:t>
          </a:r>
        </a:p>
        <a:p>
          <a:pPr algn="ctr"/>
          <a:r>
            <a:rPr lang="en-US" sz="900" b="1" i="1" baseline="0"/>
            <a:t>50-15</a:t>
          </a:r>
          <a:endParaRPr lang="en-US" sz="900" b="1" i="1"/>
        </a:p>
      </xdr:txBody>
    </xdr:sp>
    <xdr:clientData/>
  </xdr:twoCellAnchor>
  <xdr:twoCellAnchor>
    <xdr:from>
      <xdr:col>30</xdr:col>
      <xdr:colOff>750794</xdr:colOff>
      <xdr:row>132</xdr:row>
      <xdr:rowOff>67235</xdr:rowOff>
    </xdr:from>
    <xdr:to>
      <xdr:col>30</xdr:col>
      <xdr:colOff>755192</xdr:colOff>
      <xdr:row>133</xdr:row>
      <xdr:rowOff>172873</xdr:rowOff>
    </xdr:to>
    <xdr:cxnSp macro="">
      <xdr:nvCxnSpPr>
        <xdr:cNvPr id="383" name="Conector recto de flecha 106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CxnSpPr>
          <a:endCxn id="62" idx="0"/>
        </xdr:cNvCxnSpPr>
      </xdr:nvCxnSpPr>
      <xdr:spPr>
        <a:xfrm>
          <a:off x="17111382" y="25258059"/>
          <a:ext cx="4398" cy="2961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44823</xdr:colOff>
      <xdr:row>49</xdr:row>
      <xdr:rowOff>67235</xdr:rowOff>
    </xdr:from>
    <xdr:to>
      <xdr:col>19</xdr:col>
      <xdr:colOff>722823</xdr:colOff>
      <xdr:row>52</xdr:row>
      <xdr:rowOff>143735</xdr:rowOff>
    </xdr:to>
    <xdr:sp macro="" textlink="">
      <xdr:nvSpPr>
        <xdr:cNvPr id="10" name="CuadroTexto 9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/>
        </xdr:cNvSpPr>
      </xdr:nvSpPr>
      <xdr:spPr>
        <a:xfrm>
          <a:off x="9861176" y="94465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TERMINACION DE FAJA </a:t>
          </a:r>
        </a:p>
        <a:p>
          <a:pPr algn="ctr"/>
          <a:r>
            <a:rPr lang="en-US" sz="1100" b="1" i="1" baseline="0"/>
            <a:t>21-10</a:t>
          </a:r>
          <a:endParaRPr lang="en-US" sz="1100" b="1" i="1"/>
        </a:p>
      </xdr:txBody>
    </xdr:sp>
    <xdr:clientData/>
  </xdr:twoCellAnchor>
  <xdr:twoCellAnchor>
    <xdr:from>
      <xdr:col>19</xdr:col>
      <xdr:colOff>22413</xdr:colOff>
      <xdr:row>52</xdr:row>
      <xdr:rowOff>145678</xdr:rowOff>
    </xdr:from>
    <xdr:to>
      <xdr:col>21</xdr:col>
      <xdr:colOff>49572</xdr:colOff>
      <xdr:row>56</xdr:row>
      <xdr:rowOff>2906</xdr:rowOff>
    </xdr:to>
    <xdr:cxnSp macro="">
      <xdr:nvCxnSpPr>
        <xdr:cNvPr id="20" name="Conector angular 236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>
          <a:endCxn id="146" idx="2"/>
        </xdr:cNvCxnSpPr>
      </xdr:nvCxnSpPr>
      <xdr:spPr>
        <a:xfrm>
          <a:off x="10600766" y="10096502"/>
          <a:ext cx="901218" cy="619228"/>
        </a:xfrm>
        <a:prstGeom prst="bentConnector3">
          <a:avLst>
            <a:gd name="adj1" fmla="val 15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35192</xdr:colOff>
      <xdr:row>125</xdr:row>
      <xdr:rowOff>70532</xdr:rowOff>
    </xdr:from>
    <xdr:to>
      <xdr:col>31</xdr:col>
      <xdr:colOff>713192</xdr:colOff>
      <xdr:row>128</xdr:row>
      <xdr:rowOff>147032</xdr:rowOff>
    </xdr:to>
    <xdr:sp macro="" textlink="">
      <xdr:nvSpPr>
        <xdr:cNvPr id="180" name="CuadroTexto 17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16431799" y="238830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18</xdr:col>
      <xdr:colOff>17318</xdr:colOff>
      <xdr:row>79</xdr:row>
      <xdr:rowOff>142875</xdr:rowOff>
    </xdr:from>
    <xdr:to>
      <xdr:col>31</xdr:col>
      <xdr:colOff>704952</xdr:colOff>
      <xdr:row>134</xdr:row>
      <xdr:rowOff>83322</xdr:rowOff>
    </xdr:to>
    <xdr:sp macro="" textlink="">
      <xdr:nvSpPr>
        <xdr:cNvPr id="321" name="Rectángulo 320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/>
      </xdr:nvSpPr>
      <xdr:spPr>
        <a:xfrm>
          <a:off x="9875693" y="15192375"/>
          <a:ext cx="8021884" cy="10417947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11206</xdr:colOff>
      <xdr:row>109</xdr:row>
      <xdr:rowOff>172168</xdr:rowOff>
    </xdr:from>
    <xdr:to>
      <xdr:col>16</xdr:col>
      <xdr:colOff>750794</xdr:colOff>
      <xdr:row>123</xdr:row>
      <xdr:rowOff>116138</xdr:rowOff>
    </xdr:to>
    <xdr:sp macro="" textlink="">
      <xdr:nvSpPr>
        <xdr:cNvPr id="322" name="Rectángulo 321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/>
      </xdr:nvSpPr>
      <xdr:spPr>
        <a:xfrm>
          <a:off x="6592115" y="21698668"/>
          <a:ext cx="3146815" cy="2610970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69273</xdr:colOff>
      <xdr:row>271</xdr:row>
      <xdr:rowOff>11886</xdr:rowOff>
    </xdr:from>
    <xdr:to>
      <xdr:col>31</xdr:col>
      <xdr:colOff>734786</xdr:colOff>
      <xdr:row>289</xdr:row>
      <xdr:rowOff>175171</xdr:rowOff>
    </xdr:to>
    <xdr:sp macro="" textlink="">
      <xdr:nvSpPr>
        <xdr:cNvPr id="369" name="Rectángulo 368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/>
      </xdr:nvSpPr>
      <xdr:spPr>
        <a:xfrm>
          <a:off x="14856836" y="51756449"/>
          <a:ext cx="3070575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266</xdr:row>
      <xdr:rowOff>39100</xdr:rowOff>
    </xdr:from>
    <xdr:to>
      <xdr:col>34</xdr:col>
      <xdr:colOff>748392</xdr:colOff>
      <xdr:row>269</xdr:row>
      <xdr:rowOff>175171</xdr:rowOff>
    </xdr:to>
    <xdr:sp macro="" textlink="">
      <xdr:nvSpPr>
        <xdr:cNvPr id="165" name="Rectángul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/>
      </xdr:nvSpPr>
      <xdr:spPr>
        <a:xfrm>
          <a:off x="18108325" y="50831163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185</xdr:row>
      <xdr:rowOff>72314</xdr:rowOff>
    </xdr:from>
    <xdr:to>
      <xdr:col>34</xdr:col>
      <xdr:colOff>744682</xdr:colOff>
      <xdr:row>238</xdr:row>
      <xdr:rowOff>1987</xdr:rowOff>
    </xdr:to>
    <xdr:sp macro="" textlink="">
      <xdr:nvSpPr>
        <xdr:cNvPr id="366" name="Rectángulo 365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/>
      </xdr:nvSpPr>
      <xdr:spPr>
        <a:xfrm>
          <a:off x="14804881" y="35314814"/>
          <a:ext cx="4775489" cy="10145236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15875</xdr:colOff>
      <xdr:row>135</xdr:row>
      <xdr:rowOff>56710</xdr:rowOff>
    </xdr:from>
    <xdr:to>
      <xdr:col>31</xdr:col>
      <xdr:colOff>717176</xdr:colOff>
      <xdr:row>183</xdr:row>
      <xdr:rowOff>179973</xdr:rowOff>
    </xdr:to>
    <xdr:sp macro="" textlink="">
      <xdr:nvSpPr>
        <xdr:cNvPr id="364" name="Rectángulo 363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/>
      </xdr:nvSpPr>
      <xdr:spPr>
        <a:xfrm>
          <a:off x="14803438" y="25774210"/>
          <a:ext cx="3106363" cy="926726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738188</xdr:colOff>
      <xdr:row>19</xdr:row>
      <xdr:rowOff>33620</xdr:rowOff>
    </xdr:from>
    <xdr:to>
      <xdr:col>31</xdr:col>
      <xdr:colOff>739588</xdr:colOff>
      <xdr:row>48</xdr:row>
      <xdr:rowOff>59531</xdr:rowOff>
    </xdr:to>
    <xdr:cxnSp macro="">
      <xdr:nvCxnSpPr>
        <xdr:cNvPr id="392" name="Conector recto 391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CxnSpPr/>
      </xdr:nvCxnSpPr>
      <xdr:spPr>
        <a:xfrm flipV="1">
          <a:off x="17930813" y="3653120"/>
          <a:ext cx="1400" cy="5550411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156882</xdr:rowOff>
    </xdr:to>
    <xdr:sp macro="" textlink="">
      <xdr:nvSpPr>
        <xdr:cNvPr id="419" name="Rectángulo 418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/>
      </xdr:nvSpPr>
      <xdr:spPr>
        <a:xfrm>
          <a:off x="9923322" y="791136"/>
          <a:ext cx="1472042" cy="260424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728382</xdr:colOff>
      <xdr:row>4</xdr:row>
      <xdr:rowOff>56030</xdr:rowOff>
    </xdr:from>
    <xdr:to>
      <xdr:col>28</xdr:col>
      <xdr:colOff>728382</xdr:colOff>
      <xdr:row>19</xdr:row>
      <xdr:rowOff>33618</xdr:rowOff>
    </xdr:to>
    <xdr:cxnSp macro="">
      <xdr:nvCxnSpPr>
        <xdr:cNvPr id="396" name="Conector recto 395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CxnSpPr/>
      </xdr:nvCxnSpPr>
      <xdr:spPr>
        <a:xfrm flipV="1">
          <a:off x="9872382" y="818030"/>
          <a:ext cx="0" cy="28350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33618</xdr:colOff>
      <xdr:row>4</xdr:row>
      <xdr:rowOff>44824</xdr:rowOff>
    </xdr:from>
    <xdr:to>
      <xdr:col>27</xdr:col>
      <xdr:colOff>92529</xdr:colOff>
      <xdr:row>48</xdr:row>
      <xdr:rowOff>65314</xdr:rowOff>
    </xdr:to>
    <xdr:cxnSp macro="">
      <xdr:nvCxnSpPr>
        <xdr:cNvPr id="387" name="Conector recto 386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CxnSpPr/>
      </xdr:nvCxnSpPr>
      <xdr:spPr>
        <a:xfrm>
          <a:off x="14778318" y="806824"/>
          <a:ext cx="58911" cy="840249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16299</xdr:colOff>
      <xdr:row>65</xdr:row>
      <xdr:rowOff>34636</xdr:rowOff>
    </xdr:from>
    <xdr:to>
      <xdr:col>25</xdr:col>
      <xdr:colOff>726345</xdr:colOff>
      <xdr:row>78</xdr:row>
      <xdr:rowOff>156882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6874299" y="110836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34636</xdr:colOff>
      <xdr:row>19</xdr:row>
      <xdr:rowOff>33618</xdr:rowOff>
    </xdr:from>
    <xdr:to>
      <xdr:col>10</xdr:col>
      <xdr:colOff>744681</xdr:colOff>
      <xdr:row>52</xdr:row>
      <xdr:rowOff>168088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679863" y="3653118"/>
          <a:ext cx="4762500" cy="6420970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47626</xdr:colOff>
      <xdr:row>24</xdr:row>
      <xdr:rowOff>56031</xdr:rowOff>
    </xdr:from>
    <xdr:to>
      <xdr:col>25</xdr:col>
      <xdr:colOff>710046</xdr:colOff>
      <xdr:row>64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273762" y="4628031"/>
          <a:ext cx="6360102" cy="7581288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47626</xdr:colOff>
      <xdr:row>4</xdr:row>
      <xdr:rowOff>33617</xdr:rowOff>
    </xdr:from>
    <xdr:to>
      <xdr:col>26</xdr:col>
      <xdr:colOff>0</xdr:colOff>
      <xdr:row>23</xdr:row>
      <xdr:rowOff>86590</xdr:rowOff>
    </xdr:to>
    <xdr:sp macro="" textlink="">
      <xdr:nvSpPr>
        <xdr:cNvPr id="422" name="Rectángulo 421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/>
      </xdr:nvSpPr>
      <xdr:spPr>
        <a:xfrm>
          <a:off x="8273762" y="795617"/>
          <a:ext cx="6412056" cy="3672473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3" name="Cuadro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3697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4" name="Cuadro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36971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17</xdr:row>
      <xdr:rowOff>138634</xdr:rowOff>
    </xdr:from>
    <xdr:to>
      <xdr:col>4</xdr:col>
      <xdr:colOff>4943</xdr:colOff>
      <xdr:row>19</xdr:row>
      <xdr:rowOff>74601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>
          <a:stCxn id="265" idx="4"/>
          <a:endCxn id="16" idx="0"/>
        </xdr:cNvCxnSpPr>
      </xdr:nvCxnSpPr>
      <xdr:spPr>
        <a:xfrm>
          <a:off x="2405243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22</xdr:row>
      <xdr:rowOff>151101</xdr:rowOff>
    </xdr:from>
    <xdr:to>
      <xdr:col>4</xdr:col>
      <xdr:colOff>4943</xdr:colOff>
      <xdr:row>24</xdr:row>
      <xdr:rowOff>64356</xdr:rowOff>
    </xdr:to>
    <xdr:cxnSp macro="">
      <xdr:nvCxnSpPr>
        <xdr:cNvPr id="35" name="Conector recto de flecha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>
          <a:stCxn id="16" idx="4"/>
          <a:endCxn id="17" idx="0"/>
        </xdr:cNvCxnSpPr>
      </xdr:nvCxnSpPr>
      <xdr:spPr>
        <a:xfrm>
          <a:off x="2399800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37" name="Conector recto de flecha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>
          <a:stCxn id="17" idx="4"/>
          <a:endCxn id="18" idx="0"/>
        </xdr:cNvCxnSpPr>
      </xdr:nvCxnSpPr>
      <xdr:spPr>
        <a:xfrm>
          <a:off x="1528943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>
          <a:stCxn id="18" idx="4"/>
          <a:endCxn id="19" idx="0"/>
        </xdr:cNvCxnSpPr>
      </xdr:nvCxnSpPr>
      <xdr:spPr>
        <a:xfrm>
          <a:off x="1528943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CxnSpPr>
          <a:stCxn id="19" idx="4"/>
          <a:endCxn id="20" idx="0"/>
        </xdr:cNvCxnSpPr>
      </xdr:nvCxnSpPr>
      <xdr:spPr>
        <a:xfrm>
          <a:off x="1528943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7</xdr:row>
      <xdr:rowOff>114600</xdr:rowOff>
    </xdr:from>
    <xdr:to>
      <xdr:col>18</xdr:col>
      <xdr:colOff>755717</xdr:colOff>
      <xdr:row>9</xdr:row>
      <xdr:rowOff>72379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CxnSpPr>
          <a:stCxn id="3" idx="4"/>
          <a:endCxn id="4" idx="0"/>
        </xdr:cNvCxnSpPr>
      </xdr:nvCxnSpPr>
      <xdr:spPr>
        <a:xfrm>
          <a:off x="6089717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12</xdr:row>
      <xdr:rowOff>148879</xdr:rowOff>
    </xdr:from>
    <xdr:to>
      <xdr:col>18</xdr:col>
      <xdr:colOff>755717</xdr:colOff>
      <xdr:row>24</xdr:row>
      <xdr:rowOff>62134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>
          <a:stCxn id="4" idx="4"/>
          <a:endCxn id="220" idx="0"/>
        </xdr:cNvCxnSpPr>
      </xdr:nvCxnSpPr>
      <xdr:spPr>
        <a:xfrm>
          <a:off x="6089717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49</xdr:row>
      <xdr:rowOff>59906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>
          <a:stCxn id="267" idx="4"/>
          <a:endCxn id="62" idx="0"/>
        </xdr:cNvCxnSpPr>
      </xdr:nvCxnSpPr>
      <xdr:spPr>
        <a:xfrm>
          <a:off x="4053412" y="3377134"/>
          <a:ext cx="0" cy="5826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17</xdr:row>
      <xdr:rowOff>138634</xdr:rowOff>
    </xdr:from>
    <xdr:to>
      <xdr:col>9</xdr:col>
      <xdr:colOff>759461</xdr:colOff>
      <xdr:row>19</xdr:row>
      <xdr:rowOff>74601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>
          <a:stCxn id="266" idx="4"/>
          <a:endCxn id="80" idx="0"/>
        </xdr:cNvCxnSpPr>
      </xdr:nvCxnSpPr>
      <xdr:spPr>
        <a:xfrm>
          <a:off x="5674361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22</xdr:row>
      <xdr:rowOff>151101</xdr:rowOff>
    </xdr:from>
    <xdr:to>
      <xdr:col>9</xdr:col>
      <xdr:colOff>759461</xdr:colOff>
      <xdr:row>24</xdr:row>
      <xdr:rowOff>64356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>
          <a:stCxn id="80" idx="4"/>
          <a:endCxn id="79" idx="0"/>
        </xdr:cNvCxnSpPr>
      </xdr:nvCxnSpPr>
      <xdr:spPr>
        <a:xfrm>
          <a:off x="5658032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27</xdr:row>
      <xdr:rowOff>140856</xdr:rowOff>
    </xdr:from>
    <xdr:to>
      <xdr:col>9</xdr:col>
      <xdr:colOff>759461</xdr:colOff>
      <xdr:row>29</xdr:row>
      <xdr:rowOff>65317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>
          <a:stCxn id="79" idx="4"/>
          <a:endCxn id="81" idx="0"/>
        </xdr:cNvCxnSpPr>
      </xdr:nvCxnSpPr>
      <xdr:spPr>
        <a:xfrm>
          <a:off x="4569461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32</xdr:row>
      <xdr:rowOff>141817</xdr:rowOff>
    </xdr:from>
    <xdr:to>
      <xdr:col>9</xdr:col>
      <xdr:colOff>759461</xdr:colOff>
      <xdr:row>34</xdr:row>
      <xdr:rowOff>77484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>
          <a:stCxn id="81" idx="4"/>
          <a:endCxn id="83" idx="0"/>
        </xdr:cNvCxnSpPr>
      </xdr:nvCxnSpPr>
      <xdr:spPr>
        <a:xfrm>
          <a:off x="4569461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151101</xdr:rowOff>
    </xdr:from>
    <xdr:to>
      <xdr:col>18</xdr:col>
      <xdr:colOff>755717</xdr:colOff>
      <xdr:row>34</xdr:row>
      <xdr:rowOff>64356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CxnSpPr>
          <a:stCxn id="5" idx="4"/>
          <a:endCxn id="93" idx="0"/>
        </xdr:cNvCxnSpPr>
      </xdr:nvCxnSpPr>
      <xdr:spPr>
        <a:xfrm>
          <a:off x="6089717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140856</xdr:rowOff>
    </xdr:from>
    <xdr:to>
      <xdr:col>18</xdr:col>
      <xdr:colOff>755717</xdr:colOff>
      <xdr:row>39</xdr:row>
      <xdr:rowOff>65317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CxnSpPr>
          <a:stCxn id="93" idx="4"/>
          <a:endCxn id="94" idx="0"/>
        </xdr:cNvCxnSpPr>
      </xdr:nvCxnSpPr>
      <xdr:spPr>
        <a:xfrm>
          <a:off x="6089717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141817</xdr:rowOff>
    </xdr:from>
    <xdr:to>
      <xdr:col>18</xdr:col>
      <xdr:colOff>755717</xdr:colOff>
      <xdr:row>44</xdr:row>
      <xdr:rowOff>77484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CxnSpPr>
          <a:stCxn id="94" idx="4"/>
          <a:endCxn id="95" idx="0"/>
        </xdr:cNvCxnSpPr>
      </xdr:nvCxnSpPr>
      <xdr:spPr>
        <a:xfrm>
          <a:off x="6089717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47</xdr:row>
      <xdr:rowOff>153984</xdr:rowOff>
    </xdr:from>
    <xdr:to>
      <xdr:col>18</xdr:col>
      <xdr:colOff>755717</xdr:colOff>
      <xdr:row>49</xdr:row>
      <xdr:rowOff>78444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CxnSpPr>
          <a:stCxn id="95" idx="4"/>
          <a:endCxn id="96" idx="0"/>
        </xdr:cNvCxnSpPr>
      </xdr:nvCxnSpPr>
      <xdr:spPr>
        <a:xfrm>
          <a:off x="6089717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4</xdr:row>
      <xdr:rowOff>38100</xdr:rowOff>
    </xdr:from>
    <xdr:to>
      <xdr:col>28</xdr:col>
      <xdr:colOff>735494</xdr:colOff>
      <xdr:row>7</xdr:row>
      <xdr:rowOff>114600</xdr:rowOff>
    </xdr:to>
    <xdr:sp macro="" textlink="">
      <xdr:nvSpPr>
        <xdr:cNvPr id="114" name="CuadroTexto 1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84394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</a:t>
          </a:r>
          <a:r>
            <a:rPr lang="en-US" sz="1100" b="1" i="1"/>
            <a:t>PUERTAS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99411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58</xdr:row>
      <xdr:rowOff>136406</xdr:rowOff>
    </xdr:from>
    <xdr:to>
      <xdr:col>25</xdr:col>
      <xdr:colOff>7572</xdr:colOff>
      <xdr:row>60</xdr:row>
      <xdr:rowOff>52703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CxnSpPr>
          <a:stCxn id="105" idx="4"/>
          <a:endCxn id="77" idx="0"/>
        </xdr:cNvCxnSpPr>
      </xdr:nvCxnSpPr>
      <xdr:spPr>
        <a:xfrm>
          <a:off x="13931390" y="10042406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63</xdr:row>
      <xdr:rowOff>129203</xdr:rowOff>
    </xdr:from>
    <xdr:to>
      <xdr:col>25</xdr:col>
      <xdr:colOff>7572</xdr:colOff>
      <xdr:row>65</xdr:row>
      <xdr:rowOff>57378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CxnSpPr>
          <a:stCxn id="77" idx="4"/>
          <a:endCxn id="243" idx="0"/>
        </xdr:cNvCxnSpPr>
      </xdr:nvCxnSpPr>
      <xdr:spPr>
        <a:xfrm>
          <a:off x="7627572" y="10797203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78</xdr:row>
      <xdr:rowOff>132757</xdr:rowOff>
    </xdr:from>
    <xdr:to>
      <xdr:col>25</xdr:col>
      <xdr:colOff>7572</xdr:colOff>
      <xdr:row>80</xdr:row>
      <xdr:rowOff>87027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CxnSpPr>
          <a:stCxn id="311" idx="3"/>
          <a:endCxn id="84" idx="0"/>
        </xdr:cNvCxnSpPr>
      </xdr:nvCxnSpPr>
      <xdr:spPr>
        <a:xfrm>
          <a:off x="12199572" y="12896257"/>
          <a:ext cx="0" cy="3352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83</xdr:row>
      <xdr:rowOff>163527</xdr:rowOff>
    </xdr:from>
    <xdr:to>
      <xdr:col>25</xdr:col>
      <xdr:colOff>7572</xdr:colOff>
      <xdr:row>85</xdr:row>
      <xdr:rowOff>39354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stCxn id="84" idx="4"/>
          <a:endCxn id="86" idx="0"/>
        </xdr:cNvCxnSpPr>
      </xdr:nvCxnSpPr>
      <xdr:spPr>
        <a:xfrm>
          <a:off x="7627572" y="13689027"/>
          <a:ext cx="0" cy="2568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88</xdr:row>
      <xdr:rowOff>115854</xdr:rowOff>
    </xdr:from>
    <xdr:to>
      <xdr:col>25</xdr:col>
      <xdr:colOff>7572</xdr:colOff>
      <xdr:row>90</xdr:row>
      <xdr:rowOff>92533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CxnSpPr>
          <a:stCxn id="86" idx="4"/>
          <a:endCxn id="87" idx="0"/>
        </xdr:cNvCxnSpPr>
      </xdr:nvCxnSpPr>
      <xdr:spPr>
        <a:xfrm>
          <a:off x="7627572" y="14593854"/>
          <a:ext cx="0" cy="3576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717461</xdr:colOff>
      <xdr:row>112</xdr:row>
      <xdr:rowOff>22210</xdr:rowOff>
    </xdr:from>
    <xdr:to>
      <xdr:col>21</xdr:col>
      <xdr:colOff>35717</xdr:colOff>
      <xdr:row>112</xdr:row>
      <xdr:rowOff>22210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CxnSpPr>
          <a:stCxn id="228" idx="6"/>
          <a:endCxn id="99" idx="2"/>
        </xdr:cNvCxnSpPr>
      </xdr:nvCxnSpPr>
      <xdr:spPr>
        <a:xfrm>
          <a:off x="8032661" y="18119710"/>
          <a:ext cx="194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14812</xdr:colOff>
      <xdr:row>118</xdr:row>
      <xdr:rowOff>141879</xdr:rowOff>
    </xdr:from>
    <xdr:to>
      <xdr:col>16</xdr:col>
      <xdr:colOff>14812</xdr:colOff>
      <xdr:row>120</xdr:row>
      <xdr:rowOff>79343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CxnSpPr>
          <a:stCxn id="113" idx="4"/>
          <a:endCxn id="142" idx="0"/>
        </xdr:cNvCxnSpPr>
      </xdr:nvCxnSpPr>
      <xdr:spPr>
        <a:xfrm>
          <a:off x="3062812" y="19382379"/>
          <a:ext cx="0" cy="3184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4942</xdr:colOff>
      <xdr:row>118</xdr:row>
      <xdr:rowOff>141879</xdr:rowOff>
    </xdr:from>
    <xdr:to>
      <xdr:col>15</xdr:col>
      <xdr:colOff>56811</xdr:colOff>
      <xdr:row>122</xdr:row>
      <xdr:rowOff>22343</xdr:rowOff>
    </xdr:to>
    <xdr:cxnSp macro="">
      <xdr:nvCxnSpPr>
        <xdr:cNvPr id="160" name="Conector angular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CxnSpPr>
          <a:stCxn id="112" idx="4"/>
          <a:endCxn id="142" idx="2"/>
        </xdr:cNvCxnSpPr>
      </xdr:nvCxnSpPr>
      <xdr:spPr>
        <a:xfrm rot="16200000" flipH="1">
          <a:off x="1614645" y="19296676"/>
          <a:ext cx="642464" cy="8138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734812</xdr:colOff>
      <xdr:row>122</xdr:row>
      <xdr:rowOff>22343</xdr:rowOff>
    </xdr:from>
    <xdr:to>
      <xdr:col>21</xdr:col>
      <xdr:colOff>35717</xdr:colOff>
      <xdr:row>122</xdr:row>
      <xdr:rowOff>22343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CxnSpPr>
          <a:stCxn id="142" idx="6"/>
          <a:endCxn id="161" idx="2"/>
        </xdr:cNvCxnSpPr>
      </xdr:nvCxnSpPr>
      <xdr:spPr>
        <a:xfrm>
          <a:off x="9722948" y="20215343"/>
          <a:ext cx="18293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135</xdr:row>
      <xdr:rowOff>83897</xdr:rowOff>
    </xdr:from>
    <xdr:to>
      <xdr:col>31</xdr:col>
      <xdr:colOff>713192</xdr:colOff>
      <xdr:row>138</xdr:row>
      <xdr:rowOff>160397</xdr:rowOff>
    </xdr:to>
    <xdr:sp macro="" textlink="">
      <xdr:nvSpPr>
        <xdr:cNvPr id="183" name="CuadroTexto 18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16465817" y="2580139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FONDO Y LÍN. SUCCIÓN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140</xdr:row>
      <xdr:rowOff>77399</xdr:rowOff>
    </xdr:from>
    <xdr:to>
      <xdr:col>31</xdr:col>
      <xdr:colOff>713192</xdr:colOff>
      <xdr:row>143</xdr:row>
      <xdr:rowOff>153899</xdr:rowOff>
    </xdr:to>
    <xdr:sp macro="" textlink="">
      <xdr:nvSpPr>
        <xdr:cNvPr id="188" name="CuadroTexto 18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16465817" y="267473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SOLD.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EVAP. Y ARMADO CAJA DE SERVICIO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n-US" sz="900">
            <a:effectLst/>
          </a:endParaRPr>
        </a:p>
      </xdr:txBody>
    </xdr:sp>
    <xdr:clientData/>
  </xdr:twoCellAnchor>
  <xdr:twoCellAnchor>
    <xdr:from>
      <xdr:col>30</xdr:col>
      <xdr:colOff>35192</xdr:colOff>
      <xdr:row>145</xdr:row>
      <xdr:rowOff>84614</xdr:rowOff>
    </xdr:from>
    <xdr:to>
      <xdr:col>31</xdr:col>
      <xdr:colOff>713192</xdr:colOff>
      <xdr:row>148</xdr:row>
      <xdr:rowOff>161114</xdr:rowOff>
    </xdr:to>
    <xdr:sp macro="" textlink="">
      <xdr:nvSpPr>
        <xdr:cNvPr id="189" name="CuadroTexto 18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16465817" y="277071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150</xdr:row>
      <xdr:rowOff>81011</xdr:rowOff>
    </xdr:from>
    <xdr:to>
      <xdr:col>31</xdr:col>
      <xdr:colOff>713192</xdr:colOff>
      <xdr:row>153</xdr:row>
      <xdr:rowOff>157511</xdr:rowOff>
    </xdr:to>
    <xdr:sp macro="" textlink="">
      <xdr:nvSpPr>
        <xdr:cNvPr id="190" name="CuadroTexto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16465817" y="286560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INSTALACIÓN ELÉCTRICA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155</xdr:row>
      <xdr:rowOff>77404</xdr:rowOff>
    </xdr:from>
    <xdr:to>
      <xdr:col>31</xdr:col>
      <xdr:colOff>713192</xdr:colOff>
      <xdr:row>158</xdr:row>
      <xdr:rowOff>153904</xdr:rowOff>
    </xdr:to>
    <xdr:sp macro="" textlink="">
      <xdr:nvSpPr>
        <xdr:cNvPr id="191" name="CuadroTexto 1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16465817" y="296049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160</xdr:row>
      <xdr:rowOff>77800</xdr:rowOff>
    </xdr:from>
    <xdr:to>
      <xdr:col>31</xdr:col>
      <xdr:colOff>713192</xdr:colOff>
      <xdr:row>163</xdr:row>
      <xdr:rowOff>154300</xdr:rowOff>
    </xdr:to>
    <xdr:sp macro="" textlink="">
      <xdr:nvSpPr>
        <xdr:cNvPr id="194" name="CuadroTexto 19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16465817" y="305578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30</xdr:col>
      <xdr:colOff>35192</xdr:colOff>
      <xdr:row>165</xdr:row>
      <xdr:rowOff>85403</xdr:rowOff>
    </xdr:from>
    <xdr:to>
      <xdr:col>31</xdr:col>
      <xdr:colOff>713192</xdr:colOff>
      <xdr:row>168</xdr:row>
      <xdr:rowOff>161903</xdr:rowOff>
    </xdr:to>
    <xdr:sp macro="" textlink="">
      <xdr:nvSpPr>
        <xdr:cNvPr id="195" name="CuadroTexto 19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16465817" y="315179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170</xdr:row>
      <xdr:rowOff>70592</xdr:rowOff>
    </xdr:from>
    <xdr:to>
      <xdr:col>31</xdr:col>
      <xdr:colOff>713192</xdr:colOff>
      <xdr:row>173</xdr:row>
      <xdr:rowOff>147092</xdr:rowOff>
    </xdr:to>
    <xdr:sp macro="" textlink="">
      <xdr:nvSpPr>
        <xdr:cNvPr id="196" name="CuadroTexto 1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16465817" y="324555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35192</xdr:colOff>
      <xdr:row>175</xdr:row>
      <xdr:rowOff>89401</xdr:rowOff>
    </xdr:from>
    <xdr:to>
      <xdr:col>31</xdr:col>
      <xdr:colOff>713192</xdr:colOff>
      <xdr:row>178</xdr:row>
      <xdr:rowOff>165901</xdr:rowOff>
    </xdr:to>
    <xdr:sp macro="" textlink="">
      <xdr:nvSpPr>
        <xdr:cNvPr id="197" name="CuadroTexto 19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16465817" y="334269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050" b="1" i="1"/>
        </a:p>
      </xdr:txBody>
    </xdr:sp>
    <xdr:clientData/>
  </xdr:twoCellAnchor>
  <xdr:twoCellAnchor>
    <xdr:from>
      <xdr:col>30</xdr:col>
      <xdr:colOff>35192</xdr:colOff>
      <xdr:row>180</xdr:row>
      <xdr:rowOff>77274</xdr:rowOff>
    </xdr:from>
    <xdr:to>
      <xdr:col>31</xdr:col>
      <xdr:colOff>713192</xdr:colOff>
      <xdr:row>183</xdr:row>
      <xdr:rowOff>153774</xdr:rowOff>
    </xdr:to>
    <xdr:sp macro="" textlink="">
      <xdr:nvSpPr>
        <xdr:cNvPr id="198" name="CuadroTexto 19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16465817" y="343672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254</xdr:row>
      <xdr:rowOff>100998</xdr:rowOff>
    </xdr:from>
    <xdr:to>
      <xdr:col>28</xdr:col>
      <xdr:colOff>735494</xdr:colOff>
      <xdr:row>257</xdr:row>
      <xdr:rowOff>177498</xdr:rowOff>
    </xdr:to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14845057" y="486070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57494</xdr:colOff>
      <xdr:row>9</xdr:row>
      <xdr:rowOff>72379</xdr:rowOff>
    </xdr:from>
    <xdr:to>
      <xdr:col>28</xdr:col>
      <xdr:colOff>735494</xdr:colOff>
      <xdr:row>12</xdr:row>
      <xdr:rowOff>148879</xdr:rowOff>
    </xdr:to>
    <xdr:sp macro="" textlink="">
      <xdr:nvSpPr>
        <xdr:cNvPr id="209" name="CuadroTexto 20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84394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</xdr:row>
      <xdr:rowOff>64356</xdr:rowOff>
    </xdr:from>
    <xdr:to>
      <xdr:col>28</xdr:col>
      <xdr:colOff>735494</xdr:colOff>
      <xdr:row>27</xdr:row>
      <xdr:rowOff>140856</xdr:rowOff>
    </xdr:to>
    <xdr:sp macro="" textlink="">
      <xdr:nvSpPr>
        <xdr:cNvPr id="210" name="CuadroTexto 20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8439494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MANIJAS</a:t>
          </a:r>
        </a:p>
        <a:p>
          <a:pPr algn="ctr"/>
          <a:r>
            <a:rPr lang="en-US" sz="900" b="1" i="1"/>
            <a:t>20-02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</xdr:row>
      <xdr:rowOff>74601</xdr:rowOff>
    </xdr:from>
    <xdr:to>
      <xdr:col>28</xdr:col>
      <xdr:colOff>735494</xdr:colOff>
      <xdr:row>22</xdr:row>
      <xdr:rowOff>151101</xdr:rowOff>
    </xdr:to>
    <xdr:sp macro="" textlink="">
      <xdr:nvSpPr>
        <xdr:cNvPr id="212" name="CuadroTexto 21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84394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14</xdr:row>
      <xdr:rowOff>62134</xdr:rowOff>
    </xdr:from>
    <xdr:to>
      <xdr:col>28</xdr:col>
      <xdr:colOff>735494</xdr:colOff>
      <xdr:row>17</xdr:row>
      <xdr:rowOff>138634</xdr:rowOff>
    </xdr:to>
    <xdr:sp macro="" textlink="">
      <xdr:nvSpPr>
        <xdr:cNvPr id="211" name="CuadroTexto 21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84394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27</xdr:col>
      <xdr:colOff>57494</xdr:colOff>
      <xdr:row>29</xdr:row>
      <xdr:rowOff>65317</xdr:rowOff>
    </xdr:from>
    <xdr:to>
      <xdr:col>28</xdr:col>
      <xdr:colOff>735494</xdr:colOff>
      <xdr:row>32</xdr:row>
      <xdr:rowOff>141817</xdr:rowOff>
    </xdr:to>
    <xdr:sp macro="" textlink="">
      <xdr:nvSpPr>
        <xdr:cNvPr id="213" name="CuadroTexto 2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8766065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214" name="CuadroTexto 21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99411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19</xdr:row>
      <xdr:rowOff>74601</xdr:rowOff>
    </xdr:from>
    <xdr:to>
      <xdr:col>31</xdr:col>
      <xdr:colOff>713192</xdr:colOff>
      <xdr:row>22</xdr:row>
      <xdr:rowOff>151101</xdr:rowOff>
    </xdr:to>
    <xdr:sp macro="" textlink="">
      <xdr:nvSpPr>
        <xdr:cNvPr id="216" name="CuadroTexto 21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9941192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215" name="CuadroTexto 2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99411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7</xdr:row>
      <xdr:rowOff>114600</xdr:rowOff>
    </xdr:from>
    <xdr:to>
      <xdr:col>28</xdr:col>
      <xdr:colOff>15494</xdr:colOff>
      <xdr:row>9</xdr:row>
      <xdr:rowOff>72379</xdr:rowOff>
    </xdr:to>
    <xdr:cxnSp macro="">
      <xdr:nvCxnSpPr>
        <xdr:cNvPr id="219" name="Conector recto de flecha 218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CxnSpPr>
          <a:stCxn id="114" idx="4"/>
          <a:endCxn id="209" idx="0"/>
        </xdr:cNvCxnSpPr>
      </xdr:nvCxnSpPr>
      <xdr:spPr>
        <a:xfrm>
          <a:off x="9159494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12</xdr:row>
      <xdr:rowOff>148879</xdr:rowOff>
    </xdr:from>
    <xdr:to>
      <xdr:col>28</xdr:col>
      <xdr:colOff>15494</xdr:colOff>
      <xdr:row>14</xdr:row>
      <xdr:rowOff>62134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CxnSpPr>
          <a:stCxn id="209" idx="4"/>
          <a:endCxn id="211" idx="0"/>
        </xdr:cNvCxnSpPr>
      </xdr:nvCxnSpPr>
      <xdr:spPr>
        <a:xfrm>
          <a:off x="91594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17</xdr:row>
      <xdr:rowOff>138634</xdr:rowOff>
    </xdr:from>
    <xdr:to>
      <xdr:col>28</xdr:col>
      <xdr:colOff>15494</xdr:colOff>
      <xdr:row>19</xdr:row>
      <xdr:rowOff>74601</xdr:rowOff>
    </xdr:to>
    <xdr:cxnSp macro="">
      <xdr:nvCxnSpPr>
        <xdr:cNvPr id="223" name="Conector recto de flecha 222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CxnSpPr>
          <a:stCxn id="211" idx="4"/>
          <a:endCxn id="212" idx="0"/>
        </xdr:cNvCxnSpPr>
      </xdr:nvCxnSpPr>
      <xdr:spPr>
        <a:xfrm>
          <a:off x="91594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</xdr:row>
      <xdr:rowOff>151101</xdr:rowOff>
    </xdr:from>
    <xdr:to>
      <xdr:col>28</xdr:col>
      <xdr:colOff>15494</xdr:colOff>
      <xdr:row>24</xdr:row>
      <xdr:rowOff>64356</xdr:rowOff>
    </xdr:to>
    <xdr:cxnSp macro="">
      <xdr:nvCxnSpPr>
        <xdr:cNvPr id="225" name="Conector recto de flecha 22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CxnSpPr>
          <a:stCxn id="212" idx="4"/>
          <a:endCxn id="210" idx="0"/>
        </xdr:cNvCxnSpPr>
      </xdr:nvCxnSpPr>
      <xdr:spPr>
        <a:xfrm>
          <a:off x="91594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27</xdr:row>
      <xdr:rowOff>140856</xdr:rowOff>
    </xdr:from>
    <xdr:to>
      <xdr:col>28</xdr:col>
      <xdr:colOff>15494</xdr:colOff>
      <xdr:row>29</xdr:row>
      <xdr:rowOff>65317</xdr:rowOff>
    </xdr:to>
    <xdr:cxnSp macro="">
      <xdr:nvCxnSpPr>
        <xdr:cNvPr id="227" name="Conector recto de flecha 226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CxnSpPr>
          <a:stCxn id="210" idx="4"/>
          <a:endCxn id="213" idx="0"/>
        </xdr:cNvCxnSpPr>
      </xdr:nvCxnSpPr>
      <xdr:spPr>
        <a:xfrm>
          <a:off x="9486065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230" name="Conector recto de flecha 229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CxnSpPr>
          <a:stCxn id="115" idx="4"/>
          <a:endCxn id="214" idx="0"/>
        </xdr:cNvCxnSpPr>
      </xdr:nvCxnSpPr>
      <xdr:spPr>
        <a:xfrm>
          <a:off x="106611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232" name="Conector recto de flecha 23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CxnSpPr>
          <a:stCxn id="214" idx="4"/>
          <a:endCxn id="215" idx="0"/>
        </xdr:cNvCxnSpPr>
      </xdr:nvCxnSpPr>
      <xdr:spPr>
        <a:xfrm>
          <a:off x="106611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</xdr:row>
      <xdr:rowOff>138634</xdr:rowOff>
    </xdr:from>
    <xdr:to>
      <xdr:col>30</xdr:col>
      <xdr:colOff>755192</xdr:colOff>
      <xdr:row>19</xdr:row>
      <xdr:rowOff>74601</xdr:rowOff>
    </xdr:to>
    <xdr:cxnSp macro="">
      <xdr:nvCxnSpPr>
        <xdr:cNvPr id="234" name="Conector recto de flecha 233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CxnSpPr>
          <a:stCxn id="215" idx="4"/>
          <a:endCxn id="216" idx="0"/>
        </xdr:cNvCxnSpPr>
      </xdr:nvCxnSpPr>
      <xdr:spPr>
        <a:xfrm>
          <a:off x="10661192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22</xdr:row>
      <xdr:rowOff>151101</xdr:rowOff>
    </xdr:from>
    <xdr:to>
      <xdr:col>30</xdr:col>
      <xdr:colOff>755192</xdr:colOff>
      <xdr:row>29</xdr:row>
      <xdr:rowOff>65317</xdr:rowOff>
    </xdr:to>
    <xdr:cxnSp macro="">
      <xdr:nvCxnSpPr>
        <xdr:cNvPr id="236" name="Conector recto de flecha 235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CxnSpPr>
          <a:stCxn id="216" idx="4"/>
          <a:endCxn id="248" idx="0"/>
        </xdr:cNvCxnSpPr>
      </xdr:nvCxnSpPr>
      <xdr:spPr>
        <a:xfrm>
          <a:off x="11096621" y="4342101"/>
          <a:ext cx="0" cy="12477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34</xdr:row>
      <xdr:rowOff>77484</xdr:rowOff>
    </xdr:from>
    <xdr:to>
      <xdr:col>31</xdr:col>
      <xdr:colOff>713192</xdr:colOff>
      <xdr:row>37</xdr:row>
      <xdr:rowOff>153984</xdr:rowOff>
    </xdr:to>
    <xdr:sp macro="" textlink="">
      <xdr:nvSpPr>
        <xdr:cNvPr id="237" name="CuadroTexto 23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10376621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755192</xdr:colOff>
      <xdr:row>32</xdr:row>
      <xdr:rowOff>141817</xdr:rowOff>
    </xdr:from>
    <xdr:to>
      <xdr:col>30</xdr:col>
      <xdr:colOff>755192</xdr:colOff>
      <xdr:row>34</xdr:row>
      <xdr:rowOff>77484</xdr:rowOff>
    </xdr:to>
    <xdr:cxnSp macro="">
      <xdr:nvCxnSpPr>
        <xdr:cNvPr id="240" name="Conector recto de flecha 239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CxnSpPr>
          <a:stCxn id="248" idx="4"/>
          <a:endCxn id="237" idx="0"/>
        </xdr:cNvCxnSpPr>
      </xdr:nvCxnSpPr>
      <xdr:spPr>
        <a:xfrm>
          <a:off x="11096621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37</xdr:row>
      <xdr:rowOff>153984</xdr:rowOff>
    </xdr:from>
    <xdr:to>
      <xdr:col>30</xdr:col>
      <xdr:colOff>755192</xdr:colOff>
      <xdr:row>39</xdr:row>
      <xdr:rowOff>160911</xdr:rowOff>
    </xdr:to>
    <xdr:cxnSp macro="">
      <xdr:nvCxnSpPr>
        <xdr:cNvPr id="242" name="Conector recto de flecha 24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CxnSpPr>
          <a:stCxn id="237" idx="4"/>
          <a:endCxn id="281" idx="0"/>
        </xdr:cNvCxnSpPr>
      </xdr:nvCxnSpPr>
      <xdr:spPr>
        <a:xfrm>
          <a:off x="17185817" y="7202484"/>
          <a:ext cx="0" cy="3879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183</xdr:row>
      <xdr:rowOff>153774</xdr:rowOff>
    </xdr:from>
    <xdr:to>
      <xdr:col>30</xdr:col>
      <xdr:colOff>755192</xdr:colOff>
      <xdr:row>185</xdr:row>
      <xdr:rowOff>82198</xdr:rowOff>
    </xdr:to>
    <xdr:cxnSp macro="">
      <xdr:nvCxnSpPr>
        <xdr:cNvPr id="271" name="Conector angular 270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CxnSpPr>
          <a:stCxn id="198" idx="4"/>
          <a:endCxn id="199" idx="0"/>
        </xdr:cNvCxnSpPr>
      </xdr:nvCxnSpPr>
      <xdr:spPr>
        <a:xfrm rot="5400000">
          <a:off x="16220725" y="34359606"/>
          <a:ext cx="309424" cy="1620760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183</xdr:row>
      <xdr:rowOff>153773</xdr:rowOff>
    </xdr:from>
    <xdr:to>
      <xdr:col>33</xdr:col>
      <xdr:colOff>751732</xdr:colOff>
      <xdr:row>185</xdr:row>
      <xdr:rowOff>78734</xdr:rowOff>
    </xdr:to>
    <xdr:cxnSp macro="">
      <xdr:nvCxnSpPr>
        <xdr:cNvPr id="275" name="Conector angular 27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CxnSpPr>
          <a:stCxn id="198" idx="4"/>
          <a:endCxn id="262" idx="0"/>
        </xdr:cNvCxnSpPr>
      </xdr:nvCxnSpPr>
      <xdr:spPr>
        <a:xfrm rot="16200000" flipH="1">
          <a:off x="17852638" y="34348453"/>
          <a:ext cx="305961" cy="163960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239</xdr:row>
      <xdr:rowOff>56955</xdr:rowOff>
    </xdr:from>
    <xdr:to>
      <xdr:col>28</xdr:col>
      <xdr:colOff>735494</xdr:colOff>
      <xdr:row>242</xdr:row>
      <xdr:rowOff>133455</xdr:rowOff>
    </xdr:to>
    <xdr:sp macro="" textlink="">
      <xdr:nvSpPr>
        <xdr:cNvPr id="277" name="CuadroTexto 276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14845057" y="457055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249</xdr:row>
      <xdr:rowOff>76928</xdr:rowOff>
    </xdr:from>
    <xdr:to>
      <xdr:col>28</xdr:col>
      <xdr:colOff>735494</xdr:colOff>
      <xdr:row>252</xdr:row>
      <xdr:rowOff>153428</xdr:rowOff>
    </xdr:to>
    <xdr:sp macro="" textlink="">
      <xdr:nvSpPr>
        <xdr:cNvPr id="278" name="CuadroTexto 27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14845057" y="4763049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271</xdr:row>
      <xdr:rowOff>71663</xdr:rowOff>
    </xdr:from>
    <xdr:to>
      <xdr:col>31</xdr:col>
      <xdr:colOff>713192</xdr:colOff>
      <xdr:row>274</xdr:row>
      <xdr:rowOff>148163</xdr:rowOff>
    </xdr:to>
    <xdr:sp macro="" textlink="">
      <xdr:nvSpPr>
        <xdr:cNvPr id="288" name="CuadroTexto 28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 txBox="1"/>
      </xdr:nvSpPr>
      <xdr:spPr>
        <a:xfrm>
          <a:off x="16465817" y="51816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286</xdr:row>
      <xdr:rowOff>65350</xdr:rowOff>
    </xdr:from>
    <xdr:to>
      <xdr:col>31</xdr:col>
      <xdr:colOff>713192</xdr:colOff>
      <xdr:row>289</xdr:row>
      <xdr:rowOff>141850</xdr:rowOff>
    </xdr:to>
    <xdr:sp macro="" textlink="">
      <xdr:nvSpPr>
        <xdr:cNvPr id="300" name="CuadroTexto 29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 txBox="1"/>
      </xdr:nvSpPr>
      <xdr:spPr>
        <a:xfrm>
          <a:off x="16465817" y="5466741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30</xdr:col>
      <xdr:colOff>755192</xdr:colOff>
      <xdr:row>48</xdr:row>
      <xdr:rowOff>46911</xdr:rowOff>
    </xdr:from>
    <xdr:to>
      <xdr:col>30</xdr:col>
      <xdr:colOff>755192</xdr:colOff>
      <xdr:row>120</xdr:row>
      <xdr:rowOff>79343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CxnSpPr>
          <a:stCxn id="238" idx="4"/>
          <a:endCxn id="260" idx="0"/>
        </xdr:cNvCxnSpPr>
      </xdr:nvCxnSpPr>
      <xdr:spPr>
        <a:xfrm>
          <a:off x="17185817" y="9190911"/>
          <a:ext cx="0" cy="1374843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713717</xdr:colOff>
      <xdr:row>122</xdr:row>
      <xdr:rowOff>22343</xdr:rowOff>
    </xdr:from>
    <xdr:to>
      <xdr:col>30</xdr:col>
      <xdr:colOff>35192</xdr:colOff>
      <xdr:row>122</xdr:row>
      <xdr:rowOff>22343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CxnSpPr>
          <a:stCxn id="161" idx="6"/>
          <a:endCxn id="260" idx="2"/>
        </xdr:cNvCxnSpPr>
      </xdr:nvCxnSpPr>
      <xdr:spPr>
        <a:xfrm>
          <a:off x="12992308" y="23072843"/>
          <a:ext cx="349515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123</xdr:row>
      <xdr:rowOff>155843</xdr:rowOff>
    </xdr:from>
    <xdr:to>
      <xdr:col>30</xdr:col>
      <xdr:colOff>755192</xdr:colOff>
      <xdr:row>125</xdr:row>
      <xdr:rowOff>70532</xdr:rowOff>
    </xdr:to>
    <xdr:cxnSp macro="">
      <xdr:nvCxnSpPr>
        <xdr:cNvPr id="312" name="Conector recto de flecha 311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CxnSpPr>
          <a:stCxn id="260" idx="4"/>
          <a:endCxn id="180" idx="0"/>
        </xdr:cNvCxnSpPr>
      </xdr:nvCxnSpPr>
      <xdr:spPr>
        <a:xfrm>
          <a:off x="10661192" y="20348843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128</xdr:row>
      <xdr:rowOff>147032</xdr:rowOff>
    </xdr:from>
    <xdr:to>
      <xdr:col>30</xdr:col>
      <xdr:colOff>755718</xdr:colOff>
      <xdr:row>130</xdr:row>
      <xdr:rowOff>0</xdr:rowOff>
    </xdr:to>
    <xdr:cxnSp macro="">
      <xdr:nvCxnSpPr>
        <xdr:cNvPr id="316" name="Conector recto de flecha 315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CxnSpPr>
          <a:stCxn id="180" idx="4"/>
          <a:endCxn id="301" idx="0"/>
        </xdr:cNvCxnSpPr>
      </xdr:nvCxnSpPr>
      <xdr:spPr>
        <a:xfrm>
          <a:off x="17185817" y="24531032"/>
          <a:ext cx="526" cy="2339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138</xdr:row>
      <xdr:rowOff>160397</xdr:rowOff>
    </xdr:from>
    <xdr:to>
      <xdr:col>30</xdr:col>
      <xdr:colOff>755192</xdr:colOff>
      <xdr:row>140</xdr:row>
      <xdr:rowOff>77399</xdr:rowOff>
    </xdr:to>
    <xdr:cxnSp macro="">
      <xdr:nvCxnSpPr>
        <xdr:cNvPr id="320" name="Conector recto de flecha 319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CxnSpPr>
          <a:stCxn id="183" idx="4"/>
          <a:endCxn id="188" idx="0"/>
        </xdr:cNvCxnSpPr>
      </xdr:nvCxnSpPr>
      <xdr:spPr>
        <a:xfrm>
          <a:off x="17185817" y="26449397"/>
          <a:ext cx="0" cy="2980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143</xdr:row>
      <xdr:rowOff>153899</xdr:rowOff>
    </xdr:from>
    <xdr:to>
      <xdr:col>30</xdr:col>
      <xdr:colOff>755192</xdr:colOff>
      <xdr:row>145</xdr:row>
      <xdr:rowOff>84614</xdr:rowOff>
    </xdr:to>
    <xdr:cxnSp macro="">
      <xdr:nvCxnSpPr>
        <xdr:cNvPr id="330" name="Conector recto de flecha 329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CxnSpPr>
          <a:stCxn id="188" idx="4"/>
          <a:endCxn id="189" idx="0"/>
        </xdr:cNvCxnSpPr>
      </xdr:nvCxnSpPr>
      <xdr:spPr>
        <a:xfrm>
          <a:off x="17185817" y="27395399"/>
          <a:ext cx="0" cy="311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148</xdr:row>
      <xdr:rowOff>161114</xdr:rowOff>
    </xdr:from>
    <xdr:to>
      <xdr:col>30</xdr:col>
      <xdr:colOff>755192</xdr:colOff>
      <xdr:row>150</xdr:row>
      <xdr:rowOff>81011</xdr:rowOff>
    </xdr:to>
    <xdr:cxnSp macro="">
      <xdr:nvCxnSpPr>
        <xdr:cNvPr id="332" name="Conector recto de flecha 331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CxnSpPr>
          <a:stCxn id="189" idx="4"/>
          <a:endCxn id="190" idx="0"/>
        </xdr:cNvCxnSpPr>
      </xdr:nvCxnSpPr>
      <xdr:spPr>
        <a:xfrm>
          <a:off x="17185817" y="28355114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153</xdr:row>
      <xdr:rowOff>157511</xdr:rowOff>
    </xdr:from>
    <xdr:to>
      <xdr:col>30</xdr:col>
      <xdr:colOff>755192</xdr:colOff>
      <xdr:row>155</xdr:row>
      <xdr:rowOff>77404</xdr:rowOff>
    </xdr:to>
    <xdr:cxnSp macro="">
      <xdr:nvCxnSpPr>
        <xdr:cNvPr id="334" name="Conector recto de flecha 333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CxnSpPr>
          <a:stCxn id="190" idx="4"/>
          <a:endCxn id="191" idx="0"/>
        </xdr:cNvCxnSpPr>
      </xdr:nvCxnSpPr>
      <xdr:spPr>
        <a:xfrm>
          <a:off x="17185817" y="29304011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158</xdr:row>
      <xdr:rowOff>153904</xdr:rowOff>
    </xdr:from>
    <xdr:to>
      <xdr:col>30</xdr:col>
      <xdr:colOff>755192</xdr:colOff>
      <xdr:row>160</xdr:row>
      <xdr:rowOff>77800</xdr:rowOff>
    </xdr:to>
    <xdr:cxnSp macro="">
      <xdr:nvCxnSpPr>
        <xdr:cNvPr id="340" name="Conector recto de flecha 339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CxnSpPr>
          <a:stCxn id="191" idx="4"/>
          <a:endCxn id="194" idx="0"/>
        </xdr:cNvCxnSpPr>
      </xdr:nvCxnSpPr>
      <xdr:spPr>
        <a:xfrm>
          <a:off x="17185817" y="30252904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163</xdr:row>
      <xdr:rowOff>154300</xdr:rowOff>
    </xdr:from>
    <xdr:to>
      <xdr:col>30</xdr:col>
      <xdr:colOff>755192</xdr:colOff>
      <xdr:row>165</xdr:row>
      <xdr:rowOff>85403</xdr:rowOff>
    </xdr:to>
    <xdr:cxnSp macro="">
      <xdr:nvCxnSpPr>
        <xdr:cNvPr id="342" name="Conector recto de flecha 341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CxnSpPr>
          <a:stCxn id="194" idx="4"/>
          <a:endCxn id="195" idx="0"/>
        </xdr:cNvCxnSpPr>
      </xdr:nvCxnSpPr>
      <xdr:spPr>
        <a:xfrm>
          <a:off x="17185817" y="31205800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168</xdr:row>
      <xdr:rowOff>161903</xdr:rowOff>
    </xdr:from>
    <xdr:to>
      <xdr:col>30</xdr:col>
      <xdr:colOff>755192</xdr:colOff>
      <xdr:row>170</xdr:row>
      <xdr:rowOff>70592</xdr:rowOff>
    </xdr:to>
    <xdr:cxnSp macro="">
      <xdr:nvCxnSpPr>
        <xdr:cNvPr id="345" name="Conector recto de flecha 34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CxnSpPr>
          <a:stCxn id="195" idx="4"/>
          <a:endCxn id="196" idx="0"/>
        </xdr:cNvCxnSpPr>
      </xdr:nvCxnSpPr>
      <xdr:spPr>
        <a:xfrm>
          <a:off x="17185817" y="32165903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173</xdr:row>
      <xdr:rowOff>147092</xdr:rowOff>
    </xdr:from>
    <xdr:to>
      <xdr:col>30</xdr:col>
      <xdr:colOff>755192</xdr:colOff>
      <xdr:row>175</xdr:row>
      <xdr:rowOff>89401</xdr:rowOff>
    </xdr:to>
    <xdr:cxnSp macro="">
      <xdr:nvCxnSpPr>
        <xdr:cNvPr id="347" name="Conector recto de flecha 346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CxnSpPr>
          <a:stCxn id="196" idx="4"/>
          <a:endCxn id="197" idx="0"/>
        </xdr:cNvCxnSpPr>
      </xdr:nvCxnSpPr>
      <xdr:spPr>
        <a:xfrm>
          <a:off x="17185817" y="33103592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178</xdr:row>
      <xdr:rowOff>165901</xdr:rowOff>
    </xdr:from>
    <xdr:to>
      <xdr:col>30</xdr:col>
      <xdr:colOff>755192</xdr:colOff>
      <xdr:row>180</xdr:row>
      <xdr:rowOff>77274</xdr:rowOff>
    </xdr:to>
    <xdr:cxnSp macro="">
      <xdr:nvCxnSpPr>
        <xdr:cNvPr id="349" name="Conector recto de flecha 348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CxnSpPr>
          <a:stCxn id="197" idx="4"/>
          <a:endCxn id="198" idx="0"/>
        </xdr:cNvCxnSpPr>
      </xdr:nvCxnSpPr>
      <xdr:spPr>
        <a:xfrm>
          <a:off x="17185817" y="34074901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188</xdr:row>
      <xdr:rowOff>158698</xdr:rowOff>
    </xdr:from>
    <xdr:to>
      <xdr:col>28</xdr:col>
      <xdr:colOff>15494</xdr:colOff>
      <xdr:row>190</xdr:row>
      <xdr:rowOff>67390</xdr:rowOff>
    </xdr:to>
    <xdr:cxnSp macro="">
      <xdr:nvCxnSpPr>
        <xdr:cNvPr id="351" name="Conector recto de flecha 350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CxnSpPr>
          <a:stCxn id="199" idx="4"/>
          <a:endCxn id="200" idx="0"/>
        </xdr:cNvCxnSpPr>
      </xdr:nvCxnSpPr>
      <xdr:spPr>
        <a:xfrm>
          <a:off x="15565057" y="35972698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193</xdr:row>
      <xdr:rowOff>143890</xdr:rowOff>
    </xdr:from>
    <xdr:to>
      <xdr:col>28</xdr:col>
      <xdr:colOff>15494</xdr:colOff>
      <xdr:row>195</xdr:row>
      <xdr:rowOff>74990</xdr:rowOff>
    </xdr:to>
    <xdr:cxnSp macro="">
      <xdr:nvCxnSpPr>
        <xdr:cNvPr id="353" name="Conector recto de flecha 352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CxnSpPr>
          <a:stCxn id="200" idx="4"/>
          <a:endCxn id="201" idx="0"/>
        </xdr:cNvCxnSpPr>
      </xdr:nvCxnSpPr>
      <xdr:spPr>
        <a:xfrm>
          <a:off x="15565057" y="36910390"/>
          <a:ext cx="0" cy="312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198</xdr:row>
      <xdr:rowOff>151490</xdr:rowOff>
    </xdr:from>
    <xdr:to>
      <xdr:col>28</xdr:col>
      <xdr:colOff>15494</xdr:colOff>
      <xdr:row>200</xdr:row>
      <xdr:rowOff>82593</xdr:rowOff>
    </xdr:to>
    <xdr:cxnSp macro="">
      <xdr:nvCxnSpPr>
        <xdr:cNvPr id="355" name="Conector recto de flecha 35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CxnSpPr>
          <a:stCxn id="201" idx="4"/>
        </xdr:cNvCxnSpPr>
      </xdr:nvCxnSpPr>
      <xdr:spPr>
        <a:xfrm>
          <a:off x="15565057" y="37870490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203</xdr:row>
      <xdr:rowOff>111468</xdr:rowOff>
    </xdr:from>
    <xdr:to>
      <xdr:col>28</xdr:col>
      <xdr:colOff>15494</xdr:colOff>
      <xdr:row>204</xdr:row>
      <xdr:rowOff>200734</xdr:rowOff>
    </xdr:to>
    <xdr:cxnSp macro="">
      <xdr:nvCxnSpPr>
        <xdr:cNvPr id="357" name="Conector recto de flecha 356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CxnSpPr>
          <a:endCxn id="203" idx="0"/>
        </xdr:cNvCxnSpPr>
      </xdr:nvCxnSpPr>
      <xdr:spPr>
        <a:xfrm>
          <a:off x="15565057" y="38830593"/>
          <a:ext cx="0" cy="3035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223</xdr:row>
      <xdr:rowOff>168566</xdr:rowOff>
    </xdr:from>
    <xdr:to>
      <xdr:col>28</xdr:col>
      <xdr:colOff>15494</xdr:colOff>
      <xdr:row>239</xdr:row>
      <xdr:rowOff>56955</xdr:rowOff>
    </xdr:to>
    <xdr:cxnSp macro="">
      <xdr:nvCxnSpPr>
        <xdr:cNvPr id="359" name="Conector recto de flecha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CxnSpPr>
          <a:stCxn id="259" idx="4"/>
          <a:endCxn id="277" idx="0"/>
        </xdr:cNvCxnSpPr>
      </xdr:nvCxnSpPr>
      <xdr:spPr>
        <a:xfrm>
          <a:off x="15565057" y="42769129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193</xdr:row>
      <xdr:rowOff>121477</xdr:rowOff>
    </xdr:from>
    <xdr:to>
      <xdr:col>33</xdr:col>
      <xdr:colOff>751731</xdr:colOff>
      <xdr:row>224</xdr:row>
      <xdr:rowOff>52975</xdr:rowOff>
    </xdr:to>
    <xdr:cxnSp macro="">
      <xdr:nvCxnSpPr>
        <xdr:cNvPr id="361" name="Conector recto de flecha 360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CxnSpPr>
          <a:stCxn id="249" idx="4"/>
          <a:endCxn id="268" idx="0"/>
        </xdr:cNvCxnSpPr>
      </xdr:nvCxnSpPr>
      <xdr:spPr>
        <a:xfrm>
          <a:off x="18825419" y="36887977"/>
          <a:ext cx="0" cy="59560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242</xdr:row>
      <xdr:rowOff>133455</xdr:rowOff>
    </xdr:from>
    <xdr:to>
      <xdr:col>28</xdr:col>
      <xdr:colOff>15494</xdr:colOff>
      <xdr:row>249</xdr:row>
      <xdr:rowOff>76928</xdr:rowOff>
    </xdr:to>
    <xdr:cxnSp macro="">
      <xdr:nvCxnSpPr>
        <xdr:cNvPr id="365" name="Conector recto de flecha 36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CxnSpPr>
          <a:stCxn id="277" idx="4"/>
          <a:endCxn id="278" idx="0"/>
        </xdr:cNvCxnSpPr>
      </xdr:nvCxnSpPr>
      <xdr:spPr>
        <a:xfrm>
          <a:off x="15565057" y="46353518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227</xdr:row>
      <xdr:rowOff>129475</xdr:rowOff>
    </xdr:from>
    <xdr:to>
      <xdr:col>33</xdr:col>
      <xdr:colOff>751731</xdr:colOff>
      <xdr:row>229</xdr:row>
      <xdr:rowOff>82248</xdr:rowOff>
    </xdr:to>
    <xdr:cxnSp macro="">
      <xdr:nvCxnSpPr>
        <xdr:cNvPr id="368" name="Conector recto de flecha 367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CxnSpPr>
          <a:stCxn id="268" idx="4"/>
          <a:endCxn id="205" idx="0"/>
        </xdr:cNvCxnSpPr>
      </xdr:nvCxnSpPr>
      <xdr:spPr>
        <a:xfrm>
          <a:off x="18825419" y="43492038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252</xdr:row>
      <xdr:rowOff>153428</xdr:rowOff>
    </xdr:from>
    <xdr:to>
      <xdr:col>28</xdr:col>
      <xdr:colOff>15494</xdr:colOff>
      <xdr:row>254</xdr:row>
      <xdr:rowOff>56955</xdr:rowOff>
    </xdr:to>
    <xdr:cxnSp macro="">
      <xdr:nvCxnSpPr>
        <xdr:cNvPr id="370" name="Conector recto de flecha 369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CxnSpPr>
          <a:stCxn id="278" idx="4"/>
          <a:endCxn id="277" idx="0"/>
        </xdr:cNvCxnSpPr>
      </xdr:nvCxnSpPr>
      <xdr:spPr>
        <a:xfrm>
          <a:off x="15565057" y="48278491"/>
          <a:ext cx="0" cy="2845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232</xdr:row>
      <xdr:rowOff>158748</xdr:rowOff>
    </xdr:from>
    <xdr:to>
      <xdr:col>33</xdr:col>
      <xdr:colOff>751731</xdr:colOff>
      <xdr:row>234</xdr:row>
      <xdr:rowOff>92298</xdr:rowOff>
    </xdr:to>
    <xdr:cxnSp macro="">
      <xdr:nvCxnSpPr>
        <xdr:cNvPr id="373" name="Conector recto de flecha 372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CxnSpPr>
          <a:stCxn id="205" idx="4"/>
          <a:endCxn id="247" idx="0"/>
        </xdr:cNvCxnSpPr>
      </xdr:nvCxnSpPr>
      <xdr:spPr>
        <a:xfrm>
          <a:off x="18825419" y="44473811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274</xdr:row>
      <xdr:rowOff>148163</xdr:rowOff>
    </xdr:from>
    <xdr:to>
      <xdr:col>30</xdr:col>
      <xdr:colOff>755192</xdr:colOff>
      <xdr:row>276</xdr:row>
      <xdr:rowOff>74111</xdr:rowOff>
    </xdr:to>
    <xdr:cxnSp macro="">
      <xdr:nvCxnSpPr>
        <xdr:cNvPr id="384" name="Conector recto de flecha 383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CxnSpPr>
          <a:stCxn id="288" idx="4"/>
        </xdr:cNvCxnSpPr>
      </xdr:nvCxnSpPr>
      <xdr:spPr>
        <a:xfrm>
          <a:off x="17185817" y="52464226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284</xdr:row>
      <xdr:rowOff>148163</xdr:rowOff>
    </xdr:from>
    <xdr:to>
      <xdr:col>30</xdr:col>
      <xdr:colOff>755192</xdr:colOff>
      <xdr:row>286</xdr:row>
      <xdr:rowOff>65350</xdr:rowOff>
    </xdr:to>
    <xdr:cxnSp macro="">
      <xdr:nvCxnSpPr>
        <xdr:cNvPr id="388" name="Conector recto de flecha 387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CxnSpPr>
          <a:stCxn id="323" idx="4"/>
          <a:endCxn id="300" idx="0"/>
        </xdr:cNvCxnSpPr>
      </xdr:nvCxnSpPr>
      <xdr:spPr>
        <a:xfrm>
          <a:off x="17185817" y="54369226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244</xdr:row>
      <xdr:rowOff>100998</xdr:rowOff>
    </xdr:from>
    <xdr:to>
      <xdr:col>34</xdr:col>
      <xdr:colOff>709731</xdr:colOff>
      <xdr:row>247</xdr:row>
      <xdr:rowOff>177498</xdr:rowOff>
    </xdr:to>
    <xdr:sp macro="" textlink="">
      <xdr:nvSpPr>
        <xdr:cNvPr id="218" name="CuadroTexto 21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18105419" y="467020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242</xdr:row>
      <xdr:rowOff>153248</xdr:rowOff>
    </xdr:from>
    <xdr:to>
      <xdr:col>33</xdr:col>
      <xdr:colOff>751731</xdr:colOff>
      <xdr:row>244</xdr:row>
      <xdr:rowOff>100998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>
          <a:stCxn id="246" idx="4"/>
          <a:endCxn id="218" idx="0"/>
        </xdr:cNvCxnSpPr>
      </xdr:nvCxnSpPr>
      <xdr:spPr>
        <a:xfrm>
          <a:off x="18825419" y="46373311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37</xdr:row>
      <xdr:rowOff>153984</xdr:rowOff>
    </xdr:from>
    <xdr:to>
      <xdr:col>9</xdr:col>
      <xdr:colOff>759461</xdr:colOff>
      <xdr:row>39</xdr:row>
      <xdr:rowOff>78444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CxnSpPr>
          <a:stCxn id="83" idx="4"/>
          <a:endCxn id="224" idx="0"/>
        </xdr:cNvCxnSpPr>
      </xdr:nvCxnSpPr>
      <xdr:spPr>
        <a:xfrm>
          <a:off x="4569461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138634</xdr:rowOff>
    </xdr:from>
    <xdr:to>
      <xdr:col>18</xdr:col>
      <xdr:colOff>755717</xdr:colOff>
      <xdr:row>29</xdr:row>
      <xdr:rowOff>74601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>
          <a:stCxn id="220" idx="4"/>
          <a:endCxn id="5" idx="0"/>
        </xdr:cNvCxnSpPr>
      </xdr:nvCxnSpPr>
      <xdr:spPr>
        <a:xfrm>
          <a:off x="6089717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29</xdr:row>
      <xdr:rowOff>74601</xdr:rowOff>
    </xdr:from>
    <xdr:to>
      <xdr:col>19</xdr:col>
      <xdr:colOff>713717</xdr:colOff>
      <xdr:row>32</xdr:row>
      <xdr:rowOff>151101</xdr:rowOff>
    </xdr:to>
    <xdr:sp macro="" textlink="">
      <xdr:nvSpPr>
        <xdr:cNvPr id="5" name="CuadroTexto 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/>
        </xdr:cNvSpPr>
      </xdr:nvSpPr>
      <xdr:spPr>
        <a:xfrm>
          <a:off x="5369717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64356</xdr:rowOff>
    </xdr:from>
    <xdr:to>
      <xdr:col>19</xdr:col>
      <xdr:colOff>713717</xdr:colOff>
      <xdr:row>37</xdr:row>
      <xdr:rowOff>140856</xdr:rowOff>
    </xdr:to>
    <xdr:sp macro="" textlink="">
      <xdr:nvSpPr>
        <xdr:cNvPr id="93" name="CuadroTexto 9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>
          <a:spLocks/>
        </xdr:cNvSpPr>
      </xdr:nvSpPr>
      <xdr:spPr>
        <a:xfrm>
          <a:off x="5369717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65317</xdr:rowOff>
    </xdr:from>
    <xdr:to>
      <xdr:col>19</xdr:col>
      <xdr:colOff>713717</xdr:colOff>
      <xdr:row>42</xdr:row>
      <xdr:rowOff>141817</xdr:rowOff>
    </xdr:to>
    <xdr:sp macro="" textlink="">
      <xdr:nvSpPr>
        <xdr:cNvPr id="94" name="CuadroTexto 9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>
          <a:spLocks/>
        </xdr:cNvSpPr>
      </xdr:nvSpPr>
      <xdr:spPr>
        <a:xfrm>
          <a:off x="5369717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44</xdr:row>
      <xdr:rowOff>77484</xdr:rowOff>
    </xdr:from>
    <xdr:to>
      <xdr:col>19</xdr:col>
      <xdr:colOff>713717</xdr:colOff>
      <xdr:row>47</xdr:row>
      <xdr:rowOff>153984</xdr:rowOff>
    </xdr:to>
    <xdr:sp macro="" textlink="">
      <xdr:nvSpPr>
        <xdr:cNvPr id="95" name="CuadroTexto 9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>
          <a:spLocks/>
        </xdr:cNvSpPr>
      </xdr:nvSpPr>
      <xdr:spPr>
        <a:xfrm>
          <a:off x="5369717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49</xdr:row>
      <xdr:rowOff>78444</xdr:rowOff>
    </xdr:from>
    <xdr:to>
      <xdr:col>19</xdr:col>
      <xdr:colOff>713717</xdr:colOff>
      <xdr:row>52</xdr:row>
      <xdr:rowOff>154944</xdr:rowOff>
    </xdr:to>
    <xdr:sp macro="" textlink="">
      <xdr:nvSpPr>
        <xdr:cNvPr id="96" name="CuadroTexto 9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>
          <a:spLocks/>
        </xdr:cNvSpPr>
      </xdr:nvSpPr>
      <xdr:spPr>
        <a:xfrm>
          <a:off x="5369717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TUBO CALEFACTOR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55</xdr:row>
      <xdr:rowOff>59906</xdr:rowOff>
    </xdr:from>
    <xdr:to>
      <xdr:col>25</xdr:col>
      <xdr:colOff>727572</xdr:colOff>
      <xdr:row>58</xdr:row>
      <xdr:rowOff>136406</xdr:rowOff>
    </xdr:to>
    <xdr:sp macro="" textlink="">
      <xdr:nvSpPr>
        <xdr:cNvPr id="105" name="CuadroTexto 10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>
          <a:spLocks/>
        </xdr:cNvSpPr>
      </xdr:nvSpPr>
      <xdr:spPr>
        <a:xfrm>
          <a:off x="13211390" y="93944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FAJA  FRENTE</a:t>
          </a: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60</xdr:row>
      <xdr:rowOff>52703</xdr:rowOff>
    </xdr:from>
    <xdr:to>
      <xdr:col>25</xdr:col>
      <xdr:colOff>727572</xdr:colOff>
      <xdr:row>63</xdr:row>
      <xdr:rowOff>129203</xdr:rowOff>
    </xdr:to>
    <xdr:sp macro="" textlink="">
      <xdr:nvSpPr>
        <xdr:cNvPr id="77" name="CuadroTexto 76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>
          <a:spLocks/>
        </xdr:cNvSpPr>
      </xdr:nvSpPr>
      <xdr:spPr>
        <a:xfrm>
          <a:off x="6907572" y="10149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24</xdr:row>
      <xdr:rowOff>62134</xdr:rowOff>
    </xdr:from>
    <xdr:to>
      <xdr:col>19</xdr:col>
      <xdr:colOff>713717</xdr:colOff>
      <xdr:row>27</xdr:row>
      <xdr:rowOff>138634</xdr:rowOff>
    </xdr:to>
    <xdr:sp macro="" textlink="">
      <xdr:nvSpPr>
        <xdr:cNvPr id="220" name="CuadroTexto 21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369717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720335</xdr:colOff>
      <xdr:row>36</xdr:row>
      <xdr:rowOff>186018</xdr:rowOff>
    </xdr:from>
    <xdr:to>
      <xdr:col>22</xdr:col>
      <xdr:colOff>44926</xdr:colOff>
      <xdr:row>39</xdr:row>
      <xdr:rowOff>186018</xdr:rowOff>
    </xdr:to>
    <xdr:sp macro="" textlink="">
      <xdr:nvSpPr>
        <xdr:cNvPr id="231" name="CuadroTexto 230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6816335" y="5139018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13</xdr:col>
      <xdr:colOff>724943</xdr:colOff>
      <xdr:row>112</xdr:row>
      <xdr:rowOff>22210</xdr:rowOff>
    </xdr:from>
    <xdr:to>
      <xdr:col>18</xdr:col>
      <xdr:colOff>39461</xdr:colOff>
      <xdr:row>112</xdr:row>
      <xdr:rowOff>22210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>
          <a:stCxn id="97" idx="6"/>
          <a:endCxn id="228" idx="2"/>
        </xdr:cNvCxnSpPr>
      </xdr:nvCxnSpPr>
      <xdr:spPr>
        <a:xfrm>
          <a:off x="8067852" y="22120210"/>
          <a:ext cx="184297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735494</xdr:colOff>
      <xdr:row>127</xdr:row>
      <xdr:rowOff>13532</xdr:rowOff>
    </xdr:from>
    <xdr:to>
      <xdr:col>30</xdr:col>
      <xdr:colOff>35192</xdr:colOff>
      <xdr:row>127</xdr:row>
      <xdr:rowOff>13532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CxnSpPr>
          <a:stCxn id="235" idx="6"/>
          <a:endCxn id="180" idx="2"/>
        </xdr:cNvCxnSpPr>
      </xdr:nvCxnSpPr>
      <xdr:spPr>
        <a:xfrm>
          <a:off x="9879494" y="20968532"/>
          <a:ext cx="616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104925</xdr:colOff>
      <xdr:row>22</xdr:row>
      <xdr:rowOff>44825</xdr:rowOff>
    </xdr:from>
    <xdr:to>
      <xdr:col>7</xdr:col>
      <xdr:colOff>191516</xdr:colOff>
      <xdr:row>25</xdr:row>
      <xdr:rowOff>44825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3274152" y="4235825"/>
          <a:ext cx="969819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19</xdr:row>
      <xdr:rowOff>74601</xdr:rowOff>
    </xdr:from>
    <xdr:to>
      <xdr:col>4</xdr:col>
      <xdr:colOff>724943</xdr:colOff>
      <xdr:row>22</xdr:row>
      <xdr:rowOff>151101</xdr:rowOff>
    </xdr:to>
    <xdr:sp macro="" textlink="">
      <xdr:nvSpPr>
        <xdr:cNvPr id="16" name="CuadroTexto 15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>
          <a:spLocks/>
        </xdr:cNvSpPr>
      </xdr:nvSpPr>
      <xdr:spPr>
        <a:xfrm>
          <a:off x="1679800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</a:t>
          </a:r>
          <a:r>
            <a:rPr lang="en-US" sz="1100" b="1" i="1" baseline="0"/>
            <a:t>DESAGÜE</a:t>
          </a:r>
        </a:p>
        <a:p>
          <a:pPr algn="ctr"/>
          <a:r>
            <a:rPr lang="en-US" sz="900" b="1" i="1" baseline="0"/>
            <a:t>01-01</a:t>
          </a:r>
          <a:endParaRPr lang="en-US" sz="1000" b="1" i="1"/>
        </a:p>
      </xdr:txBody>
    </xdr: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17" name="CuadroTexto 16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>
          <a:spLocks/>
        </xdr:cNvSpPr>
      </xdr:nvSpPr>
      <xdr:spPr>
        <a:xfrm>
          <a:off x="808943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8" name="CuadroTexto 1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>
          <a:spLocks/>
        </xdr:cNvSpPr>
      </xdr:nvSpPr>
      <xdr:spPr>
        <a:xfrm>
          <a:off x="808943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9" name="CuadroTexto 18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>
          <a:spLocks/>
        </xdr:cNvSpPr>
      </xdr:nvSpPr>
      <xdr:spPr>
        <a:xfrm>
          <a:off x="808943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20" name="CuadroTexto 19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/>
        </xdr:cNvSpPr>
      </xdr:nvSpPr>
      <xdr:spPr>
        <a:xfrm>
          <a:off x="1679800" y="76984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TUERCAS RECTANGULARES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s-AR" sz="900">
            <a:effectLst/>
          </a:endParaRPr>
        </a:p>
      </xdr:txBody>
    </xdr:sp>
    <xdr:clientData/>
  </xdr:twoCellAnchor>
  <xdr:twoCellAnchor>
    <xdr:from>
      <xdr:col>6</xdr:col>
      <xdr:colOff>56812</xdr:colOff>
      <xdr:row>49</xdr:row>
      <xdr:rowOff>59906</xdr:rowOff>
    </xdr:from>
    <xdr:to>
      <xdr:col>7</xdr:col>
      <xdr:colOff>734812</xdr:colOff>
      <xdr:row>52</xdr:row>
      <xdr:rowOff>136406</xdr:rowOff>
    </xdr:to>
    <xdr:sp macro="" textlink="">
      <xdr:nvSpPr>
        <xdr:cNvPr id="62" name="CuadroTexto 6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>
          <a:spLocks/>
        </xdr:cNvSpPr>
      </xdr:nvSpPr>
      <xdr:spPr>
        <a:xfrm>
          <a:off x="3322526" y="92039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ARNESES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9</xdr:col>
      <xdr:colOff>39461</xdr:colOff>
      <xdr:row>24</xdr:row>
      <xdr:rowOff>64356</xdr:rowOff>
    </xdr:from>
    <xdr:to>
      <xdr:col>10</xdr:col>
      <xdr:colOff>717461</xdr:colOff>
      <xdr:row>27</xdr:row>
      <xdr:rowOff>140856</xdr:rowOff>
    </xdr:to>
    <xdr:sp macro="" textlink="">
      <xdr:nvSpPr>
        <xdr:cNvPr id="79" name="CuadroTexto 78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>
          <a:spLocks/>
        </xdr:cNvSpPr>
      </xdr:nvSpPr>
      <xdr:spPr>
        <a:xfrm>
          <a:off x="3849461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TUERCAS RECTANGULARES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19</xdr:row>
      <xdr:rowOff>74601</xdr:rowOff>
    </xdr:from>
    <xdr:to>
      <xdr:col>10</xdr:col>
      <xdr:colOff>717461</xdr:colOff>
      <xdr:row>22</xdr:row>
      <xdr:rowOff>151101</xdr:rowOff>
    </xdr:to>
    <xdr:sp macro="" textlink="">
      <xdr:nvSpPr>
        <xdr:cNvPr id="80" name="CuadroTexto 79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>
          <a:spLocks/>
        </xdr:cNvSpPr>
      </xdr:nvSpPr>
      <xdr:spPr>
        <a:xfrm>
          <a:off x="4938032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CÁMARA</a:t>
          </a:r>
        </a:p>
        <a:p>
          <a:pPr algn="ctr"/>
          <a:r>
            <a:rPr lang="en-US" sz="900" b="1" i="1"/>
            <a:t>01-15</a:t>
          </a:r>
        </a:p>
      </xdr:txBody>
    </xdr:sp>
    <xdr:clientData/>
  </xdr:twoCellAnchor>
  <xdr:twoCellAnchor>
    <xdr:from>
      <xdr:col>9</xdr:col>
      <xdr:colOff>39461</xdr:colOff>
      <xdr:row>29</xdr:row>
      <xdr:rowOff>65317</xdr:rowOff>
    </xdr:from>
    <xdr:to>
      <xdr:col>10</xdr:col>
      <xdr:colOff>717461</xdr:colOff>
      <xdr:row>32</xdr:row>
      <xdr:rowOff>141817</xdr:rowOff>
    </xdr:to>
    <xdr:sp macro="" textlink="">
      <xdr:nvSpPr>
        <xdr:cNvPr id="81" name="CuadroTexto 8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>
          <a:spLocks/>
        </xdr:cNvSpPr>
      </xdr:nvSpPr>
      <xdr:spPr>
        <a:xfrm>
          <a:off x="3849461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BUJE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 CÁMARA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34</xdr:row>
      <xdr:rowOff>77484</xdr:rowOff>
    </xdr:from>
    <xdr:to>
      <xdr:col>10</xdr:col>
      <xdr:colOff>717461</xdr:colOff>
      <xdr:row>37</xdr:row>
      <xdr:rowOff>153984</xdr:rowOff>
    </xdr:to>
    <xdr:sp macro="" textlink="">
      <xdr:nvSpPr>
        <xdr:cNvPr id="83" name="CuadroTexto 82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>
          <a:spLocks/>
        </xdr:cNvSpPr>
      </xdr:nvSpPr>
      <xdr:spPr>
        <a:xfrm>
          <a:off x="3849461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PERFORACIONES CÁMARA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9</xdr:col>
      <xdr:colOff>39461</xdr:colOff>
      <xdr:row>39</xdr:row>
      <xdr:rowOff>78444</xdr:rowOff>
    </xdr:from>
    <xdr:to>
      <xdr:col>10</xdr:col>
      <xdr:colOff>717461</xdr:colOff>
      <xdr:row>42</xdr:row>
      <xdr:rowOff>154944</xdr:rowOff>
    </xdr:to>
    <xdr:sp macro="" textlink="">
      <xdr:nvSpPr>
        <xdr:cNvPr id="224" name="CuadroTexto 223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>
          <a:spLocks/>
        </xdr:cNvSpPr>
      </xdr:nvSpPr>
      <xdr:spPr>
        <a:xfrm>
          <a:off x="3849461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3</xdr:col>
      <xdr:colOff>46943</xdr:colOff>
      <xdr:row>44</xdr:row>
      <xdr:rowOff>62757</xdr:rowOff>
    </xdr:from>
    <xdr:to>
      <xdr:col>4</xdr:col>
      <xdr:colOff>724943</xdr:colOff>
      <xdr:row>47</xdr:row>
      <xdr:rowOff>139257</xdr:rowOff>
    </xdr:to>
    <xdr:sp macro="" textlink="">
      <xdr:nvSpPr>
        <xdr:cNvPr id="241" name="CuadroTexto 240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>
          <a:spLocks/>
        </xdr:cNvSpPr>
      </xdr:nvSpPr>
      <xdr:spPr>
        <a:xfrm>
          <a:off x="808943" y="8444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42</xdr:row>
      <xdr:rowOff>154944</xdr:rowOff>
    </xdr:from>
    <xdr:to>
      <xdr:col>4</xdr:col>
      <xdr:colOff>4943</xdr:colOff>
      <xdr:row>44</xdr:row>
      <xdr:rowOff>62757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>
          <a:stCxn id="20" idx="4"/>
          <a:endCxn id="241" idx="0"/>
        </xdr:cNvCxnSpPr>
      </xdr:nvCxnSpPr>
      <xdr:spPr>
        <a:xfrm>
          <a:off x="1528943" y="8155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75</xdr:row>
      <xdr:rowOff>56233</xdr:rowOff>
    </xdr:from>
    <xdr:to>
      <xdr:col>25</xdr:col>
      <xdr:colOff>36372</xdr:colOff>
      <xdr:row>78</xdr:row>
      <xdr:rowOff>132787</xdr:rowOff>
    </xdr:to>
    <xdr:sp macro="" textlink="">
      <xdr:nvSpPr>
        <xdr:cNvPr id="82" name="CuadroTexto 81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>
          <a:spLocks/>
        </xdr:cNvSpPr>
      </xdr:nvSpPr>
      <xdr:spPr>
        <a:xfrm>
          <a:off x="11479572" y="12248233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05-03</a:t>
          </a:r>
        </a:p>
      </xdr:txBody>
    </xdr:sp>
    <xdr:clientData/>
  </xdr:twoCellAnchor>
  <xdr:twoCellAnchor>
    <xdr:from>
      <xdr:col>24</xdr:col>
      <xdr:colOff>49572</xdr:colOff>
      <xdr:row>65</xdr:row>
      <xdr:rowOff>57378</xdr:rowOff>
    </xdr:from>
    <xdr:to>
      <xdr:col>25</xdr:col>
      <xdr:colOff>727572</xdr:colOff>
      <xdr:row>68</xdr:row>
      <xdr:rowOff>133878</xdr:rowOff>
    </xdr:to>
    <xdr:sp macro="" textlink="">
      <xdr:nvSpPr>
        <xdr:cNvPr id="243" name="CuadroTexto 24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>
          <a:spLocks/>
        </xdr:cNvSpPr>
      </xdr:nvSpPr>
      <xdr:spPr>
        <a:xfrm>
          <a:off x="6907572" y="111063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73</xdr:row>
      <xdr:rowOff>165049</xdr:rowOff>
    </xdr:from>
    <xdr:to>
      <xdr:col>25</xdr:col>
      <xdr:colOff>7572</xdr:colOff>
      <xdr:row>75</xdr:row>
      <xdr:rowOff>56257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CxnSpPr>
          <a:stCxn id="317" idx="4"/>
          <a:endCxn id="311" idx="1"/>
        </xdr:cNvCxnSpPr>
      </xdr:nvCxnSpPr>
      <xdr:spPr>
        <a:xfrm>
          <a:off x="13931390" y="12928549"/>
          <a:ext cx="0" cy="27220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113</xdr:row>
      <xdr:rowOff>155710</xdr:rowOff>
    </xdr:from>
    <xdr:to>
      <xdr:col>21</xdr:col>
      <xdr:colOff>755717</xdr:colOff>
      <xdr:row>120</xdr:row>
      <xdr:rowOff>79343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CxnSpPr>
          <a:stCxn id="99" idx="4"/>
          <a:endCxn id="161" idx="0"/>
        </xdr:cNvCxnSpPr>
      </xdr:nvCxnSpPr>
      <xdr:spPr>
        <a:xfrm>
          <a:off x="6089717" y="18443710"/>
          <a:ext cx="0" cy="12571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15495</xdr:colOff>
      <xdr:row>113</xdr:row>
      <xdr:rowOff>155709</xdr:rowOff>
    </xdr:from>
    <xdr:to>
      <xdr:col>30</xdr:col>
      <xdr:colOff>35193</xdr:colOff>
      <xdr:row>122</xdr:row>
      <xdr:rowOff>22342</xdr:rowOff>
    </xdr:to>
    <xdr:cxnSp macro="">
      <xdr:nvCxnSpPr>
        <xdr:cNvPr id="153" name="Conector angular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CxnSpPr>
          <a:stCxn id="101" idx="4"/>
          <a:endCxn id="260" idx="2"/>
        </xdr:cNvCxnSpPr>
      </xdr:nvCxnSpPr>
      <xdr:spPr>
        <a:xfrm rot="16200000" flipH="1">
          <a:off x="8759777" y="18843427"/>
          <a:ext cx="1581133" cy="7816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317801</xdr:colOff>
      <xdr:row>136</xdr:row>
      <xdr:rowOff>101087</xdr:rowOff>
    </xdr:from>
    <xdr:to>
      <xdr:col>28</xdr:col>
      <xdr:colOff>515517</xdr:colOff>
      <xdr:row>139</xdr:row>
      <xdr:rowOff>101086</xdr:rowOff>
    </xdr:to>
    <xdr:sp macro="" textlink="">
      <xdr:nvSpPr>
        <xdr:cNvPr id="376" name="CuadroTexto 375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15105364" y="26009087"/>
          <a:ext cx="959716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306690</xdr:colOff>
      <xdr:row>239</xdr:row>
      <xdr:rowOff>158912</xdr:rowOff>
    </xdr:from>
    <xdr:to>
      <xdr:col>31</xdr:col>
      <xdr:colOff>504406</xdr:colOff>
      <xdr:row>242</xdr:row>
      <xdr:rowOff>167749</xdr:rowOff>
    </xdr:to>
    <xdr:sp macro="" textlink="">
      <xdr:nvSpPr>
        <xdr:cNvPr id="381" name="CuadroTexto 380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16737315" y="45807475"/>
          <a:ext cx="959716" cy="580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342775</xdr:colOff>
      <xdr:row>278</xdr:row>
      <xdr:rowOff>169304</xdr:rowOff>
    </xdr:from>
    <xdr:to>
      <xdr:col>28</xdr:col>
      <xdr:colOff>469447</xdr:colOff>
      <xdr:row>282</xdr:row>
      <xdr:rowOff>11888</xdr:rowOff>
    </xdr:to>
    <xdr:sp macro="" textlink="">
      <xdr:nvSpPr>
        <xdr:cNvPr id="383" name="CuadroTexto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15130338" y="53247367"/>
          <a:ext cx="888672" cy="60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27</xdr:col>
      <xdr:colOff>64944</xdr:colOff>
      <xdr:row>48</xdr:row>
      <xdr:rowOff>55145</xdr:rowOff>
    </xdr:from>
    <xdr:to>
      <xdr:col>31</xdr:col>
      <xdr:colOff>756987</xdr:colOff>
      <xdr:row>48</xdr:row>
      <xdr:rowOff>62608</xdr:rowOff>
    </xdr:to>
    <xdr:cxnSp macro="">
      <xdr:nvCxnSpPr>
        <xdr:cNvPr id="390" name="Conector recto 389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CxnSpPr/>
      </xdr:nvCxnSpPr>
      <xdr:spPr>
        <a:xfrm flipV="1">
          <a:off x="14818668" y="9199145"/>
          <a:ext cx="3093345" cy="7463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727365</xdr:colOff>
      <xdr:row>19</xdr:row>
      <xdr:rowOff>35657</xdr:rowOff>
    </xdr:from>
    <xdr:to>
      <xdr:col>31</xdr:col>
      <xdr:colOff>727364</xdr:colOff>
      <xdr:row>19</xdr:row>
      <xdr:rowOff>35657</xdr:rowOff>
    </xdr:to>
    <xdr:cxnSp macro="">
      <xdr:nvCxnSpPr>
        <xdr:cNvPr id="394" name="Conector recto 393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CxnSpPr/>
      </xdr:nvCxnSpPr>
      <xdr:spPr>
        <a:xfrm flipH="1">
          <a:off x="9871365" y="3655157"/>
          <a:ext cx="15239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17319</xdr:colOff>
      <xdr:row>4</xdr:row>
      <xdr:rowOff>22412</xdr:rowOff>
    </xdr:from>
    <xdr:to>
      <xdr:col>29</xdr:col>
      <xdr:colOff>0</xdr:colOff>
      <xdr:row>4</xdr:row>
      <xdr:rowOff>32600</xdr:rowOff>
    </xdr:to>
    <xdr:cxnSp macro="">
      <xdr:nvCxnSpPr>
        <xdr:cNvPr id="398" name="Conector recto 397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CxnSpPr/>
      </xdr:nvCxnSpPr>
      <xdr:spPr>
        <a:xfrm flipV="1">
          <a:off x="83993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92295</xdr:colOff>
      <xdr:row>35</xdr:row>
      <xdr:rowOff>119802</xdr:rowOff>
    </xdr:from>
    <xdr:to>
      <xdr:col>28</xdr:col>
      <xdr:colOff>178886</xdr:colOff>
      <xdr:row>38</xdr:row>
      <xdr:rowOff>119802</xdr:rowOff>
    </xdr:to>
    <xdr:sp macro="" textlink="">
      <xdr:nvSpPr>
        <xdr:cNvPr id="408" name="CuadroTexto 407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8474295" y="678730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16</xdr:col>
      <xdr:colOff>19561</xdr:colOff>
      <xdr:row>9</xdr:row>
      <xdr:rowOff>70496</xdr:rowOff>
    </xdr:from>
    <xdr:to>
      <xdr:col>18</xdr:col>
      <xdr:colOff>106150</xdr:colOff>
      <xdr:row>12</xdr:row>
      <xdr:rowOff>70496</xdr:rowOff>
    </xdr:to>
    <xdr:sp macro="" textlink="">
      <xdr:nvSpPr>
        <xdr:cNvPr id="423" name="CuadroTexto 422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9007697" y="1784996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21</xdr:col>
      <xdr:colOff>755717</xdr:colOff>
      <xdr:row>108</xdr:row>
      <xdr:rowOff>157918</xdr:rowOff>
    </xdr:from>
    <xdr:to>
      <xdr:col>21</xdr:col>
      <xdr:colOff>755717</xdr:colOff>
      <xdr:row>110</xdr:row>
      <xdr:rowOff>79210</xdr:rowOff>
    </xdr:to>
    <xdr:cxnSp macro="">
      <xdr:nvCxnSpPr>
        <xdr:cNvPr id="425" name="Conector recto de flecha 42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CxnSpPr>
          <a:stCxn id="103" idx="4"/>
          <a:endCxn id="99" idx="0"/>
        </xdr:cNvCxnSpPr>
      </xdr:nvCxnSpPr>
      <xdr:spPr>
        <a:xfrm>
          <a:off x="6089717" y="17493418"/>
          <a:ext cx="0" cy="302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93</xdr:row>
      <xdr:rowOff>169033</xdr:rowOff>
    </xdr:from>
    <xdr:to>
      <xdr:col>25</xdr:col>
      <xdr:colOff>7572</xdr:colOff>
      <xdr:row>95</xdr:row>
      <xdr:rowOff>77385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CxnSpPr>
          <a:stCxn id="87" idx="4"/>
          <a:endCxn id="252" idx="0"/>
        </xdr:cNvCxnSpPr>
      </xdr:nvCxnSpPr>
      <xdr:spPr>
        <a:xfrm>
          <a:off x="13931390" y="16742533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103</xdr:row>
      <xdr:rowOff>146812</xdr:rowOff>
    </xdr:from>
    <xdr:to>
      <xdr:col>25</xdr:col>
      <xdr:colOff>7572</xdr:colOff>
      <xdr:row>105</xdr:row>
      <xdr:rowOff>81418</xdr:rowOff>
    </xdr:to>
    <xdr:cxnSp macro="">
      <xdr:nvCxnSpPr>
        <xdr:cNvPr id="75" name="Conector angular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>
          <a:stCxn id="328" idx="4"/>
          <a:endCxn id="103" idx="0"/>
        </xdr:cNvCxnSpPr>
      </xdr:nvCxnSpPr>
      <xdr:spPr>
        <a:xfrm rot="5400000">
          <a:off x="13039296" y="19001324"/>
          <a:ext cx="125106" cy="165908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7571</xdr:colOff>
      <xdr:row>103</xdr:row>
      <xdr:rowOff>146812</xdr:rowOff>
    </xdr:from>
    <xdr:to>
      <xdr:col>28</xdr:col>
      <xdr:colOff>15493</xdr:colOff>
      <xdr:row>110</xdr:row>
      <xdr:rowOff>79210</xdr:rowOff>
    </xdr:to>
    <xdr:cxnSp macro="">
      <xdr:nvCxnSpPr>
        <xdr:cNvPr id="78" name="Conector angular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>
          <a:stCxn id="328" idx="4"/>
          <a:endCxn id="101" idx="0"/>
        </xdr:cNvCxnSpPr>
      </xdr:nvCxnSpPr>
      <xdr:spPr>
        <a:xfrm rot="16200000" flipH="1">
          <a:off x="14220265" y="19479436"/>
          <a:ext cx="1075398" cy="1653149"/>
        </a:xfrm>
        <a:prstGeom prst="bentConnector3">
          <a:avLst>
            <a:gd name="adj1" fmla="val 1169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255398</xdr:colOff>
      <xdr:row>86</xdr:row>
      <xdr:rowOff>6735</xdr:rowOff>
    </xdr:from>
    <xdr:to>
      <xdr:col>19</xdr:col>
      <xdr:colOff>350693</xdr:colOff>
      <xdr:row>89</xdr:row>
      <xdr:rowOff>6735</xdr:rowOff>
    </xdr:to>
    <xdr:sp macro="" textlink="">
      <xdr:nvSpPr>
        <xdr:cNvPr id="371" name="CuadroTexto 370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10126762" y="13532235"/>
          <a:ext cx="85729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80</xdr:row>
      <xdr:rowOff>87027</xdr:rowOff>
    </xdr:from>
    <xdr:to>
      <xdr:col>25</xdr:col>
      <xdr:colOff>727572</xdr:colOff>
      <xdr:row>83</xdr:row>
      <xdr:rowOff>163527</xdr:rowOff>
    </xdr:to>
    <xdr:sp macro="" textlink="">
      <xdr:nvSpPr>
        <xdr:cNvPr id="84" name="CuadroTexto 8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>
          <a:spLocks/>
        </xdr:cNvSpPr>
      </xdr:nvSpPr>
      <xdr:spPr>
        <a:xfrm>
          <a:off x="6907572" y="130410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85</xdr:row>
      <xdr:rowOff>39354</xdr:rowOff>
    </xdr:from>
    <xdr:to>
      <xdr:col>25</xdr:col>
      <xdr:colOff>727572</xdr:colOff>
      <xdr:row>88</xdr:row>
      <xdr:rowOff>115854</xdr:rowOff>
    </xdr:to>
    <xdr:sp macro="" textlink="">
      <xdr:nvSpPr>
        <xdr:cNvPr id="86" name="CuadroTexto 8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>
          <a:spLocks/>
        </xdr:cNvSpPr>
      </xdr:nvSpPr>
      <xdr:spPr>
        <a:xfrm>
          <a:off x="6907572" y="13945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49572</xdr:colOff>
      <xdr:row>90</xdr:row>
      <xdr:rowOff>92533</xdr:rowOff>
    </xdr:from>
    <xdr:to>
      <xdr:col>25</xdr:col>
      <xdr:colOff>727572</xdr:colOff>
      <xdr:row>93</xdr:row>
      <xdr:rowOff>169033</xdr:rowOff>
    </xdr:to>
    <xdr:sp macro="" textlink="">
      <xdr:nvSpPr>
        <xdr:cNvPr id="87" name="CuadroTexto 8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>
          <a:spLocks/>
        </xdr:cNvSpPr>
      </xdr:nvSpPr>
      <xdr:spPr>
        <a:xfrm>
          <a:off x="6907572" y="149515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110</xdr:row>
      <xdr:rowOff>79210</xdr:rowOff>
    </xdr:from>
    <xdr:to>
      <xdr:col>22</xdr:col>
      <xdr:colOff>713717</xdr:colOff>
      <xdr:row>113</xdr:row>
      <xdr:rowOff>155710</xdr:rowOff>
    </xdr:to>
    <xdr:sp macro="" textlink="">
      <xdr:nvSpPr>
        <xdr:cNvPr id="99" name="CuadroTexto 98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>
          <a:spLocks/>
        </xdr:cNvSpPr>
      </xdr:nvSpPr>
      <xdr:spPr>
        <a:xfrm>
          <a:off x="5369717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PLACA</a:t>
          </a:r>
          <a:r>
            <a:rPr lang="en-US" sz="1100" b="1" i="1" baseline="0"/>
            <a:t> "C"</a:t>
          </a:r>
        </a:p>
        <a:p>
          <a:pPr algn="ctr"/>
          <a:r>
            <a:rPr lang="en-US" sz="900" b="1" i="1" baseline="0"/>
            <a:t>30-10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110</xdr:row>
      <xdr:rowOff>79210</xdr:rowOff>
    </xdr:from>
    <xdr:to>
      <xdr:col>28</xdr:col>
      <xdr:colOff>735494</xdr:colOff>
      <xdr:row>113</xdr:row>
      <xdr:rowOff>155710</xdr:rowOff>
    </xdr:to>
    <xdr:sp macro="" textlink="">
      <xdr:nvSpPr>
        <xdr:cNvPr id="101" name="CuadroTexto 100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>
          <a:spLocks/>
        </xdr:cNvSpPr>
      </xdr:nvSpPr>
      <xdr:spPr>
        <a:xfrm>
          <a:off x="8439494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  <a:endParaRPr lang="en-US" sz="900" b="1" i="1"/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105</xdr:row>
      <xdr:rowOff>81418</xdr:rowOff>
    </xdr:from>
    <xdr:to>
      <xdr:col>22</xdr:col>
      <xdr:colOff>713717</xdr:colOff>
      <xdr:row>108</xdr:row>
      <xdr:rowOff>157918</xdr:rowOff>
    </xdr:to>
    <xdr:sp macro="" textlink="">
      <xdr:nvSpPr>
        <xdr:cNvPr id="103" name="CuadroTexto 102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>
          <a:spLocks/>
        </xdr:cNvSpPr>
      </xdr:nvSpPr>
      <xdr:spPr>
        <a:xfrm>
          <a:off x="5369717" y="168454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TAPÓN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900">
            <a:effectLst/>
          </a:endParaRPr>
        </a:p>
      </xdr:txBody>
    </xdr:sp>
    <xdr:clientData/>
  </xdr:twoCellAnchor>
  <xdr:twoCellAnchor>
    <xdr:from>
      <xdr:col>21</xdr:col>
      <xdr:colOff>35717</xdr:colOff>
      <xdr:row>120</xdr:row>
      <xdr:rowOff>79343</xdr:rowOff>
    </xdr:from>
    <xdr:to>
      <xdr:col>22</xdr:col>
      <xdr:colOff>713717</xdr:colOff>
      <xdr:row>123</xdr:row>
      <xdr:rowOff>155843</xdr:rowOff>
    </xdr:to>
    <xdr:sp macro="" textlink="">
      <xdr:nvSpPr>
        <xdr:cNvPr id="161" name="CuadroTexto 16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369717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SUB. PLACA FRÍA-CAJA DE LUZ</a:t>
          </a:r>
        </a:p>
        <a:p>
          <a:pPr algn="ctr"/>
          <a:r>
            <a:rPr lang="en-US" sz="1000" b="1" i="1" baseline="0"/>
            <a:t>35-01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44</xdr:row>
      <xdr:rowOff>160911</xdr:rowOff>
    </xdr:from>
    <xdr:to>
      <xdr:col>31</xdr:col>
      <xdr:colOff>713192</xdr:colOff>
      <xdr:row>48</xdr:row>
      <xdr:rowOff>46911</xdr:rowOff>
    </xdr:to>
    <xdr:sp macro="" textlink="">
      <xdr:nvSpPr>
        <xdr:cNvPr id="238" name="CuadroTexto 23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16465817" y="85429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120</xdr:row>
      <xdr:rowOff>79343</xdr:rowOff>
    </xdr:from>
    <xdr:to>
      <xdr:col>31</xdr:col>
      <xdr:colOff>713192</xdr:colOff>
      <xdr:row>123</xdr:row>
      <xdr:rowOff>155843</xdr:rowOff>
    </xdr:to>
    <xdr:sp macro="" textlink="">
      <xdr:nvSpPr>
        <xdr:cNvPr id="260" name="CuadroTexto 259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9941192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45-01</a:t>
          </a:r>
          <a:endParaRPr lang="en-US" sz="1100" b="1" i="1"/>
        </a:p>
      </xdr:txBody>
    </xdr:sp>
    <xdr:clientData/>
  </xdr:twoCellAnchor>
  <xdr:twoCellAnchor>
    <xdr:from>
      <xdr:col>18</xdr:col>
      <xdr:colOff>39461</xdr:colOff>
      <xdr:row>110</xdr:row>
      <xdr:rowOff>79210</xdr:rowOff>
    </xdr:from>
    <xdr:to>
      <xdr:col>19</xdr:col>
      <xdr:colOff>717461</xdr:colOff>
      <xdr:row>113</xdr:row>
      <xdr:rowOff>155710</xdr:rowOff>
    </xdr:to>
    <xdr:sp macro="" textlink="">
      <xdr:nvSpPr>
        <xdr:cNvPr id="228" name="CuadroTexto 227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>
          <a:spLocks/>
        </xdr:cNvSpPr>
      </xdr:nvSpPr>
      <xdr:spPr>
        <a:xfrm>
          <a:off x="6592661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PLACA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</a:t>
          </a:r>
          <a:r>
            <a:rPr lang="es-A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</a:p>
        <a:p>
          <a:pPr algn="ctr"/>
          <a:r>
            <a:rPr lang="es-A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30-05</a:t>
          </a:r>
          <a:endParaRPr lang="en-US" sz="9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125</xdr:row>
      <xdr:rowOff>70532</xdr:rowOff>
    </xdr:from>
    <xdr:to>
      <xdr:col>28</xdr:col>
      <xdr:colOff>735494</xdr:colOff>
      <xdr:row>128</xdr:row>
      <xdr:rowOff>147032</xdr:rowOff>
    </xdr:to>
    <xdr:sp macro="" textlink="">
      <xdr:nvSpPr>
        <xdr:cNvPr id="235" name="CuadroTexto 23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8439494" y="20644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95</xdr:row>
      <xdr:rowOff>77385</xdr:rowOff>
    </xdr:from>
    <xdr:to>
      <xdr:col>25</xdr:col>
      <xdr:colOff>727572</xdr:colOff>
      <xdr:row>98</xdr:row>
      <xdr:rowOff>153885</xdr:rowOff>
    </xdr:to>
    <xdr:sp macro="" textlink="">
      <xdr:nvSpPr>
        <xdr:cNvPr id="252" name="CuadroTexto 251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>
          <a:spLocks/>
        </xdr:cNvSpPr>
      </xdr:nvSpPr>
      <xdr:spPr>
        <a:xfrm>
          <a:off x="13211390" y="170318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15-01</a:t>
          </a:r>
          <a:endParaRPr lang="en-US" sz="1050" b="1" i="1"/>
        </a:p>
      </xdr:txBody>
    </xdr:sp>
    <xdr:clientData/>
  </xdr:twoCellAnchor>
  <xdr:twoCellAnchor>
    <xdr:from>
      <xdr:col>12</xdr:col>
      <xdr:colOff>46943</xdr:colOff>
      <xdr:row>115</xdr:row>
      <xdr:rowOff>65379</xdr:rowOff>
    </xdr:from>
    <xdr:to>
      <xdr:col>13</xdr:col>
      <xdr:colOff>724943</xdr:colOff>
      <xdr:row>118</xdr:row>
      <xdr:rowOff>141879</xdr:rowOff>
    </xdr:to>
    <xdr:sp macro="" textlink="">
      <xdr:nvSpPr>
        <xdr:cNvPr id="112" name="CuadroTexto 11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808943" y="18734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RESISTENCIA A</a:t>
          </a:r>
          <a:r>
            <a:rPr lang="en-US" sz="1100" b="1" i="1" baseline="0"/>
            <a:t> LA PLACA FRÍA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15</xdr:col>
      <xdr:colOff>56812</xdr:colOff>
      <xdr:row>115</xdr:row>
      <xdr:rowOff>65379</xdr:rowOff>
    </xdr:from>
    <xdr:to>
      <xdr:col>16</xdr:col>
      <xdr:colOff>734812</xdr:colOff>
      <xdr:row>118</xdr:row>
      <xdr:rowOff>141879</xdr:rowOff>
    </xdr:to>
    <xdr:sp macro="" textlink="">
      <xdr:nvSpPr>
        <xdr:cNvPr id="113" name="CuadroTexto 11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2342812" y="18734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CAJA DE LUZ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110</xdr:row>
      <xdr:rowOff>79210</xdr:rowOff>
    </xdr:from>
    <xdr:to>
      <xdr:col>13</xdr:col>
      <xdr:colOff>724943</xdr:colOff>
      <xdr:row>113</xdr:row>
      <xdr:rowOff>155710</xdr:rowOff>
    </xdr:to>
    <xdr:sp macro="" textlink="">
      <xdr:nvSpPr>
        <xdr:cNvPr id="97" name="CuadroTexto 96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>
          <a:spLocks/>
        </xdr:cNvSpPr>
      </xdr:nvSpPr>
      <xdr:spPr>
        <a:xfrm>
          <a:off x="808943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 "C"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30-02</a:t>
          </a:r>
        </a:p>
      </xdr:txBody>
    </xdr:sp>
    <xdr:clientData/>
  </xdr:twoCellAnchor>
  <xdr:twoCellAnchor>
    <xdr:from>
      <xdr:col>15</xdr:col>
      <xdr:colOff>56812</xdr:colOff>
      <xdr:row>120</xdr:row>
      <xdr:rowOff>79343</xdr:rowOff>
    </xdr:from>
    <xdr:to>
      <xdr:col>16</xdr:col>
      <xdr:colOff>734812</xdr:colOff>
      <xdr:row>123</xdr:row>
      <xdr:rowOff>155843</xdr:rowOff>
    </xdr:to>
    <xdr:sp macro="" textlink="">
      <xdr:nvSpPr>
        <xdr:cNvPr id="142" name="CuadroTexto 141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2342812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CONEXION</a:t>
          </a:r>
          <a:r>
            <a:rPr lang="en-US" sz="1100" b="1" i="1" baseline="0"/>
            <a:t> PLACA FRÍA CON CAJA DE LUZ</a:t>
          </a:r>
        </a:p>
        <a:p>
          <a:pPr algn="ctr"/>
          <a:r>
            <a:rPr lang="en-US" sz="9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15</xdr:col>
      <xdr:colOff>286159</xdr:colOff>
      <xdr:row>112</xdr:row>
      <xdr:rowOff>57289</xdr:rowOff>
    </xdr:from>
    <xdr:to>
      <xdr:col>16</xdr:col>
      <xdr:colOff>372750</xdr:colOff>
      <xdr:row>115</xdr:row>
      <xdr:rowOff>57290</xdr:rowOff>
    </xdr:to>
    <xdr:sp macro="" textlink="">
      <xdr:nvSpPr>
        <xdr:cNvPr id="374" name="CuadroTexto 373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2572159" y="18154789"/>
          <a:ext cx="84859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239</xdr:row>
      <xdr:rowOff>76748</xdr:rowOff>
    </xdr:from>
    <xdr:to>
      <xdr:col>34</xdr:col>
      <xdr:colOff>709731</xdr:colOff>
      <xdr:row>242</xdr:row>
      <xdr:rowOff>153248</xdr:rowOff>
    </xdr:to>
    <xdr:sp macro="" textlink="">
      <xdr:nvSpPr>
        <xdr:cNvPr id="246" name="CuadroTexto 24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18105419" y="457253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237</xdr:row>
      <xdr:rowOff>168798</xdr:rowOff>
    </xdr:from>
    <xdr:to>
      <xdr:col>33</xdr:col>
      <xdr:colOff>751731</xdr:colOff>
      <xdr:row>239</xdr:row>
      <xdr:rowOff>76748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CxnSpPr>
          <a:stCxn id="247" idx="4"/>
          <a:endCxn id="246" idx="0"/>
        </xdr:cNvCxnSpPr>
      </xdr:nvCxnSpPr>
      <xdr:spPr>
        <a:xfrm>
          <a:off x="18825419" y="45436361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264</xdr:row>
      <xdr:rowOff>153248</xdr:rowOff>
    </xdr:from>
    <xdr:to>
      <xdr:col>33</xdr:col>
      <xdr:colOff>751731</xdr:colOff>
      <xdr:row>266</xdr:row>
      <xdr:rowOff>95898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CxnSpPr>
          <a:stCxn id="246" idx="4"/>
          <a:endCxn id="206" idx="0"/>
        </xdr:cNvCxnSpPr>
      </xdr:nvCxnSpPr>
      <xdr:spPr>
        <a:xfrm>
          <a:off x="18825419" y="50564311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208</xdr:row>
      <xdr:rowOff>86734</xdr:rowOff>
    </xdr:from>
    <xdr:to>
      <xdr:col>28</xdr:col>
      <xdr:colOff>15494</xdr:colOff>
      <xdr:row>210</xdr:row>
      <xdr:rowOff>53280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>
          <a:stCxn id="203" idx="4"/>
          <a:endCxn id="251" idx="0"/>
        </xdr:cNvCxnSpPr>
      </xdr:nvCxnSpPr>
      <xdr:spPr>
        <a:xfrm>
          <a:off x="15565057" y="39829797"/>
          <a:ext cx="0" cy="34754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213</xdr:row>
      <xdr:rowOff>131181</xdr:rowOff>
    </xdr:from>
    <xdr:to>
      <xdr:col>28</xdr:col>
      <xdr:colOff>15494</xdr:colOff>
      <xdr:row>215</xdr:row>
      <xdr:rowOff>98585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stCxn id="251" idx="4"/>
          <a:endCxn id="254" idx="0"/>
        </xdr:cNvCxnSpPr>
      </xdr:nvCxnSpPr>
      <xdr:spPr>
        <a:xfrm>
          <a:off x="15565057" y="40826744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218</xdr:row>
      <xdr:rowOff>130261</xdr:rowOff>
    </xdr:from>
    <xdr:to>
      <xdr:col>28</xdr:col>
      <xdr:colOff>15494</xdr:colOff>
      <xdr:row>220</xdr:row>
      <xdr:rowOff>76786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>
          <a:stCxn id="254" idx="4"/>
          <a:endCxn id="259" idx="0"/>
        </xdr:cNvCxnSpPr>
      </xdr:nvCxnSpPr>
      <xdr:spPr>
        <a:xfrm>
          <a:off x="15565057" y="41778324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188</xdr:row>
      <xdr:rowOff>155235</xdr:rowOff>
    </xdr:from>
    <xdr:to>
      <xdr:col>33</xdr:col>
      <xdr:colOff>751731</xdr:colOff>
      <xdr:row>190</xdr:row>
      <xdr:rowOff>44977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>
          <a:stCxn id="262" idx="4"/>
          <a:endCxn id="249" idx="0"/>
        </xdr:cNvCxnSpPr>
      </xdr:nvCxnSpPr>
      <xdr:spPr>
        <a:xfrm>
          <a:off x="18825419" y="35969235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185</xdr:row>
      <xdr:rowOff>82198</xdr:rowOff>
    </xdr:from>
    <xdr:to>
      <xdr:col>28</xdr:col>
      <xdr:colOff>735494</xdr:colOff>
      <xdr:row>188</xdr:row>
      <xdr:rowOff>158698</xdr:rowOff>
    </xdr:to>
    <xdr:sp macro="" textlink="">
      <xdr:nvSpPr>
        <xdr:cNvPr id="199" name="CuadroTexto 198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14845057" y="353246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190</xdr:row>
      <xdr:rowOff>67390</xdr:rowOff>
    </xdr:from>
    <xdr:to>
      <xdr:col>28</xdr:col>
      <xdr:colOff>735494</xdr:colOff>
      <xdr:row>193</xdr:row>
      <xdr:rowOff>143890</xdr:rowOff>
    </xdr:to>
    <xdr:sp macro="" textlink="">
      <xdr:nvSpPr>
        <xdr:cNvPr id="200" name="CuadroTexto 19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14845057" y="3626239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195</xdr:row>
      <xdr:rowOff>74990</xdr:rowOff>
    </xdr:from>
    <xdr:to>
      <xdr:col>28</xdr:col>
      <xdr:colOff>735494</xdr:colOff>
      <xdr:row>198</xdr:row>
      <xdr:rowOff>151490</xdr:rowOff>
    </xdr:to>
    <xdr:sp macro="" textlink="">
      <xdr:nvSpPr>
        <xdr:cNvPr id="201" name="CuadroTexto 200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14845057" y="3722249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204</xdr:row>
      <xdr:rowOff>200734</xdr:rowOff>
    </xdr:from>
    <xdr:to>
      <xdr:col>28</xdr:col>
      <xdr:colOff>735494</xdr:colOff>
      <xdr:row>208</xdr:row>
      <xdr:rowOff>86734</xdr:rowOff>
    </xdr:to>
    <xdr:sp macro="" textlink="">
      <xdr:nvSpPr>
        <xdr:cNvPr id="203" name="CuadroTexto 202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14845057" y="39134172"/>
          <a:ext cx="1440000" cy="69562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229</xdr:row>
      <xdr:rowOff>82248</xdr:rowOff>
    </xdr:from>
    <xdr:to>
      <xdr:col>34</xdr:col>
      <xdr:colOff>709731</xdr:colOff>
      <xdr:row>232</xdr:row>
      <xdr:rowOff>158748</xdr:rowOff>
    </xdr:to>
    <xdr:sp macro="" textlink="">
      <xdr:nvSpPr>
        <xdr:cNvPr id="205" name="CuadroTexto 204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18105419" y="438258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266</xdr:row>
      <xdr:rowOff>95898</xdr:rowOff>
    </xdr:from>
    <xdr:to>
      <xdr:col>34</xdr:col>
      <xdr:colOff>709731</xdr:colOff>
      <xdr:row>269</xdr:row>
      <xdr:rowOff>172398</xdr:rowOff>
    </xdr:to>
    <xdr:sp macro="" textlink="">
      <xdr:nvSpPr>
        <xdr:cNvPr id="206" name="CuadroTexto 205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18105419" y="508879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185</xdr:row>
      <xdr:rowOff>78735</xdr:rowOff>
    </xdr:from>
    <xdr:to>
      <xdr:col>34</xdr:col>
      <xdr:colOff>709731</xdr:colOff>
      <xdr:row>188</xdr:row>
      <xdr:rowOff>155235</xdr:rowOff>
    </xdr:to>
    <xdr:sp macro="" textlink="">
      <xdr:nvSpPr>
        <xdr:cNvPr id="262" name="CuadroTexto 261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18105419" y="353212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224</xdr:row>
      <xdr:rowOff>52975</xdr:rowOff>
    </xdr:from>
    <xdr:to>
      <xdr:col>34</xdr:col>
      <xdr:colOff>709731</xdr:colOff>
      <xdr:row>227</xdr:row>
      <xdr:rowOff>129475</xdr:rowOff>
    </xdr:to>
    <xdr:sp macro="" textlink="">
      <xdr:nvSpPr>
        <xdr:cNvPr id="268" name="CuadroTexto 267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18105419" y="4284403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461434</xdr:colOff>
      <xdr:row>185</xdr:row>
      <xdr:rowOff>163514</xdr:rowOff>
    </xdr:from>
    <xdr:to>
      <xdr:col>31</xdr:col>
      <xdr:colOff>548025</xdr:colOff>
      <xdr:row>188</xdr:row>
      <xdr:rowOff>163514</xdr:rowOff>
    </xdr:to>
    <xdr:sp macro="" textlink="">
      <xdr:nvSpPr>
        <xdr:cNvPr id="378" name="CuadroTexto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16892059" y="3540601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33</xdr:col>
      <xdr:colOff>31731</xdr:colOff>
      <xdr:row>234</xdr:row>
      <xdr:rowOff>92298</xdr:rowOff>
    </xdr:from>
    <xdr:to>
      <xdr:col>34</xdr:col>
      <xdr:colOff>709731</xdr:colOff>
      <xdr:row>237</xdr:row>
      <xdr:rowOff>168798</xdr:rowOff>
    </xdr:to>
    <xdr:sp macro="" textlink="">
      <xdr:nvSpPr>
        <xdr:cNvPr id="247" name="CuadroTexto 246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18105419" y="447883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210</xdr:row>
      <xdr:rowOff>53280</xdr:rowOff>
    </xdr:from>
    <xdr:to>
      <xdr:col>28</xdr:col>
      <xdr:colOff>735494</xdr:colOff>
      <xdr:row>213</xdr:row>
      <xdr:rowOff>131181</xdr:rowOff>
    </xdr:to>
    <xdr:sp macro="" textlink="">
      <xdr:nvSpPr>
        <xdr:cNvPr id="251" name="CuadroTexto 250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14845057" y="40177343"/>
          <a:ext cx="1440000" cy="6494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215</xdr:row>
      <xdr:rowOff>98585</xdr:rowOff>
    </xdr:from>
    <xdr:to>
      <xdr:col>28</xdr:col>
      <xdr:colOff>735494</xdr:colOff>
      <xdr:row>218</xdr:row>
      <xdr:rowOff>130261</xdr:rowOff>
    </xdr:to>
    <xdr:sp macro="" textlink="">
      <xdr:nvSpPr>
        <xdr:cNvPr id="254" name="CuadroTexto 253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14845057" y="41175148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220</xdr:row>
      <xdr:rowOff>76786</xdr:rowOff>
    </xdr:from>
    <xdr:to>
      <xdr:col>28</xdr:col>
      <xdr:colOff>735494</xdr:colOff>
      <xdr:row>223</xdr:row>
      <xdr:rowOff>168566</xdr:rowOff>
    </xdr:to>
    <xdr:sp macro="" textlink="">
      <xdr:nvSpPr>
        <xdr:cNvPr id="259" name="CuadroTexto 258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14845057" y="42105849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190</xdr:row>
      <xdr:rowOff>44977</xdr:rowOff>
    </xdr:from>
    <xdr:to>
      <xdr:col>34</xdr:col>
      <xdr:colOff>709731</xdr:colOff>
      <xdr:row>193</xdr:row>
      <xdr:rowOff>121477</xdr:rowOff>
    </xdr:to>
    <xdr:sp macro="" textlink="">
      <xdr:nvSpPr>
        <xdr:cNvPr id="249" name="CuadroTexto 248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18105419" y="362399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755716</xdr:colOff>
      <xdr:row>52</xdr:row>
      <xdr:rowOff>154944</xdr:rowOff>
    </xdr:from>
    <xdr:to>
      <xdr:col>24</xdr:col>
      <xdr:colOff>49571</xdr:colOff>
      <xdr:row>57</xdr:row>
      <xdr:rowOff>2906</xdr:rowOff>
    </xdr:to>
    <xdr:cxnSp macro="">
      <xdr:nvCxnSpPr>
        <xdr:cNvPr id="327" name="Conector angular 326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CxnSpPr>
          <a:stCxn id="96" idx="4"/>
          <a:endCxn id="105" idx="2"/>
        </xdr:cNvCxnSpPr>
      </xdr:nvCxnSpPr>
      <xdr:spPr>
        <a:xfrm rot="16200000" flipH="1">
          <a:off x="11519004" y="9169020"/>
          <a:ext cx="800462" cy="258430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29</xdr:row>
      <xdr:rowOff>65317</xdr:rowOff>
    </xdr:from>
    <xdr:to>
      <xdr:col>31</xdr:col>
      <xdr:colOff>713192</xdr:colOff>
      <xdr:row>32</xdr:row>
      <xdr:rowOff>141817</xdr:rowOff>
    </xdr:to>
    <xdr:sp macro="" textlink="">
      <xdr:nvSpPr>
        <xdr:cNvPr id="248" name="CuadroTexto 24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10376621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35-01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31</xdr:row>
      <xdr:rowOff>8317</xdr:rowOff>
    </xdr:from>
    <xdr:to>
      <xdr:col>30</xdr:col>
      <xdr:colOff>35192</xdr:colOff>
      <xdr:row>31</xdr:row>
      <xdr:rowOff>8317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CxnSpPr>
          <a:stCxn id="213" idx="6"/>
          <a:endCxn id="248" idx="2"/>
        </xdr:cNvCxnSpPr>
      </xdr:nvCxnSpPr>
      <xdr:spPr>
        <a:xfrm>
          <a:off x="10206065" y="5913817"/>
          <a:ext cx="170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44</xdr:row>
      <xdr:rowOff>62757</xdr:rowOff>
    </xdr:from>
    <xdr:to>
      <xdr:col>1</xdr:col>
      <xdr:colOff>703986</xdr:colOff>
      <xdr:row>47</xdr:row>
      <xdr:rowOff>139257</xdr:rowOff>
    </xdr:to>
    <xdr:sp macro="" textlink="">
      <xdr:nvSpPr>
        <xdr:cNvPr id="255" name="CuadroTexto 254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80249" y="844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10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</xdr:col>
      <xdr:colOff>703986</xdr:colOff>
      <xdr:row>46</xdr:row>
      <xdr:rowOff>7201</xdr:rowOff>
    </xdr:from>
    <xdr:to>
      <xdr:col>3</xdr:col>
      <xdr:colOff>6122</xdr:colOff>
      <xdr:row>46</xdr:row>
      <xdr:rowOff>7201</xdr:rowOff>
    </xdr:to>
    <xdr:cxnSp macro="">
      <xdr:nvCxnSpPr>
        <xdr:cNvPr id="256" name="Conector recto de flecha 255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CxnSpPr>
          <a:stCxn id="255" idx="6"/>
        </xdr:cNvCxnSpPr>
      </xdr:nvCxnSpPr>
      <xdr:spPr>
        <a:xfrm>
          <a:off x="1465986" y="8770201"/>
          <a:ext cx="17299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54429</xdr:colOff>
      <xdr:row>44</xdr:row>
      <xdr:rowOff>19186</xdr:rowOff>
    </xdr:from>
    <xdr:to>
      <xdr:col>1</xdr:col>
      <xdr:colOff>750455</xdr:colOff>
      <xdr:row>47</xdr:row>
      <xdr:rowOff>144318</xdr:rowOff>
    </xdr:to>
    <xdr:sp macro="" textlink="">
      <xdr:nvSpPr>
        <xdr:cNvPr id="257" name="Rectángulo 256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/>
      </xdr:nvSpPr>
      <xdr:spPr>
        <a:xfrm>
          <a:off x="54429" y="8401186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39461</xdr:colOff>
      <xdr:row>4</xdr:row>
      <xdr:rowOff>38100</xdr:rowOff>
    </xdr:from>
    <xdr:to>
      <xdr:col>16</xdr:col>
      <xdr:colOff>717461</xdr:colOff>
      <xdr:row>7</xdr:row>
      <xdr:rowOff>114600</xdr:rowOff>
    </xdr:to>
    <xdr:sp macro="" textlink="">
      <xdr:nvSpPr>
        <xdr:cNvPr id="250" name="CuadroTexto 249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6592661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 REFUERZOS CHAPA PP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15</xdr:col>
      <xdr:colOff>759461</xdr:colOff>
      <xdr:row>7</xdr:row>
      <xdr:rowOff>114600</xdr:rowOff>
    </xdr:from>
    <xdr:to>
      <xdr:col>18</xdr:col>
      <xdr:colOff>35717</xdr:colOff>
      <xdr:row>46</xdr:row>
      <xdr:rowOff>20484</xdr:rowOff>
    </xdr:to>
    <xdr:cxnSp macro="">
      <xdr:nvCxnSpPr>
        <xdr:cNvPr id="39" name="Conector angular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>
          <a:stCxn id="250" idx="4"/>
          <a:endCxn id="95" idx="2"/>
        </xdr:cNvCxnSpPr>
      </xdr:nvCxnSpPr>
      <xdr:spPr>
        <a:xfrm rot="16200000" flipH="1">
          <a:off x="5054747" y="3706014"/>
          <a:ext cx="5430384" cy="91455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34636</xdr:colOff>
      <xdr:row>4</xdr:row>
      <xdr:rowOff>33618</xdr:rowOff>
    </xdr:from>
    <xdr:to>
      <xdr:col>13</xdr:col>
      <xdr:colOff>704850</xdr:colOff>
      <xdr:row>18</xdr:row>
      <xdr:rowOff>0</xdr:rowOff>
    </xdr:to>
    <xdr:sp macro="" textlink="">
      <xdr:nvSpPr>
        <xdr:cNvPr id="253" name="Rectángulo 252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/>
      </xdr:nvSpPr>
      <xdr:spPr>
        <a:xfrm>
          <a:off x="1672936" y="795618"/>
          <a:ext cx="6347114" cy="35477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46943</xdr:colOff>
      <xdr:row>4</xdr:row>
      <xdr:rowOff>38400</xdr:rowOff>
    </xdr:from>
    <xdr:to>
      <xdr:col>4</xdr:col>
      <xdr:colOff>724943</xdr:colOff>
      <xdr:row>7</xdr:row>
      <xdr:rowOff>114600</xdr:rowOff>
    </xdr:to>
    <xdr:sp macro="" textlink="">
      <xdr:nvSpPr>
        <xdr:cNvPr id="258" name="CuadroTexto 257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>
          <a:spLocks/>
        </xdr:cNvSpPr>
      </xdr:nvSpPr>
      <xdr:spPr>
        <a:xfrm>
          <a:off x="1685243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3</xdr:col>
      <xdr:colOff>46943</xdr:colOff>
      <xdr:row>9</xdr:row>
      <xdr:rowOff>72679</xdr:rowOff>
    </xdr:from>
    <xdr:to>
      <xdr:col>4</xdr:col>
      <xdr:colOff>724943</xdr:colOff>
      <xdr:row>12</xdr:row>
      <xdr:rowOff>148879</xdr:rowOff>
    </xdr:to>
    <xdr:sp macro="" textlink="">
      <xdr:nvSpPr>
        <xdr:cNvPr id="261" name="CuadroTexto 260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>
          <a:spLocks/>
        </xdr:cNvSpPr>
      </xdr:nvSpPr>
      <xdr:spPr>
        <a:xfrm>
          <a:off x="1685243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4</xdr:row>
      <xdr:rowOff>38400</xdr:rowOff>
    </xdr:from>
    <xdr:to>
      <xdr:col>10</xdr:col>
      <xdr:colOff>717461</xdr:colOff>
      <xdr:row>7</xdr:row>
      <xdr:rowOff>114600</xdr:rowOff>
    </xdr:to>
    <xdr:sp macro="" textlink="">
      <xdr:nvSpPr>
        <xdr:cNvPr id="263" name="CuadroTexto 262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>
          <a:spLocks/>
        </xdr:cNvSpPr>
      </xdr:nvSpPr>
      <xdr:spPr>
        <a:xfrm>
          <a:off x="49543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9</xdr:row>
      <xdr:rowOff>72679</xdr:rowOff>
    </xdr:from>
    <xdr:to>
      <xdr:col>10</xdr:col>
      <xdr:colOff>717461</xdr:colOff>
      <xdr:row>12</xdr:row>
      <xdr:rowOff>148879</xdr:rowOff>
    </xdr:to>
    <xdr:sp macro="" textlink="">
      <xdr:nvSpPr>
        <xdr:cNvPr id="264" name="CuadroTexto 26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>
          <a:spLocks/>
        </xdr:cNvSpPr>
      </xdr:nvSpPr>
      <xdr:spPr>
        <a:xfrm>
          <a:off x="49543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CÁMARA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14</xdr:row>
      <xdr:rowOff>62434</xdr:rowOff>
    </xdr:from>
    <xdr:to>
      <xdr:col>4</xdr:col>
      <xdr:colOff>724943</xdr:colOff>
      <xdr:row>17</xdr:row>
      <xdr:rowOff>138634</xdr:rowOff>
    </xdr:to>
    <xdr:sp macro="" textlink="">
      <xdr:nvSpPr>
        <xdr:cNvPr id="265" name="CuadroTexto 264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>
          <a:spLocks/>
        </xdr:cNvSpPr>
      </xdr:nvSpPr>
      <xdr:spPr>
        <a:xfrm>
          <a:off x="1685243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14</xdr:row>
      <xdr:rowOff>62434</xdr:rowOff>
    </xdr:from>
    <xdr:to>
      <xdr:col>10</xdr:col>
      <xdr:colOff>717461</xdr:colOff>
      <xdr:row>17</xdr:row>
      <xdr:rowOff>138634</xdr:rowOff>
    </xdr:to>
    <xdr:sp macro="" textlink="">
      <xdr:nvSpPr>
        <xdr:cNvPr id="266" name="CuadroTexto 265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>
          <a:spLocks/>
        </xdr:cNvSpPr>
      </xdr:nvSpPr>
      <xdr:spPr>
        <a:xfrm>
          <a:off x="49543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267" name="CuadroTexto 266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>
          <a:spLocks/>
        </xdr:cNvSpPr>
      </xdr:nvSpPr>
      <xdr:spPr>
        <a:xfrm>
          <a:off x="3333412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7</xdr:row>
      <xdr:rowOff>114600</xdr:rowOff>
    </xdr:from>
    <xdr:to>
      <xdr:col>4</xdr:col>
      <xdr:colOff>4943</xdr:colOff>
      <xdr:row>9</xdr:row>
      <xdr:rowOff>72679</xdr:rowOff>
    </xdr:to>
    <xdr:cxnSp macro="">
      <xdr:nvCxnSpPr>
        <xdr:cNvPr id="269" name="Conector recto de flecha 268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CxnSpPr>
          <a:stCxn id="258" idx="4"/>
          <a:endCxn id="261" idx="0"/>
        </xdr:cNvCxnSpPr>
      </xdr:nvCxnSpPr>
      <xdr:spPr>
        <a:xfrm>
          <a:off x="2405243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12</xdr:row>
      <xdr:rowOff>148879</xdr:rowOff>
    </xdr:from>
    <xdr:to>
      <xdr:col>4</xdr:col>
      <xdr:colOff>4943</xdr:colOff>
      <xdr:row>14</xdr:row>
      <xdr:rowOff>62434</xdr:rowOff>
    </xdr:to>
    <xdr:cxnSp macro="">
      <xdr:nvCxnSpPr>
        <xdr:cNvPr id="270" name="Conector recto de flecha 269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CxnSpPr>
          <a:stCxn id="261" idx="4"/>
          <a:endCxn id="265" idx="0"/>
        </xdr:cNvCxnSpPr>
      </xdr:nvCxnSpPr>
      <xdr:spPr>
        <a:xfrm>
          <a:off x="240524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7</xdr:row>
      <xdr:rowOff>114600</xdr:rowOff>
    </xdr:from>
    <xdr:to>
      <xdr:col>9</xdr:col>
      <xdr:colOff>759461</xdr:colOff>
      <xdr:row>9</xdr:row>
      <xdr:rowOff>72679</xdr:rowOff>
    </xdr:to>
    <xdr:cxnSp macro="">
      <xdr:nvCxnSpPr>
        <xdr:cNvPr id="272" name="Conector recto de flecha 271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CxnSpPr>
          <a:stCxn id="263" idx="4"/>
          <a:endCxn id="264" idx="0"/>
        </xdr:cNvCxnSpPr>
      </xdr:nvCxnSpPr>
      <xdr:spPr>
        <a:xfrm>
          <a:off x="56743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12</xdr:row>
      <xdr:rowOff>148879</xdr:rowOff>
    </xdr:from>
    <xdr:to>
      <xdr:col>9</xdr:col>
      <xdr:colOff>759461</xdr:colOff>
      <xdr:row>14</xdr:row>
      <xdr:rowOff>62434</xdr:rowOff>
    </xdr:to>
    <xdr:cxnSp macro="">
      <xdr:nvCxnSpPr>
        <xdr:cNvPr id="273" name="Conector recto de flecha 272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CxnSpPr>
          <a:stCxn id="264" idx="4"/>
          <a:endCxn id="266" idx="0"/>
        </xdr:cNvCxnSpPr>
      </xdr:nvCxnSpPr>
      <xdr:spPr>
        <a:xfrm>
          <a:off x="56743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441118</xdr:colOff>
      <xdr:row>6</xdr:row>
      <xdr:rowOff>74469</xdr:rowOff>
    </xdr:from>
    <xdr:to>
      <xdr:col>7</xdr:col>
      <xdr:colOff>527709</xdr:colOff>
      <xdr:row>9</xdr:row>
      <xdr:rowOff>74469</xdr:rowOff>
    </xdr:to>
    <xdr:sp macro="" textlink="">
      <xdr:nvSpPr>
        <xdr:cNvPr id="274" name="CuadroTexto 273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3717718" y="121746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39461</xdr:colOff>
      <xdr:row>4</xdr:row>
      <xdr:rowOff>38400</xdr:rowOff>
    </xdr:from>
    <xdr:to>
      <xdr:col>13</xdr:col>
      <xdr:colOff>717461</xdr:colOff>
      <xdr:row>7</xdr:row>
      <xdr:rowOff>114600</xdr:rowOff>
    </xdr:to>
    <xdr:sp macro="" textlink="">
      <xdr:nvSpPr>
        <xdr:cNvPr id="276" name="CuadroTexto 275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>
          <a:spLocks/>
        </xdr:cNvSpPr>
      </xdr:nvSpPr>
      <xdr:spPr>
        <a:xfrm>
          <a:off x="65926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9</xdr:row>
      <xdr:rowOff>72679</xdr:rowOff>
    </xdr:from>
    <xdr:to>
      <xdr:col>13</xdr:col>
      <xdr:colOff>717461</xdr:colOff>
      <xdr:row>12</xdr:row>
      <xdr:rowOff>148879</xdr:rowOff>
    </xdr:to>
    <xdr:sp macro="" textlink="">
      <xdr:nvSpPr>
        <xdr:cNvPr id="279" name="CuadroTexto 27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>
          <a:spLocks/>
        </xdr:cNvSpPr>
      </xdr:nvSpPr>
      <xdr:spPr>
        <a:xfrm>
          <a:off x="65926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TAPA GUIA TUBOS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14</xdr:row>
      <xdr:rowOff>62434</xdr:rowOff>
    </xdr:from>
    <xdr:to>
      <xdr:col>13</xdr:col>
      <xdr:colOff>717461</xdr:colOff>
      <xdr:row>17</xdr:row>
      <xdr:rowOff>138634</xdr:rowOff>
    </xdr:to>
    <xdr:sp macro="" textlink="">
      <xdr:nvSpPr>
        <xdr:cNvPr id="280" name="CuadroTexto 279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>
          <a:spLocks/>
        </xdr:cNvSpPr>
      </xdr:nvSpPr>
      <xdr:spPr>
        <a:xfrm>
          <a:off x="65926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  <a:endParaRPr lang="en-US">
            <a:effectLst/>
          </a:endParaRPr>
        </a:p>
        <a:p>
          <a:pPr algn="ctr"/>
          <a:r>
            <a:rPr lang="en-US" sz="900" b="1" i="1"/>
            <a:t>10-15</a:t>
          </a:r>
          <a:endParaRPr lang="en-US" sz="1100" b="1" i="1"/>
        </a:p>
      </xdr:txBody>
    </xdr:sp>
    <xdr:clientData/>
  </xdr:twoCellAnchor>
  <xdr:twoCellAnchor>
    <xdr:from>
      <xdr:col>12</xdr:col>
      <xdr:colOff>759461</xdr:colOff>
      <xdr:row>7</xdr:row>
      <xdr:rowOff>114600</xdr:rowOff>
    </xdr:from>
    <xdr:to>
      <xdr:col>12</xdr:col>
      <xdr:colOff>759461</xdr:colOff>
      <xdr:row>9</xdr:row>
      <xdr:rowOff>72679</xdr:rowOff>
    </xdr:to>
    <xdr:cxnSp macro="">
      <xdr:nvCxnSpPr>
        <xdr:cNvPr id="282" name="Conector recto de flecha 281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CxnSpPr>
          <a:stCxn id="276" idx="4"/>
          <a:endCxn id="279" idx="0"/>
        </xdr:cNvCxnSpPr>
      </xdr:nvCxnSpPr>
      <xdr:spPr>
        <a:xfrm>
          <a:off x="73126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759461</xdr:colOff>
      <xdr:row>12</xdr:row>
      <xdr:rowOff>148879</xdr:rowOff>
    </xdr:from>
    <xdr:to>
      <xdr:col>12</xdr:col>
      <xdr:colOff>759461</xdr:colOff>
      <xdr:row>14</xdr:row>
      <xdr:rowOff>62434</xdr:rowOff>
    </xdr:to>
    <xdr:cxnSp macro="">
      <xdr:nvCxnSpPr>
        <xdr:cNvPr id="284" name="Conector recto de flecha 283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CxnSpPr>
          <a:stCxn id="279" idx="4"/>
          <a:endCxn id="280" idx="0"/>
        </xdr:cNvCxnSpPr>
      </xdr:nvCxnSpPr>
      <xdr:spPr>
        <a:xfrm>
          <a:off x="73126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759462</xdr:colOff>
      <xdr:row>17</xdr:row>
      <xdr:rowOff>138633</xdr:rowOff>
    </xdr:from>
    <xdr:to>
      <xdr:col>18</xdr:col>
      <xdr:colOff>35718</xdr:colOff>
      <xdr:row>31</xdr:row>
      <xdr:rowOff>8316</xdr:rowOff>
    </xdr:to>
    <xdr:cxnSp macro="">
      <xdr:nvCxnSpPr>
        <xdr:cNvPr id="287" name="Conector angular 28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CxnSpPr>
          <a:stCxn id="280" idx="4"/>
          <a:endCxn id="94" idx="2"/>
        </xdr:cNvCxnSpPr>
      </xdr:nvCxnSpPr>
      <xdr:spPr>
        <a:xfrm rot="16200000" flipH="1">
          <a:off x="7335402" y="3366116"/>
          <a:ext cx="2536683" cy="255871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140</xdr:row>
      <xdr:rowOff>29203</xdr:rowOff>
    </xdr:from>
    <xdr:to>
      <xdr:col>25</xdr:col>
      <xdr:colOff>704850</xdr:colOff>
      <xdr:row>153</xdr:row>
      <xdr:rowOff>115794</xdr:rowOff>
    </xdr:to>
    <xdr:sp macro="" textlink="">
      <xdr:nvSpPr>
        <xdr:cNvPr id="289" name="Rectángulo 288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215313" y="26699203"/>
          <a:ext cx="6396037" cy="2563091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69828</xdr:colOff>
      <xdr:row>140</xdr:row>
      <xdr:rowOff>74020</xdr:rowOff>
    </xdr:from>
    <xdr:to>
      <xdr:col>16</xdr:col>
      <xdr:colOff>747828</xdr:colOff>
      <xdr:row>143</xdr:row>
      <xdr:rowOff>150520</xdr:rowOff>
    </xdr:to>
    <xdr:sp macro="" textlink="">
      <xdr:nvSpPr>
        <xdr:cNvPr id="290" name="CuadroTexto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 txBox="1"/>
      </xdr:nvSpPr>
      <xdr:spPr>
        <a:xfrm>
          <a:off x="8285141" y="267440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140</xdr:row>
      <xdr:rowOff>74020</xdr:rowOff>
    </xdr:from>
    <xdr:to>
      <xdr:col>19</xdr:col>
      <xdr:colOff>713717</xdr:colOff>
      <xdr:row>143</xdr:row>
      <xdr:rowOff>150520</xdr:rowOff>
    </xdr:to>
    <xdr:sp macro="" textlink="">
      <xdr:nvSpPr>
        <xdr:cNvPr id="291" name="CuadroTexto 29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 txBox="1"/>
      </xdr:nvSpPr>
      <xdr:spPr>
        <a:xfrm>
          <a:off x="9894092" y="267440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TAPA TRASERA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05-01</a:t>
          </a:r>
          <a:endParaRPr lang="en-US" sz="900">
            <a:effectLst/>
          </a:endParaRPr>
        </a:p>
      </xdr:txBody>
    </xdr:sp>
    <xdr:clientData/>
  </xdr:twoCellAnchor>
  <xdr:twoCellAnchor>
    <xdr:from>
      <xdr:col>21</xdr:col>
      <xdr:colOff>35192</xdr:colOff>
      <xdr:row>140</xdr:row>
      <xdr:rowOff>74020</xdr:rowOff>
    </xdr:from>
    <xdr:to>
      <xdr:col>22</xdr:col>
      <xdr:colOff>713192</xdr:colOff>
      <xdr:row>143</xdr:row>
      <xdr:rowOff>150520</xdr:rowOff>
    </xdr:to>
    <xdr:sp macro="" textlink="">
      <xdr:nvSpPr>
        <xdr:cNvPr id="292" name="CuadroTexto 291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11536630" y="267440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  <a:endParaRPr lang="en-US">
            <a:effectLst/>
          </a:endParaRPr>
        </a:p>
        <a:p>
          <a:pPr algn="ctr"/>
          <a:r>
            <a:rPr lang="en-US" sz="900" b="1" i="1"/>
            <a:t>10-15</a:t>
          </a:r>
          <a:endParaRPr lang="en-US" sz="1100" b="1" i="1"/>
        </a:p>
      </xdr:txBody>
    </xdr:sp>
    <xdr:clientData/>
  </xdr:twoCellAnchor>
  <xdr:twoCellAnchor>
    <xdr:from>
      <xdr:col>16</xdr:col>
      <xdr:colOff>747828</xdr:colOff>
      <xdr:row>142</xdr:row>
      <xdr:rowOff>17020</xdr:rowOff>
    </xdr:from>
    <xdr:to>
      <xdr:col>18</xdr:col>
      <xdr:colOff>35717</xdr:colOff>
      <xdr:row>142</xdr:row>
      <xdr:rowOff>17020</xdr:rowOff>
    </xdr:to>
    <xdr:cxnSp macro="">
      <xdr:nvCxnSpPr>
        <xdr:cNvPr id="293" name="Conector recto de flecha 29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CxnSpPr>
          <a:stCxn id="290" idx="6"/>
          <a:endCxn id="291" idx="2"/>
        </xdr:cNvCxnSpPr>
      </xdr:nvCxnSpPr>
      <xdr:spPr>
        <a:xfrm>
          <a:off x="9725141" y="27068020"/>
          <a:ext cx="16895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142</xdr:row>
      <xdr:rowOff>11886</xdr:rowOff>
    </xdr:from>
    <xdr:to>
      <xdr:col>21</xdr:col>
      <xdr:colOff>17318</xdr:colOff>
      <xdr:row>142</xdr:row>
      <xdr:rowOff>17020</xdr:rowOff>
    </xdr:to>
    <xdr:cxnSp macro="">
      <xdr:nvCxnSpPr>
        <xdr:cNvPr id="294" name="Conector recto de flecha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>
          <a:stCxn id="291" idx="6"/>
        </xdr:cNvCxnSpPr>
      </xdr:nvCxnSpPr>
      <xdr:spPr>
        <a:xfrm flipV="1">
          <a:off x="11334092" y="27062886"/>
          <a:ext cx="184664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713192</xdr:colOff>
      <xdr:row>142</xdr:row>
      <xdr:rowOff>17020</xdr:rowOff>
    </xdr:from>
    <xdr:to>
      <xdr:col>30</xdr:col>
      <xdr:colOff>35192</xdr:colOff>
      <xdr:row>142</xdr:row>
      <xdr:rowOff>20399</xdr:rowOff>
    </xdr:to>
    <xdr:cxnSp macro="">
      <xdr:nvCxnSpPr>
        <xdr:cNvPr id="295" name="Conector recto de flecha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CxnSpPr>
          <a:stCxn id="298" idx="6"/>
          <a:endCxn id="188" idx="2"/>
        </xdr:cNvCxnSpPr>
      </xdr:nvCxnSpPr>
      <xdr:spPr>
        <a:xfrm>
          <a:off x="14619692" y="27068020"/>
          <a:ext cx="1846125" cy="33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140</xdr:row>
      <xdr:rowOff>74020</xdr:rowOff>
    </xdr:from>
    <xdr:to>
      <xdr:col>25</xdr:col>
      <xdr:colOff>713192</xdr:colOff>
      <xdr:row>143</xdr:row>
      <xdr:rowOff>150520</xdr:rowOff>
    </xdr:to>
    <xdr:sp macro="" textlink="">
      <xdr:nvSpPr>
        <xdr:cNvPr id="298" name="CuadroTexto 29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13179692" y="2674402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TAPA TRASERA</a:t>
          </a: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142</xdr:row>
      <xdr:rowOff>17020</xdr:rowOff>
    </xdr:from>
    <xdr:to>
      <xdr:col>24</xdr:col>
      <xdr:colOff>35192</xdr:colOff>
      <xdr:row>142</xdr:row>
      <xdr:rowOff>17020</xdr:rowOff>
    </xdr:to>
    <xdr:cxnSp macro="">
      <xdr:nvCxnSpPr>
        <xdr:cNvPr id="299" name="Conector recto de flecha 298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CxnSpPr>
          <a:stCxn id="292" idx="6"/>
          <a:endCxn id="298" idx="2"/>
        </xdr:cNvCxnSpPr>
      </xdr:nvCxnSpPr>
      <xdr:spPr>
        <a:xfrm>
          <a:off x="12976630" y="27068020"/>
          <a:ext cx="20306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759460</xdr:colOff>
      <xdr:row>42</xdr:row>
      <xdr:rowOff>154944</xdr:rowOff>
    </xdr:from>
    <xdr:to>
      <xdr:col>24</xdr:col>
      <xdr:colOff>49571</xdr:colOff>
      <xdr:row>57</xdr:row>
      <xdr:rowOff>2906</xdr:rowOff>
    </xdr:to>
    <xdr:cxnSp macro="">
      <xdr:nvCxnSpPr>
        <xdr:cNvPr id="302" name="Conector angular 301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CxnSpPr>
          <a:stCxn id="224" idx="4"/>
          <a:endCxn id="105" idx="2"/>
        </xdr:cNvCxnSpPr>
      </xdr:nvCxnSpPr>
      <xdr:spPr>
        <a:xfrm rot="16200000" flipH="1">
          <a:off x="8100535" y="5750551"/>
          <a:ext cx="2705462" cy="7516247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16575</xdr:colOff>
      <xdr:row>6</xdr:row>
      <xdr:rowOff>156112</xdr:rowOff>
    </xdr:from>
    <xdr:to>
      <xdr:col>31</xdr:col>
      <xdr:colOff>103166</xdr:colOff>
      <xdr:row>9</xdr:row>
      <xdr:rowOff>156112</xdr:rowOff>
    </xdr:to>
    <xdr:sp macro="" textlink="">
      <xdr:nvSpPr>
        <xdr:cNvPr id="297" name="CuadroTexto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 txBox="1"/>
      </xdr:nvSpPr>
      <xdr:spPr>
        <a:xfrm>
          <a:off x="14712289" y="129911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17</xdr:col>
      <xdr:colOff>39088</xdr:colOff>
      <xdr:row>145</xdr:row>
      <xdr:rowOff>171956</xdr:rowOff>
    </xdr:from>
    <xdr:to>
      <xdr:col>19</xdr:col>
      <xdr:colOff>16822</xdr:colOff>
      <xdr:row>148</xdr:row>
      <xdr:rowOff>171956</xdr:rowOff>
    </xdr:to>
    <xdr:sp macro="" textlink="">
      <xdr:nvSpPr>
        <xdr:cNvPr id="304" name="CuadroTexto 303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9778401" y="27794456"/>
          <a:ext cx="8587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7572</xdr:colOff>
      <xdr:row>52</xdr:row>
      <xdr:rowOff>154944</xdr:rowOff>
    </xdr:from>
    <xdr:to>
      <xdr:col>25</xdr:col>
      <xdr:colOff>7572</xdr:colOff>
      <xdr:row>55</xdr:row>
      <xdr:rowOff>59906</xdr:rowOff>
    </xdr:to>
    <xdr:cxnSp macro="">
      <xdr:nvCxnSpPr>
        <xdr:cNvPr id="309" name="Conector recto de flecha 308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CxnSpPr>
          <a:stCxn id="313" idx="4"/>
          <a:endCxn id="105" idx="0"/>
        </xdr:cNvCxnSpPr>
      </xdr:nvCxnSpPr>
      <xdr:spPr>
        <a:xfrm>
          <a:off x="13931390" y="8917944"/>
          <a:ext cx="0" cy="4764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200</xdr:row>
      <xdr:rowOff>82593</xdr:rowOff>
    </xdr:from>
    <xdr:to>
      <xdr:col>28</xdr:col>
      <xdr:colOff>735494</xdr:colOff>
      <xdr:row>203</xdr:row>
      <xdr:rowOff>111468</xdr:rowOff>
    </xdr:to>
    <xdr:sp macro="" textlink="">
      <xdr:nvSpPr>
        <xdr:cNvPr id="310" name="CuadroTexto 309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14845057" y="381825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xdr:twoCellAnchor>
    <xdr:from>
      <xdr:col>4</xdr:col>
      <xdr:colOff>4943</xdr:colOff>
      <xdr:row>47</xdr:row>
      <xdr:rowOff>139256</xdr:rowOff>
    </xdr:from>
    <xdr:to>
      <xdr:col>6</xdr:col>
      <xdr:colOff>56812</xdr:colOff>
      <xdr:row>51</xdr:row>
      <xdr:rowOff>2905</xdr:rowOff>
    </xdr:to>
    <xdr:cxnSp macro="">
      <xdr:nvCxnSpPr>
        <xdr:cNvPr id="7" name="Conector angular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>
          <a:stCxn id="241" idx="4"/>
          <a:endCxn id="62" idx="2"/>
        </xdr:cNvCxnSpPr>
      </xdr:nvCxnSpPr>
      <xdr:spPr>
        <a:xfrm rot="16200000" flipH="1">
          <a:off x="2566894" y="8938032"/>
          <a:ext cx="625649" cy="935097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741952</xdr:colOff>
      <xdr:row>75</xdr:row>
      <xdr:rowOff>56232</xdr:rowOff>
    </xdr:from>
    <xdr:to>
      <xdr:col>25</xdr:col>
      <xdr:colOff>727572</xdr:colOff>
      <xdr:row>78</xdr:row>
      <xdr:rowOff>132785</xdr:rowOff>
    </xdr:to>
    <xdr:sp macro="" textlink="">
      <xdr:nvSpPr>
        <xdr:cNvPr id="311" name="CuadroTexto 310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>
          <a:spLocks/>
        </xdr:cNvSpPr>
      </xdr:nvSpPr>
      <xdr:spPr>
        <a:xfrm>
          <a:off x="12171952" y="12248232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171450</xdr:rowOff>
        </xdr:from>
        <xdr:to>
          <xdr:col>37</xdr:col>
          <xdr:colOff>695325</xdr:colOff>
          <xdr:row>20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95250</xdr:rowOff>
        </xdr:from>
        <xdr:to>
          <xdr:col>37</xdr:col>
          <xdr:colOff>695325</xdr:colOff>
          <xdr:row>35</xdr:row>
          <xdr:rowOff>85725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49572</xdr:colOff>
      <xdr:row>49</xdr:row>
      <xdr:rowOff>78444</xdr:rowOff>
    </xdr:from>
    <xdr:to>
      <xdr:col>25</xdr:col>
      <xdr:colOff>727572</xdr:colOff>
      <xdr:row>52</xdr:row>
      <xdr:rowOff>154944</xdr:rowOff>
    </xdr:to>
    <xdr:sp macro="" textlink="">
      <xdr:nvSpPr>
        <xdr:cNvPr id="313" name="CuadroTexto 31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>
          <a:spLocks/>
        </xdr:cNvSpPr>
      </xdr:nvSpPr>
      <xdr:spPr>
        <a:xfrm>
          <a:off x="13211390" y="8269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22</xdr:row>
      <xdr:rowOff>148879</xdr:rowOff>
    </xdr:from>
    <xdr:to>
      <xdr:col>22</xdr:col>
      <xdr:colOff>15150</xdr:colOff>
      <xdr:row>49</xdr:row>
      <xdr:rowOff>66675</xdr:rowOff>
    </xdr:to>
    <xdr:cxnSp macro="">
      <xdr:nvCxnSpPr>
        <xdr:cNvPr id="318" name="Conector angular 317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CxnSpPr>
          <a:stCxn id="324" idx="4"/>
          <a:endCxn id="8" idx="0"/>
        </xdr:cNvCxnSpPr>
      </xdr:nvCxnSpPr>
      <xdr:spPr>
        <a:xfrm rot="16200000" flipH="1">
          <a:off x="9710813" y="6866738"/>
          <a:ext cx="5061296" cy="757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68</xdr:row>
      <xdr:rowOff>34045</xdr:rowOff>
    </xdr:from>
    <xdr:to>
      <xdr:col>26</xdr:col>
      <xdr:colOff>79169</xdr:colOff>
      <xdr:row>70</xdr:row>
      <xdr:rowOff>136072</xdr:rowOff>
    </xdr:to>
    <xdr:sp macro="" textlink="">
      <xdr:nvSpPr>
        <xdr:cNvPr id="283" name="CuadroTexto 28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 txBox="1"/>
      </xdr:nvSpPr>
      <xdr:spPr>
        <a:xfrm>
          <a:off x="12292736" y="12845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68</xdr:row>
      <xdr:rowOff>133878</xdr:rowOff>
    </xdr:from>
    <xdr:to>
      <xdr:col>25</xdr:col>
      <xdr:colOff>7572</xdr:colOff>
      <xdr:row>70</xdr:row>
      <xdr:rowOff>88549</xdr:rowOff>
    </xdr:to>
    <xdr:cxnSp macro="">
      <xdr:nvCxnSpPr>
        <xdr:cNvPr id="296" name="Conector recto de flecha 295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CxnSpPr>
          <a:endCxn id="317" idx="0"/>
        </xdr:cNvCxnSpPr>
      </xdr:nvCxnSpPr>
      <xdr:spPr>
        <a:xfrm>
          <a:off x="12237672" y="12945003"/>
          <a:ext cx="0" cy="3356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70</xdr:row>
      <xdr:rowOff>88549</xdr:rowOff>
    </xdr:from>
    <xdr:to>
      <xdr:col>25</xdr:col>
      <xdr:colOff>727572</xdr:colOff>
      <xdr:row>73</xdr:row>
      <xdr:rowOff>165049</xdr:rowOff>
    </xdr:to>
    <xdr:sp macro="" textlink="">
      <xdr:nvSpPr>
        <xdr:cNvPr id="317" name="CuadroTexto 31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>
          <a:spLocks/>
        </xdr:cNvSpPr>
      </xdr:nvSpPr>
      <xdr:spPr>
        <a:xfrm>
          <a:off x="11517672" y="132806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279</xdr:row>
      <xdr:rowOff>148163</xdr:rowOff>
    </xdr:from>
    <xdr:to>
      <xdr:col>30</xdr:col>
      <xdr:colOff>755192</xdr:colOff>
      <xdr:row>281</xdr:row>
      <xdr:rowOff>74111</xdr:rowOff>
    </xdr:to>
    <xdr:cxnSp macro="">
      <xdr:nvCxnSpPr>
        <xdr:cNvPr id="319" name="Conector recto de flecha 318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CxnSpPr>
          <a:stCxn id="323" idx="4"/>
        </xdr:cNvCxnSpPr>
      </xdr:nvCxnSpPr>
      <xdr:spPr>
        <a:xfrm>
          <a:off x="17185817" y="53416726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281</xdr:row>
      <xdr:rowOff>71663</xdr:rowOff>
    </xdr:from>
    <xdr:to>
      <xdr:col>31</xdr:col>
      <xdr:colOff>713192</xdr:colOff>
      <xdr:row>284</xdr:row>
      <xdr:rowOff>148163</xdr:rowOff>
    </xdr:to>
    <xdr:sp macro="" textlink="">
      <xdr:nvSpPr>
        <xdr:cNvPr id="323" name="CuadroTexto 322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16465817" y="53721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24</xdr:col>
      <xdr:colOff>49572</xdr:colOff>
      <xdr:row>100</xdr:row>
      <xdr:rowOff>70312</xdr:rowOff>
    </xdr:from>
    <xdr:to>
      <xdr:col>25</xdr:col>
      <xdr:colOff>727572</xdr:colOff>
      <xdr:row>103</xdr:row>
      <xdr:rowOff>146812</xdr:rowOff>
    </xdr:to>
    <xdr:sp macro="" textlink="">
      <xdr:nvSpPr>
        <xdr:cNvPr id="328" name="CuadroTexto 327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13211390" y="179773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98</xdr:row>
      <xdr:rowOff>153885</xdr:rowOff>
    </xdr:from>
    <xdr:to>
      <xdr:col>25</xdr:col>
      <xdr:colOff>7572</xdr:colOff>
      <xdr:row>100</xdr:row>
      <xdr:rowOff>70312</xdr:rowOff>
    </xdr:to>
    <xdr:cxnSp macro="">
      <xdr:nvCxnSpPr>
        <xdr:cNvPr id="329" name="Conector recto de flecha 328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CxnSpPr>
          <a:stCxn id="252" idx="4"/>
          <a:endCxn id="328" idx="0"/>
        </xdr:cNvCxnSpPr>
      </xdr:nvCxnSpPr>
      <xdr:spPr>
        <a:xfrm>
          <a:off x="13931390" y="17679885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261</xdr:row>
      <xdr:rowOff>67911</xdr:rowOff>
    </xdr:from>
    <xdr:to>
      <xdr:col>28</xdr:col>
      <xdr:colOff>713192</xdr:colOff>
      <xdr:row>264</xdr:row>
      <xdr:rowOff>144411</xdr:rowOff>
    </xdr:to>
    <xdr:sp macro="" textlink="">
      <xdr:nvSpPr>
        <xdr:cNvPr id="331" name="CuadroTexto 330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14822755" y="499074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257</xdr:row>
      <xdr:rowOff>177497</xdr:rowOff>
    </xdr:from>
    <xdr:to>
      <xdr:col>31</xdr:col>
      <xdr:colOff>16568</xdr:colOff>
      <xdr:row>259</xdr:row>
      <xdr:rowOff>20170</xdr:rowOff>
    </xdr:to>
    <xdr:cxnSp macro="">
      <xdr:nvCxnSpPr>
        <xdr:cNvPr id="335" name="Conector angular 33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CxnSpPr>
          <a:stCxn id="204" idx="4"/>
        </xdr:cNvCxnSpPr>
      </xdr:nvCxnSpPr>
      <xdr:spPr>
        <a:xfrm rot="16200000" flipH="1">
          <a:off x="16275288" y="48544829"/>
          <a:ext cx="223673" cy="1644136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260</xdr:row>
      <xdr:rowOff>11885</xdr:rowOff>
    </xdr:from>
    <xdr:to>
      <xdr:col>31</xdr:col>
      <xdr:colOff>13138</xdr:colOff>
      <xdr:row>261</xdr:row>
      <xdr:rowOff>67910</xdr:rowOff>
    </xdr:to>
    <xdr:cxnSp macro="">
      <xdr:nvCxnSpPr>
        <xdr:cNvPr id="336" name="Conector angular 335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CxnSpPr>
          <a:endCxn id="331" idx="0"/>
        </xdr:cNvCxnSpPr>
      </xdr:nvCxnSpPr>
      <xdr:spPr>
        <a:xfrm rot="10800000" flipV="1">
          <a:off x="15542755" y="49660948"/>
          <a:ext cx="1663008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259</xdr:row>
      <xdr:rowOff>18449</xdr:rowOff>
    </xdr:from>
    <xdr:to>
      <xdr:col>31</xdr:col>
      <xdr:colOff>6570</xdr:colOff>
      <xdr:row>260</xdr:row>
      <xdr:rowOff>25018</xdr:rowOff>
    </xdr:to>
    <xdr:cxnSp macro="">
      <xdr:nvCxnSpPr>
        <xdr:cNvPr id="337" name="Conector recto 33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CxnSpPr/>
      </xdr:nvCxnSpPr>
      <xdr:spPr>
        <a:xfrm flipH="1">
          <a:off x="17199194" y="49477012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260</xdr:row>
      <xdr:rowOff>11886</xdr:rowOff>
    </xdr:from>
    <xdr:to>
      <xdr:col>33</xdr:col>
      <xdr:colOff>758300</xdr:colOff>
      <xdr:row>261</xdr:row>
      <xdr:rowOff>89886</xdr:rowOff>
    </xdr:to>
    <xdr:cxnSp macro="">
      <xdr:nvCxnSpPr>
        <xdr:cNvPr id="338" name="Conector angular 337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CxnSpPr/>
      </xdr:nvCxnSpPr>
      <xdr:spPr>
        <a:xfrm>
          <a:off x="17212332" y="49660949"/>
          <a:ext cx="1619656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261</xdr:row>
      <xdr:rowOff>76748</xdr:rowOff>
    </xdr:from>
    <xdr:to>
      <xdr:col>34</xdr:col>
      <xdr:colOff>709731</xdr:colOff>
      <xdr:row>264</xdr:row>
      <xdr:rowOff>153248</xdr:rowOff>
    </xdr:to>
    <xdr:sp macro="" textlink="">
      <xdr:nvSpPr>
        <xdr:cNvPr id="339" name="CuadroTexto 338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18105419" y="499163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264</xdr:row>
      <xdr:rowOff>144411</xdr:rowOff>
    </xdr:from>
    <xdr:to>
      <xdr:col>30</xdr:col>
      <xdr:colOff>755192</xdr:colOff>
      <xdr:row>271</xdr:row>
      <xdr:rowOff>71663</xdr:rowOff>
    </xdr:to>
    <xdr:cxnSp macro="">
      <xdr:nvCxnSpPr>
        <xdr:cNvPr id="341" name="Conector angular 340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CxnSpPr>
          <a:stCxn id="331" idx="4"/>
        </xdr:cNvCxnSpPr>
      </xdr:nvCxnSpPr>
      <xdr:spPr>
        <a:xfrm rot="16200000" flipH="1">
          <a:off x="15733910" y="50364319"/>
          <a:ext cx="1260752" cy="1643062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269</xdr:row>
      <xdr:rowOff>172397</xdr:rowOff>
    </xdr:from>
    <xdr:to>
      <xdr:col>33</xdr:col>
      <xdr:colOff>751732</xdr:colOff>
      <xdr:row>271</xdr:row>
      <xdr:rowOff>71662</xdr:rowOff>
    </xdr:to>
    <xdr:cxnSp macro="">
      <xdr:nvCxnSpPr>
        <xdr:cNvPr id="343" name="Conector angular 342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CxnSpPr>
          <a:stCxn id="206" idx="4"/>
          <a:endCxn id="288" idx="0"/>
        </xdr:cNvCxnSpPr>
      </xdr:nvCxnSpPr>
      <xdr:spPr>
        <a:xfrm rot="5400000">
          <a:off x="17865486" y="50856292"/>
          <a:ext cx="280265" cy="163960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247</xdr:row>
      <xdr:rowOff>177497</xdr:rowOff>
    </xdr:from>
    <xdr:to>
      <xdr:col>33</xdr:col>
      <xdr:colOff>751732</xdr:colOff>
      <xdr:row>259</xdr:row>
      <xdr:rowOff>11888</xdr:rowOff>
    </xdr:to>
    <xdr:cxnSp macro="">
      <xdr:nvCxnSpPr>
        <xdr:cNvPr id="346" name="Conector angular 345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CxnSpPr/>
      </xdr:nvCxnSpPr>
      <xdr:spPr>
        <a:xfrm rot="5400000">
          <a:off x="16955396" y="47600428"/>
          <a:ext cx="2120391" cy="1619656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260</xdr:row>
      <xdr:rowOff>11886</xdr:rowOff>
    </xdr:from>
    <xdr:to>
      <xdr:col>33</xdr:col>
      <xdr:colOff>758300</xdr:colOff>
      <xdr:row>261</xdr:row>
      <xdr:rowOff>89886</xdr:rowOff>
    </xdr:to>
    <xdr:cxnSp macro="">
      <xdr:nvCxnSpPr>
        <xdr:cNvPr id="348" name="Conector angular 347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CxnSpPr/>
      </xdr:nvCxnSpPr>
      <xdr:spPr>
        <a:xfrm>
          <a:off x="17212332" y="49660949"/>
          <a:ext cx="1619656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239</xdr:row>
      <xdr:rowOff>29202</xdr:rowOff>
    </xdr:from>
    <xdr:to>
      <xdr:col>34</xdr:col>
      <xdr:colOff>727364</xdr:colOff>
      <xdr:row>265</xdr:row>
      <xdr:rowOff>1988</xdr:rowOff>
    </xdr:to>
    <xdr:sp macro="" textlink="">
      <xdr:nvSpPr>
        <xdr:cNvPr id="325" name="Rectángulo 32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/>
      </xdr:nvSpPr>
      <xdr:spPr>
        <a:xfrm>
          <a:off x="14787563" y="45677765"/>
          <a:ext cx="4775489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39</xdr:row>
      <xdr:rowOff>160911</xdr:rowOff>
    </xdr:from>
    <xdr:to>
      <xdr:col>31</xdr:col>
      <xdr:colOff>713192</xdr:colOff>
      <xdr:row>43</xdr:row>
      <xdr:rowOff>46911</xdr:rowOff>
    </xdr:to>
    <xdr:sp macro="" textlink="">
      <xdr:nvSpPr>
        <xdr:cNvPr id="281" name="CuadroTexto 280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16465817" y="75904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43</xdr:row>
      <xdr:rowOff>46911</xdr:rowOff>
    </xdr:from>
    <xdr:to>
      <xdr:col>30</xdr:col>
      <xdr:colOff>755192</xdr:colOff>
      <xdr:row>44</xdr:row>
      <xdr:rowOff>160911</xdr:rowOff>
    </xdr:to>
    <xdr:cxnSp macro="">
      <xdr:nvCxnSpPr>
        <xdr:cNvPr id="285" name="Conector recto de flecha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CxnSpPr>
          <a:stCxn id="281" idx="4"/>
          <a:endCxn id="238" idx="0"/>
        </xdr:cNvCxnSpPr>
      </xdr:nvCxnSpPr>
      <xdr:spPr>
        <a:xfrm>
          <a:off x="17185817" y="8238411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271</xdr:row>
      <xdr:rowOff>71664</xdr:rowOff>
    </xdr:from>
    <xdr:to>
      <xdr:col>28</xdr:col>
      <xdr:colOff>735494</xdr:colOff>
      <xdr:row>274</xdr:row>
      <xdr:rowOff>148164</xdr:rowOff>
    </xdr:to>
    <xdr:sp macro="" textlink="">
      <xdr:nvSpPr>
        <xdr:cNvPr id="286" name="CuadroTexto 285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14845057" y="518162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273</xdr:row>
      <xdr:rowOff>14663</xdr:rowOff>
    </xdr:from>
    <xdr:to>
      <xdr:col>30</xdr:col>
      <xdr:colOff>35192</xdr:colOff>
      <xdr:row>273</xdr:row>
      <xdr:rowOff>14664</xdr:rowOff>
    </xdr:to>
    <xdr:cxnSp macro="">
      <xdr:nvCxnSpPr>
        <xdr:cNvPr id="306" name="Conector recto de flecha 305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CxnSpPr>
          <a:stCxn id="286" idx="6"/>
        </xdr:cNvCxnSpPr>
      </xdr:nvCxnSpPr>
      <xdr:spPr>
        <a:xfrm flipV="1">
          <a:off x="16285057" y="52140226"/>
          <a:ext cx="180760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734812</xdr:colOff>
      <xdr:row>152</xdr:row>
      <xdr:rowOff>17170</xdr:rowOff>
    </xdr:from>
    <xdr:to>
      <xdr:col>30</xdr:col>
      <xdr:colOff>35192</xdr:colOff>
      <xdr:row>152</xdr:row>
      <xdr:rowOff>24011</xdr:rowOff>
    </xdr:to>
    <xdr:cxnSp macro="">
      <xdr:nvCxnSpPr>
        <xdr:cNvPr id="308" name="Conector recto de flecha 307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CxnSpPr>
          <a:endCxn id="190" idx="2"/>
        </xdr:cNvCxnSpPr>
      </xdr:nvCxnSpPr>
      <xdr:spPr>
        <a:xfrm>
          <a:off x="14641312" y="28973170"/>
          <a:ext cx="1824505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354" name="CuadroTexto 35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>
          <a:spLocks/>
        </xdr:cNvSpPr>
      </xdr:nvSpPr>
      <xdr:spPr>
        <a:xfrm>
          <a:off x="3333412" y="183480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356" name="Conector recto de flecha 355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CxnSpPr>
          <a:stCxn id="354" idx="4"/>
        </xdr:cNvCxnSpPr>
      </xdr:nvCxnSpPr>
      <xdr:spPr>
        <a:xfrm>
          <a:off x="4053412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19</xdr:row>
      <xdr:rowOff>72379</xdr:rowOff>
    </xdr:from>
    <xdr:to>
      <xdr:col>22</xdr:col>
      <xdr:colOff>727572</xdr:colOff>
      <xdr:row>22</xdr:row>
      <xdr:rowOff>148879</xdr:rowOff>
    </xdr:to>
    <xdr:sp macro="" textlink="">
      <xdr:nvSpPr>
        <xdr:cNvPr id="324" name="CuadroTexto 32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9879372" y="3739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FAJA</a:t>
          </a:r>
          <a:endParaRPr lang="es-AR">
            <a:effectLst/>
          </a:endParaRP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7572</xdr:colOff>
      <xdr:row>19</xdr:row>
      <xdr:rowOff>72379</xdr:rowOff>
    </xdr:to>
    <xdr:cxnSp macro="">
      <xdr:nvCxnSpPr>
        <xdr:cNvPr id="326" name="Conector recto de flecha 325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CxnSpPr>
          <a:endCxn id="324" idx="0"/>
        </xdr:cNvCxnSpPr>
      </xdr:nvCxnSpPr>
      <xdr:spPr>
        <a:xfrm>
          <a:off x="10599372" y="3425059"/>
          <a:ext cx="0" cy="314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734499</xdr:colOff>
      <xdr:row>7</xdr:row>
      <xdr:rowOff>114600</xdr:rowOff>
    </xdr:to>
    <xdr:sp macro="" textlink="">
      <xdr:nvSpPr>
        <xdr:cNvPr id="350" name="CuadroTexto 349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11517672" y="800100"/>
          <a:ext cx="144692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 FRENTE</a:t>
          </a:r>
        </a:p>
        <a:p>
          <a:pPr algn="ctr"/>
          <a:r>
            <a:rPr lang="en-US" sz="900" b="1" i="1"/>
            <a:t>01-10</a:t>
          </a:r>
        </a:p>
      </xdr:txBody>
    </xdr:sp>
    <xdr:clientData/>
  </xdr:twoCellAnchor>
  <xdr:twoCellAnchor>
    <xdr:from>
      <xdr:col>21</xdr:col>
      <xdr:colOff>49572</xdr:colOff>
      <xdr:row>9</xdr:row>
      <xdr:rowOff>72379</xdr:rowOff>
    </xdr:from>
    <xdr:to>
      <xdr:col>22</xdr:col>
      <xdr:colOff>727572</xdr:colOff>
      <xdr:row>12</xdr:row>
      <xdr:rowOff>148879</xdr:rowOff>
    </xdr:to>
    <xdr:sp macro="" textlink="">
      <xdr:nvSpPr>
        <xdr:cNvPr id="352" name="CuadroTexto 351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987937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FAJA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727572</xdr:colOff>
      <xdr:row>17</xdr:row>
      <xdr:rowOff>138934</xdr:rowOff>
    </xdr:to>
    <xdr:sp macro="" textlink="">
      <xdr:nvSpPr>
        <xdr:cNvPr id="358" name="CuadroTexto 35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9879372" y="27770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 FAJA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49572</xdr:colOff>
      <xdr:row>9</xdr:row>
      <xdr:rowOff>72379</xdr:rowOff>
    </xdr:from>
    <xdr:to>
      <xdr:col>25</xdr:col>
      <xdr:colOff>727572</xdr:colOff>
      <xdr:row>12</xdr:row>
      <xdr:rowOff>148879</xdr:rowOff>
    </xdr:to>
    <xdr:sp macro="" textlink="">
      <xdr:nvSpPr>
        <xdr:cNvPr id="360" name="CuadroTexto 359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1151767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727572</xdr:colOff>
      <xdr:row>17</xdr:row>
      <xdr:rowOff>138934</xdr:rowOff>
    </xdr:to>
    <xdr:sp macro="" textlink="">
      <xdr:nvSpPr>
        <xdr:cNvPr id="362" name="CuadroTexto 361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11517672" y="27770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363" name="CuadroTexto 362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98793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FAJA</a:t>
          </a:r>
        </a:p>
        <a:p>
          <a:pPr algn="ctr"/>
          <a:r>
            <a:rPr lang="en-US" sz="1000" b="1" i="1" baseline="0"/>
            <a:t>01-10</a:t>
          </a:r>
          <a:endParaRPr lang="en-US" sz="1000" b="1" i="1"/>
        </a:p>
      </xdr:txBody>
    </xdr:sp>
    <xdr:clientData/>
  </xdr:twoCellAnchor>
  <xdr:twoCellAnchor>
    <xdr:from>
      <xdr:col>22</xdr:col>
      <xdr:colOff>7572</xdr:colOff>
      <xdr:row>7</xdr:row>
      <xdr:rowOff>114600</xdr:rowOff>
    </xdr:from>
    <xdr:to>
      <xdr:col>22</xdr:col>
      <xdr:colOff>7572</xdr:colOff>
      <xdr:row>9</xdr:row>
      <xdr:rowOff>72379</xdr:rowOff>
    </xdr:to>
    <xdr:cxnSp macro="">
      <xdr:nvCxnSpPr>
        <xdr:cNvPr id="367" name="Conector recto de flecha 366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CxnSpPr>
          <a:stCxn id="363" idx="4"/>
          <a:endCxn id="352" idx="0"/>
        </xdr:cNvCxnSpPr>
      </xdr:nvCxnSpPr>
      <xdr:spPr>
        <a:xfrm>
          <a:off x="1059937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12</xdr:row>
      <xdr:rowOff>148879</xdr:rowOff>
    </xdr:from>
    <xdr:to>
      <xdr:col>22</xdr:col>
      <xdr:colOff>7572</xdr:colOff>
      <xdr:row>14</xdr:row>
      <xdr:rowOff>62434</xdr:rowOff>
    </xdr:to>
    <xdr:cxnSp macro="">
      <xdr:nvCxnSpPr>
        <xdr:cNvPr id="372" name="Conector recto de flecha 371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CxnSpPr>
          <a:stCxn id="352" idx="4"/>
          <a:endCxn id="358" idx="0"/>
        </xdr:cNvCxnSpPr>
      </xdr:nvCxnSpPr>
      <xdr:spPr>
        <a:xfrm>
          <a:off x="10599372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11036</xdr:colOff>
      <xdr:row>9</xdr:row>
      <xdr:rowOff>72379</xdr:rowOff>
    </xdr:to>
    <xdr:cxnSp macro="">
      <xdr:nvCxnSpPr>
        <xdr:cNvPr id="375" name="Conector recto de flecha 37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>
          <a:stCxn id="350" idx="4"/>
          <a:endCxn id="360" idx="0"/>
        </xdr:cNvCxnSpPr>
      </xdr:nvCxnSpPr>
      <xdr:spPr>
        <a:xfrm flipH="1">
          <a:off x="12237672" y="1448100"/>
          <a:ext cx="3464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12</xdr:row>
      <xdr:rowOff>148879</xdr:rowOff>
    </xdr:from>
    <xdr:to>
      <xdr:col>25</xdr:col>
      <xdr:colOff>7572</xdr:colOff>
      <xdr:row>14</xdr:row>
      <xdr:rowOff>62434</xdr:rowOff>
    </xdr:to>
    <xdr:cxnSp macro="">
      <xdr:nvCxnSpPr>
        <xdr:cNvPr id="377" name="Conector recto de flecha 376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>
          <a:stCxn id="360" idx="4"/>
          <a:endCxn id="362" idx="0"/>
        </xdr:cNvCxnSpPr>
      </xdr:nvCxnSpPr>
      <xdr:spPr>
        <a:xfrm>
          <a:off x="12237672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14811</xdr:colOff>
      <xdr:row>52</xdr:row>
      <xdr:rowOff>136406</xdr:rowOff>
    </xdr:from>
    <xdr:to>
      <xdr:col>24</xdr:col>
      <xdr:colOff>49571</xdr:colOff>
      <xdr:row>57</xdr:row>
      <xdr:rowOff>2906</xdr:rowOff>
    </xdr:to>
    <xdr:cxnSp macro="">
      <xdr:nvCxnSpPr>
        <xdr:cNvPr id="379" name="Conector angular 378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CxnSpPr>
          <a:stCxn id="62" idx="4"/>
          <a:endCxn id="105" idx="2"/>
        </xdr:cNvCxnSpPr>
      </xdr:nvCxnSpPr>
      <xdr:spPr>
        <a:xfrm rot="16200000" flipH="1">
          <a:off x="8229828" y="5879844"/>
          <a:ext cx="819000" cy="914412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17</xdr:row>
      <xdr:rowOff>138934</xdr:rowOff>
    </xdr:from>
    <xdr:to>
      <xdr:col>25</xdr:col>
      <xdr:colOff>7572</xdr:colOff>
      <xdr:row>49</xdr:row>
      <xdr:rowOff>78444</xdr:rowOff>
    </xdr:to>
    <xdr:cxnSp macro="">
      <xdr:nvCxnSpPr>
        <xdr:cNvPr id="380" name="Conector recto de flecha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>
          <a:stCxn id="362" idx="4"/>
          <a:endCxn id="313" idx="0"/>
        </xdr:cNvCxnSpPr>
      </xdr:nvCxnSpPr>
      <xdr:spPr>
        <a:xfrm>
          <a:off x="13931390" y="3377434"/>
          <a:ext cx="0" cy="60355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145</xdr:row>
      <xdr:rowOff>84614</xdr:rowOff>
    </xdr:from>
    <xdr:to>
      <xdr:col>28</xdr:col>
      <xdr:colOff>713192</xdr:colOff>
      <xdr:row>148</xdr:row>
      <xdr:rowOff>161114</xdr:rowOff>
    </xdr:to>
    <xdr:sp macro="" textlink="">
      <xdr:nvSpPr>
        <xdr:cNvPr id="314" name="CuadroTexto 313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14822755" y="277071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147</xdr:row>
      <xdr:rowOff>27614</xdr:rowOff>
    </xdr:from>
    <xdr:to>
      <xdr:col>30</xdr:col>
      <xdr:colOff>35192</xdr:colOff>
      <xdr:row>147</xdr:row>
      <xdr:rowOff>27614</xdr:rowOff>
    </xdr:to>
    <xdr:cxnSp macro="">
      <xdr:nvCxnSpPr>
        <xdr:cNvPr id="315" name="Conector recto de flecha 31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CxnSpPr>
          <a:stCxn id="314" idx="6"/>
          <a:endCxn id="189" idx="2"/>
        </xdr:cNvCxnSpPr>
      </xdr:nvCxnSpPr>
      <xdr:spPr>
        <a:xfrm>
          <a:off x="16262755" y="28031114"/>
          <a:ext cx="20306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56812</xdr:colOff>
      <xdr:row>150</xdr:row>
      <xdr:rowOff>74320</xdr:rowOff>
    </xdr:from>
    <xdr:to>
      <xdr:col>25</xdr:col>
      <xdr:colOff>734812</xdr:colOff>
      <xdr:row>153</xdr:row>
      <xdr:rowOff>150520</xdr:rowOff>
    </xdr:to>
    <xdr:sp macro="" textlink="">
      <xdr:nvSpPr>
        <xdr:cNvPr id="382" name="CuadroTexto 381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>
          <a:spLocks/>
        </xdr:cNvSpPr>
      </xdr:nvSpPr>
      <xdr:spPr>
        <a:xfrm>
          <a:off x="13201312" y="2864932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150</xdr:row>
      <xdr:rowOff>74320</xdr:rowOff>
    </xdr:from>
    <xdr:to>
      <xdr:col>22</xdr:col>
      <xdr:colOff>734812</xdr:colOff>
      <xdr:row>153</xdr:row>
      <xdr:rowOff>150520</xdr:rowOff>
    </xdr:to>
    <xdr:sp macro="" textlink="">
      <xdr:nvSpPr>
        <xdr:cNvPr id="385" name="CuadroTexto 3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>
          <a:spLocks/>
        </xdr:cNvSpPr>
      </xdr:nvSpPr>
      <xdr:spPr>
        <a:xfrm>
          <a:off x="11558250" y="2864932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152</xdr:row>
      <xdr:rowOff>17170</xdr:rowOff>
    </xdr:from>
    <xdr:to>
      <xdr:col>24</xdr:col>
      <xdr:colOff>56812</xdr:colOff>
      <xdr:row>152</xdr:row>
      <xdr:rowOff>17170</xdr:rowOff>
    </xdr:to>
    <xdr:cxnSp macro="">
      <xdr:nvCxnSpPr>
        <xdr:cNvPr id="386" name="Conector recto de flecha 385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CxnSpPr>
          <a:stCxn id="385" idx="6"/>
          <a:endCxn id="382" idx="2"/>
        </xdr:cNvCxnSpPr>
      </xdr:nvCxnSpPr>
      <xdr:spPr>
        <a:xfrm>
          <a:off x="12998250" y="28973170"/>
          <a:ext cx="20306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276</xdr:row>
      <xdr:rowOff>98477</xdr:rowOff>
    </xdr:from>
    <xdr:to>
      <xdr:col>31</xdr:col>
      <xdr:colOff>21992</xdr:colOff>
      <xdr:row>279</xdr:row>
      <xdr:rowOff>175031</xdr:rowOff>
    </xdr:to>
    <xdr:sp macro="" textlink="">
      <xdr:nvSpPr>
        <xdr:cNvPr id="305" name="CuadroTexto 304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>
          <a:spLocks/>
        </xdr:cNvSpPr>
      </xdr:nvSpPr>
      <xdr:spPr>
        <a:xfrm>
          <a:off x="16465817" y="52795540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276</xdr:row>
      <xdr:rowOff>98476</xdr:rowOff>
    </xdr:from>
    <xdr:to>
      <xdr:col>31</xdr:col>
      <xdr:colOff>744890</xdr:colOff>
      <xdr:row>279</xdr:row>
      <xdr:rowOff>175029</xdr:rowOff>
    </xdr:to>
    <xdr:sp macro="" textlink="">
      <xdr:nvSpPr>
        <xdr:cNvPr id="333" name="CuadroTexto 332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>
          <a:spLocks/>
        </xdr:cNvSpPr>
      </xdr:nvSpPr>
      <xdr:spPr>
        <a:xfrm>
          <a:off x="17180370" y="52795539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30</xdr:col>
      <xdr:colOff>35718</xdr:colOff>
      <xdr:row>130</xdr:row>
      <xdr:rowOff>0</xdr:rowOff>
    </xdr:from>
    <xdr:to>
      <xdr:col>31</xdr:col>
      <xdr:colOff>713718</xdr:colOff>
      <xdr:row>133</xdr:row>
      <xdr:rowOff>76500</xdr:rowOff>
    </xdr:to>
    <xdr:sp macro="" textlink="">
      <xdr:nvSpPr>
        <xdr:cNvPr id="301" name="CuadroTexto 179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16466343" y="247650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CABLES CAJA DE LUZ</a:t>
          </a:r>
        </a:p>
        <a:p>
          <a:pPr algn="ctr"/>
          <a:r>
            <a:rPr lang="en-US" sz="900" b="1" i="1" baseline="0"/>
            <a:t>50-15</a:t>
          </a:r>
          <a:endParaRPr lang="en-US" sz="900" b="1" i="1"/>
        </a:p>
      </xdr:txBody>
    </xdr:sp>
    <xdr:clientData/>
  </xdr:twoCellAnchor>
  <xdr:twoCellAnchor>
    <xdr:from>
      <xdr:col>30</xdr:col>
      <xdr:colOff>755192</xdr:colOff>
      <xdr:row>133</xdr:row>
      <xdr:rowOff>47625</xdr:rowOff>
    </xdr:from>
    <xdr:to>
      <xdr:col>31</xdr:col>
      <xdr:colOff>1</xdr:colOff>
      <xdr:row>135</xdr:row>
      <xdr:rowOff>83897</xdr:rowOff>
    </xdr:to>
    <xdr:cxnSp macro="">
      <xdr:nvCxnSpPr>
        <xdr:cNvPr id="344" name="Conector recto de flecha 315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CxnSpPr>
          <a:endCxn id="183" idx="0"/>
        </xdr:cNvCxnSpPr>
      </xdr:nvCxnSpPr>
      <xdr:spPr>
        <a:xfrm flipH="1">
          <a:off x="17185817" y="25384125"/>
          <a:ext cx="6809" cy="4172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57150</xdr:colOff>
      <xdr:row>49</xdr:row>
      <xdr:rowOff>66675</xdr:rowOff>
    </xdr:from>
    <xdr:to>
      <xdr:col>22</xdr:col>
      <xdr:colOff>735150</xdr:colOff>
      <xdr:row>52</xdr:row>
      <xdr:rowOff>143175</xdr:rowOff>
    </xdr:to>
    <xdr:sp macro="" textlink="">
      <xdr:nvSpPr>
        <xdr:cNvPr id="8" name="CuadroTexto 7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/>
        </xdr:cNvSpPr>
      </xdr:nvSpPr>
      <xdr:spPr>
        <a:xfrm>
          <a:off x="11525250" y="94011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TERMINACION DE FAJA </a:t>
          </a:r>
        </a:p>
        <a:p>
          <a:pPr algn="ctr"/>
          <a:r>
            <a:rPr lang="en-US" sz="1100" b="1" i="1" baseline="0"/>
            <a:t>21-10</a:t>
          </a:r>
          <a:endParaRPr lang="en-US" sz="1100" b="1" i="1"/>
        </a:p>
      </xdr:txBody>
    </xdr:sp>
    <xdr:clientData/>
  </xdr:twoCellAnchor>
  <xdr:twoCellAnchor>
    <xdr:from>
      <xdr:col>22</xdr:col>
      <xdr:colOff>15151</xdr:colOff>
      <xdr:row>52</xdr:row>
      <xdr:rowOff>143174</xdr:rowOff>
    </xdr:from>
    <xdr:to>
      <xdr:col>24</xdr:col>
      <xdr:colOff>49573</xdr:colOff>
      <xdr:row>57</xdr:row>
      <xdr:rowOff>2905</xdr:rowOff>
    </xdr:to>
    <xdr:cxnSp macro="">
      <xdr:nvCxnSpPr>
        <xdr:cNvPr id="12" name="Conector angular 32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>
          <a:stCxn id="8" idx="4"/>
          <a:endCxn id="105" idx="2"/>
        </xdr:cNvCxnSpPr>
      </xdr:nvCxnSpPr>
      <xdr:spPr>
        <a:xfrm rot="16200000" flipH="1">
          <a:off x="12294496" y="9999929"/>
          <a:ext cx="812231" cy="910722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49572</xdr:colOff>
      <xdr:row>9</xdr:row>
      <xdr:rowOff>72379</xdr:rowOff>
    </xdr:from>
    <xdr:to>
      <xdr:col>22</xdr:col>
      <xdr:colOff>727572</xdr:colOff>
      <xdr:row>12</xdr:row>
      <xdr:rowOff>148879</xdr:rowOff>
    </xdr:to>
    <xdr:sp macro="" textlink="">
      <xdr:nvSpPr>
        <xdr:cNvPr id="327" name="CuadroTexto 3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 txBox="1"/>
      </xdr:nvSpPr>
      <xdr:spPr>
        <a:xfrm>
          <a:off x="115176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FAJA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63500</xdr:colOff>
      <xdr:row>83</xdr:row>
      <xdr:rowOff>142875</xdr:rowOff>
    </xdr:from>
    <xdr:to>
      <xdr:col>31</xdr:col>
      <xdr:colOff>739588</xdr:colOff>
      <xdr:row>137</xdr:row>
      <xdr:rowOff>76200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893300" y="15954375"/>
          <a:ext cx="7991288" cy="10220325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11206</xdr:colOff>
      <xdr:row>114</xdr:row>
      <xdr:rowOff>33618</xdr:rowOff>
    </xdr:from>
    <xdr:to>
      <xdr:col>16</xdr:col>
      <xdr:colOff>750794</xdr:colOff>
      <xdr:row>127</xdr:row>
      <xdr:rowOff>168088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287806" y="17750118"/>
          <a:ext cx="3139888" cy="2610970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34637</xdr:colOff>
      <xdr:row>273</xdr:row>
      <xdr:rowOff>171450</xdr:rowOff>
    </xdr:from>
    <xdr:to>
      <xdr:col>31</xdr:col>
      <xdr:colOff>734786</xdr:colOff>
      <xdr:row>292</xdr:row>
      <xdr:rowOff>144235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779337" y="52273200"/>
          <a:ext cx="3100449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17317</xdr:colOff>
      <xdr:row>188</xdr:row>
      <xdr:rowOff>24062</xdr:rowOff>
    </xdr:from>
    <xdr:to>
      <xdr:col>34</xdr:col>
      <xdr:colOff>714374</xdr:colOff>
      <xdr:row>240</xdr:row>
      <xdr:rowOff>144235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762017" y="35838062"/>
          <a:ext cx="4735657" cy="101214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47625</xdr:colOff>
      <xdr:row>138</xdr:row>
      <xdr:rowOff>25774</xdr:rowOff>
    </xdr:from>
    <xdr:to>
      <xdr:col>31</xdr:col>
      <xdr:colOff>717176</xdr:colOff>
      <xdr:row>186</xdr:row>
      <xdr:rowOff>149037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4792325" y="26314774"/>
          <a:ext cx="3069851" cy="926726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739588</xdr:colOff>
      <xdr:row>19</xdr:row>
      <xdr:rowOff>33620</xdr:rowOff>
    </xdr:from>
    <xdr:to>
      <xdr:col>31</xdr:col>
      <xdr:colOff>748393</xdr:colOff>
      <xdr:row>48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 flipH="1" flipV="1">
          <a:off x="17830159" y="3653120"/>
          <a:ext cx="8805" cy="549088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156882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3123722" y="791136"/>
          <a:ext cx="1472042" cy="260424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728382</xdr:colOff>
      <xdr:row>4</xdr:row>
      <xdr:rowOff>56030</xdr:rowOff>
    </xdr:from>
    <xdr:to>
      <xdr:col>28</xdr:col>
      <xdr:colOff>728382</xdr:colOff>
      <xdr:row>19</xdr:row>
      <xdr:rowOff>33618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V="1">
          <a:off x="12958482" y="818030"/>
          <a:ext cx="0" cy="28350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33618</xdr:colOff>
      <xdr:row>4</xdr:row>
      <xdr:rowOff>44824</xdr:rowOff>
    </xdr:from>
    <xdr:to>
      <xdr:col>27</xdr:col>
      <xdr:colOff>40822</xdr:colOff>
      <xdr:row>47</xdr:row>
      <xdr:rowOff>149679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14729332" y="806824"/>
          <a:ext cx="7204" cy="8296355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16299</xdr:colOff>
      <xdr:row>69</xdr:row>
      <xdr:rowOff>34636</xdr:rowOff>
    </xdr:from>
    <xdr:to>
      <xdr:col>25</xdr:col>
      <xdr:colOff>726345</xdr:colOff>
      <xdr:row>82</xdr:row>
      <xdr:rowOff>156882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9846099" y="110836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34636</xdr:colOff>
      <xdr:row>19</xdr:row>
      <xdr:rowOff>33618</xdr:rowOff>
    </xdr:from>
    <xdr:to>
      <xdr:col>10</xdr:col>
      <xdr:colOff>744681</xdr:colOff>
      <xdr:row>52</xdr:row>
      <xdr:rowOff>138546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679863" y="3705073"/>
          <a:ext cx="4762500" cy="6391428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47625</xdr:colOff>
      <xdr:row>4</xdr:row>
      <xdr:rowOff>33618</xdr:rowOff>
    </xdr:from>
    <xdr:to>
      <xdr:col>25</xdr:col>
      <xdr:colOff>748393</xdr:colOff>
      <xdr:row>23</xdr:row>
      <xdr:rowOff>0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8211911" y="795618"/>
          <a:ext cx="6361339" cy="3640311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18" name="Cuadro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82272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19" name="CuadroText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822721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17</xdr:row>
      <xdr:rowOff>138634</xdr:rowOff>
    </xdr:from>
    <xdr:to>
      <xdr:col>4</xdr:col>
      <xdr:colOff>4943</xdr:colOff>
      <xdr:row>19</xdr:row>
      <xdr:rowOff>74601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stCxn id="260" idx="4"/>
          <a:endCxn id="155" idx="0"/>
        </xdr:cNvCxnSpPr>
      </xdr:nvCxnSpPr>
      <xdr:spPr>
        <a:xfrm>
          <a:off x="2405243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22</xdr:row>
      <xdr:rowOff>151101</xdr:rowOff>
    </xdr:from>
    <xdr:to>
      <xdr:col>4</xdr:col>
      <xdr:colOff>4943</xdr:colOff>
      <xdr:row>24</xdr:row>
      <xdr:rowOff>64356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>
          <a:stCxn id="155" idx="4"/>
          <a:endCxn id="156" idx="0"/>
        </xdr:cNvCxnSpPr>
      </xdr:nvCxnSpPr>
      <xdr:spPr>
        <a:xfrm>
          <a:off x="2405243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>
          <a:stCxn id="156" idx="4"/>
          <a:endCxn id="157" idx="0"/>
        </xdr:cNvCxnSpPr>
      </xdr:nvCxnSpPr>
      <xdr:spPr>
        <a:xfrm>
          <a:off x="2405243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CxnSpPr>
          <a:stCxn id="157" idx="4"/>
          <a:endCxn id="158" idx="0"/>
        </xdr:cNvCxnSpPr>
      </xdr:nvCxnSpPr>
      <xdr:spPr>
        <a:xfrm>
          <a:off x="2405243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>
          <a:stCxn id="158" idx="4"/>
          <a:endCxn id="159" idx="0"/>
        </xdr:cNvCxnSpPr>
      </xdr:nvCxnSpPr>
      <xdr:spPr>
        <a:xfrm>
          <a:off x="2405243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7</xdr:row>
      <xdr:rowOff>114600</xdr:rowOff>
    </xdr:from>
    <xdr:to>
      <xdr:col>18</xdr:col>
      <xdr:colOff>755717</xdr:colOff>
      <xdr:row>9</xdr:row>
      <xdr:rowOff>72379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>
          <a:stCxn id="18" idx="4"/>
          <a:endCxn id="19" idx="0"/>
        </xdr:cNvCxnSpPr>
      </xdr:nvCxnSpPr>
      <xdr:spPr>
        <a:xfrm>
          <a:off x="8947217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12</xdr:row>
      <xdr:rowOff>148879</xdr:rowOff>
    </xdr:from>
    <xdr:to>
      <xdr:col>18</xdr:col>
      <xdr:colOff>755717</xdr:colOff>
      <xdr:row>24</xdr:row>
      <xdr:rowOff>62134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>
          <a:stCxn id="19" idx="4"/>
          <a:endCxn id="150" idx="0"/>
        </xdr:cNvCxnSpPr>
      </xdr:nvCxnSpPr>
      <xdr:spPr>
        <a:xfrm>
          <a:off x="8947217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44</xdr:row>
      <xdr:rowOff>59906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>
          <a:stCxn id="262" idx="4"/>
          <a:endCxn id="161" idx="0"/>
        </xdr:cNvCxnSpPr>
      </xdr:nvCxnSpPr>
      <xdr:spPr>
        <a:xfrm>
          <a:off x="4067267" y="3429089"/>
          <a:ext cx="0" cy="5064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17</xdr:row>
      <xdr:rowOff>138634</xdr:rowOff>
    </xdr:from>
    <xdr:to>
      <xdr:col>9</xdr:col>
      <xdr:colOff>759461</xdr:colOff>
      <xdr:row>19</xdr:row>
      <xdr:rowOff>74601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261" idx="4"/>
          <a:endCxn id="163" idx="0"/>
        </xdr:cNvCxnSpPr>
      </xdr:nvCxnSpPr>
      <xdr:spPr>
        <a:xfrm>
          <a:off x="5674361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22</xdr:row>
      <xdr:rowOff>151101</xdr:rowOff>
    </xdr:from>
    <xdr:to>
      <xdr:col>9</xdr:col>
      <xdr:colOff>759461</xdr:colOff>
      <xdr:row>24</xdr:row>
      <xdr:rowOff>64356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>
          <a:stCxn id="163" idx="4"/>
          <a:endCxn id="162" idx="0"/>
        </xdr:cNvCxnSpPr>
      </xdr:nvCxnSpPr>
      <xdr:spPr>
        <a:xfrm>
          <a:off x="5674361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27</xdr:row>
      <xdr:rowOff>140856</xdr:rowOff>
    </xdr:from>
    <xdr:to>
      <xdr:col>9</xdr:col>
      <xdr:colOff>759461</xdr:colOff>
      <xdr:row>29</xdr:row>
      <xdr:rowOff>65317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>
          <a:stCxn id="162" idx="4"/>
          <a:endCxn id="164" idx="0"/>
        </xdr:cNvCxnSpPr>
      </xdr:nvCxnSpPr>
      <xdr:spPr>
        <a:xfrm>
          <a:off x="5674361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32</xdr:row>
      <xdr:rowOff>141817</xdr:rowOff>
    </xdr:from>
    <xdr:to>
      <xdr:col>9</xdr:col>
      <xdr:colOff>759461</xdr:colOff>
      <xdr:row>34</xdr:row>
      <xdr:rowOff>77484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>
          <a:stCxn id="164" idx="4"/>
          <a:endCxn id="165" idx="0"/>
        </xdr:cNvCxnSpPr>
      </xdr:nvCxnSpPr>
      <xdr:spPr>
        <a:xfrm>
          <a:off x="5674361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151101</xdr:rowOff>
    </xdr:from>
    <xdr:to>
      <xdr:col>18</xdr:col>
      <xdr:colOff>755717</xdr:colOff>
      <xdr:row>34</xdr:row>
      <xdr:rowOff>64356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>
          <a:stCxn id="143" idx="4"/>
          <a:endCxn id="144" idx="0"/>
        </xdr:cNvCxnSpPr>
      </xdr:nvCxnSpPr>
      <xdr:spPr>
        <a:xfrm>
          <a:off x="8947217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140856</xdr:rowOff>
    </xdr:from>
    <xdr:to>
      <xdr:col>18</xdr:col>
      <xdr:colOff>755717</xdr:colOff>
      <xdr:row>39</xdr:row>
      <xdr:rowOff>65317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>
          <a:stCxn id="144" idx="4"/>
          <a:endCxn id="145" idx="0"/>
        </xdr:cNvCxnSpPr>
      </xdr:nvCxnSpPr>
      <xdr:spPr>
        <a:xfrm>
          <a:off x="8947217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141817</xdr:rowOff>
    </xdr:from>
    <xdr:to>
      <xdr:col>18</xdr:col>
      <xdr:colOff>755717</xdr:colOff>
      <xdr:row>44</xdr:row>
      <xdr:rowOff>77484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>
          <a:stCxn id="145" idx="4"/>
          <a:endCxn id="146" idx="0"/>
        </xdr:cNvCxnSpPr>
      </xdr:nvCxnSpPr>
      <xdr:spPr>
        <a:xfrm>
          <a:off x="8947217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47</xdr:row>
      <xdr:rowOff>153984</xdr:rowOff>
    </xdr:from>
    <xdr:to>
      <xdr:col>18</xdr:col>
      <xdr:colOff>755717</xdr:colOff>
      <xdr:row>49</xdr:row>
      <xdr:rowOff>78444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>
          <a:stCxn id="146" idx="4"/>
          <a:endCxn id="147" idx="0"/>
        </xdr:cNvCxnSpPr>
      </xdr:nvCxnSpPr>
      <xdr:spPr>
        <a:xfrm>
          <a:off x="8947217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4</xdr:row>
      <xdr:rowOff>38100</xdr:rowOff>
    </xdr:from>
    <xdr:to>
      <xdr:col>28</xdr:col>
      <xdr:colOff>735494</xdr:colOff>
      <xdr:row>7</xdr:row>
      <xdr:rowOff>114600</xdr:rowOff>
    </xdr:to>
    <xdr:sp macro="" textlink="">
      <xdr:nvSpPr>
        <xdr:cNvPr id="51" name="CuadroTexto 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115255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P</a:t>
          </a:r>
          <a:r>
            <a:rPr lang="en-US" sz="1100" b="1" i="1"/>
            <a:t>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31415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759461</xdr:colOff>
      <xdr:row>42</xdr:row>
      <xdr:rowOff>154944</xdr:rowOff>
    </xdr:from>
    <xdr:to>
      <xdr:col>24</xdr:col>
      <xdr:colOff>49572</xdr:colOff>
      <xdr:row>61</xdr:row>
      <xdr:rowOff>2906</xdr:rowOff>
    </xdr:to>
    <xdr:cxnSp macro="">
      <xdr:nvCxnSpPr>
        <xdr:cNvPr id="54" name="Conector angula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>
          <a:stCxn id="166" idx="4"/>
          <a:endCxn id="148" idx="2"/>
        </xdr:cNvCxnSpPr>
      </xdr:nvCxnSpPr>
      <xdr:spPr>
        <a:xfrm rot="16200000" flipH="1">
          <a:off x="7663973" y="6204432"/>
          <a:ext cx="3467462" cy="746573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62</xdr:row>
      <xdr:rowOff>136406</xdr:rowOff>
    </xdr:from>
    <xdr:to>
      <xdr:col>25</xdr:col>
      <xdr:colOff>7572</xdr:colOff>
      <xdr:row>64</xdr:row>
      <xdr:rowOff>52703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>
          <a:stCxn id="148" idx="4"/>
          <a:endCxn id="149" idx="0"/>
        </xdr:cNvCxnSpPr>
      </xdr:nvCxnSpPr>
      <xdr:spPr>
        <a:xfrm>
          <a:off x="13850572" y="100900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67</xdr:row>
      <xdr:rowOff>129203</xdr:rowOff>
    </xdr:from>
    <xdr:to>
      <xdr:col>25</xdr:col>
      <xdr:colOff>7572</xdr:colOff>
      <xdr:row>69</xdr:row>
      <xdr:rowOff>57378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>
          <a:stCxn id="149" idx="4"/>
          <a:endCxn id="171" idx="0"/>
        </xdr:cNvCxnSpPr>
      </xdr:nvCxnSpPr>
      <xdr:spPr>
        <a:xfrm>
          <a:off x="13890840" y="11034166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82</xdr:row>
      <xdr:rowOff>132758</xdr:rowOff>
    </xdr:from>
    <xdr:to>
      <xdr:col>25</xdr:col>
      <xdr:colOff>7572</xdr:colOff>
      <xdr:row>84</xdr:row>
      <xdr:rowOff>87027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>
          <a:endCxn id="189" idx="0"/>
        </xdr:cNvCxnSpPr>
      </xdr:nvCxnSpPr>
      <xdr:spPr>
        <a:xfrm>
          <a:off x="10599372" y="12705758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87</xdr:row>
      <xdr:rowOff>163527</xdr:rowOff>
    </xdr:from>
    <xdr:to>
      <xdr:col>25</xdr:col>
      <xdr:colOff>7572</xdr:colOff>
      <xdr:row>89</xdr:row>
      <xdr:rowOff>39354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>
          <a:stCxn id="189" idx="4"/>
          <a:endCxn id="190" idx="0"/>
        </xdr:cNvCxnSpPr>
      </xdr:nvCxnSpPr>
      <xdr:spPr>
        <a:xfrm>
          <a:off x="10599372" y="13689027"/>
          <a:ext cx="0" cy="2568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92</xdr:row>
      <xdr:rowOff>115854</xdr:rowOff>
    </xdr:from>
    <xdr:to>
      <xdr:col>25</xdr:col>
      <xdr:colOff>7572</xdr:colOff>
      <xdr:row>94</xdr:row>
      <xdr:rowOff>92533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>
          <a:stCxn id="190" idx="4"/>
          <a:endCxn id="191" idx="0"/>
        </xdr:cNvCxnSpPr>
      </xdr:nvCxnSpPr>
      <xdr:spPr>
        <a:xfrm>
          <a:off x="10599372" y="14593854"/>
          <a:ext cx="0" cy="3576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717461</xdr:colOff>
      <xdr:row>116</xdr:row>
      <xdr:rowOff>22210</xdr:rowOff>
    </xdr:from>
    <xdr:to>
      <xdr:col>21</xdr:col>
      <xdr:colOff>35717</xdr:colOff>
      <xdr:row>116</xdr:row>
      <xdr:rowOff>22210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CxnSpPr>
          <a:stCxn id="200" idx="6"/>
          <a:endCxn id="192" idx="2"/>
        </xdr:cNvCxnSpPr>
      </xdr:nvCxnSpPr>
      <xdr:spPr>
        <a:xfrm>
          <a:off x="9705597" y="18362165"/>
          <a:ext cx="20148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14812</xdr:colOff>
      <xdr:row>122</xdr:row>
      <xdr:rowOff>141879</xdr:rowOff>
    </xdr:from>
    <xdr:to>
      <xdr:col>16</xdr:col>
      <xdr:colOff>14812</xdr:colOff>
      <xdr:row>124</xdr:row>
      <xdr:rowOff>79343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CxnSpPr>
          <a:stCxn id="204" idx="4"/>
          <a:endCxn id="206" idx="0"/>
        </xdr:cNvCxnSpPr>
      </xdr:nvCxnSpPr>
      <xdr:spPr>
        <a:xfrm>
          <a:off x="5691712" y="19382379"/>
          <a:ext cx="0" cy="3184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4942</xdr:colOff>
      <xdr:row>122</xdr:row>
      <xdr:rowOff>141879</xdr:rowOff>
    </xdr:from>
    <xdr:to>
      <xdr:col>15</xdr:col>
      <xdr:colOff>56811</xdr:colOff>
      <xdr:row>126</xdr:row>
      <xdr:rowOff>22343</xdr:rowOff>
    </xdr:to>
    <xdr:cxnSp macro="">
      <xdr:nvCxnSpPr>
        <xdr:cNvPr id="62" name="Conector angular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CxnSpPr>
          <a:stCxn id="203" idx="4"/>
          <a:endCxn id="206" idx="2"/>
        </xdr:cNvCxnSpPr>
      </xdr:nvCxnSpPr>
      <xdr:spPr>
        <a:xfrm rot="16200000" flipH="1">
          <a:off x="4186395" y="19239526"/>
          <a:ext cx="642464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734812</xdr:colOff>
      <xdr:row>126</xdr:row>
      <xdr:rowOff>23786</xdr:rowOff>
    </xdr:from>
    <xdr:to>
      <xdr:col>21</xdr:col>
      <xdr:colOff>35717</xdr:colOff>
      <xdr:row>126</xdr:row>
      <xdr:rowOff>23786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stCxn id="206" idx="6"/>
          <a:endCxn id="195" idx="2"/>
        </xdr:cNvCxnSpPr>
      </xdr:nvCxnSpPr>
      <xdr:spPr>
        <a:xfrm>
          <a:off x="6411712" y="20026286"/>
          <a:ext cx="181550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138</xdr:row>
      <xdr:rowOff>52961</xdr:rowOff>
    </xdr:from>
    <xdr:to>
      <xdr:col>31</xdr:col>
      <xdr:colOff>713192</xdr:colOff>
      <xdr:row>141</xdr:row>
      <xdr:rowOff>129461</xdr:rowOff>
    </xdr:to>
    <xdr:sp macro="" textlink="">
      <xdr:nvSpPr>
        <xdr:cNvPr id="64" name="CuadroTexto 6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6418192" y="263419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FONDO Y LÍN. SUCCIÓN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143</xdr:row>
      <xdr:rowOff>46463</xdr:rowOff>
    </xdr:from>
    <xdr:to>
      <xdr:col>31</xdr:col>
      <xdr:colOff>713192</xdr:colOff>
      <xdr:row>146</xdr:row>
      <xdr:rowOff>122963</xdr:rowOff>
    </xdr:to>
    <xdr:sp macro="" textlink="">
      <xdr:nvSpPr>
        <xdr:cNvPr id="65" name="CuadroTexto 6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6418192" y="2728796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SOLD.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EVAP. Y ARMADO CAJA DE SERVICIO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148</xdr:row>
      <xdr:rowOff>53678</xdr:rowOff>
    </xdr:from>
    <xdr:to>
      <xdr:col>31</xdr:col>
      <xdr:colOff>713192</xdr:colOff>
      <xdr:row>151</xdr:row>
      <xdr:rowOff>130178</xdr:rowOff>
    </xdr:to>
    <xdr:sp macro="" textlink="">
      <xdr:nvSpPr>
        <xdr:cNvPr id="66" name="CuadroTexto 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6418192" y="282476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153</xdr:row>
      <xdr:rowOff>50075</xdr:rowOff>
    </xdr:from>
    <xdr:to>
      <xdr:col>31</xdr:col>
      <xdr:colOff>713192</xdr:colOff>
      <xdr:row>156</xdr:row>
      <xdr:rowOff>126575</xdr:rowOff>
    </xdr:to>
    <xdr:sp macro="" textlink="">
      <xdr:nvSpPr>
        <xdr:cNvPr id="67" name="CuadroTexto 6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6418192" y="291965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INSTALACIÓN ELÉCTRICA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163</xdr:row>
      <xdr:rowOff>46864</xdr:rowOff>
    </xdr:from>
    <xdr:to>
      <xdr:col>31</xdr:col>
      <xdr:colOff>713192</xdr:colOff>
      <xdr:row>166</xdr:row>
      <xdr:rowOff>123364</xdr:rowOff>
    </xdr:to>
    <xdr:sp macro="" textlink="">
      <xdr:nvSpPr>
        <xdr:cNvPr id="70" name="CuadroTexto 6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16418192" y="310983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30</xdr:col>
      <xdr:colOff>35192</xdr:colOff>
      <xdr:row>168</xdr:row>
      <xdr:rowOff>54467</xdr:rowOff>
    </xdr:from>
    <xdr:to>
      <xdr:col>31</xdr:col>
      <xdr:colOff>713192</xdr:colOff>
      <xdr:row>171</xdr:row>
      <xdr:rowOff>130967</xdr:rowOff>
    </xdr:to>
    <xdr:sp macro="" textlink="">
      <xdr:nvSpPr>
        <xdr:cNvPr id="71" name="CuadroText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16418192" y="320584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173</xdr:row>
      <xdr:rowOff>39656</xdr:rowOff>
    </xdr:from>
    <xdr:to>
      <xdr:col>31</xdr:col>
      <xdr:colOff>713192</xdr:colOff>
      <xdr:row>176</xdr:row>
      <xdr:rowOff>116156</xdr:rowOff>
    </xdr:to>
    <xdr:sp macro="" textlink="">
      <xdr:nvSpPr>
        <xdr:cNvPr id="72" name="CuadroText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16418192" y="329961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35192</xdr:colOff>
      <xdr:row>178</xdr:row>
      <xdr:rowOff>58465</xdr:rowOff>
    </xdr:from>
    <xdr:to>
      <xdr:col>31</xdr:col>
      <xdr:colOff>713192</xdr:colOff>
      <xdr:row>181</xdr:row>
      <xdr:rowOff>134965</xdr:rowOff>
    </xdr:to>
    <xdr:sp macro="" textlink="">
      <xdr:nvSpPr>
        <xdr:cNvPr id="73" name="CuadroTexto 7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16418192" y="3396746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050" b="1" i="1"/>
        </a:p>
      </xdr:txBody>
    </xdr:sp>
    <xdr:clientData/>
  </xdr:twoCellAnchor>
  <xdr:twoCellAnchor>
    <xdr:from>
      <xdr:col>30</xdr:col>
      <xdr:colOff>35192</xdr:colOff>
      <xdr:row>183</xdr:row>
      <xdr:rowOff>46338</xdr:rowOff>
    </xdr:from>
    <xdr:to>
      <xdr:col>31</xdr:col>
      <xdr:colOff>713192</xdr:colOff>
      <xdr:row>186</xdr:row>
      <xdr:rowOff>122838</xdr:rowOff>
    </xdr:to>
    <xdr:sp macro="" textlink="">
      <xdr:nvSpPr>
        <xdr:cNvPr id="74" name="CuadroTexto 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16418192" y="3490783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257</xdr:row>
      <xdr:rowOff>70062</xdr:rowOff>
    </xdr:from>
    <xdr:to>
      <xdr:col>28</xdr:col>
      <xdr:colOff>735494</xdr:colOff>
      <xdr:row>260</xdr:row>
      <xdr:rowOff>146562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14802194" y="491238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57494</xdr:colOff>
      <xdr:row>9</xdr:row>
      <xdr:rowOff>72379</xdr:rowOff>
    </xdr:from>
    <xdr:to>
      <xdr:col>28</xdr:col>
      <xdr:colOff>735494</xdr:colOff>
      <xdr:row>12</xdr:row>
      <xdr:rowOff>148879</xdr:rowOff>
    </xdr:to>
    <xdr:sp macro="" textlink="">
      <xdr:nvSpPr>
        <xdr:cNvPr id="76" name="CuadroText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115255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</xdr:row>
      <xdr:rowOff>64356</xdr:rowOff>
    </xdr:from>
    <xdr:to>
      <xdr:col>28</xdr:col>
      <xdr:colOff>735494</xdr:colOff>
      <xdr:row>27</xdr:row>
      <xdr:rowOff>140856</xdr:rowOff>
    </xdr:to>
    <xdr:sp macro="" textlink="">
      <xdr:nvSpPr>
        <xdr:cNvPr id="77" name="CuadroText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1525594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</a:t>
          </a:r>
          <a:r>
            <a:rPr lang="en-US" sz="1100" b="1" i="1"/>
            <a:t>MANIJAS</a:t>
          </a:r>
        </a:p>
        <a:p>
          <a:pPr algn="ctr"/>
          <a:r>
            <a:rPr lang="en-US" sz="900" b="1" i="1"/>
            <a:t>20-02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</xdr:row>
      <xdr:rowOff>74601</xdr:rowOff>
    </xdr:from>
    <xdr:to>
      <xdr:col>28</xdr:col>
      <xdr:colOff>735494</xdr:colOff>
      <xdr:row>22</xdr:row>
      <xdr:rowOff>151101</xdr:rowOff>
    </xdr:to>
    <xdr:sp macro="" textlink="">
      <xdr:nvSpPr>
        <xdr:cNvPr id="78" name="CuadroText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15255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14</xdr:row>
      <xdr:rowOff>62134</xdr:rowOff>
    </xdr:from>
    <xdr:to>
      <xdr:col>28</xdr:col>
      <xdr:colOff>735494</xdr:colOff>
      <xdr:row>17</xdr:row>
      <xdr:rowOff>138634</xdr:rowOff>
    </xdr:to>
    <xdr:sp macro="" textlink="">
      <xdr:nvSpPr>
        <xdr:cNvPr id="79" name="CuadroText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15255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27</xdr:col>
      <xdr:colOff>57494</xdr:colOff>
      <xdr:row>29</xdr:row>
      <xdr:rowOff>65317</xdr:rowOff>
    </xdr:from>
    <xdr:to>
      <xdr:col>28</xdr:col>
      <xdr:colOff>735494</xdr:colOff>
      <xdr:row>32</xdr:row>
      <xdr:rowOff>141817</xdr:rowOff>
    </xdr:to>
    <xdr:sp macro="" textlink="">
      <xdr:nvSpPr>
        <xdr:cNvPr id="80" name="CuadroText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1525594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81" name="CuadroText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31415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19</xdr:row>
      <xdr:rowOff>74601</xdr:rowOff>
    </xdr:from>
    <xdr:to>
      <xdr:col>31</xdr:col>
      <xdr:colOff>713192</xdr:colOff>
      <xdr:row>22</xdr:row>
      <xdr:rowOff>151101</xdr:rowOff>
    </xdr:to>
    <xdr:sp macro="" textlink="">
      <xdr:nvSpPr>
        <xdr:cNvPr id="82" name="CuadroText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3141592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83" name="CuadroTexto 8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1415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7</xdr:row>
      <xdr:rowOff>114600</xdr:rowOff>
    </xdr:from>
    <xdr:to>
      <xdr:col>28</xdr:col>
      <xdr:colOff>15494</xdr:colOff>
      <xdr:row>9</xdr:row>
      <xdr:rowOff>72379</xdr:rowOff>
    </xdr:to>
    <xdr:cxnSp macro="">
      <xdr:nvCxnSpPr>
        <xdr:cNvPr id="84" name="Conector recto de flecha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>
          <a:stCxn id="51" idx="4"/>
          <a:endCxn id="76" idx="0"/>
        </xdr:cNvCxnSpPr>
      </xdr:nvCxnSpPr>
      <xdr:spPr>
        <a:xfrm>
          <a:off x="12245594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12</xdr:row>
      <xdr:rowOff>148879</xdr:rowOff>
    </xdr:from>
    <xdr:to>
      <xdr:col>28</xdr:col>
      <xdr:colOff>15494</xdr:colOff>
      <xdr:row>14</xdr:row>
      <xdr:rowOff>62134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CxnSpPr>
          <a:stCxn id="76" idx="4"/>
          <a:endCxn id="79" idx="0"/>
        </xdr:cNvCxnSpPr>
      </xdr:nvCxnSpPr>
      <xdr:spPr>
        <a:xfrm>
          <a:off x="122455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17</xdr:row>
      <xdr:rowOff>138634</xdr:rowOff>
    </xdr:from>
    <xdr:to>
      <xdr:col>28</xdr:col>
      <xdr:colOff>15494</xdr:colOff>
      <xdr:row>19</xdr:row>
      <xdr:rowOff>74601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CxnSpPr>
          <a:stCxn id="79" idx="4"/>
          <a:endCxn id="78" idx="0"/>
        </xdr:cNvCxnSpPr>
      </xdr:nvCxnSpPr>
      <xdr:spPr>
        <a:xfrm>
          <a:off x="122455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</xdr:row>
      <xdr:rowOff>151101</xdr:rowOff>
    </xdr:from>
    <xdr:to>
      <xdr:col>28</xdr:col>
      <xdr:colOff>15494</xdr:colOff>
      <xdr:row>24</xdr:row>
      <xdr:rowOff>64356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>
          <a:stCxn id="78" idx="4"/>
          <a:endCxn id="77" idx="0"/>
        </xdr:cNvCxnSpPr>
      </xdr:nvCxnSpPr>
      <xdr:spPr>
        <a:xfrm>
          <a:off x="122455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27</xdr:row>
      <xdr:rowOff>140856</xdr:rowOff>
    </xdr:from>
    <xdr:to>
      <xdr:col>28</xdr:col>
      <xdr:colOff>15494</xdr:colOff>
      <xdr:row>29</xdr:row>
      <xdr:rowOff>65317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CxnSpPr>
          <a:stCxn id="77" idx="4"/>
          <a:endCxn id="80" idx="0"/>
        </xdr:cNvCxnSpPr>
      </xdr:nvCxnSpPr>
      <xdr:spPr>
        <a:xfrm>
          <a:off x="12245594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52" idx="4"/>
          <a:endCxn id="81" idx="0"/>
        </xdr:cNvCxnSpPr>
      </xdr:nvCxnSpPr>
      <xdr:spPr>
        <a:xfrm>
          <a:off x="138615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CxnSpPr>
          <a:stCxn id="81" idx="4"/>
          <a:endCxn id="83" idx="0"/>
        </xdr:cNvCxnSpPr>
      </xdr:nvCxnSpPr>
      <xdr:spPr>
        <a:xfrm>
          <a:off x="138615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</xdr:row>
      <xdr:rowOff>138634</xdr:rowOff>
    </xdr:from>
    <xdr:to>
      <xdr:col>30</xdr:col>
      <xdr:colOff>755192</xdr:colOff>
      <xdr:row>19</xdr:row>
      <xdr:rowOff>74601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CxnSpPr>
          <a:stCxn id="83" idx="4"/>
          <a:endCxn id="82" idx="0"/>
        </xdr:cNvCxnSpPr>
      </xdr:nvCxnSpPr>
      <xdr:spPr>
        <a:xfrm>
          <a:off x="13861592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22</xdr:row>
      <xdr:rowOff>151101</xdr:rowOff>
    </xdr:from>
    <xdr:to>
      <xdr:col>30</xdr:col>
      <xdr:colOff>755192</xdr:colOff>
      <xdr:row>29</xdr:row>
      <xdr:rowOff>65317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>
          <a:stCxn id="82" idx="4"/>
          <a:endCxn id="243" idx="0"/>
        </xdr:cNvCxnSpPr>
      </xdr:nvCxnSpPr>
      <xdr:spPr>
        <a:xfrm>
          <a:off x="13861592" y="4342101"/>
          <a:ext cx="0" cy="12477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34</xdr:row>
      <xdr:rowOff>77484</xdr:rowOff>
    </xdr:from>
    <xdr:to>
      <xdr:col>31</xdr:col>
      <xdr:colOff>713192</xdr:colOff>
      <xdr:row>37</xdr:row>
      <xdr:rowOff>153984</xdr:rowOff>
    </xdr:to>
    <xdr:sp macro="" textlink="">
      <xdr:nvSpPr>
        <xdr:cNvPr id="93" name="CuadroTexto 9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3141592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755192</xdr:colOff>
      <xdr:row>32</xdr:row>
      <xdr:rowOff>141817</xdr:rowOff>
    </xdr:from>
    <xdr:to>
      <xdr:col>30</xdr:col>
      <xdr:colOff>755192</xdr:colOff>
      <xdr:row>34</xdr:row>
      <xdr:rowOff>77484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CxnSpPr>
          <a:stCxn id="243" idx="4"/>
          <a:endCxn id="93" idx="0"/>
        </xdr:cNvCxnSpPr>
      </xdr:nvCxnSpPr>
      <xdr:spPr>
        <a:xfrm>
          <a:off x="13861592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37</xdr:row>
      <xdr:rowOff>153984</xdr:rowOff>
    </xdr:from>
    <xdr:to>
      <xdr:col>30</xdr:col>
      <xdr:colOff>755192</xdr:colOff>
      <xdr:row>39</xdr:row>
      <xdr:rowOff>79136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>
          <a:stCxn id="93" idx="4"/>
          <a:endCxn id="308" idx="0"/>
        </xdr:cNvCxnSpPr>
      </xdr:nvCxnSpPr>
      <xdr:spPr>
        <a:xfrm>
          <a:off x="17083763" y="7202484"/>
          <a:ext cx="0" cy="3061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186</xdr:row>
      <xdr:rowOff>122838</xdr:rowOff>
    </xdr:from>
    <xdr:to>
      <xdr:col>30</xdr:col>
      <xdr:colOff>755192</xdr:colOff>
      <xdr:row>188</xdr:row>
      <xdr:rowOff>51262</xdr:rowOff>
    </xdr:to>
    <xdr:cxnSp macro="">
      <xdr:nvCxnSpPr>
        <xdr:cNvPr id="96" name="Conector angular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CxnSpPr>
          <a:stCxn id="74" idx="4"/>
          <a:endCxn id="222" idx="0"/>
        </xdr:cNvCxnSpPr>
      </xdr:nvCxnSpPr>
      <xdr:spPr>
        <a:xfrm rot="5400000">
          <a:off x="16175481" y="34902551"/>
          <a:ext cx="309424" cy="1615998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186</xdr:row>
      <xdr:rowOff>122837</xdr:rowOff>
    </xdr:from>
    <xdr:to>
      <xdr:col>33</xdr:col>
      <xdr:colOff>0</xdr:colOff>
      <xdr:row>188</xdr:row>
      <xdr:rowOff>47798</xdr:rowOff>
    </xdr:to>
    <xdr:cxnSp macro="">
      <xdr:nvCxnSpPr>
        <xdr:cNvPr id="97" name="Conector angular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CxnSpPr>
          <a:stCxn id="74" idx="4"/>
        </xdr:cNvCxnSpPr>
      </xdr:nvCxnSpPr>
      <xdr:spPr>
        <a:xfrm rot="16200000" flipH="1">
          <a:off x="17426765" y="35267264"/>
          <a:ext cx="305961" cy="883108"/>
        </a:xfrm>
        <a:prstGeom prst="bentConnector3">
          <a:avLst>
            <a:gd name="adj1" fmla="val 42675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242</xdr:row>
      <xdr:rowOff>26019</xdr:rowOff>
    </xdr:from>
    <xdr:to>
      <xdr:col>28</xdr:col>
      <xdr:colOff>735494</xdr:colOff>
      <xdr:row>245</xdr:row>
      <xdr:rowOff>102519</xdr:rowOff>
    </xdr:to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/>
      </xdr:nvSpPr>
      <xdr:spPr>
        <a:xfrm>
          <a:off x="14802194" y="462222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252</xdr:row>
      <xdr:rowOff>45992</xdr:rowOff>
    </xdr:from>
    <xdr:to>
      <xdr:col>28</xdr:col>
      <xdr:colOff>735494</xdr:colOff>
      <xdr:row>255</xdr:row>
      <xdr:rowOff>122492</xdr:rowOff>
    </xdr:to>
    <xdr:sp macro="" textlink="">
      <xdr:nvSpPr>
        <xdr:cNvPr id="99" name="CuadroTexto 9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/>
      </xdr:nvSpPr>
      <xdr:spPr>
        <a:xfrm>
          <a:off x="14802194" y="481472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274</xdr:row>
      <xdr:rowOff>40727</xdr:rowOff>
    </xdr:from>
    <xdr:to>
      <xdr:col>31</xdr:col>
      <xdr:colOff>713192</xdr:colOff>
      <xdr:row>277</xdr:row>
      <xdr:rowOff>117227</xdr:rowOff>
    </xdr:to>
    <xdr:sp macro="" textlink="">
      <xdr:nvSpPr>
        <xdr:cNvPr id="103" name="CuadroTexto 10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/>
      </xdr:nvSpPr>
      <xdr:spPr>
        <a:xfrm>
          <a:off x="16418192" y="523329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289</xdr:row>
      <xdr:rowOff>34414</xdr:rowOff>
    </xdr:from>
    <xdr:to>
      <xdr:col>31</xdr:col>
      <xdr:colOff>713192</xdr:colOff>
      <xdr:row>292</xdr:row>
      <xdr:rowOff>110914</xdr:rowOff>
    </xdr:to>
    <xdr:sp macro="" textlink="">
      <xdr:nvSpPr>
        <xdr:cNvPr id="104" name="CuadroTexto 10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16418192" y="551841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30</xdr:col>
      <xdr:colOff>755192</xdr:colOff>
      <xdr:row>47</xdr:row>
      <xdr:rowOff>155636</xdr:rowOff>
    </xdr:from>
    <xdr:to>
      <xdr:col>30</xdr:col>
      <xdr:colOff>755192</xdr:colOff>
      <xdr:row>124</xdr:row>
      <xdr:rowOff>79343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198" idx="4"/>
          <a:endCxn id="199" idx="0"/>
        </xdr:cNvCxnSpPr>
      </xdr:nvCxnSpPr>
      <xdr:spPr>
        <a:xfrm>
          <a:off x="17083763" y="9109136"/>
          <a:ext cx="0" cy="145922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713717</xdr:colOff>
      <xdr:row>126</xdr:row>
      <xdr:rowOff>22343</xdr:rowOff>
    </xdr:from>
    <xdr:to>
      <xdr:col>30</xdr:col>
      <xdr:colOff>35192</xdr:colOff>
      <xdr:row>126</xdr:row>
      <xdr:rowOff>22343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195" idx="6"/>
          <a:endCxn id="199" idx="2"/>
        </xdr:cNvCxnSpPr>
      </xdr:nvCxnSpPr>
      <xdr:spPr>
        <a:xfrm>
          <a:off x="12921592" y="20262968"/>
          <a:ext cx="346485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127</xdr:row>
      <xdr:rowOff>155843</xdr:rowOff>
    </xdr:from>
    <xdr:to>
      <xdr:col>30</xdr:col>
      <xdr:colOff>755192</xdr:colOff>
      <xdr:row>129</xdr:row>
      <xdr:rowOff>70532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>
          <a:stCxn id="199" idx="4"/>
          <a:endCxn id="196" idx="0"/>
        </xdr:cNvCxnSpPr>
      </xdr:nvCxnSpPr>
      <xdr:spPr>
        <a:xfrm>
          <a:off x="13861592" y="20348843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132</xdr:row>
      <xdr:rowOff>147032</xdr:rowOff>
    </xdr:from>
    <xdr:to>
      <xdr:col>30</xdr:col>
      <xdr:colOff>758100</xdr:colOff>
      <xdr:row>133</xdr:row>
      <xdr:rowOff>142875</xdr:rowOff>
    </xdr:to>
    <xdr:cxnSp macro="">
      <xdr:nvCxnSpPr>
        <xdr:cNvPr id="110" name="Conector recto de flecha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CxnSpPr>
          <a:stCxn id="196" idx="4"/>
          <a:endCxn id="370" idx="0"/>
        </xdr:cNvCxnSpPr>
      </xdr:nvCxnSpPr>
      <xdr:spPr>
        <a:xfrm>
          <a:off x="17138192" y="25293032"/>
          <a:ext cx="2908" cy="1863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141</xdr:row>
      <xdr:rowOff>129461</xdr:rowOff>
    </xdr:from>
    <xdr:to>
      <xdr:col>30</xdr:col>
      <xdr:colOff>755192</xdr:colOff>
      <xdr:row>143</xdr:row>
      <xdr:rowOff>46463</xdr:rowOff>
    </xdr:to>
    <xdr:cxnSp macro="">
      <xdr:nvCxnSpPr>
        <xdr:cNvPr id="111" name="Conector recto de flecha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>
          <a:stCxn id="64" idx="4"/>
          <a:endCxn id="65" idx="0"/>
        </xdr:cNvCxnSpPr>
      </xdr:nvCxnSpPr>
      <xdr:spPr>
        <a:xfrm>
          <a:off x="17138192" y="26989961"/>
          <a:ext cx="0" cy="2980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146</xdr:row>
      <xdr:rowOff>122963</xdr:rowOff>
    </xdr:from>
    <xdr:to>
      <xdr:col>30</xdr:col>
      <xdr:colOff>755192</xdr:colOff>
      <xdr:row>148</xdr:row>
      <xdr:rowOff>53678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65" idx="4"/>
          <a:endCxn id="66" idx="0"/>
        </xdr:cNvCxnSpPr>
      </xdr:nvCxnSpPr>
      <xdr:spPr>
        <a:xfrm>
          <a:off x="17138192" y="27935963"/>
          <a:ext cx="0" cy="311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151</xdr:row>
      <xdr:rowOff>130178</xdr:rowOff>
    </xdr:from>
    <xdr:to>
      <xdr:col>30</xdr:col>
      <xdr:colOff>755192</xdr:colOff>
      <xdr:row>153</xdr:row>
      <xdr:rowOff>50075</xdr:rowOff>
    </xdr:to>
    <xdr:cxnSp macro="">
      <xdr:nvCxnSpPr>
        <xdr:cNvPr id="113" name="Conector recto de flecha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66" idx="4"/>
          <a:endCxn id="67" idx="0"/>
        </xdr:cNvCxnSpPr>
      </xdr:nvCxnSpPr>
      <xdr:spPr>
        <a:xfrm>
          <a:off x="17138192" y="28895678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156</xdr:row>
      <xdr:rowOff>126575</xdr:rowOff>
    </xdr:from>
    <xdr:to>
      <xdr:col>30</xdr:col>
      <xdr:colOff>755192</xdr:colOff>
      <xdr:row>158</xdr:row>
      <xdr:rowOff>46468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>
          <a:stCxn id="67" idx="4"/>
        </xdr:cNvCxnSpPr>
      </xdr:nvCxnSpPr>
      <xdr:spPr>
        <a:xfrm>
          <a:off x="17138192" y="29844575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161</xdr:row>
      <xdr:rowOff>122968</xdr:rowOff>
    </xdr:from>
    <xdr:to>
      <xdr:col>30</xdr:col>
      <xdr:colOff>755192</xdr:colOff>
      <xdr:row>163</xdr:row>
      <xdr:rowOff>46864</xdr:rowOff>
    </xdr:to>
    <xdr:cxnSp macro="">
      <xdr:nvCxnSpPr>
        <xdr:cNvPr id="115" name="Conector recto de flecha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>
          <a:endCxn id="70" idx="0"/>
        </xdr:cNvCxnSpPr>
      </xdr:nvCxnSpPr>
      <xdr:spPr>
        <a:xfrm>
          <a:off x="17138192" y="30793468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166</xdr:row>
      <xdr:rowOff>123364</xdr:rowOff>
    </xdr:from>
    <xdr:to>
      <xdr:col>30</xdr:col>
      <xdr:colOff>755192</xdr:colOff>
      <xdr:row>168</xdr:row>
      <xdr:rowOff>54467</xdr:rowOff>
    </xdr:to>
    <xdr:cxnSp macro="">
      <xdr:nvCxnSpPr>
        <xdr:cNvPr id="117" name="Conector recto de flecha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70" idx="4"/>
          <a:endCxn id="71" idx="0"/>
        </xdr:cNvCxnSpPr>
      </xdr:nvCxnSpPr>
      <xdr:spPr>
        <a:xfrm>
          <a:off x="17138192" y="31746364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171</xdr:row>
      <xdr:rowOff>130967</xdr:rowOff>
    </xdr:from>
    <xdr:to>
      <xdr:col>30</xdr:col>
      <xdr:colOff>755192</xdr:colOff>
      <xdr:row>173</xdr:row>
      <xdr:rowOff>39656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71" idx="4"/>
          <a:endCxn id="72" idx="0"/>
        </xdr:cNvCxnSpPr>
      </xdr:nvCxnSpPr>
      <xdr:spPr>
        <a:xfrm>
          <a:off x="17138192" y="32706467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176</xdr:row>
      <xdr:rowOff>116156</xdr:rowOff>
    </xdr:from>
    <xdr:to>
      <xdr:col>30</xdr:col>
      <xdr:colOff>755192</xdr:colOff>
      <xdr:row>178</xdr:row>
      <xdr:rowOff>58465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72" idx="4"/>
          <a:endCxn id="73" idx="0"/>
        </xdr:cNvCxnSpPr>
      </xdr:nvCxnSpPr>
      <xdr:spPr>
        <a:xfrm>
          <a:off x="17138192" y="33644156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181</xdr:row>
      <xdr:rowOff>134965</xdr:rowOff>
    </xdr:from>
    <xdr:to>
      <xdr:col>30</xdr:col>
      <xdr:colOff>755192</xdr:colOff>
      <xdr:row>183</xdr:row>
      <xdr:rowOff>46338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73" idx="4"/>
          <a:endCxn id="74" idx="0"/>
        </xdr:cNvCxnSpPr>
      </xdr:nvCxnSpPr>
      <xdr:spPr>
        <a:xfrm>
          <a:off x="17138192" y="34615465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191</xdr:row>
      <xdr:rowOff>127762</xdr:rowOff>
    </xdr:from>
    <xdr:to>
      <xdr:col>28</xdr:col>
      <xdr:colOff>15494</xdr:colOff>
      <xdr:row>193</xdr:row>
      <xdr:rowOff>36454</xdr:rowOff>
    </xdr:to>
    <xdr:cxnSp macro="">
      <xdr:nvCxnSpPr>
        <xdr:cNvPr id="121" name="Conector recto de flecha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>
          <a:stCxn id="222" idx="4"/>
          <a:endCxn id="223" idx="0"/>
        </xdr:cNvCxnSpPr>
      </xdr:nvCxnSpPr>
      <xdr:spPr>
        <a:xfrm>
          <a:off x="15522194" y="36513262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196</xdr:row>
      <xdr:rowOff>112954</xdr:rowOff>
    </xdr:from>
    <xdr:to>
      <xdr:col>28</xdr:col>
      <xdr:colOff>15494</xdr:colOff>
      <xdr:row>198</xdr:row>
      <xdr:rowOff>5954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CxnSpPr>
          <a:stCxn id="223" idx="4"/>
          <a:endCxn id="224" idx="0"/>
        </xdr:cNvCxnSpPr>
      </xdr:nvCxnSpPr>
      <xdr:spPr>
        <a:xfrm>
          <a:off x="15522194" y="37450954"/>
          <a:ext cx="0" cy="312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201</xdr:row>
      <xdr:rowOff>44354</xdr:rowOff>
    </xdr:from>
    <xdr:to>
      <xdr:col>28</xdr:col>
      <xdr:colOff>15494</xdr:colOff>
      <xdr:row>203</xdr:row>
      <xdr:rowOff>13557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>
          <a:stCxn id="224" idx="4"/>
        </xdr:cNvCxnSpPr>
      </xdr:nvCxnSpPr>
      <xdr:spPr>
        <a:xfrm>
          <a:off x="15522194" y="38430104"/>
          <a:ext cx="0" cy="3502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206</xdr:row>
      <xdr:rowOff>128157</xdr:rowOff>
    </xdr:from>
    <xdr:to>
      <xdr:col>28</xdr:col>
      <xdr:colOff>15494</xdr:colOff>
      <xdr:row>208</xdr:row>
      <xdr:rowOff>50736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226" idx="0"/>
        </xdr:cNvCxnSpPr>
      </xdr:nvCxnSpPr>
      <xdr:spPr>
        <a:xfrm>
          <a:off x="15522194" y="39466407"/>
          <a:ext cx="0" cy="3035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226</xdr:row>
      <xdr:rowOff>137630</xdr:rowOff>
    </xdr:from>
    <xdr:to>
      <xdr:col>28</xdr:col>
      <xdr:colOff>15494</xdr:colOff>
      <xdr:row>242</xdr:row>
      <xdr:rowOff>26019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>
          <a:stCxn id="235" idx="4"/>
          <a:endCxn id="98" idx="0"/>
        </xdr:cNvCxnSpPr>
      </xdr:nvCxnSpPr>
      <xdr:spPr>
        <a:xfrm>
          <a:off x="15522194" y="43285880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245</xdr:row>
      <xdr:rowOff>102519</xdr:rowOff>
    </xdr:from>
    <xdr:to>
      <xdr:col>28</xdr:col>
      <xdr:colOff>15494</xdr:colOff>
      <xdr:row>252</xdr:row>
      <xdr:rowOff>45992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>
          <a:stCxn id="98" idx="4"/>
          <a:endCxn id="99" idx="0"/>
        </xdr:cNvCxnSpPr>
      </xdr:nvCxnSpPr>
      <xdr:spPr>
        <a:xfrm>
          <a:off x="15522194" y="46870269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255</xdr:row>
      <xdr:rowOff>122492</xdr:rowOff>
    </xdr:from>
    <xdr:to>
      <xdr:col>28</xdr:col>
      <xdr:colOff>15494</xdr:colOff>
      <xdr:row>257</xdr:row>
      <xdr:rowOff>70062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CxnSpPr>
          <a:stCxn id="99" idx="4"/>
          <a:endCxn id="75" idx="0"/>
        </xdr:cNvCxnSpPr>
      </xdr:nvCxnSpPr>
      <xdr:spPr>
        <a:xfrm>
          <a:off x="15522194" y="48795242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277</xdr:row>
      <xdr:rowOff>117227</xdr:rowOff>
    </xdr:from>
    <xdr:to>
      <xdr:col>30</xdr:col>
      <xdr:colOff>755192</xdr:colOff>
      <xdr:row>279</xdr:row>
      <xdr:rowOff>43175</xdr:rowOff>
    </xdr:to>
    <xdr:cxnSp macro="">
      <xdr:nvCxnSpPr>
        <xdr:cNvPr id="133" name="Conector recto de flecha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CxnSpPr>
          <a:stCxn id="103" idx="4"/>
        </xdr:cNvCxnSpPr>
      </xdr:nvCxnSpPr>
      <xdr:spPr>
        <a:xfrm>
          <a:off x="17138192" y="52980977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287</xdr:row>
      <xdr:rowOff>117227</xdr:rowOff>
    </xdr:from>
    <xdr:to>
      <xdr:col>30</xdr:col>
      <xdr:colOff>755192</xdr:colOff>
      <xdr:row>289</xdr:row>
      <xdr:rowOff>34414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CxnSpPr>
          <a:stCxn id="304" idx="4"/>
          <a:endCxn id="104" idx="0"/>
        </xdr:cNvCxnSpPr>
      </xdr:nvCxnSpPr>
      <xdr:spPr>
        <a:xfrm>
          <a:off x="17138192" y="54885977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37</xdr:row>
      <xdr:rowOff>153984</xdr:rowOff>
    </xdr:from>
    <xdr:to>
      <xdr:col>9</xdr:col>
      <xdr:colOff>759461</xdr:colOff>
      <xdr:row>39</xdr:row>
      <xdr:rowOff>78444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CxnSpPr>
          <a:stCxn id="165" idx="4"/>
          <a:endCxn id="166" idx="0"/>
        </xdr:cNvCxnSpPr>
      </xdr:nvCxnSpPr>
      <xdr:spPr>
        <a:xfrm>
          <a:off x="5674361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138634</xdr:rowOff>
    </xdr:from>
    <xdr:to>
      <xdr:col>18</xdr:col>
      <xdr:colOff>755717</xdr:colOff>
      <xdr:row>29</xdr:row>
      <xdr:rowOff>74601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CxnSpPr>
          <a:stCxn id="150" idx="4"/>
          <a:endCxn id="143" idx="0"/>
        </xdr:cNvCxnSpPr>
      </xdr:nvCxnSpPr>
      <xdr:spPr>
        <a:xfrm>
          <a:off x="8947217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29</xdr:row>
      <xdr:rowOff>74601</xdr:rowOff>
    </xdr:from>
    <xdr:to>
      <xdr:col>19</xdr:col>
      <xdr:colOff>713717</xdr:colOff>
      <xdr:row>32</xdr:row>
      <xdr:rowOff>151101</xdr:rowOff>
    </xdr:to>
    <xdr:sp macro="" textlink="">
      <xdr:nvSpPr>
        <xdr:cNvPr id="143" name="CuadroTexto 142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 txBox="1">
          <a:spLocks/>
        </xdr:cNvSpPr>
      </xdr:nvSpPr>
      <xdr:spPr>
        <a:xfrm>
          <a:off x="8227217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64356</xdr:rowOff>
    </xdr:from>
    <xdr:to>
      <xdr:col>19</xdr:col>
      <xdr:colOff>713717</xdr:colOff>
      <xdr:row>37</xdr:row>
      <xdr:rowOff>140856</xdr:rowOff>
    </xdr:to>
    <xdr:sp macro="" textlink="">
      <xdr:nvSpPr>
        <xdr:cNvPr id="144" name="CuadroTexto 14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 txBox="1">
          <a:spLocks/>
        </xdr:cNvSpPr>
      </xdr:nvSpPr>
      <xdr:spPr>
        <a:xfrm>
          <a:off x="8227217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65317</xdr:rowOff>
    </xdr:from>
    <xdr:to>
      <xdr:col>19</xdr:col>
      <xdr:colOff>713717</xdr:colOff>
      <xdr:row>42</xdr:row>
      <xdr:rowOff>141817</xdr:rowOff>
    </xdr:to>
    <xdr:sp macro="" textlink="">
      <xdr:nvSpPr>
        <xdr:cNvPr id="145" name="CuadroTexto 14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 txBox="1">
          <a:spLocks/>
        </xdr:cNvSpPr>
      </xdr:nvSpPr>
      <xdr:spPr>
        <a:xfrm>
          <a:off x="8227217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44</xdr:row>
      <xdr:rowOff>77484</xdr:rowOff>
    </xdr:from>
    <xdr:to>
      <xdr:col>19</xdr:col>
      <xdr:colOff>713717</xdr:colOff>
      <xdr:row>47</xdr:row>
      <xdr:rowOff>153984</xdr:rowOff>
    </xdr:to>
    <xdr:sp macro="" textlink="">
      <xdr:nvSpPr>
        <xdr:cNvPr id="146" name="CuadroTexto 145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>
          <a:spLocks/>
        </xdr:cNvSpPr>
      </xdr:nvSpPr>
      <xdr:spPr>
        <a:xfrm>
          <a:off x="8227217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49</xdr:row>
      <xdr:rowOff>78444</xdr:rowOff>
    </xdr:from>
    <xdr:to>
      <xdr:col>19</xdr:col>
      <xdr:colOff>713717</xdr:colOff>
      <xdr:row>52</xdr:row>
      <xdr:rowOff>154944</xdr:rowOff>
    </xdr:to>
    <xdr:sp macro="" textlink="">
      <xdr:nvSpPr>
        <xdr:cNvPr id="147" name="CuadroTexto 146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>
          <a:spLocks/>
        </xdr:cNvSpPr>
      </xdr:nvSpPr>
      <xdr:spPr>
        <a:xfrm>
          <a:off x="8227217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TUBO CALEFACTOR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59</xdr:row>
      <xdr:rowOff>59906</xdr:rowOff>
    </xdr:from>
    <xdr:to>
      <xdr:col>25</xdr:col>
      <xdr:colOff>727572</xdr:colOff>
      <xdr:row>62</xdr:row>
      <xdr:rowOff>136406</xdr:rowOff>
    </xdr:to>
    <xdr:sp macro="" textlink="">
      <xdr:nvSpPr>
        <xdr:cNvPr id="148" name="CuadroTexto 14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>
          <a:spLocks/>
        </xdr:cNvSpPr>
      </xdr:nvSpPr>
      <xdr:spPr>
        <a:xfrm>
          <a:off x="13130572" y="94420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FAJA  FRENTE</a:t>
          </a: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64</xdr:row>
      <xdr:rowOff>52703</xdr:rowOff>
    </xdr:from>
    <xdr:to>
      <xdr:col>25</xdr:col>
      <xdr:colOff>727572</xdr:colOff>
      <xdr:row>67</xdr:row>
      <xdr:rowOff>129203</xdr:rowOff>
    </xdr:to>
    <xdr:sp macro="" textlink="">
      <xdr:nvSpPr>
        <xdr:cNvPr id="149" name="CuadroTexto 148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>
          <a:spLocks/>
        </xdr:cNvSpPr>
      </xdr:nvSpPr>
      <xdr:spPr>
        <a:xfrm>
          <a:off x="9879372" y="10149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24</xdr:row>
      <xdr:rowOff>62134</xdr:rowOff>
    </xdr:from>
    <xdr:to>
      <xdr:col>19</xdr:col>
      <xdr:colOff>713717</xdr:colOff>
      <xdr:row>27</xdr:row>
      <xdr:rowOff>138634</xdr:rowOff>
    </xdr:to>
    <xdr:sp macro="" textlink="">
      <xdr:nvSpPr>
        <xdr:cNvPr id="150" name="CuadroTexto 14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 txBox="1"/>
      </xdr:nvSpPr>
      <xdr:spPr>
        <a:xfrm>
          <a:off x="8227217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720335</xdr:colOff>
      <xdr:row>36</xdr:row>
      <xdr:rowOff>186018</xdr:rowOff>
    </xdr:from>
    <xdr:to>
      <xdr:col>22</xdr:col>
      <xdr:colOff>44926</xdr:colOff>
      <xdr:row>39</xdr:row>
      <xdr:rowOff>186018</xdr:rowOff>
    </xdr:to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/>
      </xdr:nvSpPr>
      <xdr:spPr>
        <a:xfrm>
          <a:off x="9673835" y="5139018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13</xdr:col>
      <xdr:colOff>724943</xdr:colOff>
      <xdr:row>116</xdr:row>
      <xdr:rowOff>22210</xdr:rowOff>
    </xdr:from>
    <xdr:to>
      <xdr:col>18</xdr:col>
      <xdr:colOff>39461</xdr:colOff>
      <xdr:row>116</xdr:row>
      <xdr:rowOff>22210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CxnSpPr>
          <a:stCxn id="205" idx="6"/>
          <a:endCxn id="200" idx="2"/>
        </xdr:cNvCxnSpPr>
      </xdr:nvCxnSpPr>
      <xdr:spPr>
        <a:xfrm>
          <a:off x="6422625" y="18362165"/>
          <a:ext cx="184297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735494</xdr:colOff>
      <xdr:row>131</xdr:row>
      <xdr:rowOff>13532</xdr:rowOff>
    </xdr:from>
    <xdr:to>
      <xdr:col>30</xdr:col>
      <xdr:colOff>35192</xdr:colOff>
      <xdr:row>131</xdr:row>
      <xdr:rowOff>13532</xdr:rowOff>
    </xdr:to>
    <xdr:cxnSp macro="">
      <xdr:nvCxnSpPr>
        <xdr:cNvPr id="153" name="Conector recto de flecha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CxnSpPr>
          <a:stCxn id="201" idx="6"/>
          <a:endCxn id="196" idx="2"/>
        </xdr:cNvCxnSpPr>
      </xdr:nvCxnSpPr>
      <xdr:spPr>
        <a:xfrm>
          <a:off x="12965594" y="2096853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104925</xdr:colOff>
      <xdr:row>22</xdr:row>
      <xdr:rowOff>44825</xdr:rowOff>
    </xdr:from>
    <xdr:to>
      <xdr:col>7</xdr:col>
      <xdr:colOff>191516</xdr:colOff>
      <xdr:row>25</xdr:row>
      <xdr:rowOff>44825</xdr:rowOff>
    </xdr:to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3267225" y="4235825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19</xdr:row>
      <xdr:rowOff>74601</xdr:rowOff>
    </xdr:from>
    <xdr:to>
      <xdr:col>4</xdr:col>
      <xdr:colOff>724943</xdr:colOff>
      <xdr:row>22</xdr:row>
      <xdr:rowOff>151101</xdr:rowOff>
    </xdr:to>
    <xdr:sp macro="" textlink="">
      <xdr:nvSpPr>
        <xdr:cNvPr id="155" name="CuadroTexto 15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>
          <a:spLocks/>
        </xdr:cNvSpPr>
      </xdr:nvSpPr>
      <xdr:spPr>
        <a:xfrm>
          <a:off x="1685243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</a:t>
          </a:r>
          <a:r>
            <a:rPr lang="en-US" sz="1100" b="1" i="1" baseline="0"/>
            <a:t>DESAGÜE</a:t>
          </a:r>
        </a:p>
        <a:p>
          <a:pPr algn="ctr"/>
          <a:r>
            <a:rPr lang="en-US" sz="900" b="1" i="1" baseline="0"/>
            <a:t>01-01</a:t>
          </a:r>
          <a:endParaRPr lang="en-US" sz="1000" b="1" i="1"/>
        </a:p>
      </xdr:txBody>
    </xdr: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156" name="CuadroTexto 15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>
          <a:spLocks/>
        </xdr:cNvSpPr>
      </xdr:nvSpPr>
      <xdr:spPr>
        <a:xfrm>
          <a:off x="1685243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</a:t>
          </a:r>
          <a:r>
            <a:rPr lang="en-US" sz="1100" b="1" i="1" baseline="0"/>
            <a:t>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57" name="CuadroTexto 15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>
          <a:spLocks/>
        </xdr:cNvSpPr>
      </xdr:nvSpPr>
      <xdr:spPr>
        <a:xfrm>
          <a:off x="1685243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58" name="CuadroTexto 15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>
          <a:spLocks/>
        </xdr:cNvSpPr>
      </xdr:nvSpPr>
      <xdr:spPr>
        <a:xfrm>
          <a:off x="1685243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159" name="CuadroTexto 15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 txBox="1">
          <a:spLocks/>
        </xdr:cNvSpPr>
      </xdr:nvSpPr>
      <xdr:spPr>
        <a:xfrm>
          <a:off x="1685243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44</xdr:row>
      <xdr:rowOff>59906</xdr:rowOff>
    </xdr:from>
    <xdr:to>
      <xdr:col>7</xdr:col>
      <xdr:colOff>734812</xdr:colOff>
      <xdr:row>47</xdr:row>
      <xdr:rowOff>136406</xdr:rowOff>
    </xdr:to>
    <xdr:sp macro="" textlink="">
      <xdr:nvSpPr>
        <xdr:cNvPr id="161" name="CuadroTexto 16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>
          <a:spLocks/>
        </xdr:cNvSpPr>
      </xdr:nvSpPr>
      <xdr:spPr>
        <a:xfrm>
          <a:off x="3347267" y="94463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ARNESES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9</xdr:col>
      <xdr:colOff>39461</xdr:colOff>
      <xdr:row>24</xdr:row>
      <xdr:rowOff>64356</xdr:rowOff>
    </xdr:from>
    <xdr:to>
      <xdr:col>10</xdr:col>
      <xdr:colOff>717461</xdr:colOff>
      <xdr:row>27</xdr:row>
      <xdr:rowOff>140856</xdr:rowOff>
    </xdr:to>
    <xdr:sp macro="" textlink="">
      <xdr:nvSpPr>
        <xdr:cNvPr id="162" name="CuadroTexto 16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 txBox="1">
          <a:spLocks/>
        </xdr:cNvSpPr>
      </xdr:nvSpPr>
      <xdr:spPr>
        <a:xfrm>
          <a:off x="4954361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TUERCAS RECTANGULARES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19</xdr:row>
      <xdr:rowOff>74601</xdr:rowOff>
    </xdr:from>
    <xdr:to>
      <xdr:col>10</xdr:col>
      <xdr:colOff>717461</xdr:colOff>
      <xdr:row>22</xdr:row>
      <xdr:rowOff>151101</xdr:rowOff>
    </xdr:to>
    <xdr:sp macro="" textlink="">
      <xdr:nvSpPr>
        <xdr:cNvPr id="163" name="CuadroTexto 162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 txBox="1">
          <a:spLocks/>
        </xdr:cNvSpPr>
      </xdr:nvSpPr>
      <xdr:spPr>
        <a:xfrm>
          <a:off x="4954361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CÁMARA</a:t>
          </a:r>
        </a:p>
        <a:p>
          <a:pPr algn="ctr"/>
          <a:r>
            <a:rPr lang="en-US" sz="900" b="1" i="1"/>
            <a:t>01-15</a:t>
          </a:r>
        </a:p>
      </xdr:txBody>
    </xdr:sp>
    <xdr:clientData/>
  </xdr:twoCellAnchor>
  <xdr:twoCellAnchor>
    <xdr:from>
      <xdr:col>9</xdr:col>
      <xdr:colOff>39461</xdr:colOff>
      <xdr:row>29</xdr:row>
      <xdr:rowOff>65317</xdr:rowOff>
    </xdr:from>
    <xdr:to>
      <xdr:col>10</xdr:col>
      <xdr:colOff>717461</xdr:colOff>
      <xdr:row>32</xdr:row>
      <xdr:rowOff>141817</xdr:rowOff>
    </xdr:to>
    <xdr:sp macro="" textlink="">
      <xdr:nvSpPr>
        <xdr:cNvPr id="164" name="CuadroTexto 163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>
          <a:spLocks/>
        </xdr:cNvSpPr>
      </xdr:nvSpPr>
      <xdr:spPr>
        <a:xfrm>
          <a:off x="4954361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BUJE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 CÁMARA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30-01</a:t>
          </a:r>
          <a:endParaRPr lang="en-US" sz="900" b="1" i="1"/>
        </a:p>
      </xdr:txBody>
    </xdr:sp>
    <xdr:clientData/>
  </xdr:twoCellAnchor>
  <xdr:twoCellAnchor>
    <xdr:from>
      <xdr:col>9</xdr:col>
      <xdr:colOff>39461</xdr:colOff>
      <xdr:row>34</xdr:row>
      <xdr:rowOff>77484</xdr:rowOff>
    </xdr:from>
    <xdr:to>
      <xdr:col>10</xdr:col>
      <xdr:colOff>717461</xdr:colOff>
      <xdr:row>37</xdr:row>
      <xdr:rowOff>153984</xdr:rowOff>
    </xdr:to>
    <xdr:sp macro="" textlink="">
      <xdr:nvSpPr>
        <xdr:cNvPr id="165" name="CuadroTexto 164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 txBox="1">
          <a:spLocks/>
        </xdr:cNvSpPr>
      </xdr:nvSpPr>
      <xdr:spPr>
        <a:xfrm>
          <a:off x="4954361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PERFORACIONES CÁMARA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9</xdr:col>
      <xdr:colOff>39461</xdr:colOff>
      <xdr:row>39</xdr:row>
      <xdr:rowOff>78444</xdr:rowOff>
    </xdr:from>
    <xdr:to>
      <xdr:col>10</xdr:col>
      <xdr:colOff>717461</xdr:colOff>
      <xdr:row>42</xdr:row>
      <xdr:rowOff>154944</xdr:rowOff>
    </xdr:to>
    <xdr:sp macro="" textlink="">
      <xdr:nvSpPr>
        <xdr:cNvPr id="166" name="CuadroTexto 16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>
          <a:spLocks/>
        </xdr:cNvSpPr>
      </xdr:nvSpPr>
      <xdr:spPr>
        <a:xfrm>
          <a:off x="4954361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3</xdr:col>
      <xdr:colOff>46943</xdr:colOff>
      <xdr:row>44</xdr:row>
      <xdr:rowOff>62757</xdr:rowOff>
    </xdr:from>
    <xdr:to>
      <xdr:col>4</xdr:col>
      <xdr:colOff>724943</xdr:colOff>
      <xdr:row>47</xdr:row>
      <xdr:rowOff>139257</xdr:rowOff>
    </xdr:to>
    <xdr:sp macro="" textlink="">
      <xdr:nvSpPr>
        <xdr:cNvPr id="167" name="CuadroTexto 166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 txBox="1">
          <a:spLocks/>
        </xdr:cNvSpPr>
      </xdr:nvSpPr>
      <xdr:spPr>
        <a:xfrm>
          <a:off x="1685243" y="8444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42</xdr:row>
      <xdr:rowOff>154944</xdr:rowOff>
    </xdr:from>
    <xdr:to>
      <xdr:col>4</xdr:col>
      <xdr:colOff>4943</xdr:colOff>
      <xdr:row>44</xdr:row>
      <xdr:rowOff>62757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CxnSpPr>
          <a:stCxn id="159" idx="4"/>
          <a:endCxn id="167" idx="0"/>
        </xdr:cNvCxnSpPr>
      </xdr:nvCxnSpPr>
      <xdr:spPr>
        <a:xfrm>
          <a:off x="2405243" y="8155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69</xdr:row>
      <xdr:rowOff>57378</xdr:rowOff>
    </xdr:from>
    <xdr:to>
      <xdr:col>25</xdr:col>
      <xdr:colOff>727572</xdr:colOff>
      <xdr:row>72</xdr:row>
      <xdr:rowOff>133878</xdr:rowOff>
    </xdr:to>
    <xdr:sp macro="" textlink="">
      <xdr:nvSpPr>
        <xdr:cNvPr id="171" name="CuadroTexto 170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 txBox="1">
          <a:spLocks/>
        </xdr:cNvSpPr>
      </xdr:nvSpPr>
      <xdr:spPr>
        <a:xfrm>
          <a:off x="13170840" y="1134334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78</xdr:row>
      <xdr:rowOff>22174</xdr:rowOff>
    </xdr:from>
    <xdr:to>
      <xdr:col>25</xdr:col>
      <xdr:colOff>7572</xdr:colOff>
      <xdr:row>79</xdr:row>
      <xdr:rowOff>56258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CxnSpPr>
          <a:stCxn id="300" idx="4"/>
        </xdr:cNvCxnSpPr>
      </xdr:nvCxnSpPr>
      <xdr:spPr>
        <a:xfrm>
          <a:off x="13890840" y="13022637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117</xdr:row>
      <xdr:rowOff>155710</xdr:rowOff>
    </xdr:from>
    <xdr:to>
      <xdr:col>21</xdr:col>
      <xdr:colOff>755717</xdr:colOff>
      <xdr:row>124</xdr:row>
      <xdr:rowOff>79343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CxnSpPr>
          <a:stCxn id="192" idx="4"/>
          <a:endCxn id="195" idx="0"/>
        </xdr:cNvCxnSpPr>
      </xdr:nvCxnSpPr>
      <xdr:spPr>
        <a:xfrm>
          <a:off x="8947217" y="18443710"/>
          <a:ext cx="0" cy="12571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15495</xdr:colOff>
      <xdr:row>117</xdr:row>
      <xdr:rowOff>155709</xdr:rowOff>
    </xdr:from>
    <xdr:to>
      <xdr:col>30</xdr:col>
      <xdr:colOff>35193</xdr:colOff>
      <xdr:row>126</xdr:row>
      <xdr:rowOff>22342</xdr:rowOff>
    </xdr:to>
    <xdr:cxnSp macro="">
      <xdr:nvCxnSpPr>
        <xdr:cNvPr id="174" name="Conector angular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CxnSpPr>
          <a:stCxn id="193" idx="4"/>
          <a:endCxn id="199" idx="2"/>
        </xdr:cNvCxnSpPr>
      </xdr:nvCxnSpPr>
      <xdr:spPr>
        <a:xfrm rot="16200000" flipH="1">
          <a:off x="11903027" y="18786277"/>
          <a:ext cx="1581133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317801</xdr:colOff>
      <xdr:row>139</xdr:row>
      <xdr:rowOff>22526</xdr:rowOff>
    </xdr:from>
    <xdr:to>
      <xdr:col>28</xdr:col>
      <xdr:colOff>515517</xdr:colOff>
      <xdr:row>142</xdr:row>
      <xdr:rowOff>22525</xdr:rowOff>
    </xdr:to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 txBox="1"/>
      </xdr:nvSpPr>
      <xdr:spPr>
        <a:xfrm>
          <a:off x="15062501" y="26502026"/>
          <a:ext cx="959716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266281</xdr:colOff>
      <xdr:row>242</xdr:row>
      <xdr:rowOff>100557</xdr:rowOff>
    </xdr:from>
    <xdr:to>
      <xdr:col>31</xdr:col>
      <xdr:colOff>463997</xdr:colOff>
      <xdr:row>245</xdr:row>
      <xdr:rowOff>22803</xdr:rowOff>
    </xdr:to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 txBox="1"/>
      </xdr:nvSpPr>
      <xdr:spPr>
        <a:xfrm>
          <a:off x="16649281" y="46296807"/>
          <a:ext cx="959716" cy="493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308138</xdr:colOff>
      <xdr:row>288</xdr:row>
      <xdr:rowOff>138367</xdr:rowOff>
    </xdr:from>
    <xdr:to>
      <xdr:col>28</xdr:col>
      <xdr:colOff>467591</xdr:colOff>
      <xdr:row>291</xdr:row>
      <xdr:rowOff>136815</xdr:rowOff>
    </xdr:to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 txBox="1"/>
      </xdr:nvSpPr>
      <xdr:spPr>
        <a:xfrm>
          <a:off x="15052838" y="55097617"/>
          <a:ext cx="921453" cy="569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27</xdr:col>
      <xdr:colOff>17319</xdr:colOff>
      <xdr:row>47</xdr:row>
      <xdr:rowOff>171487</xdr:rowOff>
    </xdr:from>
    <xdr:to>
      <xdr:col>31</xdr:col>
      <xdr:colOff>727364</xdr:colOff>
      <xdr:row>47</xdr:row>
      <xdr:rowOff>171487</xdr:rowOff>
    </xdr:to>
    <xdr:cxnSp macro="">
      <xdr:nvCxnSpPr>
        <xdr:cNvPr id="178" name="Conector rect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CxnSpPr/>
      </xdr:nvCxnSpPr>
      <xdr:spPr>
        <a:xfrm>
          <a:off x="14713033" y="9124987"/>
          <a:ext cx="3104902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727365</xdr:colOff>
      <xdr:row>19</xdr:row>
      <xdr:rowOff>35657</xdr:rowOff>
    </xdr:from>
    <xdr:to>
      <xdr:col>31</xdr:col>
      <xdr:colOff>727364</xdr:colOff>
      <xdr:row>19</xdr:row>
      <xdr:rowOff>35657</xdr:rowOff>
    </xdr:to>
    <xdr:cxnSp macro="">
      <xdr:nvCxnSpPr>
        <xdr:cNvPr id="179" name="Conector rect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CxnSpPr/>
      </xdr:nvCxnSpPr>
      <xdr:spPr>
        <a:xfrm flipH="1">
          <a:off x="12957465" y="3655157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17319</xdr:colOff>
      <xdr:row>4</xdr:row>
      <xdr:rowOff>22412</xdr:rowOff>
    </xdr:from>
    <xdr:to>
      <xdr:col>29</xdr:col>
      <xdr:colOff>0</xdr:colOff>
      <xdr:row>4</xdr:row>
      <xdr:rowOff>32600</xdr:rowOff>
    </xdr:to>
    <xdr:cxnSp macro="">
      <xdr:nvCxnSpPr>
        <xdr:cNvPr id="180" name="Conector rect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CxnSpPr/>
      </xdr:nvCxnSpPr>
      <xdr:spPr>
        <a:xfrm flipV="1">
          <a:off x="114854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92295</xdr:colOff>
      <xdr:row>35</xdr:row>
      <xdr:rowOff>119802</xdr:rowOff>
    </xdr:from>
    <xdr:to>
      <xdr:col>28</xdr:col>
      <xdr:colOff>178886</xdr:colOff>
      <xdr:row>38</xdr:row>
      <xdr:rowOff>119802</xdr:rowOff>
    </xdr:to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 txBox="1"/>
      </xdr:nvSpPr>
      <xdr:spPr>
        <a:xfrm>
          <a:off x="11560395" y="678730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16</xdr:col>
      <xdr:colOff>217483</xdr:colOff>
      <xdr:row>16</xdr:row>
      <xdr:rowOff>138532</xdr:rowOff>
    </xdr:from>
    <xdr:to>
      <xdr:col>18</xdr:col>
      <xdr:colOff>304073</xdr:colOff>
      <xdr:row>19</xdr:row>
      <xdr:rowOff>138532</xdr:rowOff>
    </xdr:to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 txBox="1"/>
      </xdr:nvSpPr>
      <xdr:spPr>
        <a:xfrm>
          <a:off x="9143769" y="3240961"/>
          <a:ext cx="95744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21</xdr:col>
      <xdr:colOff>755717</xdr:colOff>
      <xdr:row>112</xdr:row>
      <xdr:rowOff>157918</xdr:rowOff>
    </xdr:from>
    <xdr:to>
      <xdr:col>21</xdr:col>
      <xdr:colOff>755717</xdr:colOff>
      <xdr:row>114</xdr:row>
      <xdr:rowOff>79210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CxnSpPr>
          <a:stCxn id="194" idx="4"/>
          <a:endCxn id="192" idx="0"/>
        </xdr:cNvCxnSpPr>
      </xdr:nvCxnSpPr>
      <xdr:spPr>
        <a:xfrm>
          <a:off x="8947217" y="17493418"/>
          <a:ext cx="0" cy="302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97</xdr:row>
      <xdr:rowOff>169033</xdr:rowOff>
    </xdr:from>
    <xdr:to>
      <xdr:col>25</xdr:col>
      <xdr:colOff>7572</xdr:colOff>
      <xdr:row>99</xdr:row>
      <xdr:rowOff>77385</xdr:rowOff>
    </xdr:to>
    <xdr:cxnSp macro="">
      <xdr:nvCxnSpPr>
        <xdr:cNvPr id="185" name="Conector recto de flecha 184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CxnSpPr>
          <a:stCxn id="191" idx="4"/>
          <a:endCxn id="202" idx="0"/>
        </xdr:cNvCxnSpPr>
      </xdr:nvCxnSpPr>
      <xdr:spPr>
        <a:xfrm>
          <a:off x="13931390" y="1679448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107</xdr:row>
      <xdr:rowOff>146812</xdr:rowOff>
    </xdr:from>
    <xdr:to>
      <xdr:col>25</xdr:col>
      <xdr:colOff>7572</xdr:colOff>
      <xdr:row>109</xdr:row>
      <xdr:rowOff>81418</xdr:rowOff>
    </xdr:to>
    <xdr:cxnSp macro="">
      <xdr:nvCxnSpPr>
        <xdr:cNvPr id="186" name="Conector angular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CxnSpPr>
          <a:stCxn id="306" idx="4"/>
          <a:endCxn id="194" idx="0"/>
        </xdr:cNvCxnSpPr>
      </xdr:nvCxnSpPr>
      <xdr:spPr>
        <a:xfrm rot="5400000">
          <a:off x="12944046" y="18005529"/>
          <a:ext cx="315606" cy="165908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7571</xdr:colOff>
      <xdr:row>107</xdr:row>
      <xdr:rowOff>146812</xdr:rowOff>
    </xdr:from>
    <xdr:to>
      <xdr:col>28</xdr:col>
      <xdr:colOff>15493</xdr:colOff>
      <xdr:row>114</xdr:row>
      <xdr:rowOff>79210</xdr:rowOff>
    </xdr:to>
    <xdr:cxnSp macro="">
      <xdr:nvCxnSpPr>
        <xdr:cNvPr id="187" name="Conector angular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CxnSpPr>
          <a:stCxn id="306" idx="4"/>
          <a:endCxn id="193" idx="0"/>
        </xdr:cNvCxnSpPr>
      </xdr:nvCxnSpPr>
      <xdr:spPr>
        <a:xfrm rot="16200000" flipH="1">
          <a:off x="14125015" y="18483641"/>
          <a:ext cx="1265898" cy="1653149"/>
        </a:xfrm>
        <a:prstGeom prst="bentConnector3">
          <a:avLst>
            <a:gd name="adj1" fmla="val 1169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619080</xdr:colOff>
      <xdr:row>86</xdr:row>
      <xdr:rowOff>93326</xdr:rowOff>
    </xdr:from>
    <xdr:to>
      <xdr:col>19</xdr:col>
      <xdr:colOff>714375</xdr:colOff>
      <xdr:row>89</xdr:row>
      <xdr:rowOff>93326</xdr:rowOff>
    </xdr:to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 txBox="1"/>
      </xdr:nvSpPr>
      <xdr:spPr>
        <a:xfrm>
          <a:off x="7172280" y="13428326"/>
          <a:ext cx="85729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84</xdr:row>
      <xdr:rowOff>87027</xdr:rowOff>
    </xdr:from>
    <xdr:to>
      <xdr:col>25</xdr:col>
      <xdr:colOff>727572</xdr:colOff>
      <xdr:row>87</xdr:row>
      <xdr:rowOff>163527</xdr:rowOff>
    </xdr:to>
    <xdr:sp macro="" textlink="">
      <xdr:nvSpPr>
        <xdr:cNvPr id="189" name="CuadroTexto 18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 txBox="1">
          <a:spLocks/>
        </xdr:cNvSpPr>
      </xdr:nvSpPr>
      <xdr:spPr>
        <a:xfrm>
          <a:off x="9879372" y="130410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89</xdr:row>
      <xdr:rowOff>39354</xdr:rowOff>
    </xdr:from>
    <xdr:to>
      <xdr:col>25</xdr:col>
      <xdr:colOff>727572</xdr:colOff>
      <xdr:row>92</xdr:row>
      <xdr:rowOff>115854</xdr:rowOff>
    </xdr:to>
    <xdr:sp macro="" textlink="">
      <xdr:nvSpPr>
        <xdr:cNvPr id="190" name="CuadroTexto 18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 txBox="1">
          <a:spLocks/>
        </xdr:cNvSpPr>
      </xdr:nvSpPr>
      <xdr:spPr>
        <a:xfrm>
          <a:off x="9879372" y="13945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INTERRUPTOR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49572</xdr:colOff>
      <xdr:row>94</xdr:row>
      <xdr:rowOff>92533</xdr:rowOff>
    </xdr:from>
    <xdr:to>
      <xdr:col>25</xdr:col>
      <xdr:colOff>727572</xdr:colOff>
      <xdr:row>97</xdr:row>
      <xdr:rowOff>169033</xdr:rowOff>
    </xdr:to>
    <xdr:sp macro="" textlink="">
      <xdr:nvSpPr>
        <xdr:cNvPr id="191" name="CuadroTexto 190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 txBox="1">
          <a:spLocks/>
        </xdr:cNvSpPr>
      </xdr:nvSpPr>
      <xdr:spPr>
        <a:xfrm>
          <a:off x="9879372" y="149515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114</xdr:row>
      <xdr:rowOff>79210</xdr:rowOff>
    </xdr:from>
    <xdr:to>
      <xdr:col>22</xdr:col>
      <xdr:colOff>713717</xdr:colOff>
      <xdr:row>117</xdr:row>
      <xdr:rowOff>155710</xdr:rowOff>
    </xdr:to>
    <xdr:sp macro="" textlink="">
      <xdr:nvSpPr>
        <xdr:cNvPr id="192" name="CuadroTexto 191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 txBox="1">
          <a:spLocks/>
        </xdr:cNvSpPr>
      </xdr:nvSpPr>
      <xdr:spPr>
        <a:xfrm>
          <a:off x="8227217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PLACA</a:t>
          </a:r>
          <a:r>
            <a:rPr lang="en-US" sz="1100" b="1" i="1" baseline="0"/>
            <a:t> "C"</a:t>
          </a:r>
        </a:p>
        <a:p>
          <a:pPr algn="ctr"/>
          <a:r>
            <a:rPr lang="en-US" sz="900" b="1" i="1" baseline="0"/>
            <a:t>30-10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114</xdr:row>
      <xdr:rowOff>79210</xdr:rowOff>
    </xdr:from>
    <xdr:to>
      <xdr:col>28</xdr:col>
      <xdr:colOff>735494</xdr:colOff>
      <xdr:row>117</xdr:row>
      <xdr:rowOff>155710</xdr:rowOff>
    </xdr:to>
    <xdr:sp macro="" textlink="">
      <xdr:nvSpPr>
        <xdr:cNvPr id="193" name="CuadroTexto 192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 txBox="1">
          <a:spLocks/>
        </xdr:cNvSpPr>
      </xdr:nvSpPr>
      <xdr:spPr>
        <a:xfrm>
          <a:off x="11525594" y="177957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  <a:endParaRPr lang="en-US" sz="900" b="1" i="1"/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109</xdr:row>
      <xdr:rowOff>81418</xdr:rowOff>
    </xdr:from>
    <xdr:to>
      <xdr:col>22</xdr:col>
      <xdr:colOff>713717</xdr:colOff>
      <xdr:row>112</xdr:row>
      <xdr:rowOff>157918</xdr:rowOff>
    </xdr:to>
    <xdr:sp macro="" textlink="">
      <xdr:nvSpPr>
        <xdr:cNvPr id="194" name="CuadroTexto 193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 txBox="1">
          <a:spLocks/>
        </xdr:cNvSpPr>
      </xdr:nvSpPr>
      <xdr:spPr>
        <a:xfrm>
          <a:off x="8227217" y="168454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TAPÓN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900">
            <a:effectLst/>
          </a:endParaRPr>
        </a:p>
      </xdr:txBody>
    </xdr:sp>
    <xdr:clientData/>
  </xdr:twoCellAnchor>
  <xdr:twoCellAnchor>
    <xdr:from>
      <xdr:col>21</xdr:col>
      <xdr:colOff>35717</xdr:colOff>
      <xdr:row>124</xdr:row>
      <xdr:rowOff>79343</xdr:rowOff>
    </xdr:from>
    <xdr:to>
      <xdr:col>22</xdr:col>
      <xdr:colOff>713717</xdr:colOff>
      <xdr:row>127</xdr:row>
      <xdr:rowOff>155843</xdr:rowOff>
    </xdr:to>
    <xdr:sp macro="" textlink="">
      <xdr:nvSpPr>
        <xdr:cNvPr id="195" name="CuadroTexto 194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 txBox="1"/>
      </xdr:nvSpPr>
      <xdr:spPr>
        <a:xfrm>
          <a:off x="8227217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SUB. PLACA FRÍA-CAJA DE LUZ</a:t>
          </a:r>
        </a:p>
        <a:p>
          <a:pPr algn="ctr"/>
          <a:r>
            <a:rPr lang="en-US" sz="1000" b="1" i="1" baseline="0"/>
            <a:t>35-01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129</xdr:row>
      <xdr:rowOff>70532</xdr:rowOff>
    </xdr:from>
    <xdr:to>
      <xdr:col>31</xdr:col>
      <xdr:colOff>713192</xdr:colOff>
      <xdr:row>132</xdr:row>
      <xdr:rowOff>147032</xdr:rowOff>
    </xdr:to>
    <xdr:sp macro="" textlink="">
      <xdr:nvSpPr>
        <xdr:cNvPr id="196" name="CuadroTexto 195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 txBox="1"/>
      </xdr:nvSpPr>
      <xdr:spPr>
        <a:xfrm>
          <a:off x="13141592" y="20644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44</xdr:row>
      <xdr:rowOff>79136</xdr:rowOff>
    </xdr:from>
    <xdr:to>
      <xdr:col>31</xdr:col>
      <xdr:colOff>713192</xdr:colOff>
      <xdr:row>47</xdr:row>
      <xdr:rowOff>155636</xdr:rowOff>
    </xdr:to>
    <xdr:sp macro="" textlink="">
      <xdr:nvSpPr>
        <xdr:cNvPr id="198" name="CuadroTexto 197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 txBox="1"/>
      </xdr:nvSpPr>
      <xdr:spPr>
        <a:xfrm>
          <a:off x="16363763" y="84611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124</xdr:row>
      <xdr:rowOff>79343</xdr:rowOff>
    </xdr:from>
    <xdr:to>
      <xdr:col>31</xdr:col>
      <xdr:colOff>713192</xdr:colOff>
      <xdr:row>127</xdr:row>
      <xdr:rowOff>155843</xdr:rowOff>
    </xdr:to>
    <xdr:sp macro="" textlink="">
      <xdr:nvSpPr>
        <xdr:cNvPr id="199" name="CuadroTexto 198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 txBox="1"/>
      </xdr:nvSpPr>
      <xdr:spPr>
        <a:xfrm>
          <a:off x="13141592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45-01</a:t>
          </a:r>
          <a:endParaRPr lang="en-US" sz="1100" b="1" i="1"/>
        </a:p>
      </xdr:txBody>
    </xdr:sp>
    <xdr:clientData/>
  </xdr:twoCellAnchor>
  <xdr:twoCellAnchor>
    <xdr:from>
      <xdr:col>18</xdr:col>
      <xdr:colOff>39461</xdr:colOff>
      <xdr:row>114</xdr:row>
      <xdr:rowOff>79210</xdr:rowOff>
    </xdr:from>
    <xdr:to>
      <xdr:col>19</xdr:col>
      <xdr:colOff>717461</xdr:colOff>
      <xdr:row>117</xdr:row>
      <xdr:rowOff>155710</xdr:rowOff>
    </xdr:to>
    <xdr:sp macro="" textlink="">
      <xdr:nvSpPr>
        <xdr:cNvPr id="200" name="CuadroTexto 199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 txBox="1">
          <a:spLocks/>
        </xdr:cNvSpPr>
      </xdr:nvSpPr>
      <xdr:spPr>
        <a:xfrm>
          <a:off x="8265597" y="1803816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PLACA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</a:t>
          </a:r>
          <a:r>
            <a:rPr lang="es-A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</a:p>
        <a:p>
          <a:pPr algn="ctr"/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30-05</a:t>
          </a:r>
          <a:endParaRPr lang="en-US" sz="9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129</xdr:row>
      <xdr:rowOff>70532</xdr:rowOff>
    </xdr:from>
    <xdr:to>
      <xdr:col>28</xdr:col>
      <xdr:colOff>735494</xdr:colOff>
      <xdr:row>132</xdr:row>
      <xdr:rowOff>147032</xdr:rowOff>
    </xdr:to>
    <xdr:sp macro="" textlink="">
      <xdr:nvSpPr>
        <xdr:cNvPr id="201" name="CuadroTexto 200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 txBox="1"/>
      </xdr:nvSpPr>
      <xdr:spPr>
        <a:xfrm>
          <a:off x="11525594" y="20644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99</xdr:row>
      <xdr:rowOff>77385</xdr:rowOff>
    </xdr:from>
    <xdr:to>
      <xdr:col>25</xdr:col>
      <xdr:colOff>727572</xdr:colOff>
      <xdr:row>102</xdr:row>
      <xdr:rowOff>153885</xdr:rowOff>
    </xdr:to>
    <xdr:sp macro="" textlink="">
      <xdr:nvSpPr>
        <xdr:cNvPr id="202" name="CuadroTexto 201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 txBox="1">
          <a:spLocks/>
        </xdr:cNvSpPr>
      </xdr:nvSpPr>
      <xdr:spPr>
        <a:xfrm>
          <a:off x="13211390" y="170838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15-01</a:t>
          </a:r>
          <a:endParaRPr lang="en-US" sz="1050" b="1" i="1"/>
        </a:p>
      </xdr:txBody>
    </xdr:sp>
    <xdr:clientData/>
  </xdr:twoCellAnchor>
  <xdr:twoCellAnchor>
    <xdr:from>
      <xdr:col>12</xdr:col>
      <xdr:colOff>46943</xdr:colOff>
      <xdr:row>119</xdr:row>
      <xdr:rowOff>65379</xdr:rowOff>
    </xdr:from>
    <xdr:to>
      <xdr:col>13</xdr:col>
      <xdr:colOff>724943</xdr:colOff>
      <xdr:row>122</xdr:row>
      <xdr:rowOff>141879</xdr:rowOff>
    </xdr:to>
    <xdr:sp macro="" textlink="">
      <xdr:nvSpPr>
        <xdr:cNvPr id="203" name="CuadroTexto 20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 txBox="1"/>
      </xdr:nvSpPr>
      <xdr:spPr>
        <a:xfrm>
          <a:off x="3323543" y="18734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RESISTENCIA A</a:t>
          </a:r>
          <a:r>
            <a:rPr lang="en-US" sz="1100" b="1" i="1" baseline="0"/>
            <a:t> LA PLACA FRÍA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15</xdr:col>
      <xdr:colOff>56812</xdr:colOff>
      <xdr:row>119</xdr:row>
      <xdr:rowOff>65379</xdr:rowOff>
    </xdr:from>
    <xdr:to>
      <xdr:col>16</xdr:col>
      <xdr:colOff>734812</xdr:colOff>
      <xdr:row>122</xdr:row>
      <xdr:rowOff>141879</xdr:rowOff>
    </xdr:to>
    <xdr:sp macro="" textlink="">
      <xdr:nvSpPr>
        <xdr:cNvPr id="204" name="CuadroTexto 203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 txBox="1"/>
      </xdr:nvSpPr>
      <xdr:spPr>
        <a:xfrm>
          <a:off x="4971712" y="18734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CAJA DE LUZ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114</xdr:row>
      <xdr:rowOff>79210</xdr:rowOff>
    </xdr:from>
    <xdr:to>
      <xdr:col>13</xdr:col>
      <xdr:colOff>724943</xdr:colOff>
      <xdr:row>117</xdr:row>
      <xdr:rowOff>155710</xdr:rowOff>
    </xdr:to>
    <xdr:sp macro="" textlink="">
      <xdr:nvSpPr>
        <xdr:cNvPr id="205" name="CuadroTexto 204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 txBox="1">
          <a:spLocks/>
        </xdr:cNvSpPr>
      </xdr:nvSpPr>
      <xdr:spPr>
        <a:xfrm>
          <a:off x="4982625" y="1803816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 "C"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30-02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56812</xdr:colOff>
      <xdr:row>124</xdr:row>
      <xdr:rowOff>79343</xdr:rowOff>
    </xdr:from>
    <xdr:to>
      <xdr:col>16</xdr:col>
      <xdr:colOff>734812</xdr:colOff>
      <xdr:row>127</xdr:row>
      <xdr:rowOff>155843</xdr:rowOff>
    </xdr:to>
    <xdr:sp macro="" textlink="">
      <xdr:nvSpPr>
        <xdr:cNvPr id="206" name="CuadroTexto 205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 txBox="1"/>
      </xdr:nvSpPr>
      <xdr:spPr>
        <a:xfrm>
          <a:off x="4971712" y="19700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CONEXION</a:t>
          </a:r>
          <a:r>
            <a:rPr lang="en-US" sz="1100" b="1" i="1" baseline="0"/>
            <a:t> PLACA FRÍA CON CAJA DE LUZ</a:t>
          </a:r>
        </a:p>
        <a:p>
          <a:pPr algn="ctr"/>
          <a:r>
            <a:rPr lang="en-US" sz="9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15</xdr:col>
      <xdr:colOff>286159</xdr:colOff>
      <xdr:row>116</xdr:row>
      <xdr:rowOff>57289</xdr:rowOff>
    </xdr:from>
    <xdr:to>
      <xdr:col>16</xdr:col>
      <xdr:colOff>372750</xdr:colOff>
      <xdr:row>119</xdr:row>
      <xdr:rowOff>57290</xdr:rowOff>
    </xdr:to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 txBox="1"/>
      </xdr:nvSpPr>
      <xdr:spPr>
        <a:xfrm>
          <a:off x="5201059" y="18154789"/>
          <a:ext cx="84859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28</xdr:col>
      <xdr:colOff>15494</xdr:colOff>
      <xdr:row>211</xdr:row>
      <xdr:rowOff>127236</xdr:rowOff>
    </xdr:from>
    <xdr:to>
      <xdr:col>28</xdr:col>
      <xdr:colOff>15494</xdr:colOff>
      <xdr:row>213</xdr:row>
      <xdr:rowOff>46157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CxnSpPr>
          <a:stCxn id="226" idx="4"/>
          <a:endCxn id="233" idx="0"/>
        </xdr:cNvCxnSpPr>
      </xdr:nvCxnSpPr>
      <xdr:spPr>
        <a:xfrm>
          <a:off x="15522194" y="40417986"/>
          <a:ext cx="0" cy="2999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216</xdr:row>
      <xdr:rowOff>100245</xdr:rowOff>
    </xdr:from>
    <xdr:to>
      <xdr:col>28</xdr:col>
      <xdr:colOff>15494</xdr:colOff>
      <xdr:row>218</xdr:row>
      <xdr:rowOff>67649</xdr:rowOff>
    </xdr:to>
    <xdr:cxnSp macro="">
      <xdr:nvCxnSpPr>
        <xdr:cNvPr id="212" name="Conector recto de flecha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CxnSpPr>
          <a:stCxn id="233" idx="4"/>
          <a:endCxn id="234" idx="0"/>
        </xdr:cNvCxnSpPr>
      </xdr:nvCxnSpPr>
      <xdr:spPr>
        <a:xfrm>
          <a:off x="15522194" y="41343495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221</xdr:row>
      <xdr:rowOff>99325</xdr:rowOff>
    </xdr:from>
    <xdr:to>
      <xdr:col>28</xdr:col>
      <xdr:colOff>15494</xdr:colOff>
      <xdr:row>223</xdr:row>
      <xdr:rowOff>45850</xdr:rowOff>
    </xdr:to>
    <xdr:cxnSp macro="">
      <xdr:nvCxnSpPr>
        <xdr:cNvPr id="213" name="Conector recto de flecha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CxnSpPr>
          <a:stCxn id="234" idx="4"/>
          <a:endCxn id="235" idx="0"/>
        </xdr:cNvCxnSpPr>
      </xdr:nvCxnSpPr>
      <xdr:spPr>
        <a:xfrm>
          <a:off x="15522194" y="42295075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188</xdr:row>
      <xdr:rowOff>51262</xdr:rowOff>
    </xdr:from>
    <xdr:to>
      <xdr:col>28</xdr:col>
      <xdr:colOff>735494</xdr:colOff>
      <xdr:row>191</xdr:row>
      <xdr:rowOff>127762</xdr:rowOff>
    </xdr:to>
    <xdr:sp macro="" textlink="">
      <xdr:nvSpPr>
        <xdr:cNvPr id="222" name="CuadroTexto 221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 txBox="1"/>
      </xdr:nvSpPr>
      <xdr:spPr>
        <a:xfrm>
          <a:off x="14802194" y="358652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193</xdr:row>
      <xdr:rowOff>36454</xdr:rowOff>
    </xdr:from>
    <xdr:to>
      <xdr:col>28</xdr:col>
      <xdr:colOff>735494</xdr:colOff>
      <xdr:row>196</xdr:row>
      <xdr:rowOff>112954</xdr:rowOff>
    </xdr:to>
    <xdr:sp macro="" textlink="">
      <xdr:nvSpPr>
        <xdr:cNvPr id="223" name="CuadroTexto 22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 txBox="1"/>
      </xdr:nvSpPr>
      <xdr:spPr>
        <a:xfrm>
          <a:off x="14802194" y="368029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198</xdr:row>
      <xdr:rowOff>5954</xdr:rowOff>
    </xdr:from>
    <xdr:to>
      <xdr:col>28</xdr:col>
      <xdr:colOff>735494</xdr:colOff>
      <xdr:row>201</xdr:row>
      <xdr:rowOff>44354</xdr:rowOff>
    </xdr:to>
    <xdr:sp macro="" textlink="">
      <xdr:nvSpPr>
        <xdr:cNvPr id="224" name="CuadroTexto 223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 txBox="1"/>
      </xdr:nvSpPr>
      <xdr:spPr>
        <a:xfrm>
          <a:off x="14802194" y="37763054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208</xdr:row>
      <xdr:rowOff>50736</xdr:rowOff>
    </xdr:from>
    <xdr:to>
      <xdr:col>28</xdr:col>
      <xdr:colOff>735494</xdr:colOff>
      <xdr:row>211</xdr:row>
      <xdr:rowOff>127236</xdr:rowOff>
    </xdr:to>
    <xdr:sp macro="" textlink="">
      <xdr:nvSpPr>
        <xdr:cNvPr id="226" name="CuadroTexto 225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 txBox="1"/>
      </xdr:nvSpPr>
      <xdr:spPr>
        <a:xfrm>
          <a:off x="14802194" y="397699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30</xdr:col>
      <xdr:colOff>461434</xdr:colOff>
      <xdr:row>188</xdr:row>
      <xdr:rowOff>132578</xdr:rowOff>
    </xdr:from>
    <xdr:to>
      <xdr:col>31</xdr:col>
      <xdr:colOff>548025</xdr:colOff>
      <xdr:row>191</xdr:row>
      <xdr:rowOff>132578</xdr:rowOff>
    </xdr:to>
    <xdr:sp macro="" textlink="">
      <xdr:nvSpPr>
        <xdr:cNvPr id="231" name="CuadroTexto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 txBox="1"/>
      </xdr:nvSpPr>
      <xdr:spPr>
        <a:xfrm>
          <a:off x="16844434" y="35946578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27</xdr:col>
      <xdr:colOff>57494</xdr:colOff>
      <xdr:row>213</xdr:row>
      <xdr:rowOff>46157</xdr:rowOff>
    </xdr:from>
    <xdr:to>
      <xdr:col>28</xdr:col>
      <xdr:colOff>735494</xdr:colOff>
      <xdr:row>216</xdr:row>
      <xdr:rowOff>100245</xdr:rowOff>
    </xdr:to>
    <xdr:sp macro="" textlink="">
      <xdr:nvSpPr>
        <xdr:cNvPr id="233" name="CuadroTexto 23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 txBox="1"/>
      </xdr:nvSpPr>
      <xdr:spPr>
        <a:xfrm>
          <a:off x="14802194" y="40717907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218</xdr:row>
      <xdr:rowOff>67649</xdr:rowOff>
    </xdr:from>
    <xdr:to>
      <xdr:col>28</xdr:col>
      <xdr:colOff>735494</xdr:colOff>
      <xdr:row>221</xdr:row>
      <xdr:rowOff>99325</xdr:rowOff>
    </xdr:to>
    <xdr:sp macro="" textlink="">
      <xdr:nvSpPr>
        <xdr:cNvPr id="234" name="CuadroTexto 233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 txBox="1"/>
      </xdr:nvSpPr>
      <xdr:spPr>
        <a:xfrm>
          <a:off x="14802194" y="41691899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223</xdr:row>
      <xdr:rowOff>45850</xdr:rowOff>
    </xdr:from>
    <xdr:to>
      <xdr:col>28</xdr:col>
      <xdr:colOff>735494</xdr:colOff>
      <xdr:row>226</xdr:row>
      <xdr:rowOff>137630</xdr:rowOff>
    </xdr:to>
    <xdr:sp macro="" textlink="">
      <xdr:nvSpPr>
        <xdr:cNvPr id="235" name="CuadroTexto 234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 txBox="1"/>
      </xdr:nvSpPr>
      <xdr:spPr>
        <a:xfrm>
          <a:off x="14802194" y="42622600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18</xdr:col>
      <xdr:colOff>755716</xdr:colOff>
      <xdr:row>52</xdr:row>
      <xdr:rowOff>154944</xdr:rowOff>
    </xdr:from>
    <xdr:to>
      <xdr:col>24</xdr:col>
      <xdr:colOff>49571</xdr:colOff>
      <xdr:row>61</xdr:row>
      <xdr:rowOff>2906</xdr:rowOff>
    </xdr:to>
    <xdr:cxnSp macro="">
      <xdr:nvCxnSpPr>
        <xdr:cNvPr id="242" name="Conector angular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CxnSpPr>
          <a:stCxn id="147" idx="4"/>
          <a:endCxn id="148" idx="2"/>
        </xdr:cNvCxnSpPr>
      </xdr:nvCxnSpPr>
      <xdr:spPr>
        <a:xfrm rot="16200000" flipH="1">
          <a:off x="11067288" y="7702747"/>
          <a:ext cx="1562462" cy="256410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29</xdr:row>
      <xdr:rowOff>65317</xdr:rowOff>
    </xdr:from>
    <xdr:to>
      <xdr:col>31</xdr:col>
      <xdr:colOff>713192</xdr:colOff>
      <xdr:row>32</xdr:row>
      <xdr:rowOff>141817</xdr:rowOff>
    </xdr:to>
    <xdr:sp macro="" textlink="">
      <xdr:nvSpPr>
        <xdr:cNvPr id="243" name="CuadroTexto 242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13141592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35-01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31</xdr:row>
      <xdr:rowOff>8317</xdr:rowOff>
    </xdr:from>
    <xdr:to>
      <xdr:col>30</xdr:col>
      <xdr:colOff>35192</xdr:colOff>
      <xdr:row>31</xdr:row>
      <xdr:rowOff>8317</xdr:rowOff>
    </xdr:to>
    <xdr:cxnSp macro="">
      <xdr:nvCxnSpPr>
        <xdr:cNvPr id="244" name="Conector recto de flecha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CxnSpPr>
          <a:stCxn id="80" idx="6"/>
          <a:endCxn id="243" idx="2"/>
        </xdr:cNvCxnSpPr>
      </xdr:nvCxnSpPr>
      <xdr:spPr>
        <a:xfrm>
          <a:off x="12965594" y="591381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44</xdr:row>
      <xdr:rowOff>62757</xdr:rowOff>
    </xdr:from>
    <xdr:to>
      <xdr:col>1</xdr:col>
      <xdr:colOff>703986</xdr:colOff>
      <xdr:row>47</xdr:row>
      <xdr:rowOff>139257</xdr:rowOff>
    </xdr:to>
    <xdr:sp macro="" textlink="">
      <xdr:nvSpPr>
        <xdr:cNvPr id="245" name="CuadroTexto 244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80249" y="844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1</xdr:col>
      <xdr:colOff>703986</xdr:colOff>
      <xdr:row>46</xdr:row>
      <xdr:rowOff>7201</xdr:rowOff>
    </xdr:from>
    <xdr:to>
      <xdr:col>3</xdr:col>
      <xdr:colOff>6122</xdr:colOff>
      <xdr:row>46</xdr:row>
      <xdr:rowOff>7201</xdr:rowOff>
    </xdr:to>
    <xdr:cxnSp macro="">
      <xdr:nvCxnSpPr>
        <xdr:cNvPr id="246" name="Conector recto de flecha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CxnSpPr>
          <a:stCxn id="245" idx="6"/>
        </xdr:cNvCxnSpPr>
      </xdr:nvCxnSpPr>
      <xdr:spPr>
        <a:xfrm>
          <a:off x="1465986" y="8770201"/>
          <a:ext cx="17843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54429</xdr:colOff>
      <xdr:row>44</xdr:row>
      <xdr:rowOff>19186</xdr:rowOff>
    </xdr:from>
    <xdr:to>
      <xdr:col>1</xdr:col>
      <xdr:colOff>750455</xdr:colOff>
      <xdr:row>47</xdr:row>
      <xdr:rowOff>144318</xdr:rowOff>
    </xdr:to>
    <xdr:sp macro="" textlink="">
      <xdr:nvSpPr>
        <xdr:cNvPr id="247" name="Rectángulo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/>
      </xdr:nvSpPr>
      <xdr:spPr>
        <a:xfrm>
          <a:off x="54429" y="8401186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39461</xdr:colOff>
      <xdr:row>4</xdr:row>
      <xdr:rowOff>38100</xdr:rowOff>
    </xdr:from>
    <xdr:to>
      <xdr:col>16</xdr:col>
      <xdr:colOff>717461</xdr:colOff>
      <xdr:row>7</xdr:row>
      <xdr:rowOff>114600</xdr:rowOff>
    </xdr:to>
    <xdr:sp macro="" textlink="">
      <xdr:nvSpPr>
        <xdr:cNvPr id="248" name="CuadroTexto 247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6592661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 REFUERZOS CHAPA PP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15</xdr:col>
      <xdr:colOff>759461</xdr:colOff>
      <xdr:row>7</xdr:row>
      <xdr:rowOff>114600</xdr:rowOff>
    </xdr:from>
    <xdr:to>
      <xdr:col>18</xdr:col>
      <xdr:colOff>35717</xdr:colOff>
      <xdr:row>46</xdr:row>
      <xdr:rowOff>20484</xdr:rowOff>
    </xdr:to>
    <xdr:cxnSp macro="">
      <xdr:nvCxnSpPr>
        <xdr:cNvPr id="249" name="Conector angular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CxnSpPr>
          <a:stCxn id="248" idx="4"/>
          <a:endCxn id="146" idx="2"/>
        </xdr:cNvCxnSpPr>
      </xdr:nvCxnSpPr>
      <xdr:spPr>
        <a:xfrm rot="16200000" flipH="1">
          <a:off x="5054747" y="3706014"/>
          <a:ext cx="5430384" cy="91455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34636</xdr:colOff>
      <xdr:row>4</xdr:row>
      <xdr:rowOff>33618</xdr:rowOff>
    </xdr:from>
    <xdr:to>
      <xdr:col>13</xdr:col>
      <xdr:colOff>704850</xdr:colOff>
      <xdr:row>18</xdr:row>
      <xdr:rowOff>0</xdr:rowOff>
    </xdr:to>
    <xdr:sp macro="" textlink="">
      <xdr:nvSpPr>
        <xdr:cNvPr id="255" name="Rectángulo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/>
      </xdr:nvSpPr>
      <xdr:spPr>
        <a:xfrm>
          <a:off x="1672936" y="795618"/>
          <a:ext cx="6347114" cy="35477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46943</xdr:colOff>
      <xdr:row>4</xdr:row>
      <xdr:rowOff>38400</xdr:rowOff>
    </xdr:from>
    <xdr:to>
      <xdr:col>4</xdr:col>
      <xdr:colOff>724943</xdr:colOff>
      <xdr:row>7</xdr:row>
      <xdr:rowOff>114600</xdr:rowOff>
    </xdr:to>
    <xdr:sp macro="" textlink="">
      <xdr:nvSpPr>
        <xdr:cNvPr id="256" name="CuadroTexto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 txBox="1">
          <a:spLocks/>
        </xdr:cNvSpPr>
      </xdr:nvSpPr>
      <xdr:spPr>
        <a:xfrm>
          <a:off x="1685243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3</xdr:col>
      <xdr:colOff>46943</xdr:colOff>
      <xdr:row>9</xdr:row>
      <xdr:rowOff>72679</xdr:rowOff>
    </xdr:from>
    <xdr:to>
      <xdr:col>4</xdr:col>
      <xdr:colOff>724943</xdr:colOff>
      <xdr:row>12</xdr:row>
      <xdr:rowOff>148879</xdr:rowOff>
    </xdr:to>
    <xdr:sp macro="" textlink="">
      <xdr:nvSpPr>
        <xdr:cNvPr id="257" name="CuadroTexto 256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 txBox="1">
          <a:spLocks/>
        </xdr:cNvSpPr>
      </xdr:nvSpPr>
      <xdr:spPr>
        <a:xfrm>
          <a:off x="1685243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05-25</a:t>
          </a:r>
        </a:p>
      </xdr:txBody>
    </xdr:sp>
    <xdr:clientData/>
  </xdr:twoCellAnchor>
  <xdr:twoCellAnchor>
    <xdr:from>
      <xdr:col>9</xdr:col>
      <xdr:colOff>39461</xdr:colOff>
      <xdr:row>4</xdr:row>
      <xdr:rowOff>38400</xdr:rowOff>
    </xdr:from>
    <xdr:to>
      <xdr:col>10</xdr:col>
      <xdr:colOff>717461</xdr:colOff>
      <xdr:row>7</xdr:row>
      <xdr:rowOff>114600</xdr:rowOff>
    </xdr:to>
    <xdr:sp macro="" textlink="">
      <xdr:nvSpPr>
        <xdr:cNvPr id="258" name="CuadroTexto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 txBox="1">
          <a:spLocks/>
        </xdr:cNvSpPr>
      </xdr:nvSpPr>
      <xdr:spPr>
        <a:xfrm>
          <a:off x="49543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9</xdr:row>
      <xdr:rowOff>72679</xdr:rowOff>
    </xdr:from>
    <xdr:to>
      <xdr:col>10</xdr:col>
      <xdr:colOff>717461</xdr:colOff>
      <xdr:row>12</xdr:row>
      <xdr:rowOff>148879</xdr:rowOff>
    </xdr:to>
    <xdr:sp macro="" textlink="">
      <xdr:nvSpPr>
        <xdr:cNvPr id="259" name="CuadroTexto 258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 txBox="1">
          <a:spLocks/>
        </xdr:cNvSpPr>
      </xdr:nvSpPr>
      <xdr:spPr>
        <a:xfrm>
          <a:off x="49543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CÁMARA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14</xdr:row>
      <xdr:rowOff>62434</xdr:rowOff>
    </xdr:from>
    <xdr:to>
      <xdr:col>4</xdr:col>
      <xdr:colOff>724943</xdr:colOff>
      <xdr:row>17</xdr:row>
      <xdr:rowOff>138634</xdr:rowOff>
    </xdr:to>
    <xdr:sp macro="" textlink="">
      <xdr:nvSpPr>
        <xdr:cNvPr id="260" name="CuadroTexto 259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 txBox="1">
          <a:spLocks/>
        </xdr:cNvSpPr>
      </xdr:nvSpPr>
      <xdr:spPr>
        <a:xfrm>
          <a:off x="1685243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14</xdr:row>
      <xdr:rowOff>62434</xdr:rowOff>
    </xdr:from>
    <xdr:to>
      <xdr:col>10</xdr:col>
      <xdr:colOff>717461</xdr:colOff>
      <xdr:row>17</xdr:row>
      <xdr:rowOff>138634</xdr:rowOff>
    </xdr:to>
    <xdr:sp macro="" textlink="">
      <xdr:nvSpPr>
        <xdr:cNvPr id="261" name="CuadroTexto 260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 txBox="1">
          <a:spLocks/>
        </xdr:cNvSpPr>
      </xdr:nvSpPr>
      <xdr:spPr>
        <a:xfrm>
          <a:off x="49543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262" name="CuadroTexto 261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 txBox="1">
          <a:spLocks/>
        </xdr:cNvSpPr>
      </xdr:nvSpPr>
      <xdr:spPr>
        <a:xfrm>
          <a:off x="3333412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8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7</xdr:row>
      <xdr:rowOff>114600</xdr:rowOff>
    </xdr:from>
    <xdr:to>
      <xdr:col>4</xdr:col>
      <xdr:colOff>4943</xdr:colOff>
      <xdr:row>9</xdr:row>
      <xdr:rowOff>72679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CxnSpPr>
          <a:stCxn id="256" idx="4"/>
          <a:endCxn id="257" idx="0"/>
        </xdr:cNvCxnSpPr>
      </xdr:nvCxnSpPr>
      <xdr:spPr>
        <a:xfrm>
          <a:off x="2405243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12</xdr:row>
      <xdr:rowOff>148879</xdr:rowOff>
    </xdr:from>
    <xdr:to>
      <xdr:col>4</xdr:col>
      <xdr:colOff>4943</xdr:colOff>
      <xdr:row>14</xdr:row>
      <xdr:rowOff>62434</xdr:rowOff>
    </xdr:to>
    <xdr:cxnSp macro="">
      <xdr:nvCxnSpPr>
        <xdr:cNvPr id="264" name="Conector recto de flecha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CxnSpPr>
          <a:stCxn id="257" idx="4"/>
          <a:endCxn id="260" idx="0"/>
        </xdr:cNvCxnSpPr>
      </xdr:nvCxnSpPr>
      <xdr:spPr>
        <a:xfrm>
          <a:off x="240524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7</xdr:row>
      <xdr:rowOff>114600</xdr:rowOff>
    </xdr:from>
    <xdr:to>
      <xdr:col>9</xdr:col>
      <xdr:colOff>759461</xdr:colOff>
      <xdr:row>9</xdr:row>
      <xdr:rowOff>72679</xdr:rowOff>
    </xdr:to>
    <xdr:cxnSp macro="">
      <xdr:nvCxnSpPr>
        <xdr:cNvPr id="265" name="Conector recto de flecha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CxnSpPr>
          <a:stCxn id="258" idx="4"/>
          <a:endCxn id="259" idx="0"/>
        </xdr:cNvCxnSpPr>
      </xdr:nvCxnSpPr>
      <xdr:spPr>
        <a:xfrm>
          <a:off x="56743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12</xdr:row>
      <xdr:rowOff>148879</xdr:rowOff>
    </xdr:from>
    <xdr:to>
      <xdr:col>9</xdr:col>
      <xdr:colOff>759461</xdr:colOff>
      <xdr:row>14</xdr:row>
      <xdr:rowOff>62434</xdr:rowOff>
    </xdr:to>
    <xdr:cxnSp macro="">
      <xdr:nvCxnSpPr>
        <xdr:cNvPr id="266" name="Conector recto de flecha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CxnSpPr>
          <a:stCxn id="259" idx="4"/>
          <a:endCxn id="261" idx="0"/>
        </xdr:cNvCxnSpPr>
      </xdr:nvCxnSpPr>
      <xdr:spPr>
        <a:xfrm>
          <a:off x="56743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441118</xdr:colOff>
      <xdr:row>6</xdr:row>
      <xdr:rowOff>74469</xdr:rowOff>
    </xdr:from>
    <xdr:to>
      <xdr:col>7</xdr:col>
      <xdr:colOff>527709</xdr:colOff>
      <xdr:row>9</xdr:row>
      <xdr:rowOff>74469</xdr:rowOff>
    </xdr:to>
    <xdr:sp macro="" textlink="">
      <xdr:nvSpPr>
        <xdr:cNvPr id="267" name="CuadroTexto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 txBox="1"/>
      </xdr:nvSpPr>
      <xdr:spPr>
        <a:xfrm>
          <a:off x="3717718" y="121746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39461</xdr:colOff>
      <xdr:row>4</xdr:row>
      <xdr:rowOff>38400</xdr:rowOff>
    </xdr:from>
    <xdr:to>
      <xdr:col>13</xdr:col>
      <xdr:colOff>717461</xdr:colOff>
      <xdr:row>7</xdr:row>
      <xdr:rowOff>114600</xdr:rowOff>
    </xdr:to>
    <xdr:sp macro="" textlink="">
      <xdr:nvSpPr>
        <xdr:cNvPr id="268" name="CuadroTexto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 txBox="1">
          <a:spLocks/>
        </xdr:cNvSpPr>
      </xdr:nvSpPr>
      <xdr:spPr>
        <a:xfrm>
          <a:off x="65926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9</xdr:row>
      <xdr:rowOff>72679</xdr:rowOff>
    </xdr:from>
    <xdr:to>
      <xdr:col>13</xdr:col>
      <xdr:colOff>717461</xdr:colOff>
      <xdr:row>12</xdr:row>
      <xdr:rowOff>148879</xdr:rowOff>
    </xdr:to>
    <xdr:sp macro="" textlink="">
      <xdr:nvSpPr>
        <xdr:cNvPr id="269" name="CuadroTexto 268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 txBox="1">
          <a:spLocks/>
        </xdr:cNvSpPr>
      </xdr:nvSpPr>
      <xdr:spPr>
        <a:xfrm>
          <a:off x="65926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TAPA GUIA TUBOS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14</xdr:row>
      <xdr:rowOff>62434</xdr:rowOff>
    </xdr:from>
    <xdr:to>
      <xdr:col>13</xdr:col>
      <xdr:colOff>717461</xdr:colOff>
      <xdr:row>17</xdr:row>
      <xdr:rowOff>138634</xdr:rowOff>
    </xdr:to>
    <xdr:sp macro="" textlink="">
      <xdr:nvSpPr>
        <xdr:cNvPr id="270" name="CuadroTexto 269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 txBox="1">
          <a:spLocks/>
        </xdr:cNvSpPr>
      </xdr:nvSpPr>
      <xdr:spPr>
        <a:xfrm>
          <a:off x="6570890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10-15</a:t>
          </a:r>
          <a:endParaRPr lang="en-US">
            <a:effectLst/>
          </a:endParaRPr>
        </a:p>
      </xdr:txBody>
    </xdr:sp>
    <xdr:clientData/>
  </xdr:twoCellAnchor>
  <xdr:twoCellAnchor>
    <xdr:from>
      <xdr:col>12</xdr:col>
      <xdr:colOff>759461</xdr:colOff>
      <xdr:row>7</xdr:row>
      <xdr:rowOff>114600</xdr:rowOff>
    </xdr:from>
    <xdr:to>
      <xdr:col>12</xdr:col>
      <xdr:colOff>759461</xdr:colOff>
      <xdr:row>9</xdr:row>
      <xdr:rowOff>72679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CxnSpPr>
          <a:stCxn id="268" idx="4"/>
          <a:endCxn id="269" idx="0"/>
        </xdr:cNvCxnSpPr>
      </xdr:nvCxnSpPr>
      <xdr:spPr>
        <a:xfrm>
          <a:off x="73126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759461</xdr:colOff>
      <xdr:row>12</xdr:row>
      <xdr:rowOff>148879</xdr:rowOff>
    </xdr:from>
    <xdr:to>
      <xdr:col>12</xdr:col>
      <xdr:colOff>759461</xdr:colOff>
      <xdr:row>14</xdr:row>
      <xdr:rowOff>62434</xdr:rowOff>
    </xdr:to>
    <xdr:cxnSp macro="">
      <xdr:nvCxnSpPr>
        <xdr:cNvPr id="272" name="Conector recto de flecha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CxnSpPr>
          <a:stCxn id="269" idx="4"/>
          <a:endCxn id="270" idx="0"/>
        </xdr:cNvCxnSpPr>
      </xdr:nvCxnSpPr>
      <xdr:spPr>
        <a:xfrm>
          <a:off x="73126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759462</xdr:colOff>
      <xdr:row>17</xdr:row>
      <xdr:rowOff>138633</xdr:rowOff>
    </xdr:from>
    <xdr:to>
      <xdr:col>18</xdr:col>
      <xdr:colOff>35718</xdr:colOff>
      <xdr:row>41</xdr:row>
      <xdr:rowOff>8316</xdr:rowOff>
    </xdr:to>
    <xdr:cxnSp macro="">
      <xdr:nvCxnSpPr>
        <xdr:cNvPr id="276" name="Conector angular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CxnSpPr>
          <a:stCxn id="270" idx="4"/>
          <a:endCxn id="145" idx="2"/>
        </xdr:cNvCxnSpPr>
      </xdr:nvCxnSpPr>
      <xdr:spPr>
        <a:xfrm rot="16200000" flipH="1">
          <a:off x="6368248" y="4369172"/>
          <a:ext cx="4441683" cy="255285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69272</xdr:colOff>
      <xdr:row>142</xdr:row>
      <xdr:rowOff>188767</xdr:rowOff>
    </xdr:from>
    <xdr:to>
      <xdr:col>25</xdr:col>
      <xdr:colOff>742950</xdr:colOff>
      <xdr:row>156</xdr:row>
      <xdr:rowOff>102176</xdr:rowOff>
    </xdr:to>
    <xdr:sp macro="" textlink="">
      <xdr:nvSpPr>
        <xdr:cNvPr id="279" name="Rectángulo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/>
      </xdr:nvSpPr>
      <xdr:spPr>
        <a:xfrm>
          <a:off x="8260772" y="27239767"/>
          <a:ext cx="6350578" cy="2580409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69828</xdr:colOff>
      <xdr:row>143</xdr:row>
      <xdr:rowOff>43084</xdr:rowOff>
    </xdr:from>
    <xdr:to>
      <xdr:col>16</xdr:col>
      <xdr:colOff>747828</xdr:colOff>
      <xdr:row>146</xdr:row>
      <xdr:rowOff>119584</xdr:rowOff>
    </xdr:to>
    <xdr:sp macro="" textlink="">
      <xdr:nvSpPr>
        <xdr:cNvPr id="280" name="CuadroTexto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 txBox="1"/>
      </xdr:nvSpPr>
      <xdr:spPr>
        <a:xfrm>
          <a:off x="8261328" y="272845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143</xdr:row>
      <xdr:rowOff>43084</xdr:rowOff>
    </xdr:from>
    <xdr:to>
      <xdr:col>19</xdr:col>
      <xdr:colOff>713717</xdr:colOff>
      <xdr:row>146</xdr:row>
      <xdr:rowOff>119584</xdr:rowOff>
    </xdr:to>
    <xdr:sp macro="" textlink="">
      <xdr:nvSpPr>
        <xdr:cNvPr id="281" name="CuadroTexto 280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 txBox="1"/>
      </xdr:nvSpPr>
      <xdr:spPr>
        <a:xfrm>
          <a:off x="9865517" y="272845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TAPA TRASERA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21</xdr:col>
      <xdr:colOff>35192</xdr:colOff>
      <xdr:row>143</xdr:row>
      <xdr:rowOff>43084</xdr:rowOff>
    </xdr:from>
    <xdr:to>
      <xdr:col>22</xdr:col>
      <xdr:colOff>713192</xdr:colOff>
      <xdr:row>146</xdr:row>
      <xdr:rowOff>119584</xdr:rowOff>
    </xdr:to>
    <xdr:sp macro="" textlink="">
      <xdr:nvSpPr>
        <xdr:cNvPr id="282" name="CuadroTexto 281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 txBox="1"/>
      </xdr:nvSpPr>
      <xdr:spPr>
        <a:xfrm>
          <a:off x="11503292" y="272845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10-15</a:t>
          </a:r>
          <a:endParaRPr lang="en-US">
            <a:effectLst/>
          </a:endParaRPr>
        </a:p>
      </xdr:txBody>
    </xdr:sp>
    <xdr:clientData/>
  </xdr:twoCellAnchor>
  <xdr:twoCellAnchor>
    <xdr:from>
      <xdr:col>16</xdr:col>
      <xdr:colOff>747828</xdr:colOff>
      <xdr:row>144</xdr:row>
      <xdr:rowOff>176584</xdr:rowOff>
    </xdr:from>
    <xdr:to>
      <xdr:col>18</xdr:col>
      <xdr:colOff>35717</xdr:colOff>
      <xdr:row>144</xdr:row>
      <xdr:rowOff>176584</xdr:rowOff>
    </xdr:to>
    <xdr:cxnSp macro="">
      <xdr:nvCxnSpPr>
        <xdr:cNvPr id="283" name="Conector recto de flecha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CxnSpPr>
          <a:stCxn id="280" idx="6"/>
          <a:endCxn id="281" idx="2"/>
        </xdr:cNvCxnSpPr>
      </xdr:nvCxnSpPr>
      <xdr:spPr>
        <a:xfrm>
          <a:off x="9701328" y="27608584"/>
          <a:ext cx="1641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144</xdr:row>
      <xdr:rowOff>171450</xdr:rowOff>
    </xdr:from>
    <xdr:to>
      <xdr:col>21</xdr:col>
      <xdr:colOff>17318</xdr:colOff>
      <xdr:row>144</xdr:row>
      <xdr:rowOff>176584</xdr:rowOff>
    </xdr:to>
    <xdr:cxnSp macro="">
      <xdr:nvCxnSpPr>
        <xdr:cNvPr id="284" name="Conector recto de flecha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CxnSpPr>
          <a:stCxn id="281" idx="6"/>
        </xdr:cNvCxnSpPr>
      </xdr:nvCxnSpPr>
      <xdr:spPr>
        <a:xfrm flipV="1">
          <a:off x="11305517" y="27603450"/>
          <a:ext cx="179901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713192</xdr:colOff>
      <xdr:row>144</xdr:row>
      <xdr:rowOff>176584</xdr:rowOff>
    </xdr:from>
    <xdr:to>
      <xdr:col>30</xdr:col>
      <xdr:colOff>35192</xdr:colOff>
      <xdr:row>144</xdr:row>
      <xdr:rowOff>179963</xdr:rowOff>
    </xdr:to>
    <xdr:cxnSp macro="">
      <xdr:nvCxnSpPr>
        <xdr:cNvPr id="285" name="Conector recto de flecha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CxnSpPr>
          <a:stCxn id="275" idx="6"/>
          <a:endCxn id="65" idx="2"/>
        </xdr:cNvCxnSpPr>
      </xdr:nvCxnSpPr>
      <xdr:spPr>
        <a:xfrm>
          <a:off x="14581592" y="27608584"/>
          <a:ext cx="1836600" cy="33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143</xdr:row>
      <xdr:rowOff>43084</xdr:rowOff>
    </xdr:from>
    <xdr:to>
      <xdr:col>25</xdr:col>
      <xdr:colOff>713192</xdr:colOff>
      <xdr:row>146</xdr:row>
      <xdr:rowOff>119584</xdr:rowOff>
    </xdr:to>
    <xdr:sp macro="" textlink="">
      <xdr:nvSpPr>
        <xdr:cNvPr id="275" name="CuadroTexto 274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 txBox="1"/>
      </xdr:nvSpPr>
      <xdr:spPr>
        <a:xfrm>
          <a:off x="13141592" y="272845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TAPA TRASERA</a:t>
          </a: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144</xdr:row>
      <xdr:rowOff>176584</xdr:rowOff>
    </xdr:from>
    <xdr:to>
      <xdr:col>24</xdr:col>
      <xdr:colOff>35192</xdr:colOff>
      <xdr:row>144</xdr:row>
      <xdr:rowOff>176584</xdr:rowOff>
    </xdr:to>
    <xdr:cxnSp macro="">
      <xdr:nvCxnSpPr>
        <xdr:cNvPr id="277" name="Conector recto de flecha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CxnSpPr>
          <a:stCxn id="282" idx="6"/>
          <a:endCxn id="275" idx="2"/>
        </xdr:cNvCxnSpPr>
      </xdr:nvCxnSpPr>
      <xdr:spPr>
        <a:xfrm>
          <a:off x="12943292" y="27608584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24</xdr:row>
      <xdr:rowOff>19050</xdr:rowOff>
    </xdr:from>
    <xdr:to>
      <xdr:col>25</xdr:col>
      <xdr:colOff>714375</xdr:colOff>
      <xdr:row>67</xdr:row>
      <xdr:rowOff>130235</xdr:rowOff>
    </xdr:to>
    <xdr:sp macro="" textlink="">
      <xdr:nvSpPr>
        <xdr:cNvPr id="278" name="Rectángulo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/>
      </xdr:nvSpPr>
      <xdr:spPr>
        <a:xfrm>
          <a:off x="8175625" y="2733675"/>
          <a:ext cx="6381750" cy="8302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7572</xdr:colOff>
      <xdr:row>56</xdr:row>
      <xdr:rowOff>154944</xdr:rowOff>
    </xdr:from>
    <xdr:to>
      <xdr:col>25</xdr:col>
      <xdr:colOff>7572</xdr:colOff>
      <xdr:row>59</xdr:row>
      <xdr:rowOff>59906</xdr:rowOff>
    </xdr:to>
    <xdr:cxnSp macro="">
      <xdr:nvCxnSpPr>
        <xdr:cNvPr id="286" name="Conector recto de flecha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CxnSpPr>
          <a:stCxn id="295" idx="4"/>
          <a:endCxn id="148" idx="0"/>
        </xdr:cNvCxnSpPr>
      </xdr:nvCxnSpPr>
      <xdr:spPr>
        <a:xfrm>
          <a:off x="13850572" y="8965569"/>
          <a:ext cx="0" cy="4764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203</xdr:row>
      <xdr:rowOff>13557</xdr:rowOff>
    </xdr:from>
    <xdr:to>
      <xdr:col>28</xdr:col>
      <xdr:colOff>735494</xdr:colOff>
      <xdr:row>206</xdr:row>
      <xdr:rowOff>128157</xdr:rowOff>
    </xdr:to>
    <xdr:sp macro="" textlink="">
      <xdr:nvSpPr>
        <xdr:cNvPr id="287" name="CuadroTexto 286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 txBox="1"/>
      </xdr:nvSpPr>
      <xdr:spPr>
        <a:xfrm>
          <a:off x="14802194" y="38780307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80249</xdr:colOff>
      <xdr:row>114</xdr:row>
      <xdr:rowOff>79210</xdr:rowOff>
    </xdr:from>
    <xdr:to>
      <xdr:col>10</xdr:col>
      <xdr:colOff>703986</xdr:colOff>
      <xdr:row>117</xdr:row>
      <xdr:rowOff>155710</xdr:rowOff>
    </xdr:to>
    <xdr:sp macro="" textlink="">
      <xdr:nvSpPr>
        <xdr:cNvPr id="289" name="CuadroTexto 288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 txBox="1"/>
      </xdr:nvSpPr>
      <xdr:spPr>
        <a:xfrm>
          <a:off x="3370704" y="18038165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PLEGADO  PESTAÑA SUP. PLACA C</a:t>
          </a:r>
        </a:p>
        <a:p>
          <a:pPr algn="ctr"/>
          <a:r>
            <a:rPr lang="en-US" sz="900" b="1" i="1" baseline="0"/>
            <a:t>15-20</a:t>
          </a:r>
          <a:endParaRPr lang="en-US" sz="900" b="1" i="1"/>
        </a:p>
      </xdr:txBody>
    </xdr:sp>
    <xdr:clientData/>
  </xdr:twoCellAnchor>
  <xdr:twoCellAnchor>
    <xdr:from>
      <xdr:col>10</xdr:col>
      <xdr:colOff>703986</xdr:colOff>
      <xdr:row>116</xdr:row>
      <xdr:rowOff>17318</xdr:rowOff>
    </xdr:from>
    <xdr:to>
      <xdr:col>12</xdr:col>
      <xdr:colOff>34636</xdr:colOff>
      <xdr:row>116</xdr:row>
      <xdr:rowOff>22210</xdr:rowOff>
    </xdr:to>
    <xdr:cxnSp macro="">
      <xdr:nvCxnSpPr>
        <xdr:cNvPr id="290" name="Conector recto de flecha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CxnSpPr>
          <a:stCxn id="289" idx="6"/>
        </xdr:cNvCxnSpPr>
      </xdr:nvCxnSpPr>
      <xdr:spPr>
        <a:xfrm flipV="1">
          <a:off x="4756441" y="18357273"/>
          <a:ext cx="213877" cy="48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54429</xdr:colOff>
      <xdr:row>114</xdr:row>
      <xdr:rowOff>19186</xdr:rowOff>
    </xdr:from>
    <xdr:to>
      <xdr:col>10</xdr:col>
      <xdr:colOff>750455</xdr:colOff>
      <xdr:row>117</xdr:row>
      <xdr:rowOff>144318</xdr:rowOff>
    </xdr:to>
    <xdr:sp macro="" textlink="">
      <xdr:nvSpPr>
        <xdr:cNvPr id="291" name="Rectángulo 290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/>
      </xdr:nvSpPr>
      <xdr:spPr>
        <a:xfrm>
          <a:off x="54429" y="8453141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49572</xdr:colOff>
      <xdr:row>53</xdr:row>
      <xdr:rowOff>78444</xdr:rowOff>
    </xdr:from>
    <xdr:to>
      <xdr:col>25</xdr:col>
      <xdr:colOff>727572</xdr:colOff>
      <xdr:row>56</xdr:row>
      <xdr:rowOff>154944</xdr:rowOff>
    </xdr:to>
    <xdr:sp macro="" textlink="">
      <xdr:nvSpPr>
        <xdr:cNvPr id="295" name="CuadroTexto 294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 txBox="1">
          <a:spLocks/>
        </xdr:cNvSpPr>
      </xdr:nvSpPr>
      <xdr:spPr>
        <a:xfrm>
          <a:off x="13130572" y="8317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22</xdr:col>
      <xdr:colOff>5626</xdr:colOff>
      <xdr:row>22</xdr:row>
      <xdr:rowOff>148879</xdr:rowOff>
    </xdr:from>
    <xdr:to>
      <xdr:col>22</xdr:col>
      <xdr:colOff>7573</xdr:colOff>
      <xdr:row>49</xdr:row>
      <xdr:rowOff>57150</xdr:rowOff>
    </xdr:to>
    <xdr:cxnSp macro="">
      <xdr:nvCxnSpPr>
        <xdr:cNvPr id="296" name="Conector angular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CxnSpPr>
          <a:stCxn id="318" idx="4"/>
          <a:endCxn id="5" idx="0"/>
        </xdr:cNvCxnSpPr>
      </xdr:nvCxnSpPr>
      <xdr:spPr>
        <a:xfrm rot="5400000">
          <a:off x="9710814" y="6864791"/>
          <a:ext cx="5051771" cy="194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72</xdr:row>
      <xdr:rowOff>34045</xdr:rowOff>
    </xdr:from>
    <xdr:to>
      <xdr:col>26</xdr:col>
      <xdr:colOff>79169</xdr:colOff>
      <xdr:row>74</xdr:row>
      <xdr:rowOff>136072</xdr:rowOff>
    </xdr:to>
    <xdr:sp macro="" textlink="">
      <xdr:nvSpPr>
        <xdr:cNvPr id="294" name="CuadroTexto 293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 txBox="1"/>
      </xdr:nvSpPr>
      <xdr:spPr>
        <a:xfrm>
          <a:off x="13931036" y="11845045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72</xdr:row>
      <xdr:rowOff>133878</xdr:rowOff>
    </xdr:from>
    <xdr:to>
      <xdr:col>25</xdr:col>
      <xdr:colOff>7572</xdr:colOff>
      <xdr:row>74</xdr:row>
      <xdr:rowOff>136174</xdr:rowOff>
    </xdr:to>
    <xdr:cxnSp macro="">
      <xdr:nvCxnSpPr>
        <xdr:cNvPr id="299" name="Conector recto de flecha 298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CxnSpPr>
          <a:stCxn id="171" idx="4"/>
          <a:endCxn id="300" idx="0"/>
        </xdr:cNvCxnSpPr>
      </xdr:nvCxnSpPr>
      <xdr:spPr>
        <a:xfrm>
          <a:off x="13890840" y="11991341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74</xdr:row>
      <xdr:rowOff>136174</xdr:rowOff>
    </xdr:from>
    <xdr:to>
      <xdr:col>25</xdr:col>
      <xdr:colOff>727572</xdr:colOff>
      <xdr:row>78</xdr:row>
      <xdr:rowOff>22174</xdr:rowOff>
    </xdr:to>
    <xdr:sp macro="" textlink="">
      <xdr:nvSpPr>
        <xdr:cNvPr id="300" name="CuadroTexto 299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 txBox="1">
          <a:spLocks/>
        </xdr:cNvSpPr>
      </xdr:nvSpPr>
      <xdr:spPr>
        <a:xfrm>
          <a:off x="13170840" y="123746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72</xdr:row>
      <xdr:rowOff>34045</xdr:rowOff>
    </xdr:from>
    <xdr:to>
      <xdr:col>26</xdr:col>
      <xdr:colOff>79169</xdr:colOff>
      <xdr:row>74</xdr:row>
      <xdr:rowOff>136072</xdr:rowOff>
    </xdr:to>
    <xdr:sp macro="" textlink="">
      <xdr:nvSpPr>
        <xdr:cNvPr id="302" name="CuadroTexto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 txBox="1"/>
      </xdr:nvSpPr>
      <xdr:spPr>
        <a:xfrm>
          <a:off x="13986454" y="1189700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72</xdr:row>
      <xdr:rowOff>133878</xdr:rowOff>
    </xdr:from>
    <xdr:to>
      <xdr:col>25</xdr:col>
      <xdr:colOff>7572</xdr:colOff>
      <xdr:row>74</xdr:row>
      <xdr:rowOff>136174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CxnSpPr/>
      </xdr:nvCxnSpPr>
      <xdr:spPr>
        <a:xfrm>
          <a:off x="13931390" y="1199683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282</xdr:row>
      <xdr:rowOff>117227</xdr:rowOff>
    </xdr:from>
    <xdr:to>
      <xdr:col>30</xdr:col>
      <xdr:colOff>755192</xdr:colOff>
      <xdr:row>284</xdr:row>
      <xdr:rowOff>43175</xdr:rowOff>
    </xdr:to>
    <xdr:cxnSp macro="">
      <xdr:nvCxnSpPr>
        <xdr:cNvPr id="301" name="Conector recto de flecha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CxnSpPr>
          <a:stCxn id="304" idx="4"/>
        </xdr:cNvCxnSpPr>
      </xdr:nvCxnSpPr>
      <xdr:spPr>
        <a:xfrm>
          <a:off x="17138192" y="53933477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284</xdr:row>
      <xdr:rowOff>40727</xdr:rowOff>
    </xdr:from>
    <xdr:to>
      <xdr:col>31</xdr:col>
      <xdr:colOff>713192</xdr:colOff>
      <xdr:row>287</xdr:row>
      <xdr:rowOff>117227</xdr:rowOff>
    </xdr:to>
    <xdr:sp macro="" textlink="">
      <xdr:nvSpPr>
        <xdr:cNvPr id="304" name="CuadroTexto 303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 txBox="1"/>
      </xdr:nvSpPr>
      <xdr:spPr>
        <a:xfrm>
          <a:off x="16418192" y="542379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24</xdr:col>
      <xdr:colOff>49572</xdr:colOff>
      <xdr:row>104</xdr:row>
      <xdr:rowOff>70312</xdr:rowOff>
    </xdr:from>
    <xdr:to>
      <xdr:col>25</xdr:col>
      <xdr:colOff>727572</xdr:colOff>
      <xdr:row>107</xdr:row>
      <xdr:rowOff>146812</xdr:rowOff>
    </xdr:to>
    <xdr:sp macro="" textlink="">
      <xdr:nvSpPr>
        <xdr:cNvPr id="306" name="CuadroTexto 305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 txBox="1"/>
      </xdr:nvSpPr>
      <xdr:spPr>
        <a:xfrm>
          <a:off x="13211390" y="180292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102</xdr:row>
      <xdr:rowOff>153885</xdr:rowOff>
    </xdr:from>
    <xdr:to>
      <xdr:col>25</xdr:col>
      <xdr:colOff>7572</xdr:colOff>
      <xdr:row>104</xdr:row>
      <xdr:rowOff>70312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CxnSpPr>
          <a:endCxn id="306" idx="0"/>
        </xdr:cNvCxnSpPr>
      </xdr:nvCxnSpPr>
      <xdr:spPr>
        <a:xfrm>
          <a:off x="13931390" y="1773184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264</xdr:row>
      <xdr:rowOff>36975</xdr:rowOff>
    </xdr:from>
    <xdr:to>
      <xdr:col>28</xdr:col>
      <xdr:colOff>713192</xdr:colOff>
      <xdr:row>267</xdr:row>
      <xdr:rowOff>113475</xdr:rowOff>
    </xdr:to>
    <xdr:sp macro="" textlink="">
      <xdr:nvSpPr>
        <xdr:cNvPr id="326" name="CuadroTexto 32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 txBox="1"/>
      </xdr:nvSpPr>
      <xdr:spPr>
        <a:xfrm>
          <a:off x="14779892" y="504242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260</xdr:row>
      <xdr:rowOff>146561</xdr:rowOff>
    </xdr:from>
    <xdr:to>
      <xdr:col>31</xdr:col>
      <xdr:colOff>16568</xdr:colOff>
      <xdr:row>261</xdr:row>
      <xdr:rowOff>179734</xdr:rowOff>
    </xdr:to>
    <xdr:cxnSp macro="">
      <xdr:nvCxnSpPr>
        <xdr:cNvPr id="328" name="Conector angular 327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CxnSpPr>
          <a:stCxn id="75" idx="4"/>
        </xdr:cNvCxnSpPr>
      </xdr:nvCxnSpPr>
      <xdr:spPr>
        <a:xfrm rot="16200000" flipH="1">
          <a:off x="16230044" y="49063961"/>
          <a:ext cx="223673" cy="1639374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262</xdr:row>
      <xdr:rowOff>171449</xdr:rowOff>
    </xdr:from>
    <xdr:to>
      <xdr:col>31</xdr:col>
      <xdr:colOff>13138</xdr:colOff>
      <xdr:row>264</xdr:row>
      <xdr:rowOff>36974</xdr:rowOff>
    </xdr:to>
    <xdr:cxnSp macro="">
      <xdr:nvCxnSpPr>
        <xdr:cNvPr id="329" name="Conector angular 328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CxnSpPr>
          <a:endCxn id="326" idx="0"/>
        </xdr:cNvCxnSpPr>
      </xdr:nvCxnSpPr>
      <xdr:spPr>
        <a:xfrm rot="10800000" flipV="1">
          <a:off x="15499892" y="50177699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261</xdr:row>
      <xdr:rowOff>178019</xdr:rowOff>
    </xdr:from>
    <xdr:to>
      <xdr:col>31</xdr:col>
      <xdr:colOff>6570</xdr:colOff>
      <xdr:row>262</xdr:row>
      <xdr:rowOff>184588</xdr:rowOff>
    </xdr:to>
    <xdr:cxnSp macro="">
      <xdr:nvCxnSpPr>
        <xdr:cNvPr id="330" name="Conector recto 329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CxnSpPr/>
      </xdr:nvCxnSpPr>
      <xdr:spPr>
        <a:xfrm flipH="1">
          <a:off x="17151569" y="49993769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267</xdr:row>
      <xdr:rowOff>113475</xdr:rowOff>
    </xdr:from>
    <xdr:to>
      <xdr:col>30</xdr:col>
      <xdr:colOff>755192</xdr:colOff>
      <xdr:row>274</xdr:row>
      <xdr:rowOff>40727</xdr:rowOff>
    </xdr:to>
    <xdr:cxnSp macro="">
      <xdr:nvCxnSpPr>
        <xdr:cNvPr id="333" name="Conector angular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CxnSpPr>
          <a:stCxn id="326" idx="4"/>
        </xdr:cNvCxnSpPr>
      </xdr:nvCxnSpPr>
      <xdr:spPr>
        <a:xfrm rot="16200000" flipH="1">
          <a:off x="15688666" y="50883451"/>
          <a:ext cx="1260752" cy="1638300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272</xdr:row>
      <xdr:rowOff>141461</xdr:rowOff>
    </xdr:from>
    <xdr:to>
      <xdr:col>33</xdr:col>
      <xdr:colOff>751732</xdr:colOff>
      <xdr:row>274</xdr:row>
      <xdr:rowOff>40726</xdr:rowOff>
    </xdr:to>
    <xdr:cxnSp macro="">
      <xdr:nvCxnSpPr>
        <xdr:cNvPr id="334" name="Conector angular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CxnSpPr>
          <a:stCxn id="354" idx="4"/>
          <a:endCxn id="103" idx="0"/>
        </xdr:cNvCxnSpPr>
      </xdr:nvCxnSpPr>
      <xdr:spPr>
        <a:xfrm rot="5400000">
          <a:off x="17815480" y="51375424"/>
          <a:ext cx="280265" cy="163483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241</xdr:row>
      <xdr:rowOff>171450</xdr:rowOff>
    </xdr:from>
    <xdr:to>
      <xdr:col>34</xdr:col>
      <xdr:colOff>730250</xdr:colOff>
      <xdr:row>267</xdr:row>
      <xdr:rowOff>144236</xdr:rowOff>
    </xdr:to>
    <xdr:sp macro="" textlink="">
      <xdr:nvSpPr>
        <xdr:cNvPr id="305" name="Rectángulo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/>
      </xdr:nvSpPr>
      <xdr:spPr>
        <a:xfrm>
          <a:off x="14744700" y="46177200"/>
          <a:ext cx="4768850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39</xdr:row>
      <xdr:rowOff>79136</xdr:rowOff>
    </xdr:from>
    <xdr:to>
      <xdr:col>31</xdr:col>
      <xdr:colOff>713192</xdr:colOff>
      <xdr:row>42</xdr:row>
      <xdr:rowOff>155636</xdr:rowOff>
    </xdr:to>
    <xdr:sp macro="" textlink="">
      <xdr:nvSpPr>
        <xdr:cNvPr id="308" name="CuadroTexto 30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 txBox="1"/>
      </xdr:nvSpPr>
      <xdr:spPr>
        <a:xfrm>
          <a:off x="16363763" y="75086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42</xdr:row>
      <xdr:rowOff>155636</xdr:rowOff>
    </xdr:from>
    <xdr:to>
      <xdr:col>30</xdr:col>
      <xdr:colOff>755192</xdr:colOff>
      <xdr:row>44</xdr:row>
      <xdr:rowOff>79136</xdr:rowOff>
    </xdr:to>
    <xdr:cxnSp macro="">
      <xdr:nvCxnSpPr>
        <xdr:cNvPr id="309" name="Conector recto de flecha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CxnSpPr>
          <a:stCxn id="308" idx="4"/>
          <a:endCxn id="198" idx="0"/>
        </xdr:cNvCxnSpPr>
      </xdr:nvCxnSpPr>
      <xdr:spPr>
        <a:xfrm>
          <a:off x="17083763" y="8156636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274</xdr:row>
      <xdr:rowOff>40728</xdr:rowOff>
    </xdr:from>
    <xdr:to>
      <xdr:col>28</xdr:col>
      <xdr:colOff>735494</xdr:colOff>
      <xdr:row>277</xdr:row>
      <xdr:rowOff>117228</xdr:rowOff>
    </xdr:to>
    <xdr:sp macro="" textlink="">
      <xdr:nvSpPr>
        <xdr:cNvPr id="311" name="CuadroTexto 310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 txBox="1"/>
      </xdr:nvSpPr>
      <xdr:spPr>
        <a:xfrm>
          <a:off x="14802194" y="523329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275</xdr:row>
      <xdr:rowOff>174227</xdr:rowOff>
    </xdr:from>
    <xdr:to>
      <xdr:col>30</xdr:col>
      <xdr:colOff>35192</xdr:colOff>
      <xdr:row>275</xdr:row>
      <xdr:rowOff>174228</xdr:rowOff>
    </xdr:to>
    <xdr:cxnSp macro="">
      <xdr:nvCxnSpPr>
        <xdr:cNvPr id="312" name="Conector recto de flecha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CxnSpPr>
          <a:stCxn id="311" idx="6"/>
        </xdr:cNvCxnSpPr>
      </xdr:nvCxnSpPr>
      <xdr:spPr>
        <a:xfrm flipV="1">
          <a:off x="16242194" y="52656977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49572</xdr:colOff>
      <xdr:row>158</xdr:row>
      <xdr:rowOff>37183</xdr:rowOff>
    </xdr:from>
    <xdr:to>
      <xdr:col>31</xdr:col>
      <xdr:colOff>36372</xdr:colOff>
      <xdr:row>161</xdr:row>
      <xdr:rowOff>113737</xdr:rowOff>
    </xdr:to>
    <xdr:sp macro="" textlink="">
      <xdr:nvSpPr>
        <xdr:cNvPr id="310" name="CuadroTexto 30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 txBox="1">
          <a:spLocks/>
        </xdr:cNvSpPr>
      </xdr:nvSpPr>
      <xdr:spPr>
        <a:xfrm>
          <a:off x="16432572" y="30136183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COLOCACIÓN</a:t>
          </a:r>
          <a:r>
            <a:rPr lang="en-US" sz="900" b="1" i="1" baseline="0"/>
            <a:t> MC</a:t>
          </a:r>
          <a:endParaRPr lang="en-US" sz="900" b="1" i="1"/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30</xdr:col>
      <xdr:colOff>741952</xdr:colOff>
      <xdr:row>158</xdr:row>
      <xdr:rowOff>37182</xdr:rowOff>
    </xdr:from>
    <xdr:to>
      <xdr:col>31</xdr:col>
      <xdr:colOff>727572</xdr:colOff>
      <xdr:row>161</xdr:row>
      <xdr:rowOff>113735</xdr:rowOff>
    </xdr:to>
    <xdr:sp macro="" textlink="">
      <xdr:nvSpPr>
        <xdr:cNvPr id="313" name="CuadroTexto 31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 txBox="1">
          <a:spLocks/>
        </xdr:cNvSpPr>
      </xdr:nvSpPr>
      <xdr:spPr>
        <a:xfrm>
          <a:off x="17124952" y="30136182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COLOCACIÓN</a:t>
          </a:r>
          <a:r>
            <a:rPr lang="en-US" sz="900" b="1" i="1" baseline="0"/>
            <a:t> MC</a:t>
          </a:r>
          <a:endParaRPr lang="en-US" sz="900" b="1" i="1"/>
        </a:p>
        <a:p>
          <a:pPr algn="ctr"/>
          <a:r>
            <a:rPr lang="en-US" sz="900" b="1" i="1"/>
            <a:t>25-05</a:t>
          </a:r>
        </a:p>
      </xdr:txBody>
    </xdr:sp>
    <xdr:clientData/>
  </xdr:twoCellAnchor>
  <xdr:twoCellAnchor>
    <xdr:from>
      <xdr:col>6</xdr:col>
      <xdr:colOff>56812</xdr:colOff>
      <xdr:row>49</xdr:row>
      <xdr:rowOff>35543</xdr:rowOff>
    </xdr:from>
    <xdr:to>
      <xdr:col>7</xdr:col>
      <xdr:colOff>734812</xdr:colOff>
      <xdr:row>52</xdr:row>
      <xdr:rowOff>112043</xdr:rowOff>
    </xdr:to>
    <xdr:sp macro="" textlink="">
      <xdr:nvSpPr>
        <xdr:cNvPr id="314" name="CuadroTexto 313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 txBox="1">
          <a:spLocks/>
        </xdr:cNvSpPr>
      </xdr:nvSpPr>
      <xdr:spPr>
        <a:xfrm>
          <a:off x="3347267" y="103744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POL SEPARADOR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7</xdr:col>
      <xdr:colOff>14812</xdr:colOff>
      <xdr:row>47</xdr:row>
      <xdr:rowOff>136406</xdr:rowOff>
    </xdr:from>
    <xdr:to>
      <xdr:col>7</xdr:col>
      <xdr:colOff>14812</xdr:colOff>
      <xdr:row>49</xdr:row>
      <xdr:rowOff>35543</xdr:rowOff>
    </xdr:to>
    <xdr:cxnSp macro="">
      <xdr:nvCxnSpPr>
        <xdr:cNvPr id="315" name="Conector recto de flecha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CxnSpPr>
          <a:stCxn id="161" idx="4"/>
          <a:endCxn id="314" idx="0"/>
        </xdr:cNvCxnSpPr>
      </xdr:nvCxnSpPr>
      <xdr:spPr>
        <a:xfrm>
          <a:off x="4067267" y="10094361"/>
          <a:ext cx="0" cy="28013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724943</xdr:colOff>
      <xdr:row>46</xdr:row>
      <xdr:rowOff>2906</xdr:rowOff>
    </xdr:from>
    <xdr:to>
      <xdr:col>6</xdr:col>
      <xdr:colOff>56812</xdr:colOff>
      <xdr:row>46</xdr:row>
      <xdr:rowOff>5757</xdr:rowOff>
    </xdr:to>
    <xdr:cxnSp macro="">
      <xdr:nvCxnSpPr>
        <xdr:cNvPr id="316" name="Conector recto de flecha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CxnSpPr>
          <a:stCxn id="167" idx="6"/>
          <a:endCxn id="161" idx="2"/>
        </xdr:cNvCxnSpPr>
      </xdr:nvCxnSpPr>
      <xdr:spPr>
        <a:xfrm flipV="1">
          <a:off x="3132170" y="8817861"/>
          <a:ext cx="215097" cy="28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734812</xdr:colOff>
      <xdr:row>154</xdr:row>
      <xdr:rowOff>176734</xdr:rowOff>
    </xdr:from>
    <xdr:to>
      <xdr:col>30</xdr:col>
      <xdr:colOff>35192</xdr:colOff>
      <xdr:row>154</xdr:row>
      <xdr:rowOff>183575</xdr:rowOff>
    </xdr:to>
    <xdr:cxnSp macro="">
      <xdr:nvCxnSpPr>
        <xdr:cNvPr id="317" name="Conector recto de flecha 316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CxnSpPr>
          <a:endCxn id="67" idx="2"/>
        </xdr:cNvCxnSpPr>
      </xdr:nvCxnSpPr>
      <xdr:spPr>
        <a:xfrm>
          <a:off x="14603212" y="29513734"/>
          <a:ext cx="1814980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320" name="CuadroTexto 319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 txBox="1">
          <a:spLocks/>
        </xdr:cNvSpPr>
      </xdr:nvSpPr>
      <xdr:spPr>
        <a:xfrm>
          <a:off x="3333412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321" name="Conector recto de flecha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CxnSpPr>
          <a:stCxn id="320" idx="4"/>
        </xdr:cNvCxnSpPr>
      </xdr:nvCxnSpPr>
      <xdr:spPr>
        <a:xfrm>
          <a:off x="405341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69273</xdr:colOff>
      <xdr:row>151</xdr:row>
      <xdr:rowOff>102177</xdr:rowOff>
    </xdr:from>
    <xdr:to>
      <xdr:col>19</xdr:col>
      <xdr:colOff>47006</xdr:colOff>
      <xdr:row>154</xdr:row>
      <xdr:rowOff>102177</xdr:rowOff>
    </xdr:to>
    <xdr:sp macro="" textlink="">
      <xdr:nvSpPr>
        <xdr:cNvPr id="324" name="CuadroTexto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 txBox="1"/>
      </xdr:nvSpPr>
      <xdr:spPr>
        <a:xfrm>
          <a:off x="9784773" y="28867677"/>
          <a:ext cx="854033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21</xdr:col>
      <xdr:colOff>49572</xdr:colOff>
      <xdr:row>19</xdr:row>
      <xdr:rowOff>72379</xdr:rowOff>
    </xdr:from>
    <xdr:to>
      <xdr:col>22</xdr:col>
      <xdr:colOff>727572</xdr:colOff>
      <xdr:row>22</xdr:row>
      <xdr:rowOff>148879</xdr:rowOff>
    </xdr:to>
    <xdr:sp macro="" textlink="">
      <xdr:nvSpPr>
        <xdr:cNvPr id="318" name="CuadroTexto 31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 txBox="1"/>
      </xdr:nvSpPr>
      <xdr:spPr>
        <a:xfrm>
          <a:off x="11517672" y="3691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FAJA</a:t>
          </a:r>
          <a:endParaRPr lang="es-AR">
            <a:effectLst/>
          </a:endParaRP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7572</xdr:colOff>
      <xdr:row>19</xdr:row>
      <xdr:rowOff>72379</xdr:rowOff>
    </xdr:to>
    <xdr:cxnSp macro="">
      <xdr:nvCxnSpPr>
        <xdr:cNvPr id="319" name="Conector recto de flecha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CxnSpPr>
          <a:endCxn id="318" idx="0"/>
        </xdr:cNvCxnSpPr>
      </xdr:nvCxnSpPr>
      <xdr:spPr>
        <a:xfrm>
          <a:off x="12237672" y="3377434"/>
          <a:ext cx="0" cy="314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734499</xdr:colOff>
      <xdr:row>7</xdr:row>
      <xdr:rowOff>114600</xdr:rowOff>
    </xdr:to>
    <xdr:sp macro="" textlink="">
      <xdr:nvSpPr>
        <xdr:cNvPr id="325" name="CuadroTexto 324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 txBox="1"/>
      </xdr:nvSpPr>
      <xdr:spPr>
        <a:xfrm>
          <a:off x="13155972" y="800100"/>
          <a:ext cx="144692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 FRENTE</a:t>
          </a:r>
        </a:p>
        <a:p>
          <a:pPr algn="ctr"/>
          <a:r>
            <a:rPr lang="en-US" sz="900" b="1" i="1"/>
            <a:t>01-10</a:t>
          </a:r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727572</xdr:colOff>
      <xdr:row>17</xdr:row>
      <xdr:rowOff>138934</xdr:rowOff>
    </xdr:to>
    <xdr:sp macro="" textlink="">
      <xdr:nvSpPr>
        <xdr:cNvPr id="335" name="CuadroTexto 334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 txBox="1"/>
      </xdr:nvSpPr>
      <xdr:spPr>
        <a:xfrm>
          <a:off x="115176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 FAJA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49572</xdr:colOff>
      <xdr:row>9</xdr:row>
      <xdr:rowOff>72379</xdr:rowOff>
    </xdr:from>
    <xdr:to>
      <xdr:col>25</xdr:col>
      <xdr:colOff>727572</xdr:colOff>
      <xdr:row>12</xdr:row>
      <xdr:rowOff>148879</xdr:rowOff>
    </xdr:to>
    <xdr:sp macro="" textlink="">
      <xdr:nvSpPr>
        <xdr:cNvPr id="338" name="CuadroTexto 3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 txBox="1"/>
      </xdr:nvSpPr>
      <xdr:spPr>
        <a:xfrm>
          <a:off x="131559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727572</xdr:colOff>
      <xdr:row>17</xdr:row>
      <xdr:rowOff>138934</xdr:rowOff>
    </xdr:to>
    <xdr:sp macro="" textlink="">
      <xdr:nvSpPr>
        <xdr:cNvPr id="339" name="CuadroTexto 338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 txBox="1"/>
      </xdr:nvSpPr>
      <xdr:spPr>
        <a:xfrm>
          <a:off x="131559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340" name="CuadroTexto 339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 txBox="1"/>
      </xdr:nvSpPr>
      <xdr:spPr>
        <a:xfrm>
          <a:off x="115176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FAJA</a:t>
          </a:r>
        </a:p>
        <a:p>
          <a:pPr algn="ctr"/>
          <a:r>
            <a:rPr lang="en-US" sz="1000" b="1" i="1" baseline="0"/>
            <a:t>01-10</a:t>
          </a:r>
          <a:endParaRPr lang="en-US" sz="1000" b="1" i="1"/>
        </a:p>
      </xdr:txBody>
    </xdr:sp>
    <xdr:clientData/>
  </xdr:twoCellAnchor>
  <xdr:twoCellAnchor>
    <xdr:from>
      <xdr:col>22</xdr:col>
      <xdr:colOff>7572</xdr:colOff>
      <xdr:row>7</xdr:row>
      <xdr:rowOff>114600</xdr:rowOff>
    </xdr:from>
    <xdr:to>
      <xdr:col>22</xdr:col>
      <xdr:colOff>7572</xdr:colOff>
      <xdr:row>9</xdr:row>
      <xdr:rowOff>72379</xdr:rowOff>
    </xdr:to>
    <xdr:cxnSp macro="">
      <xdr:nvCxnSpPr>
        <xdr:cNvPr id="341" name="Conector recto de flecha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CxnSpPr>
          <a:stCxn id="340" idx="4"/>
          <a:endCxn id="327" idx="0"/>
        </xdr:cNvCxnSpPr>
      </xdr:nvCxnSpPr>
      <xdr:spPr>
        <a:xfrm>
          <a:off x="1223767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12</xdr:row>
      <xdr:rowOff>148879</xdr:rowOff>
    </xdr:from>
    <xdr:to>
      <xdr:col>22</xdr:col>
      <xdr:colOff>7572</xdr:colOff>
      <xdr:row>14</xdr:row>
      <xdr:rowOff>62434</xdr:rowOff>
    </xdr:to>
    <xdr:cxnSp macro="">
      <xdr:nvCxnSpPr>
        <xdr:cNvPr id="342" name="Conector recto de flecha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CxnSpPr>
          <a:stCxn id="327" idx="4"/>
          <a:endCxn id="335" idx="0"/>
        </xdr:cNvCxnSpPr>
      </xdr:nvCxnSpPr>
      <xdr:spPr>
        <a:xfrm>
          <a:off x="122376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11036</xdr:colOff>
      <xdr:row>9</xdr:row>
      <xdr:rowOff>72379</xdr:rowOff>
    </xdr:to>
    <xdr:cxnSp macro="">
      <xdr:nvCxnSpPr>
        <xdr:cNvPr id="343" name="Conector recto de flecha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CxnSpPr>
          <a:stCxn id="325" idx="4"/>
          <a:endCxn id="338" idx="0"/>
        </xdr:cNvCxnSpPr>
      </xdr:nvCxnSpPr>
      <xdr:spPr>
        <a:xfrm flipH="1">
          <a:off x="13875972" y="1448100"/>
          <a:ext cx="3464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12</xdr:row>
      <xdr:rowOff>148879</xdr:rowOff>
    </xdr:from>
    <xdr:to>
      <xdr:col>25</xdr:col>
      <xdr:colOff>7572</xdr:colOff>
      <xdr:row>14</xdr:row>
      <xdr:rowOff>62434</xdr:rowOff>
    </xdr:to>
    <xdr:cxnSp macro="">
      <xdr:nvCxnSpPr>
        <xdr:cNvPr id="344" name="Conector recto de flecha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CxnSpPr>
          <a:stCxn id="338" idx="4"/>
          <a:endCxn id="339" idx="0"/>
        </xdr:cNvCxnSpPr>
      </xdr:nvCxnSpPr>
      <xdr:spPr>
        <a:xfrm>
          <a:off x="138759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17</xdr:row>
      <xdr:rowOff>138934</xdr:rowOff>
    </xdr:from>
    <xdr:to>
      <xdr:col>25</xdr:col>
      <xdr:colOff>7572</xdr:colOff>
      <xdr:row>53</xdr:row>
      <xdr:rowOff>78444</xdr:rowOff>
    </xdr:to>
    <xdr:cxnSp macro="">
      <xdr:nvCxnSpPr>
        <xdr:cNvPr id="346" name="Conector recto de flecha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CxnSpPr>
          <a:stCxn id="339" idx="4"/>
          <a:endCxn id="295" idx="0"/>
        </xdr:cNvCxnSpPr>
      </xdr:nvCxnSpPr>
      <xdr:spPr>
        <a:xfrm>
          <a:off x="13832429" y="3431863"/>
          <a:ext cx="0" cy="67975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14813</xdr:colOff>
      <xdr:row>52</xdr:row>
      <xdr:rowOff>112042</xdr:rowOff>
    </xdr:from>
    <xdr:to>
      <xdr:col>24</xdr:col>
      <xdr:colOff>49573</xdr:colOff>
      <xdr:row>61</xdr:row>
      <xdr:rowOff>2905</xdr:rowOff>
    </xdr:to>
    <xdr:cxnSp macro="">
      <xdr:nvCxnSpPr>
        <xdr:cNvPr id="292" name="Conector angular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CxnSpPr>
          <a:stCxn id="314" idx="4"/>
          <a:endCxn id="148" idx="2"/>
        </xdr:cNvCxnSpPr>
      </xdr:nvCxnSpPr>
      <xdr:spPr>
        <a:xfrm rot="16200000" flipH="1">
          <a:off x="7786136" y="6326594"/>
          <a:ext cx="1605363" cy="908351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34637</xdr:colOff>
      <xdr:row>269</xdr:row>
      <xdr:rowOff>8164</xdr:rowOff>
    </xdr:from>
    <xdr:to>
      <xdr:col>34</xdr:col>
      <xdr:colOff>748392</xdr:colOff>
      <xdr:row>272</xdr:row>
      <xdr:rowOff>144235</xdr:rowOff>
    </xdr:to>
    <xdr:sp macro="" textlink="">
      <xdr:nvSpPr>
        <xdr:cNvPr id="293" name="Rectángulo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/>
      </xdr:nvSpPr>
      <xdr:spPr>
        <a:xfrm>
          <a:off x="18055937" y="51347914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751731</xdr:colOff>
      <xdr:row>196</xdr:row>
      <xdr:rowOff>90541</xdr:rowOff>
    </xdr:from>
    <xdr:to>
      <xdr:col>33</xdr:col>
      <xdr:colOff>751731</xdr:colOff>
      <xdr:row>227</xdr:row>
      <xdr:rowOff>22039</xdr:rowOff>
    </xdr:to>
    <xdr:cxnSp macro="">
      <xdr:nvCxnSpPr>
        <xdr:cNvPr id="298" name="Conector recto de flecha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CxnSpPr>
          <a:stCxn id="359" idx="4"/>
          <a:endCxn id="356" idx="0"/>
        </xdr:cNvCxnSpPr>
      </xdr:nvCxnSpPr>
      <xdr:spPr>
        <a:xfrm>
          <a:off x="18773031" y="37428541"/>
          <a:ext cx="0" cy="59322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230</xdr:row>
      <xdr:rowOff>98539</xdr:rowOff>
    </xdr:from>
    <xdr:to>
      <xdr:col>33</xdr:col>
      <xdr:colOff>751731</xdr:colOff>
      <xdr:row>232</xdr:row>
      <xdr:rowOff>51312</xdr:rowOff>
    </xdr:to>
    <xdr:cxnSp macro="">
      <xdr:nvCxnSpPr>
        <xdr:cNvPr id="332" name="Conector recto de flecha 331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CxnSpPr>
          <a:stCxn id="356" idx="4"/>
          <a:endCxn id="353" idx="0"/>
        </xdr:cNvCxnSpPr>
      </xdr:nvCxnSpPr>
      <xdr:spPr>
        <a:xfrm>
          <a:off x="18773031" y="44008789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235</xdr:row>
      <xdr:rowOff>127812</xdr:rowOff>
    </xdr:from>
    <xdr:to>
      <xdr:col>33</xdr:col>
      <xdr:colOff>751731</xdr:colOff>
      <xdr:row>237</xdr:row>
      <xdr:rowOff>61362</xdr:rowOff>
    </xdr:to>
    <xdr:cxnSp macro="">
      <xdr:nvCxnSpPr>
        <xdr:cNvPr id="345" name="Conector recto de flecha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CxnSpPr>
          <a:stCxn id="353" idx="4"/>
          <a:endCxn id="358" idx="0"/>
        </xdr:cNvCxnSpPr>
      </xdr:nvCxnSpPr>
      <xdr:spPr>
        <a:xfrm>
          <a:off x="18773031" y="44990562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247</xdr:row>
      <xdr:rowOff>70062</xdr:rowOff>
    </xdr:from>
    <xdr:to>
      <xdr:col>34</xdr:col>
      <xdr:colOff>709731</xdr:colOff>
      <xdr:row>250</xdr:row>
      <xdr:rowOff>146562</xdr:rowOff>
    </xdr:to>
    <xdr:sp macro="" textlink="">
      <xdr:nvSpPr>
        <xdr:cNvPr id="347" name="CuadroTexto 346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 txBox="1"/>
      </xdr:nvSpPr>
      <xdr:spPr>
        <a:xfrm>
          <a:off x="18053031" y="472188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245</xdr:row>
      <xdr:rowOff>122312</xdr:rowOff>
    </xdr:from>
    <xdr:to>
      <xdr:col>33</xdr:col>
      <xdr:colOff>751731</xdr:colOff>
      <xdr:row>247</xdr:row>
      <xdr:rowOff>70062</xdr:rowOff>
    </xdr:to>
    <xdr:cxnSp macro="">
      <xdr:nvCxnSpPr>
        <xdr:cNvPr id="348" name="Conector recto de flecha 347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CxnSpPr>
          <a:stCxn id="349" idx="4"/>
          <a:endCxn id="347" idx="0"/>
        </xdr:cNvCxnSpPr>
      </xdr:nvCxnSpPr>
      <xdr:spPr>
        <a:xfrm>
          <a:off x="18773031" y="46890062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242</xdr:row>
      <xdr:rowOff>45812</xdr:rowOff>
    </xdr:from>
    <xdr:to>
      <xdr:col>34</xdr:col>
      <xdr:colOff>709731</xdr:colOff>
      <xdr:row>245</xdr:row>
      <xdr:rowOff>122312</xdr:rowOff>
    </xdr:to>
    <xdr:sp macro="" textlink="">
      <xdr:nvSpPr>
        <xdr:cNvPr id="349" name="CuadroTexto 348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 txBox="1"/>
      </xdr:nvSpPr>
      <xdr:spPr>
        <a:xfrm>
          <a:off x="18053031" y="462420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240</xdr:row>
      <xdr:rowOff>137862</xdr:rowOff>
    </xdr:from>
    <xdr:to>
      <xdr:col>33</xdr:col>
      <xdr:colOff>751731</xdr:colOff>
      <xdr:row>242</xdr:row>
      <xdr:rowOff>45812</xdr:rowOff>
    </xdr:to>
    <xdr:cxnSp macro="">
      <xdr:nvCxnSpPr>
        <xdr:cNvPr id="350" name="Conector recto de flecha 349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CxnSpPr>
          <a:stCxn id="358" idx="4"/>
          <a:endCxn id="349" idx="0"/>
        </xdr:cNvCxnSpPr>
      </xdr:nvCxnSpPr>
      <xdr:spPr>
        <a:xfrm>
          <a:off x="18773031" y="45953112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267</xdr:row>
      <xdr:rowOff>122312</xdr:rowOff>
    </xdr:from>
    <xdr:to>
      <xdr:col>33</xdr:col>
      <xdr:colOff>751731</xdr:colOff>
      <xdr:row>269</xdr:row>
      <xdr:rowOff>64962</xdr:rowOff>
    </xdr:to>
    <xdr:cxnSp macro="">
      <xdr:nvCxnSpPr>
        <xdr:cNvPr id="351" name="Conector recto de flecha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CxnSpPr>
          <a:stCxn id="349" idx="4"/>
          <a:endCxn id="354" idx="0"/>
        </xdr:cNvCxnSpPr>
      </xdr:nvCxnSpPr>
      <xdr:spPr>
        <a:xfrm>
          <a:off x="18773031" y="51081062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191</xdr:row>
      <xdr:rowOff>124299</xdr:rowOff>
    </xdr:from>
    <xdr:to>
      <xdr:col>33</xdr:col>
      <xdr:colOff>751731</xdr:colOff>
      <xdr:row>193</xdr:row>
      <xdr:rowOff>14041</xdr:rowOff>
    </xdr:to>
    <xdr:cxnSp macro="">
      <xdr:nvCxnSpPr>
        <xdr:cNvPr id="352" name="Conector recto de flecha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CxnSpPr>
          <a:stCxn id="355" idx="4"/>
          <a:endCxn id="359" idx="0"/>
        </xdr:cNvCxnSpPr>
      </xdr:nvCxnSpPr>
      <xdr:spPr>
        <a:xfrm>
          <a:off x="18773031" y="36509799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232</xdr:row>
      <xdr:rowOff>51312</xdr:rowOff>
    </xdr:from>
    <xdr:to>
      <xdr:col>34</xdr:col>
      <xdr:colOff>709731</xdr:colOff>
      <xdr:row>235</xdr:row>
      <xdr:rowOff>127812</xdr:rowOff>
    </xdr:to>
    <xdr:sp macro="" textlink="">
      <xdr:nvSpPr>
        <xdr:cNvPr id="353" name="CuadroTexto 352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 txBox="1"/>
      </xdr:nvSpPr>
      <xdr:spPr>
        <a:xfrm>
          <a:off x="18053031" y="443425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269</xdr:row>
      <xdr:rowOff>64962</xdr:rowOff>
    </xdr:from>
    <xdr:to>
      <xdr:col>34</xdr:col>
      <xdr:colOff>709731</xdr:colOff>
      <xdr:row>272</xdr:row>
      <xdr:rowOff>141462</xdr:rowOff>
    </xdr:to>
    <xdr:sp macro="" textlink="">
      <xdr:nvSpPr>
        <xdr:cNvPr id="354" name="CuadroTexto 35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 txBox="1"/>
      </xdr:nvSpPr>
      <xdr:spPr>
        <a:xfrm>
          <a:off x="18053031" y="514047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188</xdr:row>
      <xdr:rowOff>47799</xdr:rowOff>
    </xdr:from>
    <xdr:to>
      <xdr:col>34</xdr:col>
      <xdr:colOff>709731</xdr:colOff>
      <xdr:row>191</xdr:row>
      <xdr:rowOff>124299</xdr:rowOff>
    </xdr:to>
    <xdr:sp macro="" textlink="">
      <xdr:nvSpPr>
        <xdr:cNvPr id="355" name="CuadroTexto 354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 txBox="1"/>
      </xdr:nvSpPr>
      <xdr:spPr>
        <a:xfrm>
          <a:off x="18053031" y="358617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227</xdr:row>
      <xdr:rowOff>22039</xdr:rowOff>
    </xdr:from>
    <xdr:to>
      <xdr:col>34</xdr:col>
      <xdr:colOff>709731</xdr:colOff>
      <xdr:row>230</xdr:row>
      <xdr:rowOff>98539</xdr:rowOff>
    </xdr:to>
    <xdr:sp macro="" textlink="">
      <xdr:nvSpPr>
        <xdr:cNvPr id="356" name="CuadroTexto 355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 txBox="1"/>
      </xdr:nvSpPr>
      <xdr:spPr>
        <a:xfrm>
          <a:off x="18053031" y="433607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461434</xdr:colOff>
      <xdr:row>188</xdr:row>
      <xdr:rowOff>132578</xdr:rowOff>
    </xdr:from>
    <xdr:to>
      <xdr:col>31</xdr:col>
      <xdr:colOff>548025</xdr:colOff>
      <xdr:row>191</xdr:row>
      <xdr:rowOff>132578</xdr:rowOff>
    </xdr:to>
    <xdr:sp macro="" textlink="">
      <xdr:nvSpPr>
        <xdr:cNvPr id="357" name="CuadroTexto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 txBox="1"/>
      </xdr:nvSpPr>
      <xdr:spPr>
        <a:xfrm>
          <a:off x="16844434" y="35946578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33</xdr:col>
      <xdr:colOff>31731</xdr:colOff>
      <xdr:row>237</xdr:row>
      <xdr:rowOff>61362</xdr:rowOff>
    </xdr:from>
    <xdr:to>
      <xdr:col>34</xdr:col>
      <xdr:colOff>709731</xdr:colOff>
      <xdr:row>240</xdr:row>
      <xdr:rowOff>137862</xdr:rowOff>
    </xdr:to>
    <xdr:sp macro="" textlink="">
      <xdr:nvSpPr>
        <xdr:cNvPr id="358" name="CuadroTexto 35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 txBox="1"/>
      </xdr:nvSpPr>
      <xdr:spPr>
        <a:xfrm>
          <a:off x="18053031" y="453051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33</xdr:col>
      <xdr:colOff>31731</xdr:colOff>
      <xdr:row>193</xdr:row>
      <xdr:rowOff>14041</xdr:rowOff>
    </xdr:from>
    <xdr:to>
      <xdr:col>34</xdr:col>
      <xdr:colOff>709731</xdr:colOff>
      <xdr:row>196</xdr:row>
      <xdr:rowOff>90541</xdr:rowOff>
    </xdr:to>
    <xdr:sp macro="" textlink="">
      <xdr:nvSpPr>
        <xdr:cNvPr id="359" name="CuadroTexto 358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 txBox="1"/>
      </xdr:nvSpPr>
      <xdr:spPr>
        <a:xfrm>
          <a:off x="18053031" y="3678054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31</xdr:col>
      <xdr:colOff>6569</xdr:colOff>
      <xdr:row>261</xdr:row>
      <xdr:rowOff>178013</xdr:rowOff>
    </xdr:from>
    <xdr:to>
      <xdr:col>31</xdr:col>
      <xdr:colOff>6570</xdr:colOff>
      <xdr:row>262</xdr:row>
      <xdr:rowOff>184582</xdr:rowOff>
    </xdr:to>
    <xdr:cxnSp macro="">
      <xdr:nvCxnSpPr>
        <xdr:cNvPr id="360" name="Conector recto 359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CxnSpPr/>
      </xdr:nvCxnSpPr>
      <xdr:spPr>
        <a:xfrm flipH="1">
          <a:off x="17151569" y="49993763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262</xdr:row>
      <xdr:rowOff>171450</xdr:rowOff>
    </xdr:from>
    <xdr:to>
      <xdr:col>33</xdr:col>
      <xdr:colOff>758300</xdr:colOff>
      <xdr:row>264</xdr:row>
      <xdr:rowOff>58950</xdr:rowOff>
    </xdr:to>
    <xdr:cxnSp macro="">
      <xdr:nvCxnSpPr>
        <xdr:cNvPr id="361" name="Conector angular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CxnSpPr/>
      </xdr:nvCxnSpPr>
      <xdr:spPr>
        <a:xfrm>
          <a:off x="17164707" y="50177700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264</xdr:row>
      <xdr:rowOff>45812</xdr:rowOff>
    </xdr:from>
    <xdr:to>
      <xdr:col>34</xdr:col>
      <xdr:colOff>709731</xdr:colOff>
      <xdr:row>267</xdr:row>
      <xdr:rowOff>122312</xdr:rowOff>
    </xdr:to>
    <xdr:sp macro="" textlink="">
      <xdr:nvSpPr>
        <xdr:cNvPr id="362" name="CuadroTexto 361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 txBox="1"/>
      </xdr:nvSpPr>
      <xdr:spPr>
        <a:xfrm>
          <a:off x="18053031" y="504330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31</xdr:col>
      <xdr:colOff>13139</xdr:colOff>
      <xdr:row>250</xdr:row>
      <xdr:rowOff>146561</xdr:rowOff>
    </xdr:from>
    <xdr:to>
      <xdr:col>33</xdr:col>
      <xdr:colOff>751732</xdr:colOff>
      <xdr:row>261</xdr:row>
      <xdr:rowOff>171452</xdr:rowOff>
    </xdr:to>
    <xdr:cxnSp macro="">
      <xdr:nvCxnSpPr>
        <xdr:cNvPr id="364" name="Conector angular 363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CxnSpPr/>
      </xdr:nvCxnSpPr>
      <xdr:spPr>
        <a:xfrm rot="5400000">
          <a:off x="16905390" y="48119560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262</xdr:row>
      <xdr:rowOff>171450</xdr:rowOff>
    </xdr:from>
    <xdr:to>
      <xdr:col>33</xdr:col>
      <xdr:colOff>758300</xdr:colOff>
      <xdr:row>264</xdr:row>
      <xdr:rowOff>58950</xdr:rowOff>
    </xdr:to>
    <xdr:cxnSp macro="">
      <xdr:nvCxnSpPr>
        <xdr:cNvPr id="365" name="Conector angular 364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CxnSpPr/>
      </xdr:nvCxnSpPr>
      <xdr:spPr>
        <a:xfrm>
          <a:off x="17164707" y="50177700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148</xdr:row>
      <xdr:rowOff>53678</xdr:rowOff>
    </xdr:from>
    <xdr:to>
      <xdr:col>28</xdr:col>
      <xdr:colOff>713192</xdr:colOff>
      <xdr:row>151</xdr:row>
      <xdr:rowOff>130178</xdr:rowOff>
    </xdr:to>
    <xdr:sp macro="" textlink="">
      <xdr:nvSpPr>
        <xdr:cNvPr id="297" name="CuadroTexto 296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 txBox="1"/>
      </xdr:nvSpPr>
      <xdr:spPr>
        <a:xfrm>
          <a:off x="14779892" y="282476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149</xdr:row>
      <xdr:rowOff>187178</xdr:rowOff>
    </xdr:from>
    <xdr:to>
      <xdr:col>30</xdr:col>
      <xdr:colOff>35192</xdr:colOff>
      <xdr:row>149</xdr:row>
      <xdr:rowOff>187178</xdr:rowOff>
    </xdr:to>
    <xdr:cxnSp macro="">
      <xdr:nvCxnSpPr>
        <xdr:cNvPr id="331" name="Conector recto de flecha 330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CxnSpPr>
          <a:stCxn id="297" idx="6"/>
          <a:endCxn id="66" idx="2"/>
        </xdr:cNvCxnSpPr>
      </xdr:nvCxnSpPr>
      <xdr:spPr>
        <a:xfrm>
          <a:off x="16219892" y="28571678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56812</xdr:colOff>
      <xdr:row>153</xdr:row>
      <xdr:rowOff>43384</xdr:rowOff>
    </xdr:from>
    <xdr:to>
      <xdr:col>25</xdr:col>
      <xdr:colOff>734812</xdr:colOff>
      <xdr:row>156</xdr:row>
      <xdr:rowOff>119584</xdr:rowOff>
    </xdr:to>
    <xdr:sp macro="" textlink="">
      <xdr:nvSpPr>
        <xdr:cNvPr id="336" name="CuadroTexto 335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 txBox="1">
          <a:spLocks/>
        </xdr:cNvSpPr>
      </xdr:nvSpPr>
      <xdr:spPr>
        <a:xfrm>
          <a:off x="13163212" y="2918988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153</xdr:row>
      <xdr:rowOff>43384</xdr:rowOff>
    </xdr:from>
    <xdr:to>
      <xdr:col>22</xdr:col>
      <xdr:colOff>734812</xdr:colOff>
      <xdr:row>156</xdr:row>
      <xdr:rowOff>119584</xdr:rowOff>
    </xdr:to>
    <xdr:sp macro="" textlink="">
      <xdr:nvSpPr>
        <xdr:cNvPr id="337" name="CuadroTexto 336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 txBox="1">
          <a:spLocks/>
        </xdr:cNvSpPr>
      </xdr:nvSpPr>
      <xdr:spPr>
        <a:xfrm>
          <a:off x="11524912" y="2918988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154</xdr:row>
      <xdr:rowOff>176734</xdr:rowOff>
    </xdr:from>
    <xdr:to>
      <xdr:col>24</xdr:col>
      <xdr:colOff>56812</xdr:colOff>
      <xdr:row>154</xdr:row>
      <xdr:rowOff>176734</xdr:rowOff>
    </xdr:to>
    <xdr:cxnSp macro="">
      <xdr:nvCxnSpPr>
        <xdr:cNvPr id="363" name="Conector recto de flecha 362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CxnSpPr>
          <a:stCxn id="337" idx="6"/>
          <a:endCxn id="336" idx="2"/>
        </xdr:cNvCxnSpPr>
      </xdr:nvCxnSpPr>
      <xdr:spPr>
        <a:xfrm>
          <a:off x="12964912" y="29513734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78</xdr:row>
      <xdr:rowOff>0</xdr:rowOff>
    </xdr:from>
    <xdr:to>
      <xdr:col>25</xdr:col>
      <xdr:colOff>10510</xdr:colOff>
      <xdr:row>79</xdr:row>
      <xdr:rowOff>62134</xdr:rowOff>
    </xdr:to>
    <xdr:cxnSp macro="">
      <xdr:nvCxnSpPr>
        <xdr:cNvPr id="322" name="Conector recto de flecha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CxnSpPr/>
      </xdr:nvCxnSpPr>
      <xdr:spPr>
        <a:xfrm>
          <a:off x="10656522" y="18716625"/>
          <a:ext cx="2938" cy="2526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51954</xdr:colOff>
      <xdr:row>79</xdr:row>
      <xdr:rowOff>69273</xdr:rowOff>
    </xdr:from>
    <xdr:to>
      <xdr:col>25</xdr:col>
      <xdr:colOff>38754</xdr:colOff>
      <xdr:row>82</xdr:row>
      <xdr:rowOff>145827</xdr:rowOff>
    </xdr:to>
    <xdr:sp macro="" textlink="">
      <xdr:nvSpPr>
        <xdr:cNvPr id="323" name="CuadroTexto 322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 txBox="1">
          <a:spLocks/>
        </xdr:cNvSpPr>
      </xdr:nvSpPr>
      <xdr:spPr>
        <a:xfrm>
          <a:off x="9938904" y="18976398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ESP.</a:t>
          </a:r>
        </a:p>
        <a:p>
          <a:pPr algn="ctr"/>
          <a:r>
            <a:rPr lang="en-US" sz="900" b="1" i="1"/>
            <a:t>05-07</a:t>
          </a:r>
        </a:p>
      </xdr:txBody>
    </xdr:sp>
    <xdr:clientData/>
  </xdr:twoCellAnchor>
  <xdr:twoCellAnchor>
    <xdr:from>
      <xdr:col>24</xdr:col>
      <xdr:colOff>744334</xdr:colOff>
      <xdr:row>79</xdr:row>
      <xdr:rowOff>69272</xdr:rowOff>
    </xdr:from>
    <xdr:to>
      <xdr:col>25</xdr:col>
      <xdr:colOff>729954</xdr:colOff>
      <xdr:row>82</xdr:row>
      <xdr:rowOff>145825</xdr:rowOff>
    </xdr:to>
    <xdr:sp macro="" textlink="">
      <xdr:nvSpPr>
        <xdr:cNvPr id="366" name="CuadroTexto 365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 txBox="1">
          <a:spLocks/>
        </xdr:cNvSpPr>
      </xdr:nvSpPr>
      <xdr:spPr>
        <a:xfrm>
          <a:off x="10631284" y="18976397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ESP.</a:t>
          </a:r>
          <a:endParaRPr lang="en-US" sz="900" b="1" i="1"/>
        </a:p>
        <a:p>
          <a:pPr algn="ctr"/>
          <a:r>
            <a:rPr lang="en-US" sz="900" b="1" i="1"/>
            <a:t>05-11</a:t>
          </a:r>
        </a:p>
      </xdr:txBody>
    </xdr:sp>
    <xdr:clientData/>
  </xdr:twoCellAnchor>
  <xdr:twoCellAnchor>
    <xdr:from>
      <xdr:col>30</xdr:col>
      <xdr:colOff>35192</xdr:colOff>
      <xdr:row>279</xdr:row>
      <xdr:rowOff>67541</xdr:rowOff>
    </xdr:from>
    <xdr:to>
      <xdr:col>31</xdr:col>
      <xdr:colOff>21992</xdr:colOff>
      <xdr:row>282</xdr:row>
      <xdr:rowOff>144095</xdr:rowOff>
    </xdr:to>
    <xdr:sp macro="" textlink="">
      <xdr:nvSpPr>
        <xdr:cNvPr id="367" name="CuadroTexto 366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 txBox="1">
          <a:spLocks/>
        </xdr:cNvSpPr>
      </xdr:nvSpPr>
      <xdr:spPr>
        <a:xfrm>
          <a:off x="16418192" y="53312291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279</xdr:row>
      <xdr:rowOff>67540</xdr:rowOff>
    </xdr:from>
    <xdr:to>
      <xdr:col>31</xdr:col>
      <xdr:colOff>744890</xdr:colOff>
      <xdr:row>282</xdr:row>
      <xdr:rowOff>144093</xdr:rowOff>
    </xdr:to>
    <xdr:sp macro="" textlink="">
      <xdr:nvSpPr>
        <xdr:cNvPr id="368" name="CuadroTexto 367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 txBox="1">
          <a:spLocks/>
        </xdr:cNvSpPr>
      </xdr:nvSpPr>
      <xdr:spPr>
        <a:xfrm>
          <a:off x="17132745" y="53312290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40</xdr:col>
      <xdr:colOff>247650</xdr:colOff>
      <xdr:row>60</xdr:row>
      <xdr:rowOff>19050</xdr:rowOff>
    </xdr:from>
    <xdr:to>
      <xdr:col>41</xdr:col>
      <xdr:colOff>266700</xdr:colOff>
      <xdr:row>61</xdr:row>
      <xdr:rowOff>104775</xdr:rowOff>
    </xdr:to>
    <xdr:sp macro="" textlink="">
      <xdr:nvSpPr>
        <xdr:cNvPr id="369" name="368 CuadroTexto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 txBox="1"/>
      </xdr:nvSpPr>
      <xdr:spPr>
        <a:xfrm>
          <a:off x="11049000" y="4972050"/>
          <a:ext cx="3333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 b="1">
              <a:solidFill>
                <a:schemeClr val="bg1"/>
              </a:solidFill>
            </a:rPr>
            <a:t>2F</a:t>
          </a:r>
        </a:p>
      </xdr:txBody>
    </xdr:sp>
    <xdr:clientData/>
  </xdr:twoCellAnchor>
  <xdr:twoCellAnchor>
    <xdr:from>
      <xdr:col>30</xdr:col>
      <xdr:colOff>38100</xdr:colOff>
      <xdr:row>133</xdr:row>
      <xdr:rowOff>142875</xdr:rowOff>
    </xdr:from>
    <xdr:to>
      <xdr:col>31</xdr:col>
      <xdr:colOff>716100</xdr:colOff>
      <xdr:row>137</xdr:row>
      <xdr:rowOff>28875</xdr:rowOff>
    </xdr:to>
    <xdr:sp macro="" textlink="">
      <xdr:nvSpPr>
        <xdr:cNvPr id="370" name="CuadroTexto 179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 txBox="1"/>
      </xdr:nvSpPr>
      <xdr:spPr>
        <a:xfrm>
          <a:off x="16421100" y="254793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CABLES CAJA DE LUZ</a:t>
          </a:r>
        </a:p>
        <a:p>
          <a:pPr algn="ctr"/>
          <a:r>
            <a:rPr lang="en-US" sz="900" b="1" i="1" baseline="0"/>
            <a:t>50-15</a:t>
          </a:r>
          <a:endParaRPr lang="en-US" sz="900" b="1" i="1"/>
        </a:p>
      </xdr:txBody>
    </xdr:sp>
    <xdr:clientData/>
  </xdr:twoCellAnchor>
  <xdr:twoCellAnchor>
    <xdr:from>
      <xdr:col>21</xdr:col>
      <xdr:colOff>47625</xdr:colOff>
      <xdr:row>49</xdr:row>
      <xdr:rowOff>57150</xdr:rowOff>
    </xdr:from>
    <xdr:to>
      <xdr:col>22</xdr:col>
      <xdr:colOff>725625</xdr:colOff>
      <xdr:row>52</xdr:row>
      <xdr:rowOff>133650</xdr:rowOff>
    </xdr:to>
    <xdr:sp macro="" textlink="">
      <xdr:nvSpPr>
        <xdr:cNvPr id="5" name="CuadroTexto 4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/>
        </xdr:cNvSpPr>
      </xdr:nvSpPr>
      <xdr:spPr>
        <a:xfrm>
          <a:off x="11515725" y="93916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TERMINACION DE FAJA </a:t>
          </a:r>
        </a:p>
        <a:p>
          <a:pPr algn="ctr"/>
          <a:r>
            <a:rPr lang="en-US" sz="1100" b="1" i="1" baseline="0"/>
            <a:t>21-10</a:t>
          </a:r>
          <a:endParaRPr lang="en-US" sz="1100" b="1" i="1"/>
        </a:p>
      </xdr:txBody>
    </xdr:sp>
    <xdr:clientData/>
  </xdr:twoCellAnchor>
  <xdr:twoCellAnchor>
    <xdr:from>
      <xdr:col>22</xdr:col>
      <xdr:colOff>5624</xdr:colOff>
      <xdr:row>52</xdr:row>
      <xdr:rowOff>133650</xdr:rowOff>
    </xdr:from>
    <xdr:to>
      <xdr:col>24</xdr:col>
      <xdr:colOff>49571</xdr:colOff>
      <xdr:row>61</xdr:row>
      <xdr:rowOff>2906</xdr:rowOff>
    </xdr:to>
    <xdr:cxnSp macro="">
      <xdr:nvCxnSpPr>
        <xdr:cNvPr id="20" name="Conector angular 24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>
          <a:stCxn id="5" idx="4"/>
          <a:endCxn id="148" idx="2"/>
        </xdr:cNvCxnSpPr>
      </xdr:nvCxnSpPr>
      <xdr:spPr>
        <a:xfrm rot="16200000" flipH="1">
          <a:off x="11903970" y="10371404"/>
          <a:ext cx="1583756" cy="920247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49572</xdr:colOff>
      <xdr:row>9</xdr:row>
      <xdr:rowOff>72379</xdr:rowOff>
    </xdr:from>
    <xdr:to>
      <xdr:col>22</xdr:col>
      <xdr:colOff>727572</xdr:colOff>
      <xdr:row>12</xdr:row>
      <xdr:rowOff>148879</xdr:rowOff>
    </xdr:to>
    <xdr:sp macro="" textlink="">
      <xdr:nvSpPr>
        <xdr:cNvPr id="2" name="CuadroTexto 3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15176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FAJA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63500</xdr:colOff>
      <xdr:row>83</xdr:row>
      <xdr:rowOff>145676</xdr:rowOff>
    </xdr:from>
    <xdr:to>
      <xdr:col>31</xdr:col>
      <xdr:colOff>739588</xdr:colOff>
      <xdr:row>137</xdr:row>
      <xdr:rowOff>168098</xdr:rowOff>
    </xdr:to>
    <xdr:sp macro="" textlink="">
      <xdr:nvSpPr>
        <xdr:cNvPr id="3" name="Rectángulo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9879853" y="15957176"/>
          <a:ext cx="7982323" cy="10309422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428625</xdr:colOff>
      <xdr:row>112</xdr:row>
      <xdr:rowOff>47625</xdr:rowOff>
    </xdr:from>
    <xdr:to>
      <xdr:col>17</xdr:col>
      <xdr:colOff>31750</xdr:colOff>
      <xdr:row>128</xdr:row>
      <xdr:rowOff>41088</xdr:rowOff>
    </xdr:to>
    <xdr:sp macro="" textlink="">
      <xdr:nvSpPr>
        <xdr:cNvPr id="4" name="Rectángul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698875" y="21383625"/>
          <a:ext cx="6032500" cy="3041463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34637</xdr:colOff>
      <xdr:row>274</xdr:row>
      <xdr:rowOff>112068</xdr:rowOff>
    </xdr:from>
    <xdr:to>
      <xdr:col>31</xdr:col>
      <xdr:colOff>734786</xdr:colOff>
      <xdr:row>293</xdr:row>
      <xdr:rowOff>84853</xdr:rowOff>
    </xdr:to>
    <xdr:sp macro="" textlink="">
      <xdr:nvSpPr>
        <xdr:cNvPr id="5" name="Rectángulo 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4759166" y="52421127"/>
          <a:ext cx="3098208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17317</xdr:colOff>
      <xdr:row>188</xdr:row>
      <xdr:rowOff>155180</xdr:rowOff>
    </xdr:from>
    <xdr:to>
      <xdr:col>34</xdr:col>
      <xdr:colOff>714374</xdr:colOff>
      <xdr:row>241</xdr:row>
      <xdr:rowOff>84853</xdr:rowOff>
    </xdr:to>
    <xdr:sp macro="" textlink="">
      <xdr:nvSpPr>
        <xdr:cNvPr id="6" name="Rectángulo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4741846" y="35969180"/>
          <a:ext cx="4731175" cy="10138232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47625</xdr:colOff>
      <xdr:row>138</xdr:row>
      <xdr:rowOff>145686</xdr:rowOff>
    </xdr:from>
    <xdr:to>
      <xdr:col>31</xdr:col>
      <xdr:colOff>717176</xdr:colOff>
      <xdr:row>187</xdr:row>
      <xdr:rowOff>78449</xdr:rowOff>
    </xdr:to>
    <xdr:sp macro="" textlink="">
      <xdr:nvSpPr>
        <xdr:cNvPr id="7" name="Rectángulo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4772154" y="26434686"/>
          <a:ext cx="3067610" cy="926726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717177</xdr:colOff>
      <xdr:row>19</xdr:row>
      <xdr:rowOff>33620</xdr:rowOff>
    </xdr:from>
    <xdr:to>
      <xdr:col>31</xdr:col>
      <xdr:colOff>739588</xdr:colOff>
      <xdr:row>48</xdr:row>
      <xdr:rowOff>78441</xdr:rowOff>
    </xdr:to>
    <xdr:cxnSp macro="">
      <xdr:nvCxnSpPr>
        <xdr:cNvPr id="8" name="Conector recto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17839765" y="3653120"/>
          <a:ext cx="22411" cy="5569321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156882</xdr:rowOff>
    </xdr:to>
    <xdr:sp macro="" textlink="">
      <xdr:nvSpPr>
        <xdr:cNvPr id="9" name="Rectángulo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6400322" y="791136"/>
          <a:ext cx="1472042" cy="260424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728382</xdr:colOff>
      <xdr:row>4</xdr:row>
      <xdr:rowOff>56030</xdr:rowOff>
    </xdr:from>
    <xdr:to>
      <xdr:col>28</xdr:col>
      <xdr:colOff>728382</xdr:colOff>
      <xdr:row>19</xdr:row>
      <xdr:rowOff>33618</xdr:rowOff>
    </xdr:to>
    <xdr:cxnSp macro="">
      <xdr:nvCxnSpPr>
        <xdr:cNvPr id="10" name="Conector recto 1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 flipV="1">
          <a:off x="16235082" y="818030"/>
          <a:ext cx="0" cy="28350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44824</xdr:colOff>
      <xdr:row>4</xdr:row>
      <xdr:rowOff>44824</xdr:rowOff>
    </xdr:from>
    <xdr:to>
      <xdr:col>27</xdr:col>
      <xdr:colOff>49493</xdr:colOff>
      <xdr:row>48</xdr:row>
      <xdr:rowOff>78441</xdr:rowOff>
    </xdr:to>
    <xdr:cxnSp macro="">
      <xdr:nvCxnSpPr>
        <xdr:cNvPr id="11" name="Conector recto 1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 flipH="1">
          <a:off x="14769353" y="806824"/>
          <a:ext cx="4669" cy="8415617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16298</xdr:colOff>
      <xdr:row>69</xdr:row>
      <xdr:rowOff>34635</xdr:rowOff>
    </xdr:from>
    <xdr:to>
      <xdr:col>25</xdr:col>
      <xdr:colOff>761999</xdr:colOff>
      <xdr:row>83</xdr:row>
      <xdr:rowOff>15874</xdr:rowOff>
    </xdr:to>
    <xdr:sp macro="" textlink="">
      <xdr:nvSpPr>
        <xdr:cNvPr id="12" name="Rectángulo 1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3097298" y="13179135"/>
          <a:ext cx="1507701" cy="2648239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34636</xdr:colOff>
      <xdr:row>19</xdr:row>
      <xdr:rowOff>33618</xdr:rowOff>
    </xdr:from>
    <xdr:to>
      <xdr:col>10</xdr:col>
      <xdr:colOff>744681</xdr:colOff>
      <xdr:row>52</xdr:row>
      <xdr:rowOff>138546</xdr:rowOff>
    </xdr:to>
    <xdr:sp macro="" textlink="">
      <xdr:nvSpPr>
        <xdr:cNvPr id="13" name="Rectángulo 13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672936" y="3653118"/>
          <a:ext cx="4748645" cy="6391428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47625</xdr:colOff>
      <xdr:row>4</xdr:row>
      <xdr:rowOff>17743</xdr:rowOff>
    </xdr:from>
    <xdr:to>
      <xdr:col>25</xdr:col>
      <xdr:colOff>748393</xdr:colOff>
      <xdr:row>22</xdr:row>
      <xdr:rowOff>174625</xdr:rowOff>
    </xdr:to>
    <xdr:sp macro="" textlink="">
      <xdr:nvSpPr>
        <xdr:cNvPr id="14" name="Rectángulo 1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223250" y="779743"/>
          <a:ext cx="6368143" cy="358588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4943</xdr:colOff>
      <xdr:row>17</xdr:row>
      <xdr:rowOff>138634</xdr:rowOff>
    </xdr:from>
    <xdr:to>
      <xdr:col>4</xdr:col>
      <xdr:colOff>4943</xdr:colOff>
      <xdr:row>19</xdr:row>
      <xdr:rowOff>74601</xdr:rowOff>
    </xdr:to>
    <xdr:cxnSp macro="">
      <xdr:nvCxnSpPr>
        <xdr:cNvPr id="15" name="Conector recto de flecha 2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>
          <a:stCxn id="164" idx="4"/>
          <a:endCxn id="107" idx="0"/>
        </xdr:cNvCxnSpPr>
      </xdr:nvCxnSpPr>
      <xdr:spPr>
        <a:xfrm>
          <a:off x="2405243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22</xdr:row>
      <xdr:rowOff>151101</xdr:rowOff>
    </xdr:from>
    <xdr:to>
      <xdr:col>4</xdr:col>
      <xdr:colOff>4943</xdr:colOff>
      <xdr:row>24</xdr:row>
      <xdr:rowOff>64356</xdr:rowOff>
    </xdr:to>
    <xdr:cxnSp macro="">
      <xdr:nvCxnSpPr>
        <xdr:cNvPr id="16" name="Conector recto de flecha 3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>
          <a:stCxn id="107" idx="4"/>
          <a:endCxn id="108" idx="0"/>
        </xdr:cNvCxnSpPr>
      </xdr:nvCxnSpPr>
      <xdr:spPr>
        <a:xfrm>
          <a:off x="2405243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140856</xdr:rowOff>
    </xdr:from>
    <xdr:to>
      <xdr:col>4</xdr:col>
      <xdr:colOff>4943</xdr:colOff>
      <xdr:row>29</xdr:row>
      <xdr:rowOff>65317</xdr:rowOff>
    </xdr:to>
    <xdr:cxnSp macro="">
      <xdr:nvCxnSpPr>
        <xdr:cNvPr id="17" name="Conector recto de flecha 3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>
          <a:stCxn id="108" idx="4"/>
          <a:endCxn id="109" idx="0"/>
        </xdr:cNvCxnSpPr>
      </xdr:nvCxnSpPr>
      <xdr:spPr>
        <a:xfrm>
          <a:off x="2405243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32</xdr:row>
      <xdr:rowOff>141817</xdr:rowOff>
    </xdr:from>
    <xdr:to>
      <xdr:col>4</xdr:col>
      <xdr:colOff>4943</xdr:colOff>
      <xdr:row>34</xdr:row>
      <xdr:rowOff>77484</xdr:rowOff>
    </xdr:to>
    <xdr:cxnSp macro="">
      <xdr:nvCxnSpPr>
        <xdr:cNvPr id="18" name="Conector recto de flecha 3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>
          <a:stCxn id="109" idx="4"/>
          <a:endCxn id="110" idx="0"/>
        </xdr:cNvCxnSpPr>
      </xdr:nvCxnSpPr>
      <xdr:spPr>
        <a:xfrm>
          <a:off x="2405243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37</xdr:row>
      <xdr:rowOff>153984</xdr:rowOff>
    </xdr:from>
    <xdr:to>
      <xdr:col>4</xdr:col>
      <xdr:colOff>4943</xdr:colOff>
      <xdr:row>39</xdr:row>
      <xdr:rowOff>78444</xdr:rowOff>
    </xdr:to>
    <xdr:cxnSp macro="">
      <xdr:nvCxnSpPr>
        <xdr:cNvPr id="19" name="Conector recto de flecha 33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CxnSpPr>
          <a:stCxn id="110" idx="4"/>
          <a:endCxn id="111" idx="0"/>
        </xdr:cNvCxnSpPr>
      </xdr:nvCxnSpPr>
      <xdr:spPr>
        <a:xfrm>
          <a:off x="2405243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14812</xdr:colOff>
      <xdr:row>17</xdr:row>
      <xdr:rowOff>138634</xdr:rowOff>
    </xdr:from>
    <xdr:to>
      <xdr:col>7</xdr:col>
      <xdr:colOff>14812</xdr:colOff>
      <xdr:row>44</xdr:row>
      <xdr:rowOff>59906</xdr:rowOff>
    </xdr:to>
    <xdr:cxnSp macro="">
      <xdr:nvCxnSpPr>
        <xdr:cNvPr id="20" name="Conector recto de flecha 4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>
          <a:stCxn id="166" idx="4"/>
          <a:endCxn id="112" idx="0"/>
        </xdr:cNvCxnSpPr>
      </xdr:nvCxnSpPr>
      <xdr:spPr>
        <a:xfrm>
          <a:off x="4053412" y="3377134"/>
          <a:ext cx="0" cy="50647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17</xdr:row>
      <xdr:rowOff>138634</xdr:rowOff>
    </xdr:from>
    <xdr:to>
      <xdr:col>9</xdr:col>
      <xdr:colOff>759461</xdr:colOff>
      <xdr:row>19</xdr:row>
      <xdr:rowOff>74601</xdr:rowOff>
    </xdr:to>
    <xdr:cxnSp macro="">
      <xdr:nvCxnSpPr>
        <xdr:cNvPr id="21" name="Conector recto de flecha 42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>
          <a:stCxn id="165" idx="4"/>
          <a:endCxn id="113" idx="0"/>
        </xdr:cNvCxnSpPr>
      </xdr:nvCxnSpPr>
      <xdr:spPr>
        <a:xfrm>
          <a:off x="5674361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22</xdr:row>
      <xdr:rowOff>151101</xdr:rowOff>
    </xdr:from>
    <xdr:to>
      <xdr:col>9</xdr:col>
      <xdr:colOff>759461</xdr:colOff>
      <xdr:row>34</xdr:row>
      <xdr:rowOff>77484</xdr:rowOff>
    </xdr:to>
    <xdr:cxnSp macro="">
      <xdr:nvCxnSpPr>
        <xdr:cNvPr id="22" name="Conector recto de flecha 43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>
          <a:stCxn id="113" idx="4"/>
          <a:endCxn id="114" idx="0"/>
        </xdr:cNvCxnSpPr>
      </xdr:nvCxnSpPr>
      <xdr:spPr>
        <a:xfrm>
          <a:off x="5674361" y="4342101"/>
          <a:ext cx="0" cy="221238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151101</xdr:rowOff>
    </xdr:from>
    <xdr:to>
      <xdr:col>18</xdr:col>
      <xdr:colOff>755717</xdr:colOff>
      <xdr:row>34</xdr:row>
      <xdr:rowOff>64356</xdr:rowOff>
    </xdr:to>
    <xdr:cxnSp macro="">
      <xdr:nvCxnSpPr>
        <xdr:cNvPr id="23" name="Conector recto de flecha 46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>
          <a:stCxn id="97" idx="4"/>
          <a:endCxn id="98" idx="0"/>
        </xdr:cNvCxnSpPr>
      </xdr:nvCxnSpPr>
      <xdr:spPr>
        <a:xfrm>
          <a:off x="10585517" y="6247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140856</xdr:rowOff>
    </xdr:from>
    <xdr:to>
      <xdr:col>18</xdr:col>
      <xdr:colOff>755717</xdr:colOff>
      <xdr:row>39</xdr:row>
      <xdr:rowOff>65317</xdr:rowOff>
    </xdr:to>
    <xdr:cxnSp macro="">
      <xdr:nvCxnSpPr>
        <xdr:cNvPr id="24" name="Conector recto de flecha 47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>
          <a:stCxn id="98" idx="4"/>
          <a:endCxn id="99" idx="0"/>
        </xdr:cNvCxnSpPr>
      </xdr:nvCxnSpPr>
      <xdr:spPr>
        <a:xfrm>
          <a:off x="10585517" y="7189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141817</xdr:rowOff>
    </xdr:from>
    <xdr:to>
      <xdr:col>18</xdr:col>
      <xdr:colOff>755717</xdr:colOff>
      <xdr:row>44</xdr:row>
      <xdr:rowOff>77484</xdr:rowOff>
    </xdr:to>
    <xdr:cxnSp macro="">
      <xdr:nvCxnSpPr>
        <xdr:cNvPr id="25" name="Conector recto de flecha 48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>
          <a:stCxn id="99" idx="4"/>
          <a:endCxn id="100" idx="0"/>
        </xdr:cNvCxnSpPr>
      </xdr:nvCxnSpPr>
      <xdr:spPr>
        <a:xfrm>
          <a:off x="10585517" y="8142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47</xdr:row>
      <xdr:rowOff>153984</xdr:rowOff>
    </xdr:from>
    <xdr:to>
      <xdr:col>18</xdr:col>
      <xdr:colOff>755717</xdr:colOff>
      <xdr:row>49</xdr:row>
      <xdr:rowOff>78444</xdr:rowOff>
    </xdr:to>
    <xdr:cxnSp macro="">
      <xdr:nvCxnSpPr>
        <xdr:cNvPr id="26" name="Conector recto de flecha 49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CxnSpPr>
          <a:stCxn id="100" idx="4"/>
          <a:endCxn id="101" idx="0"/>
        </xdr:cNvCxnSpPr>
      </xdr:nvCxnSpPr>
      <xdr:spPr>
        <a:xfrm>
          <a:off x="10585517" y="910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4</xdr:row>
      <xdr:rowOff>38100</xdr:rowOff>
    </xdr:from>
    <xdr:to>
      <xdr:col>28</xdr:col>
      <xdr:colOff>735494</xdr:colOff>
      <xdr:row>7</xdr:row>
      <xdr:rowOff>114600</xdr:rowOff>
    </xdr:to>
    <xdr:sp macro="" textlink="">
      <xdr:nvSpPr>
        <xdr:cNvPr id="27" name="CuadroTexto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148021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P</a:t>
          </a:r>
          <a:r>
            <a:rPr lang="en-US" sz="1100" b="1" i="1"/>
            <a:t>UERTAS PARA MANIJAS</a:t>
          </a:r>
        </a:p>
        <a:p>
          <a:pPr algn="ctr"/>
          <a:r>
            <a:rPr lang="en-US" sz="900" b="1" i="1"/>
            <a:t>01-02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28" name="CuadroTexto 5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164181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759461</xdr:colOff>
      <xdr:row>42</xdr:row>
      <xdr:rowOff>154944</xdr:rowOff>
    </xdr:from>
    <xdr:to>
      <xdr:col>24</xdr:col>
      <xdr:colOff>49572</xdr:colOff>
      <xdr:row>61</xdr:row>
      <xdr:rowOff>2906</xdr:rowOff>
    </xdr:to>
    <xdr:cxnSp macro="">
      <xdr:nvCxnSpPr>
        <xdr:cNvPr id="29" name="Conector angular 53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CxnSpPr>
          <a:stCxn id="115" idx="4"/>
          <a:endCxn id="102" idx="2"/>
        </xdr:cNvCxnSpPr>
      </xdr:nvCxnSpPr>
      <xdr:spPr>
        <a:xfrm rot="16200000" flipH="1">
          <a:off x="7681436" y="6148869"/>
          <a:ext cx="3467462" cy="7481611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62</xdr:row>
      <xdr:rowOff>136406</xdr:rowOff>
    </xdr:from>
    <xdr:to>
      <xdr:col>25</xdr:col>
      <xdr:colOff>7572</xdr:colOff>
      <xdr:row>64</xdr:row>
      <xdr:rowOff>52703</xdr:rowOff>
    </xdr:to>
    <xdr:cxnSp macro="">
      <xdr:nvCxnSpPr>
        <xdr:cNvPr id="30" name="Conector recto de flecha 54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CxnSpPr>
          <a:stCxn id="102" idx="4"/>
          <a:endCxn id="103" idx="0"/>
        </xdr:cNvCxnSpPr>
      </xdr:nvCxnSpPr>
      <xdr:spPr>
        <a:xfrm>
          <a:off x="13875972" y="11947406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67</xdr:row>
      <xdr:rowOff>129203</xdr:rowOff>
    </xdr:from>
    <xdr:to>
      <xdr:col>25</xdr:col>
      <xdr:colOff>7572</xdr:colOff>
      <xdr:row>69</xdr:row>
      <xdr:rowOff>57378</xdr:rowOff>
    </xdr:to>
    <xdr:cxnSp macro="">
      <xdr:nvCxnSpPr>
        <xdr:cNvPr id="31" name="Conector recto de flecha 55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CxnSpPr>
          <a:stCxn id="103" idx="4"/>
          <a:endCxn id="116" idx="0"/>
        </xdr:cNvCxnSpPr>
      </xdr:nvCxnSpPr>
      <xdr:spPr>
        <a:xfrm>
          <a:off x="13875972" y="12892703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32420</xdr:colOff>
      <xdr:row>82</xdr:row>
      <xdr:rowOff>141040</xdr:rowOff>
    </xdr:from>
    <xdr:to>
      <xdr:col>25</xdr:col>
      <xdr:colOff>32420</xdr:colOff>
      <xdr:row>84</xdr:row>
      <xdr:rowOff>95309</xdr:rowOff>
    </xdr:to>
    <xdr:cxnSp macro="">
      <xdr:nvCxnSpPr>
        <xdr:cNvPr id="32" name="Conector recto de flecha 5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>
          <a:endCxn id="127" idx="0"/>
        </xdr:cNvCxnSpPr>
      </xdr:nvCxnSpPr>
      <xdr:spPr>
        <a:xfrm>
          <a:off x="13900820" y="15762040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29461</xdr:colOff>
      <xdr:row>98</xdr:row>
      <xdr:rowOff>127686</xdr:rowOff>
    </xdr:from>
    <xdr:to>
      <xdr:col>25</xdr:col>
      <xdr:colOff>34787</xdr:colOff>
      <xdr:row>103</xdr:row>
      <xdr:rowOff>185415</xdr:rowOff>
    </xdr:to>
    <xdr:cxnSp macro="">
      <xdr:nvCxnSpPr>
        <xdr:cNvPr id="33" name="Conector recto de flecha 58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CxnSpPr>
          <a:stCxn id="128" idx="4"/>
          <a:endCxn id="129" idx="0"/>
        </xdr:cNvCxnSpPr>
      </xdr:nvCxnSpPr>
      <xdr:spPr>
        <a:xfrm>
          <a:off x="13897861" y="18796686"/>
          <a:ext cx="5326" cy="101022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14813</xdr:colOff>
      <xdr:row>96</xdr:row>
      <xdr:rowOff>184686</xdr:rowOff>
    </xdr:from>
    <xdr:to>
      <xdr:col>24</xdr:col>
      <xdr:colOff>71462</xdr:colOff>
      <xdr:row>119</xdr:row>
      <xdr:rowOff>65379</xdr:rowOff>
    </xdr:to>
    <xdr:cxnSp macro="">
      <xdr:nvCxnSpPr>
        <xdr:cNvPr id="34" name="Conector recto de flecha 60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>
          <a:stCxn id="138" idx="0"/>
          <a:endCxn id="128" idx="2"/>
        </xdr:cNvCxnSpPr>
      </xdr:nvCxnSpPr>
      <xdr:spPr>
        <a:xfrm rot="5400000" flipH="1" flipV="1">
          <a:off x="8941991" y="18499008"/>
          <a:ext cx="4262193" cy="420954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4942</xdr:colOff>
      <xdr:row>122</xdr:row>
      <xdr:rowOff>141879</xdr:rowOff>
    </xdr:from>
    <xdr:to>
      <xdr:col>15</xdr:col>
      <xdr:colOff>56811</xdr:colOff>
      <xdr:row>126</xdr:row>
      <xdr:rowOff>22343</xdr:rowOff>
    </xdr:to>
    <xdr:cxnSp macro="">
      <xdr:nvCxnSpPr>
        <xdr:cNvPr id="35" name="Conector angular 61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CxnSpPr>
          <a:stCxn id="137" idx="4"/>
          <a:endCxn id="139" idx="2"/>
        </xdr:cNvCxnSpPr>
      </xdr:nvCxnSpPr>
      <xdr:spPr>
        <a:xfrm rot="16200000" flipH="1">
          <a:off x="7462995" y="23240026"/>
          <a:ext cx="642464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734812</xdr:colOff>
      <xdr:row>126</xdr:row>
      <xdr:rowOff>23786</xdr:rowOff>
    </xdr:from>
    <xdr:to>
      <xdr:col>21</xdr:col>
      <xdr:colOff>35717</xdr:colOff>
      <xdr:row>126</xdr:row>
      <xdr:rowOff>23786</xdr:rowOff>
    </xdr:to>
    <xdr:cxnSp macro="">
      <xdr:nvCxnSpPr>
        <xdr:cNvPr id="36" name="Conector recto de flecha 62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CxnSpPr>
          <a:stCxn id="139" idx="6"/>
          <a:endCxn id="131" idx="2"/>
        </xdr:cNvCxnSpPr>
      </xdr:nvCxnSpPr>
      <xdr:spPr>
        <a:xfrm>
          <a:off x="9688312" y="24026786"/>
          <a:ext cx="181550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138</xdr:row>
      <xdr:rowOff>172873</xdr:rowOff>
    </xdr:from>
    <xdr:to>
      <xdr:col>31</xdr:col>
      <xdr:colOff>713192</xdr:colOff>
      <xdr:row>142</xdr:row>
      <xdr:rowOff>58873</xdr:rowOff>
    </xdr:to>
    <xdr:sp macro="" textlink="">
      <xdr:nvSpPr>
        <xdr:cNvPr id="37" name="CuadroTexto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16395780" y="2646187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FONDO Y LÍN. SUCCIÓN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143</xdr:row>
      <xdr:rowOff>177581</xdr:rowOff>
    </xdr:from>
    <xdr:to>
      <xdr:col>31</xdr:col>
      <xdr:colOff>713192</xdr:colOff>
      <xdr:row>147</xdr:row>
      <xdr:rowOff>63581</xdr:rowOff>
    </xdr:to>
    <xdr:sp macro="" textlink="">
      <xdr:nvSpPr>
        <xdr:cNvPr id="38" name="CuadroTexto 6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16395780" y="274190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SOLD.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EVAP. Y ARMADO CAJA DE SERVICIO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148</xdr:row>
      <xdr:rowOff>184796</xdr:rowOff>
    </xdr:from>
    <xdr:to>
      <xdr:col>31</xdr:col>
      <xdr:colOff>713192</xdr:colOff>
      <xdr:row>152</xdr:row>
      <xdr:rowOff>70796</xdr:rowOff>
    </xdr:to>
    <xdr:sp macro="" textlink="">
      <xdr:nvSpPr>
        <xdr:cNvPr id="39" name="CuadroTexto 6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16395780" y="2837879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153</xdr:row>
      <xdr:rowOff>181193</xdr:rowOff>
    </xdr:from>
    <xdr:to>
      <xdr:col>31</xdr:col>
      <xdr:colOff>713192</xdr:colOff>
      <xdr:row>157</xdr:row>
      <xdr:rowOff>67193</xdr:rowOff>
    </xdr:to>
    <xdr:sp macro="" textlink="">
      <xdr:nvSpPr>
        <xdr:cNvPr id="40" name="CuadroTexto 6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16395780" y="293276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INSTALACIÓN ELÉCTRICA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163</xdr:row>
      <xdr:rowOff>177982</xdr:rowOff>
    </xdr:from>
    <xdr:to>
      <xdr:col>31</xdr:col>
      <xdr:colOff>713192</xdr:colOff>
      <xdr:row>167</xdr:row>
      <xdr:rowOff>63982</xdr:rowOff>
    </xdr:to>
    <xdr:sp macro="" textlink="">
      <xdr:nvSpPr>
        <xdr:cNvPr id="41" name="CuadroTexto 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16395780" y="312294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30</xdr:col>
      <xdr:colOff>35192</xdr:colOff>
      <xdr:row>168</xdr:row>
      <xdr:rowOff>185585</xdr:rowOff>
    </xdr:from>
    <xdr:to>
      <xdr:col>31</xdr:col>
      <xdr:colOff>713192</xdr:colOff>
      <xdr:row>172</xdr:row>
      <xdr:rowOff>71585</xdr:rowOff>
    </xdr:to>
    <xdr:sp macro="" textlink="">
      <xdr:nvSpPr>
        <xdr:cNvPr id="42" name="CuadroTexto 7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16395780" y="321895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173</xdr:row>
      <xdr:rowOff>170774</xdr:rowOff>
    </xdr:from>
    <xdr:to>
      <xdr:col>31</xdr:col>
      <xdr:colOff>713192</xdr:colOff>
      <xdr:row>177</xdr:row>
      <xdr:rowOff>56774</xdr:rowOff>
    </xdr:to>
    <xdr:sp macro="" textlink="">
      <xdr:nvSpPr>
        <xdr:cNvPr id="43" name="CuadroTexto 7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/>
      </xdr:nvSpPr>
      <xdr:spPr>
        <a:xfrm>
          <a:off x="16395780" y="331272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35192</xdr:colOff>
      <xdr:row>178</xdr:row>
      <xdr:rowOff>189583</xdr:rowOff>
    </xdr:from>
    <xdr:to>
      <xdr:col>31</xdr:col>
      <xdr:colOff>713192</xdr:colOff>
      <xdr:row>182</xdr:row>
      <xdr:rowOff>75583</xdr:rowOff>
    </xdr:to>
    <xdr:sp macro="" textlink="">
      <xdr:nvSpPr>
        <xdr:cNvPr id="44" name="CuadroTexto 7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/>
      </xdr:nvSpPr>
      <xdr:spPr>
        <a:xfrm>
          <a:off x="16395780" y="3409858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050" b="1" i="1"/>
        </a:p>
      </xdr:txBody>
    </xdr:sp>
    <xdr:clientData/>
  </xdr:twoCellAnchor>
  <xdr:twoCellAnchor>
    <xdr:from>
      <xdr:col>30</xdr:col>
      <xdr:colOff>35192</xdr:colOff>
      <xdr:row>183</xdr:row>
      <xdr:rowOff>177456</xdr:rowOff>
    </xdr:from>
    <xdr:to>
      <xdr:col>31</xdr:col>
      <xdr:colOff>713192</xdr:colOff>
      <xdr:row>187</xdr:row>
      <xdr:rowOff>63456</xdr:rowOff>
    </xdr:to>
    <xdr:sp macro="" textlink="">
      <xdr:nvSpPr>
        <xdr:cNvPr id="45" name="CuadroTexto 7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/>
      </xdr:nvSpPr>
      <xdr:spPr>
        <a:xfrm>
          <a:off x="16395780" y="350389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258</xdr:row>
      <xdr:rowOff>10680</xdr:rowOff>
    </xdr:from>
    <xdr:to>
      <xdr:col>28</xdr:col>
      <xdr:colOff>735494</xdr:colOff>
      <xdr:row>261</xdr:row>
      <xdr:rowOff>87180</xdr:rowOff>
    </xdr:to>
    <xdr:sp macro="" textlink="">
      <xdr:nvSpPr>
        <xdr:cNvPr id="46" name="CuadroTexto 74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/>
      </xdr:nvSpPr>
      <xdr:spPr>
        <a:xfrm>
          <a:off x="14782023" y="492717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57494</xdr:colOff>
      <xdr:row>9</xdr:row>
      <xdr:rowOff>72379</xdr:rowOff>
    </xdr:from>
    <xdr:to>
      <xdr:col>28</xdr:col>
      <xdr:colOff>735494</xdr:colOff>
      <xdr:row>12</xdr:row>
      <xdr:rowOff>148879</xdr:rowOff>
    </xdr:to>
    <xdr:sp macro="" textlink="">
      <xdr:nvSpPr>
        <xdr:cNvPr id="47" name="CuadroTexto 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148021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</xdr:row>
      <xdr:rowOff>64356</xdr:rowOff>
    </xdr:from>
    <xdr:to>
      <xdr:col>28</xdr:col>
      <xdr:colOff>735494</xdr:colOff>
      <xdr:row>27</xdr:row>
      <xdr:rowOff>140856</xdr:rowOff>
    </xdr:to>
    <xdr:sp macro="" textlink="">
      <xdr:nvSpPr>
        <xdr:cNvPr id="48" name="CuadroTexto 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 txBox="1"/>
      </xdr:nvSpPr>
      <xdr:spPr>
        <a:xfrm>
          <a:off x="14802194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</a:t>
          </a:r>
          <a:r>
            <a:rPr lang="en-US" sz="1100" b="1" i="1"/>
            <a:t>MANIJAS</a:t>
          </a:r>
        </a:p>
        <a:p>
          <a:pPr algn="ctr"/>
          <a:r>
            <a:rPr lang="en-US" sz="900" b="1" i="1"/>
            <a:t>20-02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</xdr:row>
      <xdr:rowOff>74601</xdr:rowOff>
    </xdr:from>
    <xdr:to>
      <xdr:col>28</xdr:col>
      <xdr:colOff>735494</xdr:colOff>
      <xdr:row>22</xdr:row>
      <xdr:rowOff>151101</xdr:rowOff>
    </xdr:to>
    <xdr:sp macro="" textlink="">
      <xdr:nvSpPr>
        <xdr:cNvPr id="49" name="CuadroTexto 7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/>
      </xdr:nvSpPr>
      <xdr:spPr>
        <a:xfrm>
          <a:off x="148021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14</xdr:row>
      <xdr:rowOff>62134</xdr:rowOff>
    </xdr:from>
    <xdr:to>
      <xdr:col>28</xdr:col>
      <xdr:colOff>735494</xdr:colOff>
      <xdr:row>17</xdr:row>
      <xdr:rowOff>138634</xdr:rowOff>
    </xdr:to>
    <xdr:sp macro="" textlink="">
      <xdr:nvSpPr>
        <xdr:cNvPr id="50" name="CuadroTexto 7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148021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27</xdr:col>
      <xdr:colOff>57494</xdr:colOff>
      <xdr:row>29</xdr:row>
      <xdr:rowOff>65317</xdr:rowOff>
    </xdr:from>
    <xdr:to>
      <xdr:col>28</xdr:col>
      <xdr:colOff>735494</xdr:colOff>
      <xdr:row>32</xdr:row>
      <xdr:rowOff>141817</xdr:rowOff>
    </xdr:to>
    <xdr:sp macro="" textlink="">
      <xdr:nvSpPr>
        <xdr:cNvPr id="51" name="CuadroTexto 7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14802194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52" name="CuadroTexto 8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>
          <a:off x="164181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24</xdr:row>
      <xdr:rowOff>101815</xdr:rowOff>
    </xdr:from>
    <xdr:to>
      <xdr:col>31</xdr:col>
      <xdr:colOff>713192</xdr:colOff>
      <xdr:row>27</xdr:row>
      <xdr:rowOff>178315</xdr:rowOff>
    </xdr:to>
    <xdr:sp macro="" textlink="">
      <xdr:nvSpPr>
        <xdr:cNvPr id="53" name="CuadroTexto 8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16418192" y="467381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54" name="CuadroTexto 8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164181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7</xdr:row>
      <xdr:rowOff>114600</xdr:rowOff>
    </xdr:from>
    <xdr:to>
      <xdr:col>28</xdr:col>
      <xdr:colOff>15494</xdr:colOff>
      <xdr:row>9</xdr:row>
      <xdr:rowOff>72379</xdr:rowOff>
    </xdr:to>
    <xdr:cxnSp macro="">
      <xdr:nvCxnSpPr>
        <xdr:cNvPr id="55" name="Conector recto de flecha 8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>
          <a:stCxn id="27" idx="4"/>
          <a:endCxn id="47" idx="0"/>
        </xdr:cNvCxnSpPr>
      </xdr:nvCxnSpPr>
      <xdr:spPr>
        <a:xfrm>
          <a:off x="15522194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12</xdr:row>
      <xdr:rowOff>148879</xdr:rowOff>
    </xdr:from>
    <xdr:to>
      <xdr:col>28</xdr:col>
      <xdr:colOff>15494</xdr:colOff>
      <xdr:row>14</xdr:row>
      <xdr:rowOff>62134</xdr:rowOff>
    </xdr:to>
    <xdr:cxnSp macro="">
      <xdr:nvCxnSpPr>
        <xdr:cNvPr id="56" name="Conector recto de flecha 84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>
          <a:stCxn id="47" idx="4"/>
          <a:endCxn id="50" idx="0"/>
        </xdr:cNvCxnSpPr>
      </xdr:nvCxnSpPr>
      <xdr:spPr>
        <a:xfrm>
          <a:off x="155221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17</xdr:row>
      <xdr:rowOff>138634</xdr:rowOff>
    </xdr:from>
    <xdr:to>
      <xdr:col>28</xdr:col>
      <xdr:colOff>15494</xdr:colOff>
      <xdr:row>19</xdr:row>
      <xdr:rowOff>74601</xdr:rowOff>
    </xdr:to>
    <xdr:cxnSp macro="">
      <xdr:nvCxnSpPr>
        <xdr:cNvPr id="57" name="Conector recto de flecha 85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>
          <a:stCxn id="50" idx="4"/>
          <a:endCxn id="49" idx="0"/>
        </xdr:cNvCxnSpPr>
      </xdr:nvCxnSpPr>
      <xdr:spPr>
        <a:xfrm>
          <a:off x="155221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</xdr:row>
      <xdr:rowOff>151101</xdr:rowOff>
    </xdr:from>
    <xdr:to>
      <xdr:col>28</xdr:col>
      <xdr:colOff>15494</xdr:colOff>
      <xdr:row>24</xdr:row>
      <xdr:rowOff>64356</xdr:rowOff>
    </xdr:to>
    <xdr:cxnSp macro="">
      <xdr:nvCxnSpPr>
        <xdr:cNvPr id="58" name="Conector recto de flecha 86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>
          <a:stCxn id="49" idx="4"/>
          <a:endCxn id="48" idx="0"/>
        </xdr:cNvCxnSpPr>
      </xdr:nvCxnSpPr>
      <xdr:spPr>
        <a:xfrm>
          <a:off x="155221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27</xdr:row>
      <xdr:rowOff>140856</xdr:rowOff>
    </xdr:from>
    <xdr:to>
      <xdr:col>28</xdr:col>
      <xdr:colOff>15494</xdr:colOff>
      <xdr:row>29</xdr:row>
      <xdr:rowOff>65317</xdr:rowOff>
    </xdr:to>
    <xdr:cxnSp macro="">
      <xdr:nvCxnSpPr>
        <xdr:cNvPr id="59" name="Conector recto de flecha 87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>
          <a:stCxn id="48" idx="4"/>
          <a:endCxn id="51" idx="0"/>
        </xdr:cNvCxnSpPr>
      </xdr:nvCxnSpPr>
      <xdr:spPr>
        <a:xfrm>
          <a:off x="15522194" y="52843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60" name="Conector recto de flecha 88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CxnSpPr>
          <a:stCxn id="28" idx="4"/>
          <a:endCxn id="52" idx="0"/>
        </xdr:cNvCxnSpPr>
      </xdr:nvCxnSpPr>
      <xdr:spPr>
        <a:xfrm>
          <a:off x="171381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61" name="Conector recto de flecha 89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CxnSpPr>
          <a:stCxn id="52" idx="4"/>
          <a:endCxn id="54" idx="0"/>
        </xdr:cNvCxnSpPr>
      </xdr:nvCxnSpPr>
      <xdr:spPr>
        <a:xfrm>
          <a:off x="171381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747214</xdr:colOff>
      <xdr:row>17</xdr:row>
      <xdr:rowOff>138634</xdr:rowOff>
    </xdr:from>
    <xdr:to>
      <xdr:col>30</xdr:col>
      <xdr:colOff>755192</xdr:colOff>
      <xdr:row>19</xdr:row>
      <xdr:rowOff>136071</xdr:rowOff>
    </xdr:to>
    <xdr:cxnSp macro="">
      <xdr:nvCxnSpPr>
        <xdr:cNvPr id="62" name="Conector recto de flecha 90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CxnSpPr>
          <a:stCxn id="54" idx="4"/>
          <a:endCxn id="280" idx="0"/>
        </xdr:cNvCxnSpPr>
      </xdr:nvCxnSpPr>
      <xdr:spPr>
        <a:xfrm flipH="1">
          <a:off x="17130214" y="3377134"/>
          <a:ext cx="7978" cy="37843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</xdr:row>
      <xdr:rowOff>178315</xdr:rowOff>
    </xdr:from>
    <xdr:to>
      <xdr:col>30</xdr:col>
      <xdr:colOff>755192</xdr:colOff>
      <xdr:row>29</xdr:row>
      <xdr:rowOff>65317</xdr:rowOff>
    </xdr:to>
    <xdr:cxnSp macro="">
      <xdr:nvCxnSpPr>
        <xdr:cNvPr id="63" name="Conector recto de flecha 9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stCxn id="53" idx="4"/>
          <a:endCxn id="153" idx="0"/>
        </xdr:cNvCxnSpPr>
      </xdr:nvCxnSpPr>
      <xdr:spPr>
        <a:xfrm>
          <a:off x="17138192" y="5321815"/>
          <a:ext cx="0" cy="2680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34</xdr:row>
      <xdr:rowOff>77484</xdr:rowOff>
    </xdr:from>
    <xdr:to>
      <xdr:col>31</xdr:col>
      <xdr:colOff>713192</xdr:colOff>
      <xdr:row>37</xdr:row>
      <xdr:rowOff>153984</xdr:rowOff>
    </xdr:to>
    <xdr:sp macro="" textlink="">
      <xdr:nvSpPr>
        <xdr:cNvPr id="64" name="CuadroTexto 9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6418192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755192</xdr:colOff>
      <xdr:row>32</xdr:row>
      <xdr:rowOff>141817</xdr:rowOff>
    </xdr:from>
    <xdr:to>
      <xdr:col>30</xdr:col>
      <xdr:colOff>755192</xdr:colOff>
      <xdr:row>34</xdr:row>
      <xdr:rowOff>77484</xdr:rowOff>
    </xdr:to>
    <xdr:cxnSp macro="">
      <xdr:nvCxnSpPr>
        <xdr:cNvPr id="65" name="Conector recto de flecha 93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CxnSpPr>
          <a:stCxn id="153" idx="4"/>
          <a:endCxn id="64" idx="0"/>
        </xdr:cNvCxnSpPr>
      </xdr:nvCxnSpPr>
      <xdr:spPr>
        <a:xfrm>
          <a:off x="17138192" y="6237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37</xdr:row>
      <xdr:rowOff>153984</xdr:rowOff>
    </xdr:from>
    <xdr:to>
      <xdr:col>30</xdr:col>
      <xdr:colOff>755192</xdr:colOff>
      <xdr:row>39</xdr:row>
      <xdr:rowOff>143671</xdr:rowOff>
    </xdr:to>
    <xdr:cxnSp macro="">
      <xdr:nvCxnSpPr>
        <xdr:cNvPr id="66" name="Conector recto de flecha 94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CxnSpPr>
          <a:stCxn id="64" idx="4"/>
          <a:endCxn id="214" idx="0"/>
        </xdr:cNvCxnSpPr>
      </xdr:nvCxnSpPr>
      <xdr:spPr>
        <a:xfrm>
          <a:off x="17115780" y="7202484"/>
          <a:ext cx="0" cy="3706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187</xdr:row>
      <xdr:rowOff>63456</xdr:rowOff>
    </xdr:from>
    <xdr:to>
      <xdr:col>30</xdr:col>
      <xdr:colOff>755192</xdr:colOff>
      <xdr:row>188</xdr:row>
      <xdr:rowOff>182380</xdr:rowOff>
    </xdr:to>
    <xdr:cxnSp macro="">
      <xdr:nvCxnSpPr>
        <xdr:cNvPr id="67" name="Conector angular 95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CxnSpPr>
          <a:stCxn id="45" idx="4"/>
          <a:endCxn id="144" idx="0"/>
        </xdr:cNvCxnSpPr>
      </xdr:nvCxnSpPr>
      <xdr:spPr>
        <a:xfrm rot="5400000">
          <a:off x="16154190" y="35034789"/>
          <a:ext cx="309424" cy="1613757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187</xdr:row>
      <xdr:rowOff>63455</xdr:rowOff>
    </xdr:from>
    <xdr:to>
      <xdr:col>33</xdr:col>
      <xdr:colOff>0</xdr:colOff>
      <xdr:row>188</xdr:row>
      <xdr:rowOff>178916</xdr:rowOff>
    </xdr:to>
    <xdr:cxnSp macro="">
      <xdr:nvCxnSpPr>
        <xdr:cNvPr id="68" name="Conector angular 96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CxnSpPr>
          <a:stCxn id="45" idx="4"/>
        </xdr:cNvCxnSpPr>
      </xdr:nvCxnSpPr>
      <xdr:spPr>
        <a:xfrm rot="16200000" flipH="1">
          <a:off x="17403233" y="35399502"/>
          <a:ext cx="305961" cy="880867"/>
        </a:xfrm>
        <a:prstGeom prst="bentConnector3">
          <a:avLst>
            <a:gd name="adj1" fmla="val 42675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242</xdr:row>
      <xdr:rowOff>157137</xdr:rowOff>
    </xdr:from>
    <xdr:to>
      <xdr:col>28</xdr:col>
      <xdr:colOff>735494</xdr:colOff>
      <xdr:row>246</xdr:row>
      <xdr:rowOff>43137</xdr:rowOff>
    </xdr:to>
    <xdr:sp macro="" textlink="">
      <xdr:nvSpPr>
        <xdr:cNvPr id="69" name="CuadroTexto 97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14782023" y="4637019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252</xdr:row>
      <xdr:rowOff>177110</xdr:rowOff>
    </xdr:from>
    <xdr:to>
      <xdr:col>28</xdr:col>
      <xdr:colOff>735494</xdr:colOff>
      <xdr:row>256</xdr:row>
      <xdr:rowOff>63110</xdr:rowOff>
    </xdr:to>
    <xdr:sp macro="" textlink="">
      <xdr:nvSpPr>
        <xdr:cNvPr id="70" name="CuadroTexto 9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4782023" y="482951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274</xdr:row>
      <xdr:rowOff>171845</xdr:rowOff>
    </xdr:from>
    <xdr:to>
      <xdr:col>31</xdr:col>
      <xdr:colOff>713192</xdr:colOff>
      <xdr:row>278</xdr:row>
      <xdr:rowOff>57845</xdr:rowOff>
    </xdr:to>
    <xdr:sp macro="" textlink="">
      <xdr:nvSpPr>
        <xdr:cNvPr id="71" name="CuadroTexto 10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16395780" y="524809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289</xdr:row>
      <xdr:rowOff>165532</xdr:rowOff>
    </xdr:from>
    <xdr:to>
      <xdr:col>31</xdr:col>
      <xdr:colOff>713192</xdr:colOff>
      <xdr:row>293</xdr:row>
      <xdr:rowOff>51532</xdr:rowOff>
    </xdr:to>
    <xdr:sp macro="" textlink="">
      <xdr:nvSpPr>
        <xdr:cNvPr id="72" name="CuadroTexto 10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16395780" y="5533209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30</xdr:col>
      <xdr:colOff>755192</xdr:colOff>
      <xdr:row>48</xdr:row>
      <xdr:rowOff>29671</xdr:rowOff>
    </xdr:from>
    <xdr:to>
      <xdr:col>30</xdr:col>
      <xdr:colOff>755192</xdr:colOff>
      <xdr:row>124</xdr:row>
      <xdr:rowOff>79343</xdr:rowOff>
    </xdr:to>
    <xdr:cxnSp macro="">
      <xdr:nvCxnSpPr>
        <xdr:cNvPr id="73" name="Conector recto de flecha 105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CxnSpPr>
          <a:stCxn id="133" idx="4"/>
          <a:endCxn id="134" idx="0"/>
        </xdr:cNvCxnSpPr>
      </xdr:nvCxnSpPr>
      <xdr:spPr>
        <a:xfrm>
          <a:off x="17115780" y="9173671"/>
          <a:ext cx="0" cy="145276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713717</xdr:colOff>
      <xdr:row>126</xdr:row>
      <xdr:rowOff>22343</xdr:rowOff>
    </xdr:from>
    <xdr:to>
      <xdr:col>30</xdr:col>
      <xdr:colOff>35192</xdr:colOff>
      <xdr:row>126</xdr:row>
      <xdr:rowOff>22343</xdr:rowOff>
    </xdr:to>
    <xdr:cxnSp macro="">
      <xdr:nvCxnSpPr>
        <xdr:cNvPr id="74" name="Conector recto de flecha 106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>
          <a:stCxn id="131" idx="6"/>
          <a:endCxn id="134" idx="2"/>
        </xdr:cNvCxnSpPr>
      </xdr:nvCxnSpPr>
      <xdr:spPr>
        <a:xfrm>
          <a:off x="12943817" y="24025343"/>
          <a:ext cx="347437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127</xdr:row>
      <xdr:rowOff>155843</xdr:rowOff>
    </xdr:from>
    <xdr:to>
      <xdr:col>30</xdr:col>
      <xdr:colOff>755192</xdr:colOff>
      <xdr:row>129</xdr:row>
      <xdr:rowOff>70532</xdr:rowOff>
    </xdr:to>
    <xdr:cxnSp macro="">
      <xdr:nvCxnSpPr>
        <xdr:cNvPr id="75" name="Conector recto de flecha 107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CxnSpPr>
          <a:stCxn id="134" idx="4"/>
          <a:endCxn id="132" idx="0"/>
        </xdr:cNvCxnSpPr>
      </xdr:nvCxnSpPr>
      <xdr:spPr>
        <a:xfrm>
          <a:off x="17138192" y="24349343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753617</xdr:colOff>
      <xdr:row>132</xdr:row>
      <xdr:rowOff>147032</xdr:rowOff>
    </xdr:from>
    <xdr:to>
      <xdr:col>30</xdr:col>
      <xdr:colOff>755192</xdr:colOff>
      <xdr:row>134</xdr:row>
      <xdr:rowOff>33618</xdr:rowOff>
    </xdr:to>
    <xdr:cxnSp macro="">
      <xdr:nvCxnSpPr>
        <xdr:cNvPr id="76" name="Conector recto de flecha 10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>
          <a:stCxn id="132" idx="4"/>
          <a:endCxn id="298" idx="0"/>
        </xdr:cNvCxnSpPr>
      </xdr:nvCxnSpPr>
      <xdr:spPr>
        <a:xfrm flipH="1">
          <a:off x="17114205" y="25293032"/>
          <a:ext cx="1575" cy="26758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142</xdr:row>
      <xdr:rowOff>70079</xdr:rowOff>
    </xdr:from>
    <xdr:to>
      <xdr:col>30</xdr:col>
      <xdr:colOff>755192</xdr:colOff>
      <xdr:row>143</xdr:row>
      <xdr:rowOff>177581</xdr:rowOff>
    </xdr:to>
    <xdr:cxnSp macro="">
      <xdr:nvCxnSpPr>
        <xdr:cNvPr id="77" name="Conector recto de flecha 11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CxnSpPr>
          <a:endCxn id="38" idx="0"/>
        </xdr:cNvCxnSpPr>
      </xdr:nvCxnSpPr>
      <xdr:spPr>
        <a:xfrm>
          <a:off x="17115780" y="27121079"/>
          <a:ext cx="0" cy="2980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63581</xdr:rowOff>
    </xdr:from>
    <xdr:to>
      <xdr:col>30</xdr:col>
      <xdr:colOff>755192</xdr:colOff>
      <xdr:row>148</xdr:row>
      <xdr:rowOff>184796</xdr:rowOff>
    </xdr:to>
    <xdr:cxnSp macro="">
      <xdr:nvCxnSpPr>
        <xdr:cNvPr id="78" name="Conector recto de flecha 11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>
          <a:stCxn id="38" idx="4"/>
          <a:endCxn id="39" idx="0"/>
        </xdr:cNvCxnSpPr>
      </xdr:nvCxnSpPr>
      <xdr:spPr>
        <a:xfrm>
          <a:off x="17115780" y="28067081"/>
          <a:ext cx="0" cy="311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152</xdr:row>
      <xdr:rowOff>70796</xdr:rowOff>
    </xdr:from>
    <xdr:to>
      <xdr:col>30</xdr:col>
      <xdr:colOff>755192</xdr:colOff>
      <xdr:row>153</xdr:row>
      <xdr:rowOff>181193</xdr:rowOff>
    </xdr:to>
    <xdr:cxnSp macro="">
      <xdr:nvCxnSpPr>
        <xdr:cNvPr id="79" name="Conector recto de flecha 112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CxnSpPr>
          <a:stCxn id="39" idx="4"/>
          <a:endCxn id="40" idx="0"/>
        </xdr:cNvCxnSpPr>
      </xdr:nvCxnSpPr>
      <xdr:spPr>
        <a:xfrm>
          <a:off x="17115780" y="29026796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157</xdr:row>
      <xdr:rowOff>67193</xdr:rowOff>
    </xdr:from>
    <xdr:to>
      <xdr:col>30</xdr:col>
      <xdr:colOff>755192</xdr:colOff>
      <xdr:row>158</xdr:row>
      <xdr:rowOff>177586</xdr:rowOff>
    </xdr:to>
    <xdr:cxnSp macro="">
      <xdr:nvCxnSpPr>
        <xdr:cNvPr id="80" name="Conector recto de flecha 113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CxnSpPr>
          <a:stCxn id="40" idx="4"/>
        </xdr:cNvCxnSpPr>
      </xdr:nvCxnSpPr>
      <xdr:spPr>
        <a:xfrm>
          <a:off x="17115780" y="29975693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162</xdr:row>
      <xdr:rowOff>63586</xdr:rowOff>
    </xdr:from>
    <xdr:to>
      <xdr:col>30</xdr:col>
      <xdr:colOff>755192</xdr:colOff>
      <xdr:row>163</xdr:row>
      <xdr:rowOff>177982</xdr:rowOff>
    </xdr:to>
    <xdr:cxnSp macro="">
      <xdr:nvCxnSpPr>
        <xdr:cNvPr id="81" name="Conector recto de flecha 114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>
          <a:endCxn id="41" idx="0"/>
        </xdr:cNvCxnSpPr>
      </xdr:nvCxnSpPr>
      <xdr:spPr>
        <a:xfrm>
          <a:off x="17115780" y="30924586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167</xdr:row>
      <xdr:rowOff>63982</xdr:rowOff>
    </xdr:from>
    <xdr:to>
      <xdr:col>30</xdr:col>
      <xdr:colOff>755192</xdr:colOff>
      <xdr:row>168</xdr:row>
      <xdr:rowOff>185585</xdr:rowOff>
    </xdr:to>
    <xdr:cxnSp macro="">
      <xdr:nvCxnSpPr>
        <xdr:cNvPr id="82" name="Conector recto de flecha 116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>
          <a:stCxn id="41" idx="4"/>
          <a:endCxn id="42" idx="0"/>
        </xdr:cNvCxnSpPr>
      </xdr:nvCxnSpPr>
      <xdr:spPr>
        <a:xfrm>
          <a:off x="17115780" y="31877482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172</xdr:row>
      <xdr:rowOff>71585</xdr:rowOff>
    </xdr:from>
    <xdr:to>
      <xdr:col>30</xdr:col>
      <xdr:colOff>755192</xdr:colOff>
      <xdr:row>173</xdr:row>
      <xdr:rowOff>170774</xdr:rowOff>
    </xdr:to>
    <xdr:cxnSp macro="">
      <xdr:nvCxnSpPr>
        <xdr:cNvPr id="83" name="Conector recto de flecha 117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CxnSpPr>
          <a:stCxn id="42" idx="4"/>
          <a:endCxn id="43" idx="0"/>
        </xdr:cNvCxnSpPr>
      </xdr:nvCxnSpPr>
      <xdr:spPr>
        <a:xfrm>
          <a:off x="17115780" y="32837585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177</xdr:row>
      <xdr:rowOff>56774</xdr:rowOff>
    </xdr:from>
    <xdr:to>
      <xdr:col>30</xdr:col>
      <xdr:colOff>755192</xdr:colOff>
      <xdr:row>178</xdr:row>
      <xdr:rowOff>189583</xdr:rowOff>
    </xdr:to>
    <xdr:cxnSp macro="">
      <xdr:nvCxnSpPr>
        <xdr:cNvPr id="84" name="Conector recto de flecha 118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CxnSpPr>
          <a:stCxn id="43" idx="4"/>
          <a:endCxn id="44" idx="0"/>
        </xdr:cNvCxnSpPr>
      </xdr:nvCxnSpPr>
      <xdr:spPr>
        <a:xfrm>
          <a:off x="17115780" y="33775274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182</xdr:row>
      <xdr:rowOff>75583</xdr:rowOff>
    </xdr:from>
    <xdr:to>
      <xdr:col>30</xdr:col>
      <xdr:colOff>755192</xdr:colOff>
      <xdr:row>183</xdr:row>
      <xdr:rowOff>177456</xdr:rowOff>
    </xdr:to>
    <xdr:cxnSp macro="">
      <xdr:nvCxnSpPr>
        <xdr:cNvPr id="85" name="Conector recto de flecha 119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CxnSpPr>
          <a:stCxn id="44" idx="4"/>
          <a:endCxn id="45" idx="0"/>
        </xdr:cNvCxnSpPr>
      </xdr:nvCxnSpPr>
      <xdr:spPr>
        <a:xfrm>
          <a:off x="17115780" y="34746583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192</xdr:row>
      <xdr:rowOff>68380</xdr:rowOff>
    </xdr:from>
    <xdr:to>
      <xdr:col>28</xdr:col>
      <xdr:colOff>15494</xdr:colOff>
      <xdr:row>193</xdr:row>
      <xdr:rowOff>167572</xdr:rowOff>
    </xdr:to>
    <xdr:cxnSp macro="">
      <xdr:nvCxnSpPr>
        <xdr:cNvPr id="86" name="Conector recto de flecha 120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CxnSpPr>
          <a:stCxn id="144" idx="4"/>
          <a:endCxn id="145" idx="0"/>
        </xdr:cNvCxnSpPr>
      </xdr:nvCxnSpPr>
      <xdr:spPr>
        <a:xfrm>
          <a:off x="15502023" y="36644380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197</xdr:row>
      <xdr:rowOff>31160</xdr:rowOff>
    </xdr:from>
    <xdr:to>
      <xdr:col>28</xdr:col>
      <xdr:colOff>15494</xdr:colOff>
      <xdr:row>198</xdr:row>
      <xdr:rowOff>130348</xdr:rowOff>
    </xdr:to>
    <xdr:cxnSp macro="">
      <xdr:nvCxnSpPr>
        <xdr:cNvPr id="87" name="Conector recto de flecha 12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CxnSpPr>
          <a:stCxn id="145" idx="4"/>
          <a:endCxn id="146" idx="0"/>
        </xdr:cNvCxnSpPr>
      </xdr:nvCxnSpPr>
      <xdr:spPr>
        <a:xfrm>
          <a:off x="15502023" y="37582072"/>
          <a:ext cx="0" cy="312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201</xdr:row>
      <xdr:rowOff>162025</xdr:rowOff>
    </xdr:from>
    <xdr:to>
      <xdr:col>28</xdr:col>
      <xdr:colOff>15494</xdr:colOff>
      <xdr:row>203</xdr:row>
      <xdr:rowOff>137951</xdr:rowOff>
    </xdr:to>
    <xdr:cxnSp macro="">
      <xdr:nvCxnSpPr>
        <xdr:cNvPr id="88" name="Conector recto de flecha 122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CxnSpPr>
          <a:stCxn id="146" idx="4"/>
        </xdr:cNvCxnSpPr>
      </xdr:nvCxnSpPr>
      <xdr:spPr>
        <a:xfrm>
          <a:off x="15502023" y="38564584"/>
          <a:ext cx="0" cy="35692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207</xdr:row>
      <xdr:rowOff>68775</xdr:rowOff>
    </xdr:from>
    <xdr:to>
      <xdr:col>28</xdr:col>
      <xdr:colOff>15494</xdr:colOff>
      <xdr:row>208</xdr:row>
      <xdr:rowOff>181854</xdr:rowOff>
    </xdr:to>
    <xdr:cxnSp macro="">
      <xdr:nvCxnSpPr>
        <xdr:cNvPr id="89" name="Conector recto de flecha 123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endCxn id="147" idx="0"/>
        </xdr:cNvCxnSpPr>
      </xdr:nvCxnSpPr>
      <xdr:spPr>
        <a:xfrm>
          <a:off x="15502023" y="39614334"/>
          <a:ext cx="0" cy="3035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227</xdr:row>
      <xdr:rowOff>78248</xdr:rowOff>
    </xdr:from>
    <xdr:to>
      <xdr:col>28</xdr:col>
      <xdr:colOff>15494</xdr:colOff>
      <xdr:row>242</xdr:row>
      <xdr:rowOff>157137</xdr:rowOff>
    </xdr:to>
    <xdr:cxnSp macro="">
      <xdr:nvCxnSpPr>
        <xdr:cNvPr id="90" name="Conector recto de flecha 124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CxnSpPr>
          <a:stCxn id="151" idx="4"/>
          <a:endCxn id="69" idx="0"/>
        </xdr:cNvCxnSpPr>
      </xdr:nvCxnSpPr>
      <xdr:spPr>
        <a:xfrm>
          <a:off x="15502023" y="43433807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246</xdr:row>
      <xdr:rowOff>43137</xdr:rowOff>
    </xdr:from>
    <xdr:to>
      <xdr:col>28</xdr:col>
      <xdr:colOff>15494</xdr:colOff>
      <xdr:row>252</xdr:row>
      <xdr:rowOff>177110</xdr:rowOff>
    </xdr:to>
    <xdr:cxnSp macro="">
      <xdr:nvCxnSpPr>
        <xdr:cNvPr id="91" name="Conector recto de flecha 126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CxnSpPr>
          <a:stCxn id="69" idx="4"/>
          <a:endCxn id="70" idx="0"/>
        </xdr:cNvCxnSpPr>
      </xdr:nvCxnSpPr>
      <xdr:spPr>
        <a:xfrm>
          <a:off x="15502023" y="47018196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256</xdr:row>
      <xdr:rowOff>63110</xdr:rowOff>
    </xdr:from>
    <xdr:to>
      <xdr:col>28</xdr:col>
      <xdr:colOff>15494</xdr:colOff>
      <xdr:row>258</xdr:row>
      <xdr:rowOff>10680</xdr:rowOff>
    </xdr:to>
    <xdr:cxnSp macro="">
      <xdr:nvCxnSpPr>
        <xdr:cNvPr id="92" name="Conector recto de flecha 128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CxnSpPr>
          <a:stCxn id="70" idx="4"/>
          <a:endCxn id="46" idx="0"/>
        </xdr:cNvCxnSpPr>
      </xdr:nvCxnSpPr>
      <xdr:spPr>
        <a:xfrm>
          <a:off x="15502023" y="48943169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278</xdr:row>
      <xdr:rowOff>57845</xdr:rowOff>
    </xdr:from>
    <xdr:to>
      <xdr:col>30</xdr:col>
      <xdr:colOff>755192</xdr:colOff>
      <xdr:row>279</xdr:row>
      <xdr:rowOff>174293</xdr:rowOff>
    </xdr:to>
    <xdr:cxnSp macro="">
      <xdr:nvCxnSpPr>
        <xdr:cNvPr id="93" name="Conector recto de flecha 13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CxnSpPr>
          <a:stCxn id="71" idx="4"/>
        </xdr:cNvCxnSpPr>
      </xdr:nvCxnSpPr>
      <xdr:spPr>
        <a:xfrm>
          <a:off x="17115780" y="53128904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288</xdr:row>
      <xdr:rowOff>57845</xdr:rowOff>
    </xdr:from>
    <xdr:to>
      <xdr:col>30</xdr:col>
      <xdr:colOff>755192</xdr:colOff>
      <xdr:row>289</xdr:row>
      <xdr:rowOff>165532</xdr:rowOff>
    </xdr:to>
    <xdr:cxnSp macro="">
      <xdr:nvCxnSpPr>
        <xdr:cNvPr id="94" name="Conector recto de flecha 13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CxnSpPr>
          <a:stCxn id="204" idx="4"/>
          <a:endCxn id="72" idx="0"/>
        </xdr:cNvCxnSpPr>
      </xdr:nvCxnSpPr>
      <xdr:spPr>
        <a:xfrm>
          <a:off x="17115780" y="55033904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37</xdr:row>
      <xdr:rowOff>153984</xdr:rowOff>
    </xdr:from>
    <xdr:to>
      <xdr:col>9</xdr:col>
      <xdr:colOff>759461</xdr:colOff>
      <xdr:row>39</xdr:row>
      <xdr:rowOff>78444</xdr:rowOff>
    </xdr:to>
    <xdr:cxnSp macro="">
      <xdr:nvCxnSpPr>
        <xdr:cNvPr id="95" name="Conector recto de flecha 138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>
          <a:stCxn id="114" idx="4"/>
          <a:endCxn id="115" idx="0"/>
        </xdr:cNvCxnSpPr>
      </xdr:nvCxnSpPr>
      <xdr:spPr>
        <a:xfrm>
          <a:off x="5674361" y="7202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138634</xdr:rowOff>
    </xdr:from>
    <xdr:to>
      <xdr:col>18</xdr:col>
      <xdr:colOff>755717</xdr:colOff>
      <xdr:row>29</xdr:row>
      <xdr:rowOff>74601</xdr:rowOff>
    </xdr:to>
    <xdr:cxnSp macro="">
      <xdr:nvCxnSpPr>
        <xdr:cNvPr id="96" name="Conector recto de flecha 139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CxnSpPr>
          <a:endCxn id="97" idx="0"/>
        </xdr:cNvCxnSpPr>
      </xdr:nvCxnSpPr>
      <xdr:spPr>
        <a:xfrm>
          <a:off x="10585517" y="5282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29</xdr:row>
      <xdr:rowOff>74601</xdr:rowOff>
    </xdr:from>
    <xdr:to>
      <xdr:col>19</xdr:col>
      <xdr:colOff>713717</xdr:colOff>
      <xdr:row>32</xdr:row>
      <xdr:rowOff>151101</xdr:rowOff>
    </xdr:to>
    <xdr:sp macro="" textlink="">
      <xdr:nvSpPr>
        <xdr:cNvPr id="97" name="CuadroTexto 14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 txBox="1">
          <a:spLocks/>
        </xdr:cNvSpPr>
      </xdr:nvSpPr>
      <xdr:spPr>
        <a:xfrm>
          <a:off x="9865517" y="5599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64356</xdr:rowOff>
    </xdr:from>
    <xdr:to>
      <xdr:col>19</xdr:col>
      <xdr:colOff>713717</xdr:colOff>
      <xdr:row>37</xdr:row>
      <xdr:rowOff>140856</xdr:rowOff>
    </xdr:to>
    <xdr:sp macro="" textlink="">
      <xdr:nvSpPr>
        <xdr:cNvPr id="98" name="CuadroTexto 14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 txBox="1">
          <a:spLocks/>
        </xdr:cNvSpPr>
      </xdr:nvSpPr>
      <xdr:spPr>
        <a:xfrm>
          <a:off x="9865517" y="6541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</a:t>
          </a:r>
          <a:r>
            <a:rPr lang="en-US" sz="1100" b="1" i="1" baseline="0">
              <a:solidFill>
                <a:srgbClr val="00B050"/>
              </a:solidFill>
            </a:rPr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65317</xdr:rowOff>
    </xdr:from>
    <xdr:to>
      <xdr:col>19</xdr:col>
      <xdr:colOff>713717</xdr:colOff>
      <xdr:row>42</xdr:row>
      <xdr:rowOff>141817</xdr:rowOff>
    </xdr:to>
    <xdr:sp macro="" textlink="">
      <xdr:nvSpPr>
        <xdr:cNvPr id="99" name="CuadroTexto 14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 txBox="1">
          <a:spLocks/>
        </xdr:cNvSpPr>
      </xdr:nvSpPr>
      <xdr:spPr>
        <a:xfrm>
          <a:off x="9865517" y="749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</a:t>
          </a:r>
          <a:r>
            <a:rPr lang="en-US" sz="1100" b="1" i="1" baseline="0">
              <a:solidFill>
                <a:srgbClr val="00B050"/>
              </a:solidFill>
            </a:rPr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44</xdr:row>
      <xdr:rowOff>77484</xdr:rowOff>
    </xdr:from>
    <xdr:to>
      <xdr:col>19</xdr:col>
      <xdr:colOff>713717</xdr:colOff>
      <xdr:row>47</xdr:row>
      <xdr:rowOff>153984</xdr:rowOff>
    </xdr:to>
    <xdr:sp macro="" textlink="">
      <xdr:nvSpPr>
        <xdr:cNvPr id="100" name="CuadroTexto 14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 txBox="1">
          <a:spLocks/>
        </xdr:cNvSpPr>
      </xdr:nvSpPr>
      <xdr:spPr>
        <a:xfrm>
          <a:off x="9865517" y="8459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</a:t>
          </a:r>
          <a:r>
            <a:rPr lang="en-US" sz="1100" b="1" i="1" baseline="0">
              <a:solidFill>
                <a:srgbClr val="00B050"/>
              </a:solidFill>
            </a:rPr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49</xdr:row>
      <xdr:rowOff>78444</xdr:rowOff>
    </xdr:from>
    <xdr:to>
      <xdr:col>19</xdr:col>
      <xdr:colOff>713717</xdr:colOff>
      <xdr:row>52</xdr:row>
      <xdr:rowOff>154944</xdr:rowOff>
    </xdr:to>
    <xdr:sp macro="" textlink="">
      <xdr:nvSpPr>
        <xdr:cNvPr id="101" name="CuadroTexto 1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>
          <a:spLocks/>
        </xdr:cNvSpPr>
      </xdr:nvSpPr>
      <xdr:spPr>
        <a:xfrm>
          <a:off x="9865517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</a:t>
          </a:r>
          <a:r>
            <a:rPr lang="en-US" sz="1100" b="1" i="1" baseline="0">
              <a:solidFill>
                <a:srgbClr val="00B050"/>
              </a:solidFill>
            </a:rPr>
            <a:t> TUBO CALEFACTOR</a:t>
          </a:r>
        </a:p>
        <a:p>
          <a:pPr algn="ctr"/>
          <a:r>
            <a:rPr lang="en-US" sz="900" b="1" i="1" baseline="0"/>
            <a:t>20-01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59</xdr:row>
      <xdr:rowOff>59906</xdr:rowOff>
    </xdr:from>
    <xdr:to>
      <xdr:col>25</xdr:col>
      <xdr:colOff>727572</xdr:colOff>
      <xdr:row>62</xdr:row>
      <xdr:rowOff>136406</xdr:rowOff>
    </xdr:to>
    <xdr:sp macro="" textlink="">
      <xdr:nvSpPr>
        <xdr:cNvPr id="102" name="CuadroTexto 14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 txBox="1">
          <a:spLocks/>
        </xdr:cNvSpPr>
      </xdr:nvSpPr>
      <xdr:spPr>
        <a:xfrm>
          <a:off x="13155972" y="112994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00B050"/>
              </a:solidFill>
            </a:rPr>
            <a:t>COLOCACIÓN TANQUE FAJA  FRENTE</a:t>
          </a:r>
        </a:p>
        <a:p>
          <a:pPr algn="ctr"/>
          <a:r>
            <a:rPr lang="en-US" sz="900" b="1" i="1" baseline="0"/>
            <a:t>30-02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64</xdr:row>
      <xdr:rowOff>52703</xdr:rowOff>
    </xdr:from>
    <xdr:to>
      <xdr:col>25</xdr:col>
      <xdr:colOff>727572</xdr:colOff>
      <xdr:row>67</xdr:row>
      <xdr:rowOff>129203</xdr:rowOff>
    </xdr:to>
    <xdr:sp macro="" textlink="">
      <xdr:nvSpPr>
        <xdr:cNvPr id="103" name="CuadroTexto 148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 txBox="1">
          <a:spLocks/>
        </xdr:cNvSpPr>
      </xdr:nvSpPr>
      <xdr:spPr>
        <a:xfrm>
          <a:off x="13155972" y="12244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15</xdr:col>
      <xdr:colOff>257692</xdr:colOff>
      <xdr:row>63</xdr:row>
      <xdr:rowOff>108911</xdr:rowOff>
    </xdr:from>
    <xdr:to>
      <xdr:col>16</xdr:col>
      <xdr:colOff>455408</xdr:colOff>
      <xdr:row>66</xdr:row>
      <xdr:rowOff>108911</xdr:rowOff>
    </xdr:to>
    <xdr:sp macro="" textlink="">
      <xdr:nvSpPr>
        <xdr:cNvPr id="104" name="CuadroTexto 150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 txBox="1"/>
      </xdr:nvSpPr>
      <xdr:spPr>
        <a:xfrm>
          <a:off x="8449192" y="12110411"/>
          <a:ext cx="95971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28</xdr:col>
      <xdr:colOff>735494</xdr:colOff>
      <xdr:row>131</xdr:row>
      <xdr:rowOff>13532</xdr:rowOff>
    </xdr:from>
    <xdr:to>
      <xdr:col>30</xdr:col>
      <xdr:colOff>35192</xdr:colOff>
      <xdr:row>131</xdr:row>
      <xdr:rowOff>13532</xdr:rowOff>
    </xdr:to>
    <xdr:cxnSp macro="">
      <xdr:nvCxnSpPr>
        <xdr:cNvPr id="105" name="Conector recto de flecha 152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CxnSpPr>
          <a:stCxn id="135" idx="6"/>
          <a:endCxn id="132" idx="2"/>
        </xdr:cNvCxnSpPr>
      </xdr:nvCxnSpPr>
      <xdr:spPr>
        <a:xfrm>
          <a:off x="16242194" y="2496903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104925</xdr:colOff>
      <xdr:row>22</xdr:row>
      <xdr:rowOff>44825</xdr:rowOff>
    </xdr:from>
    <xdr:to>
      <xdr:col>7</xdr:col>
      <xdr:colOff>191516</xdr:colOff>
      <xdr:row>25</xdr:row>
      <xdr:rowOff>44825</xdr:rowOff>
    </xdr:to>
    <xdr:sp macro="" textlink="">
      <xdr:nvSpPr>
        <xdr:cNvPr id="106" name="CuadroTexto 153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 txBox="1"/>
      </xdr:nvSpPr>
      <xdr:spPr>
        <a:xfrm>
          <a:off x="3267225" y="4235825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19</xdr:row>
      <xdr:rowOff>74601</xdr:rowOff>
    </xdr:from>
    <xdr:to>
      <xdr:col>4</xdr:col>
      <xdr:colOff>724943</xdr:colOff>
      <xdr:row>22</xdr:row>
      <xdr:rowOff>151101</xdr:rowOff>
    </xdr:to>
    <xdr:sp macro="" textlink="">
      <xdr:nvSpPr>
        <xdr:cNvPr id="107" name="CuadroTexto 15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 txBox="1">
          <a:spLocks/>
        </xdr:cNvSpPr>
      </xdr:nvSpPr>
      <xdr:spPr>
        <a:xfrm>
          <a:off x="1685243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</a:t>
          </a:r>
          <a:r>
            <a:rPr lang="en-US" sz="1100" b="1" i="1" baseline="0"/>
            <a:t>DESAGÜE</a:t>
          </a:r>
        </a:p>
        <a:p>
          <a:pPr algn="ctr"/>
          <a:r>
            <a:rPr lang="en-US" sz="900" b="1" i="1" baseline="0"/>
            <a:t>01-01</a:t>
          </a:r>
          <a:endParaRPr lang="en-US" sz="1000" b="1" i="1"/>
        </a:p>
      </xdr:txBody>
    </xdr:sp>
    <xdr:clientData/>
  </xdr:twoCellAnchor>
  <xdr:twoCellAnchor>
    <xdr:from>
      <xdr:col>3</xdr:col>
      <xdr:colOff>46943</xdr:colOff>
      <xdr:row>24</xdr:row>
      <xdr:rowOff>64356</xdr:rowOff>
    </xdr:from>
    <xdr:to>
      <xdr:col>4</xdr:col>
      <xdr:colOff>724943</xdr:colOff>
      <xdr:row>27</xdr:row>
      <xdr:rowOff>140856</xdr:rowOff>
    </xdr:to>
    <xdr:sp macro="" textlink="">
      <xdr:nvSpPr>
        <xdr:cNvPr id="108" name="CuadroTexto 15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 txBox="1">
          <a:spLocks/>
        </xdr:cNvSpPr>
      </xdr:nvSpPr>
      <xdr:spPr>
        <a:xfrm>
          <a:off x="1685243" y="463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</a:t>
          </a:r>
          <a:r>
            <a:rPr lang="en-US" sz="1100" b="1" i="1" baseline="0"/>
            <a:t>INTERRUPTOR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29</xdr:row>
      <xdr:rowOff>65317</xdr:rowOff>
    </xdr:from>
    <xdr:to>
      <xdr:col>4</xdr:col>
      <xdr:colOff>724943</xdr:colOff>
      <xdr:row>32</xdr:row>
      <xdr:rowOff>141817</xdr:rowOff>
    </xdr:to>
    <xdr:sp macro="" textlink="">
      <xdr:nvSpPr>
        <xdr:cNvPr id="109" name="CuadroTexto 15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 txBox="1">
          <a:spLocks/>
        </xdr:cNvSpPr>
      </xdr:nvSpPr>
      <xdr:spPr>
        <a:xfrm>
          <a:off x="1685243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77484</xdr:rowOff>
    </xdr:from>
    <xdr:to>
      <xdr:col>4</xdr:col>
      <xdr:colOff>724943</xdr:colOff>
      <xdr:row>37</xdr:row>
      <xdr:rowOff>153984</xdr:rowOff>
    </xdr:to>
    <xdr:sp macro="" textlink="">
      <xdr:nvSpPr>
        <xdr:cNvPr id="110" name="CuadroTexto 15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 txBox="1">
          <a:spLocks/>
        </xdr:cNvSpPr>
      </xdr:nvSpPr>
      <xdr:spPr>
        <a:xfrm>
          <a:off x="1685243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PERFORADO FONDO</a:t>
          </a:r>
          <a:r>
            <a:rPr lang="en-US" sz="1100" b="1" i="1" baseline="0">
              <a:solidFill>
                <a:srgbClr val="00B050"/>
              </a:solidFill>
            </a:rPr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39</xdr:row>
      <xdr:rowOff>78444</xdr:rowOff>
    </xdr:from>
    <xdr:to>
      <xdr:col>4</xdr:col>
      <xdr:colOff>724943</xdr:colOff>
      <xdr:row>42</xdr:row>
      <xdr:rowOff>154944</xdr:rowOff>
    </xdr:to>
    <xdr:sp macro="" textlink="">
      <xdr:nvSpPr>
        <xdr:cNvPr id="111" name="CuadroTexto 15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 txBox="1">
          <a:spLocks/>
        </xdr:cNvSpPr>
      </xdr:nvSpPr>
      <xdr:spPr>
        <a:xfrm>
          <a:off x="1685243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 TUERCAS</a:t>
          </a:r>
          <a:r>
            <a:rPr lang="en-US" sz="1100" b="1" i="1" baseline="0">
              <a:solidFill>
                <a:srgbClr val="00B050"/>
              </a:solidFill>
            </a:rPr>
            <a:t> RECTANGULARES</a:t>
          </a:r>
        </a:p>
        <a:p>
          <a:pPr algn="ctr"/>
          <a:r>
            <a:rPr lang="en-US" sz="900" b="1" i="1" baseline="0">
              <a:solidFill>
                <a:srgbClr val="00B050"/>
              </a:solidFill>
            </a:rPr>
            <a:t>10-01</a:t>
          </a:r>
          <a:endParaRPr lang="en-US" sz="1100" b="1" i="1">
            <a:solidFill>
              <a:srgbClr val="00B050"/>
            </a:solidFill>
          </a:endParaRPr>
        </a:p>
      </xdr:txBody>
    </xdr:sp>
    <xdr:clientData/>
  </xdr:twoCellAnchor>
  <xdr:twoCellAnchor>
    <xdr:from>
      <xdr:col>6</xdr:col>
      <xdr:colOff>56812</xdr:colOff>
      <xdr:row>44</xdr:row>
      <xdr:rowOff>59906</xdr:rowOff>
    </xdr:from>
    <xdr:to>
      <xdr:col>7</xdr:col>
      <xdr:colOff>734812</xdr:colOff>
      <xdr:row>47</xdr:row>
      <xdr:rowOff>136406</xdr:rowOff>
    </xdr:to>
    <xdr:sp macro="" textlink="">
      <xdr:nvSpPr>
        <xdr:cNvPr id="112" name="CuadroTexto 16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>
          <a:spLocks/>
        </xdr:cNvSpPr>
      </xdr:nvSpPr>
      <xdr:spPr>
        <a:xfrm>
          <a:off x="3333412" y="84419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COLOCACIÓN ARNESES</a:t>
          </a:r>
        </a:p>
        <a:p>
          <a:pPr algn="ctr"/>
          <a:r>
            <a:rPr lang="en-US" sz="900" b="1" i="1">
              <a:solidFill>
                <a:schemeClr val="tx1"/>
              </a:solidFill>
            </a:rPr>
            <a:t>11-01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9</xdr:col>
      <xdr:colOff>39461</xdr:colOff>
      <xdr:row>19</xdr:row>
      <xdr:rowOff>74601</xdr:rowOff>
    </xdr:from>
    <xdr:to>
      <xdr:col>10</xdr:col>
      <xdr:colOff>717461</xdr:colOff>
      <xdr:row>22</xdr:row>
      <xdr:rowOff>151101</xdr:rowOff>
    </xdr:to>
    <xdr:sp macro="" textlink="">
      <xdr:nvSpPr>
        <xdr:cNvPr id="113" name="CuadroTexto 16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 txBox="1">
          <a:spLocks/>
        </xdr:cNvSpPr>
      </xdr:nvSpPr>
      <xdr:spPr>
        <a:xfrm>
          <a:off x="4954361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PIQUETEADO CÁMARA</a:t>
          </a:r>
        </a:p>
        <a:p>
          <a:pPr algn="ctr"/>
          <a:r>
            <a:rPr lang="en-US" sz="900" b="1" i="1"/>
            <a:t>01-15</a:t>
          </a:r>
        </a:p>
      </xdr:txBody>
    </xdr:sp>
    <xdr:clientData/>
  </xdr:twoCellAnchor>
  <xdr:twoCellAnchor>
    <xdr:from>
      <xdr:col>9</xdr:col>
      <xdr:colOff>39461</xdr:colOff>
      <xdr:row>34</xdr:row>
      <xdr:rowOff>77484</xdr:rowOff>
    </xdr:from>
    <xdr:to>
      <xdr:col>10</xdr:col>
      <xdr:colOff>717461</xdr:colOff>
      <xdr:row>37</xdr:row>
      <xdr:rowOff>153984</xdr:rowOff>
    </xdr:to>
    <xdr:sp macro="" textlink="">
      <xdr:nvSpPr>
        <xdr:cNvPr id="114" name="CuadroTexto 16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 txBox="1">
          <a:spLocks/>
        </xdr:cNvSpPr>
      </xdr:nvSpPr>
      <xdr:spPr>
        <a:xfrm>
          <a:off x="4954361" y="6554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PERFORACIONES CÁMARA</a:t>
          </a:r>
        </a:p>
        <a:p>
          <a:pPr algn="ctr"/>
          <a:r>
            <a:rPr lang="en-US" sz="900" b="1" i="1"/>
            <a:t>35-01</a:t>
          </a:r>
        </a:p>
      </xdr:txBody>
    </xdr:sp>
    <xdr:clientData/>
  </xdr:twoCellAnchor>
  <xdr:twoCellAnchor>
    <xdr:from>
      <xdr:col>9</xdr:col>
      <xdr:colOff>39461</xdr:colOff>
      <xdr:row>39</xdr:row>
      <xdr:rowOff>78444</xdr:rowOff>
    </xdr:from>
    <xdr:to>
      <xdr:col>10</xdr:col>
      <xdr:colOff>717461</xdr:colOff>
      <xdr:row>42</xdr:row>
      <xdr:rowOff>154944</xdr:rowOff>
    </xdr:to>
    <xdr:sp macro="" textlink="">
      <xdr:nvSpPr>
        <xdr:cNvPr id="115" name="CuadroTexto 165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 txBox="1">
          <a:spLocks/>
        </xdr:cNvSpPr>
      </xdr:nvSpPr>
      <xdr:spPr>
        <a:xfrm>
          <a:off x="4954361" y="7507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24</xdr:col>
      <xdr:colOff>49572</xdr:colOff>
      <xdr:row>69</xdr:row>
      <xdr:rowOff>57378</xdr:rowOff>
    </xdr:from>
    <xdr:to>
      <xdr:col>25</xdr:col>
      <xdr:colOff>727572</xdr:colOff>
      <xdr:row>72</xdr:row>
      <xdr:rowOff>133878</xdr:rowOff>
    </xdr:to>
    <xdr:sp macro="" textlink="">
      <xdr:nvSpPr>
        <xdr:cNvPr id="116" name="CuadroTexto 17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>
          <a:spLocks/>
        </xdr:cNvSpPr>
      </xdr:nvSpPr>
      <xdr:spPr>
        <a:xfrm>
          <a:off x="13155972" y="132018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78</xdr:row>
      <xdr:rowOff>22174</xdr:rowOff>
    </xdr:from>
    <xdr:to>
      <xdr:col>25</xdr:col>
      <xdr:colOff>7572</xdr:colOff>
      <xdr:row>79</xdr:row>
      <xdr:rowOff>56258</xdr:rowOff>
    </xdr:to>
    <xdr:cxnSp macro="">
      <xdr:nvCxnSpPr>
        <xdr:cNvPr id="117" name="Conector recto de flecha 171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>
          <a:stCxn id="200" idx="4"/>
        </xdr:cNvCxnSpPr>
      </xdr:nvCxnSpPr>
      <xdr:spPr>
        <a:xfrm>
          <a:off x="13875972" y="14881174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317801</xdr:colOff>
      <xdr:row>139</xdr:row>
      <xdr:rowOff>153644</xdr:rowOff>
    </xdr:from>
    <xdr:to>
      <xdr:col>28</xdr:col>
      <xdr:colOff>515517</xdr:colOff>
      <xdr:row>142</xdr:row>
      <xdr:rowOff>153643</xdr:rowOff>
    </xdr:to>
    <xdr:sp macro="" textlink="">
      <xdr:nvSpPr>
        <xdr:cNvPr id="118" name="CuadroTexto 17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 txBox="1"/>
      </xdr:nvSpPr>
      <xdr:spPr>
        <a:xfrm>
          <a:off x="15042330" y="26633144"/>
          <a:ext cx="959716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266281</xdr:colOff>
      <xdr:row>243</xdr:row>
      <xdr:rowOff>41175</xdr:rowOff>
    </xdr:from>
    <xdr:to>
      <xdr:col>31</xdr:col>
      <xdr:colOff>463997</xdr:colOff>
      <xdr:row>245</xdr:row>
      <xdr:rowOff>153921</xdr:rowOff>
    </xdr:to>
    <xdr:sp macro="" textlink="">
      <xdr:nvSpPr>
        <xdr:cNvPr id="119" name="CuadroTexto 17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 txBox="1"/>
      </xdr:nvSpPr>
      <xdr:spPr>
        <a:xfrm>
          <a:off x="16626869" y="46444734"/>
          <a:ext cx="959716" cy="493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308138</xdr:colOff>
      <xdr:row>289</xdr:row>
      <xdr:rowOff>78985</xdr:rowOff>
    </xdr:from>
    <xdr:to>
      <xdr:col>28</xdr:col>
      <xdr:colOff>467591</xdr:colOff>
      <xdr:row>292</xdr:row>
      <xdr:rowOff>77433</xdr:rowOff>
    </xdr:to>
    <xdr:sp macro="" textlink="">
      <xdr:nvSpPr>
        <xdr:cNvPr id="120" name="CuadroTexto 17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15032667" y="55245544"/>
          <a:ext cx="921453" cy="569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27</xdr:col>
      <xdr:colOff>17319</xdr:colOff>
      <xdr:row>48</xdr:row>
      <xdr:rowOff>68274</xdr:rowOff>
    </xdr:from>
    <xdr:to>
      <xdr:col>31</xdr:col>
      <xdr:colOff>727364</xdr:colOff>
      <xdr:row>48</xdr:row>
      <xdr:rowOff>68274</xdr:rowOff>
    </xdr:to>
    <xdr:cxnSp macro="">
      <xdr:nvCxnSpPr>
        <xdr:cNvPr id="121" name="Conector recto 17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>
          <a:off x="14741848" y="9212274"/>
          <a:ext cx="3108104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727365</xdr:colOff>
      <xdr:row>19</xdr:row>
      <xdr:rowOff>35657</xdr:rowOff>
    </xdr:from>
    <xdr:to>
      <xdr:col>31</xdr:col>
      <xdr:colOff>727364</xdr:colOff>
      <xdr:row>19</xdr:row>
      <xdr:rowOff>35657</xdr:rowOff>
    </xdr:to>
    <xdr:cxnSp macro="">
      <xdr:nvCxnSpPr>
        <xdr:cNvPr id="122" name="Conector recto 17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CxnSpPr/>
      </xdr:nvCxnSpPr>
      <xdr:spPr>
        <a:xfrm flipH="1">
          <a:off x="16234065" y="3655157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17319</xdr:colOff>
      <xdr:row>4</xdr:row>
      <xdr:rowOff>22412</xdr:rowOff>
    </xdr:from>
    <xdr:to>
      <xdr:col>29</xdr:col>
      <xdr:colOff>0</xdr:colOff>
      <xdr:row>4</xdr:row>
      <xdr:rowOff>32600</xdr:rowOff>
    </xdr:to>
    <xdr:cxnSp macro="">
      <xdr:nvCxnSpPr>
        <xdr:cNvPr id="123" name="Conector recto 179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 flipV="1">
          <a:off x="147620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92295</xdr:colOff>
      <xdr:row>35</xdr:row>
      <xdr:rowOff>119802</xdr:rowOff>
    </xdr:from>
    <xdr:to>
      <xdr:col>28</xdr:col>
      <xdr:colOff>178886</xdr:colOff>
      <xdr:row>38</xdr:row>
      <xdr:rowOff>119802</xdr:rowOff>
    </xdr:to>
    <xdr:sp macro="" textlink="">
      <xdr:nvSpPr>
        <xdr:cNvPr id="124" name="CuadroTexto 180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 txBox="1"/>
      </xdr:nvSpPr>
      <xdr:spPr>
        <a:xfrm>
          <a:off x="14836995" y="678730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16</xdr:col>
      <xdr:colOff>217483</xdr:colOff>
      <xdr:row>16</xdr:row>
      <xdr:rowOff>138532</xdr:rowOff>
    </xdr:from>
    <xdr:to>
      <xdr:col>18</xdr:col>
      <xdr:colOff>304073</xdr:colOff>
      <xdr:row>19</xdr:row>
      <xdr:rowOff>138532</xdr:rowOff>
    </xdr:to>
    <xdr:sp macro="" textlink="">
      <xdr:nvSpPr>
        <xdr:cNvPr id="125" name="CuadroTexto 18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 txBox="1"/>
      </xdr:nvSpPr>
      <xdr:spPr>
        <a:xfrm>
          <a:off x="9170983" y="3186532"/>
          <a:ext cx="96289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18</xdr:col>
      <xdr:colOff>619080</xdr:colOff>
      <xdr:row>86</xdr:row>
      <xdr:rowOff>93326</xdr:rowOff>
    </xdr:from>
    <xdr:to>
      <xdr:col>19</xdr:col>
      <xdr:colOff>714375</xdr:colOff>
      <xdr:row>89</xdr:row>
      <xdr:rowOff>93326</xdr:rowOff>
    </xdr:to>
    <xdr:sp macro="" textlink="">
      <xdr:nvSpPr>
        <xdr:cNvPr id="126" name="CuadroTexto 187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 txBox="1"/>
      </xdr:nvSpPr>
      <xdr:spPr>
        <a:xfrm>
          <a:off x="10448880" y="16476326"/>
          <a:ext cx="85729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74420</xdr:colOff>
      <xdr:row>84</xdr:row>
      <xdr:rowOff>95309</xdr:rowOff>
    </xdr:from>
    <xdr:to>
      <xdr:col>25</xdr:col>
      <xdr:colOff>752420</xdr:colOff>
      <xdr:row>87</xdr:row>
      <xdr:rowOff>171809</xdr:rowOff>
    </xdr:to>
    <xdr:sp macro="" textlink="">
      <xdr:nvSpPr>
        <xdr:cNvPr id="127" name="CuadroTexto 188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>
          <a:spLocks/>
        </xdr:cNvSpPr>
      </xdr:nvSpPr>
      <xdr:spPr>
        <a:xfrm>
          <a:off x="13180820" y="160973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71461</xdr:colOff>
      <xdr:row>95</xdr:row>
      <xdr:rowOff>51186</xdr:rowOff>
    </xdr:from>
    <xdr:to>
      <xdr:col>25</xdr:col>
      <xdr:colOff>749461</xdr:colOff>
      <xdr:row>98</xdr:row>
      <xdr:rowOff>127686</xdr:rowOff>
    </xdr:to>
    <xdr:sp macro="" textlink="">
      <xdr:nvSpPr>
        <xdr:cNvPr id="128" name="CuadroTexto 189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>
          <a:spLocks/>
        </xdr:cNvSpPr>
      </xdr:nvSpPr>
      <xdr:spPr>
        <a:xfrm>
          <a:off x="13177861" y="181486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COLOCACIÓN</a:t>
          </a:r>
          <a:r>
            <a:rPr lang="en-US" sz="1100" b="1" i="1" baseline="0">
              <a:solidFill>
                <a:srgbClr val="FF0000"/>
              </a:solidFill>
            </a:rPr>
            <a:t> INTERRUPTOR y CAJA DE LIUZ</a:t>
          </a:r>
        </a:p>
        <a:p>
          <a:pPr algn="ctr"/>
          <a:r>
            <a:rPr lang="en-US" sz="900" b="1" i="1" baseline="0"/>
            <a:t>35-02</a:t>
          </a:r>
          <a:endParaRPr lang="en-US" sz="1050" b="1" i="1"/>
        </a:p>
      </xdr:txBody>
    </xdr:sp>
    <xdr:clientData/>
  </xdr:twoCellAnchor>
  <xdr:twoCellAnchor>
    <xdr:from>
      <xdr:col>24</xdr:col>
      <xdr:colOff>76787</xdr:colOff>
      <xdr:row>103</xdr:row>
      <xdr:rowOff>185415</xdr:rowOff>
    </xdr:from>
    <xdr:to>
      <xdr:col>25</xdr:col>
      <xdr:colOff>754787</xdr:colOff>
      <xdr:row>107</xdr:row>
      <xdr:rowOff>71415</xdr:rowOff>
    </xdr:to>
    <xdr:sp macro="" textlink="">
      <xdr:nvSpPr>
        <xdr:cNvPr id="129" name="CuadroTexto 19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>
          <a:spLocks/>
        </xdr:cNvSpPr>
      </xdr:nvSpPr>
      <xdr:spPr>
        <a:xfrm>
          <a:off x="13183187" y="1980691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39351</xdr:colOff>
      <xdr:row>121</xdr:row>
      <xdr:rowOff>188067</xdr:rowOff>
    </xdr:from>
    <xdr:to>
      <xdr:col>25</xdr:col>
      <xdr:colOff>717351</xdr:colOff>
      <xdr:row>125</xdr:row>
      <xdr:rowOff>74067</xdr:rowOff>
    </xdr:to>
    <xdr:sp macro="" textlink="">
      <xdr:nvSpPr>
        <xdr:cNvPr id="130" name="CuadroTexto 192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 txBox="1">
          <a:spLocks/>
        </xdr:cNvSpPr>
      </xdr:nvSpPr>
      <xdr:spPr>
        <a:xfrm>
          <a:off x="13145751" y="232385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 BASES</a:t>
          </a:r>
          <a:endParaRPr lang="en-US" sz="900" b="1" i="1">
            <a:solidFill>
              <a:srgbClr val="00B050"/>
            </a:solidFill>
          </a:endParaRP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124</xdr:row>
      <xdr:rowOff>79343</xdr:rowOff>
    </xdr:from>
    <xdr:to>
      <xdr:col>22</xdr:col>
      <xdr:colOff>713717</xdr:colOff>
      <xdr:row>127</xdr:row>
      <xdr:rowOff>155843</xdr:rowOff>
    </xdr:to>
    <xdr:sp macro="" textlink="">
      <xdr:nvSpPr>
        <xdr:cNvPr id="131" name="CuadroTexto 194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 txBox="1"/>
      </xdr:nvSpPr>
      <xdr:spPr>
        <a:xfrm>
          <a:off x="11503817" y="237013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COLOCACIÓN</a:t>
          </a:r>
          <a:r>
            <a:rPr lang="en-US" sz="1100" b="1" i="1" baseline="0">
              <a:solidFill>
                <a:srgbClr val="FF0000"/>
              </a:solidFill>
            </a:rPr>
            <a:t> SUB. PLACA FRÍA 2100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35-03</a:t>
          </a:r>
        </a:p>
      </xdr:txBody>
    </xdr:sp>
    <xdr:clientData/>
  </xdr:twoCellAnchor>
  <xdr:twoCellAnchor>
    <xdr:from>
      <xdr:col>30</xdr:col>
      <xdr:colOff>35192</xdr:colOff>
      <xdr:row>129</xdr:row>
      <xdr:rowOff>70532</xdr:rowOff>
    </xdr:from>
    <xdr:to>
      <xdr:col>31</xdr:col>
      <xdr:colOff>713192</xdr:colOff>
      <xdr:row>132</xdr:row>
      <xdr:rowOff>147032</xdr:rowOff>
    </xdr:to>
    <xdr:sp macro="" textlink="">
      <xdr:nvSpPr>
        <xdr:cNvPr id="132" name="CuadroTexto 195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 txBox="1"/>
      </xdr:nvSpPr>
      <xdr:spPr>
        <a:xfrm>
          <a:off x="16418192" y="246450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</a:t>
          </a:r>
          <a:r>
            <a:rPr lang="en-US" sz="1100" b="1" i="1" baseline="0">
              <a:solidFill>
                <a:srgbClr val="00B050"/>
              </a:solidFill>
            </a:rPr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44</xdr:row>
      <xdr:rowOff>143671</xdr:rowOff>
    </xdr:from>
    <xdr:to>
      <xdr:col>31</xdr:col>
      <xdr:colOff>713192</xdr:colOff>
      <xdr:row>48</xdr:row>
      <xdr:rowOff>29671</xdr:rowOff>
    </xdr:to>
    <xdr:sp macro="" textlink="">
      <xdr:nvSpPr>
        <xdr:cNvPr id="133" name="CuadroTexto 197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 txBox="1"/>
      </xdr:nvSpPr>
      <xdr:spPr>
        <a:xfrm>
          <a:off x="16395780" y="852567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ysClr val="windowText" lastClr="000000"/>
              </a:solidFill>
            </a:rPr>
            <a:t>COLOCACIÓN DE MANIJAS</a:t>
          </a:r>
        </a:p>
        <a:p>
          <a:pPr algn="ctr"/>
          <a:r>
            <a:rPr lang="en-US" sz="900" b="1" i="1"/>
            <a:t>40-15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124</xdr:row>
      <xdr:rowOff>79343</xdr:rowOff>
    </xdr:from>
    <xdr:to>
      <xdr:col>31</xdr:col>
      <xdr:colOff>713192</xdr:colOff>
      <xdr:row>127</xdr:row>
      <xdr:rowOff>155843</xdr:rowOff>
    </xdr:to>
    <xdr:sp macro="" textlink="">
      <xdr:nvSpPr>
        <xdr:cNvPr id="134" name="CuadroTexto 198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 txBox="1"/>
      </xdr:nvSpPr>
      <xdr:spPr>
        <a:xfrm>
          <a:off x="16418192" y="237013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</a:t>
          </a:r>
          <a:r>
            <a:rPr lang="en-US" sz="1100" b="1" i="1" baseline="0">
              <a:solidFill>
                <a:srgbClr val="00B050"/>
              </a:solidFill>
            </a:rPr>
            <a:t> </a:t>
          </a:r>
          <a:r>
            <a:rPr lang="en-US" sz="1100" b="1" i="1">
              <a:solidFill>
                <a:srgbClr val="00B050"/>
              </a:solidFill>
            </a:rPr>
            <a:t>PUERTAS</a:t>
          </a:r>
        </a:p>
        <a:p>
          <a:pPr algn="ctr"/>
          <a:r>
            <a:rPr lang="en-US" sz="900" b="1" i="1"/>
            <a:t>45-01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129</xdr:row>
      <xdr:rowOff>70532</xdr:rowOff>
    </xdr:from>
    <xdr:to>
      <xdr:col>28</xdr:col>
      <xdr:colOff>735494</xdr:colOff>
      <xdr:row>132</xdr:row>
      <xdr:rowOff>147032</xdr:rowOff>
    </xdr:to>
    <xdr:sp macro="" textlink="">
      <xdr:nvSpPr>
        <xdr:cNvPr id="135" name="CuadroTexto 200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 txBox="1"/>
      </xdr:nvSpPr>
      <xdr:spPr>
        <a:xfrm>
          <a:off x="14802194" y="246450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PREPARACIÓN </a:t>
          </a:r>
          <a:r>
            <a:rPr lang="en-US" sz="1100" b="1" i="1" baseline="0">
              <a:solidFill>
                <a:srgbClr val="00B050"/>
              </a:solidFill>
            </a:rPr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24</xdr:col>
      <xdr:colOff>63970</xdr:colOff>
      <xdr:row>108</xdr:row>
      <xdr:rowOff>142759</xdr:rowOff>
    </xdr:from>
    <xdr:to>
      <xdr:col>25</xdr:col>
      <xdr:colOff>741970</xdr:colOff>
      <xdr:row>112</xdr:row>
      <xdr:rowOff>28759</xdr:rowOff>
    </xdr:to>
    <xdr:sp macro="" textlink="">
      <xdr:nvSpPr>
        <xdr:cNvPr id="136" name="CuadroTexto 201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 txBox="1">
          <a:spLocks/>
        </xdr:cNvSpPr>
      </xdr:nvSpPr>
      <xdr:spPr>
        <a:xfrm>
          <a:off x="13170370" y="2071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PERFORADOS</a:t>
          </a:r>
        </a:p>
        <a:p>
          <a:pPr algn="ctr"/>
          <a:r>
            <a:rPr lang="en-US" sz="900" b="1" i="1"/>
            <a:t>15-02</a:t>
          </a:r>
          <a:endParaRPr lang="en-US" sz="1050" b="1" i="1"/>
        </a:p>
      </xdr:txBody>
    </xdr:sp>
    <xdr:clientData/>
  </xdr:twoCellAnchor>
  <xdr:twoCellAnchor>
    <xdr:from>
      <xdr:col>12</xdr:col>
      <xdr:colOff>46943</xdr:colOff>
      <xdr:row>119</xdr:row>
      <xdr:rowOff>65379</xdr:rowOff>
    </xdr:from>
    <xdr:to>
      <xdr:col>13</xdr:col>
      <xdr:colOff>724943</xdr:colOff>
      <xdr:row>122</xdr:row>
      <xdr:rowOff>141879</xdr:rowOff>
    </xdr:to>
    <xdr:sp macro="" textlink="">
      <xdr:nvSpPr>
        <xdr:cNvPr id="137" name="CuadroTexto 202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 txBox="1"/>
      </xdr:nvSpPr>
      <xdr:spPr>
        <a:xfrm>
          <a:off x="6600143" y="22734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COLOCACIÓN DE RESISTENCIA A</a:t>
          </a:r>
          <a:r>
            <a:rPr lang="en-US" sz="1100" b="1" i="1" baseline="0">
              <a:solidFill>
                <a:srgbClr val="00B050"/>
              </a:solidFill>
            </a:rPr>
            <a:t> LA PLACA FRÍA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15</xdr:col>
      <xdr:colOff>56812</xdr:colOff>
      <xdr:row>119</xdr:row>
      <xdr:rowOff>65379</xdr:rowOff>
    </xdr:from>
    <xdr:to>
      <xdr:col>16</xdr:col>
      <xdr:colOff>734812</xdr:colOff>
      <xdr:row>122</xdr:row>
      <xdr:rowOff>141879</xdr:rowOff>
    </xdr:to>
    <xdr:sp macro="" textlink="">
      <xdr:nvSpPr>
        <xdr:cNvPr id="138" name="CuadroTexto 203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 txBox="1"/>
      </xdr:nvSpPr>
      <xdr:spPr>
        <a:xfrm>
          <a:off x="8248312" y="22734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50"/>
              </a:solidFill>
            </a:rPr>
            <a:t>ARMADO</a:t>
          </a:r>
          <a:r>
            <a:rPr lang="en-US" sz="1100" b="1" i="1" baseline="0">
              <a:solidFill>
                <a:srgbClr val="00B050"/>
              </a:solidFill>
            </a:rPr>
            <a:t> CAJA DE LUZ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15</xdr:col>
      <xdr:colOff>56812</xdr:colOff>
      <xdr:row>124</xdr:row>
      <xdr:rowOff>79343</xdr:rowOff>
    </xdr:from>
    <xdr:to>
      <xdr:col>16</xdr:col>
      <xdr:colOff>734812</xdr:colOff>
      <xdr:row>127</xdr:row>
      <xdr:rowOff>155843</xdr:rowOff>
    </xdr:to>
    <xdr:sp macro="" textlink="">
      <xdr:nvSpPr>
        <xdr:cNvPr id="139" name="CuadroTexto 205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 txBox="1"/>
      </xdr:nvSpPr>
      <xdr:spPr>
        <a:xfrm>
          <a:off x="8248312" y="237013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F0"/>
              </a:solidFill>
            </a:rPr>
            <a:t>CONEXION</a:t>
          </a:r>
          <a:r>
            <a:rPr lang="en-US" sz="1100" b="1" i="1" baseline="0">
              <a:solidFill>
                <a:srgbClr val="00B0F0"/>
              </a:solidFill>
            </a:rPr>
            <a:t> PLACA FRÍA CON CAJA DE LUZ</a:t>
          </a:r>
        </a:p>
        <a:p>
          <a:pPr algn="ctr"/>
          <a:r>
            <a:rPr lang="en-US" sz="9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13</xdr:col>
      <xdr:colOff>463051</xdr:colOff>
      <xdr:row>113</xdr:row>
      <xdr:rowOff>16467</xdr:rowOff>
    </xdr:from>
    <xdr:to>
      <xdr:col>15</xdr:col>
      <xdr:colOff>440785</xdr:colOff>
      <xdr:row>116</xdr:row>
      <xdr:rowOff>16468</xdr:rowOff>
    </xdr:to>
    <xdr:sp macro="" textlink="">
      <xdr:nvSpPr>
        <xdr:cNvPr id="140" name="CuadroTexto 206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 txBox="1"/>
      </xdr:nvSpPr>
      <xdr:spPr>
        <a:xfrm>
          <a:off x="7778251" y="21542967"/>
          <a:ext cx="854034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28</xdr:col>
      <xdr:colOff>15494</xdr:colOff>
      <xdr:row>212</xdr:row>
      <xdr:rowOff>67854</xdr:rowOff>
    </xdr:from>
    <xdr:to>
      <xdr:col>28</xdr:col>
      <xdr:colOff>15494</xdr:colOff>
      <xdr:row>213</xdr:row>
      <xdr:rowOff>177275</xdr:rowOff>
    </xdr:to>
    <xdr:cxnSp macro="">
      <xdr:nvCxnSpPr>
        <xdr:cNvPr id="141" name="Conector recto de flecha 21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CxnSpPr>
          <a:stCxn id="147" idx="4"/>
          <a:endCxn id="149" idx="0"/>
        </xdr:cNvCxnSpPr>
      </xdr:nvCxnSpPr>
      <xdr:spPr>
        <a:xfrm>
          <a:off x="15502023" y="40565913"/>
          <a:ext cx="0" cy="2999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217</xdr:row>
      <xdr:rowOff>40863</xdr:rowOff>
    </xdr:from>
    <xdr:to>
      <xdr:col>28</xdr:col>
      <xdr:colOff>15494</xdr:colOff>
      <xdr:row>219</xdr:row>
      <xdr:rowOff>8267</xdr:rowOff>
    </xdr:to>
    <xdr:cxnSp macro="">
      <xdr:nvCxnSpPr>
        <xdr:cNvPr id="142" name="Conector recto de flecha 21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CxnSpPr>
          <a:stCxn id="149" idx="4"/>
          <a:endCxn id="150" idx="0"/>
        </xdr:cNvCxnSpPr>
      </xdr:nvCxnSpPr>
      <xdr:spPr>
        <a:xfrm>
          <a:off x="15502023" y="41491422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222</xdr:row>
      <xdr:rowOff>39943</xdr:rowOff>
    </xdr:from>
    <xdr:to>
      <xdr:col>28</xdr:col>
      <xdr:colOff>15494</xdr:colOff>
      <xdr:row>223</xdr:row>
      <xdr:rowOff>176968</xdr:rowOff>
    </xdr:to>
    <xdr:cxnSp macro="">
      <xdr:nvCxnSpPr>
        <xdr:cNvPr id="143" name="Conector recto de flecha 21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CxnSpPr>
          <a:stCxn id="150" idx="4"/>
          <a:endCxn id="151" idx="0"/>
        </xdr:cNvCxnSpPr>
      </xdr:nvCxnSpPr>
      <xdr:spPr>
        <a:xfrm>
          <a:off x="15502023" y="42443002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188</xdr:row>
      <xdr:rowOff>182380</xdr:rowOff>
    </xdr:from>
    <xdr:to>
      <xdr:col>28</xdr:col>
      <xdr:colOff>735494</xdr:colOff>
      <xdr:row>192</xdr:row>
      <xdr:rowOff>68380</xdr:rowOff>
    </xdr:to>
    <xdr:sp macro="" textlink="">
      <xdr:nvSpPr>
        <xdr:cNvPr id="144" name="CuadroTexto 221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14782023" y="3599638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193</xdr:row>
      <xdr:rowOff>167572</xdr:rowOff>
    </xdr:from>
    <xdr:to>
      <xdr:col>28</xdr:col>
      <xdr:colOff>735494</xdr:colOff>
      <xdr:row>197</xdr:row>
      <xdr:rowOff>31160</xdr:rowOff>
    </xdr:to>
    <xdr:sp macro="" textlink="">
      <xdr:nvSpPr>
        <xdr:cNvPr id="145" name="CuadroTexto 222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14782023" y="3693407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198</xdr:row>
      <xdr:rowOff>130348</xdr:rowOff>
    </xdr:from>
    <xdr:to>
      <xdr:col>28</xdr:col>
      <xdr:colOff>735494</xdr:colOff>
      <xdr:row>201</xdr:row>
      <xdr:rowOff>162025</xdr:rowOff>
    </xdr:to>
    <xdr:sp macro="" textlink="">
      <xdr:nvSpPr>
        <xdr:cNvPr id="146" name="CuadroTexto 223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14782023" y="37894172"/>
          <a:ext cx="1440000" cy="670412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208</xdr:row>
      <xdr:rowOff>181854</xdr:rowOff>
    </xdr:from>
    <xdr:to>
      <xdr:col>28</xdr:col>
      <xdr:colOff>735494</xdr:colOff>
      <xdr:row>212</xdr:row>
      <xdr:rowOff>67854</xdr:rowOff>
    </xdr:to>
    <xdr:sp macro="" textlink="">
      <xdr:nvSpPr>
        <xdr:cNvPr id="147" name="CuadroTexto 225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14782023" y="3991791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ACCES.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FREEZER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10-10</a:t>
          </a:r>
          <a:endParaRPr lang="en-US" sz="1100" b="1" i="1"/>
        </a:p>
      </xdr:txBody>
    </xdr:sp>
    <xdr:clientData/>
  </xdr:twoCellAnchor>
  <xdr:twoCellAnchor>
    <xdr:from>
      <xdr:col>30</xdr:col>
      <xdr:colOff>461434</xdr:colOff>
      <xdr:row>189</xdr:row>
      <xdr:rowOff>73196</xdr:rowOff>
    </xdr:from>
    <xdr:to>
      <xdr:col>31</xdr:col>
      <xdr:colOff>548025</xdr:colOff>
      <xdr:row>192</xdr:row>
      <xdr:rowOff>73196</xdr:rowOff>
    </xdr:to>
    <xdr:sp macro="" textlink="">
      <xdr:nvSpPr>
        <xdr:cNvPr id="148" name="CuadroTexto 23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16822022" y="36077696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27</xdr:col>
      <xdr:colOff>57494</xdr:colOff>
      <xdr:row>213</xdr:row>
      <xdr:rowOff>177275</xdr:rowOff>
    </xdr:from>
    <xdr:to>
      <xdr:col>28</xdr:col>
      <xdr:colOff>735494</xdr:colOff>
      <xdr:row>217</xdr:row>
      <xdr:rowOff>40863</xdr:rowOff>
    </xdr:to>
    <xdr:sp macro="" textlink="">
      <xdr:nvSpPr>
        <xdr:cNvPr id="149" name="CuadroTexto 232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14782023" y="40865834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219</xdr:row>
      <xdr:rowOff>8267</xdr:rowOff>
    </xdr:from>
    <xdr:to>
      <xdr:col>28</xdr:col>
      <xdr:colOff>735494</xdr:colOff>
      <xdr:row>222</xdr:row>
      <xdr:rowOff>39943</xdr:rowOff>
    </xdr:to>
    <xdr:sp macro="" textlink="">
      <xdr:nvSpPr>
        <xdr:cNvPr id="150" name="CuadroTexto 233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 txBox="1"/>
      </xdr:nvSpPr>
      <xdr:spPr>
        <a:xfrm>
          <a:off x="14782023" y="41839826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223</xdr:row>
      <xdr:rowOff>176968</xdr:rowOff>
    </xdr:from>
    <xdr:to>
      <xdr:col>28</xdr:col>
      <xdr:colOff>735494</xdr:colOff>
      <xdr:row>227</xdr:row>
      <xdr:rowOff>78248</xdr:rowOff>
    </xdr:to>
    <xdr:sp macro="" textlink="">
      <xdr:nvSpPr>
        <xdr:cNvPr id="151" name="CuadroTexto 234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 txBox="1"/>
      </xdr:nvSpPr>
      <xdr:spPr>
        <a:xfrm>
          <a:off x="14782023" y="42770527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18</xdr:col>
      <xdr:colOff>755716</xdr:colOff>
      <xdr:row>52</xdr:row>
      <xdr:rowOff>154944</xdr:rowOff>
    </xdr:from>
    <xdr:to>
      <xdr:col>24</xdr:col>
      <xdr:colOff>49571</xdr:colOff>
      <xdr:row>61</xdr:row>
      <xdr:rowOff>2906</xdr:rowOff>
    </xdr:to>
    <xdr:cxnSp macro="">
      <xdr:nvCxnSpPr>
        <xdr:cNvPr id="152" name="Conector angular 24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CxnSpPr>
          <a:stCxn id="101" idx="4"/>
          <a:endCxn id="102" idx="2"/>
        </xdr:cNvCxnSpPr>
      </xdr:nvCxnSpPr>
      <xdr:spPr>
        <a:xfrm rot="16200000" flipH="1">
          <a:off x="11089513" y="9556947"/>
          <a:ext cx="1562462" cy="257045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29</xdr:row>
      <xdr:rowOff>65317</xdr:rowOff>
    </xdr:from>
    <xdr:to>
      <xdr:col>31</xdr:col>
      <xdr:colOff>713192</xdr:colOff>
      <xdr:row>32</xdr:row>
      <xdr:rowOff>141817</xdr:rowOff>
    </xdr:to>
    <xdr:sp macro="" textlink="">
      <xdr:nvSpPr>
        <xdr:cNvPr id="153" name="CuadroTexto 242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 txBox="1"/>
      </xdr:nvSpPr>
      <xdr:spPr>
        <a:xfrm>
          <a:off x="16418192" y="5589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35-01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31</xdr:row>
      <xdr:rowOff>8317</xdr:rowOff>
    </xdr:from>
    <xdr:to>
      <xdr:col>30</xdr:col>
      <xdr:colOff>35192</xdr:colOff>
      <xdr:row>31</xdr:row>
      <xdr:rowOff>8317</xdr:rowOff>
    </xdr:to>
    <xdr:cxnSp macro="">
      <xdr:nvCxnSpPr>
        <xdr:cNvPr id="154" name="Conector recto de flecha 24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CxnSpPr>
          <a:stCxn id="51" idx="6"/>
          <a:endCxn id="153" idx="2"/>
        </xdr:cNvCxnSpPr>
      </xdr:nvCxnSpPr>
      <xdr:spPr>
        <a:xfrm>
          <a:off x="16242194" y="591381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80249</xdr:colOff>
      <xdr:row>44</xdr:row>
      <xdr:rowOff>62757</xdr:rowOff>
    </xdr:from>
    <xdr:to>
      <xdr:col>1</xdr:col>
      <xdr:colOff>703986</xdr:colOff>
      <xdr:row>47</xdr:row>
      <xdr:rowOff>139257</xdr:rowOff>
    </xdr:to>
    <xdr:sp macro="" textlink="">
      <xdr:nvSpPr>
        <xdr:cNvPr id="155" name="CuadroTexto 244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80249" y="844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00B0F0"/>
              </a:solidFill>
            </a:rPr>
            <a:t>CORTE</a:t>
          </a:r>
          <a:r>
            <a:rPr lang="en-US" sz="1100" b="1" i="1" baseline="0">
              <a:solidFill>
                <a:srgbClr val="00B0F0"/>
              </a:solidFill>
            </a:rPr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0</xdr:col>
      <xdr:colOff>54429</xdr:colOff>
      <xdr:row>44</xdr:row>
      <xdr:rowOff>19186</xdr:rowOff>
    </xdr:from>
    <xdr:to>
      <xdr:col>1</xdr:col>
      <xdr:colOff>750455</xdr:colOff>
      <xdr:row>47</xdr:row>
      <xdr:rowOff>144318</xdr:rowOff>
    </xdr:to>
    <xdr:sp macro="" textlink="">
      <xdr:nvSpPr>
        <xdr:cNvPr id="156" name="Rectángulo 246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/>
      </xdr:nvSpPr>
      <xdr:spPr>
        <a:xfrm>
          <a:off x="54429" y="8401186"/>
          <a:ext cx="1458026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39461</xdr:colOff>
      <xdr:row>4</xdr:row>
      <xdr:rowOff>38100</xdr:rowOff>
    </xdr:from>
    <xdr:to>
      <xdr:col>16</xdr:col>
      <xdr:colOff>717461</xdr:colOff>
      <xdr:row>7</xdr:row>
      <xdr:rowOff>114600</xdr:rowOff>
    </xdr:to>
    <xdr:sp macro="" textlink="">
      <xdr:nvSpPr>
        <xdr:cNvPr id="157" name="CuadroTexto 247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 txBox="1"/>
      </xdr:nvSpPr>
      <xdr:spPr>
        <a:xfrm>
          <a:off x="8230961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 REFUERZOS CHAPA PP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15</xdr:col>
      <xdr:colOff>140804</xdr:colOff>
      <xdr:row>6</xdr:row>
      <xdr:rowOff>124238</xdr:rowOff>
    </xdr:from>
    <xdr:to>
      <xdr:col>18</xdr:col>
      <xdr:colOff>35717</xdr:colOff>
      <xdr:row>46</xdr:row>
      <xdr:rowOff>20483</xdr:rowOff>
    </xdr:to>
    <xdr:cxnSp macro="">
      <xdr:nvCxnSpPr>
        <xdr:cNvPr id="158" name="Conector angular 248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CxnSpPr>
          <a:endCxn id="100" idx="2"/>
        </xdr:cNvCxnSpPr>
      </xdr:nvCxnSpPr>
      <xdr:spPr>
        <a:xfrm rot="16200000" flipH="1">
          <a:off x="5340788" y="4258754"/>
          <a:ext cx="7516245" cy="153321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34636</xdr:colOff>
      <xdr:row>4</xdr:row>
      <xdr:rowOff>33618</xdr:rowOff>
    </xdr:from>
    <xdr:to>
      <xdr:col>13</xdr:col>
      <xdr:colOff>704850</xdr:colOff>
      <xdr:row>18</xdr:row>
      <xdr:rowOff>0</xdr:rowOff>
    </xdr:to>
    <xdr:sp macro="" textlink="">
      <xdr:nvSpPr>
        <xdr:cNvPr id="159" name="Rectángulo 25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/>
      </xdr:nvSpPr>
      <xdr:spPr>
        <a:xfrm>
          <a:off x="1672936" y="795618"/>
          <a:ext cx="6347114" cy="26333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46943</xdr:colOff>
      <xdr:row>4</xdr:row>
      <xdr:rowOff>38400</xdr:rowOff>
    </xdr:from>
    <xdr:to>
      <xdr:col>4</xdr:col>
      <xdr:colOff>724943</xdr:colOff>
      <xdr:row>7</xdr:row>
      <xdr:rowOff>114600</xdr:rowOff>
    </xdr:to>
    <xdr:sp macro="" textlink="">
      <xdr:nvSpPr>
        <xdr:cNvPr id="160" name="CuadroTexto 25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 txBox="1">
          <a:spLocks/>
        </xdr:cNvSpPr>
      </xdr:nvSpPr>
      <xdr:spPr>
        <a:xfrm>
          <a:off x="1685243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3</xdr:col>
      <xdr:colOff>46943</xdr:colOff>
      <xdr:row>9</xdr:row>
      <xdr:rowOff>72679</xdr:rowOff>
    </xdr:from>
    <xdr:to>
      <xdr:col>4</xdr:col>
      <xdr:colOff>724943</xdr:colOff>
      <xdr:row>12</xdr:row>
      <xdr:rowOff>148879</xdr:rowOff>
    </xdr:to>
    <xdr:sp macro="" textlink="">
      <xdr:nvSpPr>
        <xdr:cNvPr id="161" name="CuadroTexto 256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>
          <a:spLocks/>
        </xdr:cNvSpPr>
      </xdr:nvSpPr>
      <xdr:spPr>
        <a:xfrm>
          <a:off x="1685243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05-25</a:t>
          </a:r>
        </a:p>
      </xdr:txBody>
    </xdr:sp>
    <xdr:clientData/>
  </xdr:twoCellAnchor>
  <xdr:twoCellAnchor>
    <xdr:from>
      <xdr:col>9</xdr:col>
      <xdr:colOff>39461</xdr:colOff>
      <xdr:row>4</xdr:row>
      <xdr:rowOff>38400</xdr:rowOff>
    </xdr:from>
    <xdr:to>
      <xdr:col>10</xdr:col>
      <xdr:colOff>717461</xdr:colOff>
      <xdr:row>7</xdr:row>
      <xdr:rowOff>114600</xdr:rowOff>
    </xdr:to>
    <xdr:sp macro="" textlink="">
      <xdr:nvSpPr>
        <xdr:cNvPr id="162" name="CuadroTexto 257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 txBox="1">
          <a:spLocks/>
        </xdr:cNvSpPr>
      </xdr:nvSpPr>
      <xdr:spPr>
        <a:xfrm>
          <a:off x="49543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9</xdr:row>
      <xdr:rowOff>72679</xdr:rowOff>
    </xdr:from>
    <xdr:to>
      <xdr:col>10</xdr:col>
      <xdr:colOff>717461</xdr:colOff>
      <xdr:row>12</xdr:row>
      <xdr:rowOff>148879</xdr:rowOff>
    </xdr:to>
    <xdr:sp macro="" textlink="">
      <xdr:nvSpPr>
        <xdr:cNvPr id="163" name="CuadroTexto 258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 txBox="1">
          <a:spLocks/>
        </xdr:cNvSpPr>
      </xdr:nvSpPr>
      <xdr:spPr>
        <a:xfrm>
          <a:off x="49543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CÁMARA</a:t>
          </a:r>
        </a:p>
        <a:p>
          <a:pPr algn="ctr"/>
          <a:r>
            <a:rPr lang="en-US" sz="900" b="1" i="1"/>
            <a:t>05-25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14</xdr:row>
      <xdr:rowOff>62434</xdr:rowOff>
    </xdr:from>
    <xdr:to>
      <xdr:col>4</xdr:col>
      <xdr:colOff>724943</xdr:colOff>
      <xdr:row>17</xdr:row>
      <xdr:rowOff>138634</xdr:rowOff>
    </xdr:to>
    <xdr:sp macro="" textlink="">
      <xdr:nvSpPr>
        <xdr:cNvPr id="164" name="CuadroTexto 25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>
          <a:spLocks/>
        </xdr:cNvSpPr>
      </xdr:nvSpPr>
      <xdr:spPr>
        <a:xfrm>
          <a:off x="1685243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9</xdr:col>
      <xdr:colOff>39461</xdr:colOff>
      <xdr:row>14</xdr:row>
      <xdr:rowOff>62434</xdr:rowOff>
    </xdr:from>
    <xdr:to>
      <xdr:col>10</xdr:col>
      <xdr:colOff>717461</xdr:colOff>
      <xdr:row>17</xdr:row>
      <xdr:rowOff>138634</xdr:rowOff>
    </xdr:to>
    <xdr:sp macro="" textlink="">
      <xdr:nvSpPr>
        <xdr:cNvPr id="165" name="CuadroTexto 260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>
          <a:spLocks/>
        </xdr:cNvSpPr>
      </xdr:nvSpPr>
      <xdr:spPr>
        <a:xfrm>
          <a:off x="49543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15-25</a:t>
          </a:r>
          <a:endParaRPr lang="en-US" sz="1100" b="1" i="1"/>
        </a:p>
      </xdr:txBody>
    </xdr:sp>
    <xdr:clientData/>
  </xdr:twoCellAnchor>
  <xdr:twoCellAnchor>
    <xdr:from>
      <xdr:col>6</xdr:col>
      <xdr:colOff>56812</xdr:colOff>
      <xdr:row>14</xdr:row>
      <xdr:rowOff>62434</xdr:rowOff>
    </xdr:from>
    <xdr:to>
      <xdr:col>7</xdr:col>
      <xdr:colOff>734812</xdr:colOff>
      <xdr:row>17</xdr:row>
      <xdr:rowOff>138634</xdr:rowOff>
    </xdr:to>
    <xdr:sp macro="" textlink="">
      <xdr:nvSpPr>
        <xdr:cNvPr id="166" name="CuadroTexto 261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 txBox="1">
          <a:spLocks/>
        </xdr:cNvSpPr>
      </xdr:nvSpPr>
      <xdr:spPr>
        <a:xfrm>
          <a:off x="3333412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INTERRUPTOR</a:t>
          </a:r>
        </a:p>
        <a:p>
          <a:pPr algn="ctr"/>
          <a:r>
            <a:rPr lang="en-US" sz="8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7</xdr:row>
      <xdr:rowOff>114600</xdr:rowOff>
    </xdr:from>
    <xdr:to>
      <xdr:col>4</xdr:col>
      <xdr:colOff>4943</xdr:colOff>
      <xdr:row>9</xdr:row>
      <xdr:rowOff>72679</xdr:rowOff>
    </xdr:to>
    <xdr:cxnSp macro="">
      <xdr:nvCxnSpPr>
        <xdr:cNvPr id="167" name="Conector recto de flecha 262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CxnSpPr>
          <a:stCxn id="160" idx="4"/>
          <a:endCxn id="161" idx="0"/>
        </xdr:cNvCxnSpPr>
      </xdr:nvCxnSpPr>
      <xdr:spPr>
        <a:xfrm>
          <a:off x="2405243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12</xdr:row>
      <xdr:rowOff>148879</xdr:rowOff>
    </xdr:from>
    <xdr:to>
      <xdr:col>4</xdr:col>
      <xdr:colOff>4943</xdr:colOff>
      <xdr:row>14</xdr:row>
      <xdr:rowOff>62434</xdr:rowOff>
    </xdr:to>
    <xdr:cxnSp macro="">
      <xdr:nvCxnSpPr>
        <xdr:cNvPr id="168" name="Conector recto de flecha 263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CxnSpPr>
          <a:stCxn id="161" idx="4"/>
          <a:endCxn id="164" idx="0"/>
        </xdr:cNvCxnSpPr>
      </xdr:nvCxnSpPr>
      <xdr:spPr>
        <a:xfrm>
          <a:off x="240524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7</xdr:row>
      <xdr:rowOff>114600</xdr:rowOff>
    </xdr:from>
    <xdr:to>
      <xdr:col>9</xdr:col>
      <xdr:colOff>759461</xdr:colOff>
      <xdr:row>9</xdr:row>
      <xdr:rowOff>72679</xdr:rowOff>
    </xdr:to>
    <xdr:cxnSp macro="">
      <xdr:nvCxnSpPr>
        <xdr:cNvPr id="169" name="Conector recto de flecha 264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CxnSpPr>
          <a:stCxn id="162" idx="4"/>
          <a:endCxn id="163" idx="0"/>
        </xdr:cNvCxnSpPr>
      </xdr:nvCxnSpPr>
      <xdr:spPr>
        <a:xfrm>
          <a:off x="56743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759461</xdr:colOff>
      <xdr:row>12</xdr:row>
      <xdr:rowOff>148879</xdr:rowOff>
    </xdr:from>
    <xdr:to>
      <xdr:col>9</xdr:col>
      <xdr:colOff>759461</xdr:colOff>
      <xdr:row>14</xdr:row>
      <xdr:rowOff>62434</xdr:rowOff>
    </xdr:to>
    <xdr:cxnSp macro="">
      <xdr:nvCxnSpPr>
        <xdr:cNvPr id="170" name="Conector recto de flecha 265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CxnSpPr>
          <a:stCxn id="163" idx="4"/>
          <a:endCxn id="165" idx="0"/>
        </xdr:cNvCxnSpPr>
      </xdr:nvCxnSpPr>
      <xdr:spPr>
        <a:xfrm>
          <a:off x="56743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441118</xdr:colOff>
      <xdr:row>6</xdr:row>
      <xdr:rowOff>74469</xdr:rowOff>
    </xdr:from>
    <xdr:to>
      <xdr:col>7</xdr:col>
      <xdr:colOff>527709</xdr:colOff>
      <xdr:row>9</xdr:row>
      <xdr:rowOff>74469</xdr:rowOff>
    </xdr:to>
    <xdr:sp macro="" textlink="">
      <xdr:nvSpPr>
        <xdr:cNvPr id="171" name="CuadroTexto 266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 txBox="1"/>
      </xdr:nvSpPr>
      <xdr:spPr>
        <a:xfrm>
          <a:off x="3717718" y="121746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39461</xdr:colOff>
      <xdr:row>4</xdr:row>
      <xdr:rowOff>38400</xdr:rowOff>
    </xdr:from>
    <xdr:to>
      <xdr:col>13</xdr:col>
      <xdr:colOff>717461</xdr:colOff>
      <xdr:row>7</xdr:row>
      <xdr:rowOff>114600</xdr:rowOff>
    </xdr:to>
    <xdr:sp macro="" textlink="">
      <xdr:nvSpPr>
        <xdr:cNvPr id="172" name="CuadroTexto 267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 txBox="1">
          <a:spLocks/>
        </xdr:cNvSpPr>
      </xdr:nvSpPr>
      <xdr:spPr>
        <a:xfrm>
          <a:off x="6592661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9</xdr:row>
      <xdr:rowOff>72679</xdr:rowOff>
    </xdr:from>
    <xdr:to>
      <xdr:col>13</xdr:col>
      <xdr:colOff>717461</xdr:colOff>
      <xdr:row>12</xdr:row>
      <xdr:rowOff>148879</xdr:rowOff>
    </xdr:to>
    <xdr:sp macro="" textlink="">
      <xdr:nvSpPr>
        <xdr:cNvPr id="173" name="CuadroTexto 268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 txBox="1">
          <a:spLocks/>
        </xdr:cNvSpPr>
      </xdr:nvSpPr>
      <xdr:spPr>
        <a:xfrm>
          <a:off x="6592661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TAPA GUIA TUBOS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39461</xdr:colOff>
      <xdr:row>14</xdr:row>
      <xdr:rowOff>62434</xdr:rowOff>
    </xdr:from>
    <xdr:to>
      <xdr:col>13</xdr:col>
      <xdr:colOff>717461</xdr:colOff>
      <xdr:row>17</xdr:row>
      <xdr:rowOff>138634</xdr:rowOff>
    </xdr:to>
    <xdr:sp macro="" textlink="">
      <xdr:nvSpPr>
        <xdr:cNvPr id="174" name="CuadroTexto 26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 txBox="1">
          <a:spLocks/>
        </xdr:cNvSpPr>
      </xdr:nvSpPr>
      <xdr:spPr>
        <a:xfrm>
          <a:off x="6592661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10-15</a:t>
          </a:r>
          <a:endParaRPr lang="en-US">
            <a:effectLst/>
          </a:endParaRPr>
        </a:p>
      </xdr:txBody>
    </xdr:sp>
    <xdr:clientData/>
  </xdr:twoCellAnchor>
  <xdr:twoCellAnchor>
    <xdr:from>
      <xdr:col>12</xdr:col>
      <xdr:colOff>759461</xdr:colOff>
      <xdr:row>7</xdr:row>
      <xdr:rowOff>114600</xdr:rowOff>
    </xdr:from>
    <xdr:to>
      <xdr:col>12</xdr:col>
      <xdr:colOff>759461</xdr:colOff>
      <xdr:row>9</xdr:row>
      <xdr:rowOff>72679</xdr:rowOff>
    </xdr:to>
    <xdr:cxnSp macro="">
      <xdr:nvCxnSpPr>
        <xdr:cNvPr id="175" name="Conector recto de flecha 270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CxnSpPr>
          <a:stCxn id="172" idx="4"/>
          <a:endCxn id="173" idx="0"/>
        </xdr:cNvCxnSpPr>
      </xdr:nvCxnSpPr>
      <xdr:spPr>
        <a:xfrm>
          <a:off x="7312661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759461</xdr:colOff>
      <xdr:row>12</xdr:row>
      <xdr:rowOff>148879</xdr:rowOff>
    </xdr:from>
    <xdr:to>
      <xdr:col>12</xdr:col>
      <xdr:colOff>759461</xdr:colOff>
      <xdr:row>14</xdr:row>
      <xdr:rowOff>62434</xdr:rowOff>
    </xdr:to>
    <xdr:cxnSp macro="">
      <xdr:nvCxnSpPr>
        <xdr:cNvPr id="176" name="Conector recto de flecha 271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CxnSpPr>
          <a:stCxn id="173" idx="4"/>
          <a:endCxn id="174" idx="0"/>
        </xdr:cNvCxnSpPr>
      </xdr:nvCxnSpPr>
      <xdr:spPr>
        <a:xfrm>
          <a:off x="7312661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5382</xdr:colOff>
      <xdr:row>17</xdr:row>
      <xdr:rowOff>138634</xdr:rowOff>
    </xdr:from>
    <xdr:to>
      <xdr:col>12</xdr:col>
      <xdr:colOff>759462</xdr:colOff>
      <xdr:row>112</xdr:row>
      <xdr:rowOff>139917</xdr:rowOff>
    </xdr:to>
    <xdr:cxnSp macro="">
      <xdr:nvCxnSpPr>
        <xdr:cNvPr id="177" name="Conector angular 275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CxnSpPr>
          <a:stCxn id="174" idx="4"/>
          <a:endCxn id="270" idx="0"/>
        </xdr:cNvCxnSpPr>
      </xdr:nvCxnSpPr>
      <xdr:spPr>
        <a:xfrm rot="5400000">
          <a:off x="-2990070" y="11173186"/>
          <a:ext cx="18098783" cy="250668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69272</xdr:colOff>
      <xdr:row>143</xdr:row>
      <xdr:rowOff>129385</xdr:rowOff>
    </xdr:from>
    <xdr:to>
      <xdr:col>25</xdr:col>
      <xdr:colOff>742950</xdr:colOff>
      <xdr:row>157</xdr:row>
      <xdr:rowOff>42794</xdr:rowOff>
    </xdr:to>
    <xdr:sp macro="" textlink="">
      <xdr:nvSpPr>
        <xdr:cNvPr id="178" name="Rectángulo 27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/>
      </xdr:nvSpPr>
      <xdr:spPr>
        <a:xfrm>
          <a:off x="8249566" y="27370885"/>
          <a:ext cx="6343855" cy="2580409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69828</xdr:colOff>
      <xdr:row>143</xdr:row>
      <xdr:rowOff>174202</xdr:rowOff>
    </xdr:from>
    <xdr:to>
      <xdr:col>16</xdr:col>
      <xdr:colOff>747828</xdr:colOff>
      <xdr:row>147</xdr:row>
      <xdr:rowOff>60202</xdr:rowOff>
    </xdr:to>
    <xdr:sp macro="" textlink="">
      <xdr:nvSpPr>
        <xdr:cNvPr id="179" name="CuadroTexto 279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 txBox="1"/>
      </xdr:nvSpPr>
      <xdr:spPr>
        <a:xfrm>
          <a:off x="8250122" y="274157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143</xdr:row>
      <xdr:rowOff>174202</xdr:rowOff>
    </xdr:from>
    <xdr:to>
      <xdr:col>19</xdr:col>
      <xdr:colOff>713717</xdr:colOff>
      <xdr:row>147</xdr:row>
      <xdr:rowOff>60202</xdr:rowOff>
    </xdr:to>
    <xdr:sp macro="" textlink="">
      <xdr:nvSpPr>
        <xdr:cNvPr id="180" name="CuadroTexto 280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 txBox="1"/>
      </xdr:nvSpPr>
      <xdr:spPr>
        <a:xfrm>
          <a:off x="9852070" y="274157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TAPA TRASERA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21</xdr:col>
      <xdr:colOff>35192</xdr:colOff>
      <xdr:row>143</xdr:row>
      <xdr:rowOff>174202</xdr:rowOff>
    </xdr:from>
    <xdr:to>
      <xdr:col>22</xdr:col>
      <xdr:colOff>713192</xdr:colOff>
      <xdr:row>147</xdr:row>
      <xdr:rowOff>60202</xdr:rowOff>
    </xdr:to>
    <xdr:sp macro="" textlink="">
      <xdr:nvSpPr>
        <xdr:cNvPr id="181" name="CuadroTexto 281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 txBox="1"/>
      </xdr:nvSpPr>
      <xdr:spPr>
        <a:xfrm>
          <a:off x="11487604" y="274157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TAPA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GUIA Y TAPA TRASERA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10-15</a:t>
          </a:r>
          <a:endParaRPr lang="en-US">
            <a:effectLst/>
          </a:endParaRPr>
        </a:p>
      </xdr:txBody>
    </xdr:sp>
    <xdr:clientData/>
  </xdr:twoCellAnchor>
  <xdr:twoCellAnchor>
    <xdr:from>
      <xdr:col>16</xdr:col>
      <xdr:colOff>747828</xdr:colOff>
      <xdr:row>145</xdr:row>
      <xdr:rowOff>117202</xdr:rowOff>
    </xdr:from>
    <xdr:to>
      <xdr:col>18</xdr:col>
      <xdr:colOff>35717</xdr:colOff>
      <xdr:row>145</xdr:row>
      <xdr:rowOff>117202</xdr:rowOff>
    </xdr:to>
    <xdr:cxnSp macro="">
      <xdr:nvCxnSpPr>
        <xdr:cNvPr id="182" name="Conector recto de flecha 282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CxnSpPr>
          <a:stCxn id="179" idx="6"/>
          <a:endCxn id="180" idx="2"/>
        </xdr:cNvCxnSpPr>
      </xdr:nvCxnSpPr>
      <xdr:spPr>
        <a:xfrm>
          <a:off x="9690122" y="27739702"/>
          <a:ext cx="16194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145</xdr:row>
      <xdr:rowOff>112068</xdr:rowOff>
    </xdr:from>
    <xdr:to>
      <xdr:col>21</xdr:col>
      <xdr:colOff>17318</xdr:colOff>
      <xdr:row>145</xdr:row>
      <xdr:rowOff>117202</xdr:rowOff>
    </xdr:to>
    <xdr:cxnSp macro="">
      <xdr:nvCxnSpPr>
        <xdr:cNvPr id="183" name="Conector recto de flecha 283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CxnSpPr>
          <a:stCxn id="180" idx="6"/>
        </xdr:cNvCxnSpPr>
      </xdr:nvCxnSpPr>
      <xdr:spPr>
        <a:xfrm flipV="1">
          <a:off x="11292070" y="27734568"/>
          <a:ext cx="177660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713192</xdr:colOff>
      <xdr:row>145</xdr:row>
      <xdr:rowOff>117202</xdr:rowOff>
    </xdr:from>
    <xdr:to>
      <xdr:col>30</xdr:col>
      <xdr:colOff>35192</xdr:colOff>
      <xdr:row>145</xdr:row>
      <xdr:rowOff>120581</xdr:rowOff>
    </xdr:to>
    <xdr:cxnSp macro="">
      <xdr:nvCxnSpPr>
        <xdr:cNvPr id="184" name="Conector recto de flecha 284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CxnSpPr>
          <a:stCxn id="185" idx="6"/>
          <a:endCxn id="38" idx="2"/>
        </xdr:cNvCxnSpPr>
      </xdr:nvCxnSpPr>
      <xdr:spPr>
        <a:xfrm>
          <a:off x="14563663" y="27739702"/>
          <a:ext cx="1832117" cy="33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143</xdr:row>
      <xdr:rowOff>174202</xdr:rowOff>
    </xdr:from>
    <xdr:to>
      <xdr:col>25</xdr:col>
      <xdr:colOff>713192</xdr:colOff>
      <xdr:row>147</xdr:row>
      <xdr:rowOff>60202</xdr:rowOff>
    </xdr:to>
    <xdr:sp macro="" textlink="">
      <xdr:nvSpPr>
        <xdr:cNvPr id="185" name="CuadroTexto 274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 txBox="1"/>
      </xdr:nvSpPr>
      <xdr:spPr>
        <a:xfrm>
          <a:off x="13123663" y="274157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TAPA TRASERA</a:t>
          </a: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145</xdr:row>
      <xdr:rowOff>117202</xdr:rowOff>
    </xdr:from>
    <xdr:to>
      <xdr:col>24</xdr:col>
      <xdr:colOff>35192</xdr:colOff>
      <xdr:row>145</xdr:row>
      <xdr:rowOff>117202</xdr:rowOff>
    </xdr:to>
    <xdr:cxnSp macro="">
      <xdr:nvCxnSpPr>
        <xdr:cNvPr id="186" name="Conector recto de flecha 276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CxnSpPr>
          <a:stCxn id="181" idx="6"/>
          <a:endCxn id="185" idx="2"/>
        </xdr:cNvCxnSpPr>
      </xdr:nvCxnSpPr>
      <xdr:spPr>
        <a:xfrm>
          <a:off x="12927604" y="27739702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15874</xdr:colOff>
      <xdr:row>24</xdr:row>
      <xdr:rowOff>50800</xdr:rowOff>
    </xdr:from>
    <xdr:to>
      <xdr:col>26</xdr:col>
      <xdr:colOff>15874</xdr:colOff>
      <xdr:row>68</xdr:row>
      <xdr:rowOff>31750</xdr:rowOff>
    </xdr:to>
    <xdr:sp macro="" textlink="">
      <xdr:nvSpPr>
        <xdr:cNvPr id="187" name="Rectángulo 277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8191499" y="4622800"/>
          <a:ext cx="6429375" cy="8362950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7572</xdr:colOff>
      <xdr:row>56</xdr:row>
      <xdr:rowOff>154944</xdr:rowOff>
    </xdr:from>
    <xdr:to>
      <xdr:col>25</xdr:col>
      <xdr:colOff>7572</xdr:colOff>
      <xdr:row>59</xdr:row>
      <xdr:rowOff>59906</xdr:rowOff>
    </xdr:to>
    <xdr:cxnSp macro="">
      <xdr:nvCxnSpPr>
        <xdr:cNvPr id="188" name="Conector recto de flecha 285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CxnSpPr>
          <a:stCxn id="196" idx="4"/>
          <a:endCxn id="102" idx="0"/>
        </xdr:cNvCxnSpPr>
      </xdr:nvCxnSpPr>
      <xdr:spPr>
        <a:xfrm>
          <a:off x="13875972" y="10822944"/>
          <a:ext cx="0" cy="4764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203</xdr:row>
      <xdr:rowOff>137951</xdr:rowOff>
    </xdr:from>
    <xdr:to>
      <xdr:col>28</xdr:col>
      <xdr:colOff>735494</xdr:colOff>
      <xdr:row>207</xdr:row>
      <xdr:rowOff>68775</xdr:rowOff>
    </xdr:to>
    <xdr:sp macro="" textlink="">
      <xdr:nvSpPr>
        <xdr:cNvPr id="189" name="CuadroTexto 286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 txBox="1"/>
      </xdr:nvSpPr>
      <xdr:spPr>
        <a:xfrm>
          <a:off x="14782023" y="38921510"/>
          <a:ext cx="1440000" cy="69282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COL. ACCES.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BALCONES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CONTRAP.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6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6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6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6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6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6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49572</xdr:colOff>
      <xdr:row>53</xdr:row>
      <xdr:rowOff>78444</xdr:rowOff>
    </xdr:from>
    <xdr:to>
      <xdr:col>25</xdr:col>
      <xdr:colOff>727572</xdr:colOff>
      <xdr:row>56</xdr:row>
      <xdr:rowOff>154944</xdr:rowOff>
    </xdr:to>
    <xdr:sp macro="" textlink="">
      <xdr:nvSpPr>
        <xdr:cNvPr id="196" name="CuadroTexto 294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 txBox="1">
          <a:spLocks/>
        </xdr:cNvSpPr>
      </xdr:nvSpPr>
      <xdr:spPr>
        <a:xfrm>
          <a:off x="13155972" y="10174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00B050"/>
              </a:solidFill>
            </a:rPr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22</xdr:col>
      <xdr:colOff>727572</xdr:colOff>
      <xdr:row>21</xdr:row>
      <xdr:rowOff>15379</xdr:rowOff>
    </xdr:from>
    <xdr:to>
      <xdr:col>24</xdr:col>
      <xdr:colOff>104775</xdr:colOff>
      <xdr:row>32</xdr:row>
      <xdr:rowOff>142875</xdr:rowOff>
    </xdr:to>
    <xdr:cxnSp macro="">
      <xdr:nvCxnSpPr>
        <xdr:cNvPr id="197" name="Conector angular 29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CxnSpPr>
          <a:stCxn id="225" idx="6"/>
        </xdr:cNvCxnSpPr>
      </xdr:nvCxnSpPr>
      <xdr:spPr>
        <a:xfrm>
          <a:off x="12957672" y="4015879"/>
          <a:ext cx="253503" cy="222299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72</xdr:row>
      <xdr:rowOff>34045</xdr:rowOff>
    </xdr:from>
    <xdr:to>
      <xdr:col>26</xdr:col>
      <xdr:colOff>79169</xdr:colOff>
      <xdr:row>74</xdr:row>
      <xdr:rowOff>136072</xdr:rowOff>
    </xdr:to>
    <xdr:sp macro="" textlink="">
      <xdr:nvSpPr>
        <xdr:cNvPr id="198" name="CuadroTexto 293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 txBox="1"/>
      </xdr:nvSpPr>
      <xdr:spPr>
        <a:xfrm>
          <a:off x="13931036" y="13750045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72</xdr:row>
      <xdr:rowOff>133878</xdr:rowOff>
    </xdr:from>
    <xdr:to>
      <xdr:col>25</xdr:col>
      <xdr:colOff>7572</xdr:colOff>
      <xdr:row>74</xdr:row>
      <xdr:rowOff>136174</xdr:rowOff>
    </xdr:to>
    <xdr:cxnSp macro="">
      <xdr:nvCxnSpPr>
        <xdr:cNvPr id="199" name="Conector recto de flecha 2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CxnSpPr>
          <a:stCxn id="116" idx="4"/>
          <a:endCxn id="200" idx="0"/>
        </xdr:cNvCxnSpPr>
      </xdr:nvCxnSpPr>
      <xdr:spPr>
        <a:xfrm>
          <a:off x="13875972" y="13849878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74</xdr:row>
      <xdr:rowOff>136174</xdr:rowOff>
    </xdr:from>
    <xdr:to>
      <xdr:col>25</xdr:col>
      <xdr:colOff>727572</xdr:colOff>
      <xdr:row>78</xdr:row>
      <xdr:rowOff>22174</xdr:rowOff>
    </xdr:to>
    <xdr:sp macro="" textlink="">
      <xdr:nvSpPr>
        <xdr:cNvPr id="200" name="CuadroTexto 299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 txBox="1">
          <a:spLocks/>
        </xdr:cNvSpPr>
      </xdr:nvSpPr>
      <xdr:spPr>
        <a:xfrm>
          <a:off x="13155972" y="142331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72</xdr:row>
      <xdr:rowOff>34045</xdr:rowOff>
    </xdr:from>
    <xdr:to>
      <xdr:col>26</xdr:col>
      <xdr:colOff>79169</xdr:colOff>
      <xdr:row>74</xdr:row>
      <xdr:rowOff>136072</xdr:rowOff>
    </xdr:to>
    <xdr:sp macro="" textlink="">
      <xdr:nvSpPr>
        <xdr:cNvPr id="201" name="CuadroTexto 30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 txBox="1"/>
      </xdr:nvSpPr>
      <xdr:spPr>
        <a:xfrm>
          <a:off x="13931036" y="13750045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72</xdr:row>
      <xdr:rowOff>133878</xdr:rowOff>
    </xdr:from>
    <xdr:to>
      <xdr:col>25</xdr:col>
      <xdr:colOff>7572</xdr:colOff>
      <xdr:row>74</xdr:row>
      <xdr:rowOff>136174</xdr:rowOff>
    </xdr:to>
    <xdr:cxnSp macro="">
      <xdr:nvCxnSpPr>
        <xdr:cNvPr id="202" name="Conector recto de flecha 30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CxnSpPr/>
      </xdr:nvCxnSpPr>
      <xdr:spPr>
        <a:xfrm>
          <a:off x="13875972" y="13849878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283</xdr:row>
      <xdr:rowOff>57845</xdr:rowOff>
    </xdr:from>
    <xdr:to>
      <xdr:col>30</xdr:col>
      <xdr:colOff>755192</xdr:colOff>
      <xdr:row>284</xdr:row>
      <xdr:rowOff>174293</xdr:rowOff>
    </xdr:to>
    <xdr:cxnSp macro="">
      <xdr:nvCxnSpPr>
        <xdr:cNvPr id="203" name="Conector recto de flecha 300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CxnSpPr>
          <a:stCxn id="204" idx="4"/>
        </xdr:cNvCxnSpPr>
      </xdr:nvCxnSpPr>
      <xdr:spPr>
        <a:xfrm>
          <a:off x="17115780" y="54081404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284</xdr:row>
      <xdr:rowOff>171845</xdr:rowOff>
    </xdr:from>
    <xdr:to>
      <xdr:col>31</xdr:col>
      <xdr:colOff>713192</xdr:colOff>
      <xdr:row>288</xdr:row>
      <xdr:rowOff>57845</xdr:rowOff>
    </xdr:to>
    <xdr:sp macro="" textlink="">
      <xdr:nvSpPr>
        <xdr:cNvPr id="204" name="CuadroTexto 303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 txBox="1"/>
      </xdr:nvSpPr>
      <xdr:spPr>
        <a:xfrm>
          <a:off x="16395780" y="543859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24</xdr:col>
      <xdr:colOff>58644</xdr:colOff>
      <xdr:row>113</xdr:row>
      <xdr:rowOff>47634</xdr:rowOff>
    </xdr:from>
    <xdr:to>
      <xdr:col>25</xdr:col>
      <xdr:colOff>736644</xdr:colOff>
      <xdr:row>116</xdr:row>
      <xdr:rowOff>124134</xdr:rowOff>
    </xdr:to>
    <xdr:sp macro="" textlink="">
      <xdr:nvSpPr>
        <xdr:cNvPr id="205" name="CuadroTexto 305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 txBox="1"/>
      </xdr:nvSpPr>
      <xdr:spPr>
        <a:xfrm>
          <a:off x="13165044" y="2157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16644</xdr:colOff>
      <xdr:row>112</xdr:row>
      <xdr:rowOff>28759</xdr:rowOff>
    </xdr:from>
    <xdr:to>
      <xdr:col>25</xdr:col>
      <xdr:colOff>21970</xdr:colOff>
      <xdr:row>113</xdr:row>
      <xdr:rowOff>47634</xdr:rowOff>
    </xdr:to>
    <xdr:cxnSp macro="">
      <xdr:nvCxnSpPr>
        <xdr:cNvPr id="206" name="Conector recto de flecha 306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CxnSpPr>
          <a:stCxn id="136" idx="4"/>
          <a:endCxn id="205" idx="0"/>
        </xdr:cNvCxnSpPr>
      </xdr:nvCxnSpPr>
      <xdr:spPr>
        <a:xfrm flipH="1">
          <a:off x="13885044" y="21364759"/>
          <a:ext cx="5326" cy="2093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264</xdr:row>
      <xdr:rowOff>168093</xdr:rowOff>
    </xdr:from>
    <xdr:to>
      <xdr:col>28</xdr:col>
      <xdr:colOff>713192</xdr:colOff>
      <xdr:row>268</xdr:row>
      <xdr:rowOff>54093</xdr:rowOff>
    </xdr:to>
    <xdr:sp macro="" textlink="">
      <xdr:nvSpPr>
        <xdr:cNvPr id="207" name="CuadroTexto 325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 txBox="1"/>
      </xdr:nvSpPr>
      <xdr:spPr>
        <a:xfrm>
          <a:off x="14759721" y="50572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261</xdr:row>
      <xdr:rowOff>87179</xdr:rowOff>
    </xdr:from>
    <xdr:to>
      <xdr:col>31</xdr:col>
      <xdr:colOff>16568</xdr:colOff>
      <xdr:row>262</xdr:row>
      <xdr:rowOff>120352</xdr:rowOff>
    </xdr:to>
    <xdr:cxnSp macro="">
      <xdr:nvCxnSpPr>
        <xdr:cNvPr id="208" name="Conector angular 32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CxnSpPr>
          <a:stCxn id="46" idx="4"/>
        </xdr:cNvCxnSpPr>
      </xdr:nvCxnSpPr>
      <xdr:spPr>
        <a:xfrm rot="16200000" flipH="1">
          <a:off x="16208753" y="49213008"/>
          <a:ext cx="223673" cy="1637133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263</xdr:row>
      <xdr:rowOff>112067</xdr:rowOff>
    </xdr:from>
    <xdr:to>
      <xdr:col>31</xdr:col>
      <xdr:colOff>13138</xdr:colOff>
      <xdr:row>264</xdr:row>
      <xdr:rowOff>168092</xdr:rowOff>
    </xdr:to>
    <xdr:cxnSp macro="">
      <xdr:nvCxnSpPr>
        <xdr:cNvPr id="209" name="Conector angular 32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CxnSpPr>
          <a:endCxn id="207" idx="0"/>
        </xdr:cNvCxnSpPr>
      </xdr:nvCxnSpPr>
      <xdr:spPr>
        <a:xfrm rot="10800000" flipV="1">
          <a:off x="15479721" y="50325626"/>
          <a:ext cx="1656005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262</xdr:row>
      <xdr:rowOff>118637</xdr:rowOff>
    </xdr:from>
    <xdr:to>
      <xdr:col>31</xdr:col>
      <xdr:colOff>6570</xdr:colOff>
      <xdr:row>263</xdr:row>
      <xdr:rowOff>125206</xdr:rowOff>
    </xdr:to>
    <xdr:cxnSp macro="">
      <xdr:nvCxnSpPr>
        <xdr:cNvPr id="210" name="Conector recto 32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CxnSpPr/>
      </xdr:nvCxnSpPr>
      <xdr:spPr>
        <a:xfrm flipH="1">
          <a:off x="17129157" y="50141696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268</xdr:row>
      <xdr:rowOff>54093</xdr:rowOff>
    </xdr:from>
    <xdr:to>
      <xdr:col>30</xdr:col>
      <xdr:colOff>755192</xdr:colOff>
      <xdr:row>274</xdr:row>
      <xdr:rowOff>171845</xdr:rowOff>
    </xdr:to>
    <xdr:cxnSp macro="">
      <xdr:nvCxnSpPr>
        <xdr:cNvPr id="211" name="Conector angular 332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CxnSpPr>
          <a:stCxn id="207" idx="4"/>
        </xdr:cNvCxnSpPr>
      </xdr:nvCxnSpPr>
      <xdr:spPr>
        <a:xfrm rot="16200000" flipH="1">
          <a:off x="15667375" y="51032498"/>
          <a:ext cx="1260752" cy="1636059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273</xdr:row>
      <xdr:rowOff>82079</xdr:rowOff>
    </xdr:from>
    <xdr:to>
      <xdr:col>33</xdr:col>
      <xdr:colOff>751732</xdr:colOff>
      <xdr:row>274</xdr:row>
      <xdr:rowOff>171844</xdr:rowOff>
    </xdr:to>
    <xdr:cxnSp macro="">
      <xdr:nvCxnSpPr>
        <xdr:cNvPr id="212" name="Conector angular 333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CxnSpPr>
          <a:stCxn id="248" idx="4"/>
          <a:endCxn id="71" idx="0"/>
        </xdr:cNvCxnSpPr>
      </xdr:nvCxnSpPr>
      <xdr:spPr>
        <a:xfrm rot="5400000">
          <a:off x="17791947" y="51524472"/>
          <a:ext cx="280265" cy="163259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242</xdr:row>
      <xdr:rowOff>112068</xdr:rowOff>
    </xdr:from>
    <xdr:to>
      <xdr:col>34</xdr:col>
      <xdr:colOff>730250</xdr:colOff>
      <xdr:row>268</xdr:row>
      <xdr:rowOff>84854</xdr:rowOff>
    </xdr:to>
    <xdr:sp macro="" textlink="">
      <xdr:nvSpPr>
        <xdr:cNvPr id="213" name="Rectángulo 304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14724529" y="46325127"/>
          <a:ext cx="4764368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39</xdr:row>
      <xdr:rowOff>143671</xdr:rowOff>
    </xdr:from>
    <xdr:to>
      <xdr:col>31</xdr:col>
      <xdr:colOff>713192</xdr:colOff>
      <xdr:row>43</xdr:row>
      <xdr:rowOff>29671</xdr:rowOff>
    </xdr:to>
    <xdr:sp macro="" textlink="">
      <xdr:nvSpPr>
        <xdr:cNvPr id="214" name="CuadroTexto 30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 txBox="1"/>
      </xdr:nvSpPr>
      <xdr:spPr>
        <a:xfrm>
          <a:off x="16395780" y="757317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43</xdr:row>
      <xdr:rowOff>29671</xdr:rowOff>
    </xdr:from>
    <xdr:to>
      <xdr:col>30</xdr:col>
      <xdr:colOff>755192</xdr:colOff>
      <xdr:row>44</xdr:row>
      <xdr:rowOff>143671</xdr:rowOff>
    </xdr:to>
    <xdr:cxnSp macro="">
      <xdr:nvCxnSpPr>
        <xdr:cNvPr id="215" name="Conector recto de flecha 30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CxnSpPr>
          <a:stCxn id="214" idx="4"/>
          <a:endCxn id="133" idx="0"/>
        </xdr:cNvCxnSpPr>
      </xdr:nvCxnSpPr>
      <xdr:spPr>
        <a:xfrm>
          <a:off x="17115780" y="8221171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274</xdr:row>
      <xdr:rowOff>171846</xdr:rowOff>
    </xdr:from>
    <xdr:to>
      <xdr:col>28</xdr:col>
      <xdr:colOff>735494</xdr:colOff>
      <xdr:row>278</xdr:row>
      <xdr:rowOff>57846</xdr:rowOff>
    </xdr:to>
    <xdr:sp macro="" textlink="">
      <xdr:nvSpPr>
        <xdr:cNvPr id="216" name="CuadroTexto 310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 txBox="1"/>
      </xdr:nvSpPr>
      <xdr:spPr>
        <a:xfrm>
          <a:off x="14782023" y="5248090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28</xdr:col>
      <xdr:colOff>735494</xdr:colOff>
      <xdr:row>276</xdr:row>
      <xdr:rowOff>114845</xdr:rowOff>
    </xdr:from>
    <xdr:to>
      <xdr:col>30</xdr:col>
      <xdr:colOff>35192</xdr:colOff>
      <xdr:row>276</xdr:row>
      <xdr:rowOff>114846</xdr:rowOff>
    </xdr:to>
    <xdr:cxnSp macro="">
      <xdr:nvCxnSpPr>
        <xdr:cNvPr id="217" name="Conector recto de flecha 31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CxnSpPr>
          <a:stCxn id="216" idx="6"/>
        </xdr:cNvCxnSpPr>
      </xdr:nvCxnSpPr>
      <xdr:spPr>
        <a:xfrm flipV="1">
          <a:off x="16222023" y="52804904"/>
          <a:ext cx="173757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49572</xdr:colOff>
      <xdr:row>158</xdr:row>
      <xdr:rowOff>168301</xdr:rowOff>
    </xdr:from>
    <xdr:to>
      <xdr:col>31</xdr:col>
      <xdr:colOff>36372</xdr:colOff>
      <xdr:row>162</xdr:row>
      <xdr:rowOff>54355</xdr:rowOff>
    </xdr:to>
    <xdr:sp macro="" textlink="">
      <xdr:nvSpPr>
        <xdr:cNvPr id="218" name="CuadroTexto 309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 txBox="1">
          <a:spLocks/>
        </xdr:cNvSpPr>
      </xdr:nvSpPr>
      <xdr:spPr>
        <a:xfrm>
          <a:off x="16410160" y="30267301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COLOCACIÓN</a:t>
          </a:r>
          <a:r>
            <a:rPr lang="en-US" sz="900" b="1" i="1" baseline="0"/>
            <a:t> MC</a:t>
          </a:r>
          <a:endParaRPr lang="en-US" sz="900" b="1" i="1"/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30</xdr:col>
      <xdr:colOff>741952</xdr:colOff>
      <xdr:row>158</xdr:row>
      <xdr:rowOff>168300</xdr:rowOff>
    </xdr:from>
    <xdr:to>
      <xdr:col>31</xdr:col>
      <xdr:colOff>727572</xdr:colOff>
      <xdr:row>162</xdr:row>
      <xdr:rowOff>54353</xdr:rowOff>
    </xdr:to>
    <xdr:sp macro="" textlink="">
      <xdr:nvSpPr>
        <xdr:cNvPr id="219" name="CuadroTexto 312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 txBox="1">
          <a:spLocks/>
        </xdr:cNvSpPr>
      </xdr:nvSpPr>
      <xdr:spPr>
        <a:xfrm>
          <a:off x="17102540" y="30267300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COLOCACIÓN</a:t>
          </a:r>
          <a:r>
            <a:rPr lang="en-US" sz="900" b="1" i="1" baseline="0"/>
            <a:t> MC</a:t>
          </a:r>
          <a:endParaRPr lang="en-US" sz="900" b="1" i="1"/>
        </a:p>
        <a:p>
          <a:pPr algn="ctr"/>
          <a:r>
            <a:rPr lang="en-US" sz="900" b="1" i="1"/>
            <a:t>25-05</a:t>
          </a:r>
        </a:p>
      </xdr:txBody>
    </xdr:sp>
    <xdr:clientData/>
  </xdr:twoCellAnchor>
  <xdr:twoCellAnchor>
    <xdr:from>
      <xdr:col>7</xdr:col>
      <xdr:colOff>14811</xdr:colOff>
      <xdr:row>47</xdr:row>
      <xdr:rowOff>136406</xdr:rowOff>
    </xdr:from>
    <xdr:to>
      <xdr:col>24</xdr:col>
      <xdr:colOff>49571</xdr:colOff>
      <xdr:row>61</xdr:row>
      <xdr:rowOff>2906</xdr:rowOff>
    </xdr:to>
    <xdr:cxnSp macro="">
      <xdr:nvCxnSpPr>
        <xdr:cNvPr id="220" name="Conector recto de flecha 314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CxnSpPr>
          <a:stCxn id="112" idx="4"/>
          <a:endCxn id="102" idx="2"/>
        </xdr:cNvCxnSpPr>
      </xdr:nvCxnSpPr>
      <xdr:spPr>
        <a:xfrm rot="16200000" flipH="1">
          <a:off x="7337941" y="5805376"/>
          <a:ext cx="2533500" cy="910256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734812</xdr:colOff>
      <xdr:row>155</xdr:row>
      <xdr:rowOff>117352</xdr:rowOff>
    </xdr:from>
    <xdr:to>
      <xdr:col>30</xdr:col>
      <xdr:colOff>35192</xdr:colOff>
      <xdr:row>155</xdr:row>
      <xdr:rowOff>124193</xdr:rowOff>
    </xdr:to>
    <xdr:cxnSp macro="">
      <xdr:nvCxnSpPr>
        <xdr:cNvPr id="221" name="Conector recto de flecha 316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CxnSpPr>
          <a:endCxn id="40" idx="2"/>
        </xdr:cNvCxnSpPr>
      </xdr:nvCxnSpPr>
      <xdr:spPr>
        <a:xfrm>
          <a:off x="14585283" y="29644852"/>
          <a:ext cx="1810497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56812</xdr:colOff>
      <xdr:row>9</xdr:row>
      <xdr:rowOff>72679</xdr:rowOff>
    </xdr:from>
    <xdr:to>
      <xdr:col>7</xdr:col>
      <xdr:colOff>734812</xdr:colOff>
      <xdr:row>12</xdr:row>
      <xdr:rowOff>148879</xdr:rowOff>
    </xdr:to>
    <xdr:sp macro="" textlink="">
      <xdr:nvSpPr>
        <xdr:cNvPr id="222" name="CuadroTexto 31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 txBox="1">
          <a:spLocks/>
        </xdr:cNvSpPr>
      </xdr:nvSpPr>
      <xdr:spPr>
        <a:xfrm>
          <a:off x="3333412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7</xdr:col>
      <xdr:colOff>14812</xdr:colOff>
      <xdr:row>12</xdr:row>
      <xdr:rowOff>148879</xdr:rowOff>
    </xdr:from>
    <xdr:to>
      <xdr:col>7</xdr:col>
      <xdr:colOff>14812</xdr:colOff>
      <xdr:row>14</xdr:row>
      <xdr:rowOff>62434</xdr:rowOff>
    </xdr:to>
    <xdr:cxnSp macro="">
      <xdr:nvCxnSpPr>
        <xdr:cNvPr id="223" name="Conector recto de flecha 32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CxnSpPr>
          <a:stCxn id="222" idx="4"/>
        </xdr:cNvCxnSpPr>
      </xdr:nvCxnSpPr>
      <xdr:spPr>
        <a:xfrm>
          <a:off x="405341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69273</xdr:colOff>
      <xdr:row>152</xdr:row>
      <xdr:rowOff>42795</xdr:rowOff>
    </xdr:from>
    <xdr:to>
      <xdr:col>19</xdr:col>
      <xdr:colOff>47006</xdr:colOff>
      <xdr:row>155</xdr:row>
      <xdr:rowOff>42795</xdr:rowOff>
    </xdr:to>
    <xdr:sp macro="" textlink="">
      <xdr:nvSpPr>
        <xdr:cNvPr id="224" name="CuadroTexto 323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 txBox="1"/>
      </xdr:nvSpPr>
      <xdr:spPr>
        <a:xfrm>
          <a:off x="9773567" y="28998795"/>
          <a:ext cx="851792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21</xdr:col>
      <xdr:colOff>49572</xdr:colOff>
      <xdr:row>19</xdr:row>
      <xdr:rowOff>72379</xdr:rowOff>
    </xdr:from>
    <xdr:to>
      <xdr:col>22</xdr:col>
      <xdr:colOff>727572</xdr:colOff>
      <xdr:row>22</xdr:row>
      <xdr:rowOff>148879</xdr:rowOff>
    </xdr:to>
    <xdr:sp macro="" textlink="">
      <xdr:nvSpPr>
        <xdr:cNvPr id="225" name="CuadroTexto 317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 txBox="1"/>
      </xdr:nvSpPr>
      <xdr:spPr>
        <a:xfrm>
          <a:off x="11517672" y="3691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FAJA</a:t>
          </a:r>
          <a:endParaRPr lang="es-AR">
            <a:effectLst/>
          </a:endParaRP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7572</xdr:colOff>
      <xdr:row>19</xdr:row>
      <xdr:rowOff>72379</xdr:rowOff>
    </xdr:to>
    <xdr:cxnSp macro="">
      <xdr:nvCxnSpPr>
        <xdr:cNvPr id="226" name="Conector recto de flecha 318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CxnSpPr>
          <a:endCxn id="225" idx="0"/>
        </xdr:cNvCxnSpPr>
      </xdr:nvCxnSpPr>
      <xdr:spPr>
        <a:xfrm>
          <a:off x="12237672" y="3377434"/>
          <a:ext cx="0" cy="314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734499</xdr:colOff>
      <xdr:row>7</xdr:row>
      <xdr:rowOff>114600</xdr:rowOff>
    </xdr:to>
    <xdr:sp macro="" textlink="">
      <xdr:nvSpPr>
        <xdr:cNvPr id="227" name="CuadroTexto 324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 txBox="1"/>
      </xdr:nvSpPr>
      <xdr:spPr>
        <a:xfrm>
          <a:off x="13155972" y="800100"/>
          <a:ext cx="144692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 FRENTE</a:t>
          </a:r>
        </a:p>
        <a:p>
          <a:pPr algn="ctr"/>
          <a:r>
            <a:rPr lang="en-US" sz="900" b="1" i="1"/>
            <a:t>01-10</a:t>
          </a:r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727572</xdr:colOff>
      <xdr:row>17</xdr:row>
      <xdr:rowOff>138934</xdr:rowOff>
    </xdr:to>
    <xdr:sp macro="" textlink="">
      <xdr:nvSpPr>
        <xdr:cNvPr id="228" name="CuadroTexto 334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 txBox="1"/>
      </xdr:nvSpPr>
      <xdr:spPr>
        <a:xfrm>
          <a:off x="115176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 FAJA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49572</xdr:colOff>
      <xdr:row>9</xdr:row>
      <xdr:rowOff>72379</xdr:rowOff>
    </xdr:from>
    <xdr:to>
      <xdr:col>25</xdr:col>
      <xdr:colOff>727572</xdr:colOff>
      <xdr:row>12</xdr:row>
      <xdr:rowOff>148879</xdr:rowOff>
    </xdr:to>
    <xdr:sp macro="" textlink="">
      <xdr:nvSpPr>
        <xdr:cNvPr id="229" name="CuadroTexto 3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 txBox="1"/>
      </xdr:nvSpPr>
      <xdr:spPr>
        <a:xfrm>
          <a:off x="131559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727572</xdr:colOff>
      <xdr:row>17</xdr:row>
      <xdr:rowOff>138934</xdr:rowOff>
    </xdr:to>
    <xdr:sp macro="" textlink="">
      <xdr:nvSpPr>
        <xdr:cNvPr id="230" name="CuadroTexto 338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 txBox="1"/>
      </xdr:nvSpPr>
      <xdr:spPr>
        <a:xfrm>
          <a:off x="13155972" y="27294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231" name="CuadroTexto 339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 txBox="1"/>
      </xdr:nvSpPr>
      <xdr:spPr>
        <a:xfrm>
          <a:off x="115176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FAJA</a:t>
          </a:r>
        </a:p>
        <a:p>
          <a:pPr algn="ctr"/>
          <a:r>
            <a:rPr lang="en-US" sz="1000" b="1" i="1" baseline="0"/>
            <a:t>01-10</a:t>
          </a:r>
          <a:endParaRPr lang="en-US" sz="1000" b="1" i="1"/>
        </a:p>
      </xdr:txBody>
    </xdr:sp>
    <xdr:clientData/>
  </xdr:twoCellAnchor>
  <xdr:twoCellAnchor>
    <xdr:from>
      <xdr:col>22</xdr:col>
      <xdr:colOff>7572</xdr:colOff>
      <xdr:row>7</xdr:row>
      <xdr:rowOff>114600</xdr:rowOff>
    </xdr:from>
    <xdr:to>
      <xdr:col>22</xdr:col>
      <xdr:colOff>7572</xdr:colOff>
      <xdr:row>9</xdr:row>
      <xdr:rowOff>72379</xdr:rowOff>
    </xdr:to>
    <xdr:cxnSp macro="">
      <xdr:nvCxnSpPr>
        <xdr:cNvPr id="232" name="Conector recto de flecha 340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CxnSpPr>
          <a:stCxn id="231" idx="4"/>
          <a:endCxn id="2" idx="0"/>
        </xdr:cNvCxnSpPr>
      </xdr:nvCxnSpPr>
      <xdr:spPr>
        <a:xfrm>
          <a:off x="1223767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12</xdr:row>
      <xdr:rowOff>148879</xdr:rowOff>
    </xdr:from>
    <xdr:to>
      <xdr:col>22</xdr:col>
      <xdr:colOff>7572</xdr:colOff>
      <xdr:row>14</xdr:row>
      <xdr:rowOff>62434</xdr:rowOff>
    </xdr:to>
    <xdr:cxnSp macro="">
      <xdr:nvCxnSpPr>
        <xdr:cNvPr id="233" name="Conector recto de flecha 341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CxnSpPr>
          <a:stCxn id="2" idx="4"/>
          <a:endCxn id="228" idx="0"/>
        </xdr:cNvCxnSpPr>
      </xdr:nvCxnSpPr>
      <xdr:spPr>
        <a:xfrm>
          <a:off x="122376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11036</xdr:colOff>
      <xdr:row>9</xdr:row>
      <xdr:rowOff>72379</xdr:rowOff>
    </xdr:to>
    <xdr:cxnSp macro="">
      <xdr:nvCxnSpPr>
        <xdr:cNvPr id="234" name="Conector recto de flecha 342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CxnSpPr>
          <a:stCxn id="227" idx="4"/>
          <a:endCxn id="229" idx="0"/>
        </xdr:cNvCxnSpPr>
      </xdr:nvCxnSpPr>
      <xdr:spPr>
        <a:xfrm flipH="1">
          <a:off x="13875972" y="1448100"/>
          <a:ext cx="3464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12</xdr:row>
      <xdr:rowOff>148879</xdr:rowOff>
    </xdr:from>
    <xdr:to>
      <xdr:col>25</xdr:col>
      <xdr:colOff>7572</xdr:colOff>
      <xdr:row>14</xdr:row>
      <xdr:rowOff>62434</xdr:rowOff>
    </xdr:to>
    <xdr:cxnSp macro="">
      <xdr:nvCxnSpPr>
        <xdr:cNvPr id="235" name="Conector recto de flecha 343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CxnSpPr>
          <a:stCxn id="229" idx="4"/>
          <a:endCxn id="230" idx="0"/>
        </xdr:cNvCxnSpPr>
      </xdr:nvCxnSpPr>
      <xdr:spPr>
        <a:xfrm>
          <a:off x="1387597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17</xdr:row>
      <xdr:rowOff>138934</xdr:rowOff>
    </xdr:from>
    <xdr:to>
      <xdr:col>25</xdr:col>
      <xdr:colOff>7572</xdr:colOff>
      <xdr:row>53</xdr:row>
      <xdr:rowOff>78444</xdr:rowOff>
    </xdr:to>
    <xdr:cxnSp macro="">
      <xdr:nvCxnSpPr>
        <xdr:cNvPr id="236" name="Conector recto de flecha 34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CxnSpPr>
          <a:stCxn id="230" idx="4"/>
          <a:endCxn id="196" idx="0"/>
        </xdr:cNvCxnSpPr>
      </xdr:nvCxnSpPr>
      <xdr:spPr>
        <a:xfrm>
          <a:off x="13875972" y="3377434"/>
          <a:ext cx="0" cy="67975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34637</xdr:colOff>
      <xdr:row>269</xdr:row>
      <xdr:rowOff>139282</xdr:rowOff>
    </xdr:from>
    <xdr:to>
      <xdr:col>34</xdr:col>
      <xdr:colOff>748392</xdr:colOff>
      <xdr:row>273</xdr:row>
      <xdr:rowOff>84853</xdr:rowOff>
    </xdr:to>
    <xdr:sp macro="" textlink="">
      <xdr:nvSpPr>
        <xdr:cNvPr id="237" name="Rectángulo 292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/>
      </xdr:nvSpPr>
      <xdr:spPr>
        <a:xfrm>
          <a:off x="18031284" y="51495841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751731</xdr:colOff>
      <xdr:row>197</xdr:row>
      <xdr:rowOff>8747</xdr:rowOff>
    </xdr:from>
    <xdr:to>
      <xdr:col>33</xdr:col>
      <xdr:colOff>751731</xdr:colOff>
      <xdr:row>227</xdr:row>
      <xdr:rowOff>153157</xdr:rowOff>
    </xdr:to>
    <xdr:cxnSp macro="">
      <xdr:nvCxnSpPr>
        <xdr:cNvPr id="238" name="Conector recto de flecha 29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CxnSpPr>
          <a:stCxn id="253" idx="4"/>
          <a:endCxn id="250" idx="0"/>
        </xdr:cNvCxnSpPr>
      </xdr:nvCxnSpPr>
      <xdr:spPr>
        <a:xfrm>
          <a:off x="18748378" y="37559659"/>
          <a:ext cx="0" cy="59490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231</xdr:row>
      <xdr:rowOff>39157</xdr:rowOff>
    </xdr:from>
    <xdr:to>
      <xdr:col>33</xdr:col>
      <xdr:colOff>751731</xdr:colOff>
      <xdr:row>232</xdr:row>
      <xdr:rowOff>182430</xdr:rowOff>
    </xdr:to>
    <xdr:cxnSp macro="">
      <xdr:nvCxnSpPr>
        <xdr:cNvPr id="239" name="Conector recto de flecha 331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CxnSpPr>
          <a:stCxn id="250" idx="4"/>
          <a:endCxn id="247" idx="0"/>
        </xdr:cNvCxnSpPr>
      </xdr:nvCxnSpPr>
      <xdr:spPr>
        <a:xfrm>
          <a:off x="18748378" y="44156716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236</xdr:row>
      <xdr:rowOff>68430</xdr:rowOff>
    </xdr:from>
    <xdr:to>
      <xdr:col>33</xdr:col>
      <xdr:colOff>751731</xdr:colOff>
      <xdr:row>238</xdr:row>
      <xdr:rowOff>1980</xdr:rowOff>
    </xdr:to>
    <xdr:cxnSp macro="">
      <xdr:nvCxnSpPr>
        <xdr:cNvPr id="240" name="Conector recto de flecha 344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CxnSpPr>
          <a:stCxn id="247" idx="4"/>
          <a:endCxn id="252" idx="0"/>
        </xdr:cNvCxnSpPr>
      </xdr:nvCxnSpPr>
      <xdr:spPr>
        <a:xfrm>
          <a:off x="18748378" y="45138489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248</xdr:row>
      <xdr:rowOff>10680</xdr:rowOff>
    </xdr:from>
    <xdr:to>
      <xdr:col>34</xdr:col>
      <xdr:colOff>709731</xdr:colOff>
      <xdr:row>251</xdr:row>
      <xdr:rowOff>87180</xdr:rowOff>
    </xdr:to>
    <xdr:sp macro="" textlink="">
      <xdr:nvSpPr>
        <xdr:cNvPr id="241" name="CuadroTexto 346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 txBox="1"/>
      </xdr:nvSpPr>
      <xdr:spPr>
        <a:xfrm>
          <a:off x="18028378" y="473667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246</xdr:row>
      <xdr:rowOff>62930</xdr:rowOff>
    </xdr:from>
    <xdr:to>
      <xdr:col>33</xdr:col>
      <xdr:colOff>751731</xdr:colOff>
      <xdr:row>248</xdr:row>
      <xdr:rowOff>10680</xdr:rowOff>
    </xdr:to>
    <xdr:cxnSp macro="">
      <xdr:nvCxnSpPr>
        <xdr:cNvPr id="242" name="Conector recto de flecha 347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CxnSpPr>
          <a:stCxn id="243" idx="4"/>
          <a:endCxn id="241" idx="0"/>
        </xdr:cNvCxnSpPr>
      </xdr:nvCxnSpPr>
      <xdr:spPr>
        <a:xfrm>
          <a:off x="18748378" y="47037989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242</xdr:row>
      <xdr:rowOff>176930</xdr:rowOff>
    </xdr:from>
    <xdr:to>
      <xdr:col>34</xdr:col>
      <xdr:colOff>709731</xdr:colOff>
      <xdr:row>246</xdr:row>
      <xdr:rowOff>62930</xdr:rowOff>
    </xdr:to>
    <xdr:sp macro="" textlink="">
      <xdr:nvSpPr>
        <xdr:cNvPr id="243" name="CuadroTexto 348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 txBox="1"/>
      </xdr:nvSpPr>
      <xdr:spPr>
        <a:xfrm>
          <a:off x="18028378" y="463899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241</xdr:row>
      <xdr:rowOff>78480</xdr:rowOff>
    </xdr:from>
    <xdr:to>
      <xdr:col>33</xdr:col>
      <xdr:colOff>751731</xdr:colOff>
      <xdr:row>242</xdr:row>
      <xdr:rowOff>176930</xdr:rowOff>
    </xdr:to>
    <xdr:cxnSp macro="">
      <xdr:nvCxnSpPr>
        <xdr:cNvPr id="244" name="Conector recto de flecha 349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CxnSpPr>
          <a:stCxn id="252" idx="4"/>
          <a:endCxn id="243" idx="0"/>
        </xdr:cNvCxnSpPr>
      </xdr:nvCxnSpPr>
      <xdr:spPr>
        <a:xfrm>
          <a:off x="18748378" y="46101039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268</xdr:row>
      <xdr:rowOff>62930</xdr:rowOff>
    </xdr:from>
    <xdr:to>
      <xdr:col>33</xdr:col>
      <xdr:colOff>751731</xdr:colOff>
      <xdr:row>270</xdr:row>
      <xdr:rowOff>5580</xdr:rowOff>
    </xdr:to>
    <xdr:cxnSp macro="">
      <xdr:nvCxnSpPr>
        <xdr:cNvPr id="245" name="Conector recto de flecha 350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CxnSpPr>
          <a:stCxn id="243" idx="4"/>
          <a:endCxn id="248" idx="0"/>
        </xdr:cNvCxnSpPr>
      </xdr:nvCxnSpPr>
      <xdr:spPr>
        <a:xfrm>
          <a:off x="18748378" y="51228989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192</xdr:row>
      <xdr:rowOff>64917</xdr:rowOff>
    </xdr:from>
    <xdr:to>
      <xdr:col>33</xdr:col>
      <xdr:colOff>751731</xdr:colOff>
      <xdr:row>193</xdr:row>
      <xdr:rowOff>145159</xdr:rowOff>
    </xdr:to>
    <xdr:cxnSp macro="">
      <xdr:nvCxnSpPr>
        <xdr:cNvPr id="246" name="Conector recto de flecha 351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CxnSpPr>
          <a:stCxn id="249" idx="4"/>
          <a:endCxn id="253" idx="0"/>
        </xdr:cNvCxnSpPr>
      </xdr:nvCxnSpPr>
      <xdr:spPr>
        <a:xfrm>
          <a:off x="18748378" y="36640917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232</xdr:row>
      <xdr:rowOff>182430</xdr:rowOff>
    </xdr:from>
    <xdr:to>
      <xdr:col>34</xdr:col>
      <xdr:colOff>709731</xdr:colOff>
      <xdr:row>236</xdr:row>
      <xdr:rowOff>68430</xdr:rowOff>
    </xdr:to>
    <xdr:sp macro="" textlink="">
      <xdr:nvSpPr>
        <xdr:cNvPr id="247" name="CuadroTexto 352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 txBox="1"/>
      </xdr:nvSpPr>
      <xdr:spPr>
        <a:xfrm>
          <a:off x="18028378" y="444904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270</xdr:row>
      <xdr:rowOff>5580</xdr:rowOff>
    </xdr:from>
    <xdr:to>
      <xdr:col>34</xdr:col>
      <xdr:colOff>709731</xdr:colOff>
      <xdr:row>273</xdr:row>
      <xdr:rowOff>82080</xdr:rowOff>
    </xdr:to>
    <xdr:sp macro="" textlink="">
      <xdr:nvSpPr>
        <xdr:cNvPr id="248" name="CuadroTexto 35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 txBox="1"/>
      </xdr:nvSpPr>
      <xdr:spPr>
        <a:xfrm>
          <a:off x="18028378" y="515526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188</xdr:row>
      <xdr:rowOff>178917</xdr:rowOff>
    </xdr:from>
    <xdr:to>
      <xdr:col>34</xdr:col>
      <xdr:colOff>709731</xdr:colOff>
      <xdr:row>192</xdr:row>
      <xdr:rowOff>64917</xdr:rowOff>
    </xdr:to>
    <xdr:sp macro="" textlink="">
      <xdr:nvSpPr>
        <xdr:cNvPr id="249" name="CuadroTexto 354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 txBox="1"/>
      </xdr:nvSpPr>
      <xdr:spPr>
        <a:xfrm>
          <a:off x="18028378" y="359929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227</xdr:row>
      <xdr:rowOff>153157</xdr:rowOff>
    </xdr:from>
    <xdr:to>
      <xdr:col>34</xdr:col>
      <xdr:colOff>709731</xdr:colOff>
      <xdr:row>231</xdr:row>
      <xdr:rowOff>39157</xdr:rowOff>
    </xdr:to>
    <xdr:sp macro="" textlink="">
      <xdr:nvSpPr>
        <xdr:cNvPr id="250" name="CuadroTexto 355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 txBox="1"/>
      </xdr:nvSpPr>
      <xdr:spPr>
        <a:xfrm>
          <a:off x="18028378" y="4350871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461434</xdr:colOff>
      <xdr:row>189</xdr:row>
      <xdr:rowOff>73196</xdr:rowOff>
    </xdr:from>
    <xdr:to>
      <xdr:col>31</xdr:col>
      <xdr:colOff>548025</xdr:colOff>
      <xdr:row>192</xdr:row>
      <xdr:rowOff>73196</xdr:rowOff>
    </xdr:to>
    <xdr:sp macro="" textlink="">
      <xdr:nvSpPr>
        <xdr:cNvPr id="251" name="CuadroTexto 356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 txBox="1"/>
      </xdr:nvSpPr>
      <xdr:spPr>
        <a:xfrm>
          <a:off x="16822022" y="36077696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33</xdr:col>
      <xdr:colOff>31731</xdr:colOff>
      <xdr:row>238</xdr:row>
      <xdr:rowOff>1980</xdr:rowOff>
    </xdr:from>
    <xdr:to>
      <xdr:col>34</xdr:col>
      <xdr:colOff>709731</xdr:colOff>
      <xdr:row>241</xdr:row>
      <xdr:rowOff>78480</xdr:rowOff>
    </xdr:to>
    <xdr:sp macro="" textlink="">
      <xdr:nvSpPr>
        <xdr:cNvPr id="252" name="CuadroTexto 357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 txBox="1"/>
      </xdr:nvSpPr>
      <xdr:spPr>
        <a:xfrm>
          <a:off x="18028378" y="454530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33</xdr:col>
      <xdr:colOff>31731</xdr:colOff>
      <xdr:row>193</xdr:row>
      <xdr:rowOff>145159</xdr:rowOff>
    </xdr:from>
    <xdr:to>
      <xdr:col>34</xdr:col>
      <xdr:colOff>709731</xdr:colOff>
      <xdr:row>197</xdr:row>
      <xdr:rowOff>8747</xdr:rowOff>
    </xdr:to>
    <xdr:sp macro="" textlink="">
      <xdr:nvSpPr>
        <xdr:cNvPr id="253" name="CuadroTexto 358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 txBox="1"/>
      </xdr:nvSpPr>
      <xdr:spPr>
        <a:xfrm>
          <a:off x="18028378" y="369116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31</xdr:col>
      <xdr:colOff>6569</xdr:colOff>
      <xdr:row>262</xdr:row>
      <xdr:rowOff>118631</xdr:rowOff>
    </xdr:from>
    <xdr:to>
      <xdr:col>31</xdr:col>
      <xdr:colOff>6570</xdr:colOff>
      <xdr:row>263</xdr:row>
      <xdr:rowOff>125200</xdr:rowOff>
    </xdr:to>
    <xdr:cxnSp macro="">
      <xdr:nvCxnSpPr>
        <xdr:cNvPr id="254" name="Conector recto 359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CxnSpPr/>
      </xdr:nvCxnSpPr>
      <xdr:spPr>
        <a:xfrm flipH="1">
          <a:off x="17129157" y="50141690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263</xdr:row>
      <xdr:rowOff>112068</xdr:rowOff>
    </xdr:from>
    <xdr:to>
      <xdr:col>33</xdr:col>
      <xdr:colOff>758300</xdr:colOff>
      <xdr:row>264</xdr:row>
      <xdr:rowOff>190068</xdr:rowOff>
    </xdr:to>
    <xdr:cxnSp macro="">
      <xdr:nvCxnSpPr>
        <xdr:cNvPr id="255" name="Conector angular 360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CxnSpPr/>
      </xdr:nvCxnSpPr>
      <xdr:spPr>
        <a:xfrm>
          <a:off x="17142295" y="50325627"/>
          <a:ext cx="1612652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264</xdr:row>
      <xdr:rowOff>176930</xdr:rowOff>
    </xdr:from>
    <xdr:to>
      <xdr:col>34</xdr:col>
      <xdr:colOff>709731</xdr:colOff>
      <xdr:row>268</xdr:row>
      <xdr:rowOff>62930</xdr:rowOff>
    </xdr:to>
    <xdr:sp macro="" textlink="">
      <xdr:nvSpPr>
        <xdr:cNvPr id="256" name="CuadroTexto 361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 txBox="1"/>
      </xdr:nvSpPr>
      <xdr:spPr>
        <a:xfrm>
          <a:off x="18028378" y="505809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31</xdr:col>
      <xdr:colOff>13139</xdr:colOff>
      <xdr:row>251</xdr:row>
      <xdr:rowOff>87179</xdr:rowOff>
    </xdr:from>
    <xdr:to>
      <xdr:col>33</xdr:col>
      <xdr:colOff>751732</xdr:colOff>
      <xdr:row>262</xdr:row>
      <xdr:rowOff>112070</xdr:rowOff>
    </xdr:to>
    <xdr:cxnSp macro="">
      <xdr:nvCxnSpPr>
        <xdr:cNvPr id="257" name="Conector angular 363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CxnSpPr/>
      </xdr:nvCxnSpPr>
      <xdr:spPr>
        <a:xfrm rot="5400000">
          <a:off x="16881857" y="48268608"/>
          <a:ext cx="2120391" cy="1612652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263</xdr:row>
      <xdr:rowOff>112068</xdr:rowOff>
    </xdr:from>
    <xdr:to>
      <xdr:col>33</xdr:col>
      <xdr:colOff>758300</xdr:colOff>
      <xdr:row>264</xdr:row>
      <xdr:rowOff>190068</xdr:rowOff>
    </xdr:to>
    <xdr:cxnSp macro="">
      <xdr:nvCxnSpPr>
        <xdr:cNvPr id="258" name="Conector angular 364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CxnSpPr/>
      </xdr:nvCxnSpPr>
      <xdr:spPr>
        <a:xfrm>
          <a:off x="17142295" y="50325627"/>
          <a:ext cx="1612652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148</xdr:row>
      <xdr:rowOff>184796</xdr:rowOff>
    </xdr:from>
    <xdr:to>
      <xdr:col>28</xdr:col>
      <xdr:colOff>713192</xdr:colOff>
      <xdr:row>152</xdr:row>
      <xdr:rowOff>70796</xdr:rowOff>
    </xdr:to>
    <xdr:sp macro="" textlink="">
      <xdr:nvSpPr>
        <xdr:cNvPr id="259" name="CuadroTexto 296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 txBox="1"/>
      </xdr:nvSpPr>
      <xdr:spPr>
        <a:xfrm>
          <a:off x="14759721" y="2837879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150</xdr:row>
      <xdr:rowOff>127796</xdr:rowOff>
    </xdr:from>
    <xdr:to>
      <xdr:col>30</xdr:col>
      <xdr:colOff>35192</xdr:colOff>
      <xdr:row>150</xdr:row>
      <xdr:rowOff>127796</xdr:rowOff>
    </xdr:to>
    <xdr:cxnSp macro="">
      <xdr:nvCxnSpPr>
        <xdr:cNvPr id="260" name="Conector recto de flecha 330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CxnSpPr>
          <a:stCxn id="259" idx="6"/>
          <a:endCxn id="39" idx="2"/>
        </xdr:cNvCxnSpPr>
      </xdr:nvCxnSpPr>
      <xdr:spPr>
        <a:xfrm>
          <a:off x="16199721" y="28702796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56812</xdr:colOff>
      <xdr:row>153</xdr:row>
      <xdr:rowOff>174502</xdr:rowOff>
    </xdr:from>
    <xdr:to>
      <xdr:col>25</xdr:col>
      <xdr:colOff>734812</xdr:colOff>
      <xdr:row>157</xdr:row>
      <xdr:rowOff>60202</xdr:rowOff>
    </xdr:to>
    <xdr:sp macro="" textlink="">
      <xdr:nvSpPr>
        <xdr:cNvPr id="261" name="CuadroTexto 33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 txBox="1">
          <a:spLocks/>
        </xdr:cNvSpPr>
      </xdr:nvSpPr>
      <xdr:spPr>
        <a:xfrm>
          <a:off x="13145283" y="29321002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153</xdr:row>
      <xdr:rowOff>174502</xdr:rowOff>
    </xdr:from>
    <xdr:to>
      <xdr:col>22</xdr:col>
      <xdr:colOff>734812</xdr:colOff>
      <xdr:row>157</xdr:row>
      <xdr:rowOff>60202</xdr:rowOff>
    </xdr:to>
    <xdr:sp macro="" textlink="">
      <xdr:nvSpPr>
        <xdr:cNvPr id="262" name="CuadroTexto 336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 txBox="1">
          <a:spLocks/>
        </xdr:cNvSpPr>
      </xdr:nvSpPr>
      <xdr:spPr>
        <a:xfrm>
          <a:off x="11509224" y="29321002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155</xdr:row>
      <xdr:rowOff>117352</xdr:rowOff>
    </xdr:from>
    <xdr:to>
      <xdr:col>24</xdr:col>
      <xdr:colOff>56812</xdr:colOff>
      <xdr:row>155</xdr:row>
      <xdr:rowOff>117352</xdr:rowOff>
    </xdr:to>
    <xdr:cxnSp macro="">
      <xdr:nvCxnSpPr>
        <xdr:cNvPr id="263" name="Conector recto de flecha 36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CxnSpPr>
          <a:stCxn id="262" idx="6"/>
          <a:endCxn id="261" idx="2"/>
        </xdr:cNvCxnSpPr>
      </xdr:nvCxnSpPr>
      <xdr:spPr>
        <a:xfrm>
          <a:off x="12949224" y="29644852"/>
          <a:ext cx="1960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78</xdr:row>
      <xdr:rowOff>0</xdr:rowOff>
    </xdr:from>
    <xdr:to>
      <xdr:col>25</xdr:col>
      <xdr:colOff>10510</xdr:colOff>
      <xdr:row>79</xdr:row>
      <xdr:rowOff>62134</xdr:rowOff>
    </xdr:to>
    <xdr:cxnSp macro="">
      <xdr:nvCxnSpPr>
        <xdr:cNvPr id="264" name="Conector recto de flecha 321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CxnSpPr/>
      </xdr:nvCxnSpPr>
      <xdr:spPr>
        <a:xfrm>
          <a:off x="13875972" y="14859000"/>
          <a:ext cx="2938" cy="2526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51954</xdr:colOff>
      <xdr:row>79</xdr:row>
      <xdr:rowOff>69273</xdr:rowOff>
    </xdr:from>
    <xdr:to>
      <xdr:col>25</xdr:col>
      <xdr:colOff>38754</xdr:colOff>
      <xdr:row>82</xdr:row>
      <xdr:rowOff>145827</xdr:rowOff>
    </xdr:to>
    <xdr:sp macro="" textlink="">
      <xdr:nvSpPr>
        <xdr:cNvPr id="265" name="CuadroTexto 322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 txBox="1">
          <a:spLocks/>
        </xdr:cNvSpPr>
      </xdr:nvSpPr>
      <xdr:spPr>
        <a:xfrm>
          <a:off x="13158354" y="15118773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ESP.</a:t>
          </a:r>
        </a:p>
        <a:p>
          <a:pPr algn="ctr"/>
          <a:r>
            <a:rPr lang="en-US" sz="900" b="1" i="1"/>
            <a:t>05-07</a:t>
          </a:r>
        </a:p>
      </xdr:txBody>
    </xdr:sp>
    <xdr:clientData/>
  </xdr:twoCellAnchor>
  <xdr:twoCellAnchor>
    <xdr:from>
      <xdr:col>24</xdr:col>
      <xdr:colOff>744334</xdr:colOff>
      <xdr:row>79</xdr:row>
      <xdr:rowOff>69272</xdr:rowOff>
    </xdr:from>
    <xdr:to>
      <xdr:col>25</xdr:col>
      <xdr:colOff>729954</xdr:colOff>
      <xdr:row>82</xdr:row>
      <xdr:rowOff>145825</xdr:rowOff>
    </xdr:to>
    <xdr:sp macro="" textlink="">
      <xdr:nvSpPr>
        <xdr:cNvPr id="266" name="CuadroTexto 365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 txBox="1">
          <a:spLocks/>
        </xdr:cNvSpPr>
      </xdr:nvSpPr>
      <xdr:spPr>
        <a:xfrm>
          <a:off x="13850734" y="15118772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ESP.</a:t>
          </a:r>
          <a:endParaRPr lang="en-US" sz="900" b="1" i="1"/>
        </a:p>
        <a:p>
          <a:pPr algn="ctr"/>
          <a:r>
            <a:rPr lang="en-US" sz="900" b="1" i="1"/>
            <a:t>05-11</a:t>
          </a:r>
        </a:p>
      </xdr:txBody>
    </xdr:sp>
    <xdr:clientData/>
  </xdr:twoCellAnchor>
  <xdr:twoCellAnchor>
    <xdr:from>
      <xdr:col>30</xdr:col>
      <xdr:colOff>35192</xdr:colOff>
      <xdr:row>280</xdr:row>
      <xdr:rowOff>8159</xdr:rowOff>
    </xdr:from>
    <xdr:to>
      <xdr:col>31</xdr:col>
      <xdr:colOff>21992</xdr:colOff>
      <xdr:row>283</xdr:row>
      <xdr:rowOff>84713</xdr:rowOff>
    </xdr:to>
    <xdr:sp macro="" textlink="">
      <xdr:nvSpPr>
        <xdr:cNvPr id="267" name="CuadroTexto 366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 txBox="1">
          <a:spLocks/>
        </xdr:cNvSpPr>
      </xdr:nvSpPr>
      <xdr:spPr>
        <a:xfrm>
          <a:off x="16395780" y="53460218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280</xdr:row>
      <xdr:rowOff>8158</xdr:rowOff>
    </xdr:from>
    <xdr:to>
      <xdr:col>31</xdr:col>
      <xdr:colOff>744890</xdr:colOff>
      <xdr:row>283</xdr:row>
      <xdr:rowOff>84711</xdr:rowOff>
    </xdr:to>
    <xdr:sp macro="" textlink="">
      <xdr:nvSpPr>
        <xdr:cNvPr id="268" name="CuadroTexto 367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 txBox="1">
          <a:spLocks/>
        </xdr:cNvSpPr>
      </xdr:nvSpPr>
      <xdr:spPr>
        <a:xfrm>
          <a:off x="17110333" y="53460217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18</xdr:col>
      <xdr:colOff>63500</xdr:colOff>
      <xdr:row>24</xdr:row>
      <xdr:rowOff>111125</xdr:rowOff>
    </xdr:from>
    <xdr:to>
      <xdr:col>19</xdr:col>
      <xdr:colOff>741500</xdr:colOff>
      <xdr:row>27</xdr:row>
      <xdr:rowOff>187625</xdr:rowOff>
    </xdr:to>
    <xdr:sp macro="" textlink="">
      <xdr:nvSpPr>
        <xdr:cNvPr id="269" name="CuadroTexto 142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 txBox="1">
          <a:spLocks/>
        </xdr:cNvSpPr>
      </xdr:nvSpPr>
      <xdr:spPr>
        <a:xfrm>
          <a:off x="9893300" y="46831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ARMADO DE GABINETE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01-05</a:t>
          </a:r>
        </a:p>
      </xdr:txBody>
    </xdr:sp>
    <xdr:clientData/>
  </xdr:twoCellAnchor>
  <xdr:twoCellAnchor>
    <xdr:from>
      <xdr:col>7</xdr:col>
      <xdr:colOff>44965</xdr:colOff>
      <xdr:row>112</xdr:row>
      <xdr:rowOff>139917</xdr:rowOff>
    </xdr:from>
    <xdr:to>
      <xdr:col>9</xdr:col>
      <xdr:colOff>618939</xdr:colOff>
      <xdr:row>116</xdr:row>
      <xdr:rowOff>25917</xdr:rowOff>
    </xdr:to>
    <xdr:sp macro="" textlink="">
      <xdr:nvSpPr>
        <xdr:cNvPr id="270" name="CuadroTexto 142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 txBox="1">
          <a:spLocks/>
        </xdr:cNvSpPr>
      </xdr:nvSpPr>
      <xdr:spPr>
        <a:xfrm>
          <a:off x="4083565" y="21475917"/>
          <a:ext cx="1450274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ARMADO CAJA DE SERVICIO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05-05</a:t>
          </a:r>
        </a:p>
      </xdr:txBody>
    </xdr:sp>
    <xdr:clientData/>
  </xdr:twoCellAnchor>
  <xdr:twoCellAnchor>
    <xdr:from>
      <xdr:col>9</xdr:col>
      <xdr:colOff>618939</xdr:colOff>
      <xdr:row>41</xdr:row>
      <xdr:rowOff>8317</xdr:rowOff>
    </xdr:from>
    <xdr:to>
      <xdr:col>18</xdr:col>
      <xdr:colOff>35717</xdr:colOff>
      <xdr:row>114</xdr:row>
      <xdr:rowOff>82917</xdr:rowOff>
    </xdr:to>
    <xdr:cxnSp macro="">
      <xdr:nvCxnSpPr>
        <xdr:cNvPr id="271" name="Conector angular 248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CxnSpPr>
          <a:stCxn id="270" idx="6"/>
          <a:endCxn id="99" idx="2"/>
        </xdr:cNvCxnSpPr>
      </xdr:nvCxnSpPr>
      <xdr:spPr>
        <a:xfrm flipV="1">
          <a:off x="5533839" y="7818817"/>
          <a:ext cx="4331678" cy="13981100"/>
        </a:xfrm>
        <a:prstGeom prst="bentConnector3">
          <a:avLst>
            <a:gd name="adj1" fmla="val 45586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81643</xdr:colOff>
      <xdr:row>36</xdr:row>
      <xdr:rowOff>124732</xdr:rowOff>
    </xdr:from>
    <xdr:to>
      <xdr:col>22</xdr:col>
      <xdr:colOff>650786</xdr:colOff>
      <xdr:row>40</xdr:row>
      <xdr:rowOff>10732</xdr:rowOff>
    </xdr:to>
    <xdr:sp macro="" textlink="">
      <xdr:nvSpPr>
        <xdr:cNvPr id="272" name="CuadroTexto 142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 txBox="1">
          <a:spLocks/>
        </xdr:cNvSpPr>
      </xdr:nvSpPr>
      <xdr:spPr>
        <a:xfrm>
          <a:off x="11435443" y="6982732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ENCAÑADO SERPENTINA CÁMARA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21-05</a:t>
          </a:r>
          <a:endParaRPr lang="en-US" sz="9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0</xdr:colOff>
      <xdr:row>49</xdr:row>
      <xdr:rowOff>11339</xdr:rowOff>
    </xdr:from>
    <xdr:to>
      <xdr:col>22</xdr:col>
      <xdr:colOff>569143</xdr:colOff>
      <xdr:row>52</xdr:row>
      <xdr:rowOff>87839</xdr:rowOff>
    </xdr:to>
    <xdr:sp macro="" textlink="">
      <xdr:nvSpPr>
        <xdr:cNvPr id="273" name="CuadroTexto 142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 txBox="1">
          <a:spLocks/>
        </xdr:cNvSpPr>
      </xdr:nvSpPr>
      <xdr:spPr>
        <a:xfrm>
          <a:off x="11353800" y="9345839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SOLDADURAS INTERNAS CÁMARA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22-05</a:t>
          </a:r>
          <a:endParaRPr lang="en-US" sz="9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689982</xdr:colOff>
      <xdr:row>42</xdr:row>
      <xdr:rowOff>106454</xdr:rowOff>
    </xdr:from>
    <xdr:to>
      <xdr:col>22</xdr:col>
      <xdr:colOff>497125</xdr:colOff>
      <xdr:row>45</xdr:row>
      <xdr:rowOff>182954</xdr:rowOff>
    </xdr:to>
    <xdr:sp macro="" textlink="">
      <xdr:nvSpPr>
        <xdr:cNvPr id="274" name="CuadroTexto 142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 txBox="1">
          <a:spLocks/>
        </xdr:cNvSpPr>
      </xdr:nvSpPr>
      <xdr:spPr>
        <a:xfrm>
          <a:off x="11281782" y="8107454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ARMADO LÍNEA DE SUCCIÓN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22-01</a:t>
          </a:r>
          <a:endParaRPr lang="en-US" sz="9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535576</xdr:colOff>
      <xdr:row>45</xdr:row>
      <xdr:rowOff>182953</xdr:rowOff>
    </xdr:from>
    <xdr:to>
      <xdr:col>21</xdr:col>
      <xdr:colOff>607594</xdr:colOff>
      <xdr:row>49</xdr:row>
      <xdr:rowOff>11338</xdr:rowOff>
    </xdr:to>
    <xdr:cxnSp macro="">
      <xdr:nvCxnSpPr>
        <xdr:cNvPr id="275" name="Conector angular 248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CxnSpPr>
          <a:stCxn id="274" idx="4"/>
          <a:endCxn id="273" idx="0"/>
        </xdr:cNvCxnSpPr>
      </xdr:nvCxnSpPr>
      <xdr:spPr>
        <a:xfrm rot="16200000" flipH="1">
          <a:off x="11744492" y="9014637"/>
          <a:ext cx="590385" cy="72018"/>
        </a:xfrm>
        <a:prstGeom prst="bentConnector3">
          <a:avLst>
            <a:gd name="adj1" fmla="val 3117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689236</xdr:colOff>
      <xdr:row>40</xdr:row>
      <xdr:rowOff>10732</xdr:rowOff>
    </xdr:from>
    <xdr:to>
      <xdr:col>22</xdr:col>
      <xdr:colOff>521804</xdr:colOff>
      <xdr:row>50</xdr:row>
      <xdr:rowOff>0</xdr:rowOff>
    </xdr:to>
    <xdr:cxnSp macro="">
      <xdr:nvCxnSpPr>
        <xdr:cNvPr id="276" name="Conector angular 248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CxnSpPr>
          <a:stCxn id="272" idx="4"/>
        </xdr:cNvCxnSpPr>
      </xdr:nvCxnSpPr>
      <xdr:spPr>
        <a:xfrm rot="16200000" flipH="1">
          <a:off x="11507486" y="8280582"/>
          <a:ext cx="1894268" cy="594568"/>
        </a:xfrm>
        <a:prstGeom prst="bentConnector3">
          <a:avLst>
            <a:gd name="adj1" fmla="val 14583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760580</xdr:colOff>
      <xdr:row>53</xdr:row>
      <xdr:rowOff>60305</xdr:rowOff>
    </xdr:from>
    <xdr:to>
      <xdr:col>22</xdr:col>
      <xdr:colOff>567723</xdr:colOff>
      <xdr:row>56</xdr:row>
      <xdr:rowOff>136805</xdr:rowOff>
    </xdr:to>
    <xdr:sp macro="" textlink="">
      <xdr:nvSpPr>
        <xdr:cNvPr id="277" name="CuadroTexto 142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 txBox="1">
          <a:spLocks/>
        </xdr:cNvSpPr>
      </xdr:nvSpPr>
      <xdr:spPr>
        <a:xfrm>
          <a:off x="11352380" y="10156805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VERIFICACIÓN CONTINUIDAD Y FUGA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22-10</a:t>
          </a:r>
          <a:endParaRPr lang="en-US" sz="9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606173</xdr:colOff>
      <xdr:row>52</xdr:row>
      <xdr:rowOff>87839</xdr:rowOff>
    </xdr:from>
    <xdr:to>
      <xdr:col>21</xdr:col>
      <xdr:colOff>607593</xdr:colOff>
      <xdr:row>53</xdr:row>
      <xdr:rowOff>60305</xdr:rowOff>
    </xdr:to>
    <xdr:cxnSp macro="">
      <xdr:nvCxnSpPr>
        <xdr:cNvPr id="278" name="Conector angular 248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CxnSpPr>
          <a:stCxn id="273" idx="4"/>
          <a:endCxn id="277" idx="0"/>
        </xdr:cNvCxnSpPr>
      </xdr:nvCxnSpPr>
      <xdr:spPr>
        <a:xfrm flipH="1">
          <a:off x="12074273" y="9993839"/>
          <a:ext cx="1420" cy="16296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42</xdr:row>
      <xdr:rowOff>154944</xdr:rowOff>
    </xdr:from>
    <xdr:to>
      <xdr:col>6</xdr:col>
      <xdr:colOff>56812</xdr:colOff>
      <xdr:row>46</xdr:row>
      <xdr:rowOff>2906</xdr:rowOff>
    </xdr:to>
    <xdr:cxnSp macro="">
      <xdr:nvCxnSpPr>
        <xdr:cNvPr id="279" name="Conector recto de flecha 314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CxnSpPr>
          <a:stCxn id="111" idx="4"/>
          <a:endCxn id="112" idx="2"/>
        </xdr:cNvCxnSpPr>
      </xdr:nvCxnSpPr>
      <xdr:spPr>
        <a:xfrm rot="16200000" flipH="1">
          <a:off x="2564347" y="7996840"/>
          <a:ext cx="609962" cy="9281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27214</xdr:colOff>
      <xdr:row>19</xdr:row>
      <xdr:rowOff>136071</xdr:rowOff>
    </xdr:from>
    <xdr:to>
      <xdr:col>31</xdr:col>
      <xdr:colOff>705214</xdr:colOff>
      <xdr:row>23</xdr:row>
      <xdr:rowOff>22071</xdr:rowOff>
    </xdr:to>
    <xdr:sp macro="" textlink="">
      <xdr:nvSpPr>
        <xdr:cNvPr id="280" name="CuadroTexto 81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 txBox="1"/>
      </xdr:nvSpPr>
      <xdr:spPr>
        <a:xfrm>
          <a:off x="16410214" y="375557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AGUJEREADO</a:t>
          </a:r>
          <a:r>
            <a:rPr lang="en-US" sz="1100" b="1" i="1" baseline="0">
              <a:solidFill>
                <a:srgbClr val="FF0000"/>
              </a:solidFill>
            </a:rPr>
            <a:t> </a:t>
          </a:r>
          <a:r>
            <a:rPr lang="en-US" sz="1100" b="1" i="1">
              <a:solidFill>
                <a:srgbClr val="FF0000"/>
              </a:solidFill>
            </a:rPr>
            <a:t>CONTRAPUERTA SUPERIOR</a:t>
          </a:r>
        </a:p>
        <a:p>
          <a:pPr algn="ctr"/>
          <a:r>
            <a:rPr lang="en-US" sz="900" b="1" i="1">
              <a:solidFill>
                <a:schemeClr val="tx1"/>
              </a:solidFill>
            </a:rPr>
            <a:t>16-01</a:t>
          </a:r>
        </a:p>
      </xdr:txBody>
    </xdr:sp>
    <xdr:clientData/>
  </xdr:twoCellAnchor>
  <xdr:twoCellAnchor>
    <xdr:from>
      <xdr:col>30</xdr:col>
      <xdr:colOff>747214</xdr:colOff>
      <xdr:row>23</xdr:row>
      <xdr:rowOff>22071</xdr:rowOff>
    </xdr:from>
    <xdr:to>
      <xdr:col>30</xdr:col>
      <xdr:colOff>755192</xdr:colOff>
      <xdr:row>24</xdr:row>
      <xdr:rowOff>101815</xdr:rowOff>
    </xdr:to>
    <xdr:cxnSp macro="">
      <xdr:nvCxnSpPr>
        <xdr:cNvPr id="281" name="Conector recto de flecha 86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CxnSpPr>
          <a:stCxn id="280" idx="4"/>
          <a:endCxn id="53" idx="0"/>
        </xdr:cNvCxnSpPr>
      </xdr:nvCxnSpPr>
      <xdr:spPr>
        <a:xfrm>
          <a:off x="17130214" y="4403571"/>
          <a:ext cx="7978" cy="27024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70994</xdr:colOff>
      <xdr:row>89</xdr:row>
      <xdr:rowOff>157371</xdr:rowOff>
    </xdr:from>
    <xdr:to>
      <xdr:col>25</xdr:col>
      <xdr:colOff>748994</xdr:colOff>
      <xdr:row>93</xdr:row>
      <xdr:rowOff>43371</xdr:rowOff>
    </xdr:to>
    <xdr:sp macro="" textlink="">
      <xdr:nvSpPr>
        <xdr:cNvPr id="282" name="CuadroTexto 189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 txBox="1">
          <a:spLocks/>
        </xdr:cNvSpPr>
      </xdr:nvSpPr>
      <xdr:spPr>
        <a:xfrm>
          <a:off x="13177394" y="1711187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COLOCACION DE DISPOSITIVO EN CAMARA</a:t>
          </a:r>
        </a:p>
        <a:p>
          <a:pPr algn="ctr"/>
          <a:r>
            <a:rPr lang="en-US" sz="900" b="1" i="1">
              <a:solidFill>
                <a:schemeClr val="tx1"/>
              </a:solidFill>
            </a:rPr>
            <a:t>02-01</a:t>
          </a:r>
        </a:p>
      </xdr:txBody>
    </xdr:sp>
    <xdr:clientData/>
  </xdr:twoCellAnchor>
  <xdr:twoCellAnchor>
    <xdr:from>
      <xdr:col>25</xdr:col>
      <xdr:colOff>28994</xdr:colOff>
      <xdr:row>87</xdr:row>
      <xdr:rowOff>171809</xdr:rowOff>
    </xdr:from>
    <xdr:to>
      <xdr:col>25</xdr:col>
      <xdr:colOff>32420</xdr:colOff>
      <xdr:row>89</xdr:row>
      <xdr:rowOff>157371</xdr:rowOff>
    </xdr:to>
    <xdr:cxnSp macro="">
      <xdr:nvCxnSpPr>
        <xdr:cNvPr id="283" name="Conector recto de flecha 58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CxnSpPr>
          <a:stCxn id="127" idx="4"/>
          <a:endCxn id="282" idx="0"/>
        </xdr:cNvCxnSpPr>
      </xdr:nvCxnSpPr>
      <xdr:spPr>
        <a:xfrm flipH="1">
          <a:off x="13897394" y="16745309"/>
          <a:ext cx="3426" cy="3665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28994</xdr:colOff>
      <xdr:row>93</xdr:row>
      <xdr:rowOff>43371</xdr:rowOff>
    </xdr:from>
    <xdr:to>
      <xdr:col>25</xdr:col>
      <xdr:colOff>29461</xdr:colOff>
      <xdr:row>95</xdr:row>
      <xdr:rowOff>51186</xdr:rowOff>
    </xdr:to>
    <xdr:cxnSp macro="">
      <xdr:nvCxnSpPr>
        <xdr:cNvPr id="284" name="Conector recto de flecha 58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CxnSpPr>
          <a:stCxn id="282" idx="4"/>
          <a:endCxn id="128" idx="0"/>
        </xdr:cNvCxnSpPr>
      </xdr:nvCxnSpPr>
      <xdr:spPr>
        <a:xfrm>
          <a:off x="13897394" y="17759871"/>
          <a:ext cx="467" cy="3888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48877</xdr:colOff>
      <xdr:row>117</xdr:row>
      <xdr:rowOff>140896</xdr:rowOff>
    </xdr:from>
    <xdr:to>
      <xdr:col>25</xdr:col>
      <xdr:colOff>726877</xdr:colOff>
      <xdr:row>121</xdr:row>
      <xdr:rowOff>26896</xdr:rowOff>
    </xdr:to>
    <xdr:sp macro="" textlink="">
      <xdr:nvSpPr>
        <xdr:cNvPr id="285" name="CuadroTexto 192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 txBox="1">
          <a:spLocks/>
        </xdr:cNvSpPr>
      </xdr:nvSpPr>
      <xdr:spPr>
        <a:xfrm>
          <a:off x="13155277" y="2242939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COLOCACION COBERTORES Y PATINES</a:t>
          </a:r>
        </a:p>
        <a:p>
          <a:pPr algn="ctr"/>
          <a:r>
            <a:rPr lang="en-US" sz="900" b="1" i="1">
              <a:solidFill>
                <a:schemeClr val="tx1"/>
              </a:solidFill>
            </a:rPr>
            <a:t>24-01</a:t>
          </a:r>
        </a:p>
      </xdr:txBody>
    </xdr:sp>
    <xdr:clientData/>
  </xdr:twoCellAnchor>
  <xdr:twoCellAnchor>
    <xdr:from>
      <xdr:col>25</xdr:col>
      <xdr:colOff>21970</xdr:colOff>
      <xdr:row>107</xdr:row>
      <xdr:rowOff>71415</xdr:rowOff>
    </xdr:from>
    <xdr:to>
      <xdr:col>25</xdr:col>
      <xdr:colOff>34787</xdr:colOff>
      <xdr:row>108</xdr:row>
      <xdr:rowOff>142759</xdr:rowOff>
    </xdr:to>
    <xdr:cxnSp macro="">
      <xdr:nvCxnSpPr>
        <xdr:cNvPr id="286" name="Conector recto de flecha 306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CxnSpPr>
          <a:stCxn id="129" idx="4"/>
          <a:endCxn id="136" idx="0"/>
        </xdr:cNvCxnSpPr>
      </xdr:nvCxnSpPr>
      <xdr:spPr>
        <a:xfrm flipH="1">
          <a:off x="13890370" y="20454915"/>
          <a:ext cx="12817" cy="26184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759351</xdr:colOff>
      <xdr:row>121</xdr:row>
      <xdr:rowOff>26896</xdr:rowOff>
    </xdr:from>
    <xdr:to>
      <xdr:col>25</xdr:col>
      <xdr:colOff>6877</xdr:colOff>
      <xdr:row>121</xdr:row>
      <xdr:rowOff>188067</xdr:rowOff>
    </xdr:to>
    <xdr:cxnSp macro="">
      <xdr:nvCxnSpPr>
        <xdr:cNvPr id="287" name="Conector recto de flecha 30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CxnSpPr>
          <a:stCxn id="285" idx="4"/>
          <a:endCxn id="130" idx="0"/>
        </xdr:cNvCxnSpPr>
      </xdr:nvCxnSpPr>
      <xdr:spPr>
        <a:xfrm flipH="1">
          <a:off x="13865751" y="23077396"/>
          <a:ext cx="9526" cy="1611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6877</xdr:colOff>
      <xdr:row>116</xdr:row>
      <xdr:rowOff>124134</xdr:rowOff>
    </xdr:from>
    <xdr:to>
      <xdr:col>25</xdr:col>
      <xdr:colOff>16644</xdr:colOff>
      <xdr:row>117</xdr:row>
      <xdr:rowOff>140896</xdr:rowOff>
    </xdr:to>
    <xdr:cxnSp macro="">
      <xdr:nvCxnSpPr>
        <xdr:cNvPr id="288" name="Conector recto de flecha 306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CxnSpPr>
          <a:stCxn id="205" idx="4"/>
          <a:endCxn id="285" idx="0"/>
        </xdr:cNvCxnSpPr>
      </xdr:nvCxnSpPr>
      <xdr:spPr>
        <a:xfrm flipH="1">
          <a:off x="13875277" y="22222134"/>
          <a:ext cx="9767" cy="2072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759351</xdr:colOff>
      <xdr:row>125</xdr:row>
      <xdr:rowOff>74067</xdr:rowOff>
    </xdr:from>
    <xdr:to>
      <xdr:col>25</xdr:col>
      <xdr:colOff>1</xdr:colOff>
      <xdr:row>126</xdr:row>
      <xdr:rowOff>68036</xdr:rowOff>
    </xdr:to>
    <xdr:cxnSp macro="">
      <xdr:nvCxnSpPr>
        <xdr:cNvPr id="289" name="Conector recto de flecha 306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CxnSpPr>
          <a:stCxn id="130" idx="4"/>
        </xdr:cNvCxnSpPr>
      </xdr:nvCxnSpPr>
      <xdr:spPr>
        <a:xfrm>
          <a:off x="13865751" y="23886567"/>
          <a:ext cx="2650" cy="1844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84632</xdr:colOff>
      <xdr:row>27</xdr:row>
      <xdr:rowOff>33618</xdr:rowOff>
    </xdr:from>
    <xdr:to>
      <xdr:col>22</xdr:col>
      <xdr:colOff>649942</xdr:colOff>
      <xdr:row>31</xdr:row>
      <xdr:rowOff>156882</xdr:rowOff>
    </xdr:to>
    <xdr:sp macro="" textlink="">
      <xdr:nvSpPr>
        <xdr:cNvPr id="290" name="CuadroTexto 142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 txBox="1">
          <a:spLocks/>
        </xdr:cNvSpPr>
      </xdr:nvSpPr>
      <xdr:spPr>
        <a:xfrm>
          <a:off x="11438432" y="5177118"/>
          <a:ext cx="1441610" cy="88526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rgbClr val="FF0000"/>
              </a:solidFill>
            </a:rPr>
            <a:t>COLOCACION</a:t>
          </a:r>
          <a:r>
            <a:rPr lang="en-US" sz="1100" b="1" i="1" baseline="0">
              <a:solidFill>
                <a:srgbClr val="FF0000"/>
              </a:solidFill>
            </a:rPr>
            <a:t> REFUERZOS LATERALES EN CAMARA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21-01</a:t>
          </a:r>
          <a:endParaRPr lang="en-US" sz="9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691185</xdr:colOff>
      <xdr:row>31</xdr:row>
      <xdr:rowOff>156882</xdr:rowOff>
    </xdr:from>
    <xdr:to>
      <xdr:col>21</xdr:col>
      <xdr:colOff>692258</xdr:colOff>
      <xdr:row>36</xdr:row>
      <xdr:rowOff>124732</xdr:rowOff>
    </xdr:to>
    <xdr:cxnSp macro="">
      <xdr:nvCxnSpPr>
        <xdr:cNvPr id="291" name="Conector recto de flecha 34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CxnSpPr>
          <a:stCxn id="290" idx="4"/>
          <a:endCxn id="272" idx="0"/>
        </xdr:cNvCxnSpPr>
      </xdr:nvCxnSpPr>
      <xdr:spPr>
        <a:xfrm flipH="1">
          <a:off x="12159285" y="6062382"/>
          <a:ext cx="1073" cy="9203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3273</xdr:colOff>
      <xdr:row>57</xdr:row>
      <xdr:rowOff>48433</xdr:rowOff>
    </xdr:from>
    <xdr:to>
      <xdr:col>22</xdr:col>
      <xdr:colOff>572416</xdr:colOff>
      <xdr:row>60</xdr:row>
      <xdr:rowOff>124933</xdr:rowOff>
    </xdr:to>
    <xdr:sp macro="" textlink="">
      <xdr:nvSpPr>
        <xdr:cNvPr id="292" name="CuadroTexto 142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/>
        </xdr:cNvSpPr>
      </xdr:nvSpPr>
      <xdr:spPr>
        <a:xfrm>
          <a:off x="11357073" y="10906933"/>
          <a:ext cx="1445443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rgbClr val="FF0000"/>
              </a:solidFill>
            </a:rPr>
            <a:t>ENCINTADO CONDUCTOS CÁMARA SUP.</a:t>
          </a:r>
        </a:p>
        <a:p>
          <a:pPr algn="ctr"/>
          <a:r>
            <a:rPr lang="en-US" sz="900" b="1" i="1" baseline="0">
              <a:solidFill>
                <a:schemeClr val="tx1"/>
              </a:solidFill>
            </a:rPr>
            <a:t>22-15</a:t>
          </a:r>
          <a:endParaRPr lang="en-US" sz="9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606173</xdr:colOff>
      <xdr:row>56</xdr:row>
      <xdr:rowOff>136805</xdr:rowOff>
    </xdr:from>
    <xdr:to>
      <xdr:col>21</xdr:col>
      <xdr:colOff>610866</xdr:colOff>
      <xdr:row>57</xdr:row>
      <xdr:rowOff>48433</xdr:rowOff>
    </xdr:to>
    <xdr:cxnSp macro="">
      <xdr:nvCxnSpPr>
        <xdr:cNvPr id="293" name="Conector angular 248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CxnSpPr>
          <a:stCxn id="277" idx="4"/>
          <a:endCxn id="292" idx="0"/>
        </xdr:cNvCxnSpPr>
      </xdr:nvCxnSpPr>
      <xdr:spPr>
        <a:xfrm>
          <a:off x="12074273" y="10804805"/>
          <a:ext cx="4693" cy="10212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610867</xdr:colOff>
      <xdr:row>60</xdr:row>
      <xdr:rowOff>124932</xdr:rowOff>
    </xdr:from>
    <xdr:to>
      <xdr:col>24</xdr:col>
      <xdr:colOff>49573</xdr:colOff>
      <xdr:row>61</xdr:row>
      <xdr:rowOff>2905</xdr:rowOff>
    </xdr:to>
    <xdr:cxnSp macro="">
      <xdr:nvCxnSpPr>
        <xdr:cNvPr id="294" name="Conector angular 24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CxnSpPr>
          <a:stCxn id="292" idx="4"/>
          <a:endCxn id="102" idx="2"/>
        </xdr:cNvCxnSpPr>
      </xdr:nvCxnSpPr>
      <xdr:spPr>
        <a:xfrm rot="16200000" flipH="1">
          <a:off x="12583233" y="11050666"/>
          <a:ext cx="68473" cy="107700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52293</xdr:colOff>
      <xdr:row>158</xdr:row>
      <xdr:rowOff>125675</xdr:rowOff>
    </xdr:from>
    <xdr:to>
      <xdr:col>28</xdr:col>
      <xdr:colOff>730293</xdr:colOff>
      <xdr:row>162</xdr:row>
      <xdr:rowOff>63740</xdr:rowOff>
    </xdr:to>
    <xdr:sp macro="" textlink="">
      <xdr:nvSpPr>
        <xdr:cNvPr id="296" name="CuadroTexto 190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 txBox="1">
          <a:spLocks/>
        </xdr:cNvSpPr>
      </xdr:nvSpPr>
      <xdr:spPr>
        <a:xfrm>
          <a:off x="14776822" y="30224675"/>
          <a:ext cx="1440000" cy="70006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endParaRPr lang="en-US" sz="1100" b="1" i="1">
            <a:solidFill>
              <a:srgbClr val="FF0000"/>
            </a:solidFill>
          </a:endParaRPr>
        </a:p>
        <a:p>
          <a:pPr algn="ctr"/>
          <a:r>
            <a:rPr lang="en-US" sz="1100" b="1" i="1">
              <a:solidFill>
                <a:srgbClr val="FF0000"/>
              </a:solidFill>
            </a:rPr>
            <a:t>SELLADO</a:t>
          </a:r>
          <a:r>
            <a:rPr lang="en-US" sz="1100" b="1" i="1" baseline="0">
              <a:solidFill>
                <a:srgbClr val="FF0000"/>
              </a:solidFill>
            </a:rPr>
            <a:t> PERÍMETRO CÁMARA</a:t>
          </a:r>
        </a:p>
        <a:p>
          <a:pPr algn="ctr"/>
          <a:r>
            <a:rPr lang="en-US" sz="1100" b="1" i="1" baseline="0">
              <a:solidFill>
                <a:schemeClr val="tx1"/>
              </a:solidFill>
            </a:rPr>
            <a:t>21-01</a:t>
          </a:r>
          <a:endParaRPr lang="en-US" sz="1100" b="1" i="1">
            <a:solidFill>
              <a:schemeClr val="tx1"/>
            </a:solidFill>
          </a:endParaRPr>
        </a:p>
        <a:p>
          <a:pPr algn="ctr"/>
          <a:endParaRPr lang="en-US" sz="1100" b="1" i="1"/>
        </a:p>
      </xdr:txBody>
    </xdr:sp>
    <xdr:clientData/>
  </xdr:twoCellAnchor>
  <xdr:twoCellAnchor>
    <xdr:from>
      <xdr:col>28</xdr:col>
      <xdr:colOff>730293</xdr:colOff>
      <xdr:row>160</xdr:row>
      <xdr:rowOff>94708</xdr:rowOff>
    </xdr:from>
    <xdr:to>
      <xdr:col>30</xdr:col>
      <xdr:colOff>49572</xdr:colOff>
      <xdr:row>160</xdr:row>
      <xdr:rowOff>111327</xdr:rowOff>
    </xdr:to>
    <xdr:cxnSp macro="">
      <xdr:nvCxnSpPr>
        <xdr:cNvPr id="297" name="Conector recto de flecha 330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CxnSpPr>
          <a:stCxn id="296" idx="6"/>
          <a:endCxn id="218" idx="0"/>
        </xdr:cNvCxnSpPr>
      </xdr:nvCxnSpPr>
      <xdr:spPr>
        <a:xfrm>
          <a:off x="16216822" y="30574708"/>
          <a:ext cx="193338" cy="1661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33617</xdr:colOff>
      <xdr:row>134</xdr:row>
      <xdr:rowOff>33618</xdr:rowOff>
    </xdr:from>
    <xdr:to>
      <xdr:col>31</xdr:col>
      <xdr:colOff>711617</xdr:colOff>
      <xdr:row>137</xdr:row>
      <xdr:rowOff>110118</xdr:rowOff>
    </xdr:to>
    <xdr:sp macro="" textlink="">
      <xdr:nvSpPr>
        <xdr:cNvPr id="298" name="CuadroTexto 179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 txBox="1"/>
      </xdr:nvSpPr>
      <xdr:spPr>
        <a:xfrm>
          <a:off x="16394205" y="255606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CABLES CAJA DE LUZ</a:t>
          </a:r>
        </a:p>
        <a:p>
          <a:pPr algn="ctr"/>
          <a:r>
            <a:rPr lang="en-US" sz="900" b="1" i="1" baseline="0"/>
            <a:t>50-15</a:t>
          </a:r>
          <a:endParaRPr lang="en-US" sz="900" b="1" i="1"/>
        </a:p>
      </xdr:txBody>
    </xdr:sp>
    <xdr:clientData/>
  </xdr:twoCellAnchor>
  <xdr:twoCellAnchor>
    <xdr:from>
      <xdr:col>30</xdr:col>
      <xdr:colOff>753617</xdr:colOff>
      <xdr:row>137</xdr:row>
      <xdr:rowOff>110118</xdr:rowOff>
    </xdr:from>
    <xdr:to>
      <xdr:col>30</xdr:col>
      <xdr:colOff>755192</xdr:colOff>
      <xdr:row>138</xdr:row>
      <xdr:rowOff>172873</xdr:rowOff>
    </xdr:to>
    <xdr:cxnSp macro="">
      <xdr:nvCxnSpPr>
        <xdr:cNvPr id="299" name="Conector recto de flecha 109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CxnSpPr>
          <a:stCxn id="298" idx="4"/>
          <a:endCxn id="37" idx="0"/>
        </xdr:cNvCxnSpPr>
      </xdr:nvCxnSpPr>
      <xdr:spPr>
        <a:xfrm>
          <a:off x="17114205" y="26208618"/>
          <a:ext cx="1575" cy="253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190500</xdr:colOff>
      <xdr:row>32</xdr:row>
      <xdr:rowOff>142875</xdr:rowOff>
    </xdr:from>
    <xdr:to>
      <xdr:col>24</xdr:col>
      <xdr:colOff>754200</xdr:colOff>
      <xdr:row>36</xdr:row>
      <xdr:rowOff>28875</xdr:rowOff>
    </xdr:to>
    <xdr:sp macro="" textlink="">
      <xdr:nvSpPr>
        <xdr:cNvPr id="295" name="CuadroTexto 294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 txBox="1">
          <a:spLocks/>
        </xdr:cNvSpPr>
      </xdr:nvSpPr>
      <xdr:spPr>
        <a:xfrm>
          <a:off x="12420600" y="62388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TERMINACION DE FAJA </a:t>
          </a:r>
        </a:p>
        <a:p>
          <a:pPr algn="ctr"/>
          <a:r>
            <a:rPr lang="en-US" sz="1100" b="1" i="1" baseline="0"/>
            <a:t>21-10</a:t>
          </a:r>
          <a:endParaRPr lang="en-US" sz="1100" b="1" i="1"/>
        </a:p>
      </xdr:txBody>
    </xdr:sp>
    <xdr:clientData/>
  </xdr:twoCellAnchor>
  <xdr:twoCellAnchor>
    <xdr:from>
      <xdr:col>24</xdr:col>
      <xdr:colOff>43727</xdr:colOff>
      <xdr:row>36</xdr:row>
      <xdr:rowOff>57450</xdr:rowOff>
    </xdr:from>
    <xdr:to>
      <xdr:col>25</xdr:col>
      <xdr:colOff>7572</xdr:colOff>
      <xdr:row>59</xdr:row>
      <xdr:rowOff>59905</xdr:rowOff>
    </xdr:to>
    <xdr:cxnSp macro="">
      <xdr:nvCxnSpPr>
        <xdr:cNvPr id="302" name="Conector angular 295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CxnSpPr>
          <a:endCxn id="102" idx="0"/>
        </xdr:cNvCxnSpPr>
      </xdr:nvCxnSpPr>
      <xdr:spPr>
        <a:xfrm rot="16200000" flipH="1">
          <a:off x="11321072" y="8744505"/>
          <a:ext cx="4383955" cy="725845"/>
        </a:xfrm>
        <a:prstGeom prst="bentConnector3">
          <a:avLst>
            <a:gd name="adj1" fmla="val 9280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44824</xdr:colOff>
      <xdr:row>74</xdr:row>
      <xdr:rowOff>54428</xdr:rowOff>
    </xdr:from>
    <xdr:to>
      <xdr:col>19</xdr:col>
      <xdr:colOff>739588</xdr:colOff>
      <xdr:row>127</xdr:row>
      <xdr:rowOff>149679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321424" y="13960928"/>
          <a:ext cx="6371664" cy="6381751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54429</xdr:colOff>
      <xdr:row>104</xdr:row>
      <xdr:rowOff>54429</xdr:rowOff>
    </xdr:from>
    <xdr:to>
      <xdr:col>7</xdr:col>
      <xdr:colOff>750794</xdr:colOff>
      <xdr:row>107</xdr:row>
      <xdr:rowOff>168087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87286" y="17770929"/>
          <a:ext cx="1458365" cy="685158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69273</xdr:colOff>
      <xdr:row>250</xdr:row>
      <xdr:rowOff>0</xdr:rowOff>
    </xdr:from>
    <xdr:to>
      <xdr:col>19</xdr:col>
      <xdr:colOff>734786</xdr:colOff>
      <xdr:row>268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295409" y="46811045"/>
          <a:ext cx="3072741" cy="3592285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34637</xdr:colOff>
      <xdr:row>245</xdr:row>
      <xdr:rowOff>27214</xdr:rowOff>
    </xdr:from>
    <xdr:to>
      <xdr:col>22</xdr:col>
      <xdr:colOff>748392</xdr:colOff>
      <xdr:row>248</xdr:row>
      <xdr:rowOff>163285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9864437" y="40508464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17318</xdr:colOff>
      <xdr:row>174</xdr:row>
      <xdr:rowOff>43112</xdr:rowOff>
    </xdr:from>
    <xdr:to>
      <xdr:col>22</xdr:col>
      <xdr:colOff>744682</xdr:colOff>
      <xdr:row>216</xdr:row>
      <xdr:rowOff>163285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570518" y="29189612"/>
          <a:ext cx="4765964" cy="101214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34636</xdr:colOff>
      <xdr:row>129</xdr:row>
      <xdr:rowOff>51954</xdr:rowOff>
    </xdr:from>
    <xdr:to>
      <xdr:col>24</xdr:col>
      <xdr:colOff>459440</xdr:colOff>
      <xdr:row>173</xdr:row>
      <xdr:rowOff>51954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8214930" y="24671278"/>
          <a:ext cx="5332981" cy="8382000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739589</xdr:colOff>
      <xdr:row>19</xdr:row>
      <xdr:rowOff>33622</xdr:rowOff>
    </xdr:from>
    <xdr:to>
      <xdr:col>20</xdr:col>
      <xdr:colOff>28575</xdr:colOff>
      <xdr:row>53</xdr:row>
      <xdr:rowOff>66675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/>
      </xdr:nvCxnSpPr>
      <xdr:spPr>
        <a:xfrm flipH="1" flipV="1">
          <a:off x="11331389" y="3700747"/>
          <a:ext cx="50986" cy="6510053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17322</xdr:colOff>
      <xdr:row>4</xdr:row>
      <xdr:rowOff>29136</xdr:rowOff>
    </xdr:from>
    <xdr:to>
      <xdr:col>19</xdr:col>
      <xdr:colOff>727364</xdr:colOff>
      <xdr:row>17</xdr:row>
      <xdr:rowOff>156882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208822" y="791136"/>
          <a:ext cx="1472042" cy="260424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728382</xdr:colOff>
      <xdr:row>4</xdr:row>
      <xdr:rowOff>56030</xdr:rowOff>
    </xdr:from>
    <xdr:to>
      <xdr:col>16</xdr:col>
      <xdr:colOff>728382</xdr:colOff>
      <xdr:row>19</xdr:row>
      <xdr:rowOff>33618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CxnSpPr/>
      </xdr:nvCxnSpPr>
      <xdr:spPr>
        <a:xfrm flipV="1">
          <a:off x="8043582" y="818030"/>
          <a:ext cx="0" cy="28350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33618</xdr:colOff>
      <xdr:row>4</xdr:row>
      <xdr:rowOff>44824</xdr:rowOff>
    </xdr:from>
    <xdr:to>
      <xdr:col>15</xdr:col>
      <xdr:colOff>38100</xdr:colOff>
      <xdr:row>53</xdr:row>
      <xdr:rowOff>76200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>
          <a:off x="8225118" y="806824"/>
          <a:ext cx="4482" cy="9413501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16299</xdr:colOff>
      <xdr:row>59</xdr:row>
      <xdr:rowOff>34636</xdr:rowOff>
    </xdr:from>
    <xdr:to>
      <xdr:col>13</xdr:col>
      <xdr:colOff>726345</xdr:colOff>
      <xdr:row>72</xdr:row>
      <xdr:rowOff>156882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4931199" y="120361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34635</xdr:colOff>
      <xdr:row>19</xdr:row>
      <xdr:rowOff>0</xdr:rowOff>
    </xdr:from>
    <xdr:to>
      <xdr:col>4</xdr:col>
      <xdr:colOff>736021</xdr:colOff>
      <xdr:row>52</xdr:row>
      <xdr:rowOff>112058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670694" y="3664324"/>
          <a:ext cx="1463386" cy="6398558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40823</xdr:colOff>
      <xdr:row>19</xdr:row>
      <xdr:rowOff>56030</xdr:rowOff>
    </xdr:from>
    <xdr:to>
      <xdr:col>13</xdr:col>
      <xdr:colOff>728382</xdr:colOff>
      <xdr:row>57</xdr:row>
      <xdr:rowOff>167215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3306537" y="3675530"/>
          <a:ext cx="4715274" cy="81121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123265</xdr:colOff>
      <xdr:row>4</xdr:row>
      <xdr:rowOff>33617</xdr:rowOff>
    </xdr:from>
    <xdr:to>
      <xdr:col>4</xdr:col>
      <xdr:colOff>748393</xdr:colOff>
      <xdr:row>17</xdr:row>
      <xdr:rowOff>156882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23265" y="795617"/>
          <a:ext cx="3023187" cy="2644589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54429</xdr:colOff>
      <xdr:row>4</xdr:row>
      <xdr:rowOff>33618</xdr:rowOff>
    </xdr:from>
    <xdr:to>
      <xdr:col>13</xdr:col>
      <xdr:colOff>739587</xdr:colOff>
      <xdr:row>17</xdr:row>
      <xdr:rowOff>156882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3320143" y="795618"/>
          <a:ext cx="4712873" cy="2599764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35717</xdr:colOff>
      <xdr:row>4</xdr:row>
      <xdr:rowOff>38100</xdr:rowOff>
    </xdr:from>
    <xdr:to>
      <xdr:col>10</xdr:col>
      <xdr:colOff>713717</xdr:colOff>
      <xdr:row>7</xdr:row>
      <xdr:rowOff>114600</xdr:rowOff>
    </xdr:to>
    <xdr:sp macro="" textlink="">
      <xdr:nvSpPr>
        <xdr:cNvPr id="18" name="CuadroText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33123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11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9</xdr:row>
      <xdr:rowOff>72379</xdr:rowOff>
    </xdr:from>
    <xdr:to>
      <xdr:col>10</xdr:col>
      <xdr:colOff>713717</xdr:colOff>
      <xdr:row>12</xdr:row>
      <xdr:rowOff>148879</xdr:rowOff>
    </xdr:to>
    <xdr:sp macro="" textlink="">
      <xdr:nvSpPr>
        <xdr:cNvPr id="19" name="Cuadro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331231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4</xdr:row>
      <xdr:rowOff>38400</xdr:rowOff>
    </xdr:from>
    <xdr:to>
      <xdr:col>4</xdr:col>
      <xdr:colOff>724943</xdr:colOff>
      <xdr:row>7</xdr:row>
      <xdr:rowOff>114600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>
          <a:spLocks/>
        </xdr:cNvSpPr>
      </xdr:nvSpPr>
      <xdr:spPr>
        <a:xfrm>
          <a:off x="1685243" y="80040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3</xdr:col>
      <xdr:colOff>46943</xdr:colOff>
      <xdr:row>9</xdr:row>
      <xdr:rowOff>72679</xdr:rowOff>
    </xdr:from>
    <xdr:to>
      <xdr:col>4</xdr:col>
      <xdr:colOff>724943</xdr:colOff>
      <xdr:row>12</xdr:row>
      <xdr:rowOff>148879</xdr:rowOff>
    </xdr:to>
    <xdr:sp macro="" textlink="">
      <xdr:nvSpPr>
        <xdr:cNvPr id="21" name="CuadroTexto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>
          <a:spLocks/>
        </xdr:cNvSpPr>
      </xdr:nvSpPr>
      <xdr:spPr>
        <a:xfrm>
          <a:off x="1685243" y="178717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 RV2-1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3</xdr:col>
      <xdr:colOff>46943</xdr:colOff>
      <xdr:row>14</xdr:row>
      <xdr:rowOff>62434</xdr:rowOff>
    </xdr:from>
    <xdr:to>
      <xdr:col>4</xdr:col>
      <xdr:colOff>724943</xdr:colOff>
      <xdr:row>17</xdr:row>
      <xdr:rowOff>138634</xdr:rowOff>
    </xdr:to>
    <xdr:sp macro="" textlink="">
      <xdr:nvSpPr>
        <xdr:cNvPr id="22" name="CuadroText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>
          <a:spLocks/>
        </xdr:cNvSpPr>
      </xdr:nvSpPr>
      <xdr:spPr>
        <a:xfrm>
          <a:off x="1685243" y="27294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RV2-1</a:t>
          </a:r>
          <a:endParaRPr lang="en-US" sz="900" b="1" i="1"/>
        </a:p>
        <a:p>
          <a:pPr algn="ctr"/>
          <a:r>
            <a:rPr lang="en-US" sz="900" b="1" i="1"/>
            <a:t>15-20</a:t>
          </a:r>
        </a:p>
      </xdr:txBody>
    </xdr:sp>
    <xdr:clientData/>
  </xdr:twoCellAnchor>
  <xdr:twoCellAnchor>
    <xdr:from>
      <xdr:col>4</xdr:col>
      <xdr:colOff>4943</xdr:colOff>
      <xdr:row>7</xdr:row>
      <xdr:rowOff>114600</xdr:rowOff>
    </xdr:from>
    <xdr:to>
      <xdr:col>4</xdr:col>
      <xdr:colOff>4943</xdr:colOff>
      <xdr:row>9</xdr:row>
      <xdr:rowOff>72679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20" idx="4"/>
          <a:endCxn id="21" idx="0"/>
        </xdr:cNvCxnSpPr>
      </xdr:nvCxnSpPr>
      <xdr:spPr>
        <a:xfrm>
          <a:off x="2405243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12</xdr:row>
      <xdr:rowOff>148879</xdr:rowOff>
    </xdr:from>
    <xdr:to>
      <xdr:col>4</xdr:col>
      <xdr:colOff>4943</xdr:colOff>
      <xdr:row>14</xdr:row>
      <xdr:rowOff>62434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>
          <a:stCxn id="21" idx="4"/>
          <a:endCxn id="22" idx="0"/>
        </xdr:cNvCxnSpPr>
      </xdr:nvCxnSpPr>
      <xdr:spPr>
        <a:xfrm>
          <a:off x="240524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17</xdr:row>
      <xdr:rowOff>138634</xdr:rowOff>
    </xdr:from>
    <xdr:to>
      <xdr:col>4</xdr:col>
      <xdr:colOff>4943</xdr:colOff>
      <xdr:row>19</xdr:row>
      <xdr:rowOff>65317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>
          <a:stCxn id="22" idx="4"/>
          <a:endCxn id="128" idx="0"/>
        </xdr:cNvCxnSpPr>
      </xdr:nvCxnSpPr>
      <xdr:spPr>
        <a:xfrm>
          <a:off x="2405243" y="3377134"/>
          <a:ext cx="0" cy="30768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22</xdr:row>
      <xdr:rowOff>141817</xdr:rowOff>
    </xdr:from>
    <xdr:to>
      <xdr:col>4</xdr:col>
      <xdr:colOff>4943</xdr:colOff>
      <xdr:row>24</xdr:row>
      <xdr:rowOff>77484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128" idx="4"/>
          <a:endCxn id="129" idx="0"/>
        </xdr:cNvCxnSpPr>
      </xdr:nvCxnSpPr>
      <xdr:spPr>
        <a:xfrm>
          <a:off x="2405243" y="4332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4943</xdr:colOff>
      <xdr:row>27</xdr:row>
      <xdr:rowOff>153984</xdr:rowOff>
    </xdr:from>
    <xdr:to>
      <xdr:col>4</xdr:col>
      <xdr:colOff>4943</xdr:colOff>
      <xdr:row>29</xdr:row>
      <xdr:rowOff>78444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>
          <a:stCxn id="129" idx="4"/>
          <a:endCxn id="130" idx="0"/>
        </xdr:cNvCxnSpPr>
      </xdr:nvCxnSpPr>
      <xdr:spPr>
        <a:xfrm>
          <a:off x="2405243" y="529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7</xdr:row>
      <xdr:rowOff>114600</xdr:rowOff>
    </xdr:from>
    <xdr:to>
      <xdr:col>9</xdr:col>
      <xdr:colOff>755717</xdr:colOff>
      <xdr:row>9</xdr:row>
      <xdr:rowOff>72379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CxnSpPr>
          <a:stCxn id="18" idx="4"/>
          <a:endCxn id="19" idx="0"/>
        </xdr:cNvCxnSpPr>
      </xdr:nvCxnSpPr>
      <xdr:spPr>
        <a:xfrm>
          <a:off x="4032317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12</xdr:row>
      <xdr:rowOff>148879</xdr:rowOff>
    </xdr:from>
    <xdr:to>
      <xdr:col>9</xdr:col>
      <xdr:colOff>755717</xdr:colOff>
      <xdr:row>19</xdr:row>
      <xdr:rowOff>62134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>
          <a:stCxn id="19" idx="4"/>
          <a:endCxn id="124" idx="0"/>
        </xdr:cNvCxnSpPr>
      </xdr:nvCxnSpPr>
      <xdr:spPr>
        <a:xfrm>
          <a:off x="4032317" y="2434879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27</xdr:row>
      <xdr:rowOff>151101</xdr:rowOff>
    </xdr:from>
    <xdr:to>
      <xdr:col>9</xdr:col>
      <xdr:colOff>755717</xdr:colOff>
      <xdr:row>29</xdr:row>
      <xdr:rowOff>64356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117" idx="4"/>
          <a:endCxn id="118" idx="0"/>
        </xdr:cNvCxnSpPr>
      </xdr:nvCxnSpPr>
      <xdr:spPr>
        <a:xfrm>
          <a:off x="4032317" y="52946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32</xdr:row>
      <xdr:rowOff>140856</xdr:rowOff>
    </xdr:from>
    <xdr:to>
      <xdr:col>9</xdr:col>
      <xdr:colOff>755717</xdr:colOff>
      <xdr:row>34</xdr:row>
      <xdr:rowOff>65317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stCxn id="118" idx="4"/>
          <a:endCxn id="119" idx="0"/>
        </xdr:cNvCxnSpPr>
      </xdr:nvCxnSpPr>
      <xdr:spPr>
        <a:xfrm>
          <a:off x="4032317" y="62368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37</xdr:row>
      <xdr:rowOff>141817</xdr:rowOff>
    </xdr:from>
    <xdr:to>
      <xdr:col>9</xdr:col>
      <xdr:colOff>755717</xdr:colOff>
      <xdr:row>39</xdr:row>
      <xdr:rowOff>77484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CxnSpPr>
          <a:stCxn id="119" idx="4"/>
          <a:endCxn id="120" idx="0"/>
        </xdr:cNvCxnSpPr>
      </xdr:nvCxnSpPr>
      <xdr:spPr>
        <a:xfrm>
          <a:off x="4032317" y="71903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42</xdr:row>
      <xdr:rowOff>153984</xdr:rowOff>
    </xdr:from>
    <xdr:to>
      <xdr:col>9</xdr:col>
      <xdr:colOff>755717</xdr:colOff>
      <xdr:row>44</xdr:row>
      <xdr:rowOff>78444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120" idx="4"/>
          <a:endCxn id="121" idx="0"/>
        </xdr:cNvCxnSpPr>
      </xdr:nvCxnSpPr>
      <xdr:spPr>
        <a:xfrm>
          <a:off x="4032317" y="81549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57494</xdr:colOff>
      <xdr:row>4</xdr:row>
      <xdr:rowOff>38100</xdr:rowOff>
    </xdr:from>
    <xdr:to>
      <xdr:col>16</xdr:col>
      <xdr:colOff>735494</xdr:colOff>
      <xdr:row>7</xdr:row>
      <xdr:rowOff>114600</xdr:rowOff>
    </xdr:to>
    <xdr:sp macro="" textlink="">
      <xdr:nvSpPr>
        <xdr:cNvPr id="34" name="CuadroTexto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610694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</a:t>
          </a:r>
          <a:r>
            <a:rPr lang="en-US" sz="1100" b="1" i="1"/>
            <a:t>PUERTAS PARA MANIJAS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18</xdr:col>
      <xdr:colOff>35192</xdr:colOff>
      <xdr:row>4</xdr:row>
      <xdr:rowOff>38100</xdr:rowOff>
    </xdr:from>
    <xdr:to>
      <xdr:col>19</xdr:col>
      <xdr:colOff>713192</xdr:colOff>
      <xdr:row>7</xdr:row>
      <xdr:rowOff>114600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82266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13</xdr:col>
      <xdr:colOff>7572</xdr:colOff>
      <xdr:row>52</xdr:row>
      <xdr:rowOff>136406</xdr:rowOff>
    </xdr:from>
    <xdr:to>
      <xdr:col>13</xdr:col>
      <xdr:colOff>7572</xdr:colOff>
      <xdr:row>54</xdr:row>
      <xdr:rowOff>52703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2" idx="4"/>
          <a:endCxn id="123" idx="0"/>
        </xdr:cNvCxnSpPr>
      </xdr:nvCxnSpPr>
      <xdr:spPr>
        <a:xfrm>
          <a:off x="5684472" y="10804406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7572</xdr:colOff>
      <xdr:row>57</xdr:row>
      <xdr:rowOff>129203</xdr:rowOff>
    </xdr:from>
    <xdr:to>
      <xdr:col>13</xdr:col>
      <xdr:colOff>7572</xdr:colOff>
      <xdr:row>59</xdr:row>
      <xdr:rowOff>57378</xdr:rowOff>
    </xdr:to>
    <xdr:cxnSp macro="">
      <xdr:nvCxnSpPr>
        <xdr:cNvPr id="37" name="Conector recto de flecha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CxnSpPr>
          <a:stCxn id="123" idx="4"/>
          <a:endCxn id="135" idx="0"/>
        </xdr:cNvCxnSpPr>
      </xdr:nvCxnSpPr>
      <xdr:spPr>
        <a:xfrm>
          <a:off x="5684472" y="11749703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7572</xdr:colOff>
      <xdr:row>72</xdr:row>
      <xdr:rowOff>132758</xdr:rowOff>
    </xdr:from>
    <xdr:to>
      <xdr:col>13</xdr:col>
      <xdr:colOff>7572</xdr:colOff>
      <xdr:row>74</xdr:row>
      <xdr:rowOff>87027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133" idx="4"/>
          <a:endCxn id="151" idx="0"/>
        </xdr:cNvCxnSpPr>
      </xdr:nvCxnSpPr>
      <xdr:spPr>
        <a:xfrm>
          <a:off x="5684472" y="13658258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7572</xdr:colOff>
      <xdr:row>77</xdr:row>
      <xdr:rowOff>163527</xdr:rowOff>
    </xdr:from>
    <xdr:to>
      <xdr:col>13</xdr:col>
      <xdr:colOff>7572</xdr:colOff>
      <xdr:row>79</xdr:row>
      <xdr:rowOff>92533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>
          <a:stCxn id="151" idx="4"/>
          <a:endCxn id="254" idx="0"/>
        </xdr:cNvCxnSpPr>
      </xdr:nvCxnSpPr>
      <xdr:spPr>
        <a:xfrm>
          <a:off x="7350481" y="14883982"/>
          <a:ext cx="0" cy="310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750794</xdr:colOff>
      <xdr:row>106</xdr:row>
      <xdr:rowOff>16008</xdr:rowOff>
    </xdr:from>
    <xdr:to>
      <xdr:col>9</xdr:col>
      <xdr:colOff>35717</xdr:colOff>
      <xdr:row>106</xdr:row>
      <xdr:rowOff>22343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" idx="3"/>
          <a:endCxn id="154" idx="2"/>
        </xdr:cNvCxnSpPr>
      </xdr:nvCxnSpPr>
      <xdr:spPr>
        <a:xfrm>
          <a:off x="4778508" y="18113508"/>
          <a:ext cx="155780" cy="633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144</xdr:row>
      <xdr:rowOff>72011</xdr:rowOff>
    </xdr:from>
    <xdr:to>
      <xdr:col>19</xdr:col>
      <xdr:colOff>713192</xdr:colOff>
      <xdr:row>147</xdr:row>
      <xdr:rowOff>148511</xdr:rowOff>
    </xdr:to>
    <xdr:sp macro="" textlink="">
      <xdr:nvSpPr>
        <xdr:cNvPr id="43" name="CuadroTexto 4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 txBox="1"/>
      </xdr:nvSpPr>
      <xdr:spPr>
        <a:xfrm>
          <a:off x="8226692" y="206460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SUCCIÓN</a:t>
          </a:r>
        </a:p>
        <a:p>
          <a:pPr algn="ctr"/>
          <a:r>
            <a:rPr lang="en-US" sz="900" b="1" i="1" baseline="0"/>
            <a:t>05-15</a:t>
          </a:r>
        </a:p>
      </xdr:txBody>
    </xdr:sp>
    <xdr:clientData/>
  </xdr:twoCellAnchor>
  <xdr:twoCellAnchor>
    <xdr:from>
      <xdr:col>18</xdr:col>
      <xdr:colOff>35192</xdr:colOff>
      <xdr:row>129</xdr:row>
      <xdr:rowOff>72728</xdr:rowOff>
    </xdr:from>
    <xdr:to>
      <xdr:col>19</xdr:col>
      <xdr:colOff>713192</xdr:colOff>
      <xdr:row>132</xdr:row>
      <xdr:rowOff>149228</xdr:rowOff>
    </xdr:to>
    <xdr:sp macro="" textlink="">
      <xdr:nvSpPr>
        <xdr:cNvPr id="44" name="CuadroTexto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/>
      </xdr:nvSpPr>
      <xdr:spPr>
        <a:xfrm>
          <a:off x="8226692" y="215992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18</xdr:col>
      <xdr:colOff>35192</xdr:colOff>
      <xdr:row>134</xdr:row>
      <xdr:rowOff>69125</xdr:rowOff>
    </xdr:from>
    <xdr:to>
      <xdr:col>19</xdr:col>
      <xdr:colOff>713192</xdr:colOff>
      <xdr:row>137</xdr:row>
      <xdr:rowOff>145625</xdr:rowOff>
    </xdr:to>
    <xdr:sp macro="" textlink="">
      <xdr:nvSpPr>
        <xdr:cNvPr id="45" name="CuadroTexto 4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8226692" y="225481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CONEXIÓN INSTALACIÓN ELÉCTRICA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20-01</a:t>
          </a:r>
          <a:endParaRPr kumimoji="0" lang="en-US" sz="1100" b="1" i="1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35192</xdr:colOff>
      <xdr:row>149</xdr:row>
      <xdr:rowOff>65518</xdr:rowOff>
    </xdr:from>
    <xdr:to>
      <xdr:col>19</xdr:col>
      <xdr:colOff>713192</xdr:colOff>
      <xdr:row>152</xdr:row>
      <xdr:rowOff>142018</xdr:rowOff>
    </xdr:to>
    <xdr:sp macro="" textlink="">
      <xdr:nvSpPr>
        <xdr:cNvPr id="46" name="CuadroTexto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/>
      </xdr:nvSpPr>
      <xdr:spPr>
        <a:xfrm>
          <a:off x="8226692" y="234970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COLOCACIÓN MC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25-01</a:t>
          </a:r>
          <a:endParaRPr kumimoji="0" lang="en-US" sz="1100" b="1" i="1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35192</xdr:colOff>
      <xdr:row>154</xdr:row>
      <xdr:rowOff>65914</xdr:rowOff>
    </xdr:from>
    <xdr:to>
      <xdr:col>19</xdr:col>
      <xdr:colOff>713192</xdr:colOff>
      <xdr:row>157</xdr:row>
      <xdr:rowOff>142414</xdr:rowOff>
    </xdr:to>
    <xdr:sp macro="" textlink="">
      <xdr:nvSpPr>
        <xdr:cNvPr id="48" name="CuadroTexto 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 txBox="1"/>
      </xdr:nvSpPr>
      <xdr:spPr>
        <a:xfrm>
          <a:off x="8226692" y="254024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CONEXIÓN DE TUBOS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35-01</a:t>
          </a:r>
        </a:p>
      </xdr:txBody>
    </xdr:sp>
    <xdr:clientData/>
  </xdr:twoCellAnchor>
  <xdr:twoCellAnchor>
    <xdr:from>
      <xdr:col>18</xdr:col>
      <xdr:colOff>35192</xdr:colOff>
      <xdr:row>159</xdr:row>
      <xdr:rowOff>73517</xdr:rowOff>
    </xdr:from>
    <xdr:to>
      <xdr:col>19</xdr:col>
      <xdr:colOff>713192</xdr:colOff>
      <xdr:row>162</xdr:row>
      <xdr:rowOff>150017</xdr:rowOff>
    </xdr:to>
    <xdr:sp macro="" textlink="">
      <xdr:nvSpPr>
        <xdr:cNvPr id="49" name="CuadroTexto 4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>
          <a:off x="8226692" y="263625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</a:p>
      </xdr:txBody>
    </xdr:sp>
    <xdr:clientData/>
  </xdr:twoCellAnchor>
  <xdr:twoCellAnchor>
    <xdr:from>
      <xdr:col>18</xdr:col>
      <xdr:colOff>35192</xdr:colOff>
      <xdr:row>164</xdr:row>
      <xdr:rowOff>58706</xdr:rowOff>
    </xdr:from>
    <xdr:to>
      <xdr:col>19</xdr:col>
      <xdr:colOff>713192</xdr:colOff>
      <xdr:row>167</xdr:row>
      <xdr:rowOff>135206</xdr:rowOff>
    </xdr:to>
    <xdr:sp macro="" textlink="">
      <xdr:nvSpPr>
        <xdr:cNvPr id="50" name="CuadroTexto 4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8226692" y="273002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SOLDADURA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45-01</a:t>
          </a:r>
        </a:p>
      </xdr:txBody>
    </xdr:sp>
    <xdr:clientData/>
  </xdr:twoCellAnchor>
  <xdr:twoCellAnchor>
    <xdr:from>
      <xdr:col>18</xdr:col>
      <xdr:colOff>35192</xdr:colOff>
      <xdr:row>169</xdr:row>
      <xdr:rowOff>77515</xdr:rowOff>
    </xdr:from>
    <xdr:to>
      <xdr:col>19</xdr:col>
      <xdr:colOff>713192</xdr:colOff>
      <xdr:row>172</xdr:row>
      <xdr:rowOff>154015</xdr:rowOff>
    </xdr:to>
    <xdr:sp macro="" textlink="">
      <xdr:nvSpPr>
        <xdr:cNvPr id="51" name="CuadroTexto 5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8226692" y="2827151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10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233</xdr:row>
      <xdr:rowOff>89112</xdr:rowOff>
    </xdr:from>
    <xdr:to>
      <xdr:col>16</xdr:col>
      <xdr:colOff>735494</xdr:colOff>
      <xdr:row>236</xdr:row>
      <xdr:rowOff>165612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6610694" y="415228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15</xdr:col>
      <xdr:colOff>57494</xdr:colOff>
      <xdr:row>9</xdr:row>
      <xdr:rowOff>72379</xdr:rowOff>
    </xdr:from>
    <xdr:to>
      <xdr:col>16</xdr:col>
      <xdr:colOff>735494</xdr:colOff>
      <xdr:row>12</xdr:row>
      <xdr:rowOff>148879</xdr:rowOff>
    </xdr:to>
    <xdr:sp macro="" textlink="">
      <xdr:nvSpPr>
        <xdr:cNvPr id="53" name="CuadroTexto 5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6610694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24</xdr:row>
      <xdr:rowOff>64356</xdr:rowOff>
    </xdr:from>
    <xdr:to>
      <xdr:col>16</xdr:col>
      <xdr:colOff>735494</xdr:colOff>
      <xdr:row>27</xdr:row>
      <xdr:rowOff>140856</xdr:rowOff>
    </xdr:to>
    <xdr:sp macro="" textlink="">
      <xdr:nvSpPr>
        <xdr:cNvPr id="54" name="CuadroTexto 5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8248994" y="46839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19</xdr:row>
      <xdr:rowOff>74601</xdr:rowOff>
    </xdr:from>
    <xdr:to>
      <xdr:col>16</xdr:col>
      <xdr:colOff>735494</xdr:colOff>
      <xdr:row>22</xdr:row>
      <xdr:rowOff>151101</xdr:rowOff>
    </xdr:to>
    <xdr:sp macro="" textlink="">
      <xdr:nvSpPr>
        <xdr:cNvPr id="55" name="CuadroTexto 5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6610694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REFUERZOS</a:t>
          </a:r>
        </a:p>
        <a:p>
          <a:pPr algn="ctr"/>
          <a:r>
            <a:rPr lang="en-US" sz="900" b="1" i="1"/>
            <a:t>20-01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14</xdr:row>
      <xdr:rowOff>62134</xdr:rowOff>
    </xdr:from>
    <xdr:to>
      <xdr:col>16</xdr:col>
      <xdr:colOff>735494</xdr:colOff>
      <xdr:row>17</xdr:row>
      <xdr:rowOff>138634</xdr:rowOff>
    </xdr:to>
    <xdr:sp macro="" textlink="">
      <xdr:nvSpPr>
        <xdr:cNvPr id="56" name="CuadroTexto 5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6610694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PELADO</a:t>
          </a:r>
          <a:r>
            <a:rPr lang="en-US" sz="1100" b="1" i="1" baseline="0"/>
            <a:t> PUERTAS</a:t>
          </a:r>
        </a:p>
        <a:p>
          <a:pPr algn="ctr"/>
          <a:r>
            <a:rPr lang="en-US" sz="900" b="1" i="1" baseline="0"/>
            <a:t>10-01</a:t>
          </a:r>
          <a:endParaRPr lang="en-US" sz="1100" b="1" i="1" baseline="0"/>
        </a:p>
      </xdr:txBody>
    </xdr:sp>
    <xdr:clientData/>
  </xdr:twoCellAnchor>
  <xdr:twoCellAnchor>
    <xdr:from>
      <xdr:col>15</xdr:col>
      <xdr:colOff>104250</xdr:colOff>
      <xdr:row>34</xdr:row>
      <xdr:rowOff>106484</xdr:rowOff>
    </xdr:from>
    <xdr:to>
      <xdr:col>17</xdr:col>
      <xdr:colOff>20250</xdr:colOff>
      <xdr:row>37</xdr:row>
      <xdr:rowOff>182984</xdr:rowOff>
    </xdr:to>
    <xdr:sp macro="" textlink="">
      <xdr:nvSpPr>
        <xdr:cNvPr id="57" name="CuadroTexto 5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8295750" y="663247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  <a:endParaRPr lang="en-US" sz="1100" b="1" i="1"/>
        </a:p>
      </xdr:txBody>
    </xdr:sp>
    <xdr:clientData/>
  </xdr:twoCellAnchor>
  <xdr:twoCellAnchor>
    <xdr:from>
      <xdr:col>18</xdr:col>
      <xdr:colOff>35192</xdr:colOff>
      <xdr:row>9</xdr:row>
      <xdr:rowOff>72379</xdr:rowOff>
    </xdr:from>
    <xdr:to>
      <xdr:col>19</xdr:col>
      <xdr:colOff>713192</xdr:colOff>
      <xdr:row>12</xdr:row>
      <xdr:rowOff>148879</xdr:rowOff>
    </xdr:to>
    <xdr:sp macro="" textlink="">
      <xdr:nvSpPr>
        <xdr:cNvPr id="58" name="CuadroTexto 5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82266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18</xdr:col>
      <xdr:colOff>35192</xdr:colOff>
      <xdr:row>19</xdr:row>
      <xdr:rowOff>74601</xdr:rowOff>
    </xdr:from>
    <xdr:to>
      <xdr:col>19</xdr:col>
      <xdr:colOff>713192</xdr:colOff>
      <xdr:row>22</xdr:row>
      <xdr:rowOff>151101</xdr:rowOff>
    </xdr:to>
    <xdr:sp macro="" textlink="">
      <xdr:nvSpPr>
        <xdr:cNvPr id="59" name="CuadroTexto 5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8226692" y="36941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18</xdr:col>
      <xdr:colOff>35192</xdr:colOff>
      <xdr:row>14</xdr:row>
      <xdr:rowOff>62134</xdr:rowOff>
    </xdr:from>
    <xdr:to>
      <xdr:col>19</xdr:col>
      <xdr:colOff>713192</xdr:colOff>
      <xdr:row>17</xdr:row>
      <xdr:rowOff>138634</xdr:rowOff>
    </xdr:to>
    <xdr:sp macro="" textlink="">
      <xdr:nvSpPr>
        <xdr:cNvPr id="60" name="CuadroTexto 5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82266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16</xdr:col>
      <xdr:colOff>15494</xdr:colOff>
      <xdr:row>7</xdr:row>
      <xdr:rowOff>114600</xdr:rowOff>
    </xdr:from>
    <xdr:to>
      <xdr:col>16</xdr:col>
      <xdr:colOff>15494</xdr:colOff>
      <xdr:row>9</xdr:row>
      <xdr:rowOff>72379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>
          <a:stCxn id="34" idx="4"/>
          <a:endCxn id="53" idx="0"/>
        </xdr:cNvCxnSpPr>
      </xdr:nvCxnSpPr>
      <xdr:spPr>
        <a:xfrm>
          <a:off x="7330694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12</xdr:row>
      <xdr:rowOff>148879</xdr:rowOff>
    </xdr:from>
    <xdr:to>
      <xdr:col>16</xdr:col>
      <xdr:colOff>15494</xdr:colOff>
      <xdr:row>14</xdr:row>
      <xdr:rowOff>62134</xdr:rowOff>
    </xdr:to>
    <xdr:cxnSp macro="">
      <xdr:nvCxnSpPr>
        <xdr:cNvPr id="62" name="Conector recto de flecha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CxnSpPr>
          <a:stCxn id="53" idx="4"/>
          <a:endCxn id="56" idx="0"/>
        </xdr:cNvCxnSpPr>
      </xdr:nvCxnSpPr>
      <xdr:spPr>
        <a:xfrm>
          <a:off x="7330694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17</xdr:row>
      <xdr:rowOff>138634</xdr:rowOff>
    </xdr:from>
    <xdr:to>
      <xdr:col>16</xdr:col>
      <xdr:colOff>15494</xdr:colOff>
      <xdr:row>19</xdr:row>
      <xdr:rowOff>74601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CxnSpPr>
          <a:stCxn id="56" idx="4"/>
          <a:endCxn id="55" idx="0"/>
        </xdr:cNvCxnSpPr>
      </xdr:nvCxnSpPr>
      <xdr:spPr>
        <a:xfrm>
          <a:off x="7330694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22</xdr:row>
      <xdr:rowOff>151101</xdr:rowOff>
    </xdr:from>
    <xdr:to>
      <xdr:col>16</xdr:col>
      <xdr:colOff>15494</xdr:colOff>
      <xdr:row>24</xdr:row>
      <xdr:rowOff>64356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>
          <a:stCxn id="55" idx="4"/>
          <a:endCxn id="54" idx="0"/>
        </xdr:cNvCxnSpPr>
      </xdr:nvCxnSpPr>
      <xdr:spPr>
        <a:xfrm>
          <a:off x="7330694" y="43421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7</xdr:row>
      <xdr:rowOff>114600</xdr:rowOff>
    </xdr:from>
    <xdr:to>
      <xdr:col>18</xdr:col>
      <xdr:colOff>755192</xdr:colOff>
      <xdr:row>9</xdr:row>
      <xdr:rowOff>72379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35" idx="4"/>
          <a:endCxn id="58" idx="0"/>
        </xdr:cNvCxnSpPr>
      </xdr:nvCxnSpPr>
      <xdr:spPr>
        <a:xfrm>
          <a:off x="89466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12</xdr:row>
      <xdr:rowOff>148879</xdr:rowOff>
    </xdr:from>
    <xdr:to>
      <xdr:col>18</xdr:col>
      <xdr:colOff>755192</xdr:colOff>
      <xdr:row>14</xdr:row>
      <xdr:rowOff>62134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CxnSpPr>
          <a:stCxn id="58" idx="4"/>
          <a:endCxn id="60" idx="0"/>
        </xdr:cNvCxnSpPr>
      </xdr:nvCxnSpPr>
      <xdr:spPr>
        <a:xfrm>
          <a:off x="89466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17</xdr:row>
      <xdr:rowOff>138634</xdr:rowOff>
    </xdr:from>
    <xdr:to>
      <xdr:col>18</xdr:col>
      <xdr:colOff>755192</xdr:colOff>
      <xdr:row>19</xdr:row>
      <xdr:rowOff>74601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0" idx="4"/>
          <a:endCxn id="59" idx="0"/>
        </xdr:cNvCxnSpPr>
      </xdr:nvCxnSpPr>
      <xdr:spPr>
        <a:xfrm>
          <a:off x="8946692" y="33771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22</xdr:row>
      <xdr:rowOff>151101</xdr:rowOff>
    </xdr:from>
    <xdr:to>
      <xdr:col>19</xdr:col>
      <xdr:colOff>26810</xdr:colOff>
      <xdr:row>34</xdr:row>
      <xdr:rowOff>108543</xdr:rowOff>
    </xdr:to>
    <xdr:cxnSp macro="">
      <xdr:nvCxnSpPr>
        <xdr:cNvPr id="69" name="Conector recto de flecha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CxnSpPr>
          <a:stCxn id="59" idx="4"/>
          <a:endCxn id="200" idx="0"/>
        </xdr:cNvCxnSpPr>
      </xdr:nvCxnSpPr>
      <xdr:spPr>
        <a:xfrm>
          <a:off x="10584992" y="4391087"/>
          <a:ext cx="33618" cy="22434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68810</xdr:colOff>
      <xdr:row>39</xdr:row>
      <xdr:rowOff>120710</xdr:rowOff>
    </xdr:from>
    <xdr:to>
      <xdr:col>19</xdr:col>
      <xdr:colOff>746810</xdr:colOff>
      <xdr:row>43</xdr:row>
      <xdr:rowOff>6710</xdr:rowOff>
    </xdr:to>
    <xdr:sp macro="" textlink="">
      <xdr:nvSpPr>
        <xdr:cNvPr id="70" name="CuadroTexto 6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9898610" y="759919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19</xdr:col>
      <xdr:colOff>26810</xdr:colOff>
      <xdr:row>37</xdr:row>
      <xdr:rowOff>185043</xdr:rowOff>
    </xdr:from>
    <xdr:to>
      <xdr:col>19</xdr:col>
      <xdr:colOff>26810</xdr:colOff>
      <xdr:row>39</xdr:row>
      <xdr:rowOff>120710</xdr:rowOff>
    </xdr:to>
    <xdr:cxnSp macro="">
      <xdr:nvCxnSpPr>
        <xdr:cNvPr id="71" name="Conector recto de flecha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CxnSpPr>
          <a:stCxn id="200" idx="4"/>
          <a:endCxn id="70" idx="0"/>
        </xdr:cNvCxnSpPr>
      </xdr:nvCxnSpPr>
      <xdr:spPr>
        <a:xfrm>
          <a:off x="10618610" y="7282529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53</xdr:row>
      <xdr:rowOff>27579</xdr:rowOff>
    </xdr:from>
    <xdr:to>
      <xdr:col>18</xdr:col>
      <xdr:colOff>755192</xdr:colOff>
      <xdr:row>109</xdr:row>
      <xdr:rowOff>74904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157" idx="4"/>
          <a:endCxn id="264" idx="0"/>
        </xdr:cNvCxnSpPr>
      </xdr:nvCxnSpPr>
      <xdr:spPr>
        <a:xfrm>
          <a:off x="10584992" y="10171704"/>
          <a:ext cx="0" cy="107153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173</xdr:row>
      <xdr:rowOff>0</xdr:rowOff>
    </xdr:from>
    <xdr:to>
      <xdr:col>18</xdr:col>
      <xdr:colOff>755192</xdr:colOff>
      <xdr:row>174</xdr:row>
      <xdr:rowOff>70312</xdr:rowOff>
    </xdr:to>
    <xdr:cxnSp macro="">
      <xdr:nvCxnSpPr>
        <xdr:cNvPr id="73" name="Conector angular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CxnSpPr>
          <a:endCxn id="179" idx="0"/>
        </xdr:cNvCxnSpPr>
      </xdr:nvCxnSpPr>
      <xdr:spPr>
        <a:xfrm rot="5400000">
          <a:off x="8008287" y="28278407"/>
          <a:ext cx="260812" cy="1615998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173</xdr:row>
      <xdr:rowOff>0</xdr:rowOff>
    </xdr:from>
    <xdr:to>
      <xdr:col>21</xdr:col>
      <xdr:colOff>751731</xdr:colOff>
      <xdr:row>174</xdr:row>
      <xdr:rowOff>66848</xdr:rowOff>
    </xdr:to>
    <xdr:cxnSp macro="">
      <xdr:nvCxnSpPr>
        <xdr:cNvPr id="74" name="Conector angula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>
          <a:endCxn id="186" idx="0"/>
        </xdr:cNvCxnSpPr>
      </xdr:nvCxnSpPr>
      <xdr:spPr>
        <a:xfrm rot="16200000" flipH="1">
          <a:off x="9635438" y="28267254"/>
          <a:ext cx="257348" cy="1634839"/>
        </a:xfrm>
        <a:prstGeom prst="bentConnector3">
          <a:avLst>
            <a:gd name="adj1" fmla="val 42675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57494</xdr:colOff>
      <xdr:row>218</xdr:row>
      <xdr:rowOff>45069</xdr:rowOff>
    </xdr:from>
    <xdr:to>
      <xdr:col>16</xdr:col>
      <xdr:colOff>735494</xdr:colOff>
      <xdr:row>221</xdr:row>
      <xdr:rowOff>121569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6610694" y="4338381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228</xdr:row>
      <xdr:rowOff>65042</xdr:rowOff>
    </xdr:from>
    <xdr:to>
      <xdr:col>16</xdr:col>
      <xdr:colOff>735494</xdr:colOff>
      <xdr:row>231</xdr:row>
      <xdr:rowOff>141542</xdr:rowOff>
    </xdr:to>
    <xdr:sp macro="" textlink="">
      <xdr:nvSpPr>
        <xdr:cNvPr id="76" name="CuadroTexto 7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 txBox="1"/>
      </xdr:nvSpPr>
      <xdr:spPr>
        <a:xfrm>
          <a:off x="6610694" y="424512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18</xdr:col>
      <xdr:colOff>35192</xdr:colOff>
      <xdr:row>250</xdr:row>
      <xdr:rowOff>59777</xdr:rowOff>
    </xdr:from>
    <xdr:to>
      <xdr:col>19</xdr:col>
      <xdr:colOff>713192</xdr:colOff>
      <xdr:row>253</xdr:row>
      <xdr:rowOff>136277</xdr:rowOff>
    </xdr:to>
    <xdr:sp macro="" textlink="">
      <xdr:nvSpPr>
        <xdr:cNvPr id="80" name="CuadroTexto 7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 txBox="1"/>
      </xdr:nvSpPr>
      <xdr:spPr>
        <a:xfrm>
          <a:off x="9906556" y="4515632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18</xdr:col>
      <xdr:colOff>35192</xdr:colOff>
      <xdr:row>265</xdr:row>
      <xdr:rowOff>53464</xdr:rowOff>
    </xdr:from>
    <xdr:to>
      <xdr:col>19</xdr:col>
      <xdr:colOff>713192</xdr:colOff>
      <xdr:row>268</xdr:row>
      <xdr:rowOff>129964</xdr:rowOff>
    </xdr:to>
    <xdr:sp macro="" textlink="">
      <xdr:nvSpPr>
        <xdr:cNvPr id="81" name="CuadroTexto 8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 txBox="1"/>
      </xdr:nvSpPr>
      <xdr:spPr>
        <a:xfrm>
          <a:off x="8226692" y="477737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10</xdr:col>
      <xdr:colOff>713717</xdr:colOff>
      <xdr:row>116</xdr:row>
      <xdr:rowOff>22343</xdr:rowOff>
    </xdr:from>
    <xdr:to>
      <xdr:col>18</xdr:col>
      <xdr:colOff>35192</xdr:colOff>
      <xdr:row>116</xdr:row>
      <xdr:rowOff>22343</xdr:rowOff>
    </xdr:to>
    <xdr:cxnSp macro="">
      <xdr:nvCxnSpPr>
        <xdr:cNvPr id="84" name="Conector recto de flecha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CxnSpPr>
          <a:stCxn id="154" idx="6"/>
          <a:endCxn id="158" idx="2"/>
        </xdr:cNvCxnSpPr>
      </xdr:nvCxnSpPr>
      <xdr:spPr>
        <a:xfrm>
          <a:off x="4752317" y="18119843"/>
          <a:ext cx="347437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117</xdr:row>
      <xdr:rowOff>155843</xdr:rowOff>
    </xdr:from>
    <xdr:to>
      <xdr:col>18</xdr:col>
      <xdr:colOff>755192</xdr:colOff>
      <xdr:row>119</xdr:row>
      <xdr:rowOff>70532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CxnSpPr>
          <a:stCxn id="158" idx="4"/>
          <a:endCxn id="155" idx="0"/>
        </xdr:cNvCxnSpPr>
      </xdr:nvCxnSpPr>
      <xdr:spPr>
        <a:xfrm>
          <a:off x="8946692" y="18443843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122</xdr:row>
      <xdr:rowOff>147032</xdr:rowOff>
    </xdr:from>
    <xdr:to>
      <xdr:col>18</xdr:col>
      <xdr:colOff>755192</xdr:colOff>
      <xdr:row>124</xdr:row>
      <xdr:rowOff>66927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CxnSpPr>
          <a:stCxn id="155" idx="4"/>
          <a:endCxn id="156" idx="0"/>
        </xdr:cNvCxnSpPr>
      </xdr:nvCxnSpPr>
      <xdr:spPr>
        <a:xfrm>
          <a:off x="8946692" y="19387532"/>
          <a:ext cx="0" cy="30089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127</xdr:row>
      <xdr:rowOff>143427</xdr:rowOff>
    </xdr:from>
    <xdr:to>
      <xdr:col>18</xdr:col>
      <xdr:colOff>755192</xdr:colOff>
      <xdr:row>129</xdr:row>
      <xdr:rowOff>72728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CxnSpPr>
          <a:stCxn id="156" idx="4"/>
          <a:endCxn id="44" idx="0"/>
        </xdr:cNvCxnSpPr>
      </xdr:nvCxnSpPr>
      <xdr:spPr>
        <a:xfrm>
          <a:off x="10602577" y="24388215"/>
          <a:ext cx="0" cy="3103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157</xdr:row>
      <xdr:rowOff>148511</xdr:rowOff>
    </xdr:from>
    <xdr:to>
      <xdr:col>18</xdr:col>
      <xdr:colOff>755192</xdr:colOff>
      <xdr:row>159</xdr:row>
      <xdr:rowOff>73517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CxnSpPr>
          <a:stCxn id="43" idx="4"/>
          <a:endCxn id="49" idx="0"/>
        </xdr:cNvCxnSpPr>
      </xdr:nvCxnSpPr>
      <xdr:spPr>
        <a:xfrm>
          <a:off x="10626556" y="28203966"/>
          <a:ext cx="0" cy="306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132</xdr:row>
      <xdr:rowOff>149228</xdr:rowOff>
    </xdr:from>
    <xdr:to>
      <xdr:col>18</xdr:col>
      <xdr:colOff>755192</xdr:colOff>
      <xdr:row>134</xdr:row>
      <xdr:rowOff>69125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CxnSpPr>
          <a:stCxn id="44" idx="4"/>
          <a:endCxn id="45" idx="0"/>
        </xdr:cNvCxnSpPr>
      </xdr:nvCxnSpPr>
      <xdr:spPr>
        <a:xfrm>
          <a:off x="8946692" y="22247228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137</xdr:row>
      <xdr:rowOff>145625</xdr:rowOff>
    </xdr:from>
    <xdr:to>
      <xdr:col>18</xdr:col>
      <xdr:colOff>755192</xdr:colOff>
      <xdr:row>139</xdr:row>
      <xdr:rowOff>65518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>
          <a:stCxn id="45" idx="4"/>
          <a:endCxn id="262" idx="0"/>
        </xdr:cNvCxnSpPr>
      </xdr:nvCxnSpPr>
      <xdr:spPr>
        <a:xfrm>
          <a:off x="10626556" y="2629608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152</xdr:row>
      <xdr:rowOff>142018</xdr:rowOff>
    </xdr:from>
    <xdr:to>
      <xdr:col>18</xdr:col>
      <xdr:colOff>755192</xdr:colOff>
      <xdr:row>154</xdr:row>
      <xdr:rowOff>65914</xdr:rowOff>
    </xdr:to>
    <xdr:cxnSp macro="">
      <xdr:nvCxnSpPr>
        <xdr:cNvPr id="92" name="Conector recto de flecha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>
          <a:stCxn id="46" idx="4"/>
          <a:endCxn id="48" idx="0"/>
        </xdr:cNvCxnSpPr>
      </xdr:nvCxnSpPr>
      <xdr:spPr>
        <a:xfrm>
          <a:off x="10626556" y="2629247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147</xdr:row>
      <xdr:rowOff>148511</xdr:rowOff>
    </xdr:from>
    <xdr:to>
      <xdr:col>18</xdr:col>
      <xdr:colOff>755192</xdr:colOff>
      <xdr:row>149</xdr:row>
      <xdr:rowOff>65518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>
          <a:stCxn id="43" idx="4"/>
          <a:endCxn id="46" idx="0"/>
        </xdr:cNvCxnSpPr>
      </xdr:nvCxnSpPr>
      <xdr:spPr>
        <a:xfrm>
          <a:off x="10594931" y="28201707"/>
          <a:ext cx="0" cy="2980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162</xdr:row>
      <xdr:rowOff>150017</xdr:rowOff>
    </xdr:from>
    <xdr:to>
      <xdr:col>18</xdr:col>
      <xdr:colOff>755192</xdr:colOff>
      <xdr:row>164</xdr:row>
      <xdr:rowOff>58706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CxnSpPr>
          <a:stCxn id="49" idx="4"/>
          <a:endCxn id="50" idx="0"/>
        </xdr:cNvCxnSpPr>
      </xdr:nvCxnSpPr>
      <xdr:spPr>
        <a:xfrm>
          <a:off x="8946692" y="27010517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167</xdr:row>
      <xdr:rowOff>135206</xdr:rowOff>
    </xdr:from>
    <xdr:to>
      <xdr:col>18</xdr:col>
      <xdr:colOff>755192</xdr:colOff>
      <xdr:row>169</xdr:row>
      <xdr:rowOff>77515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CxnSpPr>
          <a:stCxn id="50" idx="4"/>
          <a:endCxn id="51" idx="0"/>
        </xdr:cNvCxnSpPr>
      </xdr:nvCxnSpPr>
      <xdr:spPr>
        <a:xfrm>
          <a:off x="8946692" y="27948206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177</xdr:row>
      <xdr:rowOff>146812</xdr:rowOff>
    </xdr:from>
    <xdr:to>
      <xdr:col>16</xdr:col>
      <xdr:colOff>15494</xdr:colOff>
      <xdr:row>179</xdr:row>
      <xdr:rowOff>63104</xdr:rowOff>
    </xdr:to>
    <xdr:cxnSp macro="">
      <xdr:nvCxnSpPr>
        <xdr:cNvPr id="97" name="Conector recto de flecha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stCxn id="179" idx="4"/>
          <a:endCxn id="181" idx="0"/>
        </xdr:cNvCxnSpPr>
      </xdr:nvCxnSpPr>
      <xdr:spPr>
        <a:xfrm>
          <a:off x="8965921" y="31056973"/>
          <a:ext cx="0" cy="2972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182</xdr:row>
      <xdr:rowOff>139604</xdr:rowOff>
    </xdr:from>
    <xdr:to>
      <xdr:col>16</xdr:col>
      <xdr:colOff>15494</xdr:colOff>
      <xdr:row>184</xdr:row>
      <xdr:rowOff>69786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181" idx="4"/>
          <a:endCxn id="183" idx="0"/>
        </xdr:cNvCxnSpPr>
      </xdr:nvCxnSpPr>
      <xdr:spPr>
        <a:xfrm>
          <a:off x="8978287" y="34949994"/>
          <a:ext cx="0" cy="31118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202</xdr:row>
      <xdr:rowOff>156680</xdr:rowOff>
    </xdr:from>
    <xdr:to>
      <xdr:col>16</xdr:col>
      <xdr:colOff>15875</xdr:colOff>
      <xdr:row>218</xdr:row>
      <xdr:rowOff>31750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CxnSpPr>
          <a:stCxn id="192" idx="4"/>
        </xdr:cNvCxnSpPr>
      </xdr:nvCxnSpPr>
      <xdr:spPr>
        <a:xfrm>
          <a:off x="8953119" y="38764680"/>
          <a:ext cx="381" cy="29230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751731</xdr:colOff>
      <xdr:row>182</xdr:row>
      <xdr:rowOff>109591</xdr:rowOff>
    </xdr:from>
    <xdr:to>
      <xdr:col>21</xdr:col>
      <xdr:colOff>751731</xdr:colOff>
      <xdr:row>203</xdr:row>
      <xdr:rowOff>41089</xdr:rowOff>
    </xdr:to>
    <xdr:cxnSp macro="">
      <xdr:nvCxnSpPr>
        <xdr:cNvPr id="101" name="Conector recto de flecha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CxnSpPr>
          <a:stCxn id="193" idx="4"/>
          <a:endCxn id="187" idx="0"/>
        </xdr:cNvCxnSpPr>
      </xdr:nvCxnSpPr>
      <xdr:spPr>
        <a:xfrm>
          <a:off x="12268322" y="31975046"/>
          <a:ext cx="0" cy="4971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221</xdr:row>
      <xdr:rowOff>121569</xdr:rowOff>
    </xdr:from>
    <xdr:to>
      <xdr:col>16</xdr:col>
      <xdr:colOff>15494</xdr:colOff>
      <xdr:row>228</xdr:row>
      <xdr:rowOff>65042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CxnSpPr>
          <a:stCxn id="75" idx="4"/>
          <a:endCxn id="76" idx="0"/>
        </xdr:cNvCxnSpPr>
      </xdr:nvCxnSpPr>
      <xdr:spPr>
        <a:xfrm>
          <a:off x="8953119" y="42349069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751731</xdr:colOff>
      <xdr:row>206</xdr:row>
      <xdr:rowOff>117589</xdr:rowOff>
    </xdr:from>
    <xdr:to>
      <xdr:col>21</xdr:col>
      <xdr:colOff>751731</xdr:colOff>
      <xdr:row>208</xdr:row>
      <xdr:rowOff>70362</xdr:rowOff>
    </xdr:to>
    <xdr:cxnSp macro="">
      <xdr:nvCxnSpPr>
        <xdr:cNvPr id="103" name="Conector recto de flecha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CxnSpPr>
          <a:stCxn id="187" idx="4"/>
          <a:endCxn id="184" idx="0"/>
        </xdr:cNvCxnSpPr>
      </xdr:nvCxnSpPr>
      <xdr:spPr>
        <a:xfrm>
          <a:off x="10581531" y="37360339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231</xdr:row>
      <xdr:rowOff>141542</xdr:rowOff>
    </xdr:from>
    <xdr:to>
      <xdr:col>16</xdr:col>
      <xdr:colOff>15494</xdr:colOff>
      <xdr:row>233</xdr:row>
      <xdr:rowOff>89112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CxnSpPr>
          <a:stCxn id="76" idx="4"/>
          <a:endCxn id="52" idx="0"/>
        </xdr:cNvCxnSpPr>
      </xdr:nvCxnSpPr>
      <xdr:spPr>
        <a:xfrm>
          <a:off x="8953119" y="44274042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751731</xdr:colOff>
      <xdr:row>211</xdr:row>
      <xdr:rowOff>146862</xdr:rowOff>
    </xdr:from>
    <xdr:to>
      <xdr:col>21</xdr:col>
      <xdr:colOff>751731</xdr:colOff>
      <xdr:row>213</xdr:row>
      <xdr:rowOff>80412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CxnSpPr>
          <a:stCxn id="184" idx="4"/>
          <a:endCxn id="189" idx="0"/>
        </xdr:cNvCxnSpPr>
      </xdr:nvCxnSpPr>
      <xdr:spPr>
        <a:xfrm>
          <a:off x="10581531" y="38342112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253</xdr:row>
      <xdr:rowOff>136277</xdr:rowOff>
    </xdr:from>
    <xdr:to>
      <xdr:col>18</xdr:col>
      <xdr:colOff>755192</xdr:colOff>
      <xdr:row>255</xdr:row>
      <xdr:rowOff>62225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CxnSpPr>
          <a:stCxn id="80" idx="4"/>
        </xdr:cNvCxnSpPr>
      </xdr:nvCxnSpPr>
      <xdr:spPr>
        <a:xfrm>
          <a:off x="10626556" y="4580432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263</xdr:row>
      <xdr:rowOff>136277</xdr:rowOff>
    </xdr:from>
    <xdr:to>
      <xdr:col>18</xdr:col>
      <xdr:colOff>755192</xdr:colOff>
      <xdr:row>265</xdr:row>
      <xdr:rowOff>53464</xdr:rowOff>
    </xdr:to>
    <xdr:cxnSp macro="">
      <xdr:nvCxnSpPr>
        <xdr:cNvPr id="109" name="Conector recto de flecha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CxnSpPr>
          <a:stCxn id="226" idx="4"/>
          <a:endCxn id="81" idx="0"/>
        </xdr:cNvCxnSpPr>
      </xdr:nvCxnSpPr>
      <xdr:spPr>
        <a:xfrm>
          <a:off x="10626556" y="4828082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31731</xdr:colOff>
      <xdr:row>223</xdr:row>
      <xdr:rowOff>89112</xdr:rowOff>
    </xdr:from>
    <xdr:to>
      <xdr:col>22</xdr:col>
      <xdr:colOff>709731</xdr:colOff>
      <xdr:row>226</xdr:row>
      <xdr:rowOff>165612</xdr:rowOff>
    </xdr:to>
    <xdr:sp macro="" textlink="">
      <xdr:nvSpPr>
        <xdr:cNvPr id="111" name="CuadroTexto 110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 txBox="1"/>
      </xdr:nvSpPr>
      <xdr:spPr>
        <a:xfrm>
          <a:off x="9861531" y="415228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751731</xdr:colOff>
      <xdr:row>222</xdr:row>
      <xdr:rowOff>0</xdr:rowOff>
    </xdr:from>
    <xdr:to>
      <xdr:col>21</xdr:col>
      <xdr:colOff>751731</xdr:colOff>
      <xdr:row>223</xdr:row>
      <xdr:rowOff>89112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CxnSpPr>
          <a:stCxn id="185" idx="4"/>
          <a:endCxn id="111" idx="0"/>
        </xdr:cNvCxnSpPr>
      </xdr:nvCxnSpPr>
      <xdr:spPr>
        <a:xfrm>
          <a:off x="10581531" y="41213262"/>
          <a:ext cx="0" cy="3096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22</xdr:row>
      <xdr:rowOff>138634</xdr:rowOff>
    </xdr:from>
    <xdr:to>
      <xdr:col>9</xdr:col>
      <xdr:colOff>755717</xdr:colOff>
      <xdr:row>24</xdr:row>
      <xdr:rowOff>74601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CxnSpPr>
          <a:stCxn id="124" idx="4"/>
          <a:endCxn id="117" idx="0"/>
        </xdr:cNvCxnSpPr>
      </xdr:nvCxnSpPr>
      <xdr:spPr>
        <a:xfrm>
          <a:off x="4032317" y="43296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35717</xdr:colOff>
      <xdr:row>24</xdr:row>
      <xdr:rowOff>74601</xdr:rowOff>
    </xdr:from>
    <xdr:to>
      <xdr:col>10</xdr:col>
      <xdr:colOff>713717</xdr:colOff>
      <xdr:row>27</xdr:row>
      <xdr:rowOff>151101</xdr:rowOff>
    </xdr:to>
    <xdr:sp macro="" textlink="">
      <xdr:nvSpPr>
        <xdr:cNvPr id="117" name="CuadroTexto 11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 txBox="1">
          <a:spLocks/>
        </xdr:cNvSpPr>
      </xdr:nvSpPr>
      <xdr:spPr>
        <a:xfrm>
          <a:off x="3312317" y="46466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29</xdr:row>
      <xdr:rowOff>64356</xdr:rowOff>
    </xdr:from>
    <xdr:to>
      <xdr:col>10</xdr:col>
      <xdr:colOff>713717</xdr:colOff>
      <xdr:row>32</xdr:row>
      <xdr:rowOff>140856</xdr:rowOff>
    </xdr:to>
    <xdr:sp macro="" textlink="">
      <xdr:nvSpPr>
        <xdr:cNvPr id="118" name="CuadroTexto 11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 txBox="1">
          <a:spLocks/>
        </xdr:cNvSpPr>
      </xdr:nvSpPr>
      <xdr:spPr>
        <a:xfrm>
          <a:off x="3312317" y="55888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34</xdr:row>
      <xdr:rowOff>65317</xdr:rowOff>
    </xdr:from>
    <xdr:to>
      <xdr:col>10</xdr:col>
      <xdr:colOff>713717</xdr:colOff>
      <xdr:row>37</xdr:row>
      <xdr:rowOff>141817</xdr:rowOff>
    </xdr:to>
    <xdr:sp macro="" textlink="">
      <xdr:nvSpPr>
        <xdr:cNvPr id="119" name="CuadroTexto 11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 txBox="1">
          <a:spLocks/>
        </xdr:cNvSpPr>
      </xdr:nvSpPr>
      <xdr:spPr>
        <a:xfrm>
          <a:off x="3312317" y="65423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39</xdr:row>
      <xdr:rowOff>77484</xdr:rowOff>
    </xdr:from>
    <xdr:to>
      <xdr:col>10</xdr:col>
      <xdr:colOff>713717</xdr:colOff>
      <xdr:row>42</xdr:row>
      <xdr:rowOff>153984</xdr:rowOff>
    </xdr:to>
    <xdr:sp macro="" textlink="">
      <xdr:nvSpPr>
        <xdr:cNvPr id="120" name="CuadroTexto 11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 txBox="1">
          <a:spLocks/>
        </xdr:cNvSpPr>
      </xdr:nvSpPr>
      <xdr:spPr>
        <a:xfrm>
          <a:off x="3312317" y="75069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EN FONDO-PISO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9</xdr:col>
      <xdr:colOff>35717</xdr:colOff>
      <xdr:row>44</xdr:row>
      <xdr:rowOff>78444</xdr:rowOff>
    </xdr:from>
    <xdr:to>
      <xdr:col>10</xdr:col>
      <xdr:colOff>713717</xdr:colOff>
      <xdr:row>47</xdr:row>
      <xdr:rowOff>154944</xdr:rowOff>
    </xdr:to>
    <xdr:sp macro="" textlink="">
      <xdr:nvSpPr>
        <xdr:cNvPr id="121" name="CuadroTexto 12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 txBox="1">
          <a:spLocks/>
        </xdr:cNvSpPr>
      </xdr:nvSpPr>
      <xdr:spPr>
        <a:xfrm>
          <a:off x="3312317" y="84604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TUBO CALEFACTOR</a:t>
          </a:r>
        </a:p>
        <a:p>
          <a:pPr algn="ctr"/>
          <a:r>
            <a:rPr lang="en-US" sz="900" b="1" i="1" baseline="0"/>
            <a:t>20-01</a:t>
          </a:r>
          <a:endParaRPr lang="en-US" sz="1100" b="1" i="1" baseline="0"/>
        </a:p>
      </xdr:txBody>
    </xdr:sp>
    <xdr:clientData/>
  </xdr:twoCellAnchor>
  <xdr:twoCellAnchor>
    <xdr:from>
      <xdr:col>12</xdr:col>
      <xdr:colOff>49572</xdr:colOff>
      <xdr:row>49</xdr:row>
      <xdr:rowOff>59906</xdr:rowOff>
    </xdr:from>
    <xdr:to>
      <xdr:col>13</xdr:col>
      <xdr:colOff>727572</xdr:colOff>
      <xdr:row>52</xdr:row>
      <xdr:rowOff>136406</xdr:rowOff>
    </xdr:to>
    <xdr:sp macro="" textlink="">
      <xdr:nvSpPr>
        <xdr:cNvPr id="122" name="CuadroTexto 12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 txBox="1">
          <a:spLocks/>
        </xdr:cNvSpPr>
      </xdr:nvSpPr>
      <xdr:spPr>
        <a:xfrm>
          <a:off x="4964472" y="101564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TANQUE FAJA  FRENTE</a:t>
          </a:r>
          <a:endParaRPr lang="es-AR">
            <a:effectLst/>
          </a:endParaRP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12</xdr:col>
      <xdr:colOff>49572</xdr:colOff>
      <xdr:row>54</xdr:row>
      <xdr:rowOff>52703</xdr:rowOff>
    </xdr:from>
    <xdr:to>
      <xdr:col>13</xdr:col>
      <xdr:colOff>727572</xdr:colOff>
      <xdr:row>57</xdr:row>
      <xdr:rowOff>129203</xdr:rowOff>
    </xdr:to>
    <xdr:sp macro="" textlink="">
      <xdr:nvSpPr>
        <xdr:cNvPr id="123" name="CuadroTexto 12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 txBox="1">
          <a:spLocks/>
        </xdr:cNvSpPr>
      </xdr:nvSpPr>
      <xdr:spPr>
        <a:xfrm>
          <a:off x="4964472" y="11101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9</xdr:col>
      <xdr:colOff>35717</xdr:colOff>
      <xdr:row>19</xdr:row>
      <xdr:rowOff>62134</xdr:rowOff>
    </xdr:from>
    <xdr:to>
      <xdr:col>10</xdr:col>
      <xdr:colOff>713717</xdr:colOff>
      <xdr:row>22</xdr:row>
      <xdr:rowOff>138634</xdr:rowOff>
    </xdr:to>
    <xdr:sp macro="" textlink="">
      <xdr:nvSpPr>
        <xdr:cNvPr id="124" name="CuadroTexto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 txBox="1"/>
      </xdr:nvSpPr>
      <xdr:spPr>
        <a:xfrm>
          <a:off x="3312317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11</xdr:col>
      <xdr:colOff>53585</xdr:colOff>
      <xdr:row>21</xdr:row>
      <xdr:rowOff>172410</xdr:rowOff>
    </xdr:from>
    <xdr:to>
      <xdr:col>13</xdr:col>
      <xdr:colOff>140176</xdr:colOff>
      <xdr:row>24</xdr:row>
      <xdr:rowOff>172410</xdr:rowOff>
    </xdr:to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 txBox="1"/>
      </xdr:nvSpPr>
      <xdr:spPr>
        <a:xfrm>
          <a:off x="6476156" y="4172910"/>
          <a:ext cx="957449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16</xdr:col>
      <xdr:colOff>735494</xdr:colOff>
      <xdr:row>121</xdr:row>
      <xdr:rowOff>13532</xdr:rowOff>
    </xdr:from>
    <xdr:to>
      <xdr:col>18</xdr:col>
      <xdr:colOff>35192</xdr:colOff>
      <xdr:row>121</xdr:row>
      <xdr:rowOff>13532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CxnSpPr>
          <a:stCxn id="159" idx="6"/>
          <a:endCxn id="155" idx="2"/>
        </xdr:cNvCxnSpPr>
      </xdr:nvCxnSpPr>
      <xdr:spPr>
        <a:xfrm>
          <a:off x="8050694" y="19063532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711064</xdr:colOff>
      <xdr:row>22</xdr:row>
      <xdr:rowOff>31218</xdr:rowOff>
    </xdr:from>
    <xdr:to>
      <xdr:col>5</xdr:col>
      <xdr:colOff>54430</xdr:colOff>
      <xdr:row>25</xdr:row>
      <xdr:rowOff>27214</xdr:rowOff>
    </xdr:to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 txBox="1"/>
      </xdr:nvSpPr>
      <xdr:spPr>
        <a:xfrm>
          <a:off x="2343921" y="4222218"/>
          <a:ext cx="867366" cy="567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3</xdr:col>
      <xdr:colOff>46943</xdr:colOff>
      <xdr:row>19</xdr:row>
      <xdr:rowOff>65317</xdr:rowOff>
    </xdr:from>
    <xdr:to>
      <xdr:col>4</xdr:col>
      <xdr:colOff>724943</xdr:colOff>
      <xdr:row>22</xdr:row>
      <xdr:rowOff>141817</xdr:rowOff>
    </xdr:to>
    <xdr:sp macro="" textlink="">
      <xdr:nvSpPr>
        <xdr:cNvPr id="128" name="CuadroTexto 127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 txBox="1">
          <a:spLocks/>
        </xdr:cNvSpPr>
      </xdr:nvSpPr>
      <xdr:spPr>
        <a:xfrm>
          <a:off x="1685243" y="368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24</xdr:row>
      <xdr:rowOff>77484</xdr:rowOff>
    </xdr:from>
    <xdr:to>
      <xdr:col>4</xdr:col>
      <xdr:colOff>724943</xdr:colOff>
      <xdr:row>27</xdr:row>
      <xdr:rowOff>153984</xdr:rowOff>
    </xdr:to>
    <xdr:sp macro="" textlink="">
      <xdr:nvSpPr>
        <xdr:cNvPr id="129" name="CuadroTexto 12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 txBox="1">
          <a:spLocks/>
        </xdr:cNvSpPr>
      </xdr:nvSpPr>
      <xdr:spPr>
        <a:xfrm>
          <a:off x="1685243" y="4649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</a:t>
          </a:r>
          <a:r>
            <a:rPr lang="en-US" sz="1100" b="1" i="1" baseline="0"/>
            <a:t> Y LATERALES</a:t>
          </a:r>
        </a:p>
        <a:p>
          <a:pPr algn="ctr"/>
          <a:r>
            <a:rPr lang="en-US" sz="8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29</xdr:row>
      <xdr:rowOff>78444</xdr:rowOff>
    </xdr:from>
    <xdr:to>
      <xdr:col>4</xdr:col>
      <xdr:colOff>724943</xdr:colOff>
      <xdr:row>32</xdr:row>
      <xdr:rowOff>154944</xdr:rowOff>
    </xdr:to>
    <xdr:sp macro="" textlink="">
      <xdr:nvSpPr>
        <xdr:cNvPr id="130" name="CuadroTexto 129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 txBox="1">
          <a:spLocks/>
        </xdr:cNvSpPr>
      </xdr:nvSpPr>
      <xdr:spPr>
        <a:xfrm>
          <a:off x="1685243" y="560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</xdr:col>
      <xdr:colOff>46943</xdr:colOff>
      <xdr:row>34</xdr:row>
      <xdr:rowOff>62757</xdr:rowOff>
    </xdr:from>
    <xdr:to>
      <xdr:col>4</xdr:col>
      <xdr:colOff>724943</xdr:colOff>
      <xdr:row>37</xdr:row>
      <xdr:rowOff>139257</xdr:rowOff>
    </xdr:to>
    <xdr:sp macro="" textlink="">
      <xdr:nvSpPr>
        <xdr:cNvPr id="131" name="CuadroTexto 130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 txBox="1">
          <a:spLocks/>
        </xdr:cNvSpPr>
      </xdr:nvSpPr>
      <xdr:spPr>
        <a:xfrm>
          <a:off x="1685243" y="6539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15-05</a:t>
          </a:r>
          <a:endParaRPr lang="en-US" sz="1100" b="1" i="1"/>
        </a:p>
      </xdr:txBody>
    </xdr:sp>
    <xdr:clientData/>
  </xdr:twoCellAnchor>
  <xdr:twoCellAnchor>
    <xdr:from>
      <xdr:col>4</xdr:col>
      <xdr:colOff>4943</xdr:colOff>
      <xdr:row>32</xdr:row>
      <xdr:rowOff>154944</xdr:rowOff>
    </xdr:from>
    <xdr:to>
      <xdr:col>4</xdr:col>
      <xdr:colOff>4943</xdr:colOff>
      <xdr:row>34</xdr:row>
      <xdr:rowOff>62757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CxnSpPr>
          <a:stCxn id="130" idx="4"/>
          <a:endCxn id="131" idx="0"/>
        </xdr:cNvCxnSpPr>
      </xdr:nvCxnSpPr>
      <xdr:spPr>
        <a:xfrm>
          <a:off x="2405243" y="6250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49572</xdr:colOff>
      <xdr:row>69</xdr:row>
      <xdr:rowOff>56258</xdr:rowOff>
    </xdr:from>
    <xdr:to>
      <xdr:col>13</xdr:col>
      <xdr:colOff>727572</xdr:colOff>
      <xdr:row>72</xdr:row>
      <xdr:rowOff>132758</xdr:rowOff>
    </xdr:to>
    <xdr:sp macro="" textlink="">
      <xdr:nvSpPr>
        <xdr:cNvPr id="133" name="CuadroTexto 132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 txBox="1">
          <a:spLocks/>
        </xdr:cNvSpPr>
      </xdr:nvSpPr>
      <xdr:spPr>
        <a:xfrm>
          <a:off x="4964472" y="130102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12</xdr:col>
      <xdr:colOff>49572</xdr:colOff>
      <xdr:row>59</xdr:row>
      <xdr:rowOff>57378</xdr:rowOff>
    </xdr:from>
    <xdr:to>
      <xdr:col>13</xdr:col>
      <xdr:colOff>727572</xdr:colOff>
      <xdr:row>62</xdr:row>
      <xdr:rowOff>133878</xdr:rowOff>
    </xdr:to>
    <xdr:sp macro="" textlink="">
      <xdr:nvSpPr>
        <xdr:cNvPr id="135" name="CuadroTexto 13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 txBox="1">
          <a:spLocks/>
        </xdr:cNvSpPr>
      </xdr:nvSpPr>
      <xdr:spPr>
        <a:xfrm>
          <a:off x="4964472" y="120588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13</xdr:col>
      <xdr:colOff>7572</xdr:colOff>
      <xdr:row>68</xdr:row>
      <xdr:rowOff>22174</xdr:rowOff>
    </xdr:from>
    <xdr:to>
      <xdr:col>13</xdr:col>
      <xdr:colOff>7572</xdr:colOff>
      <xdr:row>69</xdr:row>
      <xdr:rowOff>56258</xdr:rowOff>
    </xdr:to>
    <xdr:cxnSp macro="">
      <xdr:nvCxnSpPr>
        <xdr:cNvPr id="136" name="Conector recto de flecha 135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CxnSpPr>
          <a:endCxn id="133" idx="0"/>
        </xdr:cNvCxnSpPr>
      </xdr:nvCxnSpPr>
      <xdr:spPr>
        <a:xfrm>
          <a:off x="7350481" y="13028129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15495</xdr:colOff>
      <xdr:row>112</xdr:row>
      <xdr:rowOff>155709</xdr:rowOff>
    </xdr:from>
    <xdr:to>
      <xdr:col>18</xdr:col>
      <xdr:colOff>35193</xdr:colOff>
      <xdr:row>116</xdr:row>
      <xdr:rowOff>22342</xdr:rowOff>
    </xdr:to>
    <xdr:cxnSp macro="">
      <xdr:nvCxnSpPr>
        <xdr:cNvPr id="137" name="Conector angular 13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CxnSpPr>
          <a:stCxn id="256" idx="4"/>
          <a:endCxn id="158" idx="2"/>
        </xdr:cNvCxnSpPr>
      </xdr:nvCxnSpPr>
      <xdr:spPr>
        <a:xfrm rot="16200000" flipH="1">
          <a:off x="9140777" y="19501518"/>
          <a:ext cx="628633" cy="90292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100282</xdr:colOff>
      <xdr:row>132</xdr:row>
      <xdr:rowOff>20592</xdr:rowOff>
    </xdr:from>
    <xdr:to>
      <xdr:col>19</xdr:col>
      <xdr:colOff>190995</xdr:colOff>
      <xdr:row>134</xdr:row>
      <xdr:rowOff>125555</xdr:rowOff>
    </xdr:to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 txBox="1"/>
      </xdr:nvSpPr>
      <xdr:spPr>
        <a:xfrm>
          <a:off x="9850418" y="23313547"/>
          <a:ext cx="973941" cy="485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18</xdr:col>
      <xdr:colOff>186906</xdr:colOff>
      <xdr:row>218</xdr:row>
      <xdr:rowOff>103732</xdr:rowOff>
    </xdr:from>
    <xdr:to>
      <xdr:col>19</xdr:col>
      <xdr:colOff>384622</xdr:colOff>
      <xdr:row>221</xdr:row>
      <xdr:rowOff>43296</xdr:rowOff>
    </xdr:to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 txBox="1"/>
      </xdr:nvSpPr>
      <xdr:spPr>
        <a:xfrm>
          <a:off x="9997656" y="41759732"/>
          <a:ext cx="959716" cy="5110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15</xdr:col>
      <xdr:colOff>212888</xdr:colOff>
      <xdr:row>254</xdr:row>
      <xdr:rowOff>1552</xdr:rowOff>
    </xdr:from>
    <xdr:to>
      <xdr:col>16</xdr:col>
      <xdr:colOff>339560</xdr:colOff>
      <xdr:row>256</xdr:row>
      <xdr:rowOff>155864</xdr:rowOff>
    </xdr:to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 txBox="1"/>
      </xdr:nvSpPr>
      <xdr:spPr>
        <a:xfrm>
          <a:off x="8388513" y="48515552"/>
          <a:ext cx="888672" cy="535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16</xdr:col>
      <xdr:colOff>727365</xdr:colOff>
      <xdr:row>19</xdr:row>
      <xdr:rowOff>35657</xdr:rowOff>
    </xdr:from>
    <xdr:to>
      <xdr:col>19</xdr:col>
      <xdr:colOff>727364</xdr:colOff>
      <xdr:row>19</xdr:row>
      <xdr:rowOff>35657</xdr:rowOff>
    </xdr:to>
    <xdr:cxnSp macro="">
      <xdr:nvCxnSpPr>
        <xdr:cNvPr id="142" name="Conector recto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CxnSpPr/>
      </xdr:nvCxnSpPr>
      <xdr:spPr>
        <a:xfrm flipH="1">
          <a:off x="8042565" y="3655157"/>
          <a:ext cx="163829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17319</xdr:colOff>
      <xdr:row>4</xdr:row>
      <xdr:rowOff>22412</xdr:rowOff>
    </xdr:from>
    <xdr:to>
      <xdr:col>17</xdr:col>
      <xdr:colOff>0</xdr:colOff>
      <xdr:row>4</xdr:row>
      <xdr:rowOff>32600</xdr:rowOff>
    </xdr:to>
    <xdr:cxnSp macro="">
      <xdr:nvCxnSpPr>
        <xdr:cNvPr id="143" name="Conector recto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CxnSpPr/>
      </xdr:nvCxnSpPr>
      <xdr:spPr>
        <a:xfrm flipV="1">
          <a:off x="65705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382047</xdr:colOff>
      <xdr:row>42</xdr:row>
      <xdr:rowOff>30956</xdr:rowOff>
    </xdr:from>
    <xdr:to>
      <xdr:col>16</xdr:col>
      <xdr:colOff>468638</xdr:colOff>
      <xdr:row>45</xdr:row>
      <xdr:rowOff>30956</xdr:rowOff>
    </xdr:to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 txBox="1"/>
      </xdr:nvSpPr>
      <xdr:spPr>
        <a:xfrm>
          <a:off x="8562341" y="8076780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4</xdr:col>
      <xdr:colOff>13854</xdr:colOff>
      <xdr:row>7</xdr:row>
      <xdr:rowOff>6434</xdr:rowOff>
    </xdr:from>
    <xdr:to>
      <xdr:col>5</xdr:col>
      <xdr:colOff>100445</xdr:colOff>
      <xdr:row>10</xdr:row>
      <xdr:rowOff>6434</xdr:rowOff>
    </xdr:to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 txBox="1"/>
      </xdr:nvSpPr>
      <xdr:spPr>
        <a:xfrm>
          <a:off x="2414154" y="133993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7</xdr:col>
      <xdr:colOff>412930</xdr:colOff>
      <xdr:row>13</xdr:row>
      <xdr:rowOff>186776</xdr:rowOff>
    </xdr:from>
    <xdr:to>
      <xdr:col>9</xdr:col>
      <xdr:colOff>394607</xdr:colOff>
      <xdr:row>16</xdr:row>
      <xdr:rowOff>149679</xdr:rowOff>
    </xdr:to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 txBox="1"/>
      </xdr:nvSpPr>
      <xdr:spPr>
        <a:xfrm>
          <a:off x="4440644" y="2663276"/>
          <a:ext cx="852534" cy="534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13</xdr:col>
      <xdr:colOff>7572</xdr:colOff>
      <xdr:row>92</xdr:row>
      <xdr:rowOff>169033</xdr:rowOff>
    </xdr:from>
    <xdr:to>
      <xdr:col>13</xdr:col>
      <xdr:colOff>7572</xdr:colOff>
      <xdr:row>94</xdr:row>
      <xdr:rowOff>77385</xdr:rowOff>
    </xdr:to>
    <xdr:cxnSp macro="">
      <xdr:nvCxnSpPr>
        <xdr:cNvPr id="147" name="Conector recto de flecha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CxnSpPr>
          <a:stCxn id="152" idx="4"/>
          <a:endCxn id="160" idx="0"/>
        </xdr:cNvCxnSpPr>
      </xdr:nvCxnSpPr>
      <xdr:spPr>
        <a:xfrm>
          <a:off x="7301001" y="15844462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755718</xdr:colOff>
      <xdr:row>102</xdr:row>
      <xdr:rowOff>146811</xdr:rowOff>
    </xdr:from>
    <xdr:to>
      <xdr:col>13</xdr:col>
      <xdr:colOff>7573</xdr:colOff>
      <xdr:row>104</xdr:row>
      <xdr:rowOff>79342</xdr:rowOff>
    </xdr:to>
    <xdr:cxnSp macro="">
      <xdr:nvCxnSpPr>
        <xdr:cNvPr id="148" name="Conector angular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CxnSpPr>
          <a:stCxn id="241" idx="4"/>
          <a:endCxn id="154" idx="0"/>
        </xdr:cNvCxnSpPr>
      </xdr:nvCxnSpPr>
      <xdr:spPr>
        <a:xfrm rot="5400000">
          <a:off x="6364175" y="17051991"/>
          <a:ext cx="313531" cy="165908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7571</xdr:colOff>
      <xdr:row>102</xdr:row>
      <xdr:rowOff>146812</xdr:rowOff>
    </xdr:from>
    <xdr:to>
      <xdr:col>16</xdr:col>
      <xdr:colOff>15493</xdr:colOff>
      <xdr:row>104</xdr:row>
      <xdr:rowOff>79210</xdr:rowOff>
    </xdr:to>
    <xdr:cxnSp macro="">
      <xdr:nvCxnSpPr>
        <xdr:cNvPr id="149" name="Conector angular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CxnSpPr>
          <a:stCxn id="241" idx="4"/>
          <a:endCxn id="153" idx="0"/>
        </xdr:cNvCxnSpPr>
      </xdr:nvCxnSpPr>
      <xdr:spPr>
        <a:xfrm rot="16200000" flipH="1">
          <a:off x="7964691" y="17063550"/>
          <a:ext cx="313398" cy="164077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747389</xdr:colOff>
      <xdr:row>75</xdr:row>
      <xdr:rowOff>113897</xdr:rowOff>
    </xdr:from>
    <xdr:to>
      <xdr:col>12</xdr:col>
      <xdr:colOff>71979</xdr:colOff>
      <xdr:row>88</xdr:row>
      <xdr:rowOff>113897</xdr:rowOff>
    </xdr:to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 txBox="1"/>
      </xdr:nvSpPr>
      <xdr:spPr>
        <a:xfrm>
          <a:off x="4023989" y="14210897"/>
          <a:ext cx="96289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12</xdr:col>
      <xdr:colOff>49572</xdr:colOff>
      <xdr:row>74</xdr:row>
      <xdr:rowOff>87027</xdr:rowOff>
    </xdr:from>
    <xdr:to>
      <xdr:col>13</xdr:col>
      <xdr:colOff>727572</xdr:colOff>
      <xdr:row>77</xdr:row>
      <xdr:rowOff>163527</xdr:rowOff>
    </xdr:to>
    <xdr:sp macro="" textlink="">
      <xdr:nvSpPr>
        <xdr:cNvPr id="151" name="CuadroTexto 150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 txBox="1">
          <a:spLocks/>
        </xdr:cNvSpPr>
      </xdr:nvSpPr>
      <xdr:spPr>
        <a:xfrm>
          <a:off x="4964472" y="139935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12</xdr:col>
      <xdr:colOff>49572</xdr:colOff>
      <xdr:row>89</xdr:row>
      <xdr:rowOff>92533</xdr:rowOff>
    </xdr:from>
    <xdr:to>
      <xdr:col>13</xdr:col>
      <xdr:colOff>727572</xdr:colOff>
      <xdr:row>92</xdr:row>
      <xdr:rowOff>169033</xdr:rowOff>
    </xdr:to>
    <xdr:sp macro="" textlink="">
      <xdr:nvSpPr>
        <xdr:cNvPr id="152" name="CuadroTexto 151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 txBox="1">
          <a:spLocks/>
        </xdr:cNvSpPr>
      </xdr:nvSpPr>
      <xdr:spPr>
        <a:xfrm>
          <a:off x="4964472" y="149515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109</xdr:row>
      <xdr:rowOff>79210</xdr:rowOff>
    </xdr:from>
    <xdr:to>
      <xdr:col>16</xdr:col>
      <xdr:colOff>735494</xdr:colOff>
      <xdr:row>112</xdr:row>
      <xdr:rowOff>155710</xdr:rowOff>
    </xdr:to>
    <xdr:sp macro="" textlink="">
      <xdr:nvSpPr>
        <xdr:cNvPr id="153" name="CuadroTexto 152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 txBox="1">
          <a:spLocks/>
        </xdr:cNvSpPr>
      </xdr:nvSpPr>
      <xdr:spPr>
        <a:xfrm>
          <a:off x="6610694" y="168432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9</xdr:col>
      <xdr:colOff>35717</xdr:colOff>
      <xdr:row>104</xdr:row>
      <xdr:rowOff>79343</xdr:rowOff>
    </xdr:from>
    <xdr:to>
      <xdr:col>10</xdr:col>
      <xdr:colOff>713717</xdr:colOff>
      <xdr:row>107</xdr:row>
      <xdr:rowOff>155843</xdr:rowOff>
    </xdr:to>
    <xdr:sp macro="" textlink="">
      <xdr:nvSpPr>
        <xdr:cNvPr id="154" name="CuadroTexto 15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 txBox="1"/>
      </xdr:nvSpPr>
      <xdr:spPr>
        <a:xfrm>
          <a:off x="4934288" y="17795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PLACA "E"</a:t>
          </a:r>
        </a:p>
        <a:p>
          <a:pPr algn="ctr"/>
          <a:r>
            <a:rPr lang="en-US" sz="900" b="1" i="1" baseline="0"/>
            <a:t>30-30</a:t>
          </a:r>
        </a:p>
      </xdr:txBody>
    </xdr:sp>
    <xdr:clientData/>
  </xdr:twoCellAnchor>
  <xdr:twoCellAnchor>
    <xdr:from>
      <xdr:col>18</xdr:col>
      <xdr:colOff>35192</xdr:colOff>
      <xdr:row>119</xdr:row>
      <xdr:rowOff>70532</xdr:rowOff>
    </xdr:from>
    <xdr:to>
      <xdr:col>19</xdr:col>
      <xdr:colOff>713192</xdr:colOff>
      <xdr:row>122</xdr:row>
      <xdr:rowOff>147032</xdr:rowOff>
    </xdr:to>
    <xdr:sp macro="" textlink="">
      <xdr:nvSpPr>
        <xdr:cNvPr id="155" name="CuadroTexto 154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 txBox="1"/>
      </xdr:nvSpPr>
      <xdr:spPr>
        <a:xfrm>
          <a:off x="8226692" y="18739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18</xdr:col>
      <xdr:colOff>35192</xdr:colOff>
      <xdr:row>124</xdr:row>
      <xdr:rowOff>66927</xdr:rowOff>
    </xdr:from>
    <xdr:to>
      <xdr:col>19</xdr:col>
      <xdr:colOff>713192</xdr:colOff>
      <xdr:row>127</xdr:row>
      <xdr:rowOff>143427</xdr:rowOff>
    </xdr:to>
    <xdr:sp macro="" textlink="">
      <xdr:nvSpPr>
        <xdr:cNvPr id="156" name="CuadroTexto 155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 txBox="1"/>
      </xdr:nvSpPr>
      <xdr:spPr>
        <a:xfrm>
          <a:off x="8226692" y="196884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PROTECTOR MANIJA</a:t>
          </a:r>
        </a:p>
        <a:p>
          <a:pPr algn="ctr"/>
          <a:r>
            <a:rPr lang="en-US" sz="900" b="1" i="1"/>
            <a:t>50-10</a:t>
          </a:r>
          <a:endParaRPr lang="en-US" sz="1100" b="1" i="1"/>
        </a:p>
      </xdr:txBody>
    </xdr:sp>
    <xdr:clientData/>
  </xdr:twoCellAnchor>
  <xdr:twoCellAnchor>
    <xdr:from>
      <xdr:col>18</xdr:col>
      <xdr:colOff>35192</xdr:colOff>
      <xdr:row>49</xdr:row>
      <xdr:rowOff>141579</xdr:rowOff>
    </xdr:from>
    <xdr:to>
      <xdr:col>19</xdr:col>
      <xdr:colOff>713192</xdr:colOff>
      <xdr:row>53</xdr:row>
      <xdr:rowOff>27579</xdr:rowOff>
    </xdr:to>
    <xdr:sp macro="" textlink="">
      <xdr:nvSpPr>
        <xdr:cNvPr id="157" name="CuadroTexto 15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 txBox="1"/>
      </xdr:nvSpPr>
      <xdr:spPr>
        <a:xfrm>
          <a:off x="9864992" y="95237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MANIJAS</a:t>
          </a:r>
        </a:p>
        <a:p>
          <a:pPr algn="ctr"/>
          <a:r>
            <a:rPr lang="en-US" sz="900" b="1" i="1"/>
            <a:t>40-15</a:t>
          </a:r>
        </a:p>
      </xdr:txBody>
    </xdr:sp>
    <xdr:clientData/>
  </xdr:twoCellAnchor>
  <xdr:twoCellAnchor>
    <xdr:from>
      <xdr:col>18</xdr:col>
      <xdr:colOff>35192</xdr:colOff>
      <xdr:row>114</xdr:row>
      <xdr:rowOff>79343</xdr:rowOff>
    </xdr:from>
    <xdr:to>
      <xdr:col>19</xdr:col>
      <xdr:colOff>713192</xdr:colOff>
      <xdr:row>117</xdr:row>
      <xdr:rowOff>155843</xdr:rowOff>
    </xdr:to>
    <xdr:sp macro="" textlink="">
      <xdr:nvSpPr>
        <xdr:cNvPr id="158" name="CuadroTexto 157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 txBox="1"/>
      </xdr:nvSpPr>
      <xdr:spPr>
        <a:xfrm>
          <a:off x="8226692" y="17795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  <a:endParaRPr lang="en-US" sz="900" b="1" i="1"/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15</xdr:col>
      <xdr:colOff>57494</xdr:colOff>
      <xdr:row>119</xdr:row>
      <xdr:rowOff>70532</xdr:rowOff>
    </xdr:from>
    <xdr:to>
      <xdr:col>16</xdr:col>
      <xdr:colOff>735494</xdr:colOff>
      <xdr:row>122</xdr:row>
      <xdr:rowOff>147032</xdr:rowOff>
    </xdr:to>
    <xdr:sp macro="" textlink="">
      <xdr:nvSpPr>
        <xdr:cNvPr id="159" name="CuadroTexto 158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 txBox="1"/>
      </xdr:nvSpPr>
      <xdr:spPr>
        <a:xfrm>
          <a:off x="6610694" y="187395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12</xdr:col>
      <xdr:colOff>49572</xdr:colOff>
      <xdr:row>94</xdr:row>
      <xdr:rowOff>77385</xdr:rowOff>
    </xdr:from>
    <xdr:to>
      <xdr:col>13</xdr:col>
      <xdr:colOff>727572</xdr:colOff>
      <xdr:row>97</xdr:row>
      <xdr:rowOff>153885</xdr:rowOff>
    </xdr:to>
    <xdr:sp macro="" textlink="">
      <xdr:nvSpPr>
        <xdr:cNvPr id="160" name="CuadroTexto 159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 txBox="1">
          <a:spLocks/>
        </xdr:cNvSpPr>
      </xdr:nvSpPr>
      <xdr:spPr>
        <a:xfrm>
          <a:off x="6581001" y="161338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15-25</a:t>
          </a:r>
        </a:p>
      </xdr:txBody>
    </xdr:sp>
    <xdr:clientData/>
  </xdr:twoCellAnchor>
  <xdr:twoCellAnchor>
    <xdr:from>
      <xdr:col>6</xdr:col>
      <xdr:colOff>56812</xdr:colOff>
      <xdr:row>104</xdr:row>
      <xdr:rowOff>79343</xdr:rowOff>
    </xdr:from>
    <xdr:to>
      <xdr:col>7</xdr:col>
      <xdr:colOff>734812</xdr:colOff>
      <xdr:row>107</xdr:row>
      <xdr:rowOff>155843</xdr:rowOff>
    </xdr:to>
    <xdr:sp macro="" textlink="">
      <xdr:nvSpPr>
        <xdr:cNvPr id="163" name="CuadroTexto 162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 txBox="1"/>
      </xdr:nvSpPr>
      <xdr:spPr>
        <a:xfrm>
          <a:off x="3322526" y="177958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EN "E"</a:t>
          </a:r>
        </a:p>
        <a:p>
          <a:pPr algn="ctr"/>
          <a:r>
            <a:rPr lang="en-US" sz="900" b="1" i="1" baseline="0"/>
            <a:t>30-05</a:t>
          </a:r>
        </a:p>
      </xdr:txBody>
    </xdr:sp>
    <xdr:clientData/>
  </xdr:twoCellAnchor>
  <xdr:twoCellAnchor>
    <xdr:from>
      <xdr:col>6</xdr:col>
      <xdr:colOff>406148</xdr:colOff>
      <xdr:row>100</xdr:row>
      <xdr:rowOff>67187</xdr:rowOff>
    </xdr:from>
    <xdr:to>
      <xdr:col>7</xdr:col>
      <xdr:colOff>492739</xdr:colOff>
      <xdr:row>102</xdr:row>
      <xdr:rowOff>173182</xdr:rowOff>
    </xdr:to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 txBox="1"/>
      </xdr:nvSpPr>
      <xdr:spPr>
        <a:xfrm>
          <a:off x="3696603" y="17264142"/>
          <a:ext cx="848591" cy="486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21</xdr:col>
      <xdr:colOff>31731</xdr:colOff>
      <xdr:row>218</xdr:row>
      <xdr:rowOff>64862</xdr:rowOff>
    </xdr:from>
    <xdr:to>
      <xdr:col>22</xdr:col>
      <xdr:colOff>709731</xdr:colOff>
      <xdr:row>221</xdr:row>
      <xdr:rowOff>141362</xdr:rowOff>
    </xdr:to>
    <xdr:sp macro="" textlink="">
      <xdr:nvSpPr>
        <xdr:cNvPr id="165" name="CuadroTexto 164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 txBox="1"/>
      </xdr:nvSpPr>
      <xdr:spPr>
        <a:xfrm>
          <a:off x="9861531" y="395936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21</xdr:col>
      <xdr:colOff>751731</xdr:colOff>
      <xdr:row>216</xdr:row>
      <xdr:rowOff>156912</xdr:rowOff>
    </xdr:from>
    <xdr:to>
      <xdr:col>21</xdr:col>
      <xdr:colOff>751731</xdr:colOff>
      <xdr:row>218</xdr:row>
      <xdr:rowOff>64862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CxnSpPr>
          <a:stCxn id="189" idx="4"/>
          <a:endCxn id="165" idx="0"/>
        </xdr:cNvCxnSpPr>
      </xdr:nvCxnSpPr>
      <xdr:spPr>
        <a:xfrm>
          <a:off x="10581531" y="39304662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751731</xdr:colOff>
      <xdr:row>243</xdr:row>
      <xdr:rowOff>141362</xdr:rowOff>
    </xdr:from>
    <xdr:to>
      <xdr:col>21</xdr:col>
      <xdr:colOff>751731</xdr:colOff>
      <xdr:row>245</xdr:row>
      <xdr:rowOff>84012</xdr:rowOff>
    </xdr:to>
    <xdr:cxnSp macro="">
      <xdr:nvCxnSpPr>
        <xdr:cNvPr id="167" name="Conector recto de flecha 166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CxnSpPr>
          <a:stCxn id="165" idx="4"/>
          <a:endCxn id="185" idx="0"/>
        </xdr:cNvCxnSpPr>
      </xdr:nvCxnSpPr>
      <xdr:spPr>
        <a:xfrm>
          <a:off x="10581531" y="40241612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187</xdr:row>
      <xdr:rowOff>146286</xdr:rowOff>
    </xdr:from>
    <xdr:to>
      <xdr:col>16</xdr:col>
      <xdr:colOff>15494</xdr:colOff>
      <xdr:row>189</xdr:row>
      <xdr:rowOff>65207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CxnSpPr>
          <a:stCxn id="183" idx="4"/>
          <a:endCxn id="190" idx="0"/>
        </xdr:cNvCxnSpPr>
      </xdr:nvCxnSpPr>
      <xdr:spPr>
        <a:xfrm>
          <a:off x="7330694" y="33674286"/>
          <a:ext cx="0" cy="2999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192</xdr:row>
      <xdr:rowOff>119295</xdr:rowOff>
    </xdr:from>
    <xdr:to>
      <xdr:col>16</xdr:col>
      <xdr:colOff>15494</xdr:colOff>
      <xdr:row>194</xdr:row>
      <xdr:rowOff>86699</xdr:rowOff>
    </xdr:to>
    <xdr:cxnSp macro="">
      <xdr:nvCxnSpPr>
        <xdr:cNvPr id="169" name="Conector recto de flecha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CxnSpPr>
          <a:stCxn id="190" idx="4"/>
          <a:endCxn id="191" idx="0"/>
        </xdr:cNvCxnSpPr>
      </xdr:nvCxnSpPr>
      <xdr:spPr>
        <a:xfrm>
          <a:off x="7330694" y="34618845"/>
          <a:ext cx="0" cy="3865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15494</xdr:colOff>
      <xdr:row>197</xdr:row>
      <xdr:rowOff>118375</xdr:rowOff>
    </xdr:from>
    <xdr:to>
      <xdr:col>16</xdr:col>
      <xdr:colOff>15494</xdr:colOff>
      <xdr:row>199</xdr:row>
      <xdr:rowOff>64900</xdr:rowOff>
    </xdr:to>
    <xdr:cxnSp macro="">
      <xdr:nvCxnSpPr>
        <xdr:cNvPr id="170" name="Conector recto de flecha 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CxnSpPr>
          <a:stCxn id="191" idx="4"/>
          <a:endCxn id="192" idx="0"/>
        </xdr:cNvCxnSpPr>
      </xdr:nvCxnSpPr>
      <xdr:spPr>
        <a:xfrm>
          <a:off x="7330694" y="35646625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751731</xdr:colOff>
      <xdr:row>177</xdr:row>
      <xdr:rowOff>143349</xdr:rowOff>
    </xdr:from>
    <xdr:to>
      <xdr:col>21</xdr:col>
      <xdr:colOff>751731</xdr:colOff>
      <xdr:row>179</xdr:row>
      <xdr:rowOff>33091</xdr:rowOff>
    </xdr:to>
    <xdr:cxnSp macro="">
      <xdr:nvCxnSpPr>
        <xdr:cNvPr id="171" name="Conector recto de flecha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CxnSpPr>
          <a:stCxn id="186" idx="4"/>
          <a:endCxn id="193" idx="0"/>
        </xdr:cNvCxnSpPr>
      </xdr:nvCxnSpPr>
      <xdr:spPr>
        <a:xfrm>
          <a:off x="12268322" y="3105630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57494</xdr:colOff>
      <xdr:row>174</xdr:row>
      <xdr:rowOff>70312</xdr:rowOff>
    </xdr:from>
    <xdr:to>
      <xdr:col>16</xdr:col>
      <xdr:colOff>735494</xdr:colOff>
      <xdr:row>177</xdr:row>
      <xdr:rowOff>146812</xdr:rowOff>
    </xdr:to>
    <xdr:sp macro="" textlink="">
      <xdr:nvSpPr>
        <xdr:cNvPr id="179" name="CuadroTexto 17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 txBox="1"/>
      </xdr:nvSpPr>
      <xdr:spPr>
        <a:xfrm>
          <a:off x="6610694" y="292168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179</xdr:row>
      <xdr:rowOff>63104</xdr:rowOff>
    </xdr:from>
    <xdr:to>
      <xdr:col>16</xdr:col>
      <xdr:colOff>735494</xdr:colOff>
      <xdr:row>182</xdr:row>
      <xdr:rowOff>139604</xdr:rowOff>
    </xdr:to>
    <xdr:sp macro="" textlink="">
      <xdr:nvSpPr>
        <xdr:cNvPr id="181" name="CuadroTexto 180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 txBox="1"/>
      </xdr:nvSpPr>
      <xdr:spPr>
        <a:xfrm>
          <a:off x="6610694" y="311146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184</xdr:row>
      <xdr:rowOff>69786</xdr:rowOff>
    </xdr:from>
    <xdr:to>
      <xdr:col>16</xdr:col>
      <xdr:colOff>735494</xdr:colOff>
      <xdr:row>187</xdr:row>
      <xdr:rowOff>146286</xdr:rowOff>
    </xdr:to>
    <xdr:sp macro="" textlink="">
      <xdr:nvSpPr>
        <xdr:cNvPr id="183" name="CuadroTexto 182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 txBox="1"/>
      </xdr:nvSpPr>
      <xdr:spPr>
        <a:xfrm>
          <a:off x="6610694" y="330262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COLOCACIÓN ACCES. FREEZER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10-10</a:t>
          </a:r>
          <a:endParaRPr kumimoji="0" lang="en-US" sz="1100" b="1" i="1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31731</xdr:colOff>
      <xdr:row>208</xdr:row>
      <xdr:rowOff>70362</xdr:rowOff>
    </xdr:from>
    <xdr:to>
      <xdr:col>22</xdr:col>
      <xdr:colOff>709731</xdr:colOff>
      <xdr:row>211</xdr:row>
      <xdr:rowOff>146862</xdr:rowOff>
    </xdr:to>
    <xdr:sp macro="" textlink="">
      <xdr:nvSpPr>
        <xdr:cNvPr id="184" name="CuadroTexto 183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 txBox="1"/>
      </xdr:nvSpPr>
      <xdr:spPr>
        <a:xfrm>
          <a:off x="9861531" y="376941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21</xdr:col>
      <xdr:colOff>31731</xdr:colOff>
      <xdr:row>245</xdr:row>
      <xdr:rowOff>84012</xdr:rowOff>
    </xdr:from>
    <xdr:to>
      <xdr:col>22</xdr:col>
      <xdr:colOff>709731</xdr:colOff>
      <xdr:row>248</xdr:row>
      <xdr:rowOff>160512</xdr:rowOff>
    </xdr:to>
    <xdr:sp macro="" textlink="">
      <xdr:nvSpPr>
        <xdr:cNvPr id="185" name="CuadroTexto 184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 txBox="1"/>
      </xdr:nvSpPr>
      <xdr:spPr>
        <a:xfrm>
          <a:off x="9861531" y="405652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21</xdr:col>
      <xdr:colOff>31731</xdr:colOff>
      <xdr:row>174</xdr:row>
      <xdr:rowOff>66849</xdr:rowOff>
    </xdr:from>
    <xdr:to>
      <xdr:col>22</xdr:col>
      <xdr:colOff>709731</xdr:colOff>
      <xdr:row>177</xdr:row>
      <xdr:rowOff>143349</xdr:rowOff>
    </xdr:to>
    <xdr:sp macro="" textlink="">
      <xdr:nvSpPr>
        <xdr:cNvPr id="186" name="CuadroTexto 185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 txBox="1"/>
      </xdr:nvSpPr>
      <xdr:spPr>
        <a:xfrm>
          <a:off x="9861531" y="2921334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21</xdr:col>
      <xdr:colOff>31731</xdr:colOff>
      <xdr:row>203</xdr:row>
      <xdr:rowOff>41089</xdr:rowOff>
    </xdr:from>
    <xdr:to>
      <xdr:col>22</xdr:col>
      <xdr:colOff>709731</xdr:colOff>
      <xdr:row>206</xdr:row>
      <xdr:rowOff>117589</xdr:rowOff>
    </xdr:to>
    <xdr:sp macro="" textlink="">
      <xdr:nvSpPr>
        <xdr:cNvPr id="187" name="CuadroTexto 186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 txBox="1"/>
      </xdr:nvSpPr>
      <xdr:spPr>
        <a:xfrm>
          <a:off x="9861531" y="367123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18</xdr:col>
      <xdr:colOff>461434</xdr:colOff>
      <xdr:row>174</xdr:row>
      <xdr:rowOff>151628</xdr:rowOff>
    </xdr:from>
    <xdr:to>
      <xdr:col>19</xdr:col>
      <xdr:colOff>548025</xdr:colOff>
      <xdr:row>177</xdr:row>
      <xdr:rowOff>151628</xdr:rowOff>
    </xdr:to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 txBox="1"/>
      </xdr:nvSpPr>
      <xdr:spPr>
        <a:xfrm>
          <a:off x="8652934" y="29298128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21</xdr:col>
      <xdr:colOff>31731</xdr:colOff>
      <xdr:row>213</xdr:row>
      <xdr:rowOff>80412</xdr:rowOff>
    </xdr:from>
    <xdr:to>
      <xdr:col>22</xdr:col>
      <xdr:colOff>709731</xdr:colOff>
      <xdr:row>216</xdr:row>
      <xdr:rowOff>156912</xdr:rowOff>
    </xdr:to>
    <xdr:sp macro="" textlink="">
      <xdr:nvSpPr>
        <xdr:cNvPr id="189" name="CuadroTexto 188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 txBox="1"/>
      </xdr:nvSpPr>
      <xdr:spPr>
        <a:xfrm>
          <a:off x="9861531" y="386566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15</xdr:col>
      <xdr:colOff>57494</xdr:colOff>
      <xdr:row>189</xdr:row>
      <xdr:rowOff>65207</xdr:rowOff>
    </xdr:from>
    <xdr:to>
      <xdr:col>16</xdr:col>
      <xdr:colOff>735494</xdr:colOff>
      <xdr:row>192</xdr:row>
      <xdr:rowOff>119295</xdr:rowOff>
    </xdr:to>
    <xdr:sp macro="" textlink="">
      <xdr:nvSpPr>
        <xdr:cNvPr id="190" name="CuadroTexto 189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 txBox="1"/>
      </xdr:nvSpPr>
      <xdr:spPr>
        <a:xfrm>
          <a:off x="6610694" y="33974207"/>
          <a:ext cx="1440000" cy="64463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194</xdr:row>
      <xdr:rowOff>86699</xdr:rowOff>
    </xdr:from>
    <xdr:to>
      <xdr:col>16</xdr:col>
      <xdr:colOff>735494</xdr:colOff>
      <xdr:row>197</xdr:row>
      <xdr:rowOff>118375</xdr:rowOff>
    </xdr:to>
    <xdr:sp macro="" textlink="">
      <xdr:nvSpPr>
        <xdr:cNvPr id="191" name="CuadroTexto 190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 txBox="1"/>
      </xdr:nvSpPr>
      <xdr:spPr>
        <a:xfrm>
          <a:off x="6610694" y="35005349"/>
          <a:ext cx="1440000" cy="6412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57494</xdr:colOff>
      <xdr:row>199</xdr:row>
      <xdr:rowOff>64900</xdr:rowOff>
    </xdr:from>
    <xdr:to>
      <xdr:col>16</xdr:col>
      <xdr:colOff>735494</xdr:colOff>
      <xdr:row>202</xdr:row>
      <xdr:rowOff>156680</xdr:rowOff>
    </xdr:to>
    <xdr:sp macro="" textlink="">
      <xdr:nvSpPr>
        <xdr:cNvPr id="192" name="CuadroTexto 191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 txBox="1"/>
      </xdr:nvSpPr>
      <xdr:spPr>
        <a:xfrm>
          <a:off x="6610694" y="35974150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21</xdr:col>
      <xdr:colOff>31731</xdr:colOff>
      <xdr:row>179</xdr:row>
      <xdr:rowOff>33091</xdr:rowOff>
    </xdr:from>
    <xdr:to>
      <xdr:col>22</xdr:col>
      <xdr:colOff>709731</xdr:colOff>
      <xdr:row>182</xdr:row>
      <xdr:rowOff>109591</xdr:rowOff>
    </xdr:to>
    <xdr:sp macro="" textlink="">
      <xdr:nvSpPr>
        <xdr:cNvPr id="193" name="CuadroTexto 19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 txBox="1"/>
      </xdr:nvSpPr>
      <xdr:spPr>
        <a:xfrm>
          <a:off x="9861531" y="3013209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12</xdr:col>
      <xdr:colOff>49572</xdr:colOff>
      <xdr:row>4</xdr:row>
      <xdr:rowOff>38100</xdr:rowOff>
    </xdr:from>
    <xdr:to>
      <xdr:col>13</xdr:col>
      <xdr:colOff>727572</xdr:colOff>
      <xdr:row>7</xdr:row>
      <xdr:rowOff>114600</xdr:rowOff>
    </xdr:to>
    <xdr:sp macro="" textlink="">
      <xdr:nvSpPr>
        <xdr:cNvPr id="196" name="CuadroTexto 19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 txBox="1"/>
      </xdr:nvSpPr>
      <xdr:spPr>
        <a:xfrm>
          <a:off x="6630481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DE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13</xdr:col>
      <xdr:colOff>7572</xdr:colOff>
      <xdr:row>17</xdr:row>
      <xdr:rowOff>138634</xdr:rowOff>
    </xdr:from>
    <xdr:to>
      <xdr:col>13</xdr:col>
      <xdr:colOff>7572</xdr:colOff>
      <xdr:row>44</xdr:row>
      <xdr:rowOff>78444</xdr:rowOff>
    </xdr:to>
    <xdr:cxnSp macro="">
      <xdr:nvCxnSpPr>
        <xdr:cNvPr id="197" name="Conector recto de flecha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CxnSpPr>
          <a:stCxn id="206" idx="4"/>
          <a:endCxn id="218" idx="0"/>
        </xdr:cNvCxnSpPr>
      </xdr:nvCxnSpPr>
      <xdr:spPr>
        <a:xfrm>
          <a:off x="7301001" y="3377134"/>
          <a:ext cx="0" cy="50833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68810</xdr:colOff>
      <xdr:row>34</xdr:row>
      <xdr:rowOff>108543</xdr:rowOff>
    </xdr:from>
    <xdr:to>
      <xdr:col>19</xdr:col>
      <xdr:colOff>746810</xdr:colOff>
      <xdr:row>37</xdr:row>
      <xdr:rowOff>185043</xdr:rowOff>
    </xdr:to>
    <xdr:sp macro="" textlink="">
      <xdr:nvSpPr>
        <xdr:cNvPr id="200" name="CuadroTexto 199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 txBox="1"/>
      </xdr:nvSpPr>
      <xdr:spPr>
        <a:xfrm>
          <a:off x="9898610" y="66345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  <a:endParaRPr lang="en-US" sz="900" b="1" i="1" baseline="0"/>
        </a:p>
        <a:p>
          <a:pPr algn="ctr"/>
          <a:r>
            <a:rPr lang="en-US" sz="900" b="1" i="1" baseline="0"/>
            <a:t>35-05</a:t>
          </a:r>
        </a:p>
      </xdr:txBody>
    </xdr:sp>
    <xdr:clientData/>
  </xdr:twoCellAnchor>
  <xdr:twoCellAnchor>
    <xdr:from>
      <xdr:col>12</xdr:col>
      <xdr:colOff>49572</xdr:colOff>
      <xdr:row>9</xdr:row>
      <xdr:rowOff>72379</xdr:rowOff>
    </xdr:from>
    <xdr:to>
      <xdr:col>13</xdr:col>
      <xdr:colOff>727572</xdr:colOff>
      <xdr:row>12</xdr:row>
      <xdr:rowOff>148879</xdr:rowOff>
    </xdr:to>
    <xdr:sp macro="" textlink="">
      <xdr:nvSpPr>
        <xdr:cNvPr id="205" name="CuadroTexto 204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 txBox="1"/>
      </xdr:nvSpPr>
      <xdr:spPr>
        <a:xfrm>
          <a:off x="496447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12</xdr:col>
      <xdr:colOff>49572</xdr:colOff>
      <xdr:row>14</xdr:row>
      <xdr:rowOff>62134</xdr:rowOff>
    </xdr:from>
    <xdr:to>
      <xdr:col>13</xdr:col>
      <xdr:colOff>727572</xdr:colOff>
      <xdr:row>17</xdr:row>
      <xdr:rowOff>138634</xdr:rowOff>
    </xdr:to>
    <xdr:sp macro="" textlink="">
      <xdr:nvSpPr>
        <xdr:cNvPr id="206" name="CuadroTexto 205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 txBox="1"/>
      </xdr:nvSpPr>
      <xdr:spPr>
        <a:xfrm>
          <a:off x="496447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15-01</a:t>
          </a:r>
          <a:endParaRPr lang="es-AR" sz="900">
            <a:effectLst/>
          </a:endParaRPr>
        </a:p>
      </xdr:txBody>
    </xdr:sp>
    <xdr:clientData/>
  </xdr:twoCellAnchor>
  <xdr:twoCellAnchor>
    <xdr:from>
      <xdr:col>13</xdr:col>
      <xdr:colOff>7572</xdr:colOff>
      <xdr:row>7</xdr:row>
      <xdr:rowOff>114600</xdr:rowOff>
    </xdr:from>
    <xdr:to>
      <xdr:col>13</xdr:col>
      <xdr:colOff>7572</xdr:colOff>
      <xdr:row>9</xdr:row>
      <xdr:rowOff>72379</xdr:rowOff>
    </xdr:to>
    <xdr:cxnSp macro="">
      <xdr:nvCxnSpPr>
        <xdr:cNvPr id="207" name="Conector recto de flecha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CxnSpPr>
          <a:stCxn id="196" idx="4"/>
          <a:endCxn id="205" idx="0"/>
        </xdr:cNvCxnSpPr>
      </xdr:nvCxnSpPr>
      <xdr:spPr>
        <a:xfrm>
          <a:off x="568447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7572</xdr:colOff>
      <xdr:row>12</xdr:row>
      <xdr:rowOff>148879</xdr:rowOff>
    </xdr:from>
    <xdr:to>
      <xdr:col>13</xdr:col>
      <xdr:colOff>7572</xdr:colOff>
      <xdr:row>14</xdr:row>
      <xdr:rowOff>62134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CxnSpPr>
          <a:stCxn id="205" idx="4"/>
          <a:endCxn id="206" idx="0"/>
        </xdr:cNvCxnSpPr>
      </xdr:nvCxnSpPr>
      <xdr:spPr>
        <a:xfrm>
          <a:off x="568447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14030</xdr:colOff>
      <xdr:row>51</xdr:row>
      <xdr:rowOff>143734</xdr:rowOff>
    </xdr:from>
    <xdr:to>
      <xdr:col>11</xdr:col>
      <xdr:colOff>14654</xdr:colOff>
      <xdr:row>53</xdr:row>
      <xdr:rowOff>168519</xdr:rowOff>
    </xdr:to>
    <xdr:cxnSp macro="">
      <xdr:nvCxnSpPr>
        <xdr:cNvPr id="209" name="Conector angular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CxnSpPr>
          <a:stCxn id="293" idx="4"/>
        </xdr:cNvCxnSpPr>
      </xdr:nvCxnSpPr>
      <xdr:spPr>
        <a:xfrm rot="16200000" flipH="1">
          <a:off x="4236911" y="8090872"/>
          <a:ext cx="405785" cy="4045085"/>
        </a:xfrm>
        <a:prstGeom prst="bentConnector2">
          <a:avLst/>
        </a:prstGeom>
        <a:ln w="19050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46943</xdr:colOff>
      <xdr:row>39</xdr:row>
      <xdr:rowOff>35543</xdr:rowOff>
    </xdr:from>
    <xdr:to>
      <xdr:col>4</xdr:col>
      <xdr:colOff>724943</xdr:colOff>
      <xdr:row>42</xdr:row>
      <xdr:rowOff>112043</xdr:rowOff>
    </xdr:to>
    <xdr:sp macro="" textlink="">
      <xdr:nvSpPr>
        <xdr:cNvPr id="210" name="CuadroTexto 20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 txBox="1">
          <a:spLocks/>
        </xdr:cNvSpPr>
      </xdr:nvSpPr>
      <xdr:spPr>
        <a:xfrm>
          <a:off x="1685243" y="74650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POL SEPARADOR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4</xdr:col>
      <xdr:colOff>4943</xdr:colOff>
      <xdr:row>37</xdr:row>
      <xdr:rowOff>139257</xdr:rowOff>
    </xdr:from>
    <xdr:to>
      <xdr:col>4</xdr:col>
      <xdr:colOff>4943</xdr:colOff>
      <xdr:row>39</xdr:row>
      <xdr:rowOff>35543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CxnSpPr>
          <a:stCxn id="131" idx="4"/>
          <a:endCxn id="210" idx="0"/>
        </xdr:cNvCxnSpPr>
      </xdr:nvCxnSpPr>
      <xdr:spPr>
        <a:xfrm>
          <a:off x="2405243" y="7187757"/>
          <a:ext cx="0" cy="27728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46603</xdr:colOff>
      <xdr:row>4</xdr:row>
      <xdr:rowOff>38100</xdr:rowOff>
    </xdr:from>
    <xdr:to>
      <xdr:col>7</xdr:col>
      <xdr:colOff>724603</xdr:colOff>
      <xdr:row>7</xdr:row>
      <xdr:rowOff>114600</xdr:rowOff>
    </xdr:to>
    <xdr:sp macro="" textlink="">
      <xdr:nvSpPr>
        <xdr:cNvPr id="213" name="CuadroTexto 212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 txBox="1"/>
      </xdr:nvSpPr>
      <xdr:spPr>
        <a:xfrm>
          <a:off x="33123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</a:t>
          </a:r>
          <a:r>
            <a:rPr lang="en-US" sz="1100" b="1" i="1"/>
            <a:t>REFUERZOS CHAPA PP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6</xdr:col>
      <xdr:colOff>747554</xdr:colOff>
      <xdr:row>7</xdr:row>
      <xdr:rowOff>114600</xdr:rowOff>
    </xdr:from>
    <xdr:to>
      <xdr:col>9</xdr:col>
      <xdr:colOff>16668</xdr:colOff>
      <xdr:row>41</xdr:row>
      <xdr:rowOff>20484</xdr:rowOff>
    </xdr:to>
    <xdr:cxnSp macro="">
      <xdr:nvCxnSpPr>
        <xdr:cNvPr id="215" name="Conector angular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CxnSpPr/>
      </xdr:nvCxnSpPr>
      <xdr:spPr>
        <a:xfrm rot="16200000" flipH="1">
          <a:off x="1262606" y="4209648"/>
          <a:ext cx="6430509" cy="90741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49572</xdr:colOff>
      <xdr:row>44</xdr:row>
      <xdr:rowOff>78444</xdr:rowOff>
    </xdr:from>
    <xdr:to>
      <xdr:col>13</xdr:col>
      <xdr:colOff>727572</xdr:colOff>
      <xdr:row>47</xdr:row>
      <xdr:rowOff>154944</xdr:rowOff>
    </xdr:to>
    <xdr:sp macro="" textlink="">
      <xdr:nvSpPr>
        <xdr:cNvPr id="218" name="CuadroTexto 217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 txBox="1">
          <a:spLocks/>
        </xdr:cNvSpPr>
      </xdr:nvSpPr>
      <xdr:spPr>
        <a:xfrm>
          <a:off x="9879372" y="941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FRENTE</a:t>
          </a:r>
        </a:p>
        <a:p>
          <a:pPr algn="ctr"/>
          <a:r>
            <a:rPr lang="en-US" sz="900" b="1" i="1" baseline="0"/>
            <a:t>25-05</a:t>
          </a:r>
          <a:endParaRPr lang="en-US" sz="1100" b="1" i="1"/>
        </a:p>
      </xdr:txBody>
    </xdr:sp>
    <xdr:clientData/>
  </xdr:twoCellAnchor>
  <xdr:twoCellAnchor>
    <xdr:from>
      <xdr:col>13</xdr:col>
      <xdr:colOff>7572</xdr:colOff>
      <xdr:row>47</xdr:row>
      <xdr:rowOff>154944</xdr:rowOff>
    </xdr:from>
    <xdr:to>
      <xdr:col>13</xdr:col>
      <xdr:colOff>7572</xdr:colOff>
      <xdr:row>49</xdr:row>
      <xdr:rowOff>59906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CxnSpPr>
          <a:stCxn id="218" idx="4"/>
          <a:endCxn id="122" idx="0"/>
        </xdr:cNvCxnSpPr>
      </xdr:nvCxnSpPr>
      <xdr:spPr>
        <a:xfrm>
          <a:off x="7301001" y="9108444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121070</xdr:colOff>
      <xdr:row>37</xdr:row>
      <xdr:rowOff>62757</xdr:rowOff>
    </xdr:from>
    <xdr:to>
      <xdr:col>1</xdr:col>
      <xdr:colOff>744807</xdr:colOff>
      <xdr:row>40</xdr:row>
      <xdr:rowOff>139257</xdr:rowOff>
    </xdr:to>
    <xdr:sp macro="" textlink="">
      <xdr:nvSpPr>
        <xdr:cNvPr id="212" name="CuadroTexto 211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 txBox="1"/>
      </xdr:nvSpPr>
      <xdr:spPr>
        <a:xfrm>
          <a:off x="121070" y="8063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0</xdr:col>
      <xdr:colOff>0</xdr:colOff>
      <xdr:row>37</xdr:row>
      <xdr:rowOff>19186</xdr:rowOff>
    </xdr:from>
    <xdr:to>
      <xdr:col>1</xdr:col>
      <xdr:colOff>750455</xdr:colOff>
      <xdr:row>40</xdr:row>
      <xdr:rowOff>144318</xdr:rowOff>
    </xdr:to>
    <xdr:sp macro="" textlink="">
      <xdr:nvSpPr>
        <xdr:cNvPr id="214" name="Rectángulo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/>
      </xdr:nvSpPr>
      <xdr:spPr>
        <a:xfrm>
          <a:off x="0" y="8020186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121070</xdr:colOff>
      <xdr:row>31</xdr:row>
      <xdr:rowOff>62757</xdr:rowOff>
    </xdr:from>
    <xdr:to>
      <xdr:col>1</xdr:col>
      <xdr:colOff>744807</xdr:colOff>
      <xdr:row>34</xdr:row>
      <xdr:rowOff>139257</xdr:rowOff>
    </xdr:to>
    <xdr:sp macro="" textlink="">
      <xdr:nvSpPr>
        <xdr:cNvPr id="216" name="CuadroTexto 215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 txBox="1"/>
      </xdr:nvSpPr>
      <xdr:spPr>
        <a:xfrm>
          <a:off x="121070" y="6920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0</xdr:col>
      <xdr:colOff>0</xdr:colOff>
      <xdr:row>31</xdr:row>
      <xdr:rowOff>19186</xdr:rowOff>
    </xdr:from>
    <xdr:to>
      <xdr:col>1</xdr:col>
      <xdr:colOff>750455</xdr:colOff>
      <xdr:row>34</xdr:row>
      <xdr:rowOff>144318</xdr:rowOff>
    </xdr:to>
    <xdr:sp macro="" textlink="">
      <xdr:nvSpPr>
        <xdr:cNvPr id="217" name="Rectángulo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/>
      </xdr:nvSpPr>
      <xdr:spPr>
        <a:xfrm>
          <a:off x="0" y="6877186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750455</xdr:colOff>
      <xdr:row>32</xdr:row>
      <xdr:rowOff>177002</xdr:rowOff>
    </xdr:from>
    <xdr:to>
      <xdr:col>3</xdr:col>
      <xdr:colOff>46943</xdr:colOff>
      <xdr:row>36</xdr:row>
      <xdr:rowOff>5757</xdr:rowOff>
    </xdr:to>
    <xdr:cxnSp macro="">
      <xdr:nvCxnSpPr>
        <xdr:cNvPr id="219" name="Conector angular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CxnSpPr>
          <a:stCxn id="217" idx="3"/>
        </xdr:cNvCxnSpPr>
      </xdr:nvCxnSpPr>
      <xdr:spPr>
        <a:xfrm>
          <a:off x="1512455" y="7225502"/>
          <a:ext cx="172788" cy="5907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750455</xdr:colOff>
      <xdr:row>36</xdr:row>
      <xdr:rowOff>5757</xdr:rowOff>
    </xdr:from>
    <xdr:to>
      <xdr:col>3</xdr:col>
      <xdr:colOff>46943</xdr:colOff>
      <xdr:row>38</xdr:row>
      <xdr:rowOff>177002</xdr:rowOff>
    </xdr:to>
    <xdr:cxnSp macro="">
      <xdr:nvCxnSpPr>
        <xdr:cNvPr id="220" name="Conector angular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CxnSpPr>
          <a:stCxn id="214" idx="3"/>
        </xdr:cNvCxnSpPr>
      </xdr:nvCxnSpPr>
      <xdr:spPr>
        <a:xfrm flipV="1">
          <a:off x="1512455" y="7816257"/>
          <a:ext cx="172788" cy="5522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62636</xdr:colOff>
      <xdr:row>62</xdr:row>
      <xdr:rowOff>34045</xdr:rowOff>
    </xdr:from>
    <xdr:to>
      <xdr:col>14</xdr:col>
      <xdr:colOff>79169</xdr:colOff>
      <xdr:row>64</xdr:row>
      <xdr:rowOff>136072</xdr:rowOff>
    </xdr:to>
    <xdr:sp macro="" textlink="">
      <xdr:nvSpPr>
        <xdr:cNvPr id="223" name="CuadroTexto 222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13</xdr:col>
      <xdr:colOff>7572</xdr:colOff>
      <xdr:row>62</xdr:row>
      <xdr:rowOff>133878</xdr:rowOff>
    </xdr:from>
    <xdr:to>
      <xdr:col>13</xdr:col>
      <xdr:colOff>7572</xdr:colOff>
      <xdr:row>64</xdr:row>
      <xdr:rowOff>136174</xdr:rowOff>
    </xdr:to>
    <xdr:cxnSp macro="">
      <xdr:nvCxnSpPr>
        <xdr:cNvPr id="224" name="Conector recto de flecha 223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CxnSpPr>
          <a:endCxn id="225" idx="0"/>
        </xdr:cNvCxnSpPr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49572</xdr:colOff>
      <xdr:row>64</xdr:row>
      <xdr:rowOff>136174</xdr:rowOff>
    </xdr:from>
    <xdr:to>
      <xdr:col>13</xdr:col>
      <xdr:colOff>727572</xdr:colOff>
      <xdr:row>68</xdr:row>
      <xdr:rowOff>22174</xdr:rowOff>
    </xdr:to>
    <xdr:sp macro="" textlink="">
      <xdr:nvSpPr>
        <xdr:cNvPr id="225" name="CuadroTexto 224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 txBox="1">
          <a:spLocks/>
        </xdr:cNvSpPr>
      </xdr:nvSpPr>
      <xdr:spPr>
        <a:xfrm>
          <a:off x="13155972" y="123757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13</xdr:col>
      <xdr:colOff>62636</xdr:colOff>
      <xdr:row>62</xdr:row>
      <xdr:rowOff>34045</xdr:rowOff>
    </xdr:from>
    <xdr:to>
      <xdr:col>14</xdr:col>
      <xdr:colOff>79169</xdr:colOff>
      <xdr:row>64</xdr:row>
      <xdr:rowOff>136072</xdr:rowOff>
    </xdr:to>
    <xdr:sp macro="" textlink="">
      <xdr:nvSpPr>
        <xdr:cNvPr id="227" name="CuadroTexto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13</xdr:col>
      <xdr:colOff>7572</xdr:colOff>
      <xdr:row>62</xdr:row>
      <xdr:rowOff>133878</xdr:rowOff>
    </xdr:from>
    <xdr:to>
      <xdr:col>13</xdr:col>
      <xdr:colOff>7572</xdr:colOff>
      <xdr:row>64</xdr:row>
      <xdr:rowOff>136174</xdr:rowOff>
    </xdr:to>
    <xdr:cxnSp macro="">
      <xdr:nvCxnSpPr>
        <xdr:cNvPr id="228" name="Conector recto de flecha 227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CxnSpPr/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258</xdr:row>
      <xdr:rowOff>136277</xdr:rowOff>
    </xdr:from>
    <xdr:to>
      <xdr:col>18</xdr:col>
      <xdr:colOff>755192</xdr:colOff>
      <xdr:row>260</xdr:row>
      <xdr:rowOff>62225</xdr:rowOff>
    </xdr:to>
    <xdr:cxnSp macro="">
      <xdr:nvCxnSpPr>
        <xdr:cNvPr id="222" name="Conector recto de flecha 221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CxnSpPr>
          <a:stCxn id="226" idx="4"/>
        </xdr:cNvCxnSpPr>
      </xdr:nvCxnSpPr>
      <xdr:spPr>
        <a:xfrm>
          <a:off x="10584992" y="5171415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260</xdr:row>
      <xdr:rowOff>59777</xdr:rowOff>
    </xdr:from>
    <xdr:to>
      <xdr:col>19</xdr:col>
      <xdr:colOff>713192</xdr:colOff>
      <xdr:row>263</xdr:row>
      <xdr:rowOff>136277</xdr:rowOff>
    </xdr:to>
    <xdr:sp macro="" textlink="">
      <xdr:nvSpPr>
        <xdr:cNvPr id="226" name="CuadroTexto 225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 txBox="1"/>
      </xdr:nvSpPr>
      <xdr:spPr>
        <a:xfrm>
          <a:off x="9864992" y="520186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15</xdr:col>
      <xdr:colOff>35192</xdr:colOff>
      <xdr:row>240</xdr:row>
      <xdr:rowOff>56025</xdr:rowOff>
    </xdr:from>
    <xdr:to>
      <xdr:col>16</xdr:col>
      <xdr:colOff>713192</xdr:colOff>
      <xdr:row>243</xdr:row>
      <xdr:rowOff>132525</xdr:rowOff>
    </xdr:to>
    <xdr:sp macro="" textlink="">
      <xdr:nvSpPr>
        <xdr:cNvPr id="229" name="CuadroTexto 228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 txBox="1"/>
      </xdr:nvSpPr>
      <xdr:spPr>
        <a:xfrm>
          <a:off x="8226692" y="43061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16</xdr:col>
      <xdr:colOff>15494</xdr:colOff>
      <xdr:row>236</xdr:row>
      <xdr:rowOff>121569</xdr:rowOff>
    </xdr:from>
    <xdr:to>
      <xdr:col>19</xdr:col>
      <xdr:colOff>16568</xdr:colOff>
      <xdr:row>238</xdr:row>
      <xdr:rowOff>8285</xdr:rowOff>
    </xdr:to>
    <xdr:cxnSp macro="">
      <xdr:nvCxnSpPr>
        <xdr:cNvPr id="231" name="Conector angular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CxnSpPr/>
      </xdr:nvCxnSpPr>
      <xdr:spPr>
        <a:xfrm rot="16200000" flipH="1">
          <a:off x="9654823" y="41679115"/>
          <a:ext cx="267716" cy="1639374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755192</xdr:colOff>
      <xdr:row>238</xdr:row>
      <xdr:rowOff>190499</xdr:rowOff>
    </xdr:from>
    <xdr:to>
      <xdr:col>19</xdr:col>
      <xdr:colOff>13138</xdr:colOff>
      <xdr:row>240</xdr:row>
      <xdr:rowOff>56024</xdr:rowOff>
    </xdr:to>
    <xdr:cxnSp macro="">
      <xdr:nvCxnSpPr>
        <xdr:cNvPr id="232" name="Conector angular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CxnSpPr>
          <a:endCxn id="229" idx="0"/>
        </xdr:cNvCxnSpPr>
      </xdr:nvCxnSpPr>
      <xdr:spPr>
        <a:xfrm rot="10800000" flipV="1">
          <a:off x="8946692" y="4281487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6569</xdr:colOff>
      <xdr:row>238</xdr:row>
      <xdr:rowOff>6569</xdr:rowOff>
    </xdr:from>
    <xdr:to>
      <xdr:col>19</xdr:col>
      <xdr:colOff>6570</xdr:colOff>
      <xdr:row>239</xdr:row>
      <xdr:rowOff>13138</xdr:rowOff>
    </xdr:to>
    <xdr:cxnSp macro="">
      <xdr:nvCxnSpPr>
        <xdr:cNvPr id="233" name="Conector recto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CxnSpPr/>
      </xdr:nvCxnSpPr>
      <xdr:spPr>
        <a:xfrm flipH="1">
          <a:off x="10598369" y="4263094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19707</xdr:colOff>
      <xdr:row>239</xdr:row>
      <xdr:rowOff>0</xdr:rowOff>
    </xdr:from>
    <xdr:to>
      <xdr:col>21</xdr:col>
      <xdr:colOff>758300</xdr:colOff>
      <xdr:row>240</xdr:row>
      <xdr:rowOff>78000</xdr:rowOff>
    </xdr:to>
    <xdr:cxnSp macro="">
      <xdr:nvCxnSpPr>
        <xdr:cNvPr id="234" name="Conector angular 23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CxnSpPr/>
      </xdr:nvCxnSpPr>
      <xdr:spPr>
        <a:xfrm>
          <a:off x="10611507" y="4281487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31731</xdr:colOff>
      <xdr:row>240</xdr:row>
      <xdr:rowOff>64862</xdr:rowOff>
    </xdr:from>
    <xdr:to>
      <xdr:col>22</xdr:col>
      <xdr:colOff>709731</xdr:colOff>
      <xdr:row>243</xdr:row>
      <xdr:rowOff>141362</xdr:rowOff>
    </xdr:to>
    <xdr:sp macro="" textlink="">
      <xdr:nvSpPr>
        <xdr:cNvPr id="235" name="CuadroTexto 234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 txBox="1"/>
      </xdr:nvSpPr>
      <xdr:spPr>
        <a:xfrm>
          <a:off x="11499831" y="43070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243</xdr:row>
      <xdr:rowOff>132525</xdr:rowOff>
    </xdr:from>
    <xdr:to>
      <xdr:col>18</xdr:col>
      <xdr:colOff>755192</xdr:colOff>
      <xdr:row>250</xdr:row>
      <xdr:rowOff>59777</xdr:rowOff>
    </xdr:to>
    <xdr:cxnSp macro="">
      <xdr:nvCxnSpPr>
        <xdr:cNvPr id="236" name="Conector angular 23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CxnSpPr>
          <a:stCxn id="229" idx="4"/>
          <a:endCxn id="80" idx="0"/>
        </xdr:cNvCxnSpPr>
      </xdr:nvCxnSpPr>
      <xdr:spPr>
        <a:xfrm rot="16200000" flipH="1">
          <a:off x="9173566" y="45417832"/>
          <a:ext cx="1260752" cy="1645228"/>
        </a:xfrm>
        <a:prstGeom prst="bentConnector3">
          <a:avLst>
            <a:gd name="adj1" fmla="val 8846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755193</xdr:colOff>
      <xdr:row>248</xdr:row>
      <xdr:rowOff>160511</xdr:rowOff>
    </xdr:from>
    <xdr:to>
      <xdr:col>21</xdr:col>
      <xdr:colOff>751732</xdr:colOff>
      <xdr:row>250</xdr:row>
      <xdr:rowOff>59776</xdr:rowOff>
    </xdr:to>
    <xdr:cxnSp macro="">
      <xdr:nvCxnSpPr>
        <xdr:cNvPr id="237" name="Conector angular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CxnSpPr>
          <a:stCxn id="185" idx="4"/>
          <a:endCxn id="80" idx="0"/>
        </xdr:cNvCxnSpPr>
      </xdr:nvCxnSpPr>
      <xdr:spPr>
        <a:xfrm rot="5400000">
          <a:off x="11307307" y="45909806"/>
          <a:ext cx="280265" cy="164176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13139</xdr:colOff>
      <xdr:row>226</xdr:row>
      <xdr:rowOff>165611</xdr:rowOff>
    </xdr:from>
    <xdr:to>
      <xdr:col>21</xdr:col>
      <xdr:colOff>751732</xdr:colOff>
      <xdr:row>238</xdr:row>
      <xdr:rowOff>2</xdr:rowOff>
    </xdr:to>
    <xdr:cxnSp macro="">
      <xdr:nvCxnSpPr>
        <xdr:cNvPr id="239" name="Conector angular 23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CxnSpPr/>
      </xdr:nvCxnSpPr>
      <xdr:spPr>
        <a:xfrm rot="5400000">
          <a:off x="10352190" y="4075673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19707</xdr:colOff>
      <xdr:row>239</xdr:row>
      <xdr:rowOff>0</xdr:rowOff>
    </xdr:from>
    <xdr:to>
      <xdr:col>21</xdr:col>
      <xdr:colOff>758300</xdr:colOff>
      <xdr:row>240</xdr:row>
      <xdr:rowOff>78000</xdr:rowOff>
    </xdr:to>
    <xdr:cxnSp macro="">
      <xdr:nvCxnSpPr>
        <xdr:cNvPr id="240" name="Conector angular 23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CxnSpPr/>
      </xdr:nvCxnSpPr>
      <xdr:spPr>
        <a:xfrm>
          <a:off x="10611507" y="4281487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49572</xdr:colOff>
      <xdr:row>99</xdr:row>
      <xdr:rowOff>70312</xdr:rowOff>
    </xdr:from>
    <xdr:to>
      <xdr:col>13</xdr:col>
      <xdr:colOff>727572</xdr:colOff>
      <xdr:row>102</xdr:row>
      <xdr:rowOff>146812</xdr:rowOff>
    </xdr:to>
    <xdr:sp macro="" textlink="">
      <xdr:nvSpPr>
        <xdr:cNvPr id="241" name="CuadroTexto 240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 txBox="1"/>
      </xdr:nvSpPr>
      <xdr:spPr>
        <a:xfrm>
          <a:off x="6581001" y="1707924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13</xdr:col>
      <xdr:colOff>7572</xdr:colOff>
      <xdr:row>97</xdr:row>
      <xdr:rowOff>153885</xdr:rowOff>
    </xdr:from>
    <xdr:to>
      <xdr:col>13</xdr:col>
      <xdr:colOff>7572</xdr:colOff>
      <xdr:row>99</xdr:row>
      <xdr:rowOff>70312</xdr:rowOff>
    </xdr:to>
    <xdr:cxnSp macro="">
      <xdr:nvCxnSpPr>
        <xdr:cNvPr id="242" name="Conector recto de flecha 24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CxnSpPr>
          <a:endCxn id="241" idx="0"/>
        </xdr:cNvCxnSpPr>
      </xdr:nvCxnSpPr>
      <xdr:spPr>
        <a:xfrm>
          <a:off x="7301001" y="16781814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218</xdr:row>
      <xdr:rowOff>0</xdr:rowOff>
    </xdr:from>
    <xdr:to>
      <xdr:col>22</xdr:col>
      <xdr:colOff>727364</xdr:colOff>
      <xdr:row>243</xdr:row>
      <xdr:rowOff>163286</xdr:rowOff>
    </xdr:to>
    <xdr:sp macro="" textlink="">
      <xdr:nvSpPr>
        <xdr:cNvPr id="247" name="Rectángulo 24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/>
      </xdr:nvSpPr>
      <xdr:spPr>
        <a:xfrm>
          <a:off x="8226136" y="40715045"/>
          <a:ext cx="4779819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36938</xdr:colOff>
      <xdr:row>53</xdr:row>
      <xdr:rowOff>71216</xdr:rowOff>
    </xdr:from>
    <xdr:to>
      <xdr:col>20</xdr:col>
      <xdr:colOff>35786</xdr:colOff>
      <xdr:row>53</xdr:row>
      <xdr:rowOff>79452</xdr:rowOff>
    </xdr:to>
    <xdr:cxnSp macro="">
      <xdr:nvCxnSpPr>
        <xdr:cNvPr id="230" name="Conector recto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CxnSpPr/>
      </xdr:nvCxnSpPr>
      <xdr:spPr>
        <a:xfrm flipV="1">
          <a:off x="8228438" y="10215341"/>
          <a:ext cx="3161148" cy="8236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44</xdr:row>
      <xdr:rowOff>141579</xdr:rowOff>
    </xdr:from>
    <xdr:to>
      <xdr:col>19</xdr:col>
      <xdr:colOff>713192</xdr:colOff>
      <xdr:row>48</xdr:row>
      <xdr:rowOff>27579</xdr:rowOff>
    </xdr:to>
    <xdr:sp macro="" textlink="">
      <xdr:nvSpPr>
        <xdr:cNvPr id="238" name="CuadroTexto 237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 txBox="1"/>
      </xdr:nvSpPr>
      <xdr:spPr>
        <a:xfrm>
          <a:off x="9864992" y="85712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48</xdr:row>
      <xdr:rowOff>27579</xdr:rowOff>
    </xdr:from>
    <xdr:to>
      <xdr:col>18</xdr:col>
      <xdr:colOff>755192</xdr:colOff>
      <xdr:row>49</xdr:row>
      <xdr:rowOff>141579</xdr:rowOff>
    </xdr:to>
    <xdr:cxnSp macro="">
      <xdr:nvCxnSpPr>
        <xdr:cNvPr id="243" name="Conector recto de flecha 24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CxnSpPr>
          <a:stCxn id="238" idx="4"/>
          <a:endCxn id="157" idx="0"/>
        </xdr:cNvCxnSpPr>
      </xdr:nvCxnSpPr>
      <xdr:spPr>
        <a:xfrm>
          <a:off x="10584992" y="921920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57494</xdr:colOff>
      <xdr:row>250</xdr:row>
      <xdr:rowOff>59778</xdr:rowOff>
    </xdr:from>
    <xdr:to>
      <xdr:col>16</xdr:col>
      <xdr:colOff>735494</xdr:colOff>
      <xdr:row>253</xdr:row>
      <xdr:rowOff>136278</xdr:rowOff>
    </xdr:to>
    <xdr:sp macro="" textlink="">
      <xdr:nvSpPr>
        <xdr:cNvPr id="248" name="CuadroTexto 24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 txBox="1"/>
      </xdr:nvSpPr>
      <xdr:spPr>
        <a:xfrm>
          <a:off x="9887294" y="49561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16</xdr:col>
      <xdr:colOff>735494</xdr:colOff>
      <xdr:row>252</xdr:row>
      <xdr:rowOff>2777</xdr:rowOff>
    </xdr:from>
    <xdr:to>
      <xdr:col>18</xdr:col>
      <xdr:colOff>35192</xdr:colOff>
      <xdr:row>252</xdr:row>
      <xdr:rowOff>2778</xdr:rowOff>
    </xdr:to>
    <xdr:cxnSp macro="">
      <xdr:nvCxnSpPr>
        <xdr:cNvPr id="249" name="Conector recto de flecha 24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CxnSpPr>
          <a:stCxn id="248" idx="6"/>
        </xdr:cNvCxnSpPr>
      </xdr:nvCxnSpPr>
      <xdr:spPr>
        <a:xfrm flipV="1">
          <a:off x="11327294" y="4988520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35717</xdr:colOff>
      <xdr:row>109</xdr:row>
      <xdr:rowOff>79343</xdr:rowOff>
    </xdr:from>
    <xdr:to>
      <xdr:col>10</xdr:col>
      <xdr:colOff>713717</xdr:colOff>
      <xdr:row>112</xdr:row>
      <xdr:rowOff>155843</xdr:rowOff>
    </xdr:to>
    <xdr:sp macro="" textlink="">
      <xdr:nvSpPr>
        <xdr:cNvPr id="245" name="CuadroTexto 244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 txBox="1"/>
      </xdr:nvSpPr>
      <xdr:spPr>
        <a:xfrm>
          <a:off x="4971399" y="180382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PARRILLA Y PERFILES</a:t>
          </a:r>
        </a:p>
        <a:p>
          <a:pPr algn="ctr"/>
          <a:r>
            <a:rPr lang="en-US" sz="900" b="1" i="1" baseline="0"/>
            <a:t>21-05</a:t>
          </a:r>
        </a:p>
      </xdr:txBody>
    </xdr:sp>
    <xdr:clientData/>
  </xdr:twoCellAnchor>
  <xdr:twoCellAnchor>
    <xdr:from>
      <xdr:col>9</xdr:col>
      <xdr:colOff>35717</xdr:colOff>
      <xdr:row>114</xdr:row>
      <xdr:rowOff>79343</xdr:rowOff>
    </xdr:from>
    <xdr:to>
      <xdr:col>10</xdr:col>
      <xdr:colOff>713717</xdr:colOff>
      <xdr:row>117</xdr:row>
      <xdr:rowOff>155843</xdr:rowOff>
    </xdr:to>
    <xdr:sp macro="" textlink="">
      <xdr:nvSpPr>
        <xdr:cNvPr id="246" name="CuadroTexto 245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 txBox="1"/>
      </xdr:nvSpPr>
      <xdr:spPr>
        <a:xfrm>
          <a:off x="4971399" y="180382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PUERTA EVAP.</a:t>
          </a:r>
        </a:p>
        <a:p>
          <a:pPr algn="ctr"/>
          <a:r>
            <a:rPr lang="en-US" sz="900" b="1" i="1" baseline="0"/>
            <a:t>22-05</a:t>
          </a:r>
        </a:p>
      </xdr:txBody>
    </xdr:sp>
    <xdr:clientData/>
  </xdr:twoCellAnchor>
  <xdr:twoCellAnchor>
    <xdr:from>
      <xdr:col>9</xdr:col>
      <xdr:colOff>755717</xdr:colOff>
      <xdr:row>107</xdr:row>
      <xdr:rowOff>155843</xdr:rowOff>
    </xdr:from>
    <xdr:to>
      <xdr:col>9</xdr:col>
      <xdr:colOff>755717</xdr:colOff>
      <xdr:row>109</xdr:row>
      <xdr:rowOff>79343</xdr:rowOff>
    </xdr:to>
    <xdr:cxnSp macro="">
      <xdr:nvCxnSpPr>
        <xdr:cNvPr id="250" name="Conector recto de flecha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CxnSpPr>
          <a:stCxn id="154" idx="4"/>
          <a:endCxn id="245" idx="0"/>
        </xdr:cNvCxnSpPr>
      </xdr:nvCxnSpPr>
      <xdr:spPr>
        <a:xfrm>
          <a:off x="5691399" y="1868629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755717</xdr:colOff>
      <xdr:row>112</xdr:row>
      <xdr:rowOff>155843</xdr:rowOff>
    </xdr:from>
    <xdr:to>
      <xdr:col>9</xdr:col>
      <xdr:colOff>755717</xdr:colOff>
      <xdr:row>114</xdr:row>
      <xdr:rowOff>79343</xdr:rowOff>
    </xdr:to>
    <xdr:cxnSp macro="">
      <xdr:nvCxnSpPr>
        <xdr:cNvPr id="253" name="Conector recto de flecha 25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CxnSpPr>
          <a:stCxn id="245" idx="4"/>
          <a:endCxn id="246" idx="0"/>
        </xdr:cNvCxnSpPr>
      </xdr:nvCxnSpPr>
      <xdr:spPr>
        <a:xfrm>
          <a:off x="5691399" y="1963879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57494</xdr:colOff>
      <xdr:row>104</xdr:row>
      <xdr:rowOff>79210</xdr:rowOff>
    </xdr:from>
    <xdr:to>
      <xdr:col>16</xdr:col>
      <xdr:colOff>735494</xdr:colOff>
      <xdr:row>107</xdr:row>
      <xdr:rowOff>155710</xdr:rowOff>
    </xdr:to>
    <xdr:sp macro="" textlink="">
      <xdr:nvSpPr>
        <xdr:cNvPr id="256" name="CuadroTexto 255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 txBox="1">
          <a:spLocks/>
        </xdr:cNvSpPr>
      </xdr:nvSpPr>
      <xdr:spPr>
        <a:xfrm>
          <a:off x="8283630" y="1803816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PLAFÓN</a:t>
          </a:r>
        </a:p>
        <a:p>
          <a:pPr algn="ctr"/>
          <a:r>
            <a:rPr lang="en-US" sz="900" b="1" i="1"/>
            <a:t>35-25</a:t>
          </a:r>
        </a:p>
      </xdr:txBody>
    </xdr:sp>
    <xdr:clientData/>
  </xdr:twoCellAnchor>
  <xdr:twoCellAnchor>
    <xdr:from>
      <xdr:col>12</xdr:col>
      <xdr:colOff>54429</xdr:colOff>
      <xdr:row>104</xdr:row>
      <xdr:rowOff>54429</xdr:rowOff>
    </xdr:from>
    <xdr:to>
      <xdr:col>13</xdr:col>
      <xdr:colOff>750794</xdr:colOff>
      <xdr:row>107</xdr:row>
      <xdr:rowOff>168087</xdr:rowOff>
    </xdr:to>
    <xdr:sp macro="" textlink="">
      <xdr:nvSpPr>
        <xdr:cNvPr id="257" name="Rectángulo 25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/>
      </xdr:nvSpPr>
      <xdr:spPr>
        <a:xfrm>
          <a:off x="3344884" y="18013384"/>
          <a:ext cx="1458365" cy="685158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750794</xdr:colOff>
      <xdr:row>106</xdr:row>
      <xdr:rowOff>16008</xdr:rowOff>
    </xdr:from>
    <xdr:to>
      <xdr:col>15</xdr:col>
      <xdr:colOff>57494</xdr:colOff>
      <xdr:row>106</xdr:row>
      <xdr:rowOff>22210</xdr:rowOff>
    </xdr:to>
    <xdr:cxnSp macro="">
      <xdr:nvCxnSpPr>
        <xdr:cNvPr id="258" name="Conector recto de flecha 25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CxnSpPr>
          <a:stCxn id="257" idx="3"/>
          <a:endCxn id="256" idx="2"/>
        </xdr:cNvCxnSpPr>
      </xdr:nvCxnSpPr>
      <xdr:spPr>
        <a:xfrm>
          <a:off x="8093703" y="19308463"/>
          <a:ext cx="189927" cy="62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56812</xdr:colOff>
      <xdr:row>104</xdr:row>
      <xdr:rowOff>79343</xdr:rowOff>
    </xdr:from>
    <xdr:to>
      <xdr:col>13</xdr:col>
      <xdr:colOff>734812</xdr:colOff>
      <xdr:row>107</xdr:row>
      <xdr:rowOff>155843</xdr:rowOff>
    </xdr:to>
    <xdr:sp macro="" textlink="">
      <xdr:nvSpPr>
        <xdr:cNvPr id="259" name="CuadroTexto 258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 txBox="1"/>
      </xdr:nvSpPr>
      <xdr:spPr>
        <a:xfrm>
          <a:off x="3347267" y="180382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PLAFÓN</a:t>
          </a:r>
        </a:p>
        <a:p>
          <a:pPr algn="ctr"/>
          <a:r>
            <a:rPr lang="en-US" sz="900" b="1" i="1" baseline="0"/>
            <a:t>45-01</a:t>
          </a:r>
        </a:p>
      </xdr:txBody>
    </xdr:sp>
    <xdr:clientData/>
  </xdr:twoCellAnchor>
  <xdr:twoCellAnchor>
    <xdr:from>
      <xdr:col>16</xdr:col>
      <xdr:colOff>15494</xdr:colOff>
      <xdr:row>107</xdr:row>
      <xdr:rowOff>155710</xdr:rowOff>
    </xdr:from>
    <xdr:to>
      <xdr:col>16</xdr:col>
      <xdr:colOff>15494</xdr:colOff>
      <xdr:row>109</xdr:row>
      <xdr:rowOff>79210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CxnSpPr>
          <a:stCxn id="153" idx="4"/>
          <a:endCxn id="256" idx="0"/>
        </xdr:cNvCxnSpPr>
      </xdr:nvCxnSpPr>
      <xdr:spPr>
        <a:xfrm>
          <a:off x="9003630" y="18686165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7572</xdr:colOff>
      <xdr:row>87</xdr:row>
      <xdr:rowOff>169033</xdr:rowOff>
    </xdr:from>
    <xdr:to>
      <xdr:col>13</xdr:col>
      <xdr:colOff>7572</xdr:colOff>
      <xdr:row>89</xdr:row>
      <xdr:rowOff>92533</xdr:rowOff>
    </xdr:to>
    <xdr:cxnSp macro="">
      <xdr:nvCxnSpPr>
        <xdr:cNvPr id="244" name="Conector recto de flecha 24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CxnSpPr>
          <a:stCxn id="251" idx="4"/>
          <a:endCxn id="152" idx="0"/>
        </xdr:cNvCxnSpPr>
      </xdr:nvCxnSpPr>
      <xdr:spPr>
        <a:xfrm>
          <a:off x="7350481" y="1679448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49572</xdr:colOff>
      <xdr:row>84</xdr:row>
      <xdr:rowOff>92533</xdr:rowOff>
    </xdr:from>
    <xdr:to>
      <xdr:col>13</xdr:col>
      <xdr:colOff>727572</xdr:colOff>
      <xdr:row>87</xdr:row>
      <xdr:rowOff>169033</xdr:rowOff>
    </xdr:to>
    <xdr:sp macro="" textlink="">
      <xdr:nvSpPr>
        <xdr:cNvPr id="251" name="CuadroTexto 250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 txBox="1">
          <a:spLocks/>
        </xdr:cNvSpPr>
      </xdr:nvSpPr>
      <xdr:spPr>
        <a:xfrm>
          <a:off x="6630481" y="1709898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INTERNO</a:t>
          </a:r>
        </a:p>
        <a:p>
          <a:pPr algn="ctr"/>
          <a:r>
            <a:rPr lang="en-US" sz="900" b="1" i="1"/>
            <a:t>28-05</a:t>
          </a:r>
        </a:p>
      </xdr:txBody>
    </xdr:sp>
    <xdr:clientData/>
  </xdr:twoCellAnchor>
  <xdr:twoCellAnchor>
    <xdr:from>
      <xdr:col>13</xdr:col>
      <xdr:colOff>7572</xdr:colOff>
      <xdr:row>82</xdr:row>
      <xdr:rowOff>169033</xdr:rowOff>
    </xdr:from>
    <xdr:to>
      <xdr:col>13</xdr:col>
      <xdr:colOff>7572</xdr:colOff>
      <xdr:row>84</xdr:row>
      <xdr:rowOff>92533</xdr:rowOff>
    </xdr:to>
    <xdr:cxnSp macro="">
      <xdr:nvCxnSpPr>
        <xdr:cNvPr id="252" name="Conector recto de flecha 25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CxnSpPr>
          <a:stCxn id="254" idx="4"/>
          <a:endCxn id="251" idx="0"/>
        </xdr:cNvCxnSpPr>
      </xdr:nvCxnSpPr>
      <xdr:spPr>
        <a:xfrm>
          <a:off x="7350481" y="1584198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49572</xdr:colOff>
      <xdr:row>79</xdr:row>
      <xdr:rowOff>92533</xdr:rowOff>
    </xdr:from>
    <xdr:to>
      <xdr:col>13</xdr:col>
      <xdr:colOff>727572</xdr:colOff>
      <xdr:row>82</xdr:row>
      <xdr:rowOff>169033</xdr:rowOff>
    </xdr:to>
    <xdr:sp macro="" textlink="">
      <xdr:nvSpPr>
        <xdr:cNvPr id="254" name="CuadroTexto 253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 txBox="1">
          <a:spLocks/>
        </xdr:cNvSpPr>
      </xdr:nvSpPr>
      <xdr:spPr>
        <a:xfrm>
          <a:off x="6630481" y="1709898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GUÍAS</a:t>
          </a:r>
        </a:p>
        <a:p>
          <a:pPr algn="ctr"/>
          <a:r>
            <a:rPr lang="en-US" sz="900" b="1" i="1" baseline="0"/>
            <a:t>08-01</a:t>
          </a:r>
          <a:endParaRPr lang="en-US" sz="900" b="1" i="1"/>
        </a:p>
      </xdr:txBody>
    </xdr:sp>
    <xdr:clientData/>
  </xdr:twoCellAnchor>
  <xdr:twoCellAnchor>
    <xdr:from>
      <xdr:col>18</xdr:col>
      <xdr:colOff>35192</xdr:colOff>
      <xdr:row>139</xdr:row>
      <xdr:rowOff>65518</xdr:rowOff>
    </xdr:from>
    <xdr:to>
      <xdr:col>19</xdr:col>
      <xdr:colOff>713192</xdr:colOff>
      <xdr:row>142</xdr:row>
      <xdr:rowOff>142018</xdr:rowOff>
    </xdr:to>
    <xdr:sp macro="" textlink="">
      <xdr:nvSpPr>
        <xdr:cNvPr id="262" name="CuadroTexto 261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 txBox="1"/>
      </xdr:nvSpPr>
      <xdr:spPr>
        <a:xfrm>
          <a:off x="9906556" y="2754947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PLAFÓN</a:t>
          </a:r>
        </a:p>
        <a:p>
          <a:pPr algn="ctr"/>
          <a:r>
            <a:rPr lang="en-US" sz="900" b="1" i="1" baseline="0"/>
            <a:t>23-01</a:t>
          </a:r>
          <a:endParaRPr lang="en-US" sz="900" b="1" i="1"/>
        </a:p>
      </xdr:txBody>
    </xdr:sp>
    <xdr:clientData/>
  </xdr:twoCellAnchor>
  <xdr:twoCellAnchor>
    <xdr:from>
      <xdr:col>18</xdr:col>
      <xdr:colOff>755192</xdr:colOff>
      <xdr:row>142</xdr:row>
      <xdr:rowOff>142018</xdr:rowOff>
    </xdr:from>
    <xdr:to>
      <xdr:col>18</xdr:col>
      <xdr:colOff>755192</xdr:colOff>
      <xdr:row>144</xdr:row>
      <xdr:rowOff>65518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CxnSpPr>
          <a:stCxn id="262" idx="4"/>
          <a:endCxn id="46" idx="0"/>
        </xdr:cNvCxnSpPr>
      </xdr:nvCxnSpPr>
      <xdr:spPr>
        <a:xfrm>
          <a:off x="10626556" y="27244973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109</xdr:row>
      <xdr:rowOff>74904</xdr:rowOff>
    </xdr:from>
    <xdr:to>
      <xdr:col>19</xdr:col>
      <xdr:colOff>713192</xdr:colOff>
      <xdr:row>112</xdr:row>
      <xdr:rowOff>151404</xdr:rowOff>
    </xdr:to>
    <xdr:sp macro="" textlink="">
      <xdr:nvSpPr>
        <xdr:cNvPr id="264" name="CuadroTexto 263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 txBox="1"/>
      </xdr:nvSpPr>
      <xdr:spPr>
        <a:xfrm>
          <a:off x="9864992" y="208870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CONTRAP.</a:t>
          </a:r>
        </a:p>
        <a:p>
          <a:pPr algn="ctr"/>
          <a:r>
            <a:rPr lang="en-US" sz="900" b="1" i="1"/>
            <a:t>90-25</a:t>
          </a:r>
          <a:endParaRPr lang="en-US" sz="1100" b="1" i="1"/>
        </a:p>
      </xdr:txBody>
    </xdr:sp>
    <xdr:clientData/>
  </xdr:twoCellAnchor>
  <xdr:twoCellAnchor>
    <xdr:from>
      <xdr:col>15</xdr:col>
      <xdr:colOff>35192</xdr:colOff>
      <xdr:row>129</xdr:row>
      <xdr:rowOff>72728</xdr:rowOff>
    </xdr:from>
    <xdr:to>
      <xdr:col>16</xdr:col>
      <xdr:colOff>713192</xdr:colOff>
      <xdr:row>132</xdr:row>
      <xdr:rowOff>149228</xdr:rowOff>
    </xdr:to>
    <xdr:sp macro="" textlink="">
      <xdr:nvSpPr>
        <xdr:cNvPr id="255" name="CuadroTexto 254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 txBox="1"/>
      </xdr:nvSpPr>
      <xdr:spPr>
        <a:xfrm>
          <a:off x="14779892" y="275523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16</xdr:col>
      <xdr:colOff>713192</xdr:colOff>
      <xdr:row>131</xdr:row>
      <xdr:rowOff>15728</xdr:rowOff>
    </xdr:from>
    <xdr:to>
      <xdr:col>18</xdr:col>
      <xdr:colOff>35192</xdr:colOff>
      <xdr:row>131</xdr:row>
      <xdr:rowOff>15728</xdr:rowOff>
    </xdr:to>
    <xdr:cxnSp macro="">
      <xdr:nvCxnSpPr>
        <xdr:cNvPr id="261" name="Conector recto de flecha 26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CxnSpPr>
          <a:stCxn id="255" idx="6"/>
          <a:endCxn id="44" idx="2"/>
        </xdr:cNvCxnSpPr>
      </xdr:nvCxnSpPr>
      <xdr:spPr>
        <a:xfrm>
          <a:off x="9701328" y="25023183"/>
          <a:ext cx="20522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56812</xdr:colOff>
      <xdr:row>134</xdr:row>
      <xdr:rowOff>62434</xdr:rowOff>
    </xdr:from>
    <xdr:to>
      <xdr:col>13</xdr:col>
      <xdr:colOff>734812</xdr:colOff>
      <xdr:row>137</xdr:row>
      <xdr:rowOff>138634</xdr:rowOff>
    </xdr:to>
    <xdr:sp macro="" textlink="">
      <xdr:nvSpPr>
        <xdr:cNvPr id="266" name="CuadroTexto 265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 txBox="1">
          <a:spLocks/>
        </xdr:cNvSpPr>
      </xdr:nvSpPr>
      <xdr:spPr>
        <a:xfrm>
          <a:off x="13163212" y="276849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9</xdr:col>
      <xdr:colOff>56812</xdr:colOff>
      <xdr:row>134</xdr:row>
      <xdr:rowOff>62434</xdr:rowOff>
    </xdr:from>
    <xdr:to>
      <xdr:col>10</xdr:col>
      <xdr:colOff>734812</xdr:colOff>
      <xdr:row>137</xdr:row>
      <xdr:rowOff>138634</xdr:rowOff>
    </xdr:to>
    <xdr:sp macro="" textlink="">
      <xdr:nvSpPr>
        <xdr:cNvPr id="267" name="CuadroTexto 26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 txBox="1">
          <a:spLocks/>
        </xdr:cNvSpPr>
      </xdr:nvSpPr>
      <xdr:spPr>
        <a:xfrm>
          <a:off x="11524912" y="27684934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10</xdr:col>
      <xdr:colOff>734812</xdr:colOff>
      <xdr:row>136</xdr:row>
      <xdr:rowOff>5284</xdr:rowOff>
    </xdr:from>
    <xdr:to>
      <xdr:col>12</xdr:col>
      <xdr:colOff>56812</xdr:colOff>
      <xdr:row>136</xdr:row>
      <xdr:rowOff>5284</xdr:rowOff>
    </xdr:to>
    <xdr:cxnSp macro="">
      <xdr:nvCxnSpPr>
        <xdr:cNvPr id="268" name="Conector recto de flecha 26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CxnSpPr>
          <a:stCxn id="267" idx="6"/>
          <a:endCxn id="266" idx="2"/>
        </xdr:cNvCxnSpPr>
      </xdr:nvCxnSpPr>
      <xdr:spPr>
        <a:xfrm>
          <a:off x="12964912" y="28008784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734812</xdr:colOff>
      <xdr:row>136</xdr:row>
      <xdr:rowOff>5284</xdr:rowOff>
    </xdr:from>
    <xdr:to>
      <xdr:col>18</xdr:col>
      <xdr:colOff>35192</xdr:colOff>
      <xdr:row>136</xdr:row>
      <xdr:rowOff>12125</xdr:rowOff>
    </xdr:to>
    <xdr:cxnSp macro="">
      <xdr:nvCxnSpPr>
        <xdr:cNvPr id="269" name="Conector recto de flecha 26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CxnSpPr>
          <a:stCxn id="266" idx="6"/>
          <a:endCxn id="45" idx="2"/>
        </xdr:cNvCxnSpPr>
      </xdr:nvCxnSpPr>
      <xdr:spPr>
        <a:xfrm>
          <a:off x="8077721" y="25965239"/>
          <a:ext cx="1828835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134</xdr:row>
      <xdr:rowOff>0</xdr:rowOff>
    </xdr:from>
    <xdr:to>
      <xdr:col>13</xdr:col>
      <xdr:colOff>695614</xdr:colOff>
      <xdr:row>137</xdr:row>
      <xdr:rowOff>139564</xdr:rowOff>
    </xdr:to>
    <xdr:sp macro="" textlink="">
      <xdr:nvSpPr>
        <xdr:cNvPr id="270" name="Rectángulo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/>
      </xdr:nvSpPr>
      <xdr:spPr>
        <a:xfrm>
          <a:off x="4935682" y="25578955"/>
          <a:ext cx="3102841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35192</xdr:colOff>
      <xdr:row>255</xdr:row>
      <xdr:rowOff>86591</xdr:rowOff>
    </xdr:from>
    <xdr:to>
      <xdr:col>19</xdr:col>
      <xdr:colOff>21992</xdr:colOff>
      <xdr:row>258</xdr:row>
      <xdr:rowOff>163145</xdr:rowOff>
    </xdr:to>
    <xdr:sp macro="" textlink="">
      <xdr:nvSpPr>
        <xdr:cNvPr id="271" name="CuadroTexto 270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 txBox="1">
          <a:spLocks/>
        </xdr:cNvSpPr>
      </xdr:nvSpPr>
      <xdr:spPr>
        <a:xfrm>
          <a:off x="16418192" y="478735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749745</xdr:colOff>
      <xdr:row>255</xdr:row>
      <xdr:rowOff>86590</xdr:rowOff>
    </xdr:from>
    <xdr:to>
      <xdr:col>19</xdr:col>
      <xdr:colOff>744890</xdr:colOff>
      <xdr:row>258</xdr:row>
      <xdr:rowOff>163143</xdr:rowOff>
    </xdr:to>
    <xdr:sp macro="" textlink="">
      <xdr:nvSpPr>
        <xdr:cNvPr id="272" name="CuadroTexto 271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 txBox="1">
          <a:spLocks/>
        </xdr:cNvSpPr>
      </xdr:nvSpPr>
      <xdr:spPr>
        <a:xfrm>
          <a:off x="17132745" y="478735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15</xdr:col>
      <xdr:colOff>113219</xdr:colOff>
      <xdr:row>29</xdr:row>
      <xdr:rowOff>63244</xdr:rowOff>
    </xdr:from>
    <xdr:to>
      <xdr:col>17</xdr:col>
      <xdr:colOff>29219</xdr:colOff>
      <xdr:row>32</xdr:row>
      <xdr:rowOff>139744</xdr:rowOff>
    </xdr:to>
    <xdr:sp macro="" textlink="">
      <xdr:nvSpPr>
        <xdr:cNvPr id="273" name="CuadroTexto 56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 txBox="1"/>
      </xdr:nvSpPr>
      <xdr:spPr>
        <a:xfrm>
          <a:off x="8304719" y="563673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MANIJAS</a:t>
          </a:r>
          <a:endParaRPr lang="en-US" sz="1100" b="1" i="1" baseline="0"/>
        </a:p>
        <a:p>
          <a:pPr algn="ctr"/>
          <a:r>
            <a:rPr lang="en-US" sz="900" b="1" i="1" baseline="0"/>
            <a:t>20-02</a:t>
          </a:r>
        </a:p>
      </xdr:txBody>
    </xdr:sp>
    <xdr:clientData/>
  </xdr:twoCellAnchor>
  <xdr:twoCellAnchor>
    <xdr:from>
      <xdr:col>16</xdr:col>
      <xdr:colOff>56995</xdr:colOff>
      <xdr:row>32</xdr:row>
      <xdr:rowOff>149579</xdr:rowOff>
    </xdr:from>
    <xdr:to>
      <xdr:col>16</xdr:col>
      <xdr:colOff>62250</xdr:colOff>
      <xdr:row>34</xdr:row>
      <xdr:rowOff>106484</xdr:rowOff>
    </xdr:to>
    <xdr:cxnSp macro="">
      <xdr:nvCxnSpPr>
        <xdr:cNvPr id="276" name="Conector recto de flecha 64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CxnSpPr>
          <a:endCxn id="57" idx="0"/>
        </xdr:cNvCxnSpPr>
      </xdr:nvCxnSpPr>
      <xdr:spPr>
        <a:xfrm>
          <a:off x="9010495" y="6294565"/>
          <a:ext cx="5255" cy="3379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20250</xdr:colOff>
      <xdr:row>36</xdr:row>
      <xdr:rowOff>49484</xdr:rowOff>
    </xdr:from>
    <xdr:to>
      <xdr:col>18</xdr:col>
      <xdr:colOff>68810</xdr:colOff>
      <xdr:row>36</xdr:row>
      <xdr:rowOff>51543</xdr:rowOff>
    </xdr:to>
    <xdr:cxnSp macro="">
      <xdr:nvCxnSpPr>
        <xdr:cNvPr id="277" name="Conector recto de flecha 64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CxnSpPr>
          <a:stCxn id="57" idx="6"/>
          <a:endCxn id="200" idx="2"/>
        </xdr:cNvCxnSpPr>
      </xdr:nvCxnSpPr>
      <xdr:spPr>
        <a:xfrm>
          <a:off x="9735750" y="6956470"/>
          <a:ext cx="162860" cy="205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54429</xdr:colOff>
      <xdr:row>27</xdr:row>
      <xdr:rowOff>138150</xdr:rowOff>
    </xdr:from>
    <xdr:to>
      <xdr:col>16</xdr:col>
      <xdr:colOff>59684</xdr:colOff>
      <xdr:row>29</xdr:row>
      <xdr:rowOff>63150</xdr:rowOff>
    </xdr:to>
    <xdr:cxnSp macro="">
      <xdr:nvCxnSpPr>
        <xdr:cNvPr id="278" name="Conector recto de flecha 64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CxnSpPr/>
      </xdr:nvCxnSpPr>
      <xdr:spPr>
        <a:xfrm>
          <a:off x="8999270" y="5329275"/>
          <a:ext cx="5255" cy="306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141755</xdr:colOff>
      <xdr:row>44</xdr:row>
      <xdr:rowOff>79562</xdr:rowOff>
    </xdr:from>
    <xdr:to>
      <xdr:col>8</xdr:col>
      <xdr:colOff>57755</xdr:colOff>
      <xdr:row>47</xdr:row>
      <xdr:rowOff>156062</xdr:rowOff>
    </xdr:to>
    <xdr:sp macro="" textlink="">
      <xdr:nvSpPr>
        <xdr:cNvPr id="274" name="CuadroTexto 118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 txBox="1">
          <a:spLocks/>
        </xdr:cNvSpPr>
      </xdr:nvSpPr>
      <xdr:spPr>
        <a:xfrm>
          <a:off x="3413873" y="85063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CAJA TERMOSTATO</a:t>
          </a:r>
          <a:endParaRPr lang="en-US" sz="1100" b="1" i="1" baseline="0"/>
        </a:p>
        <a:p>
          <a:pPr algn="ctr"/>
          <a:r>
            <a:rPr lang="en-US" sz="900" b="1" i="1" baseline="0"/>
            <a:t>14-01</a:t>
          </a:r>
          <a:endParaRPr lang="en-US" sz="1100" b="1" i="1"/>
        </a:p>
      </xdr:txBody>
    </xdr:sp>
    <xdr:clientData/>
  </xdr:twoCellAnchor>
  <xdr:twoCellAnchor>
    <xdr:from>
      <xdr:col>7</xdr:col>
      <xdr:colOff>99756</xdr:colOff>
      <xdr:row>36</xdr:row>
      <xdr:rowOff>8317</xdr:rowOff>
    </xdr:from>
    <xdr:to>
      <xdr:col>9</xdr:col>
      <xdr:colOff>35718</xdr:colOff>
      <xdr:row>44</xdr:row>
      <xdr:rowOff>79562</xdr:rowOff>
    </xdr:to>
    <xdr:cxnSp macro="">
      <xdr:nvCxnSpPr>
        <xdr:cNvPr id="7178" name="7177 Conector angular">
          <a:extLst>
            <a:ext uri="{FF2B5EF4-FFF2-40B4-BE49-F238E27FC236}">
              <a16:creationId xmlns:a16="http://schemas.microsoft.com/office/drawing/2014/main" id="{00000000-0008-0000-0700-00000A1C0000}"/>
            </a:ext>
          </a:extLst>
        </xdr:cNvPr>
        <xdr:cNvCxnSpPr>
          <a:stCxn id="274" idx="0"/>
          <a:endCxn id="119" idx="2"/>
        </xdr:cNvCxnSpPr>
      </xdr:nvCxnSpPr>
      <xdr:spPr>
        <a:xfrm rot="5400000" flipH="1" flipV="1">
          <a:off x="3741261" y="7303754"/>
          <a:ext cx="1595245" cy="810020"/>
        </a:xfrm>
        <a:prstGeom prst="bentConnector2">
          <a:avLst/>
        </a:prstGeom>
        <a:ln w="19050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33619</xdr:colOff>
      <xdr:row>49</xdr:row>
      <xdr:rowOff>123265</xdr:rowOff>
    </xdr:from>
    <xdr:to>
      <xdr:col>10</xdr:col>
      <xdr:colOff>711619</xdr:colOff>
      <xdr:row>53</xdr:row>
      <xdr:rowOff>9265</xdr:rowOff>
    </xdr:to>
    <xdr:sp macro="" textlink="">
      <xdr:nvSpPr>
        <xdr:cNvPr id="275" name="CuadroTexto 120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 txBox="1">
          <a:spLocks/>
        </xdr:cNvSpPr>
      </xdr:nvSpPr>
      <xdr:spPr>
        <a:xfrm>
          <a:off x="4941795" y="95025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CONJUNTO CAJA TERMOSTATO</a:t>
          </a:r>
        </a:p>
        <a:p>
          <a:pPr algn="ctr"/>
          <a:r>
            <a:rPr lang="en-US" sz="900" b="1" i="1" baseline="0"/>
            <a:t>23-01</a:t>
          </a:r>
          <a:endParaRPr lang="en-US" sz="1100" b="1" i="1" baseline="0"/>
        </a:p>
      </xdr:txBody>
    </xdr:sp>
    <xdr:clientData/>
  </xdr:twoCellAnchor>
  <xdr:twoCellAnchor>
    <xdr:from>
      <xdr:col>9</xdr:col>
      <xdr:colOff>728383</xdr:colOff>
      <xdr:row>48</xdr:row>
      <xdr:rowOff>0</xdr:rowOff>
    </xdr:from>
    <xdr:to>
      <xdr:col>9</xdr:col>
      <xdr:colOff>728383</xdr:colOff>
      <xdr:row>49</xdr:row>
      <xdr:rowOff>114960</xdr:rowOff>
    </xdr:to>
    <xdr:cxnSp macro="">
      <xdr:nvCxnSpPr>
        <xdr:cNvPr id="279" name="Conector recto de flecha 32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CxnSpPr/>
      </xdr:nvCxnSpPr>
      <xdr:spPr>
        <a:xfrm>
          <a:off x="5636559" y="918882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10887</xdr:colOff>
      <xdr:row>51</xdr:row>
      <xdr:rowOff>2906</xdr:rowOff>
    </xdr:from>
    <xdr:to>
      <xdr:col>12</xdr:col>
      <xdr:colOff>49573</xdr:colOff>
      <xdr:row>54</xdr:row>
      <xdr:rowOff>43543</xdr:rowOff>
    </xdr:to>
    <xdr:cxnSp macro="">
      <xdr:nvCxnSpPr>
        <xdr:cNvPr id="7181" name="7180 Conector angular">
          <a:extLst>
            <a:ext uri="{FF2B5EF4-FFF2-40B4-BE49-F238E27FC236}">
              <a16:creationId xmlns:a16="http://schemas.microsoft.com/office/drawing/2014/main" id="{00000000-0008-0000-0700-00000D1C0000}"/>
            </a:ext>
          </a:extLst>
        </xdr:cNvPr>
        <xdr:cNvCxnSpPr>
          <a:endCxn id="122" idx="2"/>
        </xdr:cNvCxnSpPr>
      </xdr:nvCxnSpPr>
      <xdr:spPr>
        <a:xfrm rot="5400000" flipH="1" flipV="1">
          <a:off x="6220211" y="9996968"/>
          <a:ext cx="612137" cy="152986"/>
        </a:xfrm>
        <a:prstGeom prst="bentConnector2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11206</xdr:colOff>
      <xdr:row>42</xdr:row>
      <xdr:rowOff>78441</xdr:rowOff>
    </xdr:from>
    <xdr:to>
      <xdr:col>4</xdr:col>
      <xdr:colOff>11206</xdr:colOff>
      <xdr:row>43</xdr:row>
      <xdr:rowOff>165227</xdr:rowOff>
    </xdr:to>
    <xdr:cxnSp macro="">
      <xdr:nvCxnSpPr>
        <xdr:cNvPr id="282" name="Conector recto de flecha 210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CxnSpPr/>
      </xdr:nvCxnSpPr>
      <xdr:spPr>
        <a:xfrm>
          <a:off x="2409265" y="8124265"/>
          <a:ext cx="0" cy="27728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56030</xdr:colOff>
      <xdr:row>43</xdr:row>
      <xdr:rowOff>156880</xdr:rowOff>
    </xdr:from>
    <xdr:to>
      <xdr:col>4</xdr:col>
      <xdr:colOff>734030</xdr:colOff>
      <xdr:row>47</xdr:row>
      <xdr:rowOff>42880</xdr:rowOff>
    </xdr:to>
    <xdr:sp macro="" textlink="">
      <xdr:nvSpPr>
        <xdr:cNvPr id="283" name="CuadroTexto 165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 txBox="1">
          <a:spLocks/>
        </xdr:cNvSpPr>
      </xdr:nvSpPr>
      <xdr:spPr>
        <a:xfrm>
          <a:off x="1692089" y="83932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9</xdr:col>
      <xdr:colOff>33618</xdr:colOff>
      <xdr:row>54</xdr:row>
      <xdr:rowOff>56029</xdr:rowOff>
    </xdr:from>
    <xdr:to>
      <xdr:col>10</xdr:col>
      <xdr:colOff>711618</xdr:colOff>
      <xdr:row>57</xdr:row>
      <xdr:rowOff>132529</xdr:rowOff>
    </xdr:to>
    <xdr:sp macro="" textlink="">
      <xdr:nvSpPr>
        <xdr:cNvPr id="281" name="CuadroTexto 120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 txBox="1">
          <a:spLocks/>
        </xdr:cNvSpPr>
      </xdr:nvSpPr>
      <xdr:spPr>
        <a:xfrm>
          <a:off x="4941794" y="103878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RUTEO ARNÉS</a:t>
          </a:r>
          <a:endParaRPr lang="en-US" sz="1100" b="1" i="1" baseline="0"/>
        </a:p>
        <a:p>
          <a:pPr algn="ctr"/>
          <a:r>
            <a:rPr lang="en-US" sz="900" b="1" i="1" baseline="0"/>
            <a:t>25-01</a:t>
          </a:r>
          <a:endParaRPr lang="en-US" sz="1100" b="1" i="1" baseline="0"/>
        </a:p>
      </xdr:txBody>
    </xdr:sp>
    <xdr:clientData/>
  </xdr:twoCellAnchor>
  <xdr:twoCellAnchor>
    <xdr:from>
      <xdr:col>9</xdr:col>
      <xdr:colOff>750794</xdr:colOff>
      <xdr:row>53</xdr:row>
      <xdr:rowOff>9265</xdr:rowOff>
    </xdr:from>
    <xdr:to>
      <xdr:col>9</xdr:col>
      <xdr:colOff>753619</xdr:colOff>
      <xdr:row>54</xdr:row>
      <xdr:rowOff>81343</xdr:rowOff>
    </xdr:to>
    <xdr:cxnSp macro="">
      <xdr:nvCxnSpPr>
        <xdr:cNvPr id="284" name="Conector recto de flecha 32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CxnSpPr>
          <a:stCxn id="275" idx="4"/>
        </xdr:cNvCxnSpPr>
      </xdr:nvCxnSpPr>
      <xdr:spPr>
        <a:xfrm flipH="1">
          <a:off x="5658970" y="10150589"/>
          <a:ext cx="2825" cy="26257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711618</xdr:colOff>
      <xdr:row>51</xdr:row>
      <xdr:rowOff>2906</xdr:rowOff>
    </xdr:from>
    <xdr:to>
      <xdr:col>12</xdr:col>
      <xdr:colOff>49572</xdr:colOff>
      <xdr:row>55</xdr:row>
      <xdr:rowOff>189529</xdr:rowOff>
    </xdr:to>
    <xdr:cxnSp macro="">
      <xdr:nvCxnSpPr>
        <xdr:cNvPr id="7179" name="7178 Conector angular">
          <a:extLst>
            <a:ext uri="{FF2B5EF4-FFF2-40B4-BE49-F238E27FC236}">
              <a16:creationId xmlns:a16="http://schemas.microsoft.com/office/drawing/2014/main" id="{00000000-0008-0000-0700-00000B1C0000}"/>
            </a:ext>
          </a:extLst>
        </xdr:cNvPr>
        <xdr:cNvCxnSpPr>
          <a:stCxn id="281" idx="6"/>
          <a:endCxn id="122" idx="2"/>
        </xdr:cNvCxnSpPr>
      </xdr:nvCxnSpPr>
      <xdr:spPr>
        <a:xfrm flipV="1">
          <a:off x="6381794" y="9763230"/>
          <a:ext cx="212013" cy="948623"/>
        </a:xfrm>
        <a:prstGeom prst="bentConnector3">
          <a:avLst>
            <a:gd name="adj1" fmla="val 28858"/>
          </a:avLst>
        </a:prstGeom>
        <a:ln w="19050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750796</xdr:colOff>
      <xdr:row>127</xdr:row>
      <xdr:rowOff>134470</xdr:rowOff>
    </xdr:from>
    <xdr:to>
      <xdr:col>21</xdr:col>
      <xdr:colOff>758718</xdr:colOff>
      <xdr:row>129</xdr:row>
      <xdr:rowOff>66868</xdr:rowOff>
    </xdr:to>
    <xdr:cxnSp macro="">
      <xdr:nvCxnSpPr>
        <xdr:cNvPr id="280" name="Conector angular 148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CxnSpPr/>
      </xdr:nvCxnSpPr>
      <xdr:spPr>
        <a:xfrm rot="16200000" flipH="1">
          <a:off x="11232441" y="23707502"/>
          <a:ext cx="313398" cy="164398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80016</xdr:colOff>
      <xdr:row>129</xdr:row>
      <xdr:rowOff>83933</xdr:rowOff>
    </xdr:from>
    <xdr:to>
      <xdr:col>22</xdr:col>
      <xdr:colOff>758016</xdr:colOff>
      <xdr:row>132</xdr:row>
      <xdr:rowOff>160433</xdr:rowOff>
    </xdr:to>
    <xdr:sp macro="" textlink="">
      <xdr:nvSpPr>
        <xdr:cNvPr id="285" name="CuadroTexto 43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 txBox="1"/>
      </xdr:nvSpPr>
      <xdr:spPr>
        <a:xfrm>
          <a:off x="11532428" y="247032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TERMOSTATO</a:t>
          </a:r>
        </a:p>
        <a:p>
          <a:pPr algn="ctr"/>
          <a:r>
            <a:rPr lang="en-US" sz="900" b="1" i="1"/>
            <a:t>16-05</a:t>
          </a:r>
          <a:endParaRPr lang="en-US" sz="1100" b="1" i="1"/>
        </a:p>
      </xdr:txBody>
    </xdr:sp>
    <xdr:clientData/>
  </xdr:twoCellAnchor>
  <xdr:twoCellAnchor>
    <xdr:from>
      <xdr:col>24</xdr:col>
      <xdr:colOff>668474</xdr:colOff>
      <xdr:row>129</xdr:row>
      <xdr:rowOff>52150</xdr:rowOff>
    </xdr:from>
    <xdr:to>
      <xdr:col>26</xdr:col>
      <xdr:colOff>602839</xdr:colOff>
      <xdr:row>132</xdr:row>
      <xdr:rowOff>165808</xdr:rowOff>
    </xdr:to>
    <xdr:sp macro="" textlink="">
      <xdr:nvSpPr>
        <xdr:cNvPr id="286" name="Rectángulo 2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/>
      </xdr:nvSpPr>
      <xdr:spPr>
        <a:xfrm>
          <a:off x="13798320" y="24677938"/>
          <a:ext cx="1458365" cy="685158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694765</xdr:colOff>
      <xdr:row>129</xdr:row>
      <xdr:rowOff>67236</xdr:rowOff>
    </xdr:from>
    <xdr:to>
      <xdr:col>26</xdr:col>
      <xdr:colOff>610765</xdr:colOff>
      <xdr:row>132</xdr:row>
      <xdr:rowOff>143736</xdr:rowOff>
    </xdr:to>
    <xdr:sp macro="" textlink="">
      <xdr:nvSpPr>
        <xdr:cNvPr id="287" name="CuadroTexto 162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 txBox="1"/>
      </xdr:nvSpPr>
      <xdr:spPr>
        <a:xfrm>
          <a:off x="13824611" y="2469302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TERMOSTATO</a:t>
          </a:r>
          <a:endParaRPr lang="en-US" sz="1100" b="1" i="1"/>
        </a:p>
        <a:p>
          <a:pPr algn="ctr"/>
          <a:r>
            <a:rPr lang="en-US" sz="900" b="1" i="1" baseline="0"/>
            <a:t>16-01</a:t>
          </a:r>
        </a:p>
      </xdr:txBody>
    </xdr:sp>
    <xdr:clientData/>
  </xdr:twoCellAnchor>
  <xdr:twoCellAnchor>
    <xdr:from>
      <xdr:col>22</xdr:col>
      <xdr:colOff>758016</xdr:colOff>
      <xdr:row>131</xdr:row>
      <xdr:rowOff>10236</xdr:rowOff>
    </xdr:from>
    <xdr:to>
      <xdr:col>24</xdr:col>
      <xdr:colOff>694765</xdr:colOff>
      <xdr:row>131</xdr:row>
      <xdr:rowOff>26933</xdr:rowOff>
    </xdr:to>
    <xdr:cxnSp macro="">
      <xdr:nvCxnSpPr>
        <xdr:cNvPr id="288" name="Conector recto de flecha 41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CxnSpPr>
          <a:stCxn id="287" idx="2"/>
          <a:endCxn id="285" idx="6"/>
        </xdr:cNvCxnSpPr>
      </xdr:nvCxnSpPr>
      <xdr:spPr>
        <a:xfrm flipH="1">
          <a:off x="13008631" y="25017024"/>
          <a:ext cx="815980" cy="166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713192</xdr:colOff>
      <xdr:row>132</xdr:row>
      <xdr:rowOff>168089</xdr:rowOff>
    </xdr:from>
    <xdr:to>
      <xdr:col>22</xdr:col>
      <xdr:colOff>58679</xdr:colOff>
      <xdr:row>136</xdr:row>
      <xdr:rowOff>12125</xdr:rowOff>
    </xdr:to>
    <xdr:cxnSp macro="">
      <xdr:nvCxnSpPr>
        <xdr:cNvPr id="289" name="Conector angular 147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CxnSpPr>
          <a:endCxn id="45" idx="6"/>
        </xdr:cNvCxnSpPr>
      </xdr:nvCxnSpPr>
      <xdr:spPr>
        <a:xfrm rot="10800000" flipV="1">
          <a:off x="11291545" y="25358913"/>
          <a:ext cx="981546" cy="606036"/>
        </a:xfrm>
        <a:prstGeom prst="bentConnector3">
          <a:avLst>
            <a:gd name="adj1" fmla="val 90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201706</xdr:colOff>
      <xdr:row>9</xdr:row>
      <xdr:rowOff>89647</xdr:rowOff>
    </xdr:from>
    <xdr:to>
      <xdr:col>3</xdr:col>
      <xdr:colOff>5647</xdr:colOff>
      <xdr:row>12</xdr:row>
      <xdr:rowOff>165847</xdr:rowOff>
    </xdr:to>
    <xdr:sp macro="" textlink="">
      <xdr:nvSpPr>
        <xdr:cNvPr id="290" name="CuadroTexto 20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 txBox="1">
          <a:spLocks/>
        </xdr:cNvSpPr>
      </xdr:nvSpPr>
      <xdr:spPr>
        <a:xfrm>
          <a:off x="201706" y="1848971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 ILLIG</a:t>
          </a:r>
        </a:p>
        <a:p>
          <a:pPr algn="ctr"/>
          <a:r>
            <a:rPr lang="en-US" sz="900" b="1" i="1"/>
            <a:t>05-10</a:t>
          </a:r>
        </a:p>
      </xdr:txBody>
    </xdr:sp>
    <xdr:clientData/>
  </xdr:twoCellAnchor>
  <xdr:twoCellAnchor>
    <xdr:from>
      <xdr:col>1</xdr:col>
      <xdr:colOff>159706</xdr:colOff>
      <xdr:row>7</xdr:row>
      <xdr:rowOff>145677</xdr:rowOff>
    </xdr:from>
    <xdr:to>
      <xdr:col>3</xdr:col>
      <xdr:colOff>753443</xdr:colOff>
      <xdr:row>9</xdr:row>
      <xdr:rowOff>89646</xdr:rowOff>
    </xdr:to>
    <xdr:cxnSp macro="">
      <xdr:nvCxnSpPr>
        <xdr:cNvPr id="291" name="Conector angular 147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CxnSpPr>
          <a:endCxn id="290" idx="0"/>
        </xdr:cNvCxnSpPr>
      </xdr:nvCxnSpPr>
      <xdr:spPr>
        <a:xfrm rot="10800000" flipV="1">
          <a:off x="921706" y="1479177"/>
          <a:ext cx="1467796" cy="36979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190499</xdr:colOff>
      <xdr:row>18</xdr:row>
      <xdr:rowOff>11206</xdr:rowOff>
    </xdr:from>
    <xdr:to>
      <xdr:col>3</xdr:col>
      <xdr:colOff>58149</xdr:colOff>
      <xdr:row>21</xdr:row>
      <xdr:rowOff>38902</xdr:rowOff>
    </xdr:to>
    <xdr:cxnSp macro="">
      <xdr:nvCxnSpPr>
        <xdr:cNvPr id="292" name="Conector angular 214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CxnSpPr/>
      </xdr:nvCxnSpPr>
      <xdr:spPr>
        <a:xfrm>
          <a:off x="952499" y="3485030"/>
          <a:ext cx="741709" cy="599196"/>
        </a:xfrm>
        <a:prstGeom prst="bentConnector3">
          <a:avLst>
            <a:gd name="adj1" fmla="val -136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179294</xdr:colOff>
      <xdr:row>14</xdr:row>
      <xdr:rowOff>67236</xdr:rowOff>
    </xdr:from>
    <xdr:to>
      <xdr:col>2</xdr:col>
      <xdr:colOff>95294</xdr:colOff>
      <xdr:row>17</xdr:row>
      <xdr:rowOff>143436</xdr:rowOff>
    </xdr:to>
    <xdr:sp macro="" textlink="">
      <xdr:nvSpPr>
        <xdr:cNvPr id="294" name="CuadroTexto 2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 txBox="1">
          <a:spLocks/>
        </xdr:cNvSpPr>
      </xdr:nvSpPr>
      <xdr:spPr>
        <a:xfrm>
          <a:off x="179294" y="277906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COMI</a:t>
          </a:r>
          <a:endParaRPr lang="en-US" sz="900" b="1" i="1"/>
        </a:p>
        <a:p>
          <a:pPr algn="ctr"/>
          <a:r>
            <a:rPr lang="en-US" sz="900" b="1" i="1"/>
            <a:t>15-30</a:t>
          </a:r>
        </a:p>
      </xdr:txBody>
    </xdr:sp>
    <xdr:clientData/>
  </xdr:twoCellAnchor>
  <xdr:twoCellAnchor>
    <xdr:from>
      <xdr:col>1</xdr:col>
      <xdr:colOff>145676</xdr:colOff>
      <xdr:row>12</xdr:row>
      <xdr:rowOff>156882</xdr:rowOff>
    </xdr:from>
    <xdr:to>
      <xdr:col>1</xdr:col>
      <xdr:colOff>145676</xdr:colOff>
      <xdr:row>14</xdr:row>
      <xdr:rowOff>70437</xdr:rowOff>
    </xdr:to>
    <xdr:cxnSp macro="">
      <xdr:nvCxnSpPr>
        <xdr:cNvPr id="295" name="Conector recto de flecha 23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CxnSpPr/>
      </xdr:nvCxnSpPr>
      <xdr:spPr>
        <a:xfrm>
          <a:off x="907676" y="2487706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44824</xdr:colOff>
      <xdr:row>109</xdr:row>
      <xdr:rowOff>44825</xdr:rowOff>
    </xdr:from>
    <xdr:to>
      <xdr:col>7</xdr:col>
      <xdr:colOff>741189</xdr:colOff>
      <xdr:row>112</xdr:row>
      <xdr:rowOff>158483</xdr:rowOff>
    </xdr:to>
    <xdr:sp macro="" textlink="">
      <xdr:nvSpPr>
        <xdr:cNvPr id="296" name="Rectángulo 2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/>
      </xdr:nvSpPr>
      <xdr:spPr>
        <a:xfrm>
          <a:off x="3316942" y="20854149"/>
          <a:ext cx="1458365" cy="685158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22411</xdr:colOff>
      <xdr:row>109</xdr:row>
      <xdr:rowOff>78441</xdr:rowOff>
    </xdr:from>
    <xdr:to>
      <xdr:col>7</xdr:col>
      <xdr:colOff>700411</xdr:colOff>
      <xdr:row>112</xdr:row>
      <xdr:rowOff>154941</xdr:rowOff>
    </xdr:to>
    <xdr:sp macro="" textlink="">
      <xdr:nvSpPr>
        <xdr:cNvPr id="297" name="CuadroTexto 162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 txBox="1"/>
      </xdr:nvSpPr>
      <xdr:spPr>
        <a:xfrm>
          <a:off x="3294529" y="2088776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LÍNEA DE SUCCIÓN</a:t>
          </a:r>
        </a:p>
        <a:p>
          <a:pPr algn="ctr"/>
          <a:r>
            <a:rPr lang="en-US" sz="900" b="1" i="1" baseline="0"/>
            <a:t>35-05</a:t>
          </a:r>
        </a:p>
      </xdr:txBody>
    </xdr:sp>
    <xdr:clientData/>
  </xdr:twoCellAnchor>
  <xdr:twoCellAnchor>
    <xdr:from>
      <xdr:col>8</xdr:col>
      <xdr:colOff>11214</xdr:colOff>
      <xdr:row>111</xdr:row>
      <xdr:rowOff>11198</xdr:rowOff>
    </xdr:from>
    <xdr:to>
      <xdr:col>9</xdr:col>
      <xdr:colOff>58137</xdr:colOff>
      <xdr:row>111</xdr:row>
      <xdr:rowOff>17533</xdr:rowOff>
    </xdr:to>
    <xdr:cxnSp macro="">
      <xdr:nvCxnSpPr>
        <xdr:cNvPr id="298" name="Conector recto de flecha 41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CxnSpPr/>
      </xdr:nvCxnSpPr>
      <xdr:spPr>
        <a:xfrm>
          <a:off x="4807332" y="21201522"/>
          <a:ext cx="158981" cy="633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56030</xdr:colOff>
      <xdr:row>48</xdr:row>
      <xdr:rowOff>67235</xdr:rowOff>
    </xdr:from>
    <xdr:to>
      <xdr:col>4</xdr:col>
      <xdr:colOff>734030</xdr:colOff>
      <xdr:row>51</xdr:row>
      <xdr:rowOff>143735</xdr:rowOff>
    </xdr:to>
    <xdr:sp macro="" textlink="">
      <xdr:nvSpPr>
        <xdr:cNvPr id="293" name="CuadroTexto 165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 txBox="1">
          <a:spLocks/>
        </xdr:cNvSpPr>
      </xdr:nvSpPr>
      <xdr:spPr>
        <a:xfrm>
          <a:off x="1692089" y="92560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BUJE TERMOSTATO</a:t>
          </a:r>
        </a:p>
        <a:p>
          <a:pPr algn="ctr"/>
          <a:r>
            <a:rPr lang="en-US" sz="900" b="1" i="1"/>
            <a:t>40-01</a:t>
          </a:r>
        </a:p>
      </xdr:txBody>
    </xdr:sp>
    <xdr:clientData/>
  </xdr:twoCellAnchor>
  <xdr:twoCellAnchor>
    <xdr:from>
      <xdr:col>4</xdr:col>
      <xdr:colOff>14030</xdr:colOff>
      <xdr:row>47</xdr:row>
      <xdr:rowOff>42880</xdr:rowOff>
    </xdr:from>
    <xdr:to>
      <xdr:col>4</xdr:col>
      <xdr:colOff>14030</xdr:colOff>
      <xdr:row>48</xdr:row>
      <xdr:rowOff>67235</xdr:rowOff>
    </xdr:to>
    <xdr:cxnSp macro="">
      <xdr:nvCxnSpPr>
        <xdr:cNvPr id="299" name="Conector recto de flecha 210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CxnSpPr>
          <a:stCxn id="283" idx="4"/>
          <a:endCxn id="293" idx="0"/>
        </xdr:cNvCxnSpPr>
      </xdr:nvCxnSpPr>
      <xdr:spPr>
        <a:xfrm>
          <a:off x="2412089" y="9041204"/>
          <a:ext cx="0" cy="2148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43</xdr:row>
      <xdr:rowOff>9525</xdr:rowOff>
    </xdr:from>
    <xdr:to>
      <xdr:col>19</xdr:col>
      <xdr:colOff>38100</xdr:colOff>
      <xdr:row>44</xdr:row>
      <xdr:rowOff>135692</xdr:rowOff>
    </xdr:to>
    <xdr:cxnSp macro="">
      <xdr:nvCxnSpPr>
        <xdr:cNvPr id="300" name="Conector recto de flecha 70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CxnSpPr/>
      </xdr:nvCxnSpPr>
      <xdr:spPr>
        <a:xfrm>
          <a:off x="10629900" y="8248650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112</xdr:row>
      <xdr:rowOff>161925</xdr:rowOff>
    </xdr:from>
    <xdr:to>
      <xdr:col>19</xdr:col>
      <xdr:colOff>9525</xdr:colOff>
      <xdr:row>114</xdr:row>
      <xdr:rowOff>85425</xdr:rowOff>
    </xdr:to>
    <xdr:cxnSp macro="">
      <xdr:nvCxnSpPr>
        <xdr:cNvPr id="301" name="Conector recto de flecha 259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CxnSpPr/>
      </xdr:nvCxnSpPr>
      <xdr:spPr>
        <a:xfrm>
          <a:off x="10601325" y="21545550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44824</xdr:colOff>
      <xdr:row>79</xdr:row>
      <xdr:rowOff>54428</xdr:rowOff>
    </xdr:from>
    <xdr:to>
      <xdr:col>28</xdr:col>
      <xdr:colOff>727364</xdr:colOff>
      <xdr:row>133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598024" y="15151553"/>
          <a:ext cx="4721140" cy="11947072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79375</xdr:colOff>
      <xdr:row>99</xdr:row>
      <xdr:rowOff>47626</xdr:rowOff>
    </xdr:from>
    <xdr:to>
      <xdr:col>19</xdr:col>
      <xdr:colOff>730250</xdr:colOff>
      <xdr:row>117</xdr:row>
      <xdr:rowOff>158750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619875" y="18954751"/>
          <a:ext cx="4683125" cy="3540124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17319</xdr:colOff>
      <xdr:row>260</xdr:row>
      <xdr:rowOff>51954</xdr:rowOff>
    </xdr:from>
    <xdr:to>
      <xdr:col>28</xdr:col>
      <xdr:colOff>734786</xdr:colOff>
      <xdr:row>283</xdr:row>
      <xdr:rowOff>138545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208819" y="51439329"/>
          <a:ext cx="3117767" cy="4468091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34637</xdr:colOff>
      <xdr:row>255</xdr:row>
      <xdr:rowOff>27214</xdr:rowOff>
    </xdr:from>
    <xdr:to>
      <xdr:col>31</xdr:col>
      <xdr:colOff>748392</xdr:colOff>
      <xdr:row>258</xdr:row>
      <xdr:rowOff>163285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1502737" y="504620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17318</xdr:colOff>
      <xdr:row>179</xdr:row>
      <xdr:rowOff>43112</xdr:rowOff>
    </xdr:from>
    <xdr:to>
      <xdr:col>31</xdr:col>
      <xdr:colOff>744682</xdr:colOff>
      <xdr:row>226</xdr:row>
      <xdr:rowOff>163285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8208818" y="35904737"/>
          <a:ext cx="4765964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47625</xdr:colOff>
      <xdr:row>134</xdr:row>
      <xdr:rowOff>44824</xdr:rowOff>
    </xdr:from>
    <xdr:to>
      <xdr:col>28</xdr:col>
      <xdr:colOff>717176</xdr:colOff>
      <xdr:row>177</xdr:row>
      <xdr:rowOff>173182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128625" y="25619449"/>
          <a:ext cx="3066676" cy="8319858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16299</xdr:colOff>
      <xdr:row>64</xdr:row>
      <xdr:rowOff>34636</xdr:rowOff>
    </xdr:from>
    <xdr:to>
      <xdr:col>25</xdr:col>
      <xdr:colOff>726345</xdr:colOff>
      <xdr:row>77</xdr:row>
      <xdr:rowOff>156882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207799" y="122742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18760</xdr:colOff>
      <xdr:row>19</xdr:row>
      <xdr:rowOff>1</xdr:rowOff>
    </xdr:from>
    <xdr:to>
      <xdr:col>13</xdr:col>
      <xdr:colOff>720146</xdr:colOff>
      <xdr:row>37</xdr:row>
      <xdr:rowOff>174625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653885" y="3667126"/>
          <a:ext cx="1463386" cy="3603624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34636</xdr:colOff>
      <xdr:row>29</xdr:row>
      <xdr:rowOff>56030</xdr:rowOff>
    </xdr:from>
    <xdr:to>
      <xdr:col>25</xdr:col>
      <xdr:colOff>728381</xdr:colOff>
      <xdr:row>62</xdr:row>
      <xdr:rowOff>167215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587836" y="5628155"/>
          <a:ext cx="3094045" cy="6397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40822</xdr:colOff>
      <xdr:row>4</xdr:row>
      <xdr:rowOff>33616</xdr:rowOff>
    </xdr:from>
    <xdr:to>
      <xdr:col>13</xdr:col>
      <xdr:colOff>714376</xdr:colOff>
      <xdr:row>18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675947" y="795616"/>
          <a:ext cx="1435554" cy="3581553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63500</xdr:colOff>
      <xdr:row>4</xdr:row>
      <xdr:rowOff>33617</xdr:rowOff>
    </xdr:from>
    <xdr:to>
      <xdr:col>28</xdr:col>
      <xdr:colOff>744681</xdr:colOff>
      <xdr:row>27</xdr:row>
      <xdr:rowOff>138545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3333750" y="795617"/>
          <a:ext cx="7983681" cy="4534053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35717</xdr:colOff>
      <xdr:row>4</xdr:row>
      <xdr:rowOff>38100</xdr:rowOff>
    </xdr:from>
    <xdr:to>
      <xdr:col>22</xdr:col>
      <xdr:colOff>713717</xdr:colOff>
      <xdr:row>7</xdr:row>
      <xdr:rowOff>114600</xdr:rowOff>
    </xdr:to>
    <xdr:sp macro="" textlink="">
      <xdr:nvSpPr>
        <xdr:cNvPr id="13" name="CuadroText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65889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9</xdr:row>
      <xdr:rowOff>72379</xdr:rowOff>
    </xdr:from>
    <xdr:to>
      <xdr:col>22</xdr:col>
      <xdr:colOff>713717</xdr:colOff>
      <xdr:row>12</xdr:row>
      <xdr:rowOff>148879</xdr:rowOff>
    </xdr:to>
    <xdr:sp macro="" textlink="">
      <xdr:nvSpPr>
        <xdr:cNvPr id="14" name="Cuadro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65889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12</xdr:col>
      <xdr:colOff>755192</xdr:colOff>
      <xdr:row>17</xdr:row>
      <xdr:rowOff>138634</xdr:rowOff>
    </xdr:from>
    <xdr:to>
      <xdr:col>13</xdr:col>
      <xdr:colOff>4943</xdr:colOff>
      <xdr:row>19</xdr:row>
      <xdr:rowOff>65317</xdr:rowOff>
    </xdr:to>
    <xdr:cxnSp macro="">
      <xdr:nvCxnSpPr>
        <xdr:cNvPr id="15" name="Conector recto de flecha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>
          <a:stCxn id="135" idx="4"/>
          <a:endCxn id="75" idx="0"/>
        </xdr:cNvCxnSpPr>
      </xdr:nvCxnSpPr>
      <xdr:spPr>
        <a:xfrm>
          <a:off x="2393492" y="3424759"/>
          <a:ext cx="11751" cy="126018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>
          <a:stCxn id="75" idx="4"/>
          <a:endCxn id="76" idx="0"/>
        </xdr:cNvCxnSpPr>
      </xdr:nvCxnSpPr>
      <xdr:spPr>
        <a:xfrm>
          <a:off x="2405243" y="53329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>
          <a:stCxn id="76" idx="4"/>
          <a:endCxn id="77" idx="0"/>
        </xdr:cNvCxnSpPr>
      </xdr:nvCxnSpPr>
      <xdr:spPr>
        <a:xfrm>
          <a:off x="2405243" y="62976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7</xdr:row>
      <xdr:rowOff>114600</xdr:rowOff>
    </xdr:from>
    <xdr:to>
      <xdr:col>21</xdr:col>
      <xdr:colOff>755717</xdr:colOff>
      <xdr:row>9</xdr:row>
      <xdr:rowOff>72379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>
          <a:stCxn id="13" idx="4"/>
          <a:endCxn id="14" idx="0"/>
        </xdr:cNvCxnSpPr>
      </xdr:nvCxnSpPr>
      <xdr:spPr>
        <a:xfrm>
          <a:off x="7308917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12</xdr:row>
      <xdr:rowOff>148879</xdr:rowOff>
    </xdr:from>
    <xdr:to>
      <xdr:col>21</xdr:col>
      <xdr:colOff>755717</xdr:colOff>
      <xdr:row>29</xdr:row>
      <xdr:rowOff>62134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>
          <a:stCxn id="14" idx="4"/>
          <a:endCxn id="71" idx="0"/>
        </xdr:cNvCxnSpPr>
      </xdr:nvCxnSpPr>
      <xdr:spPr>
        <a:xfrm>
          <a:off x="7308917" y="2482504"/>
          <a:ext cx="0" cy="3151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37</xdr:row>
      <xdr:rowOff>151101</xdr:rowOff>
    </xdr:from>
    <xdr:to>
      <xdr:col>21</xdr:col>
      <xdr:colOff>755717</xdr:colOff>
      <xdr:row>39</xdr:row>
      <xdr:rowOff>64356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>
          <a:stCxn id="65" idx="4"/>
          <a:endCxn id="66" idx="0"/>
        </xdr:cNvCxnSpPr>
      </xdr:nvCxnSpPr>
      <xdr:spPr>
        <a:xfrm>
          <a:off x="7308917" y="7247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42</xdr:row>
      <xdr:rowOff>140856</xdr:rowOff>
    </xdr:from>
    <xdr:to>
      <xdr:col>21</xdr:col>
      <xdr:colOff>755717</xdr:colOff>
      <xdr:row>44</xdr:row>
      <xdr:rowOff>65317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>
          <a:stCxn id="66" idx="4"/>
          <a:endCxn id="67" idx="0"/>
        </xdr:cNvCxnSpPr>
      </xdr:nvCxnSpPr>
      <xdr:spPr>
        <a:xfrm>
          <a:off x="7308917" y="8189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47</xdr:row>
      <xdr:rowOff>141817</xdr:rowOff>
    </xdr:from>
    <xdr:to>
      <xdr:col>21</xdr:col>
      <xdr:colOff>755717</xdr:colOff>
      <xdr:row>49</xdr:row>
      <xdr:rowOff>77484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CxnSpPr>
          <a:stCxn id="67" idx="4"/>
          <a:endCxn id="68" idx="0"/>
        </xdr:cNvCxnSpPr>
      </xdr:nvCxnSpPr>
      <xdr:spPr>
        <a:xfrm>
          <a:off x="7308917" y="91429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57</xdr:row>
      <xdr:rowOff>136406</xdr:rowOff>
    </xdr:from>
    <xdr:to>
      <xdr:col>25</xdr:col>
      <xdr:colOff>7572</xdr:colOff>
      <xdr:row>59</xdr:row>
      <xdr:rowOff>52703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>
          <a:stCxn id="69" idx="4"/>
          <a:endCxn id="70" idx="0"/>
        </xdr:cNvCxnSpPr>
      </xdr:nvCxnSpPr>
      <xdr:spPr>
        <a:xfrm>
          <a:off x="8961072" y="110425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62</xdr:row>
      <xdr:rowOff>129203</xdr:rowOff>
    </xdr:from>
    <xdr:to>
      <xdr:col>25</xdr:col>
      <xdr:colOff>7572</xdr:colOff>
      <xdr:row>64</xdr:row>
      <xdr:rowOff>57378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>
          <a:stCxn id="70" idx="4"/>
          <a:endCxn id="81" idx="0"/>
        </xdr:cNvCxnSpPr>
      </xdr:nvCxnSpPr>
      <xdr:spPr>
        <a:xfrm>
          <a:off x="8961072" y="119878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77</xdr:row>
      <xdr:rowOff>132758</xdr:rowOff>
    </xdr:from>
    <xdr:to>
      <xdr:col>25</xdr:col>
      <xdr:colOff>7572</xdr:colOff>
      <xdr:row>79</xdr:row>
      <xdr:rowOff>87027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>
          <a:stCxn id="80" idx="4"/>
          <a:endCxn id="92" idx="0"/>
        </xdr:cNvCxnSpPr>
      </xdr:nvCxnSpPr>
      <xdr:spPr>
        <a:xfrm>
          <a:off x="8961072" y="14848883"/>
          <a:ext cx="0" cy="3352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87</xdr:row>
      <xdr:rowOff>163527</xdr:rowOff>
    </xdr:from>
    <xdr:to>
      <xdr:col>25</xdr:col>
      <xdr:colOff>7572</xdr:colOff>
      <xdr:row>89</xdr:row>
      <xdr:rowOff>92533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CxnSpPr>
          <a:stCxn id="152" idx="4"/>
          <a:endCxn id="93" idx="0"/>
        </xdr:cNvCxnSpPr>
      </xdr:nvCxnSpPr>
      <xdr:spPr>
        <a:xfrm>
          <a:off x="8961072" y="16784652"/>
          <a:ext cx="0" cy="310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134</xdr:row>
      <xdr:rowOff>72011</xdr:rowOff>
    </xdr:from>
    <xdr:to>
      <xdr:col>28</xdr:col>
      <xdr:colOff>713192</xdr:colOff>
      <xdr:row>137</xdr:row>
      <xdr:rowOff>148511</xdr:rowOff>
    </xdr:to>
    <xdr:sp macro="" textlink="">
      <xdr:nvSpPr>
        <xdr:cNvPr id="28" name="CuadroTexto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9864992" y="273611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AISLACIÓN FONDO Y LÍN. SUCCIÓN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05-01</a:t>
          </a:r>
          <a:endParaRPr lang="es-AR">
            <a:effectLst/>
          </a:endParaRPr>
        </a:p>
      </xdr:txBody>
    </xdr:sp>
    <xdr:clientData/>
  </xdr:twoCellAnchor>
  <xdr:twoCellAnchor>
    <xdr:from>
      <xdr:col>27</xdr:col>
      <xdr:colOff>35192</xdr:colOff>
      <xdr:row>139</xdr:row>
      <xdr:rowOff>72728</xdr:rowOff>
    </xdr:from>
    <xdr:to>
      <xdr:col>28</xdr:col>
      <xdr:colOff>713192</xdr:colOff>
      <xdr:row>142</xdr:row>
      <xdr:rowOff>149228</xdr:rowOff>
    </xdr:to>
    <xdr:sp macro="" textlink="">
      <xdr:nvSpPr>
        <xdr:cNvPr id="29" name="CuadroTexto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9864992" y="283143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144</xdr:row>
      <xdr:rowOff>69125</xdr:rowOff>
    </xdr:from>
    <xdr:to>
      <xdr:col>28</xdr:col>
      <xdr:colOff>713192</xdr:colOff>
      <xdr:row>147</xdr:row>
      <xdr:rowOff>145625</xdr:rowOff>
    </xdr:to>
    <xdr:sp macro="" textlink="">
      <xdr:nvSpPr>
        <xdr:cNvPr id="30" name="CuadroText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9864992" y="292632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 sz="900">
            <a:effectLst/>
          </a:endParaRPr>
        </a:p>
      </xdr:txBody>
    </xdr:sp>
    <xdr:clientData/>
  </xdr:twoCellAnchor>
  <xdr:twoCellAnchor>
    <xdr:from>
      <xdr:col>27</xdr:col>
      <xdr:colOff>35192</xdr:colOff>
      <xdr:row>149</xdr:row>
      <xdr:rowOff>65518</xdr:rowOff>
    </xdr:from>
    <xdr:to>
      <xdr:col>28</xdr:col>
      <xdr:colOff>713192</xdr:colOff>
      <xdr:row>152</xdr:row>
      <xdr:rowOff>142018</xdr:rowOff>
    </xdr:to>
    <xdr:sp macro="" textlink="">
      <xdr:nvSpPr>
        <xdr:cNvPr id="31" name="CuadroText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9864992" y="30212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27</xdr:col>
      <xdr:colOff>35192</xdr:colOff>
      <xdr:row>154</xdr:row>
      <xdr:rowOff>65914</xdr:rowOff>
    </xdr:from>
    <xdr:to>
      <xdr:col>28</xdr:col>
      <xdr:colOff>713192</xdr:colOff>
      <xdr:row>157</xdr:row>
      <xdr:rowOff>142414</xdr:rowOff>
    </xdr:to>
    <xdr:sp macro="" textlink="">
      <xdr:nvSpPr>
        <xdr:cNvPr id="32" name="CuadroText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9864992" y="311650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35-10</a:t>
          </a:r>
        </a:p>
      </xdr:txBody>
    </xdr:sp>
    <xdr:clientData/>
  </xdr:twoCellAnchor>
  <xdr:twoCellAnchor>
    <xdr:from>
      <xdr:col>27</xdr:col>
      <xdr:colOff>35192</xdr:colOff>
      <xdr:row>159</xdr:row>
      <xdr:rowOff>73517</xdr:rowOff>
    </xdr:from>
    <xdr:to>
      <xdr:col>28</xdr:col>
      <xdr:colOff>713192</xdr:colOff>
      <xdr:row>162</xdr:row>
      <xdr:rowOff>150017</xdr:rowOff>
    </xdr:to>
    <xdr:sp macro="" textlink="">
      <xdr:nvSpPr>
        <xdr:cNvPr id="33" name="CuadroText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9864992" y="321251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</a:p>
      </xdr:txBody>
    </xdr:sp>
    <xdr:clientData/>
  </xdr:twoCellAnchor>
  <xdr:twoCellAnchor>
    <xdr:from>
      <xdr:col>27</xdr:col>
      <xdr:colOff>35192</xdr:colOff>
      <xdr:row>164</xdr:row>
      <xdr:rowOff>58706</xdr:rowOff>
    </xdr:from>
    <xdr:to>
      <xdr:col>28</xdr:col>
      <xdr:colOff>713192</xdr:colOff>
      <xdr:row>167</xdr:row>
      <xdr:rowOff>135206</xdr:rowOff>
    </xdr:to>
    <xdr:sp macro="" textlink="">
      <xdr:nvSpPr>
        <xdr:cNvPr id="34" name="CuadroText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9864992" y="330628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27</xdr:col>
      <xdr:colOff>35192</xdr:colOff>
      <xdr:row>169</xdr:row>
      <xdr:rowOff>77515</xdr:rowOff>
    </xdr:from>
    <xdr:to>
      <xdr:col>28</xdr:col>
      <xdr:colOff>713192</xdr:colOff>
      <xdr:row>172</xdr:row>
      <xdr:rowOff>154015</xdr:rowOff>
    </xdr:to>
    <xdr:sp macro="" textlink="">
      <xdr:nvSpPr>
        <xdr:cNvPr id="35" name="CuadroText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9864992" y="340341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10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243</xdr:row>
      <xdr:rowOff>89112</xdr:rowOff>
    </xdr:from>
    <xdr:to>
      <xdr:col>25</xdr:col>
      <xdr:colOff>735494</xdr:colOff>
      <xdr:row>246</xdr:row>
      <xdr:rowOff>165612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8248994" y="48237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25</xdr:col>
      <xdr:colOff>15494</xdr:colOff>
      <xdr:row>178</xdr:row>
      <xdr:rowOff>0</xdr:rowOff>
    </xdr:from>
    <xdr:to>
      <xdr:col>27</xdr:col>
      <xdr:colOff>755192</xdr:colOff>
      <xdr:row>179</xdr:row>
      <xdr:rowOff>70312</xdr:rowOff>
    </xdr:to>
    <xdr:cxnSp macro="">
      <xdr:nvCxnSpPr>
        <xdr:cNvPr id="37" name="Conector angular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CxnSpPr>
          <a:endCxn id="109" idx="0"/>
        </xdr:cNvCxnSpPr>
      </xdr:nvCxnSpPr>
      <xdr:spPr>
        <a:xfrm rot="5400000">
          <a:off x="9646587" y="34993532"/>
          <a:ext cx="260812" cy="1615998"/>
        </a:xfrm>
        <a:prstGeom prst="bentConnector3">
          <a:avLst>
            <a:gd name="adj1" fmla="val 4275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755193</xdr:colOff>
      <xdr:row>177</xdr:row>
      <xdr:rowOff>141887</xdr:rowOff>
    </xdr:from>
    <xdr:to>
      <xdr:col>30</xdr:col>
      <xdr:colOff>751732</xdr:colOff>
      <xdr:row>179</xdr:row>
      <xdr:rowOff>66848</xdr:rowOff>
    </xdr:to>
    <xdr:cxnSp macro="">
      <xdr:nvCxnSpPr>
        <xdr:cNvPr id="38" name="Conector angular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CxnSpPr>
          <a:stCxn id="208" idx="4"/>
          <a:endCxn id="115" idx="0"/>
        </xdr:cNvCxnSpPr>
      </xdr:nvCxnSpPr>
      <xdr:spPr>
        <a:xfrm rot="16200000" flipH="1">
          <a:off x="16134169" y="33245161"/>
          <a:ext cx="305961" cy="163166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228</xdr:row>
      <xdr:rowOff>45069</xdr:rowOff>
    </xdr:from>
    <xdr:to>
      <xdr:col>25</xdr:col>
      <xdr:colOff>735494</xdr:colOff>
      <xdr:row>231</xdr:row>
      <xdr:rowOff>121569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 txBox="1"/>
      </xdr:nvSpPr>
      <xdr:spPr>
        <a:xfrm>
          <a:off x="8248994" y="453364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238</xdr:row>
      <xdr:rowOff>65042</xdr:rowOff>
    </xdr:from>
    <xdr:to>
      <xdr:col>25</xdr:col>
      <xdr:colOff>735494</xdr:colOff>
      <xdr:row>241</xdr:row>
      <xdr:rowOff>141542</xdr:rowOff>
    </xdr:to>
    <xdr:sp macro="" textlink="">
      <xdr:nvSpPr>
        <xdr:cNvPr id="40" name="CuadroTexto 3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 txBox="1"/>
      </xdr:nvSpPr>
      <xdr:spPr>
        <a:xfrm>
          <a:off x="8248994" y="472614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260</xdr:row>
      <xdr:rowOff>59777</xdr:rowOff>
    </xdr:from>
    <xdr:to>
      <xdr:col>28</xdr:col>
      <xdr:colOff>713192</xdr:colOff>
      <xdr:row>263</xdr:row>
      <xdr:rowOff>136277</xdr:rowOff>
    </xdr:to>
    <xdr:sp macro="" textlink="">
      <xdr:nvSpPr>
        <xdr:cNvPr id="41" name="CuadroTexto 4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 txBox="1"/>
      </xdr:nvSpPr>
      <xdr:spPr>
        <a:xfrm>
          <a:off x="9864992" y="51447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27</xdr:col>
      <xdr:colOff>35192</xdr:colOff>
      <xdr:row>275</xdr:row>
      <xdr:rowOff>53464</xdr:rowOff>
    </xdr:from>
    <xdr:to>
      <xdr:col>28</xdr:col>
      <xdr:colOff>713192</xdr:colOff>
      <xdr:row>278</xdr:row>
      <xdr:rowOff>129964</xdr:rowOff>
    </xdr:to>
    <xdr:sp macro="" textlink="">
      <xdr:nvSpPr>
        <xdr:cNvPr id="42" name="CuadroTexto 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 txBox="1"/>
      </xdr:nvSpPr>
      <xdr:spPr>
        <a:xfrm>
          <a:off x="9864992" y="542983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755192</xdr:colOff>
      <xdr:row>132</xdr:row>
      <xdr:rowOff>147032</xdr:rowOff>
    </xdr:from>
    <xdr:to>
      <xdr:col>27</xdr:col>
      <xdr:colOff>755192</xdr:colOff>
      <xdr:row>134</xdr:row>
      <xdr:rowOff>72011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CxnSpPr>
          <a:stCxn id="96" idx="4"/>
          <a:endCxn id="28" idx="0"/>
        </xdr:cNvCxnSpPr>
      </xdr:nvCxnSpPr>
      <xdr:spPr>
        <a:xfrm>
          <a:off x="10584992" y="27055157"/>
          <a:ext cx="0" cy="3059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137</xdr:row>
      <xdr:rowOff>148511</xdr:rowOff>
    </xdr:from>
    <xdr:to>
      <xdr:col>27</xdr:col>
      <xdr:colOff>755192</xdr:colOff>
      <xdr:row>139</xdr:row>
      <xdr:rowOff>72728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CxnSpPr>
          <a:stCxn id="28" idx="4"/>
          <a:endCxn id="29" idx="0"/>
        </xdr:cNvCxnSpPr>
      </xdr:nvCxnSpPr>
      <xdr:spPr>
        <a:xfrm>
          <a:off x="10584992" y="28009136"/>
          <a:ext cx="0" cy="3052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142</xdr:row>
      <xdr:rowOff>149228</xdr:rowOff>
    </xdr:from>
    <xdr:to>
      <xdr:col>27</xdr:col>
      <xdr:colOff>755192</xdr:colOff>
      <xdr:row>144</xdr:row>
      <xdr:rowOff>69125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>
          <a:stCxn id="29" idx="4"/>
          <a:endCxn id="30" idx="0"/>
        </xdr:cNvCxnSpPr>
      </xdr:nvCxnSpPr>
      <xdr:spPr>
        <a:xfrm>
          <a:off x="10584992" y="28962353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147</xdr:row>
      <xdr:rowOff>145625</xdr:rowOff>
    </xdr:from>
    <xdr:to>
      <xdr:col>27</xdr:col>
      <xdr:colOff>755192</xdr:colOff>
      <xdr:row>149</xdr:row>
      <xdr:rowOff>65518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CxnSpPr>
          <a:stCxn id="30" idx="4"/>
          <a:endCxn id="31" idx="0"/>
        </xdr:cNvCxnSpPr>
      </xdr:nvCxnSpPr>
      <xdr:spPr>
        <a:xfrm>
          <a:off x="10584992" y="2991125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152</xdr:row>
      <xdr:rowOff>142018</xdr:rowOff>
    </xdr:from>
    <xdr:to>
      <xdr:col>27</xdr:col>
      <xdr:colOff>755192</xdr:colOff>
      <xdr:row>154</xdr:row>
      <xdr:rowOff>65914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CxnSpPr>
          <a:stCxn id="31" idx="4"/>
          <a:endCxn id="32" idx="0"/>
        </xdr:cNvCxnSpPr>
      </xdr:nvCxnSpPr>
      <xdr:spPr>
        <a:xfrm>
          <a:off x="10584992" y="3086014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157</xdr:row>
      <xdr:rowOff>142414</xdr:rowOff>
    </xdr:from>
    <xdr:to>
      <xdr:col>27</xdr:col>
      <xdr:colOff>755192</xdr:colOff>
      <xdr:row>159</xdr:row>
      <xdr:rowOff>73517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>
          <a:stCxn id="32" idx="4"/>
          <a:endCxn id="33" idx="0"/>
        </xdr:cNvCxnSpPr>
      </xdr:nvCxnSpPr>
      <xdr:spPr>
        <a:xfrm>
          <a:off x="10584992" y="3181303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162</xdr:row>
      <xdr:rowOff>150017</xdr:rowOff>
    </xdr:from>
    <xdr:to>
      <xdr:col>27</xdr:col>
      <xdr:colOff>755192</xdr:colOff>
      <xdr:row>164</xdr:row>
      <xdr:rowOff>58706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CxnSpPr>
          <a:stCxn id="33" idx="4"/>
          <a:endCxn id="34" idx="0"/>
        </xdr:cNvCxnSpPr>
      </xdr:nvCxnSpPr>
      <xdr:spPr>
        <a:xfrm>
          <a:off x="10584992" y="3277314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167</xdr:row>
      <xdr:rowOff>135206</xdr:rowOff>
    </xdr:from>
    <xdr:to>
      <xdr:col>27</xdr:col>
      <xdr:colOff>755192</xdr:colOff>
      <xdr:row>169</xdr:row>
      <xdr:rowOff>77515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CxnSpPr>
          <a:stCxn id="34" idx="4"/>
          <a:endCxn id="35" idx="0"/>
        </xdr:cNvCxnSpPr>
      </xdr:nvCxnSpPr>
      <xdr:spPr>
        <a:xfrm>
          <a:off x="10584992" y="3371083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182</xdr:row>
      <xdr:rowOff>146812</xdr:rowOff>
    </xdr:from>
    <xdr:to>
      <xdr:col>25</xdr:col>
      <xdr:colOff>15494</xdr:colOff>
      <xdr:row>184</xdr:row>
      <xdr:rowOff>55504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>
          <a:stCxn id="109" idx="4"/>
          <a:endCxn id="110" idx="0"/>
        </xdr:cNvCxnSpPr>
      </xdr:nvCxnSpPr>
      <xdr:spPr>
        <a:xfrm>
          <a:off x="8968994" y="36598987"/>
          <a:ext cx="0" cy="3277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187</xdr:row>
      <xdr:rowOff>132004</xdr:rowOff>
    </xdr:from>
    <xdr:to>
      <xdr:col>25</xdr:col>
      <xdr:colOff>15494</xdr:colOff>
      <xdr:row>189</xdr:row>
      <xdr:rowOff>63104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CxnSpPr>
          <a:stCxn id="110" idx="4"/>
          <a:endCxn id="111" idx="0"/>
        </xdr:cNvCxnSpPr>
      </xdr:nvCxnSpPr>
      <xdr:spPr>
        <a:xfrm>
          <a:off x="8968994" y="37612879"/>
          <a:ext cx="0" cy="312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192</xdr:row>
      <xdr:rowOff>139604</xdr:rowOff>
    </xdr:from>
    <xdr:to>
      <xdr:col>25</xdr:col>
      <xdr:colOff>15494</xdr:colOff>
      <xdr:row>194</xdr:row>
      <xdr:rowOff>70707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>
          <a:stCxn id="111" idx="4"/>
          <a:endCxn id="112" idx="0"/>
        </xdr:cNvCxnSpPr>
      </xdr:nvCxnSpPr>
      <xdr:spPr>
        <a:xfrm>
          <a:off x="8968994" y="3857297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212</xdr:row>
      <xdr:rowOff>156680</xdr:rowOff>
    </xdr:from>
    <xdr:to>
      <xdr:col>25</xdr:col>
      <xdr:colOff>15494</xdr:colOff>
      <xdr:row>228</xdr:row>
      <xdr:rowOff>45069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>
          <a:stCxn id="121" idx="4"/>
          <a:endCxn id="39" idx="0"/>
        </xdr:cNvCxnSpPr>
      </xdr:nvCxnSpPr>
      <xdr:spPr>
        <a:xfrm>
          <a:off x="8968994" y="42400055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187</xdr:row>
      <xdr:rowOff>109591</xdr:rowOff>
    </xdr:from>
    <xdr:to>
      <xdr:col>30</xdr:col>
      <xdr:colOff>751731</xdr:colOff>
      <xdr:row>213</xdr:row>
      <xdr:rowOff>41089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>
          <a:stCxn id="122" idx="4"/>
          <a:endCxn id="116" idx="0"/>
        </xdr:cNvCxnSpPr>
      </xdr:nvCxnSpPr>
      <xdr:spPr>
        <a:xfrm>
          <a:off x="12219831" y="37590466"/>
          <a:ext cx="0" cy="488449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231</xdr:row>
      <xdr:rowOff>121569</xdr:rowOff>
    </xdr:from>
    <xdr:to>
      <xdr:col>25</xdr:col>
      <xdr:colOff>15494</xdr:colOff>
      <xdr:row>238</xdr:row>
      <xdr:rowOff>65042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CxnSpPr>
          <a:stCxn id="39" idx="4"/>
          <a:endCxn id="40" idx="0"/>
        </xdr:cNvCxnSpPr>
      </xdr:nvCxnSpPr>
      <xdr:spPr>
        <a:xfrm>
          <a:off x="8968994" y="45984444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216</xdr:row>
      <xdr:rowOff>117589</xdr:rowOff>
    </xdr:from>
    <xdr:to>
      <xdr:col>30</xdr:col>
      <xdr:colOff>751731</xdr:colOff>
      <xdr:row>218</xdr:row>
      <xdr:rowOff>70362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CxnSpPr>
          <a:stCxn id="116" idx="4"/>
          <a:endCxn id="113" idx="0"/>
        </xdr:cNvCxnSpPr>
      </xdr:nvCxnSpPr>
      <xdr:spPr>
        <a:xfrm>
          <a:off x="12219831" y="431229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241</xdr:row>
      <xdr:rowOff>141542</xdr:rowOff>
    </xdr:from>
    <xdr:to>
      <xdr:col>25</xdr:col>
      <xdr:colOff>15494</xdr:colOff>
      <xdr:row>243</xdr:row>
      <xdr:rowOff>89112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CxnSpPr>
          <a:stCxn id="40" idx="4"/>
          <a:endCxn id="36" idx="0"/>
        </xdr:cNvCxnSpPr>
      </xdr:nvCxnSpPr>
      <xdr:spPr>
        <a:xfrm>
          <a:off x="8968994" y="47909417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221</xdr:row>
      <xdr:rowOff>146862</xdr:rowOff>
    </xdr:from>
    <xdr:to>
      <xdr:col>30</xdr:col>
      <xdr:colOff>751731</xdr:colOff>
      <xdr:row>223</xdr:row>
      <xdr:rowOff>80412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>
          <a:stCxn id="113" idx="4"/>
          <a:endCxn id="118" idx="0"/>
        </xdr:cNvCxnSpPr>
      </xdr:nvCxnSpPr>
      <xdr:spPr>
        <a:xfrm>
          <a:off x="12219831" y="441047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268</xdr:row>
      <xdr:rowOff>136277</xdr:rowOff>
    </xdr:from>
    <xdr:to>
      <xdr:col>27</xdr:col>
      <xdr:colOff>755192</xdr:colOff>
      <xdr:row>270</xdr:row>
      <xdr:rowOff>62225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>
          <a:stCxn id="166" idx="4"/>
        </xdr:cNvCxnSpPr>
      </xdr:nvCxnSpPr>
      <xdr:spPr>
        <a:xfrm>
          <a:off x="10584992" y="5304765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273</xdr:row>
      <xdr:rowOff>138725</xdr:rowOff>
    </xdr:from>
    <xdr:to>
      <xdr:col>27</xdr:col>
      <xdr:colOff>755192</xdr:colOff>
      <xdr:row>275</xdr:row>
      <xdr:rowOff>53464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>
          <a:endCxn id="42" idx="0"/>
        </xdr:cNvCxnSpPr>
      </xdr:nvCxnSpPr>
      <xdr:spPr>
        <a:xfrm>
          <a:off x="10584992" y="54002600"/>
          <a:ext cx="0" cy="29573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233</xdr:row>
      <xdr:rowOff>89112</xdr:rowOff>
    </xdr:from>
    <xdr:to>
      <xdr:col>31</xdr:col>
      <xdr:colOff>709731</xdr:colOff>
      <xdr:row>236</xdr:row>
      <xdr:rowOff>165612</xdr:rowOff>
    </xdr:to>
    <xdr:sp macro="" textlink="">
      <xdr:nvSpPr>
        <xdr:cNvPr id="62" name="CuadroTexto 6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 txBox="1"/>
      </xdr:nvSpPr>
      <xdr:spPr>
        <a:xfrm>
          <a:off x="11499831" y="46332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231</xdr:row>
      <xdr:rowOff>141362</xdr:rowOff>
    </xdr:from>
    <xdr:to>
      <xdr:col>30</xdr:col>
      <xdr:colOff>751731</xdr:colOff>
      <xdr:row>233</xdr:row>
      <xdr:rowOff>89112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CxnSpPr>
          <a:stCxn id="102" idx="4"/>
          <a:endCxn id="62" idx="0"/>
        </xdr:cNvCxnSpPr>
      </xdr:nvCxnSpPr>
      <xdr:spPr>
        <a:xfrm>
          <a:off x="12219831" y="4600423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32</xdr:row>
      <xdr:rowOff>138634</xdr:rowOff>
    </xdr:from>
    <xdr:to>
      <xdr:col>21</xdr:col>
      <xdr:colOff>755717</xdr:colOff>
      <xdr:row>34</xdr:row>
      <xdr:rowOff>74601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>
          <a:stCxn id="71" idx="4"/>
          <a:endCxn id="65" idx="0"/>
        </xdr:cNvCxnSpPr>
      </xdr:nvCxnSpPr>
      <xdr:spPr>
        <a:xfrm>
          <a:off x="7308917" y="6282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34</xdr:row>
      <xdr:rowOff>74601</xdr:rowOff>
    </xdr:from>
    <xdr:to>
      <xdr:col>22</xdr:col>
      <xdr:colOff>713717</xdr:colOff>
      <xdr:row>37</xdr:row>
      <xdr:rowOff>151101</xdr:rowOff>
    </xdr:to>
    <xdr:sp macro="" textlink="">
      <xdr:nvSpPr>
        <xdr:cNvPr id="65" name="CuadroTexto 6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 txBox="1">
          <a:spLocks/>
        </xdr:cNvSpPr>
      </xdr:nvSpPr>
      <xdr:spPr>
        <a:xfrm>
          <a:off x="6588917" y="6599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39</xdr:row>
      <xdr:rowOff>64356</xdr:rowOff>
    </xdr:from>
    <xdr:to>
      <xdr:col>22</xdr:col>
      <xdr:colOff>713717</xdr:colOff>
      <xdr:row>42</xdr:row>
      <xdr:rowOff>140856</xdr:rowOff>
    </xdr:to>
    <xdr:sp macro="" textlink="">
      <xdr:nvSpPr>
        <xdr:cNvPr id="66" name="CuadroTexto 6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 txBox="1">
          <a:spLocks/>
        </xdr:cNvSpPr>
      </xdr:nvSpPr>
      <xdr:spPr>
        <a:xfrm>
          <a:off x="6588917" y="7541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PATA 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44</xdr:row>
      <xdr:rowOff>65317</xdr:rowOff>
    </xdr:from>
    <xdr:to>
      <xdr:col>22</xdr:col>
      <xdr:colOff>713717</xdr:colOff>
      <xdr:row>47</xdr:row>
      <xdr:rowOff>141817</xdr:rowOff>
    </xdr:to>
    <xdr:sp macro="" textlink="">
      <xdr:nvSpPr>
        <xdr:cNvPr id="67" name="CuadroTexto 6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 txBox="1">
          <a:spLocks/>
        </xdr:cNvSpPr>
      </xdr:nvSpPr>
      <xdr:spPr>
        <a:xfrm>
          <a:off x="6588917" y="8494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FONDO-PISO 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49</xdr:row>
      <xdr:rowOff>77484</xdr:rowOff>
    </xdr:from>
    <xdr:to>
      <xdr:col>22</xdr:col>
      <xdr:colOff>713717</xdr:colOff>
      <xdr:row>52</xdr:row>
      <xdr:rowOff>153984</xdr:rowOff>
    </xdr:to>
    <xdr:sp macro="" textlink="">
      <xdr:nvSpPr>
        <xdr:cNvPr id="68" name="CuadroTexto 6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>
          <a:spLocks/>
        </xdr:cNvSpPr>
      </xdr:nvSpPr>
      <xdr:spPr>
        <a:xfrm>
          <a:off x="6588917" y="9459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REFUERZOS FONDO PISO</a:t>
          </a:r>
          <a:endParaRPr lang="es-AR">
            <a:effectLst/>
          </a:endParaRPr>
        </a:p>
        <a:p>
          <a:pPr algn="ctr"/>
          <a:r>
            <a:rPr lang="en-US" sz="900" b="1" i="1" baseline="0"/>
            <a:t>15-10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54</xdr:row>
      <xdr:rowOff>59906</xdr:rowOff>
    </xdr:from>
    <xdr:to>
      <xdr:col>25</xdr:col>
      <xdr:colOff>727572</xdr:colOff>
      <xdr:row>57</xdr:row>
      <xdr:rowOff>136406</xdr:rowOff>
    </xdr:to>
    <xdr:sp macro="" textlink="">
      <xdr:nvSpPr>
        <xdr:cNvPr id="69" name="CuadroTexto 6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>
          <a:spLocks/>
        </xdr:cNvSpPr>
      </xdr:nvSpPr>
      <xdr:spPr>
        <a:xfrm>
          <a:off x="8241072" y="10394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TANQUE FAJA  FRENTE</a:t>
          </a:r>
          <a:endParaRPr lang="es-AR">
            <a:effectLst/>
          </a:endParaRPr>
        </a:p>
        <a:p>
          <a:pPr algn="ctr"/>
          <a:r>
            <a:rPr lang="en-US" sz="900" b="1" i="1" baseline="0"/>
            <a:t>30-01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59</xdr:row>
      <xdr:rowOff>52703</xdr:rowOff>
    </xdr:from>
    <xdr:to>
      <xdr:col>25</xdr:col>
      <xdr:colOff>727572</xdr:colOff>
      <xdr:row>62</xdr:row>
      <xdr:rowOff>129203</xdr:rowOff>
    </xdr:to>
    <xdr:sp macro="" textlink="">
      <xdr:nvSpPr>
        <xdr:cNvPr id="70" name="CuadroTexto 6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 txBox="1">
          <a:spLocks/>
        </xdr:cNvSpPr>
      </xdr:nvSpPr>
      <xdr:spPr>
        <a:xfrm>
          <a:off x="8241072" y="113398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29</xdr:row>
      <xdr:rowOff>62134</xdr:rowOff>
    </xdr:from>
    <xdr:to>
      <xdr:col>22</xdr:col>
      <xdr:colOff>713717</xdr:colOff>
      <xdr:row>32</xdr:row>
      <xdr:rowOff>138634</xdr:rowOff>
    </xdr:to>
    <xdr:sp macro="" textlink="">
      <xdr:nvSpPr>
        <xdr:cNvPr id="71" name="CuadroTexto 7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6588917" y="563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720335</xdr:colOff>
      <xdr:row>41</xdr:row>
      <xdr:rowOff>186018</xdr:rowOff>
    </xdr:from>
    <xdr:to>
      <xdr:col>25</xdr:col>
      <xdr:colOff>44926</xdr:colOff>
      <xdr:row>44</xdr:row>
      <xdr:rowOff>186018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8035535" y="8044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25</xdr:col>
      <xdr:colOff>735494</xdr:colOff>
      <xdr:row>131</xdr:row>
      <xdr:rowOff>13532</xdr:rowOff>
    </xdr:from>
    <xdr:to>
      <xdr:col>27</xdr:col>
      <xdr:colOff>35192</xdr:colOff>
      <xdr:row>131</xdr:row>
      <xdr:rowOff>13532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>
          <a:stCxn id="98" idx="6"/>
          <a:endCxn id="96" idx="2"/>
        </xdr:cNvCxnSpPr>
      </xdr:nvCxnSpPr>
      <xdr:spPr>
        <a:xfrm>
          <a:off x="9688994" y="26731157"/>
          <a:ext cx="17599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91938</xdr:colOff>
      <xdr:row>22</xdr:row>
      <xdr:rowOff>31218</xdr:rowOff>
    </xdr:from>
    <xdr:to>
      <xdr:col>13</xdr:col>
      <xdr:colOff>95251</xdr:colOff>
      <xdr:row>25</xdr:row>
      <xdr:rowOff>31218</xdr:rowOff>
    </xdr:to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 txBox="1"/>
      </xdr:nvSpPr>
      <xdr:spPr>
        <a:xfrm>
          <a:off x="6521313" y="4269843"/>
          <a:ext cx="87643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75" name="CuadroTexto 7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 txBox="1">
          <a:spLocks/>
        </xdr:cNvSpPr>
      </xdr:nvSpPr>
      <xdr:spPr>
        <a:xfrm>
          <a:off x="1685243" y="4684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900" b="1" i="1" baseline="0"/>
            <a:t>05-01</a:t>
          </a:r>
          <a:endParaRPr lang="en-US" sz="12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76" name="CuadroTexto 7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 txBox="1">
          <a:spLocks/>
        </xdr:cNvSpPr>
      </xdr:nvSpPr>
      <xdr:spPr>
        <a:xfrm>
          <a:off x="1685243" y="5649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PERFORADO FONDO-TECHO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 LATERALES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01-20</a:t>
          </a:r>
          <a:endParaRPr lang="es-AR" sz="900">
            <a:effectLst/>
          </a:endParaRPr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77" name="CuadroTexto 7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 txBox="1">
          <a:spLocks/>
        </xdr:cNvSpPr>
      </xdr:nvSpPr>
      <xdr:spPr>
        <a:xfrm>
          <a:off x="1685243" y="66030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78" name="CuadroTexto 7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 txBox="1">
          <a:spLocks/>
        </xdr:cNvSpPr>
      </xdr:nvSpPr>
      <xdr:spPr>
        <a:xfrm>
          <a:off x="1685243" y="75398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15-10</a:t>
          </a:r>
          <a:endParaRPr lang="en-US" sz="1100" b="1" i="1"/>
        </a:p>
      </xdr:txBody>
    </xdr:sp>
    <xdr:clientData/>
  </xdr:twoCellAnchor>
  <xdr:twoCellAnchor>
    <xdr:from>
      <xdr:col>13</xdr:col>
      <xdr:colOff>4943</xdr:colOff>
      <xdr:row>32</xdr:row>
      <xdr:rowOff>154944</xdr:rowOff>
    </xdr:from>
    <xdr:to>
      <xdr:col>13</xdr:col>
      <xdr:colOff>4943</xdr:colOff>
      <xdr:row>34</xdr:row>
      <xdr:rowOff>62757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>
          <a:stCxn id="77" idx="4"/>
          <a:endCxn id="78" idx="0"/>
        </xdr:cNvCxnSpPr>
      </xdr:nvCxnSpPr>
      <xdr:spPr>
        <a:xfrm>
          <a:off x="2405243" y="72510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74</xdr:row>
      <xdr:rowOff>56258</xdr:rowOff>
    </xdr:from>
    <xdr:to>
      <xdr:col>25</xdr:col>
      <xdr:colOff>727572</xdr:colOff>
      <xdr:row>77</xdr:row>
      <xdr:rowOff>132758</xdr:rowOff>
    </xdr:to>
    <xdr:sp macro="" textlink="">
      <xdr:nvSpPr>
        <xdr:cNvPr id="80" name="CuadroTexto 7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 txBox="1">
          <a:spLocks/>
        </xdr:cNvSpPr>
      </xdr:nvSpPr>
      <xdr:spPr>
        <a:xfrm>
          <a:off x="8241072" y="1420088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</a:p>
        <a:p>
          <a:pPr algn="ctr"/>
          <a:r>
            <a:rPr lang="en-US" sz="900" b="1" i="1"/>
            <a:t>05-02</a:t>
          </a:r>
        </a:p>
      </xdr:txBody>
    </xdr:sp>
    <xdr:clientData/>
  </xdr:twoCellAnchor>
  <xdr:twoCellAnchor>
    <xdr:from>
      <xdr:col>24</xdr:col>
      <xdr:colOff>49572</xdr:colOff>
      <xdr:row>64</xdr:row>
      <xdr:rowOff>57378</xdr:rowOff>
    </xdr:from>
    <xdr:to>
      <xdr:col>25</xdr:col>
      <xdr:colOff>727572</xdr:colOff>
      <xdr:row>67</xdr:row>
      <xdr:rowOff>133878</xdr:rowOff>
    </xdr:to>
    <xdr:sp macro="" textlink="">
      <xdr:nvSpPr>
        <xdr:cNvPr id="81" name="CuadroTexto 8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 txBox="1">
          <a:spLocks/>
        </xdr:cNvSpPr>
      </xdr:nvSpPr>
      <xdr:spPr>
        <a:xfrm>
          <a:off x="8241072" y="122970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73</xdr:row>
      <xdr:rowOff>22174</xdr:rowOff>
    </xdr:from>
    <xdr:to>
      <xdr:col>25</xdr:col>
      <xdr:colOff>7572</xdr:colOff>
      <xdr:row>74</xdr:row>
      <xdr:rowOff>56258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>
          <a:stCxn id="212" idx="4"/>
          <a:endCxn id="80" idx="0"/>
        </xdr:cNvCxnSpPr>
      </xdr:nvCxnSpPr>
      <xdr:spPr>
        <a:xfrm>
          <a:off x="8961072" y="13976299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179657</xdr:colOff>
      <xdr:row>134</xdr:row>
      <xdr:rowOff>101411</xdr:rowOff>
    </xdr:from>
    <xdr:to>
      <xdr:col>25</xdr:col>
      <xdr:colOff>381495</xdr:colOff>
      <xdr:row>137</xdr:row>
      <xdr:rowOff>15874</xdr:rowOff>
    </xdr:to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 txBox="1"/>
      </xdr:nvSpPr>
      <xdr:spPr>
        <a:xfrm>
          <a:off x="13260657" y="25676036"/>
          <a:ext cx="963838" cy="485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59906</xdr:colOff>
      <xdr:row>228</xdr:row>
      <xdr:rowOff>103732</xdr:rowOff>
    </xdr:from>
    <xdr:to>
      <xdr:col>28</xdr:col>
      <xdr:colOff>257622</xdr:colOff>
      <xdr:row>231</xdr:row>
      <xdr:rowOff>95250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 txBox="1"/>
      </xdr:nvSpPr>
      <xdr:spPr>
        <a:xfrm>
          <a:off x="9889706" y="45395107"/>
          <a:ext cx="959716" cy="5630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243813</xdr:colOff>
      <xdr:row>267</xdr:row>
      <xdr:rowOff>183393</xdr:rowOff>
    </xdr:from>
    <xdr:to>
      <xdr:col>25</xdr:col>
      <xdr:colOff>370485</xdr:colOff>
      <xdr:row>270</xdr:row>
      <xdr:rowOff>183394</xdr:rowOff>
    </xdr:to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 txBox="1"/>
      </xdr:nvSpPr>
      <xdr:spPr>
        <a:xfrm>
          <a:off x="8435313" y="52904268"/>
          <a:ext cx="888672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25399</xdr:colOff>
      <xdr:row>7</xdr:row>
      <xdr:rowOff>65603</xdr:rowOff>
    </xdr:from>
    <xdr:to>
      <xdr:col>13</xdr:col>
      <xdr:colOff>18762</xdr:colOff>
      <xdr:row>10</xdr:row>
      <xdr:rowOff>69933</xdr:rowOff>
    </xdr:to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 txBox="1"/>
      </xdr:nvSpPr>
      <xdr:spPr>
        <a:xfrm flipH="1">
          <a:off x="1660524" y="1399103"/>
          <a:ext cx="755363" cy="623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19</xdr:col>
      <xdr:colOff>98729</xdr:colOff>
      <xdr:row>20</xdr:row>
      <xdr:rowOff>76682</xdr:rowOff>
    </xdr:from>
    <xdr:to>
      <xdr:col>21</xdr:col>
      <xdr:colOff>68036</xdr:colOff>
      <xdr:row>23</xdr:row>
      <xdr:rowOff>39585</xdr:rowOff>
    </xdr:to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 txBox="1"/>
      </xdr:nvSpPr>
      <xdr:spPr>
        <a:xfrm>
          <a:off x="5775629" y="3934307"/>
          <a:ext cx="845607" cy="534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25</xdr:col>
      <xdr:colOff>7572</xdr:colOff>
      <xdr:row>92</xdr:row>
      <xdr:rowOff>169033</xdr:rowOff>
    </xdr:from>
    <xdr:to>
      <xdr:col>25</xdr:col>
      <xdr:colOff>7572</xdr:colOff>
      <xdr:row>94</xdr:row>
      <xdr:rowOff>77385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>
          <a:stCxn id="93" idx="4"/>
          <a:endCxn id="99" idx="0"/>
        </xdr:cNvCxnSpPr>
      </xdr:nvCxnSpPr>
      <xdr:spPr>
        <a:xfrm>
          <a:off x="8961072" y="177426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102</xdr:row>
      <xdr:rowOff>146812</xdr:rowOff>
    </xdr:from>
    <xdr:to>
      <xdr:col>25</xdr:col>
      <xdr:colOff>7572</xdr:colOff>
      <xdr:row>104</xdr:row>
      <xdr:rowOff>0</xdr:rowOff>
    </xdr:to>
    <xdr:cxnSp macro="">
      <xdr:nvCxnSpPr>
        <xdr:cNvPr id="89" name="Conector angular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>
          <a:stCxn id="224" idx="4"/>
          <a:endCxn id="195" idx="0"/>
        </xdr:cNvCxnSpPr>
      </xdr:nvCxnSpPr>
      <xdr:spPr>
        <a:xfrm rot="5400000">
          <a:off x="7998170" y="18912598"/>
          <a:ext cx="234188" cy="165986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102</xdr:row>
      <xdr:rowOff>146812</xdr:rowOff>
    </xdr:from>
    <xdr:to>
      <xdr:col>27</xdr:col>
      <xdr:colOff>755192</xdr:colOff>
      <xdr:row>104</xdr:row>
      <xdr:rowOff>0</xdr:rowOff>
    </xdr:to>
    <xdr:cxnSp macro="">
      <xdr:nvCxnSpPr>
        <xdr:cNvPr id="90" name="Conector angular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>
          <a:stCxn id="224" idx="4"/>
          <a:endCxn id="197" idx="0"/>
        </xdr:cNvCxnSpPr>
      </xdr:nvCxnSpPr>
      <xdr:spPr>
        <a:xfrm rot="16200000" flipH="1">
          <a:off x="9655938" y="18930571"/>
          <a:ext cx="234188" cy="162392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747389</xdr:colOff>
      <xdr:row>80</xdr:row>
      <xdr:rowOff>113897</xdr:rowOff>
    </xdr:from>
    <xdr:to>
      <xdr:col>24</xdr:col>
      <xdr:colOff>71979</xdr:colOff>
      <xdr:row>87</xdr:row>
      <xdr:rowOff>113897</xdr:rowOff>
    </xdr:to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 txBox="1"/>
      </xdr:nvSpPr>
      <xdr:spPr>
        <a:xfrm>
          <a:off x="7300589" y="15401522"/>
          <a:ext cx="962890" cy="1333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79</xdr:row>
      <xdr:rowOff>87027</xdr:rowOff>
    </xdr:from>
    <xdr:to>
      <xdr:col>25</xdr:col>
      <xdr:colOff>727572</xdr:colOff>
      <xdr:row>82</xdr:row>
      <xdr:rowOff>163527</xdr:rowOff>
    </xdr:to>
    <xdr:sp macro="" textlink="">
      <xdr:nvSpPr>
        <xdr:cNvPr id="92" name="CuadroTexto 9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 txBox="1">
          <a:spLocks/>
        </xdr:cNvSpPr>
      </xdr:nvSpPr>
      <xdr:spPr>
        <a:xfrm>
          <a:off x="8241072" y="15184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89</xdr:row>
      <xdr:rowOff>92533</xdr:rowOff>
    </xdr:from>
    <xdr:to>
      <xdr:col>25</xdr:col>
      <xdr:colOff>727572</xdr:colOff>
      <xdr:row>92</xdr:row>
      <xdr:rowOff>169033</xdr:rowOff>
    </xdr:to>
    <xdr:sp macro="" textlink="">
      <xdr:nvSpPr>
        <xdr:cNvPr id="93" name="CuadroTexto 9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 txBox="1">
          <a:spLocks/>
        </xdr:cNvSpPr>
      </xdr:nvSpPr>
      <xdr:spPr>
        <a:xfrm>
          <a:off x="8241072" y="170946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109</xdr:row>
      <xdr:rowOff>79210</xdr:rowOff>
    </xdr:from>
    <xdr:to>
      <xdr:col>28</xdr:col>
      <xdr:colOff>713192</xdr:colOff>
      <xdr:row>112</xdr:row>
      <xdr:rowOff>155710</xdr:rowOff>
    </xdr:to>
    <xdr:sp macro="" textlink="">
      <xdr:nvSpPr>
        <xdr:cNvPr id="94" name="CuadroTexto 9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 txBox="1">
          <a:spLocks/>
        </xdr:cNvSpPr>
      </xdr:nvSpPr>
      <xdr:spPr>
        <a:xfrm>
          <a:off x="9864992" y="208913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</a:t>
          </a:r>
          <a:r>
            <a:rPr lang="en-US" sz="1100" b="1" i="1" baseline="0"/>
            <a:t> INTERNO</a:t>
          </a:r>
        </a:p>
        <a:p>
          <a:pPr algn="ctr"/>
          <a:r>
            <a:rPr lang="en-US" sz="900" b="1" i="1"/>
            <a:t>28-01</a:t>
          </a:r>
        </a:p>
      </xdr:txBody>
    </xdr:sp>
    <xdr:clientData/>
  </xdr:twoCellAnchor>
  <xdr:twoCellAnchor>
    <xdr:from>
      <xdr:col>21</xdr:col>
      <xdr:colOff>24831</xdr:colOff>
      <xdr:row>119</xdr:row>
      <xdr:rowOff>79343</xdr:rowOff>
    </xdr:from>
    <xdr:to>
      <xdr:col>22</xdr:col>
      <xdr:colOff>702831</xdr:colOff>
      <xdr:row>122</xdr:row>
      <xdr:rowOff>155843</xdr:rowOff>
    </xdr:to>
    <xdr:sp macro="" textlink="">
      <xdr:nvSpPr>
        <xdr:cNvPr id="95" name="CuadroTexto 9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 txBox="1"/>
      </xdr:nvSpPr>
      <xdr:spPr>
        <a:xfrm>
          <a:off x="6565331" y="22796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CAJA DE AIRE</a:t>
          </a:r>
        </a:p>
        <a:p>
          <a:pPr algn="ctr"/>
          <a:r>
            <a:rPr lang="en-US" sz="900" b="1" i="1" baseline="0"/>
            <a:t>35-15</a:t>
          </a:r>
        </a:p>
      </xdr:txBody>
    </xdr:sp>
    <xdr:clientData/>
  </xdr:twoCellAnchor>
  <xdr:twoCellAnchor>
    <xdr:from>
      <xdr:col>27</xdr:col>
      <xdr:colOff>35192</xdr:colOff>
      <xdr:row>129</xdr:row>
      <xdr:rowOff>70532</xdr:rowOff>
    </xdr:from>
    <xdr:to>
      <xdr:col>28</xdr:col>
      <xdr:colOff>713192</xdr:colOff>
      <xdr:row>132</xdr:row>
      <xdr:rowOff>147032</xdr:rowOff>
    </xdr:to>
    <xdr:sp macro="" textlink="">
      <xdr:nvSpPr>
        <xdr:cNvPr id="96" name="CuadroTexto 9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 txBox="1"/>
      </xdr:nvSpPr>
      <xdr:spPr>
        <a:xfrm>
          <a:off x="9864992" y="26407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35192</xdr:colOff>
      <xdr:row>114</xdr:row>
      <xdr:rowOff>79343</xdr:rowOff>
    </xdr:from>
    <xdr:to>
      <xdr:col>28</xdr:col>
      <xdr:colOff>713192</xdr:colOff>
      <xdr:row>117</xdr:row>
      <xdr:rowOff>155843</xdr:rowOff>
    </xdr:to>
    <xdr:sp macro="" textlink="">
      <xdr:nvSpPr>
        <xdr:cNvPr id="97" name="CuadroTexto 9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 txBox="1"/>
      </xdr:nvSpPr>
      <xdr:spPr>
        <a:xfrm>
          <a:off x="9864992" y="21843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PLACA FRÍA</a:t>
          </a:r>
        </a:p>
        <a:p>
          <a:pPr algn="ctr"/>
          <a:r>
            <a:rPr lang="en-US" sz="900" b="1" i="1" baseline="0"/>
            <a:t>30-20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129</xdr:row>
      <xdr:rowOff>70532</xdr:rowOff>
    </xdr:from>
    <xdr:to>
      <xdr:col>25</xdr:col>
      <xdr:colOff>735494</xdr:colOff>
      <xdr:row>132</xdr:row>
      <xdr:rowOff>147032</xdr:rowOff>
    </xdr:to>
    <xdr:sp macro="" textlink="">
      <xdr:nvSpPr>
        <xdr:cNvPr id="98" name="CuadroTexto 9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 txBox="1"/>
      </xdr:nvSpPr>
      <xdr:spPr>
        <a:xfrm>
          <a:off x="8248994" y="26407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94</xdr:row>
      <xdr:rowOff>77385</xdr:rowOff>
    </xdr:from>
    <xdr:to>
      <xdr:col>25</xdr:col>
      <xdr:colOff>727572</xdr:colOff>
      <xdr:row>97</xdr:row>
      <xdr:rowOff>153885</xdr:rowOff>
    </xdr:to>
    <xdr:sp macro="" textlink="">
      <xdr:nvSpPr>
        <xdr:cNvPr id="99" name="CuadroTexto 9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 txBox="1">
          <a:spLocks/>
        </xdr:cNvSpPr>
      </xdr:nvSpPr>
      <xdr:spPr>
        <a:xfrm>
          <a:off x="8241072" y="180320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15</xdr:col>
      <xdr:colOff>56812</xdr:colOff>
      <xdr:row>99</xdr:row>
      <xdr:rowOff>79343</xdr:rowOff>
    </xdr:from>
    <xdr:to>
      <xdr:col>16</xdr:col>
      <xdr:colOff>734812</xdr:colOff>
      <xdr:row>102</xdr:row>
      <xdr:rowOff>155843</xdr:rowOff>
    </xdr:to>
    <xdr:sp macro="" textlink="">
      <xdr:nvSpPr>
        <xdr:cNvPr id="100" name="CuadroTexto 99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3333412" y="20891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CAJA DE AIRE</a:t>
          </a:r>
        </a:p>
        <a:p>
          <a:pPr algn="ctr"/>
          <a:r>
            <a:rPr lang="en-US" sz="900" b="1" i="1" baseline="0"/>
            <a:t>05-15</a:t>
          </a:r>
        </a:p>
      </xdr:txBody>
    </xdr:sp>
    <xdr:clientData/>
  </xdr:twoCellAnchor>
  <xdr:twoCellAnchor>
    <xdr:from>
      <xdr:col>30</xdr:col>
      <xdr:colOff>31731</xdr:colOff>
      <xdr:row>228</xdr:row>
      <xdr:rowOff>64862</xdr:rowOff>
    </xdr:from>
    <xdr:to>
      <xdr:col>31</xdr:col>
      <xdr:colOff>709731</xdr:colOff>
      <xdr:row>231</xdr:row>
      <xdr:rowOff>141362</xdr:rowOff>
    </xdr:to>
    <xdr:sp macro="" textlink="">
      <xdr:nvSpPr>
        <xdr:cNvPr id="102" name="CuadroTexto 101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11499831" y="45356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30</xdr:col>
      <xdr:colOff>751731</xdr:colOff>
      <xdr:row>226</xdr:row>
      <xdr:rowOff>156912</xdr:rowOff>
    </xdr:from>
    <xdr:to>
      <xdr:col>30</xdr:col>
      <xdr:colOff>751731</xdr:colOff>
      <xdr:row>228</xdr:row>
      <xdr:rowOff>64862</xdr:rowOff>
    </xdr:to>
    <xdr:cxnSp macro="">
      <xdr:nvCxnSpPr>
        <xdr:cNvPr id="103" name="Conector recto de flecha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CxnSpPr>
          <a:stCxn id="118" idx="4"/>
          <a:endCxn id="102" idx="0"/>
        </xdr:cNvCxnSpPr>
      </xdr:nvCxnSpPr>
      <xdr:spPr>
        <a:xfrm>
          <a:off x="12219831" y="4506728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253</xdr:row>
      <xdr:rowOff>141362</xdr:rowOff>
    </xdr:from>
    <xdr:to>
      <xdr:col>30</xdr:col>
      <xdr:colOff>751731</xdr:colOff>
      <xdr:row>255</xdr:row>
      <xdr:rowOff>84012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CxnSpPr>
          <a:stCxn id="102" idx="4"/>
          <a:endCxn id="114" idx="0"/>
        </xdr:cNvCxnSpPr>
      </xdr:nvCxnSpPr>
      <xdr:spPr>
        <a:xfrm>
          <a:off x="12219831" y="501952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197</xdr:row>
      <xdr:rowOff>147207</xdr:rowOff>
    </xdr:from>
    <xdr:to>
      <xdr:col>25</xdr:col>
      <xdr:colOff>15494</xdr:colOff>
      <xdr:row>199</xdr:row>
      <xdr:rowOff>65207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CxnSpPr>
          <a:stCxn id="112" idx="4"/>
          <a:endCxn id="119" idx="0"/>
        </xdr:cNvCxnSpPr>
      </xdr:nvCxnSpPr>
      <xdr:spPr>
        <a:xfrm>
          <a:off x="8968994" y="39533082"/>
          <a:ext cx="0" cy="299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202</xdr:row>
      <xdr:rowOff>119295</xdr:rowOff>
    </xdr:from>
    <xdr:to>
      <xdr:col>25</xdr:col>
      <xdr:colOff>15494</xdr:colOff>
      <xdr:row>204</xdr:row>
      <xdr:rowOff>86699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CxnSpPr>
          <a:stCxn id="119" idx="4"/>
          <a:endCxn id="120" idx="0"/>
        </xdr:cNvCxnSpPr>
      </xdr:nvCxnSpPr>
      <xdr:spPr>
        <a:xfrm>
          <a:off x="8968994" y="404576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207</xdr:row>
      <xdr:rowOff>118375</xdr:rowOff>
    </xdr:from>
    <xdr:to>
      <xdr:col>25</xdr:col>
      <xdr:colOff>15494</xdr:colOff>
      <xdr:row>209</xdr:row>
      <xdr:rowOff>64900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CxnSpPr>
          <a:stCxn id="120" idx="4"/>
          <a:endCxn id="121" idx="0"/>
        </xdr:cNvCxnSpPr>
      </xdr:nvCxnSpPr>
      <xdr:spPr>
        <a:xfrm>
          <a:off x="8968994" y="414092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182</xdr:row>
      <xdr:rowOff>143349</xdr:rowOff>
    </xdr:from>
    <xdr:to>
      <xdr:col>30</xdr:col>
      <xdr:colOff>751731</xdr:colOff>
      <xdr:row>184</xdr:row>
      <xdr:rowOff>33091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CxnSpPr>
          <a:stCxn id="115" idx="4"/>
          <a:endCxn id="122" idx="0"/>
        </xdr:cNvCxnSpPr>
      </xdr:nvCxnSpPr>
      <xdr:spPr>
        <a:xfrm>
          <a:off x="12219831" y="36595524"/>
          <a:ext cx="0" cy="3088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179</xdr:row>
      <xdr:rowOff>70312</xdr:rowOff>
    </xdr:from>
    <xdr:to>
      <xdr:col>25</xdr:col>
      <xdr:colOff>735494</xdr:colOff>
      <xdr:row>182</xdr:row>
      <xdr:rowOff>146812</xdr:rowOff>
    </xdr:to>
    <xdr:sp macro="" textlink="">
      <xdr:nvSpPr>
        <xdr:cNvPr id="109" name="CuadroTexto 10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SpPr txBox="1"/>
      </xdr:nvSpPr>
      <xdr:spPr>
        <a:xfrm>
          <a:off x="8248994" y="35931937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184</xdr:row>
      <xdr:rowOff>55504</xdr:rowOff>
    </xdr:from>
    <xdr:to>
      <xdr:col>25</xdr:col>
      <xdr:colOff>735494</xdr:colOff>
      <xdr:row>187</xdr:row>
      <xdr:rowOff>132004</xdr:rowOff>
    </xdr:to>
    <xdr:sp macro="" textlink="">
      <xdr:nvSpPr>
        <xdr:cNvPr id="110" name="CuadroTexto 109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SpPr txBox="1"/>
      </xdr:nvSpPr>
      <xdr:spPr>
        <a:xfrm>
          <a:off x="8248994" y="36926779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DESAGÜE</a:t>
          </a:r>
          <a:endParaRPr lang="es-AR">
            <a:effectLst/>
          </a:endParaRP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57494</xdr:colOff>
      <xdr:row>189</xdr:row>
      <xdr:rowOff>63104</xdr:rowOff>
    </xdr:from>
    <xdr:to>
      <xdr:col>25</xdr:col>
      <xdr:colOff>735494</xdr:colOff>
      <xdr:row>192</xdr:row>
      <xdr:rowOff>139604</xdr:rowOff>
    </xdr:to>
    <xdr:sp macro="" textlink="">
      <xdr:nvSpPr>
        <xdr:cNvPr id="111" name="CuadroTexto 11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SpPr txBox="1"/>
      </xdr:nvSpPr>
      <xdr:spPr>
        <a:xfrm>
          <a:off x="8248994" y="379249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194</xdr:row>
      <xdr:rowOff>70707</xdr:rowOff>
    </xdr:from>
    <xdr:to>
      <xdr:col>25</xdr:col>
      <xdr:colOff>735494</xdr:colOff>
      <xdr:row>197</xdr:row>
      <xdr:rowOff>147207</xdr:rowOff>
    </xdr:to>
    <xdr:sp macro="" textlink="">
      <xdr:nvSpPr>
        <xdr:cNvPr id="112" name="CuadroTexto 11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SpPr txBox="1"/>
      </xdr:nvSpPr>
      <xdr:spPr>
        <a:xfrm>
          <a:off x="8248994" y="388850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ESTANTES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10-20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31731</xdr:colOff>
      <xdr:row>218</xdr:row>
      <xdr:rowOff>70362</xdr:rowOff>
    </xdr:from>
    <xdr:to>
      <xdr:col>31</xdr:col>
      <xdr:colOff>709731</xdr:colOff>
      <xdr:row>221</xdr:row>
      <xdr:rowOff>146862</xdr:rowOff>
    </xdr:to>
    <xdr:sp macro="" textlink="">
      <xdr:nvSpPr>
        <xdr:cNvPr id="113" name="CuadroTexto 11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SpPr txBox="1"/>
      </xdr:nvSpPr>
      <xdr:spPr>
        <a:xfrm>
          <a:off x="11499831" y="43456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31731</xdr:colOff>
      <xdr:row>255</xdr:row>
      <xdr:rowOff>84012</xdr:rowOff>
    </xdr:from>
    <xdr:to>
      <xdr:col>31</xdr:col>
      <xdr:colOff>709731</xdr:colOff>
      <xdr:row>258</xdr:row>
      <xdr:rowOff>160512</xdr:rowOff>
    </xdr:to>
    <xdr:sp macro="" textlink="">
      <xdr:nvSpPr>
        <xdr:cNvPr id="114" name="CuadroTexto 11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SpPr txBox="1"/>
      </xdr:nvSpPr>
      <xdr:spPr>
        <a:xfrm>
          <a:off x="11499831" y="50518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179</xdr:row>
      <xdr:rowOff>66849</xdr:rowOff>
    </xdr:from>
    <xdr:to>
      <xdr:col>31</xdr:col>
      <xdr:colOff>709731</xdr:colOff>
      <xdr:row>182</xdr:row>
      <xdr:rowOff>143349</xdr:rowOff>
    </xdr:to>
    <xdr:sp macro="" textlink="">
      <xdr:nvSpPr>
        <xdr:cNvPr id="115" name="CuadroTexto 114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SpPr txBox="1"/>
      </xdr:nvSpPr>
      <xdr:spPr>
        <a:xfrm>
          <a:off x="11499831" y="35928474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213</xdr:row>
      <xdr:rowOff>41089</xdr:rowOff>
    </xdr:from>
    <xdr:to>
      <xdr:col>31</xdr:col>
      <xdr:colOff>709731</xdr:colOff>
      <xdr:row>216</xdr:row>
      <xdr:rowOff>117589</xdr:rowOff>
    </xdr:to>
    <xdr:sp macro="" textlink="">
      <xdr:nvSpPr>
        <xdr:cNvPr id="116" name="CuadroTexto 115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SpPr txBox="1"/>
      </xdr:nvSpPr>
      <xdr:spPr>
        <a:xfrm>
          <a:off x="11499831" y="424749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27</xdr:col>
      <xdr:colOff>461434</xdr:colOff>
      <xdr:row>179</xdr:row>
      <xdr:rowOff>151628</xdr:rowOff>
    </xdr:from>
    <xdr:to>
      <xdr:col>28</xdr:col>
      <xdr:colOff>548025</xdr:colOff>
      <xdr:row>182</xdr:row>
      <xdr:rowOff>151628</xdr:rowOff>
    </xdr:to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SpPr txBox="1"/>
      </xdr:nvSpPr>
      <xdr:spPr>
        <a:xfrm>
          <a:off x="10291234" y="36013253"/>
          <a:ext cx="848591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30</xdr:col>
      <xdr:colOff>31731</xdr:colOff>
      <xdr:row>223</xdr:row>
      <xdr:rowOff>80412</xdr:rowOff>
    </xdr:from>
    <xdr:to>
      <xdr:col>31</xdr:col>
      <xdr:colOff>709731</xdr:colOff>
      <xdr:row>226</xdr:row>
      <xdr:rowOff>156912</xdr:rowOff>
    </xdr:to>
    <xdr:sp macro="" textlink="">
      <xdr:nvSpPr>
        <xdr:cNvPr id="118" name="CuadroTexto 117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800-000076000000}"/>
            </a:ext>
          </a:extLst>
        </xdr:cNvPr>
        <xdr:cNvSpPr txBox="1"/>
      </xdr:nvSpPr>
      <xdr:spPr>
        <a:xfrm>
          <a:off x="11499831" y="444192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199</xdr:row>
      <xdr:rowOff>65207</xdr:rowOff>
    </xdr:from>
    <xdr:to>
      <xdr:col>25</xdr:col>
      <xdr:colOff>735494</xdr:colOff>
      <xdr:row>202</xdr:row>
      <xdr:rowOff>119295</xdr:rowOff>
    </xdr:to>
    <xdr:sp macro="" textlink="">
      <xdr:nvSpPr>
        <xdr:cNvPr id="119" name="CuadroTexto 118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SpPr txBox="1"/>
      </xdr:nvSpPr>
      <xdr:spPr>
        <a:xfrm>
          <a:off x="8248994" y="3983208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204</xdr:row>
      <xdr:rowOff>86699</xdr:rowOff>
    </xdr:from>
    <xdr:to>
      <xdr:col>25</xdr:col>
      <xdr:colOff>735494</xdr:colOff>
      <xdr:row>207</xdr:row>
      <xdr:rowOff>118375</xdr:rowOff>
    </xdr:to>
    <xdr:sp macro="" textlink="">
      <xdr:nvSpPr>
        <xdr:cNvPr id="120" name="CuadroTexto 119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SpPr txBox="1"/>
      </xdr:nvSpPr>
      <xdr:spPr>
        <a:xfrm>
          <a:off x="8248994" y="408060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57494</xdr:colOff>
      <xdr:row>209</xdr:row>
      <xdr:rowOff>64900</xdr:rowOff>
    </xdr:from>
    <xdr:to>
      <xdr:col>25</xdr:col>
      <xdr:colOff>735494</xdr:colOff>
      <xdr:row>212</xdr:row>
      <xdr:rowOff>156680</xdr:rowOff>
    </xdr:to>
    <xdr:sp macro="" textlink="">
      <xdr:nvSpPr>
        <xdr:cNvPr id="121" name="CuadroTexto 120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/>
      </xdr:nvSpPr>
      <xdr:spPr>
        <a:xfrm>
          <a:off x="8248994" y="417367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184</xdr:row>
      <xdr:rowOff>33091</xdr:rowOff>
    </xdr:from>
    <xdr:to>
      <xdr:col>31</xdr:col>
      <xdr:colOff>709731</xdr:colOff>
      <xdr:row>187</xdr:row>
      <xdr:rowOff>109591</xdr:rowOff>
    </xdr:to>
    <xdr:sp macro="" textlink="">
      <xdr:nvSpPr>
        <xdr:cNvPr id="122" name="CuadroTexto 121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SpPr txBox="1"/>
      </xdr:nvSpPr>
      <xdr:spPr>
        <a:xfrm>
          <a:off x="11499831" y="36904366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23" name="CuadroTexto 122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SpPr txBox="1"/>
      </xdr:nvSpPr>
      <xdr:spPr>
        <a:xfrm>
          <a:off x="82410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DESARROLLO FRENTE</a:t>
          </a:r>
        </a:p>
        <a:p>
          <a:pPr algn="ctr"/>
          <a:r>
            <a:rPr lang="en-US" sz="900" b="1" i="1" baseline="0"/>
            <a:t>01-10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27</xdr:row>
      <xdr:rowOff>155863</xdr:rowOff>
    </xdr:from>
    <xdr:to>
      <xdr:col>25</xdr:col>
      <xdr:colOff>34638</xdr:colOff>
      <xdr:row>49</xdr:row>
      <xdr:rowOff>77484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800-00007C000000}"/>
            </a:ext>
          </a:extLst>
        </xdr:cNvPr>
        <xdr:cNvCxnSpPr>
          <a:endCxn id="131" idx="0"/>
        </xdr:cNvCxnSpPr>
      </xdr:nvCxnSpPr>
      <xdr:spPr>
        <a:xfrm flipH="1">
          <a:off x="8961072" y="5346988"/>
          <a:ext cx="27066" cy="41126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755716</xdr:colOff>
      <xdr:row>52</xdr:row>
      <xdr:rowOff>153984</xdr:rowOff>
    </xdr:from>
    <xdr:to>
      <xdr:col>24</xdr:col>
      <xdr:colOff>49571</xdr:colOff>
      <xdr:row>56</xdr:row>
      <xdr:rowOff>2906</xdr:rowOff>
    </xdr:to>
    <xdr:cxnSp macro="">
      <xdr:nvCxnSpPr>
        <xdr:cNvPr id="125" name="Conector angular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CxnSpPr>
          <a:stCxn id="68" idx="4"/>
          <a:endCxn id="69" idx="2"/>
        </xdr:cNvCxnSpPr>
      </xdr:nvCxnSpPr>
      <xdr:spPr>
        <a:xfrm rot="16200000" flipH="1">
          <a:off x="7469533" y="9946992"/>
          <a:ext cx="610922" cy="93215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</xdr:row>
      <xdr:rowOff>72379</xdr:rowOff>
    </xdr:from>
    <xdr:to>
      <xdr:col>25</xdr:col>
      <xdr:colOff>727572</xdr:colOff>
      <xdr:row>12</xdr:row>
      <xdr:rowOff>148879</xdr:rowOff>
    </xdr:to>
    <xdr:sp macro="" textlink="">
      <xdr:nvSpPr>
        <xdr:cNvPr id="126" name="CuadroTexto 12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800-00007E000000}"/>
            </a:ext>
          </a:extLst>
        </xdr:cNvPr>
        <xdr:cNvSpPr txBox="1"/>
      </xdr:nvSpPr>
      <xdr:spPr>
        <a:xfrm>
          <a:off x="824107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24</xdr:col>
      <xdr:colOff>49572</xdr:colOff>
      <xdr:row>19</xdr:row>
      <xdr:rowOff>62134</xdr:rowOff>
    </xdr:from>
    <xdr:to>
      <xdr:col>25</xdr:col>
      <xdr:colOff>727572</xdr:colOff>
      <xdr:row>22</xdr:row>
      <xdr:rowOff>138634</xdr:rowOff>
    </xdr:to>
    <xdr:sp macro="" textlink="">
      <xdr:nvSpPr>
        <xdr:cNvPr id="127" name="CuadroTexto 126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800-00007F000000}"/>
            </a:ext>
          </a:extLst>
        </xdr:cNvPr>
        <xdr:cNvSpPr txBox="1"/>
      </xdr:nvSpPr>
      <xdr:spPr>
        <a:xfrm>
          <a:off x="824107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 baseline="0"/>
            <a:t>15-01</a:t>
          </a:r>
          <a:endParaRPr lang="en-US" sz="1100" b="1" i="1" baseline="0"/>
        </a:p>
      </xdr:txBody>
    </xdr: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7572</xdr:colOff>
      <xdr:row>9</xdr:row>
      <xdr:rowOff>72379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800-000080000000}"/>
            </a:ext>
          </a:extLst>
        </xdr:cNvPr>
        <xdr:cNvCxnSpPr>
          <a:stCxn id="123" idx="4"/>
          <a:endCxn id="126" idx="0"/>
        </xdr:cNvCxnSpPr>
      </xdr:nvCxnSpPr>
      <xdr:spPr>
        <a:xfrm>
          <a:off x="896107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17</xdr:row>
      <xdr:rowOff>138634</xdr:rowOff>
    </xdr:from>
    <xdr:to>
      <xdr:col>25</xdr:col>
      <xdr:colOff>7572</xdr:colOff>
      <xdr:row>19</xdr:row>
      <xdr:rowOff>62134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CxnSpPr>
          <a:stCxn id="241" idx="4"/>
          <a:endCxn id="127" idx="0"/>
        </xdr:cNvCxnSpPr>
      </xdr:nvCxnSpPr>
      <xdr:spPr>
        <a:xfrm>
          <a:off x="896107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37</xdr:row>
      <xdr:rowOff>139257</xdr:rowOff>
    </xdr:from>
    <xdr:to>
      <xdr:col>23</xdr:col>
      <xdr:colOff>97198</xdr:colOff>
      <xdr:row>56</xdr:row>
      <xdr:rowOff>2905</xdr:rowOff>
    </xdr:to>
    <xdr:cxnSp macro="">
      <xdr:nvCxnSpPr>
        <xdr:cNvPr id="130" name="Conector angular 129">
          <a:extLst>
            <a:ext uri="{FF2B5EF4-FFF2-40B4-BE49-F238E27FC236}">
              <a16:creationId xmlns:a16="http://schemas.microsoft.com/office/drawing/2014/main" id="{00000000-0008-0000-0800-000082000000}"/>
            </a:ext>
          </a:extLst>
        </xdr:cNvPr>
        <xdr:cNvCxnSpPr>
          <a:stCxn id="78" idx="4"/>
        </xdr:cNvCxnSpPr>
      </xdr:nvCxnSpPr>
      <xdr:spPr>
        <a:xfrm rot="16200000" flipH="1">
          <a:off x="8445684" y="6097141"/>
          <a:ext cx="3483148" cy="575963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49</xdr:row>
      <xdr:rowOff>77484</xdr:rowOff>
    </xdr:from>
    <xdr:to>
      <xdr:col>25</xdr:col>
      <xdr:colOff>727572</xdr:colOff>
      <xdr:row>52</xdr:row>
      <xdr:rowOff>153984</xdr:rowOff>
    </xdr:to>
    <xdr:sp macro="" textlink="">
      <xdr:nvSpPr>
        <xdr:cNvPr id="131" name="CuadroTexto 130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800-000083000000}"/>
            </a:ext>
          </a:extLst>
        </xdr:cNvPr>
        <xdr:cNvSpPr txBox="1">
          <a:spLocks/>
        </xdr:cNvSpPr>
      </xdr:nvSpPr>
      <xdr:spPr>
        <a:xfrm>
          <a:off x="8241072" y="9459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PREPARADO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FRENTE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25-05</a:t>
          </a:r>
          <a:endParaRPr lang="es-AR" sz="900">
            <a:effectLst/>
          </a:endParaRPr>
        </a:p>
      </xdr:txBody>
    </xdr:sp>
    <xdr:clientData/>
  </xdr:twoCellAnchor>
  <xdr:twoCellAnchor>
    <xdr:from>
      <xdr:col>25</xdr:col>
      <xdr:colOff>7572</xdr:colOff>
      <xdr:row>52</xdr:row>
      <xdr:rowOff>153984</xdr:rowOff>
    </xdr:from>
    <xdr:to>
      <xdr:col>25</xdr:col>
      <xdr:colOff>7572</xdr:colOff>
      <xdr:row>54</xdr:row>
      <xdr:rowOff>59906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CxnSpPr>
          <a:stCxn id="131" idx="4"/>
          <a:endCxn id="69" idx="0"/>
        </xdr:cNvCxnSpPr>
      </xdr:nvCxnSpPr>
      <xdr:spPr>
        <a:xfrm>
          <a:off x="8961072" y="10107609"/>
          <a:ext cx="0" cy="28692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35192</xdr:colOff>
      <xdr:row>4</xdr:row>
      <xdr:rowOff>38100</xdr:rowOff>
    </xdr:from>
    <xdr:to>
      <xdr:col>13</xdr:col>
      <xdr:colOff>713192</xdr:colOff>
      <xdr:row>7</xdr:row>
      <xdr:rowOff>114600</xdr:rowOff>
    </xdr:to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800-000085000000}"/>
            </a:ext>
          </a:extLst>
        </xdr:cNvPr>
        <xdr:cNvSpPr txBox="1"/>
      </xdr:nvSpPr>
      <xdr:spPr>
        <a:xfrm>
          <a:off x="16734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35192</xdr:colOff>
      <xdr:row>9</xdr:row>
      <xdr:rowOff>72379</xdr:rowOff>
    </xdr:from>
    <xdr:to>
      <xdr:col>13</xdr:col>
      <xdr:colOff>713192</xdr:colOff>
      <xdr:row>12</xdr:row>
      <xdr:rowOff>148879</xdr:rowOff>
    </xdr:to>
    <xdr:sp macro="" textlink="">
      <xdr:nvSpPr>
        <xdr:cNvPr id="134" name="CuadroTexto 133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800-000086000000}"/>
            </a:ext>
          </a:extLst>
        </xdr:cNvPr>
        <xdr:cNvSpPr txBox="1"/>
      </xdr:nvSpPr>
      <xdr:spPr>
        <a:xfrm>
          <a:off x="16734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TERMOFOR. TANQUE INFERIOR</a:t>
          </a:r>
          <a:endParaRPr lang="es-AR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05-15</a:t>
          </a:r>
          <a:endParaRPr lang="es-AR" sz="900">
            <a:effectLst/>
          </a:endParaRPr>
        </a:p>
      </xdr:txBody>
    </xdr:sp>
    <xdr:clientData/>
  </xdr:twoCellAnchor>
  <xdr:twoCellAnchor>
    <xdr:from>
      <xdr:col>12</xdr:col>
      <xdr:colOff>35192</xdr:colOff>
      <xdr:row>14</xdr:row>
      <xdr:rowOff>62134</xdr:rowOff>
    </xdr:from>
    <xdr:to>
      <xdr:col>13</xdr:col>
      <xdr:colOff>713192</xdr:colOff>
      <xdr:row>17</xdr:row>
      <xdr:rowOff>138634</xdr:rowOff>
    </xdr:to>
    <xdr:sp macro="" textlink="">
      <xdr:nvSpPr>
        <xdr:cNvPr id="135" name="CuadroTexto 134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800-000087000000}"/>
            </a:ext>
          </a:extLst>
        </xdr:cNvPr>
        <xdr:cNvSpPr txBox="1"/>
      </xdr:nvSpPr>
      <xdr:spPr>
        <a:xfrm>
          <a:off x="16734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12</xdr:col>
      <xdr:colOff>755192</xdr:colOff>
      <xdr:row>7</xdr:row>
      <xdr:rowOff>114600</xdr:rowOff>
    </xdr:from>
    <xdr:to>
      <xdr:col>12</xdr:col>
      <xdr:colOff>755192</xdr:colOff>
      <xdr:row>9</xdr:row>
      <xdr:rowOff>72379</xdr:rowOff>
    </xdr:to>
    <xdr:cxnSp macro="">
      <xdr:nvCxnSpPr>
        <xdr:cNvPr id="136" name="Conector recto de flecha 135">
          <a:extLst>
            <a:ext uri="{FF2B5EF4-FFF2-40B4-BE49-F238E27FC236}">
              <a16:creationId xmlns:a16="http://schemas.microsoft.com/office/drawing/2014/main" id="{00000000-0008-0000-0800-000088000000}"/>
            </a:ext>
          </a:extLst>
        </xdr:cNvPr>
        <xdr:cNvCxnSpPr>
          <a:stCxn id="133" idx="4"/>
          <a:endCxn id="134" idx="0"/>
        </xdr:cNvCxnSpPr>
      </xdr:nvCxnSpPr>
      <xdr:spPr>
        <a:xfrm>
          <a:off x="23934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755192</xdr:colOff>
      <xdr:row>12</xdr:row>
      <xdr:rowOff>148879</xdr:rowOff>
    </xdr:from>
    <xdr:to>
      <xdr:col>12</xdr:col>
      <xdr:colOff>755192</xdr:colOff>
      <xdr:row>14</xdr:row>
      <xdr:rowOff>62134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0800-000089000000}"/>
            </a:ext>
          </a:extLst>
        </xdr:cNvPr>
        <xdr:cNvCxnSpPr>
          <a:stCxn id="134" idx="4"/>
          <a:endCxn id="135" idx="0"/>
        </xdr:cNvCxnSpPr>
      </xdr:nvCxnSpPr>
      <xdr:spPr>
        <a:xfrm>
          <a:off x="23934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24831</xdr:colOff>
      <xdr:row>114</xdr:row>
      <xdr:rowOff>79343</xdr:rowOff>
    </xdr:from>
    <xdr:to>
      <xdr:col>22</xdr:col>
      <xdr:colOff>702831</xdr:colOff>
      <xdr:row>117</xdr:row>
      <xdr:rowOff>155843</xdr:rowOff>
    </xdr:to>
    <xdr:sp macro="" textlink="">
      <xdr:nvSpPr>
        <xdr:cNvPr id="138" name="CuadroTexto 13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800-00008A000000}"/>
            </a:ext>
          </a:extLst>
        </xdr:cNvPr>
        <xdr:cNvSpPr txBox="1"/>
      </xdr:nvSpPr>
      <xdr:spPr>
        <a:xfrm>
          <a:off x="6565331" y="21843968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LED SUPERIOR</a:t>
          </a:r>
        </a:p>
        <a:p>
          <a:pPr algn="ctr"/>
          <a:r>
            <a:rPr lang="en-US" sz="900" b="1" i="1" baseline="0"/>
            <a:t>37-01</a:t>
          </a:r>
        </a:p>
      </xdr:txBody>
    </xdr:sp>
    <xdr:clientData/>
  </xdr:twoCellAnchor>
  <xdr:twoCellAnchor>
    <xdr:from>
      <xdr:col>21</xdr:col>
      <xdr:colOff>744831</xdr:colOff>
      <xdr:row>112</xdr:row>
      <xdr:rowOff>117742</xdr:rowOff>
    </xdr:from>
    <xdr:to>
      <xdr:col>21</xdr:col>
      <xdr:colOff>744831</xdr:colOff>
      <xdr:row>114</xdr:row>
      <xdr:rowOff>79343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0800-00008B000000}"/>
            </a:ext>
          </a:extLst>
        </xdr:cNvPr>
        <xdr:cNvCxnSpPr>
          <a:stCxn id="254" idx="4"/>
          <a:endCxn id="138" idx="0"/>
        </xdr:cNvCxnSpPr>
      </xdr:nvCxnSpPr>
      <xdr:spPr>
        <a:xfrm>
          <a:off x="7285331" y="21501367"/>
          <a:ext cx="0" cy="3426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756228</xdr:colOff>
      <xdr:row>7</xdr:row>
      <xdr:rowOff>144318</xdr:rowOff>
    </xdr:from>
    <xdr:to>
      <xdr:col>21</xdr:col>
      <xdr:colOff>35717</xdr:colOff>
      <xdr:row>51</xdr:row>
      <xdr:rowOff>20484</xdr:rowOff>
    </xdr:to>
    <xdr:cxnSp macro="">
      <xdr:nvCxnSpPr>
        <xdr:cNvPr id="140" name="Conector angular 139">
          <a:extLst>
            <a:ext uri="{FF2B5EF4-FFF2-40B4-BE49-F238E27FC236}">
              <a16:creationId xmlns:a16="http://schemas.microsoft.com/office/drawing/2014/main" id="{00000000-0008-0000-0800-00008C000000}"/>
            </a:ext>
          </a:extLst>
        </xdr:cNvPr>
        <xdr:cNvCxnSpPr>
          <a:endCxn id="68" idx="2"/>
        </xdr:cNvCxnSpPr>
      </xdr:nvCxnSpPr>
      <xdr:spPr>
        <a:xfrm rot="16200000" flipH="1">
          <a:off x="1977127" y="5171819"/>
          <a:ext cx="8305791" cy="91778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24</xdr:row>
      <xdr:rowOff>62134</xdr:rowOff>
    </xdr:from>
    <xdr:to>
      <xdr:col>25</xdr:col>
      <xdr:colOff>727572</xdr:colOff>
      <xdr:row>27</xdr:row>
      <xdr:rowOff>138634</xdr:rowOff>
    </xdr:to>
    <xdr:sp macro="" textlink="">
      <xdr:nvSpPr>
        <xdr:cNvPr id="141" name="CuadroTexto 140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800-00008D000000}"/>
            </a:ext>
          </a:extLst>
        </xdr:cNvPr>
        <xdr:cNvSpPr txBox="1"/>
      </xdr:nvSpPr>
      <xdr:spPr>
        <a:xfrm>
          <a:off x="8241072" y="4681759"/>
          <a:ext cx="1440000" cy="648000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PERFORADO FRENTE</a:t>
          </a:r>
        </a:p>
        <a:p>
          <a:pPr algn="ctr"/>
          <a:r>
            <a:rPr lang="en-US" sz="900" b="1" i="1" baseline="0"/>
            <a:t>20-01</a:t>
          </a:r>
        </a:p>
      </xdr:txBody>
    </xdr:sp>
    <xdr:clientData/>
  </xdr:twoCellAnchor>
  <xdr:twoCellAnchor>
    <xdr:from>
      <xdr:col>25</xdr:col>
      <xdr:colOff>7572</xdr:colOff>
      <xdr:row>22</xdr:row>
      <xdr:rowOff>138634</xdr:rowOff>
    </xdr:from>
    <xdr:to>
      <xdr:col>25</xdr:col>
      <xdr:colOff>7572</xdr:colOff>
      <xdr:row>24</xdr:row>
      <xdr:rowOff>62134</xdr:rowOff>
    </xdr:to>
    <xdr:cxnSp macro="">
      <xdr:nvCxnSpPr>
        <xdr:cNvPr id="142" name="Conector recto de flecha 141">
          <a:extLst>
            <a:ext uri="{FF2B5EF4-FFF2-40B4-BE49-F238E27FC236}">
              <a16:creationId xmlns:a16="http://schemas.microsoft.com/office/drawing/2014/main" id="{00000000-0008-0000-0800-00008E000000}"/>
            </a:ext>
          </a:extLst>
        </xdr:cNvPr>
        <xdr:cNvCxnSpPr>
          <a:stCxn id="127" idx="4"/>
          <a:endCxn id="141" idx="0"/>
        </xdr:cNvCxnSpPr>
      </xdr:nvCxnSpPr>
      <xdr:spPr>
        <a:xfrm>
          <a:off x="8961072" y="437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121070</xdr:colOff>
      <xdr:row>37</xdr:row>
      <xdr:rowOff>62757</xdr:rowOff>
    </xdr:from>
    <xdr:to>
      <xdr:col>10</xdr:col>
      <xdr:colOff>744807</xdr:colOff>
      <xdr:row>40</xdr:row>
      <xdr:rowOff>139257</xdr:rowOff>
    </xdr:to>
    <xdr:sp macro="" textlink="">
      <xdr:nvSpPr>
        <xdr:cNvPr id="145" name="CuadroTexto 14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SpPr txBox="1"/>
      </xdr:nvSpPr>
      <xdr:spPr>
        <a:xfrm>
          <a:off x="121070" y="8111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37</xdr:row>
      <xdr:rowOff>19186</xdr:rowOff>
    </xdr:from>
    <xdr:to>
      <xdr:col>10</xdr:col>
      <xdr:colOff>750455</xdr:colOff>
      <xdr:row>40</xdr:row>
      <xdr:rowOff>144318</xdr:rowOff>
    </xdr:to>
    <xdr:sp macro="" textlink="">
      <xdr:nvSpPr>
        <xdr:cNvPr id="146" name="Rectángulo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SpPr/>
      </xdr:nvSpPr>
      <xdr:spPr>
        <a:xfrm>
          <a:off x="0" y="8067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121070</xdr:colOff>
      <xdr:row>31</xdr:row>
      <xdr:rowOff>62757</xdr:rowOff>
    </xdr:from>
    <xdr:to>
      <xdr:col>10</xdr:col>
      <xdr:colOff>744807</xdr:colOff>
      <xdr:row>34</xdr:row>
      <xdr:rowOff>139257</xdr:rowOff>
    </xdr:to>
    <xdr:sp macro="" textlink="">
      <xdr:nvSpPr>
        <xdr:cNvPr id="147" name="CuadroTexto 146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SpPr txBox="1"/>
      </xdr:nvSpPr>
      <xdr:spPr>
        <a:xfrm>
          <a:off x="121070" y="6968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9</xdr:col>
      <xdr:colOff>0</xdr:colOff>
      <xdr:row>31</xdr:row>
      <xdr:rowOff>19186</xdr:rowOff>
    </xdr:from>
    <xdr:to>
      <xdr:col>10</xdr:col>
      <xdr:colOff>750455</xdr:colOff>
      <xdr:row>34</xdr:row>
      <xdr:rowOff>144318</xdr:rowOff>
    </xdr:to>
    <xdr:sp macro="" textlink="">
      <xdr:nvSpPr>
        <xdr:cNvPr id="148" name="Rectángulo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SpPr/>
      </xdr:nvSpPr>
      <xdr:spPr>
        <a:xfrm>
          <a:off x="0" y="6924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32</xdr:row>
      <xdr:rowOff>177002</xdr:rowOff>
    </xdr:from>
    <xdr:to>
      <xdr:col>12</xdr:col>
      <xdr:colOff>46943</xdr:colOff>
      <xdr:row>36</xdr:row>
      <xdr:rowOff>5757</xdr:rowOff>
    </xdr:to>
    <xdr:cxnSp macro="">
      <xdr:nvCxnSpPr>
        <xdr:cNvPr id="149" name="Conector angular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CxnSpPr>
          <a:stCxn id="148" idx="3"/>
        </xdr:cNvCxnSpPr>
      </xdr:nvCxnSpPr>
      <xdr:spPr>
        <a:xfrm>
          <a:off x="1512455" y="7273127"/>
          <a:ext cx="172788" cy="5907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750455</xdr:colOff>
      <xdr:row>36</xdr:row>
      <xdr:rowOff>5757</xdr:rowOff>
    </xdr:from>
    <xdr:to>
      <xdr:col>12</xdr:col>
      <xdr:colOff>46943</xdr:colOff>
      <xdr:row>38</xdr:row>
      <xdr:rowOff>177002</xdr:rowOff>
    </xdr:to>
    <xdr:cxnSp macro="">
      <xdr:nvCxnSpPr>
        <xdr:cNvPr id="150" name="Conector angular 149">
          <a:extLst>
            <a:ext uri="{FF2B5EF4-FFF2-40B4-BE49-F238E27FC236}">
              <a16:creationId xmlns:a16="http://schemas.microsoft.com/office/drawing/2014/main" id="{00000000-0008-0000-0800-000096000000}"/>
            </a:ext>
          </a:extLst>
        </xdr:cNvPr>
        <xdr:cNvCxnSpPr>
          <a:stCxn id="146" idx="3"/>
        </xdr:cNvCxnSpPr>
      </xdr:nvCxnSpPr>
      <xdr:spPr>
        <a:xfrm flipV="1">
          <a:off x="1512455" y="7863882"/>
          <a:ext cx="172788" cy="5522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121069</xdr:colOff>
      <xdr:row>4</xdr:row>
      <xdr:rowOff>62757</xdr:rowOff>
    </xdr:from>
    <xdr:to>
      <xdr:col>20</xdr:col>
      <xdr:colOff>37069</xdr:colOff>
      <xdr:row>7</xdr:row>
      <xdr:rowOff>139257</xdr:rowOff>
    </xdr:to>
    <xdr:sp macro="" textlink="">
      <xdr:nvSpPr>
        <xdr:cNvPr id="151" name="CuadroTexto 150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SpPr txBox="1"/>
      </xdr:nvSpPr>
      <xdr:spPr>
        <a:xfrm>
          <a:off x="5026444" y="824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84</xdr:row>
      <xdr:rowOff>87027</xdr:rowOff>
    </xdr:from>
    <xdr:to>
      <xdr:col>25</xdr:col>
      <xdr:colOff>727572</xdr:colOff>
      <xdr:row>87</xdr:row>
      <xdr:rowOff>163527</xdr:rowOff>
    </xdr:to>
    <xdr:sp macro="" textlink="">
      <xdr:nvSpPr>
        <xdr:cNvPr id="152" name="CuadroTexto 15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SpPr txBox="1">
          <a:spLocks/>
        </xdr:cNvSpPr>
      </xdr:nvSpPr>
      <xdr:spPr>
        <a:xfrm>
          <a:off x="8241072" y="16136652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90-10</a:t>
          </a:r>
        </a:p>
      </xdr:txBody>
    </xdr:sp>
    <xdr:clientData/>
  </xdr:twoCellAnchor>
  <xdr:twoCellAnchor>
    <xdr:from>
      <xdr:col>25</xdr:col>
      <xdr:colOff>7572</xdr:colOff>
      <xdr:row>82</xdr:row>
      <xdr:rowOff>163527</xdr:rowOff>
    </xdr:from>
    <xdr:to>
      <xdr:col>25</xdr:col>
      <xdr:colOff>7572</xdr:colOff>
      <xdr:row>84</xdr:row>
      <xdr:rowOff>87027</xdr:rowOff>
    </xdr:to>
    <xdr:cxnSp macro="">
      <xdr:nvCxnSpPr>
        <xdr:cNvPr id="153" name="Conector recto de flecha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CxnSpPr>
          <a:stCxn id="92" idx="4"/>
          <a:endCxn id="152" idx="0"/>
        </xdr:cNvCxnSpPr>
      </xdr:nvCxnSpPr>
      <xdr:spPr>
        <a:xfrm>
          <a:off x="8961072" y="15832152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124</xdr:row>
      <xdr:rowOff>38100</xdr:rowOff>
    </xdr:from>
    <xdr:to>
      <xdr:col>22</xdr:col>
      <xdr:colOff>713717</xdr:colOff>
      <xdr:row>127</xdr:row>
      <xdr:rowOff>114600</xdr:rowOff>
    </xdr:to>
    <xdr:sp macro="" textlink="">
      <xdr:nvSpPr>
        <xdr:cNvPr id="155" name="CuadroTexto 154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SpPr txBox="1"/>
      </xdr:nvSpPr>
      <xdr:spPr>
        <a:xfrm>
          <a:off x="6588917" y="254222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CENEFA INTERNA</a:t>
          </a:r>
        </a:p>
        <a:p>
          <a:pPr algn="ctr"/>
          <a:r>
            <a:rPr lang="en-US" sz="900" b="1" i="1" baseline="0"/>
            <a:t>38-01</a:t>
          </a:r>
        </a:p>
      </xdr:txBody>
    </xdr:sp>
    <xdr:clientData/>
  </xdr:twoCellAnchor>
  <xdr:twoCellAnchor>
    <xdr:from>
      <xdr:col>21</xdr:col>
      <xdr:colOff>744831</xdr:colOff>
      <xdr:row>117</xdr:row>
      <xdr:rowOff>155843</xdr:rowOff>
    </xdr:from>
    <xdr:to>
      <xdr:col>21</xdr:col>
      <xdr:colOff>744831</xdr:colOff>
      <xdr:row>119</xdr:row>
      <xdr:rowOff>79343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CxnSpPr>
          <a:stCxn id="138" idx="4"/>
          <a:endCxn id="95" idx="0"/>
        </xdr:cNvCxnSpPr>
      </xdr:nvCxnSpPr>
      <xdr:spPr>
        <a:xfrm>
          <a:off x="7285331" y="22491968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122</xdr:row>
      <xdr:rowOff>155843</xdr:rowOff>
    </xdr:from>
    <xdr:to>
      <xdr:col>21</xdr:col>
      <xdr:colOff>755717</xdr:colOff>
      <xdr:row>124</xdr:row>
      <xdr:rowOff>38100</xdr:rowOff>
    </xdr:to>
    <xdr:cxnSp macro="">
      <xdr:nvCxnSpPr>
        <xdr:cNvPr id="159" name="Conector recto de flecha 158"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CxnSpPr>
          <a:stCxn id="95" idx="4"/>
          <a:endCxn id="155" idx="0"/>
        </xdr:cNvCxnSpPr>
      </xdr:nvCxnSpPr>
      <xdr:spPr>
        <a:xfrm>
          <a:off x="7285331" y="23444468"/>
          <a:ext cx="10886" cy="2632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124</xdr:row>
      <xdr:rowOff>79343</xdr:rowOff>
    </xdr:from>
    <xdr:to>
      <xdr:col>28</xdr:col>
      <xdr:colOff>713192</xdr:colOff>
      <xdr:row>127</xdr:row>
      <xdr:rowOff>155843</xdr:rowOff>
    </xdr:to>
    <xdr:sp macro="" textlink="">
      <xdr:nvSpPr>
        <xdr:cNvPr id="160" name="CuadroTexto 159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SpPr txBox="1"/>
      </xdr:nvSpPr>
      <xdr:spPr>
        <a:xfrm>
          <a:off x="9864992" y="24701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27</xdr:col>
      <xdr:colOff>755192</xdr:colOff>
      <xdr:row>112</xdr:row>
      <xdr:rowOff>155710</xdr:rowOff>
    </xdr:from>
    <xdr:to>
      <xdr:col>27</xdr:col>
      <xdr:colOff>755192</xdr:colOff>
      <xdr:row>114</xdr:row>
      <xdr:rowOff>79343</xdr:rowOff>
    </xdr:to>
    <xdr:cxnSp macro="">
      <xdr:nvCxnSpPr>
        <xdr:cNvPr id="161" name="Conector recto de flecha 160"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CxnSpPr>
          <a:stCxn id="94" idx="4"/>
          <a:endCxn id="97" idx="0"/>
        </xdr:cNvCxnSpPr>
      </xdr:nvCxnSpPr>
      <xdr:spPr>
        <a:xfrm>
          <a:off x="10584992" y="21539335"/>
          <a:ext cx="0" cy="3046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117</xdr:row>
      <xdr:rowOff>155843</xdr:rowOff>
    </xdr:from>
    <xdr:to>
      <xdr:col>27</xdr:col>
      <xdr:colOff>755192</xdr:colOff>
      <xdr:row>124</xdr:row>
      <xdr:rowOff>79343</xdr:rowOff>
    </xdr:to>
    <xdr:cxnSp macro="">
      <xdr:nvCxnSpPr>
        <xdr:cNvPr id="162" name="Conector recto de flecha 161">
          <a:extLst>
            <a:ext uri="{FF2B5EF4-FFF2-40B4-BE49-F238E27FC236}">
              <a16:creationId xmlns:a16="http://schemas.microsoft.com/office/drawing/2014/main" id="{00000000-0008-0000-0800-0000A2000000}"/>
            </a:ext>
          </a:extLst>
        </xdr:cNvPr>
        <xdr:cNvCxnSpPr>
          <a:stCxn id="97" idx="4"/>
          <a:endCxn id="160" idx="0"/>
        </xdr:cNvCxnSpPr>
      </xdr:nvCxnSpPr>
      <xdr:spPr>
        <a:xfrm>
          <a:off x="10565942" y="22491968"/>
          <a:ext cx="0" cy="1257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114</xdr:row>
      <xdr:rowOff>79343</xdr:rowOff>
    </xdr:from>
    <xdr:to>
      <xdr:col>25</xdr:col>
      <xdr:colOff>713192</xdr:colOff>
      <xdr:row>117</xdr:row>
      <xdr:rowOff>155843</xdr:rowOff>
    </xdr:to>
    <xdr:sp macro="" textlink="">
      <xdr:nvSpPr>
        <xdr:cNvPr id="163" name="CuadroTexto 16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SpPr txBox="1"/>
      </xdr:nvSpPr>
      <xdr:spPr>
        <a:xfrm>
          <a:off x="8226692" y="21843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</a:t>
          </a:r>
          <a:r>
            <a:rPr lang="en-US" sz="1100" b="1" i="1" baseline="0"/>
            <a:t>PLACA FRIA</a:t>
          </a:r>
        </a:p>
        <a:p>
          <a:pPr algn="ctr"/>
          <a:r>
            <a:rPr lang="en-US" sz="900" b="1" i="1" baseline="0"/>
            <a:t>30-15</a:t>
          </a:r>
        </a:p>
      </xdr:txBody>
    </xdr:sp>
    <xdr:clientData/>
  </xdr:twoCellAnchor>
  <xdr:twoCellAnchor>
    <xdr:from>
      <xdr:col>25</xdr:col>
      <xdr:colOff>713192</xdr:colOff>
      <xdr:row>116</xdr:row>
      <xdr:rowOff>22343</xdr:rowOff>
    </xdr:from>
    <xdr:to>
      <xdr:col>27</xdr:col>
      <xdr:colOff>35192</xdr:colOff>
      <xdr:row>116</xdr:row>
      <xdr:rowOff>22343</xdr:rowOff>
    </xdr:to>
    <xdr:cxnSp macro="">
      <xdr:nvCxnSpPr>
        <xdr:cNvPr id="164" name="Conector recto de flecha 163">
          <a:extLst>
            <a:ext uri="{FF2B5EF4-FFF2-40B4-BE49-F238E27FC236}">
              <a16:creationId xmlns:a16="http://schemas.microsoft.com/office/drawing/2014/main" id="{00000000-0008-0000-0800-0000A4000000}"/>
            </a:ext>
          </a:extLst>
        </xdr:cNvPr>
        <xdr:cNvCxnSpPr>
          <a:stCxn id="163" idx="6"/>
          <a:endCxn id="97" idx="2"/>
        </xdr:cNvCxnSpPr>
      </xdr:nvCxnSpPr>
      <xdr:spPr>
        <a:xfrm>
          <a:off x="9666692" y="22167968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129</xdr:row>
      <xdr:rowOff>0</xdr:rowOff>
    </xdr:from>
    <xdr:to>
      <xdr:col>27</xdr:col>
      <xdr:colOff>755192</xdr:colOff>
      <xdr:row>129</xdr:row>
      <xdr:rowOff>70532</xdr:rowOff>
    </xdr:to>
    <xdr:cxnSp macro="">
      <xdr:nvCxnSpPr>
        <xdr:cNvPr id="165" name="Conector recto de flecha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CxnSpPr>
          <a:stCxn id="160" idx="4"/>
          <a:endCxn id="96" idx="0"/>
        </xdr:cNvCxnSpPr>
      </xdr:nvCxnSpPr>
      <xdr:spPr>
        <a:xfrm>
          <a:off x="10584992" y="25349468"/>
          <a:ext cx="0" cy="1057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270</xdr:row>
      <xdr:rowOff>59777</xdr:rowOff>
    </xdr:from>
    <xdr:to>
      <xdr:col>28</xdr:col>
      <xdr:colOff>713192</xdr:colOff>
      <xdr:row>273</xdr:row>
      <xdr:rowOff>136277</xdr:rowOff>
    </xdr:to>
    <xdr:sp macro="" textlink="">
      <xdr:nvSpPr>
        <xdr:cNvPr id="166" name="CuadroTexto 16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800-0000A6000000}"/>
            </a:ext>
          </a:extLst>
        </xdr:cNvPr>
        <xdr:cNvSpPr txBox="1"/>
      </xdr:nvSpPr>
      <xdr:spPr>
        <a:xfrm>
          <a:off x="9864992" y="53352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27</xdr:col>
      <xdr:colOff>755192</xdr:colOff>
      <xdr:row>263</xdr:row>
      <xdr:rowOff>136277</xdr:rowOff>
    </xdr:from>
    <xdr:to>
      <xdr:col>27</xdr:col>
      <xdr:colOff>755192</xdr:colOff>
      <xdr:row>265</xdr:row>
      <xdr:rowOff>59777</xdr:rowOff>
    </xdr:to>
    <xdr:cxnSp macro="">
      <xdr:nvCxnSpPr>
        <xdr:cNvPr id="167" name="Conector recto de flecha 166">
          <a:extLst>
            <a:ext uri="{FF2B5EF4-FFF2-40B4-BE49-F238E27FC236}">
              <a16:creationId xmlns:a16="http://schemas.microsoft.com/office/drawing/2014/main" id="{00000000-0008-0000-0800-0000A7000000}"/>
            </a:ext>
          </a:extLst>
        </xdr:cNvPr>
        <xdr:cNvCxnSpPr>
          <a:stCxn id="41" idx="4"/>
          <a:endCxn id="166" idx="0"/>
        </xdr:cNvCxnSpPr>
      </xdr:nvCxnSpPr>
      <xdr:spPr>
        <a:xfrm>
          <a:off x="10584992" y="52095152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280</xdr:row>
      <xdr:rowOff>53464</xdr:rowOff>
    </xdr:from>
    <xdr:to>
      <xdr:col>28</xdr:col>
      <xdr:colOff>713192</xdr:colOff>
      <xdr:row>283</xdr:row>
      <xdr:rowOff>129964</xdr:rowOff>
    </xdr:to>
    <xdr:sp macro="" textlink="">
      <xdr:nvSpPr>
        <xdr:cNvPr id="182" name="CuadroTexto 181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800-0000B6000000}"/>
            </a:ext>
          </a:extLst>
        </xdr:cNvPr>
        <xdr:cNvSpPr txBox="1"/>
      </xdr:nvSpPr>
      <xdr:spPr>
        <a:xfrm>
          <a:off x="9864992" y="5525083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27</xdr:col>
      <xdr:colOff>755192</xdr:colOff>
      <xdr:row>278</xdr:row>
      <xdr:rowOff>136277</xdr:rowOff>
    </xdr:from>
    <xdr:to>
      <xdr:col>27</xdr:col>
      <xdr:colOff>755192</xdr:colOff>
      <xdr:row>280</xdr:row>
      <xdr:rowOff>53464</xdr:rowOff>
    </xdr:to>
    <xdr:cxnSp macro="">
      <xdr:nvCxnSpPr>
        <xdr:cNvPr id="183" name="Conector recto de flecha 182">
          <a:extLst>
            <a:ext uri="{FF2B5EF4-FFF2-40B4-BE49-F238E27FC236}">
              <a16:creationId xmlns:a16="http://schemas.microsoft.com/office/drawing/2014/main" id="{00000000-0008-0000-0800-0000B7000000}"/>
            </a:ext>
          </a:extLst>
        </xdr:cNvPr>
        <xdr:cNvCxnSpPr>
          <a:endCxn id="182" idx="0"/>
        </xdr:cNvCxnSpPr>
      </xdr:nvCxnSpPr>
      <xdr:spPr>
        <a:xfrm>
          <a:off x="10584992" y="5495265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7571</xdr:colOff>
      <xdr:row>7</xdr:row>
      <xdr:rowOff>139257</xdr:rowOff>
    </xdr:from>
    <xdr:to>
      <xdr:col>16</xdr:col>
      <xdr:colOff>7572</xdr:colOff>
      <xdr:row>9</xdr:row>
      <xdr:rowOff>62134</xdr:rowOff>
    </xdr:to>
    <xdr:cxnSp macro="">
      <xdr:nvCxnSpPr>
        <xdr:cNvPr id="191" name="Conector recto de flecha 190">
          <a:extLst>
            <a:ext uri="{FF2B5EF4-FFF2-40B4-BE49-F238E27FC236}">
              <a16:creationId xmlns:a16="http://schemas.microsoft.com/office/drawing/2014/main" id="{00000000-0008-0000-0800-0000BF000000}"/>
            </a:ext>
          </a:extLst>
        </xdr:cNvPr>
        <xdr:cNvCxnSpPr>
          <a:stCxn id="252" idx="4"/>
          <a:endCxn id="253" idx="0"/>
        </xdr:cNvCxnSpPr>
      </xdr:nvCxnSpPr>
      <xdr:spPr>
        <a:xfrm>
          <a:off x="4039821" y="1472757"/>
          <a:ext cx="1" cy="35150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24831</xdr:colOff>
      <xdr:row>104</xdr:row>
      <xdr:rowOff>0</xdr:rowOff>
    </xdr:from>
    <xdr:to>
      <xdr:col>22</xdr:col>
      <xdr:colOff>702831</xdr:colOff>
      <xdr:row>107</xdr:row>
      <xdr:rowOff>76500</xdr:rowOff>
    </xdr:to>
    <xdr:sp macro="" textlink="">
      <xdr:nvSpPr>
        <xdr:cNvPr id="195" name="CuadroTexto 194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800-0000C3000000}"/>
            </a:ext>
          </a:extLst>
        </xdr:cNvPr>
        <xdr:cNvSpPr txBox="1"/>
      </xdr:nvSpPr>
      <xdr:spPr>
        <a:xfrm>
          <a:off x="6565331" y="198596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SOPORTES PARRILLA</a:t>
          </a:r>
        </a:p>
        <a:p>
          <a:pPr algn="ctr"/>
          <a:r>
            <a:rPr lang="en-US" sz="900" b="1" i="1" baseline="0"/>
            <a:t>21-01</a:t>
          </a:r>
        </a:p>
      </xdr:txBody>
    </xdr:sp>
    <xdr:clientData/>
  </xdr:twoCellAnchor>
  <xdr:twoCellAnchor>
    <xdr:from>
      <xdr:col>21</xdr:col>
      <xdr:colOff>744831</xdr:colOff>
      <xdr:row>107</xdr:row>
      <xdr:rowOff>76500</xdr:rowOff>
    </xdr:from>
    <xdr:to>
      <xdr:col>21</xdr:col>
      <xdr:colOff>744831</xdr:colOff>
      <xdr:row>109</xdr:row>
      <xdr:rowOff>41242</xdr:rowOff>
    </xdr:to>
    <xdr:cxnSp macro="">
      <xdr:nvCxnSpPr>
        <xdr:cNvPr id="196" name="Conector recto de flecha 195">
          <a:extLst>
            <a:ext uri="{FF2B5EF4-FFF2-40B4-BE49-F238E27FC236}">
              <a16:creationId xmlns:a16="http://schemas.microsoft.com/office/drawing/2014/main" id="{00000000-0008-0000-0800-0000C4000000}"/>
            </a:ext>
          </a:extLst>
        </xdr:cNvPr>
        <xdr:cNvCxnSpPr>
          <a:stCxn id="195" idx="4"/>
          <a:endCxn id="254" idx="0"/>
        </xdr:cNvCxnSpPr>
      </xdr:nvCxnSpPr>
      <xdr:spPr>
        <a:xfrm>
          <a:off x="7285331" y="20507625"/>
          <a:ext cx="0" cy="345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104</xdr:row>
      <xdr:rowOff>0</xdr:rowOff>
    </xdr:from>
    <xdr:to>
      <xdr:col>28</xdr:col>
      <xdr:colOff>713192</xdr:colOff>
      <xdr:row>107</xdr:row>
      <xdr:rowOff>76500</xdr:rowOff>
    </xdr:to>
    <xdr:sp macro="" textlink="">
      <xdr:nvSpPr>
        <xdr:cNvPr id="197" name="CuadroTexto 196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SpPr txBox="1">
          <a:spLocks/>
        </xdr:cNvSpPr>
      </xdr:nvSpPr>
      <xdr:spPr>
        <a:xfrm>
          <a:off x="9864992" y="198596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</a:p>
        <a:p>
          <a:pPr algn="ctr"/>
          <a:r>
            <a:rPr lang="en-US" sz="900" b="1" i="1"/>
            <a:t>25-10</a:t>
          </a:r>
        </a:p>
      </xdr:txBody>
    </xdr:sp>
    <xdr:clientData/>
  </xdr:twoCellAnchor>
  <xdr:twoCellAnchor>
    <xdr:from>
      <xdr:col>27</xdr:col>
      <xdr:colOff>755192</xdr:colOff>
      <xdr:row>107</xdr:row>
      <xdr:rowOff>76500</xdr:rowOff>
    </xdr:from>
    <xdr:to>
      <xdr:col>27</xdr:col>
      <xdr:colOff>755192</xdr:colOff>
      <xdr:row>109</xdr:row>
      <xdr:rowOff>79210</xdr:rowOff>
    </xdr:to>
    <xdr:cxnSp macro="">
      <xdr:nvCxnSpPr>
        <xdr:cNvPr id="198" name="Conector recto de flecha 197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CxnSpPr>
          <a:stCxn id="197" idx="4"/>
          <a:endCxn id="94" idx="0"/>
        </xdr:cNvCxnSpPr>
      </xdr:nvCxnSpPr>
      <xdr:spPr>
        <a:xfrm>
          <a:off x="10584992" y="20507625"/>
          <a:ext cx="0" cy="3837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727572</xdr:colOff>
      <xdr:row>126</xdr:row>
      <xdr:rowOff>22343</xdr:rowOff>
    </xdr:from>
    <xdr:to>
      <xdr:col>27</xdr:col>
      <xdr:colOff>62932</xdr:colOff>
      <xdr:row>126</xdr:row>
      <xdr:rowOff>22343</xdr:rowOff>
    </xdr:to>
    <xdr:cxnSp macro="">
      <xdr:nvCxnSpPr>
        <xdr:cNvPr id="199" name="Conector recto de flecha 198">
          <a:extLst>
            <a:ext uri="{FF2B5EF4-FFF2-40B4-BE49-F238E27FC236}">
              <a16:creationId xmlns:a16="http://schemas.microsoft.com/office/drawing/2014/main" id="{00000000-0008-0000-0800-0000C7000000}"/>
            </a:ext>
          </a:extLst>
        </xdr:cNvPr>
        <xdr:cNvCxnSpPr>
          <a:stCxn id="200" idx="6"/>
        </xdr:cNvCxnSpPr>
      </xdr:nvCxnSpPr>
      <xdr:spPr>
        <a:xfrm>
          <a:off x="9681072" y="25025468"/>
          <a:ext cx="2116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124</xdr:row>
      <xdr:rowOff>79343</xdr:rowOff>
    </xdr:from>
    <xdr:to>
      <xdr:col>25</xdr:col>
      <xdr:colOff>727572</xdr:colOff>
      <xdr:row>127</xdr:row>
      <xdr:rowOff>155843</xdr:rowOff>
    </xdr:to>
    <xdr:sp macro="" textlink="">
      <xdr:nvSpPr>
        <xdr:cNvPr id="200" name="CuadroTexto 19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SpPr txBox="1"/>
      </xdr:nvSpPr>
      <xdr:spPr>
        <a:xfrm>
          <a:off x="8241072" y="24701468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DE</a:t>
          </a:r>
          <a:r>
            <a:rPr lang="en-US" sz="1100" b="1" i="1" baseline="0"/>
            <a:t> PUERTA</a:t>
          </a:r>
          <a:endParaRPr lang="en-US" sz="1100" b="1" i="1"/>
        </a:p>
        <a:p>
          <a:pPr algn="ctr"/>
          <a:r>
            <a:rPr lang="en-US" sz="900" b="1" i="1"/>
            <a:t>90-20</a:t>
          </a:r>
          <a:endParaRPr lang="en-US" sz="1000" b="1" i="1"/>
        </a:p>
      </xdr:txBody>
    </xdr:sp>
    <xdr:clientData/>
  </xdr:twoCellAnchor>
  <xdr:twoCellAnchor>
    <xdr:from>
      <xdr:col>21</xdr:col>
      <xdr:colOff>755716</xdr:colOff>
      <xdr:row>127</xdr:row>
      <xdr:rowOff>114600</xdr:rowOff>
    </xdr:from>
    <xdr:to>
      <xdr:col>27</xdr:col>
      <xdr:colOff>755191</xdr:colOff>
      <xdr:row>129</xdr:row>
      <xdr:rowOff>70532</xdr:rowOff>
    </xdr:to>
    <xdr:cxnSp macro="">
      <xdr:nvCxnSpPr>
        <xdr:cNvPr id="201" name="Conector angular 200">
          <a:extLst>
            <a:ext uri="{FF2B5EF4-FFF2-40B4-BE49-F238E27FC236}">
              <a16:creationId xmlns:a16="http://schemas.microsoft.com/office/drawing/2014/main" id="{00000000-0008-0000-0800-0000C9000000}"/>
            </a:ext>
          </a:extLst>
        </xdr:cNvPr>
        <xdr:cNvCxnSpPr>
          <a:stCxn id="155" idx="4"/>
          <a:endCxn id="96" idx="0"/>
        </xdr:cNvCxnSpPr>
      </xdr:nvCxnSpPr>
      <xdr:spPr>
        <a:xfrm rot="16200000" flipH="1">
          <a:off x="7905363" y="23746578"/>
          <a:ext cx="2051432" cy="326972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7572</xdr:colOff>
      <xdr:row>12</xdr:row>
      <xdr:rowOff>138634</xdr:rowOff>
    </xdr:from>
    <xdr:to>
      <xdr:col>16</xdr:col>
      <xdr:colOff>23813</xdr:colOff>
      <xdr:row>99</xdr:row>
      <xdr:rowOff>47626</xdr:rowOff>
    </xdr:to>
    <xdr:cxnSp macro="">
      <xdr:nvCxnSpPr>
        <xdr:cNvPr id="203" name="Conector recto de flecha 202">
          <a:extLst>
            <a:ext uri="{FF2B5EF4-FFF2-40B4-BE49-F238E27FC236}">
              <a16:creationId xmlns:a16="http://schemas.microsoft.com/office/drawing/2014/main" id="{00000000-0008-0000-0800-0000CB000000}"/>
            </a:ext>
          </a:extLst>
        </xdr:cNvPr>
        <xdr:cNvCxnSpPr>
          <a:stCxn id="253" idx="4"/>
          <a:endCxn id="3" idx="0"/>
        </xdr:cNvCxnSpPr>
      </xdr:nvCxnSpPr>
      <xdr:spPr>
        <a:xfrm>
          <a:off x="8945197" y="2472259"/>
          <a:ext cx="16241" cy="164824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4</xdr:row>
      <xdr:rowOff>38100</xdr:rowOff>
    </xdr:from>
    <xdr:to>
      <xdr:col>28</xdr:col>
      <xdr:colOff>713192</xdr:colOff>
      <xdr:row>7</xdr:row>
      <xdr:rowOff>114600</xdr:rowOff>
    </xdr:to>
    <xdr:sp macro="" textlink="">
      <xdr:nvSpPr>
        <xdr:cNvPr id="206" name="CuadroTexto 205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SpPr txBox="1"/>
      </xdr:nvSpPr>
      <xdr:spPr>
        <a:xfrm>
          <a:off x="98649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25</xdr:col>
      <xdr:colOff>7573</xdr:colOff>
      <xdr:row>12</xdr:row>
      <xdr:rowOff>148879</xdr:rowOff>
    </xdr:from>
    <xdr:to>
      <xdr:col>27</xdr:col>
      <xdr:colOff>755193</xdr:colOff>
      <xdr:row>49</xdr:row>
      <xdr:rowOff>77484</xdr:rowOff>
    </xdr:to>
    <xdr:cxnSp macro="">
      <xdr:nvCxnSpPr>
        <xdr:cNvPr id="207" name="Conector angular 206">
          <a:extLst>
            <a:ext uri="{FF2B5EF4-FFF2-40B4-BE49-F238E27FC236}">
              <a16:creationId xmlns:a16="http://schemas.microsoft.com/office/drawing/2014/main" id="{00000000-0008-0000-0800-0000CF000000}"/>
            </a:ext>
          </a:extLst>
        </xdr:cNvPr>
        <xdr:cNvCxnSpPr>
          <a:stCxn id="248" idx="4"/>
          <a:endCxn id="131" idx="0"/>
        </xdr:cNvCxnSpPr>
      </xdr:nvCxnSpPr>
      <xdr:spPr>
        <a:xfrm rot="5400000">
          <a:off x="6284480" y="5159097"/>
          <a:ext cx="6977105" cy="162392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174</xdr:row>
      <xdr:rowOff>65388</xdr:rowOff>
    </xdr:from>
    <xdr:to>
      <xdr:col>28</xdr:col>
      <xdr:colOff>713192</xdr:colOff>
      <xdr:row>177</xdr:row>
      <xdr:rowOff>141888</xdr:rowOff>
    </xdr:to>
    <xdr:sp macro="" textlink="">
      <xdr:nvSpPr>
        <xdr:cNvPr id="208" name="CuadroTexto 207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SpPr txBox="1"/>
      </xdr:nvSpPr>
      <xdr:spPr>
        <a:xfrm>
          <a:off x="9864992" y="3497451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172</xdr:row>
      <xdr:rowOff>154015</xdr:rowOff>
    </xdr:from>
    <xdr:to>
      <xdr:col>27</xdr:col>
      <xdr:colOff>755192</xdr:colOff>
      <xdr:row>174</xdr:row>
      <xdr:rowOff>65388</xdr:rowOff>
    </xdr:to>
    <xdr:cxnSp macro="">
      <xdr:nvCxnSpPr>
        <xdr:cNvPr id="209" name="Conector recto de flecha 208">
          <a:extLst>
            <a:ext uri="{FF2B5EF4-FFF2-40B4-BE49-F238E27FC236}">
              <a16:creationId xmlns:a16="http://schemas.microsoft.com/office/drawing/2014/main" id="{00000000-0008-0000-0800-0000D1000000}"/>
            </a:ext>
          </a:extLst>
        </xdr:cNvPr>
        <xdr:cNvCxnSpPr>
          <a:stCxn id="35" idx="4"/>
          <a:endCxn id="208" idx="0"/>
        </xdr:cNvCxnSpPr>
      </xdr:nvCxnSpPr>
      <xdr:spPr>
        <a:xfrm>
          <a:off x="10584992" y="34682140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67</xdr:row>
      <xdr:rowOff>34045</xdr:rowOff>
    </xdr:from>
    <xdr:to>
      <xdr:col>26</xdr:col>
      <xdr:colOff>79169</xdr:colOff>
      <xdr:row>69</xdr:row>
      <xdr:rowOff>136072</xdr:rowOff>
    </xdr:to>
    <xdr:sp macro="" textlink="">
      <xdr:nvSpPr>
        <xdr:cNvPr id="210" name="CuadroTexto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SpPr txBox="1"/>
      </xdr:nvSpPr>
      <xdr:spPr>
        <a:xfrm>
          <a:off x="9016136" y="12845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67</xdr:row>
      <xdr:rowOff>133878</xdr:rowOff>
    </xdr:from>
    <xdr:to>
      <xdr:col>25</xdr:col>
      <xdr:colOff>7572</xdr:colOff>
      <xdr:row>69</xdr:row>
      <xdr:rowOff>136174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800-0000D3000000}"/>
            </a:ext>
          </a:extLst>
        </xdr:cNvPr>
        <xdr:cNvCxnSpPr>
          <a:endCxn id="212" idx="0"/>
        </xdr:cNvCxnSpPr>
      </xdr:nvCxnSpPr>
      <xdr:spPr>
        <a:xfrm>
          <a:off x="8961072" y="12945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69</xdr:row>
      <xdr:rowOff>136174</xdr:rowOff>
    </xdr:from>
    <xdr:to>
      <xdr:col>25</xdr:col>
      <xdr:colOff>727572</xdr:colOff>
      <xdr:row>73</xdr:row>
      <xdr:rowOff>22174</xdr:rowOff>
    </xdr:to>
    <xdr:sp macro="" textlink="">
      <xdr:nvSpPr>
        <xdr:cNvPr id="212" name="CuadroTexto 211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800-0000D4000000}"/>
            </a:ext>
          </a:extLst>
        </xdr:cNvPr>
        <xdr:cNvSpPr txBox="1">
          <a:spLocks/>
        </xdr:cNvSpPr>
      </xdr:nvSpPr>
      <xdr:spPr>
        <a:xfrm>
          <a:off x="8241072" y="133282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67</xdr:row>
      <xdr:rowOff>34045</xdr:rowOff>
    </xdr:from>
    <xdr:to>
      <xdr:col>26</xdr:col>
      <xdr:colOff>79169</xdr:colOff>
      <xdr:row>69</xdr:row>
      <xdr:rowOff>136072</xdr:rowOff>
    </xdr:to>
    <xdr:sp macro="" textlink="">
      <xdr:nvSpPr>
        <xdr:cNvPr id="213" name="CuadroTexto 212">
          <a:extLst>
            <a:ext uri="{FF2B5EF4-FFF2-40B4-BE49-F238E27FC236}">
              <a16:creationId xmlns:a16="http://schemas.microsoft.com/office/drawing/2014/main" id="{00000000-0008-0000-0800-0000D5000000}"/>
            </a:ext>
          </a:extLst>
        </xdr:cNvPr>
        <xdr:cNvSpPr txBox="1"/>
      </xdr:nvSpPr>
      <xdr:spPr>
        <a:xfrm>
          <a:off x="9016136" y="12845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67</xdr:row>
      <xdr:rowOff>133878</xdr:rowOff>
    </xdr:from>
    <xdr:to>
      <xdr:col>25</xdr:col>
      <xdr:colOff>7572</xdr:colOff>
      <xdr:row>69</xdr:row>
      <xdr:rowOff>136174</xdr:rowOff>
    </xdr:to>
    <xdr:cxnSp macro="">
      <xdr:nvCxnSpPr>
        <xdr:cNvPr id="214" name="Conector recto de flecha 213">
          <a:extLst>
            <a:ext uri="{FF2B5EF4-FFF2-40B4-BE49-F238E27FC236}">
              <a16:creationId xmlns:a16="http://schemas.microsoft.com/office/drawing/2014/main" id="{00000000-0008-0000-0800-0000D6000000}"/>
            </a:ext>
          </a:extLst>
        </xdr:cNvPr>
        <xdr:cNvCxnSpPr/>
      </xdr:nvCxnSpPr>
      <xdr:spPr>
        <a:xfrm>
          <a:off x="8961072" y="12945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250</xdr:row>
      <xdr:rowOff>56025</xdr:rowOff>
    </xdr:from>
    <xdr:to>
      <xdr:col>25</xdr:col>
      <xdr:colOff>713192</xdr:colOff>
      <xdr:row>253</xdr:row>
      <xdr:rowOff>132525</xdr:rowOff>
    </xdr:to>
    <xdr:sp macro="" textlink="">
      <xdr:nvSpPr>
        <xdr:cNvPr id="215" name="CuadroTexto 214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800-0000D7000000}"/>
            </a:ext>
          </a:extLst>
        </xdr:cNvPr>
        <xdr:cNvSpPr txBox="1"/>
      </xdr:nvSpPr>
      <xdr:spPr>
        <a:xfrm>
          <a:off x="8226692" y="49538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25</xdr:col>
      <xdr:colOff>15494</xdr:colOff>
      <xdr:row>246</xdr:row>
      <xdr:rowOff>165611</xdr:rowOff>
    </xdr:from>
    <xdr:to>
      <xdr:col>28</xdr:col>
      <xdr:colOff>16568</xdr:colOff>
      <xdr:row>248</xdr:row>
      <xdr:rowOff>8284</xdr:rowOff>
    </xdr:to>
    <xdr:cxnSp macro="">
      <xdr:nvCxnSpPr>
        <xdr:cNvPr id="216" name="Conector angular 215">
          <a:extLst>
            <a:ext uri="{FF2B5EF4-FFF2-40B4-BE49-F238E27FC236}">
              <a16:creationId xmlns:a16="http://schemas.microsoft.com/office/drawing/2014/main" id="{00000000-0008-0000-0800-0000D8000000}"/>
            </a:ext>
          </a:extLst>
        </xdr:cNvPr>
        <xdr:cNvCxnSpPr>
          <a:stCxn id="36" idx="4"/>
        </xdr:cNvCxnSpPr>
      </xdr:nvCxnSpPr>
      <xdr:spPr>
        <a:xfrm rot="16200000" flipH="1">
          <a:off x="9676844" y="48178136"/>
          <a:ext cx="223673" cy="1639374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248</xdr:row>
      <xdr:rowOff>190499</xdr:rowOff>
    </xdr:from>
    <xdr:to>
      <xdr:col>28</xdr:col>
      <xdr:colOff>13138</xdr:colOff>
      <xdr:row>250</xdr:row>
      <xdr:rowOff>56024</xdr:rowOff>
    </xdr:to>
    <xdr:cxnSp macro="">
      <xdr:nvCxnSpPr>
        <xdr:cNvPr id="217" name="Conector angular 216">
          <a:extLst>
            <a:ext uri="{FF2B5EF4-FFF2-40B4-BE49-F238E27FC236}">
              <a16:creationId xmlns:a16="http://schemas.microsoft.com/office/drawing/2014/main" id="{00000000-0008-0000-0800-0000D9000000}"/>
            </a:ext>
          </a:extLst>
        </xdr:cNvPr>
        <xdr:cNvCxnSpPr>
          <a:endCxn id="215" idx="0"/>
        </xdr:cNvCxnSpPr>
      </xdr:nvCxnSpPr>
      <xdr:spPr>
        <a:xfrm rot="10800000" flipV="1">
          <a:off x="8946692" y="4929187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6569</xdr:colOff>
      <xdr:row>248</xdr:row>
      <xdr:rowOff>6569</xdr:rowOff>
    </xdr:from>
    <xdr:to>
      <xdr:col>28</xdr:col>
      <xdr:colOff>6570</xdr:colOff>
      <xdr:row>249</xdr:row>
      <xdr:rowOff>13138</xdr:rowOff>
    </xdr:to>
    <xdr:cxnSp macro="">
      <xdr:nvCxnSpPr>
        <xdr:cNvPr id="218" name="Conector recto 217">
          <a:extLst>
            <a:ext uri="{FF2B5EF4-FFF2-40B4-BE49-F238E27FC236}">
              <a16:creationId xmlns:a16="http://schemas.microsoft.com/office/drawing/2014/main" id="{00000000-0008-0000-0800-0000DA000000}"/>
            </a:ext>
          </a:extLst>
        </xdr:cNvPr>
        <xdr:cNvCxnSpPr/>
      </xdr:nvCxnSpPr>
      <xdr:spPr>
        <a:xfrm flipH="1">
          <a:off x="10598369" y="4910794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19707</xdr:colOff>
      <xdr:row>249</xdr:row>
      <xdr:rowOff>0</xdr:rowOff>
    </xdr:from>
    <xdr:to>
      <xdr:col>30</xdr:col>
      <xdr:colOff>758300</xdr:colOff>
      <xdr:row>250</xdr:row>
      <xdr:rowOff>78000</xdr:rowOff>
    </xdr:to>
    <xdr:cxnSp macro="">
      <xdr:nvCxnSpPr>
        <xdr:cNvPr id="219" name="Conector angular 218">
          <a:extLst>
            <a:ext uri="{FF2B5EF4-FFF2-40B4-BE49-F238E27FC236}">
              <a16:creationId xmlns:a16="http://schemas.microsoft.com/office/drawing/2014/main" id="{00000000-0008-0000-0800-0000DB000000}"/>
            </a:ext>
          </a:extLst>
        </xdr:cNvPr>
        <xdr:cNvCxnSpPr/>
      </xdr:nvCxnSpPr>
      <xdr:spPr>
        <a:xfrm>
          <a:off x="10611507" y="4929187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250</xdr:row>
      <xdr:rowOff>64862</xdr:rowOff>
    </xdr:from>
    <xdr:to>
      <xdr:col>31</xdr:col>
      <xdr:colOff>709731</xdr:colOff>
      <xdr:row>253</xdr:row>
      <xdr:rowOff>141362</xdr:rowOff>
    </xdr:to>
    <xdr:sp macro="" textlink="">
      <xdr:nvSpPr>
        <xdr:cNvPr id="220" name="CuadroTexto 219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800-0000DC000000}"/>
            </a:ext>
          </a:extLst>
        </xdr:cNvPr>
        <xdr:cNvSpPr txBox="1"/>
      </xdr:nvSpPr>
      <xdr:spPr>
        <a:xfrm>
          <a:off x="11499831" y="49547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253</xdr:row>
      <xdr:rowOff>132525</xdr:rowOff>
    </xdr:from>
    <xdr:to>
      <xdr:col>27</xdr:col>
      <xdr:colOff>755192</xdr:colOff>
      <xdr:row>260</xdr:row>
      <xdr:rowOff>59777</xdr:rowOff>
    </xdr:to>
    <xdr:cxnSp macro="">
      <xdr:nvCxnSpPr>
        <xdr:cNvPr id="221" name="Conector angular 220">
          <a:extLst>
            <a:ext uri="{FF2B5EF4-FFF2-40B4-BE49-F238E27FC236}">
              <a16:creationId xmlns:a16="http://schemas.microsoft.com/office/drawing/2014/main" id="{00000000-0008-0000-0800-0000DD000000}"/>
            </a:ext>
          </a:extLst>
        </xdr:cNvPr>
        <xdr:cNvCxnSpPr>
          <a:stCxn id="215" idx="4"/>
          <a:endCxn id="41" idx="0"/>
        </xdr:cNvCxnSpPr>
      </xdr:nvCxnSpPr>
      <xdr:spPr>
        <a:xfrm rot="16200000" flipH="1">
          <a:off x="9135466" y="49997626"/>
          <a:ext cx="1260752" cy="1638300"/>
        </a:xfrm>
        <a:prstGeom prst="bentConnector3">
          <a:avLst>
            <a:gd name="adj1" fmla="val 8708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258</xdr:row>
      <xdr:rowOff>163285</xdr:rowOff>
    </xdr:from>
    <xdr:to>
      <xdr:col>31</xdr:col>
      <xdr:colOff>10515</xdr:colOff>
      <xdr:row>260</xdr:row>
      <xdr:rowOff>59777</xdr:rowOff>
    </xdr:to>
    <xdr:cxnSp macro="">
      <xdr:nvCxnSpPr>
        <xdr:cNvPr id="222" name="Conector angular 221">
          <a:extLst>
            <a:ext uri="{FF2B5EF4-FFF2-40B4-BE49-F238E27FC236}">
              <a16:creationId xmlns:a16="http://schemas.microsoft.com/office/drawing/2014/main" id="{00000000-0008-0000-0800-0000DE000000}"/>
            </a:ext>
          </a:extLst>
        </xdr:cNvPr>
        <xdr:cNvCxnSpPr>
          <a:stCxn id="5" idx="2"/>
          <a:endCxn id="41" idx="0"/>
        </xdr:cNvCxnSpPr>
      </xdr:nvCxnSpPr>
      <xdr:spPr>
        <a:xfrm rot="5400000">
          <a:off x="11274058" y="50480594"/>
          <a:ext cx="277492" cy="165562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13139</xdr:colOff>
      <xdr:row>236</xdr:row>
      <xdr:rowOff>165611</xdr:rowOff>
    </xdr:from>
    <xdr:to>
      <xdr:col>30</xdr:col>
      <xdr:colOff>751732</xdr:colOff>
      <xdr:row>248</xdr:row>
      <xdr:rowOff>2</xdr:rowOff>
    </xdr:to>
    <xdr:cxnSp macro="">
      <xdr:nvCxnSpPr>
        <xdr:cNvPr id="223" name="Conector angular 222">
          <a:extLst>
            <a:ext uri="{FF2B5EF4-FFF2-40B4-BE49-F238E27FC236}">
              <a16:creationId xmlns:a16="http://schemas.microsoft.com/office/drawing/2014/main" id="{00000000-0008-0000-0800-0000DF000000}"/>
            </a:ext>
          </a:extLst>
        </xdr:cNvPr>
        <xdr:cNvCxnSpPr/>
      </xdr:nvCxnSpPr>
      <xdr:spPr>
        <a:xfrm rot="5400000">
          <a:off x="10352190" y="4723373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99</xdr:row>
      <xdr:rowOff>70312</xdr:rowOff>
    </xdr:from>
    <xdr:to>
      <xdr:col>25</xdr:col>
      <xdr:colOff>727572</xdr:colOff>
      <xdr:row>102</xdr:row>
      <xdr:rowOff>146812</xdr:rowOff>
    </xdr:to>
    <xdr:sp macro="" textlink="">
      <xdr:nvSpPr>
        <xdr:cNvPr id="224" name="CuadroTexto 22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800-0000E0000000}"/>
            </a:ext>
          </a:extLst>
        </xdr:cNvPr>
        <xdr:cNvSpPr txBox="1"/>
      </xdr:nvSpPr>
      <xdr:spPr>
        <a:xfrm>
          <a:off x="8241072" y="18977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97</xdr:row>
      <xdr:rowOff>153885</xdr:rowOff>
    </xdr:from>
    <xdr:to>
      <xdr:col>25</xdr:col>
      <xdr:colOff>7572</xdr:colOff>
      <xdr:row>99</xdr:row>
      <xdr:rowOff>70312</xdr:rowOff>
    </xdr:to>
    <xdr:cxnSp macro="">
      <xdr:nvCxnSpPr>
        <xdr:cNvPr id="225" name="Conector recto de flecha 224">
          <a:extLst>
            <a:ext uri="{FF2B5EF4-FFF2-40B4-BE49-F238E27FC236}">
              <a16:creationId xmlns:a16="http://schemas.microsoft.com/office/drawing/2014/main" id="{00000000-0008-0000-0800-0000E1000000}"/>
            </a:ext>
          </a:extLst>
        </xdr:cNvPr>
        <xdr:cNvCxnSpPr>
          <a:stCxn id="99" idx="4"/>
          <a:endCxn id="224" idx="0"/>
        </xdr:cNvCxnSpPr>
      </xdr:nvCxnSpPr>
      <xdr:spPr>
        <a:xfrm>
          <a:off x="8961072" y="186800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228</xdr:row>
      <xdr:rowOff>0</xdr:rowOff>
    </xdr:from>
    <xdr:to>
      <xdr:col>31</xdr:col>
      <xdr:colOff>727364</xdr:colOff>
      <xdr:row>253</xdr:row>
      <xdr:rowOff>163286</xdr:rowOff>
    </xdr:to>
    <xdr:sp macro="" textlink="">
      <xdr:nvSpPr>
        <xdr:cNvPr id="226" name="Rectángulo 225">
          <a:extLst>
            <a:ext uri="{FF2B5EF4-FFF2-40B4-BE49-F238E27FC236}">
              <a16:creationId xmlns:a16="http://schemas.microsoft.com/office/drawing/2014/main" id="{00000000-0008-0000-0800-0000E2000000}"/>
            </a:ext>
          </a:extLst>
        </xdr:cNvPr>
        <xdr:cNvSpPr/>
      </xdr:nvSpPr>
      <xdr:spPr>
        <a:xfrm>
          <a:off x="8191500" y="45291375"/>
          <a:ext cx="4765964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5608</xdr:colOff>
      <xdr:row>104</xdr:row>
      <xdr:rowOff>77777</xdr:rowOff>
    </xdr:from>
    <xdr:to>
      <xdr:col>10</xdr:col>
      <xdr:colOff>746124</xdr:colOff>
      <xdr:row>117</xdr:row>
      <xdr:rowOff>142875</xdr:rowOff>
    </xdr:to>
    <xdr:sp macro="" textlink="">
      <xdr:nvSpPr>
        <xdr:cNvPr id="230" name="Rectángulo 229">
          <a:extLst>
            <a:ext uri="{FF2B5EF4-FFF2-40B4-BE49-F238E27FC236}">
              <a16:creationId xmlns:a16="http://schemas.microsoft.com/office/drawing/2014/main" id="{00000000-0008-0000-0800-0000E6000000}"/>
            </a:ext>
          </a:extLst>
        </xdr:cNvPr>
        <xdr:cNvSpPr/>
      </xdr:nvSpPr>
      <xdr:spPr>
        <a:xfrm>
          <a:off x="5608" y="19937402"/>
          <a:ext cx="6407891" cy="2541598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57494</xdr:colOff>
      <xdr:row>260</xdr:row>
      <xdr:rowOff>59778</xdr:rowOff>
    </xdr:from>
    <xdr:to>
      <xdr:col>25</xdr:col>
      <xdr:colOff>735494</xdr:colOff>
      <xdr:row>263</xdr:row>
      <xdr:rowOff>136278</xdr:rowOff>
    </xdr:to>
    <xdr:sp macro="" textlink="">
      <xdr:nvSpPr>
        <xdr:cNvPr id="233" name="CuadroTexto 232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800-0000E9000000}"/>
            </a:ext>
          </a:extLst>
        </xdr:cNvPr>
        <xdr:cNvSpPr txBox="1"/>
      </xdr:nvSpPr>
      <xdr:spPr>
        <a:xfrm>
          <a:off x="8248994" y="514471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25</xdr:col>
      <xdr:colOff>735494</xdr:colOff>
      <xdr:row>262</xdr:row>
      <xdr:rowOff>2777</xdr:rowOff>
    </xdr:from>
    <xdr:to>
      <xdr:col>27</xdr:col>
      <xdr:colOff>35192</xdr:colOff>
      <xdr:row>262</xdr:row>
      <xdr:rowOff>2778</xdr:rowOff>
    </xdr:to>
    <xdr:cxnSp macro="">
      <xdr:nvCxnSpPr>
        <xdr:cNvPr id="234" name="Conector recto de flecha 233">
          <a:extLst>
            <a:ext uri="{FF2B5EF4-FFF2-40B4-BE49-F238E27FC236}">
              <a16:creationId xmlns:a16="http://schemas.microsoft.com/office/drawing/2014/main" id="{00000000-0008-0000-0800-0000EA000000}"/>
            </a:ext>
          </a:extLst>
        </xdr:cNvPr>
        <xdr:cNvCxnSpPr>
          <a:stCxn id="233" idx="6"/>
        </xdr:cNvCxnSpPr>
      </xdr:nvCxnSpPr>
      <xdr:spPr>
        <a:xfrm flipV="1">
          <a:off x="9688994" y="5177115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2</xdr:row>
          <xdr:rowOff>38100</xdr:rowOff>
        </xdr:from>
        <xdr:to>
          <xdr:col>37</xdr:col>
          <xdr:colOff>714375</xdr:colOff>
          <xdr:row>5</xdr:row>
          <xdr:rowOff>9525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7</xdr:row>
          <xdr:rowOff>19050</xdr:rowOff>
        </xdr:from>
        <xdr:to>
          <xdr:col>37</xdr:col>
          <xdr:colOff>714375</xdr:colOff>
          <xdr:row>9</xdr:row>
          <xdr:rowOff>180975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12</xdr:row>
          <xdr:rowOff>123825</xdr:rowOff>
        </xdr:from>
        <xdr:to>
          <xdr:col>37</xdr:col>
          <xdr:colOff>714375</xdr:colOff>
          <xdr:row>19</xdr:row>
          <xdr:rowOff>142875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8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22</xdr:row>
          <xdr:rowOff>47625</xdr:rowOff>
        </xdr:from>
        <xdr:to>
          <xdr:col>37</xdr:col>
          <xdr:colOff>714375</xdr:colOff>
          <xdr:row>25</xdr:row>
          <xdr:rowOff>38100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8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27</xdr:row>
          <xdr:rowOff>47625</xdr:rowOff>
        </xdr:from>
        <xdr:to>
          <xdr:col>37</xdr:col>
          <xdr:colOff>714375</xdr:colOff>
          <xdr:row>30</xdr:row>
          <xdr:rowOff>38100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8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32</xdr:row>
          <xdr:rowOff>47625</xdr:rowOff>
        </xdr:from>
        <xdr:to>
          <xdr:col>37</xdr:col>
          <xdr:colOff>714375</xdr:colOff>
          <xdr:row>35</xdr:row>
          <xdr:rowOff>38100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49572</xdr:colOff>
      <xdr:row>14</xdr:row>
      <xdr:rowOff>62134</xdr:rowOff>
    </xdr:from>
    <xdr:to>
      <xdr:col>25</xdr:col>
      <xdr:colOff>727572</xdr:colOff>
      <xdr:row>17</xdr:row>
      <xdr:rowOff>138634</xdr:rowOff>
    </xdr:to>
    <xdr:sp macro="" textlink="">
      <xdr:nvSpPr>
        <xdr:cNvPr id="241" name="CuadroTexto 240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800-0000F1000000}"/>
            </a:ext>
          </a:extLst>
        </xdr:cNvPr>
        <xdr:cNvSpPr txBox="1"/>
      </xdr:nvSpPr>
      <xdr:spPr>
        <a:xfrm>
          <a:off x="824107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 PISO BASE</a:t>
          </a:r>
          <a:endParaRPr lang="es-AR" sz="9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s-AR" sz="9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01-40</a:t>
          </a:r>
          <a:endParaRPr lang="es-AR" b="1">
            <a:effectLst/>
          </a:endParaRPr>
        </a:p>
      </xdr:txBody>
    </xdr:sp>
    <xdr:clientData/>
  </xdr:twoCellAnchor>
  <xdr:twoCellAnchor>
    <xdr:from>
      <xdr:col>25</xdr:col>
      <xdr:colOff>7572</xdr:colOff>
      <xdr:row>12</xdr:row>
      <xdr:rowOff>148879</xdr:rowOff>
    </xdr:from>
    <xdr:to>
      <xdr:col>25</xdr:col>
      <xdr:colOff>7572</xdr:colOff>
      <xdr:row>14</xdr:row>
      <xdr:rowOff>62134</xdr:rowOff>
    </xdr:to>
    <xdr:cxnSp macro="">
      <xdr:nvCxnSpPr>
        <xdr:cNvPr id="242" name="Conector recto de flecha 241">
          <a:extLst>
            <a:ext uri="{FF2B5EF4-FFF2-40B4-BE49-F238E27FC236}">
              <a16:creationId xmlns:a16="http://schemas.microsoft.com/office/drawing/2014/main" id="{00000000-0008-0000-0800-0000F2000000}"/>
            </a:ext>
          </a:extLst>
        </xdr:cNvPr>
        <xdr:cNvCxnSpPr>
          <a:endCxn id="241" idx="0"/>
        </xdr:cNvCxnSpPr>
      </xdr:nvCxnSpPr>
      <xdr:spPr>
        <a:xfrm>
          <a:off x="896107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56812</xdr:colOff>
      <xdr:row>144</xdr:row>
      <xdr:rowOff>69425</xdr:rowOff>
    </xdr:from>
    <xdr:to>
      <xdr:col>22</xdr:col>
      <xdr:colOff>734812</xdr:colOff>
      <xdr:row>147</xdr:row>
      <xdr:rowOff>145625</xdr:rowOff>
    </xdr:to>
    <xdr:sp macro="" textlink="">
      <xdr:nvSpPr>
        <xdr:cNvPr id="243" name="CuadroTexto 242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800-0000F3000000}"/>
            </a:ext>
          </a:extLst>
        </xdr:cNvPr>
        <xdr:cNvSpPr txBox="1">
          <a:spLocks/>
        </xdr:cNvSpPr>
      </xdr:nvSpPr>
      <xdr:spPr>
        <a:xfrm>
          <a:off x="8248312" y="2926355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18</xdr:col>
      <xdr:colOff>56812</xdr:colOff>
      <xdr:row>144</xdr:row>
      <xdr:rowOff>69425</xdr:rowOff>
    </xdr:from>
    <xdr:to>
      <xdr:col>19</xdr:col>
      <xdr:colOff>734812</xdr:colOff>
      <xdr:row>147</xdr:row>
      <xdr:rowOff>145625</xdr:rowOff>
    </xdr:to>
    <xdr:sp macro="" textlink="">
      <xdr:nvSpPr>
        <xdr:cNvPr id="244" name="CuadroTexto 24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800-0000F4000000}"/>
            </a:ext>
          </a:extLst>
        </xdr:cNvPr>
        <xdr:cNvSpPr txBox="1">
          <a:spLocks/>
        </xdr:cNvSpPr>
      </xdr:nvSpPr>
      <xdr:spPr>
        <a:xfrm>
          <a:off x="6610012" y="29263550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19</xdr:col>
      <xdr:colOff>734812</xdr:colOff>
      <xdr:row>146</xdr:row>
      <xdr:rowOff>12275</xdr:rowOff>
    </xdr:from>
    <xdr:to>
      <xdr:col>21</xdr:col>
      <xdr:colOff>56812</xdr:colOff>
      <xdr:row>146</xdr:row>
      <xdr:rowOff>12275</xdr:rowOff>
    </xdr:to>
    <xdr:cxnSp macro="">
      <xdr:nvCxnSpPr>
        <xdr:cNvPr id="245" name="Conector recto de flecha 244">
          <a:extLst>
            <a:ext uri="{FF2B5EF4-FFF2-40B4-BE49-F238E27FC236}">
              <a16:creationId xmlns:a16="http://schemas.microsoft.com/office/drawing/2014/main" id="{00000000-0008-0000-0800-0000F5000000}"/>
            </a:ext>
          </a:extLst>
        </xdr:cNvPr>
        <xdr:cNvCxnSpPr>
          <a:stCxn id="244" idx="6"/>
          <a:endCxn id="243" idx="2"/>
        </xdr:cNvCxnSpPr>
      </xdr:nvCxnSpPr>
      <xdr:spPr>
        <a:xfrm>
          <a:off x="8050012" y="29587400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144</xdr:row>
      <xdr:rowOff>0</xdr:rowOff>
    </xdr:from>
    <xdr:to>
      <xdr:col>22</xdr:col>
      <xdr:colOff>705716</xdr:colOff>
      <xdr:row>147</xdr:row>
      <xdr:rowOff>139564</xdr:rowOff>
    </xdr:to>
    <xdr:sp macro="" textlink="">
      <xdr:nvSpPr>
        <xdr:cNvPr id="246" name="Rectángulo 245">
          <a:extLst>
            <a:ext uri="{FF2B5EF4-FFF2-40B4-BE49-F238E27FC236}">
              <a16:creationId xmlns:a16="http://schemas.microsoft.com/office/drawing/2014/main" id="{00000000-0008-0000-0800-0000F6000000}"/>
            </a:ext>
          </a:extLst>
        </xdr:cNvPr>
        <xdr:cNvSpPr/>
      </xdr:nvSpPr>
      <xdr:spPr>
        <a:xfrm>
          <a:off x="6553200" y="29194125"/>
          <a:ext cx="3106016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734812</xdr:colOff>
      <xdr:row>146</xdr:row>
      <xdr:rowOff>12125</xdr:rowOff>
    </xdr:from>
    <xdr:to>
      <xdr:col>27</xdr:col>
      <xdr:colOff>35192</xdr:colOff>
      <xdr:row>146</xdr:row>
      <xdr:rowOff>12275</xdr:rowOff>
    </xdr:to>
    <xdr:cxnSp macro="">
      <xdr:nvCxnSpPr>
        <xdr:cNvPr id="247" name="Conector recto de flecha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CxnSpPr>
          <a:stCxn id="243" idx="6"/>
          <a:endCxn id="30" idx="2"/>
        </xdr:cNvCxnSpPr>
      </xdr:nvCxnSpPr>
      <xdr:spPr>
        <a:xfrm flipV="1">
          <a:off x="12942687" y="27872750"/>
          <a:ext cx="1808630" cy="1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248" name="CuadroTexto 247">
          <a:extLst>
            <a:ext uri="{FF2B5EF4-FFF2-40B4-BE49-F238E27FC236}">
              <a16:creationId xmlns:a16="http://schemas.microsoft.com/office/drawing/2014/main" id="{00000000-0008-0000-0800-0000F8000000}"/>
            </a:ext>
          </a:extLst>
        </xdr:cNvPr>
        <xdr:cNvSpPr txBox="1"/>
      </xdr:nvSpPr>
      <xdr:spPr>
        <a:xfrm>
          <a:off x="98649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"U"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7</xdr:row>
      <xdr:rowOff>114600</xdr:rowOff>
    </xdr:from>
    <xdr:to>
      <xdr:col>27</xdr:col>
      <xdr:colOff>755192</xdr:colOff>
      <xdr:row>9</xdr:row>
      <xdr:rowOff>72379</xdr:rowOff>
    </xdr:to>
    <xdr:cxnSp macro="">
      <xdr:nvCxnSpPr>
        <xdr:cNvPr id="249" name="Conector recto de flecha 248">
          <a:extLst>
            <a:ext uri="{FF2B5EF4-FFF2-40B4-BE49-F238E27FC236}">
              <a16:creationId xmlns:a16="http://schemas.microsoft.com/office/drawing/2014/main" id="{00000000-0008-0000-0800-0000F9000000}"/>
            </a:ext>
          </a:extLst>
        </xdr:cNvPr>
        <xdr:cNvCxnSpPr>
          <a:stCxn id="206" idx="4"/>
          <a:endCxn id="248" idx="0"/>
        </xdr:cNvCxnSpPr>
      </xdr:nvCxnSpPr>
      <xdr:spPr>
        <a:xfrm>
          <a:off x="105849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265</xdr:row>
      <xdr:rowOff>86591</xdr:rowOff>
    </xdr:from>
    <xdr:to>
      <xdr:col>28</xdr:col>
      <xdr:colOff>21992</xdr:colOff>
      <xdr:row>268</xdr:row>
      <xdr:rowOff>163145</xdr:rowOff>
    </xdr:to>
    <xdr:sp macro="" textlink="">
      <xdr:nvSpPr>
        <xdr:cNvPr id="250" name="CuadroTexto 249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800-0000FA000000}"/>
            </a:ext>
          </a:extLst>
        </xdr:cNvPr>
        <xdr:cNvSpPr txBox="1">
          <a:spLocks/>
        </xdr:cNvSpPr>
      </xdr:nvSpPr>
      <xdr:spPr>
        <a:xfrm>
          <a:off x="9864992" y="5242646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27</xdr:col>
      <xdr:colOff>749745</xdr:colOff>
      <xdr:row>265</xdr:row>
      <xdr:rowOff>86590</xdr:rowOff>
    </xdr:from>
    <xdr:to>
      <xdr:col>28</xdr:col>
      <xdr:colOff>744890</xdr:colOff>
      <xdr:row>268</xdr:row>
      <xdr:rowOff>163143</xdr:rowOff>
    </xdr:to>
    <xdr:sp macro="" textlink="">
      <xdr:nvSpPr>
        <xdr:cNvPr id="251" name="CuadroTexto 250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800-0000FB000000}"/>
            </a:ext>
          </a:extLst>
        </xdr:cNvPr>
        <xdr:cNvSpPr txBox="1">
          <a:spLocks/>
        </xdr:cNvSpPr>
      </xdr:nvSpPr>
      <xdr:spPr>
        <a:xfrm>
          <a:off x="10579545" y="5242646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15</xdr:col>
      <xdr:colOff>49571</xdr:colOff>
      <xdr:row>4</xdr:row>
      <xdr:rowOff>62757</xdr:rowOff>
    </xdr:from>
    <xdr:to>
      <xdr:col>16</xdr:col>
      <xdr:colOff>727571</xdr:colOff>
      <xdr:row>7</xdr:row>
      <xdr:rowOff>139257</xdr:rowOff>
    </xdr:to>
    <xdr:sp macro="" textlink="">
      <xdr:nvSpPr>
        <xdr:cNvPr id="252" name="CuadroTexto 251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SpPr txBox="1"/>
      </xdr:nvSpPr>
      <xdr:spPr>
        <a:xfrm>
          <a:off x="3319821" y="824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DESARROLLO CAJA DE AIRE</a:t>
          </a:r>
        </a:p>
        <a:p>
          <a:pPr algn="ctr"/>
          <a:r>
            <a:rPr lang="en-US" sz="900" b="1" i="1" baseline="0"/>
            <a:t>01-45</a:t>
          </a:r>
          <a:endParaRPr lang="en-US" sz="1100" b="1" i="1"/>
        </a:p>
      </xdr:txBody>
    </xdr:sp>
    <xdr:clientData/>
  </xdr:twoCellAnchor>
  <xdr:twoCellAnchor>
    <xdr:from>
      <xdr:col>15</xdr:col>
      <xdr:colOff>49572</xdr:colOff>
      <xdr:row>9</xdr:row>
      <xdr:rowOff>62134</xdr:rowOff>
    </xdr:from>
    <xdr:to>
      <xdr:col>16</xdr:col>
      <xdr:colOff>727572</xdr:colOff>
      <xdr:row>12</xdr:row>
      <xdr:rowOff>138634</xdr:rowOff>
    </xdr:to>
    <xdr:sp macro="" textlink="">
      <xdr:nvSpPr>
        <xdr:cNvPr id="253" name="CuadroTexto 252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800-0000FD000000}"/>
            </a:ext>
          </a:extLst>
        </xdr:cNvPr>
        <xdr:cNvSpPr txBox="1"/>
      </xdr:nvSpPr>
      <xdr:spPr>
        <a:xfrm>
          <a:off x="3319822" y="182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CAJA DE AIRE</a:t>
          </a:r>
          <a:endParaRPr lang="es-AR">
            <a:effectLst/>
          </a:endParaRPr>
        </a:p>
        <a:p>
          <a:pPr algn="ctr"/>
          <a:r>
            <a:rPr lang="en-US" sz="900" b="1" i="1" baseline="0"/>
            <a:t>15-70</a:t>
          </a:r>
          <a:endParaRPr lang="en-US" sz="1100" b="1" i="1" baseline="0"/>
        </a:p>
      </xdr:txBody>
    </xdr:sp>
    <xdr:clientData/>
  </xdr:twoCellAnchor>
  <xdr:twoCellAnchor>
    <xdr:from>
      <xdr:col>21</xdr:col>
      <xdr:colOff>24831</xdr:colOff>
      <xdr:row>109</xdr:row>
      <xdr:rowOff>41242</xdr:rowOff>
    </xdr:from>
    <xdr:to>
      <xdr:col>22</xdr:col>
      <xdr:colOff>702831</xdr:colOff>
      <xdr:row>112</xdr:row>
      <xdr:rowOff>117742</xdr:rowOff>
    </xdr:to>
    <xdr:sp macro="" textlink="">
      <xdr:nvSpPr>
        <xdr:cNvPr id="254" name="CuadroTexto 253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SpPr txBox="1"/>
      </xdr:nvSpPr>
      <xdr:spPr>
        <a:xfrm>
          <a:off x="6565331" y="20853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FORZADOR</a:t>
          </a:r>
        </a:p>
        <a:p>
          <a:pPr algn="ctr"/>
          <a:r>
            <a:rPr lang="en-US" sz="900" b="1" i="1"/>
            <a:t>33-05</a:t>
          </a:r>
        </a:p>
      </xdr:txBody>
    </xdr:sp>
    <xdr:clientData/>
  </xdr:twoCellAnchor>
  <xdr:twoCellAnchor>
    <xdr:from>
      <xdr:col>27</xdr:col>
      <xdr:colOff>755192</xdr:colOff>
      <xdr:row>127</xdr:row>
      <xdr:rowOff>155843</xdr:rowOff>
    </xdr:from>
    <xdr:to>
      <xdr:col>27</xdr:col>
      <xdr:colOff>755192</xdr:colOff>
      <xdr:row>129</xdr:row>
      <xdr:rowOff>70532</xdr:rowOff>
    </xdr:to>
    <xdr:cxnSp macro="">
      <xdr:nvCxnSpPr>
        <xdr:cNvPr id="255" name="Conector recto de flecha 254">
          <a:extLst>
            <a:ext uri="{FF2B5EF4-FFF2-40B4-BE49-F238E27FC236}">
              <a16:creationId xmlns:a16="http://schemas.microsoft.com/office/drawing/2014/main" id="{00000000-0008-0000-0800-0000FF000000}"/>
            </a:ext>
          </a:extLst>
        </xdr:cNvPr>
        <xdr:cNvCxnSpPr>
          <a:stCxn id="160" idx="4"/>
          <a:endCxn id="96" idx="0"/>
        </xdr:cNvCxnSpPr>
      </xdr:nvCxnSpPr>
      <xdr:spPr>
        <a:xfrm>
          <a:off x="10565942" y="24396968"/>
          <a:ext cx="0" cy="295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230235</xdr:colOff>
      <xdr:row>99</xdr:row>
      <xdr:rowOff>75328</xdr:rowOff>
    </xdr:from>
    <xdr:to>
      <xdr:col>19</xdr:col>
      <xdr:colOff>316825</xdr:colOff>
      <xdr:row>102</xdr:row>
      <xdr:rowOff>44016</xdr:rowOff>
    </xdr:to>
    <xdr:sp macro="" textlink="">
      <xdr:nvSpPr>
        <xdr:cNvPr id="374" name="CuadroTexto 373">
          <a:extLst>
            <a:ext uri="{FF2B5EF4-FFF2-40B4-BE49-F238E27FC236}">
              <a16:creationId xmlns:a16="http://schemas.microsoft.com/office/drawing/2014/main" id="{00000000-0008-0000-0800-000076010000}"/>
            </a:ext>
          </a:extLst>
        </xdr:cNvPr>
        <xdr:cNvSpPr txBox="1"/>
      </xdr:nvSpPr>
      <xdr:spPr>
        <a:xfrm>
          <a:off x="10060035" y="17077453"/>
          <a:ext cx="848590" cy="54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12</xdr:col>
      <xdr:colOff>46943</xdr:colOff>
      <xdr:row>109</xdr:row>
      <xdr:rowOff>79343</xdr:rowOff>
    </xdr:from>
    <xdr:to>
      <xdr:col>13</xdr:col>
      <xdr:colOff>724943</xdr:colOff>
      <xdr:row>112</xdr:row>
      <xdr:rowOff>152956</xdr:rowOff>
    </xdr:to>
    <xdr:sp macro="" textlink="">
      <xdr:nvSpPr>
        <xdr:cNvPr id="375" name="CuadroTexto 374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800-000077010000}"/>
            </a:ext>
          </a:extLst>
        </xdr:cNvPr>
        <xdr:cNvSpPr txBox="1"/>
      </xdr:nvSpPr>
      <xdr:spPr>
        <a:xfrm>
          <a:off x="6600143" y="1803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19</xdr:col>
      <xdr:colOff>712242</xdr:colOff>
      <xdr:row>110</xdr:row>
      <xdr:rowOff>174742</xdr:rowOff>
    </xdr:from>
    <xdr:to>
      <xdr:col>21</xdr:col>
      <xdr:colOff>24831</xdr:colOff>
      <xdr:row>110</xdr:row>
      <xdr:rowOff>174742</xdr:rowOff>
    </xdr:to>
    <xdr:cxnSp macro="">
      <xdr:nvCxnSpPr>
        <xdr:cNvPr id="377" name="Conector recto de flecha 376">
          <a:extLst>
            <a:ext uri="{FF2B5EF4-FFF2-40B4-BE49-F238E27FC236}">
              <a16:creationId xmlns:a16="http://schemas.microsoft.com/office/drawing/2014/main" id="{00000000-0008-0000-0800-000079010000}"/>
            </a:ext>
          </a:extLst>
        </xdr:cNvPr>
        <xdr:cNvCxnSpPr/>
      </xdr:nvCxnSpPr>
      <xdr:spPr>
        <a:xfrm>
          <a:off x="11304042" y="19272367"/>
          <a:ext cx="1888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63724</xdr:colOff>
      <xdr:row>104</xdr:row>
      <xdr:rowOff>69272</xdr:rowOff>
    </xdr:from>
    <xdr:to>
      <xdr:col>16</xdr:col>
      <xdr:colOff>741724</xdr:colOff>
      <xdr:row>107</xdr:row>
      <xdr:rowOff>145772</xdr:rowOff>
    </xdr:to>
    <xdr:sp macro="" textlink="">
      <xdr:nvSpPr>
        <xdr:cNvPr id="378" name="CuadroTexto 37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800-00007A010000}"/>
            </a:ext>
          </a:extLst>
        </xdr:cNvPr>
        <xdr:cNvSpPr txBox="1"/>
      </xdr:nvSpPr>
      <xdr:spPr>
        <a:xfrm>
          <a:off x="8255224" y="17071397"/>
          <a:ext cx="1440000" cy="648000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DANFOSS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9</xdr:col>
      <xdr:colOff>52185</xdr:colOff>
      <xdr:row>109</xdr:row>
      <xdr:rowOff>76756</xdr:rowOff>
    </xdr:from>
    <xdr:to>
      <xdr:col>10</xdr:col>
      <xdr:colOff>730184</xdr:colOff>
      <xdr:row>112</xdr:row>
      <xdr:rowOff>152956</xdr:rowOff>
    </xdr:to>
    <xdr:sp macro="" textlink="">
      <xdr:nvSpPr>
        <xdr:cNvPr id="379" name="CuadroTexto 378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800-00007B010000}"/>
            </a:ext>
          </a:extLst>
        </xdr:cNvPr>
        <xdr:cNvSpPr txBox="1">
          <a:spLocks/>
        </xdr:cNvSpPr>
      </xdr:nvSpPr>
      <xdr:spPr>
        <a:xfrm>
          <a:off x="4967085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4</xdr:col>
      <xdr:colOff>742547</xdr:colOff>
      <xdr:row>111</xdr:row>
      <xdr:rowOff>19606</xdr:rowOff>
    </xdr:from>
    <xdr:to>
      <xdr:col>6</xdr:col>
      <xdr:colOff>64548</xdr:colOff>
      <xdr:row>111</xdr:row>
      <xdr:rowOff>19606</xdr:rowOff>
    </xdr:to>
    <xdr:cxnSp macro="">
      <xdr:nvCxnSpPr>
        <xdr:cNvPr id="380" name="Conector recto de flecha 379">
          <a:extLst>
            <a:ext uri="{FF2B5EF4-FFF2-40B4-BE49-F238E27FC236}">
              <a16:creationId xmlns:a16="http://schemas.microsoft.com/office/drawing/2014/main" id="{00000000-0008-0000-0800-00007C010000}"/>
            </a:ext>
          </a:extLst>
        </xdr:cNvPr>
        <xdr:cNvCxnSpPr>
          <a:stCxn id="387" idx="6"/>
          <a:endCxn id="389" idx="2"/>
        </xdr:cNvCxnSpPr>
      </xdr:nvCxnSpPr>
      <xdr:spPr>
        <a:xfrm>
          <a:off x="3142847" y="183552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111</xdr:row>
      <xdr:rowOff>19606</xdr:rowOff>
    </xdr:from>
    <xdr:to>
      <xdr:col>9</xdr:col>
      <xdr:colOff>52185</xdr:colOff>
      <xdr:row>111</xdr:row>
      <xdr:rowOff>19606</xdr:rowOff>
    </xdr:to>
    <xdr:cxnSp macro="">
      <xdr:nvCxnSpPr>
        <xdr:cNvPr id="381" name="Conector recto de flecha 380">
          <a:extLst>
            <a:ext uri="{FF2B5EF4-FFF2-40B4-BE49-F238E27FC236}">
              <a16:creationId xmlns:a16="http://schemas.microsoft.com/office/drawing/2014/main" id="{00000000-0008-0000-0800-00007D010000}"/>
            </a:ext>
          </a:extLst>
        </xdr:cNvPr>
        <xdr:cNvCxnSpPr>
          <a:endCxn id="379" idx="2"/>
        </xdr:cNvCxnSpPr>
      </xdr:nvCxnSpPr>
      <xdr:spPr>
        <a:xfrm>
          <a:off x="478114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734812</xdr:colOff>
      <xdr:row>101</xdr:row>
      <xdr:rowOff>22343</xdr:rowOff>
    </xdr:from>
    <xdr:to>
      <xdr:col>18</xdr:col>
      <xdr:colOff>49572</xdr:colOff>
      <xdr:row>111</xdr:row>
      <xdr:rowOff>29617</xdr:rowOff>
    </xdr:to>
    <xdr:cxnSp macro="">
      <xdr:nvCxnSpPr>
        <xdr:cNvPr id="382" name="Conector angular 381">
          <a:extLst>
            <a:ext uri="{FF2B5EF4-FFF2-40B4-BE49-F238E27FC236}">
              <a16:creationId xmlns:a16="http://schemas.microsoft.com/office/drawing/2014/main" id="{00000000-0008-0000-0800-00007E010000}"/>
            </a:ext>
          </a:extLst>
        </xdr:cNvPr>
        <xdr:cNvCxnSpPr>
          <a:stCxn id="100" idx="6"/>
          <a:endCxn id="421" idx="0"/>
        </xdr:cNvCxnSpPr>
      </xdr:nvCxnSpPr>
      <xdr:spPr>
        <a:xfrm>
          <a:off x="9672437" y="19310468"/>
          <a:ext cx="187885" cy="1912274"/>
        </a:xfrm>
        <a:prstGeom prst="bentConnector3">
          <a:avLst>
            <a:gd name="adj1" fmla="val 4565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686608</xdr:colOff>
      <xdr:row>104</xdr:row>
      <xdr:rowOff>51170</xdr:rowOff>
    </xdr:from>
    <xdr:to>
      <xdr:col>1</xdr:col>
      <xdr:colOff>675033</xdr:colOff>
      <xdr:row>107</xdr:row>
      <xdr:rowOff>51170</xdr:rowOff>
    </xdr:to>
    <xdr:sp macro="" textlink="">
      <xdr:nvSpPr>
        <xdr:cNvPr id="384" name="CuadroTexto 383">
          <a:extLst>
            <a:ext uri="{FF2B5EF4-FFF2-40B4-BE49-F238E27FC236}">
              <a16:creationId xmlns:a16="http://schemas.microsoft.com/office/drawing/2014/main" id="{00000000-0008-0000-0800-000080010000}"/>
            </a:ext>
          </a:extLst>
        </xdr:cNvPr>
        <xdr:cNvSpPr txBox="1"/>
      </xdr:nvSpPr>
      <xdr:spPr>
        <a:xfrm>
          <a:off x="686608" y="17053295"/>
          <a:ext cx="7504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0</xdr:col>
      <xdr:colOff>64548</xdr:colOff>
      <xdr:row>109</xdr:row>
      <xdr:rowOff>76756</xdr:rowOff>
    </xdr:from>
    <xdr:to>
      <xdr:col>1</xdr:col>
      <xdr:colOff>742547</xdr:colOff>
      <xdr:row>112</xdr:row>
      <xdr:rowOff>152956</xdr:rowOff>
    </xdr:to>
    <xdr:sp macro="" textlink="">
      <xdr:nvSpPr>
        <xdr:cNvPr id="385" name="CuadroTexto 384">
          <a:extLst>
            <a:ext uri="{FF2B5EF4-FFF2-40B4-BE49-F238E27FC236}">
              <a16:creationId xmlns:a16="http://schemas.microsoft.com/office/drawing/2014/main" id="{00000000-0008-0000-0800-000081010000}"/>
            </a:ext>
          </a:extLst>
        </xdr:cNvPr>
        <xdr:cNvSpPr txBox="1">
          <a:spLocks/>
        </xdr:cNvSpPr>
      </xdr:nvSpPr>
      <xdr:spPr>
        <a:xfrm>
          <a:off x="645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111</xdr:row>
      <xdr:rowOff>22949</xdr:rowOff>
    </xdr:from>
    <xdr:to>
      <xdr:col>3</xdr:col>
      <xdr:colOff>64548</xdr:colOff>
      <xdr:row>111</xdr:row>
      <xdr:rowOff>22949</xdr:rowOff>
    </xdr:to>
    <xdr:cxnSp macro="">
      <xdr:nvCxnSpPr>
        <xdr:cNvPr id="386" name="Conector recto de flecha 385">
          <a:extLst>
            <a:ext uri="{FF2B5EF4-FFF2-40B4-BE49-F238E27FC236}">
              <a16:creationId xmlns:a16="http://schemas.microsoft.com/office/drawing/2014/main" id="{00000000-0008-0000-0800-000082010000}"/>
            </a:ext>
          </a:extLst>
        </xdr:cNvPr>
        <xdr:cNvCxnSpPr>
          <a:stCxn id="385" idx="6"/>
          <a:endCxn id="387" idx="2"/>
        </xdr:cNvCxnSpPr>
      </xdr:nvCxnSpPr>
      <xdr:spPr>
        <a:xfrm>
          <a:off x="1504547" y="183585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109</xdr:row>
      <xdr:rowOff>76756</xdr:rowOff>
    </xdr:from>
    <xdr:to>
      <xdr:col>4</xdr:col>
      <xdr:colOff>742547</xdr:colOff>
      <xdr:row>112</xdr:row>
      <xdr:rowOff>152956</xdr:rowOff>
    </xdr:to>
    <xdr:sp macro="" textlink="">
      <xdr:nvSpPr>
        <xdr:cNvPr id="387" name="CuadroTexto 386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800-000083010000}"/>
            </a:ext>
          </a:extLst>
        </xdr:cNvPr>
        <xdr:cNvSpPr txBox="1">
          <a:spLocks/>
        </xdr:cNvSpPr>
      </xdr:nvSpPr>
      <xdr:spPr>
        <a:xfrm>
          <a:off x="17028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109</xdr:row>
      <xdr:rowOff>76756</xdr:rowOff>
    </xdr:from>
    <xdr:to>
      <xdr:col>7</xdr:col>
      <xdr:colOff>742547</xdr:colOff>
      <xdr:row>112</xdr:row>
      <xdr:rowOff>152956</xdr:rowOff>
    </xdr:to>
    <xdr:sp macro="" textlink="">
      <xdr:nvSpPr>
        <xdr:cNvPr id="389" name="CuadroTexto 388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800-000085010000}"/>
            </a:ext>
          </a:extLst>
        </xdr:cNvPr>
        <xdr:cNvSpPr txBox="1">
          <a:spLocks/>
        </xdr:cNvSpPr>
      </xdr:nvSpPr>
      <xdr:spPr>
        <a:xfrm>
          <a:off x="33411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10</xdr:col>
      <xdr:colOff>730184</xdr:colOff>
      <xdr:row>111</xdr:row>
      <xdr:rowOff>19606</xdr:rowOff>
    </xdr:from>
    <xdr:to>
      <xdr:col>12</xdr:col>
      <xdr:colOff>46943</xdr:colOff>
      <xdr:row>111</xdr:row>
      <xdr:rowOff>20900</xdr:rowOff>
    </xdr:to>
    <xdr:cxnSp macro="">
      <xdr:nvCxnSpPr>
        <xdr:cNvPr id="390" name="Conector recto de flecha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CxnSpPr>
          <a:stCxn id="379" idx="6"/>
          <a:endCxn id="375" idx="2"/>
        </xdr:cNvCxnSpPr>
      </xdr:nvCxnSpPr>
      <xdr:spPr>
        <a:xfrm>
          <a:off x="6407084" y="18355231"/>
          <a:ext cx="193059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62933</xdr:colOff>
      <xdr:row>114</xdr:row>
      <xdr:rowOff>41242</xdr:rowOff>
    </xdr:from>
    <xdr:to>
      <xdr:col>16</xdr:col>
      <xdr:colOff>740932</xdr:colOff>
      <xdr:row>117</xdr:row>
      <xdr:rowOff>117742</xdr:rowOff>
    </xdr:to>
    <xdr:sp macro="" textlink="">
      <xdr:nvSpPr>
        <xdr:cNvPr id="391" name="CuadroTexto 390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800-000087010000}"/>
            </a:ext>
          </a:extLst>
        </xdr:cNvPr>
        <xdr:cNvSpPr txBox="1"/>
      </xdr:nvSpPr>
      <xdr:spPr>
        <a:xfrm>
          <a:off x="8254433" y="18948367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AXIAL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16</xdr:col>
      <xdr:colOff>15717</xdr:colOff>
      <xdr:row>107</xdr:row>
      <xdr:rowOff>145772</xdr:rowOff>
    </xdr:from>
    <xdr:to>
      <xdr:col>16</xdr:col>
      <xdr:colOff>21724</xdr:colOff>
      <xdr:row>109</xdr:row>
      <xdr:rowOff>86615</xdr:rowOff>
    </xdr:to>
    <xdr:cxnSp macro="">
      <xdr:nvCxnSpPr>
        <xdr:cNvPr id="392" name="Conector recto de flecha 391">
          <a:extLst>
            <a:ext uri="{FF2B5EF4-FFF2-40B4-BE49-F238E27FC236}">
              <a16:creationId xmlns:a16="http://schemas.microsoft.com/office/drawing/2014/main" id="{00000000-0008-0000-0800-000088010000}"/>
            </a:ext>
          </a:extLst>
        </xdr:cNvPr>
        <xdr:cNvCxnSpPr>
          <a:stCxn id="378" idx="4"/>
          <a:endCxn id="394" idx="1"/>
        </xdr:cNvCxnSpPr>
      </xdr:nvCxnSpPr>
      <xdr:spPr>
        <a:xfrm flipH="1">
          <a:off x="8969217" y="17719397"/>
          <a:ext cx="6007" cy="3218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49572</xdr:colOff>
      <xdr:row>109</xdr:row>
      <xdr:rowOff>86591</xdr:rowOff>
    </xdr:from>
    <xdr:to>
      <xdr:col>16</xdr:col>
      <xdr:colOff>36372</xdr:colOff>
      <xdr:row>112</xdr:row>
      <xdr:rowOff>163145</xdr:rowOff>
    </xdr:to>
    <xdr:sp macro="" textlink="">
      <xdr:nvSpPr>
        <xdr:cNvPr id="393" name="CuadroTexto 392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SpPr txBox="1">
          <a:spLocks/>
        </xdr:cNvSpPr>
      </xdr:nvSpPr>
      <xdr:spPr>
        <a:xfrm>
          <a:off x="8241072" y="180412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INTERRUPT.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749745</xdr:colOff>
      <xdr:row>109</xdr:row>
      <xdr:rowOff>86590</xdr:rowOff>
    </xdr:from>
    <xdr:to>
      <xdr:col>16</xdr:col>
      <xdr:colOff>744890</xdr:colOff>
      <xdr:row>112</xdr:row>
      <xdr:rowOff>163143</xdr:rowOff>
    </xdr:to>
    <xdr:sp macro="" textlink="">
      <xdr:nvSpPr>
        <xdr:cNvPr id="394" name="CuadroTexto 393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800-00008A010000}"/>
            </a:ext>
          </a:extLst>
        </xdr:cNvPr>
        <xdr:cNvSpPr txBox="1">
          <a:spLocks/>
        </xdr:cNvSpPr>
      </xdr:nvSpPr>
      <xdr:spPr>
        <a:xfrm>
          <a:off x="8941245" y="180412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</a:t>
          </a: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</a:t>
          </a:r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</a:t>
          </a:r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INT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20-15</a:t>
          </a:r>
          <a:endParaRPr lang="es-AR" sz="900">
            <a:effectLst/>
          </a:endParaRPr>
        </a:p>
      </xdr:txBody>
    </xdr:sp>
    <xdr:clientData/>
  </xdr:twoCellAnchor>
  <xdr:twoCellAnchor>
    <xdr:from>
      <xdr:col>6</xdr:col>
      <xdr:colOff>64548</xdr:colOff>
      <xdr:row>114</xdr:row>
      <xdr:rowOff>41242</xdr:rowOff>
    </xdr:from>
    <xdr:to>
      <xdr:col>7</xdr:col>
      <xdr:colOff>742547</xdr:colOff>
      <xdr:row>117</xdr:row>
      <xdr:rowOff>117442</xdr:rowOff>
    </xdr:to>
    <xdr:sp macro="" textlink="">
      <xdr:nvSpPr>
        <xdr:cNvPr id="403" name="CuadroTexto 402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800-000093010000}"/>
            </a:ext>
          </a:extLst>
        </xdr:cNvPr>
        <xdr:cNvSpPr txBox="1">
          <a:spLocks/>
        </xdr:cNvSpPr>
      </xdr:nvSpPr>
      <xdr:spPr>
        <a:xfrm>
          <a:off x="33411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TERMINACIÓN </a:t>
          </a:r>
          <a:r>
            <a:rPr lang="en-US" sz="1100" b="1" i="1"/>
            <a:t>CUBRECABLE</a:t>
          </a:r>
        </a:p>
        <a:p>
          <a:pPr algn="ctr"/>
          <a:r>
            <a:rPr lang="en-US" sz="900" b="1" i="1"/>
            <a:t>10-55</a:t>
          </a:r>
        </a:p>
      </xdr:txBody>
    </xdr:sp>
    <xdr:clientData/>
  </xdr:twoCellAnchor>
  <xdr:twoCellAnchor>
    <xdr:from>
      <xdr:col>3</xdr:col>
      <xdr:colOff>64548</xdr:colOff>
      <xdr:row>114</xdr:row>
      <xdr:rowOff>41242</xdr:rowOff>
    </xdr:from>
    <xdr:to>
      <xdr:col>4</xdr:col>
      <xdr:colOff>742547</xdr:colOff>
      <xdr:row>117</xdr:row>
      <xdr:rowOff>117442</xdr:rowOff>
    </xdr:to>
    <xdr:sp macro="" textlink="">
      <xdr:nvSpPr>
        <xdr:cNvPr id="404" name="CuadroTexto 40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800-000094010000}"/>
            </a:ext>
          </a:extLst>
        </xdr:cNvPr>
        <xdr:cNvSpPr txBox="1">
          <a:spLocks/>
        </xdr:cNvSpPr>
      </xdr:nvSpPr>
      <xdr:spPr>
        <a:xfrm>
          <a:off x="17028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CUBRECABLE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4</xdr:col>
      <xdr:colOff>742547</xdr:colOff>
      <xdr:row>115</xdr:row>
      <xdr:rowOff>174592</xdr:rowOff>
    </xdr:from>
    <xdr:to>
      <xdr:col>6</xdr:col>
      <xdr:colOff>64548</xdr:colOff>
      <xdr:row>115</xdr:row>
      <xdr:rowOff>174592</xdr:rowOff>
    </xdr:to>
    <xdr:cxnSp macro="">
      <xdr:nvCxnSpPr>
        <xdr:cNvPr id="405" name="Conector recto de flecha 404">
          <a:extLst>
            <a:ext uri="{FF2B5EF4-FFF2-40B4-BE49-F238E27FC236}">
              <a16:creationId xmlns:a16="http://schemas.microsoft.com/office/drawing/2014/main" id="{00000000-0008-0000-0800-000095010000}"/>
            </a:ext>
          </a:extLst>
        </xdr:cNvPr>
        <xdr:cNvCxnSpPr>
          <a:stCxn id="404" idx="6"/>
          <a:endCxn id="403" idx="2"/>
        </xdr:cNvCxnSpPr>
      </xdr:nvCxnSpPr>
      <xdr:spPr>
        <a:xfrm>
          <a:off x="3142847" y="19272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114</xdr:row>
      <xdr:rowOff>41242</xdr:rowOff>
    </xdr:from>
    <xdr:to>
      <xdr:col>1</xdr:col>
      <xdr:colOff>742547</xdr:colOff>
      <xdr:row>117</xdr:row>
      <xdr:rowOff>117442</xdr:rowOff>
    </xdr:to>
    <xdr:sp macro="" textlink="">
      <xdr:nvSpPr>
        <xdr:cNvPr id="406" name="CuadroTexto 405">
          <a:extLst>
            <a:ext uri="{FF2B5EF4-FFF2-40B4-BE49-F238E27FC236}">
              <a16:creationId xmlns:a16="http://schemas.microsoft.com/office/drawing/2014/main" id="{00000000-0008-0000-0800-000096010000}"/>
            </a:ext>
          </a:extLst>
        </xdr:cNvPr>
        <xdr:cNvSpPr txBox="1">
          <a:spLocks/>
        </xdr:cNvSpPr>
      </xdr:nvSpPr>
      <xdr:spPr>
        <a:xfrm>
          <a:off x="645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115</xdr:row>
      <xdr:rowOff>174592</xdr:rowOff>
    </xdr:from>
    <xdr:to>
      <xdr:col>3</xdr:col>
      <xdr:colOff>64548</xdr:colOff>
      <xdr:row>115</xdr:row>
      <xdr:rowOff>174592</xdr:rowOff>
    </xdr:to>
    <xdr:cxnSp macro="">
      <xdr:nvCxnSpPr>
        <xdr:cNvPr id="407" name="Conector recto de flecha 406">
          <a:extLst>
            <a:ext uri="{FF2B5EF4-FFF2-40B4-BE49-F238E27FC236}">
              <a16:creationId xmlns:a16="http://schemas.microsoft.com/office/drawing/2014/main" id="{00000000-0008-0000-0800-000097010000}"/>
            </a:ext>
          </a:extLst>
        </xdr:cNvPr>
        <xdr:cNvCxnSpPr>
          <a:stCxn id="406" idx="6"/>
          <a:endCxn id="404" idx="2"/>
        </xdr:cNvCxnSpPr>
      </xdr:nvCxnSpPr>
      <xdr:spPr>
        <a:xfrm>
          <a:off x="1504547" y="19272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724943</xdr:colOff>
      <xdr:row>111</xdr:row>
      <xdr:rowOff>20900</xdr:rowOff>
    </xdr:from>
    <xdr:to>
      <xdr:col>15</xdr:col>
      <xdr:colOff>49572</xdr:colOff>
      <xdr:row>111</xdr:row>
      <xdr:rowOff>29617</xdr:rowOff>
    </xdr:to>
    <xdr:cxnSp macro="">
      <xdr:nvCxnSpPr>
        <xdr:cNvPr id="418" name="Conector recto de flecha 417">
          <a:extLst>
            <a:ext uri="{FF2B5EF4-FFF2-40B4-BE49-F238E27FC236}">
              <a16:creationId xmlns:a16="http://schemas.microsoft.com/office/drawing/2014/main" id="{00000000-0008-0000-0800-0000A2010000}"/>
            </a:ext>
          </a:extLst>
        </xdr:cNvPr>
        <xdr:cNvCxnSpPr>
          <a:stCxn id="375" idx="6"/>
          <a:endCxn id="393" idx="0"/>
        </xdr:cNvCxnSpPr>
      </xdr:nvCxnSpPr>
      <xdr:spPr>
        <a:xfrm>
          <a:off x="8040143" y="18356525"/>
          <a:ext cx="200929" cy="87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109</xdr:row>
      <xdr:rowOff>86591</xdr:rowOff>
    </xdr:from>
    <xdr:to>
      <xdr:col>19</xdr:col>
      <xdr:colOff>36372</xdr:colOff>
      <xdr:row>112</xdr:row>
      <xdr:rowOff>163145</xdr:rowOff>
    </xdr:to>
    <xdr:sp macro="" textlink="">
      <xdr:nvSpPr>
        <xdr:cNvPr id="421" name="CuadroTexto 420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SpPr txBox="1">
          <a:spLocks/>
        </xdr:cNvSpPr>
      </xdr:nvSpPr>
      <xdr:spPr>
        <a:xfrm>
          <a:off x="9879372" y="189937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TM</a:t>
          </a:r>
          <a:endParaRPr lang="es-AR" sz="11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55-01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749745</xdr:colOff>
      <xdr:row>109</xdr:row>
      <xdr:rowOff>86590</xdr:rowOff>
    </xdr:from>
    <xdr:to>
      <xdr:col>19</xdr:col>
      <xdr:colOff>744890</xdr:colOff>
      <xdr:row>112</xdr:row>
      <xdr:rowOff>163143</xdr:rowOff>
    </xdr:to>
    <xdr:sp macro="" textlink="">
      <xdr:nvSpPr>
        <xdr:cNvPr id="422" name="CuadroTexto 421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800-0000A6010000}"/>
            </a:ext>
          </a:extLst>
        </xdr:cNvPr>
        <xdr:cNvSpPr txBox="1">
          <a:spLocks/>
        </xdr:cNvSpPr>
      </xdr:nvSpPr>
      <xdr:spPr>
        <a:xfrm>
          <a:off x="10579545" y="189937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DANFOSS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55-02</a:t>
          </a:r>
          <a:endParaRPr lang="es-AR" sz="900">
            <a:effectLst/>
          </a:endParaRPr>
        </a:p>
      </xdr:txBody>
    </xdr:sp>
    <xdr:clientData/>
  </xdr:twoCellAnchor>
  <xdr:twoCellAnchor>
    <xdr:from>
      <xdr:col>6</xdr:col>
      <xdr:colOff>64548</xdr:colOff>
      <xdr:row>104</xdr:row>
      <xdr:rowOff>58187</xdr:rowOff>
    </xdr:from>
    <xdr:to>
      <xdr:col>7</xdr:col>
      <xdr:colOff>742547</xdr:colOff>
      <xdr:row>107</xdr:row>
      <xdr:rowOff>134387</xdr:rowOff>
    </xdr:to>
    <xdr:sp macro="" textlink="">
      <xdr:nvSpPr>
        <xdr:cNvPr id="423" name="CuadroTexto 422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800-0000A7010000}"/>
            </a:ext>
          </a:extLst>
        </xdr:cNvPr>
        <xdr:cNvSpPr txBox="1">
          <a:spLocks/>
        </xdr:cNvSpPr>
      </xdr:nvSpPr>
      <xdr:spPr>
        <a:xfrm>
          <a:off x="3341148" y="17060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INTERRUP 1 PTO</a:t>
          </a:r>
        </a:p>
        <a:p>
          <a:pPr algn="ctr"/>
          <a:r>
            <a:rPr lang="en-US" sz="900" b="1" i="1"/>
            <a:t>10-65</a:t>
          </a:r>
        </a:p>
      </xdr:txBody>
    </xdr:sp>
    <xdr:clientData/>
  </xdr:twoCellAnchor>
  <xdr:twoCellAnchor>
    <xdr:from>
      <xdr:col>3</xdr:col>
      <xdr:colOff>64548</xdr:colOff>
      <xdr:row>104</xdr:row>
      <xdr:rowOff>58187</xdr:rowOff>
    </xdr:from>
    <xdr:to>
      <xdr:col>4</xdr:col>
      <xdr:colOff>742547</xdr:colOff>
      <xdr:row>107</xdr:row>
      <xdr:rowOff>134387</xdr:rowOff>
    </xdr:to>
    <xdr:sp macro="" textlink="">
      <xdr:nvSpPr>
        <xdr:cNvPr id="424" name="CuadroTexto 42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800-0000A8010000}"/>
            </a:ext>
          </a:extLst>
        </xdr:cNvPr>
        <xdr:cNvSpPr txBox="1">
          <a:spLocks/>
        </xdr:cNvSpPr>
      </xdr:nvSpPr>
      <xdr:spPr>
        <a:xfrm>
          <a:off x="1702848" y="17060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 1 PTO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106</xdr:row>
      <xdr:rowOff>1037</xdr:rowOff>
    </xdr:from>
    <xdr:to>
      <xdr:col>6</xdr:col>
      <xdr:colOff>64548</xdr:colOff>
      <xdr:row>106</xdr:row>
      <xdr:rowOff>1037</xdr:rowOff>
    </xdr:to>
    <xdr:cxnSp macro="">
      <xdr:nvCxnSpPr>
        <xdr:cNvPr id="425" name="Conector recto de flecha 424">
          <a:extLst>
            <a:ext uri="{FF2B5EF4-FFF2-40B4-BE49-F238E27FC236}">
              <a16:creationId xmlns:a16="http://schemas.microsoft.com/office/drawing/2014/main" id="{00000000-0008-0000-0800-0000A9010000}"/>
            </a:ext>
          </a:extLst>
        </xdr:cNvPr>
        <xdr:cNvCxnSpPr>
          <a:endCxn id="423" idx="2"/>
        </xdr:cNvCxnSpPr>
      </xdr:nvCxnSpPr>
      <xdr:spPr>
        <a:xfrm>
          <a:off x="3142847" y="173841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111</xdr:row>
      <xdr:rowOff>29617</xdr:rowOff>
    </xdr:from>
    <xdr:to>
      <xdr:col>15</xdr:col>
      <xdr:colOff>49572</xdr:colOff>
      <xdr:row>116</xdr:row>
      <xdr:rowOff>1037</xdr:rowOff>
    </xdr:to>
    <xdr:cxnSp macro="">
      <xdr:nvCxnSpPr>
        <xdr:cNvPr id="426" name="Conector angular 425">
          <a:extLst>
            <a:ext uri="{FF2B5EF4-FFF2-40B4-BE49-F238E27FC236}">
              <a16:creationId xmlns:a16="http://schemas.microsoft.com/office/drawing/2014/main" id="{00000000-0008-0000-0800-0000AA010000}"/>
            </a:ext>
          </a:extLst>
        </xdr:cNvPr>
        <xdr:cNvCxnSpPr>
          <a:endCxn id="393" idx="0"/>
        </xdr:cNvCxnSpPr>
      </xdr:nvCxnSpPr>
      <xdr:spPr>
        <a:xfrm flipV="1">
          <a:off x="6407084" y="18365242"/>
          <a:ext cx="1833988" cy="923920"/>
        </a:xfrm>
        <a:prstGeom prst="bentConnector3">
          <a:avLst>
            <a:gd name="adj1" fmla="val 9180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106</xdr:row>
      <xdr:rowOff>1037</xdr:rowOff>
    </xdr:from>
    <xdr:to>
      <xdr:col>15</xdr:col>
      <xdr:colOff>49572</xdr:colOff>
      <xdr:row>111</xdr:row>
      <xdr:rowOff>29617</xdr:rowOff>
    </xdr:to>
    <xdr:cxnSp macro="">
      <xdr:nvCxnSpPr>
        <xdr:cNvPr id="427" name="Conector angular 426">
          <a:extLst>
            <a:ext uri="{FF2B5EF4-FFF2-40B4-BE49-F238E27FC236}">
              <a16:creationId xmlns:a16="http://schemas.microsoft.com/office/drawing/2014/main" id="{00000000-0008-0000-0800-0000AB010000}"/>
            </a:ext>
          </a:extLst>
        </xdr:cNvPr>
        <xdr:cNvCxnSpPr>
          <a:stCxn id="423" idx="6"/>
          <a:endCxn id="393" idx="0"/>
        </xdr:cNvCxnSpPr>
      </xdr:nvCxnSpPr>
      <xdr:spPr>
        <a:xfrm>
          <a:off x="4781147" y="17384162"/>
          <a:ext cx="3459925" cy="981080"/>
        </a:xfrm>
        <a:prstGeom prst="bentConnector3">
          <a:avLst>
            <a:gd name="adj1" fmla="val 95201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748897</xdr:colOff>
      <xdr:row>111</xdr:row>
      <xdr:rowOff>19606</xdr:rowOff>
    </xdr:from>
    <xdr:to>
      <xdr:col>9</xdr:col>
      <xdr:colOff>58535</xdr:colOff>
      <xdr:row>111</xdr:row>
      <xdr:rowOff>19606</xdr:rowOff>
    </xdr:to>
    <xdr:cxnSp macro="">
      <xdr:nvCxnSpPr>
        <xdr:cNvPr id="428" name="Conector recto de flecha 427">
          <a:extLst>
            <a:ext uri="{FF2B5EF4-FFF2-40B4-BE49-F238E27FC236}">
              <a16:creationId xmlns:a16="http://schemas.microsoft.com/office/drawing/2014/main" id="{00000000-0008-0000-0800-0000AC010000}"/>
            </a:ext>
          </a:extLst>
        </xdr:cNvPr>
        <xdr:cNvCxnSpPr/>
      </xdr:nvCxnSpPr>
      <xdr:spPr>
        <a:xfrm>
          <a:off x="478749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115</xdr:row>
      <xdr:rowOff>174592</xdr:rowOff>
    </xdr:from>
    <xdr:to>
      <xdr:col>9</xdr:col>
      <xdr:colOff>52185</xdr:colOff>
      <xdr:row>116</xdr:row>
      <xdr:rowOff>1037</xdr:rowOff>
    </xdr:to>
    <xdr:cxnSp macro="">
      <xdr:nvCxnSpPr>
        <xdr:cNvPr id="429" name="Conector recto de flecha 428">
          <a:extLst>
            <a:ext uri="{FF2B5EF4-FFF2-40B4-BE49-F238E27FC236}">
              <a16:creationId xmlns:a16="http://schemas.microsoft.com/office/drawing/2014/main" id="{00000000-0008-0000-0800-0000AD010000}"/>
            </a:ext>
          </a:extLst>
        </xdr:cNvPr>
        <xdr:cNvCxnSpPr>
          <a:stCxn id="403" idx="6"/>
        </xdr:cNvCxnSpPr>
      </xdr:nvCxnSpPr>
      <xdr:spPr>
        <a:xfrm>
          <a:off x="4781147" y="19272217"/>
          <a:ext cx="185938" cy="169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114</xdr:row>
      <xdr:rowOff>58187</xdr:rowOff>
    </xdr:from>
    <xdr:to>
      <xdr:col>10</xdr:col>
      <xdr:colOff>730184</xdr:colOff>
      <xdr:row>117</xdr:row>
      <xdr:rowOff>134387</xdr:rowOff>
    </xdr:to>
    <xdr:sp macro="" textlink="">
      <xdr:nvSpPr>
        <xdr:cNvPr id="430" name="CuadroTexto 42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800-0000AE010000}"/>
            </a:ext>
          </a:extLst>
        </xdr:cNvPr>
        <xdr:cNvSpPr txBox="1">
          <a:spLocks/>
        </xdr:cNvSpPr>
      </xdr:nvSpPr>
      <xdr:spPr>
        <a:xfrm>
          <a:off x="4967085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CUBRECABLE</a:t>
          </a:r>
        </a:p>
        <a:p>
          <a:pPr algn="ctr"/>
          <a:r>
            <a:rPr lang="en-US" sz="900" b="1" i="1" baseline="0"/>
            <a:t>25-15</a:t>
          </a:r>
        </a:p>
      </xdr:txBody>
    </xdr:sp>
    <xdr:clientData/>
  </xdr:twoCellAnchor>
  <xdr:twoCellAnchor>
    <xdr:from>
      <xdr:col>16</xdr:col>
      <xdr:colOff>740932</xdr:colOff>
      <xdr:row>111</xdr:row>
      <xdr:rowOff>29617</xdr:rowOff>
    </xdr:from>
    <xdr:to>
      <xdr:col>18</xdr:col>
      <xdr:colOff>49572</xdr:colOff>
      <xdr:row>115</xdr:row>
      <xdr:rowOff>174742</xdr:rowOff>
    </xdr:to>
    <xdr:cxnSp macro="">
      <xdr:nvCxnSpPr>
        <xdr:cNvPr id="438" name="Conector angular 437">
          <a:extLst>
            <a:ext uri="{FF2B5EF4-FFF2-40B4-BE49-F238E27FC236}">
              <a16:creationId xmlns:a16="http://schemas.microsoft.com/office/drawing/2014/main" id="{00000000-0008-0000-0800-0000B6010000}"/>
            </a:ext>
          </a:extLst>
        </xdr:cNvPr>
        <xdr:cNvCxnSpPr>
          <a:stCxn id="391" idx="6"/>
          <a:endCxn id="421" idx="0"/>
        </xdr:cNvCxnSpPr>
      </xdr:nvCxnSpPr>
      <xdr:spPr>
        <a:xfrm flipV="1">
          <a:off x="9678557" y="21222742"/>
          <a:ext cx="181765" cy="907125"/>
        </a:xfrm>
        <a:prstGeom prst="bentConnector3">
          <a:avLst>
            <a:gd name="adj1" fmla="val 3509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744890</xdr:colOff>
      <xdr:row>111</xdr:row>
      <xdr:rowOff>29615</xdr:rowOff>
    </xdr:from>
    <xdr:to>
      <xdr:col>18</xdr:col>
      <xdr:colOff>49572</xdr:colOff>
      <xdr:row>111</xdr:row>
      <xdr:rowOff>29617</xdr:rowOff>
    </xdr:to>
    <xdr:cxnSp macro="">
      <xdr:nvCxnSpPr>
        <xdr:cNvPr id="443" name="Conector recto de flecha 442">
          <a:extLst>
            <a:ext uri="{FF2B5EF4-FFF2-40B4-BE49-F238E27FC236}">
              <a16:creationId xmlns:a16="http://schemas.microsoft.com/office/drawing/2014/main" id="{00000000-0008-0000-0800-0000BB010000}"/>
            </a:ext>
          </a:extLst>
        </xdr:cNvPr>
        <xdr:cNvCxnSpPr>
          <a:stCxn id="394" idx="2"/>
          <a:endCxn id="421" idx="0"/>
        </xdr:cNvCxnSpPr>
      </xdr:nvCxnSpPr>
      <xdr:spPr>
        <a:xfrm>
          <a:off x="9682515" y="21222740"/>
          <a:ext cx="177807" cy="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139</xdr:row>
      <xdr:rowOff>72728</xdr:rowOff>
    </xdr:from>
    <xdr:to>
      <xdr:col>25</xdr:col>
      <xdr:colOff>713192</xdr:colOff>
      <xdr:row>142</xdr:row>
      <xdr:rowOff>149228</xdr:rowOff>
    </xdr:to>
    <xdr:sp macro="" textlink="">
      <xdr:nvSpPr>
        <xdr:cNvPr id="450" name="CuadroTexto 449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800-0000C2010000}"/>
            </a:ext>
          </a:extLst>
        </xdr:cNvPr>
        <xdr:cNvSpPr txBox="1"/>
      </xdr:nvSpPr>
      <xdr:spPr>
        <a:xfrm>
          <a:off x="14779892" y="24694853"/>
          <a:ext cx="1440000" cy="6289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14-10</a:t>
          </a:r>
          <a:endParaRPr lang="en-US" sz="1100" b="1" i="1"/>
        </a:p>
      </xdr:txBody>
    </xdr:sp>
    <xdr:clientData/>
  </xdr:twoCellAnchor>
  <xdr:twoCellAnchor>
    <xdr:from>
      <xdr:col>25</xdr:col>
      <xdr:colOff>713192</xdr:colOff>
      <xdr:row>141</xdr:row>
      <xdr:rowOff>15728</xdr:rowOff>
    </xdr:from>
    <xdr:to>
      <xdr:col>27</xdr:col>
      <xdr:colOff>35192</xdr:colOff>
      <xdr:row>141</xdr:row>
      <xdr:rowOff>15728</xdr:rowOff>
    </xdr:to>
    <xdr:cxnSp macro="">
      <xdr:nvCxnSpPr>
        <xdr:cNvPr id="451" name="Conector recto de flecha 450">
          <a:extLst>
            <a:ext uri="{FF2B5EF4-FFF2-40B4-BE49-F238E27FC236}">
              <a16:creationId xmlns:a16="http://schemas.microsoft.com/office/drawing/2014/main" id="{00000000-0008-0000-0800-0000C3010000}"/>
            </a:ext>
          </a:extLst>
        </xdr:cNvPr>
        <xdr:cNvCxnSpPr>
          <a:stCxn id="450" idx="6"/>
        </xdr:cNvCxnSpPr>
      </xdr:nvCxnSpPr>
      <xdr:spPr>
        <a:xfrm>
          <a:off x="16219892" y="24999803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27551</xdr:colOff>
      <xdr:row>249</xdr:row>
      <xdr:rowOff>54183</xdr:rowOff>
    </xdr:from>
    <xdr:to>
      <xdr:col>1</xdr:col>
      <xdr:colOff>702664</xdr:colOff>
      <xdr:row>252</xdr:row>
      <xdr:rowOff>130682</xdr:rowOff>
    </xdr:to>
    <xdr:sp macro="" textlink="">
      <xdr:nvSpPr>
        <xdr:cNvPr id="453" name="CuadroTexto 45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C5010000}"/>
            </a:ext>
          </a:extLst>
        </xdr:cNvPr>
        <xdr:cNvSpPr txBox="1"/>
      </xdr:nvSpPr>
      <xdr:spPr>
        <a:xfrm>
          <a:off x="27551" y="4686955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56003</xdr:colOff>
      <xdr:row>249</xdr:row>
      <xdr:rowOff>54183</xdr:rowOff>
    </xdr:from>
    <xdr:to>
      <xdr:col>4</xdr:col>
      <xdr:colOff>734003</xdr:colOff>
      <xdr:row>252</xdr:row>
      <xdr:rowOff>130683</xdr:rowOff>
    </xdr:to>
    <xdr:sp macro="" textlink="">
      <xdr:nvSpPr>
        <xdr:cNvPr id="454" name="CuadroTexto 453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800-0000C6010000}"/>
            </a:ext>
          </a:extLst>
        </xdr:cNvPr>
        <xdr:cNvSpPr txBox="1"/>
      </xdr:nvSpPr>
      <xdr:spPr>
        <a:xfrm>
          <a:off x="1694303" y="46869558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</a:t>
          </a:r>
        </a:p>
        <a:p>
          <a:pPr algn="ctr"/>
          <a:r>
            <a:rPr lang="en-US" sz="1100" b="1" i="1"/>
            <a:t>TM</a:t>
          </a:r>
          <a:r>
            <a:rPr lang="en-US" sz="1100" b="1" i="1" baseline="0"/>
            <a:t> LS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254</xdr:row>
      <xdr:rowOff>51954</xdr:rowOff>
    </xdr:from>
    <xdr:to>
      <xdr:col>1</xdr:col>
      <xdr:colOff>705551</xdr:colOff>
      <xdr:row>257</xdr:row>
      <xdr:rowOff>128454</xdr:rowOff>
    </xdr:to>
    <xdr:sp macro="" textlink="">
      <xdr:nvSpPr>
        <xdr:cNvPr id="455" name="CuadroTexto 454">
          <a:extLst>
            <a:ext uri="{FF2B5EF4-FFF2-40B4-BE49-F238E27FC236}">
              <a16:creationId xmlns:a16="http://schemas.microsoft.com/office/drawing/2014/main" id="{00000000-0008-0000-0800-0000C7010000}"/>
            </a:ext>
          </a:extLst>
        </xdr:cNvPr>
        <xdr:cNvSpPr txBox="1"/>
      </xdr:nvSpPr>
      <xdr:spPr>
        <a:xfrm>
          <a:off x="27551" y="4781982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6</xdr:col>
      <xdr:colOff>27314</xdr:colOff>
      <xdr:row>249</xdr:row>
      <xdr:rowOff>69272</xdr:rowOff>
    </xdr:from>
    <xdr:to>
      <xdr:col>7</xdr:col>
      <xdr:colOff>705314</xdr:colOff>
      <xdr:row>252</xdr:row>
      <xdr:rowOff>163091</xdr:rowOff>
    </xdr:to>
    <xdr:sp macro="" textlink="">
      <xdr:nvSpPr>
        <xdr:cNvPr id="456" name="CuadroTexto 455">
          <a:extLst>
            <a:ext uri="{FF2B5EF4-FFF2-40B4-BE49-F238E27FC236}">
              <a16:creationId xmlns:a16="http://schemas.microsoft.com/office/drawing/2014/main" id="{00000000-0008-0000-0800-0000C8010000}"/>
            </a:ext>
          </a:extLst>
        </xdr:cNvPr>
        <xdr:cNvSpPr txBox="1"/>
      </xdr:nvSpPr>
      <xdr:spPr>
        <a:xfrm>
          <a:off x="3303914" y="46884647"/>
          <a:ext cx="1440000" cy="665319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SOLO PARA </a:t>
          </a:r>
        </a:p>
        <a:p>
          <a:pPr algn="ctr"/>
          <a:r>
            <a:rPr lang="en-US" sz="1100" b="1" i="1" baseline="0"/>
            <a:t>CI LP</a:t>
          </a:r>
          <a:endParaRPr lang="en-US" sz="900" b="1" i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17319</xdr:colOff>
      <xdr:row>74</xdr:row>
      <xdr:rowOff>50937</xdr:rowOff>
    </xdr:from>
    <xdr:to>
      <xdr:col>31</xdr:col>
      <xdr:colOff>739589</xdr:colOff>
      <xdr:row>128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485419" y="14195562"/>
          <a:ext cx="6399170" cy="10253382"/>
        </a:xfrm>
        <a:prstGeom prst="rect">
          <a:avLst/>
        </a:prstGeom>
        <a:noFill/>
        <a:ln w="571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36844</xdr:colOff>
      <xdr:row>255</xdr:row>
      <xdr:rowOff>0</xdr:rowOff>
    </xdr:from>
    <xdr:to>
      <xdr:col>31</xdr:col>
      <xdr:colOff>749218</xdr:colOff>
      <xdr:row>278</xdr:row>
      <xdr:rowOff>155864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781544" y="48720375"/>
          <a:ext cx="3112674" cy="4537364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250</xdr:row>
      <xdr:rowOff>27214</xdr:rowOff>
    </xdr:from>
    <xdr:to>
      <xdr:col>34</xdr:col>
      <xdr:colOff>748392</xdr:colOff>
      <xdr:row>253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8055937" y="477950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174</xdr:row>
      <xdr:rowOff>43112</xdr:rowOff>
    </xdr:from>
    <xdr:to>
      <xdr:col>34</xdr:col>
      <xdr:colOff>744682</xdr:colOff>
      <xdr:row>221</xdr:row>
      <xdr:rowOff>163285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762018" y="33218687"/>
          <a:ext cx="4765964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176893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6400322" y="791136"/>
          <a:ext cx="1472042" cy="26718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16299</xdr:colOff>
      <xdr:row>59</xdr:row>
      <xdr:rowOff>34636</xdr:rowOff>
    </xdr:from>
    <xdr:to>
      <xdr:col>25</xdr:col>
      <xdr:colOff>726345</xdr:colOff>
      <xdr:row>72</xdr:row>
      <xdr:rowOff>156882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122699" y="113217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57728</xdr:colOff>
      <xdr:row>19</xdr:row>
      <xdr:rowOff>57728</xdr:rowOff>
    </xdr:from>
    <xdr:to>
      <xdr:col>13</xdr:col>
      <xdr:colOff>736022</xdr:colOff>
      <xdr:row>43</xdr:row>
      <xdr:rowOff>15875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6610928" y="3724853"/>
          <a:ext cx="1440294" cy="453014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142877</xdr:colOff>
      <xdr:row>19</xdr:row>
      <xdr:rowOff>56030</xdr:rowOff>
    </xdr:from>
    <xdr:to>
      <xdr:col>25</xdr:col>
      <xdr:colOff>746126</xdr:colOff>
      <xdr:row>57</xdr:row>
      <xdr:rowOff>142875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8334377" y="3723155"/>
          <a:ext cx="6280149" cy="732584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34636</xdr:colOff>
      <xdr:row>4</xdr:row>
      <xdr:rowOff>33617</xdr:rowOff>
    </xdr:from>
    <xdr:to>
      <xdr:col>13</xdr:col>
      <xdr:colOff>736023</xdr:colOff>
      <xdr:row>17</xdr:row>
      <xdr:rowOff>144318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587836" y="795617"/>
          <a:ext cx="1463387" cy="263482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127000</xdr:colOff>
      <xdr:row>4</xdr:row>
      <xdr:rowOff>33618</xdr:rowOff>
    </xdr:from>
    <xdr:to>
      <xdr:col>26</xdr:col>
      <xdr:colOff>0</xdr:colOff>
      <xdr:row>17</xdr:row>
      <xdr:rowOff>158750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8318500" y="795618"/>
          <a:ext cx="6311900" cy="264925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35717</xdr:colOff>
      <xdr:row>4</xdr:row>
      <xdr:rowOff>38100</xdr:rowOff>
    </xdr:from>
    <xdr:to>
      <xdr:col>22</xdr:col>
      <xdr:colOff>713717</xdr:colOff>
      <xdr:row>7</xdr:row>
      <xdr:rowOff>114600</xdr:rowOff>
    </xdr:to>
    <xdr:sp macro="" textlink="">
      <xdr:nvSpPr>
        <xdr:cNvPr id="12" name="Cuadro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15038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21</xdr:col>
      <xdr:colOff>35717</xdr:colOff>
      <xdr:row>9</xdr:row>
      <xdr:rowOff>72379</xdr:rowOff>
    </xdr:from>
    <xdr:to>
      <xdr:col>22</xdr:col>
      <xdr:colOff>713717</xdr:colOff>
      <xdr:row>12</xdr:row>
      <xdr:rowOff>148879</xdr:rowOff>
    </xdr:to>
    <xdr:sp macro="" textlink="">
      <xdr:nvSpPr>
        <xdr:cNvPr id="13" name="CuadroText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15038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12</xdr:col>
      <xdr:colOff>57728</xdr:colOff>
      <xdr:row>4</xdr:row>
      <xdr:rowOff>38400</xdr:rowOff>
    </xdr:from>
    <xdr:to>
      <xdr:col>13</xdr:col>
      <xdr:colOff>735727</xdr:colOff>
      <xdr:row>7</xdr:row>
      <xdr:rowOff>114600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/>
        </xdr:cNvSpPr>
      </xdr:nvSpPr>
      <xdr:spPr>
        <a:xfrm>
          <a:off x="66109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12</xdr:col>
      <xdr:colOff>57728</xdr:colOff>
      <xdr:row>9</xdr:row>
      <xdr:rowOff>72679</xdr:rowOff>
    </xdr:from>
    <xdr:to>
      <xdr:col>13</xdr:col>
      <xdr:colOff>735727</xdr:colOff>
      <xdr:row>12</xdr:row>
      <xdr:rowOff>148879</xdr:rowOff>
    </xdr:to>
    <xdr:sp macro="" textlink="">
      <xdr:nvSpPr>
        <xdr:cNvPr id="15" name="Cuadro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>
          <a:spLocks/>
        </xdr:cNvSpPr>
      </xdr:nvSpPr>
      <xdr:spPr>
        <a:xfrm>
          <a:off x="6610928" y="183480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05-15</a:t>
          </a:r>
        </a:p>
      </xdr:txBody>
    </xdr:sp>
    <xdr:clientData/>
  </xdr:twoCellAnchor>
  <xdr:twoCellAnchor>
    <xdr:from>
      <xdr:col>12</xdr:col>
      <xdr:colOff>57728</xdr:colOff>
      <xdr:row>14</xdr:row>
      <xdr:rowOff>62434</xdr:rowOff>
    </xdr:from>
    <xdr:to>
      <xdr:col>13</xdr:col>
      <xdr:colOff>735727</xdr:colOff>
      <xdr:row>17</xdr:row>
      <xdr:rowOff>138634</xdr:rowOff>
    </xdr:to>
    <xdr:sp macro="" textlink="">
      <xdr:nvSpPr>
        <xdr:cNvPr id="16" name="Cuadro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>
          <a:spLocks/>
        </xdr:cNvSpPr>
      </xdr:nvSpPr>
      <xdr:spPr>
        <a:xfrm>
          <a:off x="6610928" y="277705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  <a:endParaRPr lang="en-US" sz="1100" b="1" i="1"/>
        </a:p>
      </xdr:txBody>
    </xdr:sp>
    <xdr:clientData/>
  </xdr:twoCellAnchor>
  <xdr:twoCellAnchor>
    <xdr:from>
      <xdr:col>13</xdr:col>
      <xdr:colOff>14284</xdr:colOff>
      <xdr:row>7</xdr:row>
      <xdr:rowOff>114600</xdr:rowOff>
    </xdr:from>
    <xdr:to>
      <xdr:col>13</xdr:col>
      <xdr:colOff>14284</xdr:colOff>
      <xdr:row>9</xdr:row>
      <xdr:rowOff>72679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CxnSpPr>
          <a:stCxn id="14" idx="4"/>
          <a:endCxn id="15" idx="0"/>
        </xdr:cNvCxnSpPr>
      </xdr:nvCxnSpPr>
      <xdr:spPr>
        <a:xfrm>
          <a:off x="7329484" y="1448100"/>
          <a:ext cx="0" cy="3867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14284</xdr:colOff>
      <xdr:row>12</xdr:row>
      <xdr:rowOff>148879</xdr:rowOff>
    </xdr:from>
    <xdr:to>
      <xdr:col>13</xdr:col>
      <xdr:colOff>14284</xdr:colOff>
      <xdr:row>14</xdr:row>
      <xdr:rowOff>62434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CxnSpPr>
          <a:stCxn id="15" idx="4"/>
          <a:endCxn id="16" idx="0"/>
        </xdr:cNvCxnSpPr>
      </xdr:nvCxnSpPr>
      <xdr:spPr>
        <a:xfrm>
          <a:off x="7329484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>
          <a:stCxn id="62" idx="4"/>
          <a:endCxn id="63" idx="0"/>
        </xdr:cNvCxnSpPr>
      </xdr:nvCxnSpPr>
      <xdr:spPr>
        <a:xfrm>
          <a:off x="7320143" y="4380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63" idx="4"/>
          <a:endCxn id="64" idx="0"/>
        </xdr:cNvCxnSpPr>
      </xdr:nvCxnSpPr>
      <xdr:spPr>
        <a:xfrm>
          <a:off x="7320143" y="53451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7</xdr:row>
      <xdr:rowOff>114600</xdr:rowOff>
    </xdr:from>
    <xdr:to>
      <xdr:col>21</xdr:col>
      <xdr:colOff>757161</xdr:colOff>
      <xdr:row>9</xdr:row>
      <xdr:rowOff>72379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CxnSpPr>
          <a:stCxn id="12" idx="4"/>
          <a:endCxn id="13" idx="0"/>
        </xdr:cNvCxnSpPr>
      </xdr:nvCxnSpPr>
      <xdr:spPr>
        <a:xfrm>
          <a:off x="12225261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12</xdr:row>
      <xdr:rowOff>148879</xdr:rowOff>
    </xdr:from>
    <xdr:to>
      <xdr:col>21</xdr:col>
      <xdr:colOff>757161</xdr:colOff>
      <xdr:row>19</xdr:row>
      <xdr:rowOff>62134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CxnSpPr>
          <a:stCxn id="13" idx="4"/>
          <a:endCxn id="59" idx="0"/>
        </xdr:cNvCxnSpPr>
      </xdr:nvCxnSpPr>
      <xdr:spPr>
        <a:xfrm>
          <a:off x="12225261" y="2482504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27</xdr:row>
      <xdr:rowOff>151101</xdr:rowOff>
    </xdr:from>
    <xdr:to>
      <xdr:col>21</xdr:col>
      <xdr:colOff>755717</xdr:colOff>
      <xdr:row>29</xdr:row>
      <xdr:rowOff>64356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54" idx="4"/>
          <a:endCxn id="55" idx="0"/>
        </xdr:cNvCxnSpPr>
      </xdr:nvCxnSpPr>
      <xdr:spPr>
        <a:xfrm>
          <a:off x="122238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32</xdr:row>
      <xdr:rowOff>140856</xdr:rowOff>
    </xdr:from>
    <xdr:to>
      <xdr:col>21</xdr:col>
      <xdr:colOff>755717</xdr:colOff>
      <xdr:row>34</xdr:row>
      <xdr:rowOff>65317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CxnSpPr>
          <a:stCxn id="55" idx="4"/>
        </xdr:cNvCxnSpPr>
      </xdr:nvCxnSpPr>
      <xdr:spPr>
        <a:xfrm>
          <a:off x="12223817" y="6284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37</xdr:row>
      <xdr:rowOff>141817</xdr:rowOff>
    </xdr:from>
    <xdr:to>
      <xdr:col>21</xdr:col>
      <xdr:colOff>755717</xdr:colOff>
      <xdr:row>39</xdr:row>
      <xdr:rowOff>78444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CxnSpPr>
          <a:endCxn id="56" idx="0"/>
        </xdr:cNvCxnSpPr>
      </xdr:nvCxnSpPr>
      <xdr:spPr>
        <a:xfrm>
          <a:off x="12223817" y="723794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52</xdr:row>
      <xdr:rowOff>136406</xdr:rowOff>
    </xdr:from>
    <xdr:to>
      <xdr:col>25</xdr:col>
      <xdr:colOff>7572</xdr:colOff>
      <xdr:row>54</xdr:row>
      <xdr:rowOff>52703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CxnSpPr>
          <a:stCxn id="57" idx="4"/>
          <a:endCxn id="58" idx="0"/>
        </xdr:cNvCxnSpPr>
      </xdr:nvCxnSpPr>
      <xdr:spPr>
        <a:xfrm>
          <a:off x="13875972" y="100900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57</xdr:row>
      <xdr:rowOff>129203</xdr:rowOff>
    </xdr:from>
    <xdr:to>
      <xdr:col>25</xdr:col>
      <xdr:colOff>7572</xdr:colOff>
      <xdr:row>59</xdr:row>
      <xdr:rowOff>57378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CxnSpPr>
          <a:stCxn id="58" idx="4"/>
          <a:endCxn id="67" idx="0"/>
        </xdr:cNvCxnSpPr>
      </xdr:nvCxnSpPr>
      <xdr:spPr>
        <a:xfrm>
          <a:off x="13875972" y="110353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72</xdr:row>
      <xdr:rowOff>163115</xdr:rowOff>
    </xdr:from>
    <xdr:to>
      <xdr:col>25</xdr:col>
      <xdr:colOff>15717</xdr:colOff>
      <xdr:row>74</xdr:row>
      <xdr:rowOff>87027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CxnSpPr>
          <a:endCxn id="77" idx="0"/>
        </xdr:cNvCxnSpPr>
      </xdr:nvCxnSpPr>
      <xdr:spPr>
        <a:xfrm flipH="1">
          <a:off x="13875972" y="13926740"/>
          <a:ext cx="8145" cy="30491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77</xdr:row>
      <xdr:rowOff>163527</xdr:rowOff>
    </xdr:from>
    <xdr:to>
      <xdr:col>25</xdr:col>
      <xdr:colOff>6129</xdr:colOff>
      <xdr:row>79</xdr:row>
      <xdr:rowOff>54184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CxnSpPr>
          <a:stCxn id="77" idx="4"/>
          <a:endCxn id="112" idx="0"/>
        </xdr:cNvCxnSpPr>
      </xdr:nvCxnSpPr>
      <xdr:spPr>
        <a:xfrm>
          <a:off x="13874529" y="14879652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238</xdr:row>
      <xdr:rowOff>89112</xdr:rowOff>
    </xdr:from>
    <xdr:to>
      <xdr:col>28</xdr:col>
      <xdr:colOff>735494</xdr:colOff>
      <xdr:row>241</xdr:row>
      <xdr:rowOff>165612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14802194" y="45551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31" name="CuadroText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164181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32" name="CuadroText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64181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10-21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31" idx="4"/>
          <a:endCxn id="32" idx="0"/>
        </xdr:cNvCxnSpPr>
      </xdr:nvCxnSpPr>
      <xdr:spPr>
        <a:xfrm>
          <a:off x="171381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14052</xdr:colOff>
      <xdr:row>173</xdr:row>
      <xdr:rowOff>0</xdr:rowOff>
    </xdr:from>
    <xdr:to>
      <xdr:col>30</xdr:col>
      <xdr:colOff>756636</xdr:colOff>
      <xdr:row>174</xdr:row>
      <xdr:rowOff>70312</xdr:rowOff>
    </xdr:to>
    <xdr:cxnSp macro="">
      <xdr:nvCxnSpPr>
        <xdr:cNvPr id="34" name="Conector angular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CxnSpPr>
          <a:endCxn id="92" idx="0"/>
        </xdr:cNvCxnSpPr>
      </xdr:nvCxnSpPr>
      <xdr:spPr>
        <a:xfrm rot="5400000">
          <a:off x="16199788" y="32306039"/>
          <a:ext cx="260812" cy="161888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756636</xdr:colOff>
      <xdr:row>173</xdr:row>
      <xdr:rowOff>0</xdr:rowOff>
    </xdr:from>
    <xdr:to>
      <xdr:col>33</xdr:col>
      <xdr:colOff>753176</xdr:colOff>
      <xdr:row>174</xdr:row>
      <xdr:rowOff>66848</xdr:rowOff>
    </xdr:to>
    <xdr:cxnSp macro="">
      <xdr:nvCxnSpPr>
        <xdr:cNvPr id="35" name="Conector angular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>
          <a:endCxn id="97" idx="0"/>
        </xdr:cNvCxnSpPr>
      </xdr:nvCxnSpPr>
      <xdr:spPr>
        <a:xfrm rot="16200000" flipH="1">
          <a:off x="17828382" y="32296329"/>
          <a:ext cx="257348" cy="163484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223</xdr:row>
      <xdr:rowOff>45069</xdr:rowOff>
    </xdr:from>
    <xdr:to>
      <xdr:col>28</xdr:col>
      <xdr:colOff>735494</xdr:colOff>
      <xdr:row>226</xdr:row>
      <xdr:rowOff>121569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4802194" y="426503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233</xdr:row>
      <xdr:rowOff>65042</xdr:rowOff>
    </xdr:from>
    <xdr:to>
      <xdr:col>28</xdr:col>
      <xdr:colOff>735494</xdr:colOff>
      <xdr:row>236</xdr:row>
      <xdr:rowOff>141542</xdr:rowOff>
    </xdr:to>
    <xdr:sp macro="" textlink="">
      <xdr:nvSpPr>
        <xdr:cNvPr id="37" name="CuadroTexto 3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14802194" y="44575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255</xdr:row>
      <xdr:rowOff>59778</xdr:rowOff>
    </xdr:from>
    <xdr:to>
      <xdr:col>28</xdr:col>
      <xdr:colOff>735494</xdr:colOff>
      <xdr:row>258</xdr:row>
      <xdr:rowOff>136278</xdr:rowOff>
    </xdr:to>
    <xdr:sp macro="" textlink="">
      <xdr:nvSpPr>
        <xdr:cNvPr id="38" name="CuadroTexto 3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14802194" y="487801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255</xdr:row>
      <xdr:rowOff>59777</xdr:rowOff>
    </xdr:from>
    <xdr:to>
      <xdr:col>31</xdr:col>
      <xdr:colOff>713192</xdr:colOff>
      <xdr:row>258</xdr:row>
      <xdr:rowOff>136277</xdr:rowOff>
    </xdr:to>
    <xdr:sp macro="" textlink="">
      <xdr:nvSpPr>
        <xdr:cNvPr id="39" name="CuadroTexto 3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 txBox="1"/>
      </xdr:nvSpPr>
      <xdr:spPr>
        <a:xfrm>
          <a:off x="16418192" y="48780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270</xdr:row>
      <xdr:rowOff>67898</xdr:rowOff>
    </xdr:from>
    <xdr:to>
      <xdr:col>31</xdr:col>
      <xdr:colOff>713192</xdr:colOff>
      <xdr:row>273</xdr:row>
      <xdr:rowOff>144398</xdr:rowOff>
    </xdr:to>
    <xdr:sp macro="" textlink="">
      <xdr:nvSpPr>
        <xdr:cNvPr id="40" name="CuadroTexto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 txBox="1"/>
      </xdr:nvSpPr>
      <xdr:spPr>
        <a:xfrm>
          <a:off x="16418192" y="5164577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28</xdr:col>
      <xdr:colOff>14051</xdr:colOff>
      <xdr:row>177</xdr:row>
      <xdr:rowOff>146812</xdr:rowOff>
    </xdr:from>
    <xdr:to>
      <xdr:col>28</xdr:col>
      <xdr:colOff>14051</xdr:colOff>
      <xdr:row>179</xdr:row>
      <xdr:rowOff>55504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92" idx="4"/>
          <a:endCxn id="93" idx="0"/>
        </xdr:cNvCxnSpPr>
      </xdr:nvCxnSpPr>
      <xdr:spPr>
        <a:xfrm>
          <a:off x="15520751" y="33893887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182</xdr:row>
      <xdr:rowOff>132004</xdr:rowOff>
    </xdr:from>
    <xdr:to>
      <xdr:col>28</xdr:col>
      <xdr:colOff>14051</xdr:colOff>
      <xdr:row>184</xdr:row>
      <xdr:rowOff>71185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93" idx="4"/>
          <a:endCxn id="114" idx="0"/>
        </xdr:cNvCxnSpPr>
      </xdr:nvCxnSpPr>
      <xdr:spPr>
        <a:xfrm>
          <a:off x="15520751" y="34869679"/>
          <a:ext cx="0" cy="3582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207</xdr:row>
      <xdr:rowOff>156680</xdr:rowOff>
    </xdr:from>
    <xdr:to>
      <xdr:col>28</xdr:col>
      <xdr:colOff>15494</xdr:colOff>
      <xdr:row>223</xdr:row>
      <xdr:rowOff>15875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CxnSpPr>
          <a:stCxn id="102" idx="4"/>
        </xdr:cNvCxnSpPr>
      </xdr:nvCxnSpPr>
      <xdr:spPr>
        <a:xfrm flipH="1">
          <a:off x="15506700" y="39714005"/>
          <a:ext cx="15494" cy="290719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182</xdr:row>
      <xdr:rowOff>109591</xdr:rowOff>
    </xdr:from>
    <xdr:to>
      <xdr:col>33</xdr:col>
      <xdr:colOff>751731</xdr:colOff>
      <xdr:row>208</xdr:row>
      <xdr:rowOff>41089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CxnSpPr>
          <a:stCxn id="103" idx="4"/>
          <a:endCxn id="98" idx="0"/>
        </xdr:cNvCxnSpPr>
      </xdr:nvCxnSpPr>
      <xdr:spPr>
        <a:xfrm>
          <a:off x="18773031" y="34847266"/>
          <a:ext cx="0" cy="49416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226</xdr:row>
      <xdr:rowOff>121569</xdr:rowOff>
    </xdr:from>
    <xdr:to>
      <xdr:col>28</xdr:col>
      <xdr:colOff>15494</xdr:colOff>
      <xdr:row>233</xdr:row>
      <xdr:rowOff>65042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>
          <a:stCxn id="36" idx="4"/>
          <a:endCxn id="37" idx="0"/>
        </xdr:cNvCxnSpPr>
      </xdr:nvCxnSpPr>
      <xdr:spPr>
        <a:xfrm>
          <a:off x="15522194" y="43298394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211</xdr:row>
      <xdr:rowOff>117589</xdr:rowOff>
    </xdr:from>
    <xdr:to>
      <xdr:col>33</xdr:col>
      <xdr:colOff>751731</xdr:colOff>
      <xdr:row>213</xdr:row>
      <xdr:rowOff>70362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98" idx="4"/>
          <a:endCxn id="95" idx="0"/>
        </xdr:cNvCxnSpPr>
      </xdr:nvCxnSpPr>
      <xdr:spPr>
        <a:xfrm>
          <a:off x="18773031" y="4043691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236</xdr:row>
      <xdr:rowOff>141542</xdr:rowOff>
    </xdr:from>
    <xdr:to>
      <xdr:col>28</xdr:col>
      <xdr:colOff>15494</xdr:colOff>
      <xdr:row>238</xdr:row>
      <xdr:rowOff>89112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CxnSpPr>
          <a:stCxn id="37" idx="4"/>
          <a:endCxn id="30" idx="0"/>
        </xdr:cNvCxnSpPr>
      </xdr:nvCxnSpPr>
      <xdr:spPr>
        <a:xfrm>
          <a:off x="15522194" y="45223367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216</xdr:row>
      <xdr:rowOff>146862</xdr:rowOff>
    </xdr:from>
    <xdr:to>
      <xdr:col>33</xdr:col>
      <xdr:colOff>751731</xdr:colOff>
      <xdr:row>218</xdr:row>
      <xdr:rowOff>80412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CxnSpPr>
          <a:stCxn id="95" idx="4"/>
          <a:endCxn id="99" idx="0"/>
        </xdr:cNvCxnSpPr>
      </xdr:nvCxnSpPr>
      <xdr:spPr>
        <a:xfrm>
          <a:off x="18773031" y="4141868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258</xdr:row>
      <xdr:rowOff>136277</xdr:rowOff>
    </xdr:from>
    <xdr:to>
      <xdr:col>30</xdr:col>
      <xdr:colOff>755192</xdr:colOff>
      <xdr:row>260</xdr:row>
      <xdr:rowOff>62225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9" idx="4"/>
        </xdr:cNvCxnSpPr>
      </xdr:nvCxnSpPr>
      <xdr:spPr>
        <a:xfrm>
          <a:off x="17138192" y="4942815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263</xdr:row>
      <xdr:rowOff>138725</xdr:rowOff>
    </xdr:from>
    <xdr:to>
      <xdr:col>30</xdr:col>
      <xdr:colOff>757790</xdr:colOff>
      <xdr:row>265</xdr:row>
      <xdr:rowOff>42022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CxnSpPr>
          <a:endCxn id="115" idx="0"/>
        </xdr:cNvCxnSpPr>
      </xdr:nvCxnSpPr>
      <xdr:spPr>
        <a:xfrm>
          <a:off x="17139635" y="50383100"/>
          <a:ext cx="1155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228</xdr:row>
      <xdr:rowOff>89112</xdr:rowOff>
    </xdr:from>
    <xdr:to>
      <xdr:col>34</xdr:col>
      <xdr:colOff>709731</xdr:colOff>
      <xdr:row>231</xdr:row>
      <xdr:rowOff>165612</xdr:rowOff>
    </xdr:to>
    <xdr:sp macro="" textlink="">
      <xdr:nvSpPr>
        <xdr:cNvPr id="51" name="CuadroTexto 5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18053031" y="43646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226</xdr:row>
      <xdr:rowOff>141362</xdr:rowOff>
    </xdr:from>
    <xdr:to>
      <xdr:col>33</xdr:col>
      <xdr:colOff>751731</xdr:colOff>
      <xdr:row>228</xdr:row>
      <xdr:rowOff>89112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85" idx="4"/>
          <a:endCxn id="51" idx="0"/>
        </xdr:cNvCxnSpPr>
      </xdr:nvCxnSpPr>
      <xdr:spPr>
        <a:xfrm>
          <a:off x="18773031" y="4331818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22</xdr:row>
      <xdr:rowOff>138634</xdr:rowOff>
    </xdr:from>
    <xdr:to>
      <xdr:col>21</xdr:col>
      <xdr:colOff>755717</xdr:colOff>
      <xdr:row>24</xdr:row>
      <xdr:rowOff>74601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9" idx="4"/>
          <a:endCxn id="54" idx="0"/>
        </xdr:cNvCxnSpPr>
      </xdr:nvCxnSpPr>
      <xdr:spPr>
        <a:xfrm>
          <a:off x="12223817" y="4377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24</xdr:row>
      <xdr:rowOff>74601</xdr:rowOff>
    </xdr:from>
    <xdr:to>
      <xdr:col>22</xdr:col>
      <xdr:colOff>713717</xdr:colOff>
      <xdr:row>27</xdr:row>
      <xdr:rowOff>151101</xdr:rowOff>
    </xdr:to>
    <xdr:sp macro="" textlink="">
      <xdr:nvSpPr>
        <xdr:cNvPr id="54" name="CuadroTexto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>
          <a:spLocks/>
        </xdr:cNvSpPr>
      </xdr:nvSpPr>
      <xdr:spPr>
        <a:xfrm>
          <a:off x="115038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29</xdr:row>
      <xdr:rowOff>64356</xdr:rowOff>
    </xdr:from>
    <xdr:to>
      <xdr:col>22</xdr:col>
      <xdr:colOff>713717</xdr:colOff>
      <xdr:row>32</xdr:row>
      <xdr:rowOff>140856</xdr:rowOff>
    </xdr:to>
    <xdr:sp macro="" textlink="">
      <xdr:nvSpPr>
        <xdr:cNvPr id="55" name="CuadroTexto 5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 txBox="1">
          <a:spLocks/>
        </xdr:cNvSpPr>
      </xdr:nvSpPr>
      <xdr:spPr>
        <a:xfrm>
          <a:off x="115038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44</xdr:row>
      <xdr:rowOff>78444</xdr:rowOff>
    </xdr:from>
    <xdr:to>
      <xdr:col>22</xdr:col>
      <xdr:colOff>713717</xdr:colOff>
      <xdr:row>47</xdr:row>
      <xdr:rowOff>154944</xdr:rowOff>
    </xdr:to>
    <xdr:sp macro="" textlink="">
      <xdr:nvSpPr>
        <xdr:cNvPr id="56" name="CuadroTexto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 txBox="1">
          <a:spLocks/>
        </xdr:cNvSpPr>
      </xdr:nvSpPr>
      <xdr:spPr>
        <a:xfrm>
          <a:off x="11503817" y="85080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FONDO PISO</a:t>
          </a:r>
        </a:p>
        <a:p>
          <a:pPr algn="ctr"/>
          <a:r>
            <a:rPr lang="en-US" sz="900" b="1" i="1" baseline="0"/>
            <a:t>15-10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49</xdr:row>
      <xdr:rowOff>59906</xdr:rowOff>
    </xdr:from>
    <xdr:to>
      <xdr:col>25</xdr:col>
      <xdr:colOff>727572</xdr:colOff>
      <xdr:row>52</xdr:row>
      <xdr:rowOff>136406</xdr:rowOff>
    </xdr:to>
    <xdr:sp macro="" textlink="">
      <xdr:nvSpPr>
        <xdr:cNvPr id="57" name="CuadroTexto 5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 txBox="1">
          <a:spLocks/>
        </xdr:cNvSpPr>
      </xdr:nvSpPr>
      <xdr:spPr>
        <a:xfrm>
          <a:off x="13155972" y="94420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54</xdr:row>
      <xdr:rowOff>52703</xdr:rowOff>
    </xdr:from>
    <xdr:to>
      <xdr:col>25</xdr:col>
      <xdr:colOff>727572</xdr:colOff>
      <xdr:row>57</xdr:row>
      <xdr:rowOff>129203</xdr:rowOff>
    </xdr:to>
    <xdr:sp macro="" textlink="">
      <xdr:nvSpPr>
        <xdr:cNvPr id="58" name="CuadroTexto 5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 txBox="1">
          <a:spLocks/>
        </xdr:cNvSpPr>
      </xdr:nvSpPr>
      <xdr:spPr>
        <a:xfrm>
          <a:off x="13155972" y="103873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19</xdr:row>
      <xdr:rowOff>62134</xdr:rowOff>
    </xdr:from>
    <xdr:to>
      <xdr:col>22</xdr:col>
      <xdr:colOff>713717</xdr:colOff>
      <xdr:row>22</xdr:row>
      <xdr:rowOff>138634</xdr:rowOff>
    </xdr:to>
    <xdr:sp macro="" textlink="">
      <xdr:nvSpPr>
        <xdr:cNvPr id="59" name="CuadroTexto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 txBox="1"/>
      </xdr:nvSpPr>
      <xdr:spPr>
        <a:xfrm>
          <a:off x="115038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720335</xdr:colOff>
      <xdr:row>31</xdr:row>
      <xdr:rowOff>186018</xdr:rowOff>
    </xdr:from>
    <xdr:to>
      <xdr:col>25</xdr:col>
      <xdr:colOff>44926</xdr:colOff>
      <xdr:row>34</xdr:row>
      <xdr:rowOff>186018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 txBox="1"/>
      </xdr:nvSpPr>
      <xdr:spPr>
        <a:xfrm>
          <a:off x="12950435" y="6139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12</xdr:col>
      <xdr:colOff>725494</xdr:colOff>
      <xdr:row>27</xdr:row>
      <xdr:rowOff>44825</xdr:rowOff>
    </xdr:from>
    <xdr:to>
      <xdr:col>14</xdr:col>
      <xdr:colOff>86590</xdr:colOff>
      <xdr:row>30</xdr:row>
      <xdr:rowOff>44825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 txBox="1"/>
      </xdr:nvSpPr>
      <xdr:spPr>
        <a:xfrm>
          <a:off x="7278694" y="5235950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62" name="CuadroTexto 6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 txBox="1">
          <a:spLocks/>
        </xdr:cNvSpPr>
      </xdr:nvSpPr>
      <xdr:spPr>
        <a:xfrm>
          <a:off x="6600143" y="3732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63" name="CuadroTexto 6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 txBox="1">
          <a:spLocks/>
        </xdr:cNvSpPr>
      </xdr:nvSpPr>
      <xdr:spPr>
        <a:xfrm>
          <a:off x="6600143" y="4697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FONDO-TECHO</a:t>
          </a:r>
          <a:r>
            <a:rPr lang="en-US" sz="1100" b="1" i="1" baseline="0"/>
            <a:t> Y  LATERALES</a:t>
          </a: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64" name="CuadroTexto 6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 txBox="1">
          <a:spLocks/>
        </xdr:cNvSpPr>
      </xdr:nvSpPr>
      <xdr:spPr>
        <a:xfrm>
          <a:off x="6600143" y="5650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65" name="CuadroTexto 6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 txBox="1">
          <a:spLocks/>
        </xdr:cNvSpPr>
      </xdr:nvSpPr>
      <xdr:spPr>
        <a:xfrm>
          <a:off x="66001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15-15</a:t>
          </a:r>
          <a:endParaRPr lang="en-US" sz="1100" b="1" i="1" baseline="0"/>
        </a:p>
      </xdr:txBody>
    </xdr:sp>
    <xdr:clientData/>
  </xdr:twoCellAnchor>
  <xdr:twoCellAnchor>
    <xdr:from>
      <xdr:col>13</xdr:col>
      <xdr:colOff>3500</xdr:colOff>
      <xdr:row>32</xdr:row>
      <xdr:rowOff>154944</xdr:rowOff>
    </xdr:from>
    <xdr:to>
      <xdr:col>13</xdr:col>
      <xdr:colOff>3500</xdr:colOff>
      <xdr:row>34</xdr:row>
      <xdr:rowOff>62757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>
          <a:stCxn id="64" idx="4"/>
          <a:endCxn id="65" idx="0"/>
        </xdr:cNvCxnSpPr>
      </xdr:nvCxnSpPr>
      <xdr:spPr>
        <a:xfrm>
          <a:off x="7318700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59</xdr:row>
      <xdr:rowOff>57378</xdr:rowOff>
    </xdr:from>
    <xdr:to>
      <xdr:col>25</xdr:col>
      <xdr:colOff>727572</xdr:colOff>
      <xdr:row>62</xdr:row>
      <xdr:rowOff>133878</xdr:rowOff>
    </xdr:to>
    <xdr:sp macro="" textlink="">
      <xdr:nvSpPr>
        <xdr:cNvPr id="67" name="CuadroTexto 6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 txBox="1">
          <a:spLocks/>
        </xdr:cNvSpPr>
      </xdr:nvSpPr>
      <xdr:spPr>
        <a:xfrm>
          <a:off x="13155972" y="113445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68</xdr:row>
      <xdr:rowOff>22174</xdr:rowOff>
    </xdr:from>
    <xdr:to>
      <xdr:col>25</xdr:col>
      <xdr:colOff>15717</xdr:colOff>
      <xdr:row>69</xdr:row>
      <xdr:rowOff>86615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CxnSpPr>
          <a:stCxn id="172" idx="4"/>
        </xdr:cNvCxnSpPr>
      </xdr:nvCxnSpPr>
      <xdr:spPr>
        <a:xfrm>
          <a:off x="13875972" y="13023799"/>
          <a:ext cx="8145" cy="254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218656</xdr:colOff>
      <xdr:row>223</xdr:row>
      <xdr:rowOff>56106</xdr:rowOff>
    </xdr:from>
    <xdr:to>
      <xdr:col>31</xdr:col>
      <xdr:colOff>416372</xdr:colOff>
      <xdr:row>226</xdr:row>
      <xdr:rowOff>99579</xdr:rowOff>
    </xdr:to>
    <xdr:sp macro="" textlink="">
      <xdr:nvSpPr>
        <xdr:cNvPr id="69" name="CuadroTexto 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 txBox="1"/>
      </xdr:nvSpPr>
      <xdr:spPr>
        <a:xfrm>
          <a:off x="16601656" y="42661431"/>
          <a:ext cx="959716" cy="61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342775</xdr:colOff>
      <xdr:row>269</xdr:row>
      <xdr:rowOff>145870</xdr:rowOff>
    </xdr:from>
    <xdr:to>
      <xdr:col>28</xdr:col>
      <xdr:colOff>469447</xdr:colOff>
      <xdr:row>272</xdr:row>
      <xdr:rowOff>129886</xdr:rowOff>
    </xdr:to>
    <xdr:sp macro="" textlink="">
      <xdr:nvSpPr>
        <xdr:cNvPr id="70" name="CuadroTexto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 txBox="1"/>
      </xdr:nvSpPr>
      <xdr:spPr>
        <a:xfrm>
          <a:off x="15087475" y="51533245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764309</xdr:colOff>
      <xdr:row>7</xdr:row>
      <xdr:rowOff>39833</xdr:rowOff>
    </xdr:from>
    <xdr:to>
      <xdr:col>14</xdr:col>
      <xdr:colOff>0</xdr:colOff>
      <xdr:row>10</xdr:row>
      <xdr:rowOff>39833</xdr:rowOff>
    </xdr:to>
    <xdr:sp macro="" textlink="">
      <xdr:nvSpPr>
        <xdr:cNvPr id="71" name="CuadroTexto 7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 txBox="1"/>
      </xdr:nvSpPr>
      <xdr:spPr>
        <a:xfrm>
          <a:off x="7317509" y="1373333"/>
          <a:ext cx="7596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2242</xdr:colOff>
      <xdr:row>13</xdr:row>
      <xdr:rowOff>20204</xdr:rowOff>
    </xdr:from>
    <xdr:to>
      <xdr:col>24</xdr:col>
      <xdr:colOff>11545</xdr:colOff>
      <xdr:row>15</xdr:row>
      <xdr:rowOff>66387</xdr:rowOff>
    </xdr:to>
    <xdr:sp macro="" textlink="">
      <xdr:nvSpPr>
        <xdr:cNvPr id="72" name="CuadroTexto 7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 txBox="1"/>
      </xdr:nvSpPr>
      <xdr:spPr>
        <a:xfrm>
          <a:off x="12232342" y="2544329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25</xdr:col>
      <xdr:colOff>7572</xdr:colOff>
      <xdr:row>87</xdr:row>
      <xdr:rowOff>169033</xdr:rowOff>
    </xdr:from>
    <xdr:to>
      <xdr:col>25</xdr:col>
      <xdr:colOff>7572</xdr:colOff>
      <xdr:row>89</xdr:row>
      <xdr:rowOff>77385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>
          <a:stCxn id="78" idx="4"/>
          <a:endCxn id="83" idx="0"/>
        </xdr:cNvCxnSpPr>
      </xdr:nvCxnSpPr>
      <xdr:spPr>
        <a:xfrm>
          <a:off x="13875972" y="167901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97</xdr:row>
      <xdr:rowOff>146812</xdr:rowOff>
    </xdr:from>
    <xdr:to>
      <xdr:col>25</xdr:col>
      <xdr:colOff>7572</xdr:colOff>
      <xdr:row>99</xdr:row>
      <xdr:rowOff>41242</xdr:rowOff>
    </xdr:to>
    <xdr:cxnSp macro="">
      <xdr:nvCxnSpPr>
        <xdr:cNvPr id="74" name="Conector angular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CxnSpPr>
          <a:stCxn id="175" idx="4"/>
          <a:endCxn id="109" idx="0"/>
        </xdr:cNvCxnSpPr>
      </xdr:nvCxnSpPr>
      <xdr:spPr>
        <a:xfrm rot="5400000">
          <a:off x="12906737" y="17979131"/>
          <a:ext cx="275430" cy="166304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34636</xdr:colOff>
      <xdr:row>98</xdr:row>
      <xdr:rowOff>69272</xdr:rowOff>
    </xdr:from>
    <xdr:to>
      <xdr:col>28</xdr:col>
      <xdr:colOff>15494</xdr:colOff>
      <xdr:row>99</xdr:row>
      <xdr:rowOff>55922</xdr:rowOff>
    </xdr:to>
    <xdr:cxnSp macro="">
      <xdr:nvCxnSpPr>
        <xdr:cNvPr id="75" name="Conector angular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>
          <a:endCxn id="79" idx="0"/>
        </xdr:cNvCxnSpPr>
      </xdr:nvCxnSpPr>
      <xdr:spPr>
        <a:xfrm>
          <a:off x="13903036" y="18785897"/>
          <a:ext cx="1619158" cy="1771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244142</xdr:colOff>
      <xdr:row>76</xdr:row>
      <xdr:rowOff>104583</xdr:rowOff>
    </xdr:from>
    <xdr:to>
      <xdr:col>22</xdr:col>
      <xdr:colOff>451960</xdr:colOff>
      <xdr:row>79</xdr:row>
      <xdr:rowOff>104583</xdr:rowOff>
    </xdr:to>
    <xdr:sp macro="" textlink="">
      <xdr:nvSpPr>
        <xdr:cNvPr id="76" name="CuadroTexto 7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 txBox="1"/>
      </xdr:nvSpPr>
      <xdr:spPr>
        <a:xfrm>
          <a:off x="11712242" y="14630208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74</xdr:row>
      <xdr:rowOff>87027</xdr:rowOff>
    </xdr:from>
    <xdr:to>
      <xdr:col>25</xdr:col>
      <xdr:colOff>727572</xdr:colOff>
      <xdr:row>77</xdr:row>
      <xdr:rowOff>163527</xdr:rowOff>
    </xdr:to>
    <xdr:sp macro="" textlink="">
      <xdr:nvSpPr>
        <xdr:cNvPr id="77" name="CuadroTexto 7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 txBox="1">
          <a:spLocks/>
        </xdr:cNvSpPr>
      </xdr:nvSpPr>
      <xdr:spPr>
        <a:xfrm>
          <a:off x="13155972" y="142316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84</xdr:row>
      <xdr:rowOff>92533</xdr:rowOff>
    </xdr:from>
    <xdr:to>
      <xdr:col>25</xdr:col>
      <xdr:colOff>727572</xdr:colOff>
      <xdr:row>87</xdr:row>
      <xdr:rowOff>169033</xdr:rowOff>
    </xdr:to>
    <xdr:sp macro="" textlink="">
      <xdr:nvSpPr>
        <xdr:cNvPr id="78" name="CuadroTexto 7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 txBox="1">
          <a:spLocks/>
        </xdr:cNvSpPr>
      </xdr:nvSpPr>
      <xdr:spPr>
        <a:xfrm>
          <a:off x="13155972" y="161421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99</xdr:row>
      <xdr:rowOff>55922</xdr:rowOff>
    </xdr:from>
    <xdr:to>
      <xdr:col>28</xdr:col>
      <xdr:colOff>735494</xdr:colOff>
      <xdr:row>102</xdr:row>
      <xdr:rowOff>132422</xdr:rowOff>
    </xdr:to>
    <xdr:sp macro="" textlink="">
      <xdr:nvSpPr>
        <xdr:cNvPr id="79" name="CuadroTexto 7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 txBox="1">
          <a:spLocks/>
        </xdr:cNvSpPr>
      </xdr:nvSpPr>
      <xdr:spPr>
        <a:xfrm>
          <a:off x="14802194" y="1896304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</a:p>
        <a:p>
          <a:pPr algn="ctr"/>
          <a:r>
            <a:rPr lang="en-US" sz="900" b="1" i="1"/>
            <a:t>25-10</a:t>
          </a:r>
        </a:p>
      </xdr:txBody>
    </xdr:sp>
    <xdr:clientData/>
  </xdr:twoCellAnchor>
  <xdr:twoCellAnchor>
    <xdr:from>
      <xdr:col>27</xdr:col>
      <xdr:colOff>62932</xdr:colOff>
      <xdr:row>109</xdr:row>
      <xdr:rowOff>61116</xdr:rowOff>
    </xdr:from>
    <xdr:to>
      <xdr:col>28</xdr:col>
      <xdr:colOff>740932</xdr:colOff>
      <xdr:row>112</xdr:row>
      <xdr:rowOff>134729</xdr:rowOff>
    </xdr:to>
    <xdr:sp macro="" textlink="">
      <xdr:nvSpPr>
        <xdr:cNvPr id="80" name="CuadroTexto 7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 txBox="1"/>
      </xdr:nvSpPr>
      <xdr:spPr>
        <a:xfrm>
          <a:off x="14807632" y="20873241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PLACA FRÍA</a:t>
          </a:r>
        </a:p>
        <a:p>
          <a:pPr algn="ctr"/>
          <a:r>
            <a:rPr lang="en-US" sz="900" b="1" i="1" baseline="0"/>
            <a:t>30-20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124</xdr:row>
      <xdr:rowOff>70532</xdr:rowOff>
    </xdr:from>
    <xdr:to>
      <xdr:col>31</xdr:col>
      <xdr:colOff>713192</xdr:colOff>
      <xdr:row>127</xdr:row>
      <xdr:rowOff>147032</xdr:rowOff>
    </xdr:to>
    <xdr:sp macro="" textlink="">
      <xdr:nvSpPr>
        <xdr:cNvPr id="81" name="CuadroTexto 8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 txBox="1"/>
      </xdr:nvSpPr>
      <xdr:spPr>
        <a:xfrm>
          <a:off x="16418192" y="23740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62932</xdr:colOff>
      <xdr:row>114</xdr:row>
      <xdr:rowOff>79343</xdr:rowOff>
    </xdr:from>
    <xdr:to>
      <xdr:col>28</xdr:col>
      <xdr:colOff>740932</xdr:colOff>
      <xdr:row>117</xdr:row>
      <xdr:rowOff>155843</xdr:rowOff>
    </xdr:to>
    <xdr:sp macro="" textlink="">
      <xdr:nvSpPr>
        <xdr:cNvPr id="82" name="CuadroTexto 8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 txBox="1"/>
      </xdr:nvSpPr>
      <xdr:spPr>
        <a:xfrm>
          <a:off x="14807632" y="21843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24</xdr:col>
      <xdr:colOff>49572</xdr:colOff>
      <xdr:row>89</xdr:row>
      <xdr:rowOff>77385</xdr:rowOff>
    </xdr:from>
    <xdr:to>
      <xdr:col>25</xdr:col>
      <xdr:colOff>727572</xdr:colOff>
      <xdr:row>92</xdr:row>
      <xdr:rowOff>153885</xdr:rowOff>
    </xdr:to>
    <xdr:sp macro="" textlink="">
      <xdr:nvSpPr>
        <xdr:cNvPr id="83" name="CuadroTexto 8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 txBox="1">
          <a:spLocks/>
        </xdr:cNvSpPr>
      </xdr:nvSpPr>
      <xdr:spPr>
        <a:xfrm>
          <a:off x="13155972" y="170795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15-05</a:t>
          </a:r>
        </a:p>
      </xdr:txBody>
    </xdr:sp>
    <xdr:clientData/>
  </xdr:twoCellAnchor>
  <xdr:twoCellAnchor>
    <xdr:from>
      <xdr:col>18</xdr:col>
      <xdr:colOff>230235</xdr:colOff>
      <xdr:row>89</xdr:row>
      <xdr:rowOff>75328</xdr:rowOff>
    </xdr:from>
    <xdr:to>
      <xdr:col>19</xdr:col>
      <xdr:colOff>316825</xdr:colOff>
      <xdr:row>92</xdr:row>
      <xdr:rowOff>44016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 txBox="1"/>
      </xdr:nvSpPr>
      <xdr:spPr>
        <a:xfrm>
          <a:off x="10060035" y="17077453"/>
          <a:ext cx="848590" cy="54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223</xdr:row>
      <xdr:rowOff>64862</xdr:rowOff>
    </xdr:from>
    <xdr:to>
      <xdr:col>34</xdr:col>
      <xdr:colOff>709731</xdr:colOff>
      <xdr:row>226</xdr:row>
      <xdr:rowOff>141362</xdr:rowOff>
    </xdr:to>
    <xdr:sp macro="" textlink="">
      <xdr:nvSpPr>
        <xdr:cNvPr id="85" name="CuadroTexto 8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 txBox="1"/>
      </xdr:nvSpPr>
      <xdr:spPr>
        <a:xfrm>
          <a:off x="18053031" y="426701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221</xdr:row>
      <xdr:rowOff>156912</xdr:rowOff>
    </xdr:from>
    <xdr:to>
      <xdr:col>33</xdr:col>
      <xdr:colOff>751731</xdr:colOff>
      <xdr:row>223</xdr:row>
      <xdr:rowOff>64862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>
          <a:stCxn id="99" idx="4"/>
          <a:endCxn id="85" idx="0"/>
        </xdr:cNvCxnSpPr>
      </xdr:nvCxnSpPr>
      <xdr:spPr>
        <a:xfrm>
          <a:off x="18773031" y="4238123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248</xdr:row>
      <xdr:rowOff>141362</xdr:rowOff>
    </xdr:from>
    <xdr:to>
      <xdr:col>33</xdr:col>
      <xdr:colOff>751731</xdr:colOff>
      <xdr:row>250</xdr:row>
      <xdr:rowOff>84012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CxnSpPr>
          <a:stCxn id="85" idx="4"/>
          <a:endCxn id="96" idx="0"/>
        </xdr:cNvCxnSpPr>
      </xdr:nvCxnSpPr>
      <xdr:spPr>
        <a:xfrm>
          <a:off x="18773031" y="475282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193</xdr:row>
      <xdr:rowOff>0</xdr:rowOff>
    </xdr:from>
    <xdr:to>
      <xdr:col>28</xdr:col>
      <xdr:colOff>15494</xdr:colOff>
      <xdr:row>194</xdr:row>
      <xdr:rowOff>65207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>
          <a:endCxn id="100" idx="0"/>
        </xdr:cNvCxnSpPr>
      </xdr:nvCxnSpPr>
      <xdr:spPr>
        <a:xfrm>
          <a:off x="15522194" y="36890325"/>
          <a:ext cx="0" cy="2557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197</xdr:row>
      <xdr:rowOff>119295</xdr:rowOff>
    </xdr:from>
    <xdr:to>
      <xdr:col>28</xdr:col>
      <xdr:colOff>15494</xdr:colOff>
      <xdr:row>199</xdr:row>
      <xdr:rowOff>86699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>
          <a:stCxn id="100" idx="4"/>
          <a:endCxn id="101" idx="0"/>
        </xdr:cNvCxnSpPr>
      </xdr:nvCxnSpPr>
      <xdr:spPr>
        <a:xfrm>
          <a:off x="15522194" y="3777162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202</xdr:row>
      <xdr:rowOff>118375</xdr:rowOff>
    </xdr:from>
    <xdr:to>
      <xdr:col>28</xdr:col>
      <xdr:colOff>15494</xdr:colOff>
      <xdr:row>204</xdr:row>
      <xdr:rowOff>64900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CxnSpPr>
          <a:stCxn id="101" idx="4"/>
          <a:endCxn id="102" idx="0"/>
        </xdr:cNvCxnSpPr>
      </xdr:nvCxnSpPr>
      <xdr:spPr>
        <a:xfrm>
          <a:off x="15522194" y="3872320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177</xdr:row>
      <xdr:rowOff>143349</xdr:rowOff>
    </xdr:from>
    <xdr:to>
      <xdr:col>33</xdr:col>
      <xdr:colOff>751731</xdr:colOff>
      <xdr:row>179</xdr:row>
      <xdr:rowOff>33091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CxnSpPr>
          <a:stCxn id="97" idx="4"/>
          <a:endCxn id="103" idx="0"/>
        </xdr:cNvCxnSpPr>
      </xdr:nvCxnSpPr>
      <xdr:spPr>
        <a:xfrm>
          <a:off x="18773031" y="3389042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174</xdr:row>
      <xdr:rowOff>70312</xdr:rowOff>
    </xdr:from>
    <xdr:to>
      <xdr:col>28</xdr:col>
      <xdr:colOff>735494</xdr:colOff>
      <xdr:row>177</xdr:row>
      <xdr:rowOff>146812</xdr:rowOff>
    </xdr:to>
    <xdr:sp macro="" textlink="">
      <xdr:nvSpPr>
        <xdr:cNvPr id="92" name="CuadroTexto 9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 txBox="1"/>
      </xdr:nvSpPr>
      <xdr:spPr>
        <a:xfrm>
          <a:off x="14802194" y="33245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179</xdr:row>
      <xdr:rowOff>55504</xdr:rowOff>
    </xdr:from>
    <xdr:to>
      <xdr:col>28</xdr:col>
      <xdr:colOff>735494</xdr:colOff>
      <xdr:row>182</xdr:row>
      <xdr:rowOff>132004</xdr:rowOff>
    </xdr:to>
    <xdr:sp macro="" textlink="">
      <xdr:nvSpPr>
        <xdr:cNvPr id="93" name="CuadroTexto 9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 txBox="1"/>
      </xdr:nvSpPr>
      <xdr:spPr>
        <a:xfrm>
          <a:off x="14802194" y="34183579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189</xdr:row>
      <xdr:rowOff>63102</xdr:rowOff>
    </xdr:from>
    <xdr:to>
      <xdr:col>28</xdr:col>
      <xdr:colOff>735494</xdr:colOff>
      <xdr:row>192</xdr:row>
      <xdr:rowOff>139602</xdr:rowOff>
    </xdr:to>
    <xdr:sp macro="" textlink="">
      <xdr:nvSpPr>
        <xdr:cNvPr id="94" name="CuadroTexto 9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 txBox="1"/>
      </xdr:nvSpPr>
      <xdr:spPr>
        <a:xfrm>
          <a:off x="14802194" y="361914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33</xdr:col>
      <xdr:colOff>31731</xdr:colOff>
      <xdr:row>213</xdr:row>
      <xdr:rowOff>70362</xdr:rowOff>
    </xdr:from>
    <xdr:to>
      <xdr:col>34</xdr:col>
      <xdr:colOff>709731</xdr:colOff>
      <xdr:row>216</xdr:row>
      <xdr:rowOff>146862</xdr:rowOff>
    </xdr:to>
    <xdr:sp macro="" textlink="">
      <xdr:nvSpPr>
        <xdr:cNvPr id="95" name="CuadroTexto 9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 txBox="1"/>
      </xdr:nvSpPr>
      <xdr:spPr>
        <a:xfrm>
          <a:off x="18053031" y="407706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250</xdr:row>
      <xdr:rowOff>84012</xdr:rowOff>
    </xdr:from>
    <xdr:to>
      <xdr:col>34</xdr:col>
      <xdr:colOff>709731</xdr:colOff>
      <xdr:row>253</xdr:row>
      <xdr:rowOff>160512</xdr:rowOff>
    </xdr:to>
    <xdr:sp macro="" textlink="">
      <xdr:nvSpPr>
        <xdr:cNvPr id="96" name="CuadroTexto 9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 txBox="1"/>
      </xdr:nvSpPr>
      <xdr:spPr>
        <a:xfrm>
          <a:off x="18053031" y="47851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174</xdr:row>
      <xdr:rowOff>66849</xdr:rowOff>
    </xdr:from>
    <xdr:to>
      <xdr:col>34</xdr:col>
      <xdr:colOff>709731</xdr:colOff>
      <xdr:row>177</xdr:row>
      <xdr:rowOff>143349</xdr:rowOff>
    </xdr:to>
    <xdr:sp macro="" textlink="">
      <xdr:nvSpPr>
        <xdr:cNvPr id="97" name="CuadroTexto 9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 txBox="1"/>
      </xdr:nvSpPr>
      <xdr:spPr>
        <a:xfrm>
          <a:off x="18053031" y="3324242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208</xdr:row>
      <xdr:rowOff>41089</xdr:rowOff>
    </xdr:from>
    <xdr:to>
      <xdr:col>34</xdr:col>
      <xdr:colOff>709731</xdr:colOff>
      <xdr:row>211</xdr:row>
      <xdr:rowOff>117589</xdr:rowOff>
    </xdr:to>
    <xdr:sp macro="" textlink="">
      <xdr:nvSpPr>
        <xdr:cNvPr id="98" name="CuadroTexto 9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 txBox="1"/>
      </xdr:nvSpPr>
      <xdr:spPr>
        <a:xfrm>
          <a:off x="18053031" y="397889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33</xdr:col>
      <xdr:colOff>31731</xdr:colOff>
      <xdr:row>218</xdr:row>
      <xdr:rowOff>80412</xdr:rowOff>
    </xdr:from>
    <xdr:to>
      <xdr:col>34</xdr:col>
      <xdr:colOff>709731</xdr:colOff>
      <xdr:row>221</xdr:row>
      <xdr:rowOff>156912</xdr:rowOff>
    </xdr:to>
    <xdr:sp macro="" textlink="">
      <xdr:nvSpPr>
        <xdr:cNvPr id="99" name="CuadroTexto 9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 txBox="1"/>
      </xdr:nvSpPr>
      <xdr:spPr>
        <a:xfrm>
          <a:off x="18053031" y="41733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194</xdr:row>
      <xdr:rowOff>65207</xdr:rowOff>
    </xdr:from>
    <xdr:to>
      <xdr:col>28</xdr:col>
      <xdr:colOff>735494</xdr:colOff>
      <xdr:row>197</xdr:row>
      <xdr:rowOff>119295</xdr:rowOff>
    </xdr:to>
    <xdr:sp macro="" textlink="">
      <xdr:nvSpPr>
        <xdr:cNvPr id="100" name="CuadroTexto 99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 txBox="1"/>
      </xdr:nvSpPr>
      <xdr:spPr>
        <a:xfrm>
          <a:off x="14802194" y="3714603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199</xdr:row>
      <xdr:rowOff>86699</xdr:rowOff>
    </xdr:from>
    <xdr:to>
      <xdr:col>28</xdr:col>
      <xdr:colOff>735494</xdr:colOff>
      <xdr:row>202</xdr:row>
      <xdr:rowOff>118375</xdr:rowOff>
    </xdr:to>
    <xdr:sp macro="" textlink="">
      <xdr:nvSpPr>
        <xdr:cNvPr id="101" name="CuadroTexto 10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 txBox="1"/>
      </xdr:nvSpPr>
      <xdr:spPr>
        <a:xfrm>
          <a:off x="14802194" y="3812002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204</xdr:row>
      <xdr:rowOff>64900</xdr:rowOff>
    </xdr:from>
    <xdr:to>
      <xdr:col>28</xdr:col>
      <xdr:colOff>735494</xdr:colOff>
      <xdr:row>207</xdr:row>
      <xdr:rowOff>156680</xdr:rowOff>
    </xdr:to>
    <xdr:sp macro="" textlink="">
      <xdr:nvSpPr>
        <xdr:cNvPr id="102" name="CuadroTexto 10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SpPr txBox="1"/>
      </xdr:nvSpPr>
      <xdr:spPr>
        <a:xfrm>
          <a:off x="14802194" y="3905072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179</xdr:row>
      <xdr:rowOff>33091</xdr:rowOff>
    </xdr:from>
    <xdr:to>
      <xdr:col>34</xdr:col>
      <xdr:colOff>709731</xdr:colOff>
      <xdr:row>182</xdr:row>
      <xdr:rowOff>109591</xdr:rowOff>
    </xdr:to>
    <xdr:sp macro="" textlink="">
      <xdr:nvSpPr>
        <xdr:cNvPr id="103" name="CuadroTexto 10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SpPr txBox="1"/>
      </xdr:nvSpPr>
      <xdr:spPr>
        <a:xfrm>
          <a:off x="18053031" y="34161166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04" name="CuadroTexto 10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SpPr txBox="1"/>
      </xdr:nvSpPr>
      <xdr:spPr>
        <a:xfrm>
          <a:off x="131559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25</xdr:col>
      <xdr:colOff>4850</xdr:colOff>
      <xdr:row>17</xdr:row>
      <xdr:rowOff>138934</xdr:rowOff>
    </xdr:from>
    <xdr:to>
      <xdr:col>25</xdr:col>
      <xdr:colOff>9016</xdr:colOff>
      <xdr:row>44</xdr:row>
      <xdr:rowOff>78444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CxnSpPr>
          <a:stCxn id="107" idx="4"/>
          <a:endCxn id="229" idx="0"/>
        </xdr:cNvCxnSpPr>
      </xdr:nvCxnSpPr>
      <xdr:spPr>
        <a:xfrm flipH="1">
          <a:off x="13873250" y="3425059"/>
          <a:ext cx="4166" cy="50830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106" name="CuadroTexto 10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SpPr txBox="1"/>
      </xdr:nvSpPr>
      <xdr:spPr>
        <a:xfrm>
          <a:off x="131559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107" name="CuadroTexto 10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SpPr txBox="1"/>
      </xdr:nvSpPr>
      <xdr:spPr>
        <a:xfrm>
          <a:off x="131559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52788</xdr:colOff>
      <xdr:row>109</xdr:row>
      <xdr:rowOff>61116</xdr:rowOff>
    </xdr:from>
    <xdr:to>
      <xdr:col>25</xdr:col>
      <xdr:colOff>733674</xdr:colOff>
      <xdr:row>112</xdr:row>
      <xdr:rowOff>134729</xdr:rowOff>
    </xdr:to>
    <xdr:sp macro="" textlink="">
      <xdr:nvSpPr>
        <xdr:cNvPr id="108" name="CuadroTexto 107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SpPr txBox="1"/>
      </xdr:nvSpPr>
      <xdr:spPr>
        <a:xfrm>
          <a:off x="13159188" y="20873241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PLACA FRIA</a:t>
          </a:r>
        </a:p>
        <a:p>
          <a:pPr algn="ctr"/>
          <a:r>
            <a:rPr lang="en-US" sz="900" b="1" i="1" baseline="0"/>
            <a:t>30-15</a:t>
          </a:r>
          <a:endParaRPr lang="en-US" sz="900" b="1" i="1"/>
        </a:p>
      </xdr:txBody>
    </xdr:sp>
    <xdr:clientData/>
  </xdr:twoCellAnchor>
  <xdr:twoCellAnchor>
    <xdr:from>
      <xdr:col>21</xdr:col>
      <xdr:colOff>24831</xdr:colOff>
      <xdr:row>99</xdr:row>
      <xdr:rowOff>41242</xdr:rowOff>
    </xdr:from>
    <xdr:to>
      <xdr:col>22</xdr:col>
      <xdr:colOff>702831</xdr:colOff>
      <xdr:row>102</xdr:row>
      <xdr:rowOff>117742</xdr:rowOff>
    </xdr:to>
    <xdr:sp macro="" textlink="">
      <xdr:nvSpPr>
        <xdr:cNvPr id="109" name="CuadroTexto 108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900-00006D000000}"/>
            </a:ext>
          </a:extLst>
        </xdr:cNvPr>
        <xdr:cNvSpPr txBox="1"/>
      </xdr:nvSpPr>
      <xdr:spPr>
        <a:xfrm>
          <a:off x="11492931" y="18948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FORZADOR</a:t>
          </a:r>
        </a:p>
        <a:p>
          <a:pPr algn="ctr"/>
          <a:r>
            <a:rPr lang="en-US" sz="900" b="1" i="1"/>
            <a:t>33-05</a:t>
          </a:r>
        </a:p>
      </xdr:txBody>
    </xdr:sp>
    <xdr:clientData/>
  </xdr:twoCellAnchor>
  <xdr:twoCellAnchor>
    <xdr:from>
      <xdr:col>21</xdr:col>
      <xdr:colOff>24831</xdr:colOff>
      <xdr:row>104</xdr:row>
      <xdr:rowOff>55922</xdr:rowOff>
    </xdr:from>
    <xdr:to>
      <xdr:col>22</xdr:col>
      <xdr:colOff>702831</xdr:colOff>
      <xdr:row>107</xdr:row>
      <xdr:rowOff>132422</xdr:rowOff>
    </xdr:to>
    <xdr:sp macro="" textlink="">
      <xdr:nvSpPr>
        <xdr:cNvPr id="110" name="CuadroTexto 109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900-00006E000000}"/>
            </a:ext>
          </a:extLst>
        </xdr:cNvPr>
        <xdr:cNvSpPr txBox="1"/>
      </xdr:nvSpPr>
      <xdr:spPr>
        <a:xfrm>
          <a:off x="11492931" y="19915547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LED SUPERIOR</a:t>
          </a:r>
        </a:p>
        <a:p>
          <a:pPr algn="ctr"/>
          <a:r>
            <a:rPr lang="en-US" sz="900" b="1" i="1"/>
            <a:t>37-01</a:t>
          </a:r>
        </a:p>
      </xdr:txBody>
    </xdr:sp>
    <xdr:clientData/>
  </xdr:twoCellAnchor>
  <xdr:twoCellAnchor>
    <xdr:from>
      <xdr:col>21</xdr:col>
      <xdr:colOff>27551</xdr:colOff>
      <xdr:row>114</xdr:row>
      <xdr:rowOff>79343</xdr:rowOff>
    </xdr:from>
    <xdr:to>
      <xdr:col>22</xdr:col>
      <xdr:colOff>705551</xdr:colOff>
      <xdr:row>117</xdr:row>
      <xdr:rowOff>152956</xdr:rowOff>
    </xdr:to>
    <xdr:sp macro="" textlink="">
      <xdr:nvSpPr>
        <xdr:cNvPr id="111" name="CuadroTexto 110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SpPr txBox="1"/>
      </xdr:nvSpPr>
      <xdr:spPr>
        <a:xfrm>
          <a:off x="11495651" y="2184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79</xdr:row>
      <xdr:rowOff>54184</xdr:rowOff>
    </xdr:from>
    <xdr:to>
      <xdr:col>25</xdr:col>
      <xdr:colOff>727572</xdr:colOff>
      <xdr:row>82</xdr:row>
      <xdr:rowOff>130684</xdr:rowOff>
    </xdr:to>
    <xdr:sp macro="" textlink="">
      <xdr:nvSpPr>
        <xdr:cNvPr id="112" name="CuadroTexto 111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SpPr txBox="1"/>
      </xdr:nvSpPr>
      <xdr:spPr>
        <a:xfrm>
          <a:off x="13155972" y="151513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90-05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119</xdr:row>
      <xdr:rowOff>79343</xdr:rowOff>
    </xdr:from>
    <xdr:to>
      <xdr:col>31</xdr:col>
      <xdr:colOff>713192</xdr:colOff>
      <xdr:row>122</xdr:row>
      <xdr:rowOff>152957</xdr:rowOff>
    </xdr:to>
    <xdr:sp macro="" textlink="">
      <xdr:nvSpPr>
        <xdr:cNvPr id="113" name="CuadroTexto 112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900-000071000000}"/>
            </a:ext>
          </a:extLst>
        </xdr:cNvPr>
        <xdr:cNvSpPr txBox="1"/>
      </xdr:nvSpPr>
      <xdr:spPr>
        <a:xfrm>
          <a:off x="16418192" y="22796468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184</xdr:row>
      <xdr:rowOff>71185</xdr:rowOff>
    </xdr:from>
    <xdr:to>
      <xdr:col>28</xdr:col>
      <xdr:colOff>735494</xdr:colOff>
      <xdr:row>187</xdr:row>
      <xdr:rowOff>147686</xdr:rowOff>
    </xdr:to>
    <xdr:sp macro="" textlink="">
      <xdr:nvSpPr>
        <xdr:cNvPr id="114" name="CuadroTexto 113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SpPr txBox="1"/>
      </xdr:nvSpPr>
      <xdr:spPr>
        <a:xfrm>
          <a:off x="14802194" y="35227960"/>
          <a:ext cx="1440000" cy="66705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30</xdr:col>
      <xdr:colOff>36346</xdr:colOff>
      <xdr:row>265</xdr:row>
      <xdr:rowOff>42022</xdr:rowOff>
    </xdr:from>
    <xdr:to>
      <xdr:col>31</xdr:col>
      <xdr:colOff>714347</xdr:colOff>
      <xdr:row>268</xdr:row>
      <xdr:rowOff>118522</xdr:rowOff>
    </xdr:to>
    <xdr:sp macro="" textlink="">
      <xdr:nvSpPr>
        <xdr:cNvPr id="115" name="CuadroTexto 114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900-000073000000}"/>
            </a:ext>
          </a:extLst>
        </xdr:cNvPr>
        <xdr:cNvSpPr txBox="1"/>
      </xdr:nvSpPr>
      <xdr:spPr>
        <a:xfrm>
          <a:off x="16419346" y="50667397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94</xdr:row>
      <xdr:rowOff>79343</xdr:rowOff>
    </xdr:from>
    <xdr:to>
      <xdr:col>13</xdr:col>
      <xdr:colOff>724943</xdr:colOff>
      <xdr:row>97</xdr:row>
      <xdr:rowOff>152956</xdr:rowOff>
    </xdr:to>
    <xdr:sp macro="" textlink="">
      <xdr:nvSpPr>
        <xdr:cNvPr id="116" name="CuadroTexto 115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900-000074000000}"/>
            </a:ext>
          </a:extLst>
        </xdr:cNvPr>
        <xdr:cNvSpPr txBox="1"/>
      </xdr:nvSpPr>
      <xdr:spPr>
        <a:xfrm>
          <a:off x="6600143" y="1803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30</xdr:col>
      <xdr:colOff>743526</xdr:colOff>
      <xdr:row>7</xdr:row>
      <xdr:rowOff>19051</xdr:rowOff>
    </xdr:from>
    <xdr:to>
      <xdr:col>33</xdr:col>
      <xdr:colOff>65231</xdr:colOff>
      <xdr:row>10</xdr:row>
      <xdr:rowOff>19051</xdr:rowOff>
    </xdr:to>
    <xdr:sp macro="" textlink="">
      <xdr:nvSpPr>
        <xdr:cNvPr id="117" name="CuadroTexto 116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SpPr txBox="1"/>
      </xdr:nvSpPr>
      <xdr:spPr>
        <a:xfrm>
          <a:off x="17126526" y="1352551"/>
          <a:ext cx="96000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6129</xdr:colOff>
      <xdr:row>7</xdr:row>
      <xdr:rowOff>114600</xdr:rowOff>
    </xdr:from>
    <xdr:to>
      <xdr:col>25</xdr:col>
      <xdr:colOff>7573</xdr:colOff>
      <xdr:row>9</xdr:row>
      <xdr:rowOff>75265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0900-000076000000}"/>
            </a:ext>
          </a:extLst>
        </xdr:cNvPr>
        <xdr:cNvCxnSpPr>
          <a:stCxn id="104" idx="4"/>
          <a:endCxn id="106" idx="0"/>
        </xdr:cNvCxnSpPr>
      </xdr:nvCxnSpPr>
      <xdr:spPr>
        <a:xfrm>
          <a:off x="13874529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7573</xdr:colOff>
      <xdr:row>12</xdr:row>
      <xdr:rowOff>148879</xdr:rowOff>
    </xdr:from>
    <xdr:to>
      <xdr:col>25</xdr:col>
      <xdr:colOff>7573</xdr:colOff>
      <xdr:row>14</xdr:row>
      <xdr:rowOff>62434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0900-000077000000}"/>
            </a:ext>
          </a:extLst>
        </xdr:cNvPr>
        <xdr:cNvCxnSpPr>
          <a:stCxn id="106" idx="4"/>
          <a:endCxn id="107" idx="0"/>
        </xdr:cNvCxnSpPr>
      </xdr:nvCxnSpPr>
      <xdr:spPr>
        <a:xfrm>
          <a:off x="1387597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15875</xdr:colOff>
      <xdr:row>43</xdr:row>
      <xdr:rowOff>15874</xdr:rowOff>
    </xdr:from>
    <xdr:to>
      <xdr:col>24</xdr:col>
      <xdr:colOff>49572</xdr:colOff>
      <xdr:row>51</xdr:row>
      <xdr:rowOff>2905</xdr:rowOff>
    </xdr:to>
    <xdr:cxnSp macro="">
      <xdr:nvCxnSpPr>
        <xdr:cNvPr id="120" name="Conector angular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CxnSpPr>
          <a:stCxn id="8" idx="2"/>
          <a:endCxn id="57" idx="2"/>
        </xdr:cNvCxnSpPr>
      </xdr:nvCxnSpPr>
      <xdr:spPr>
        <a:xfrm rot="16200000" flipH="1">
          <a:off x="9488008" y="6098066"/>
          <a:ext cx="1511031" cy="5824897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82</xdr:row>
      <xdr:rowOff>130684</xdr:rowOff>
    </xdr:from>
    <xdr:to>
      <xdr:col>25</xdr:col>
      <xdr:colOff>6129</xdr:colOff>
      <xdr:row>84</xdr:row>
      <xdr:rowOff>92533</xdr:rowOff>
    </xdr:to>
    <xdr:cxnSp macro="">
      <xdr:nvCxnSpPr>
        <xdr:cNvPr id="121" name="Conector recto de flecha 120"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CxnSpPr>
          <a:stCxn id="112" idx="4"/>
          <a:endCxn id="78" idx="0"/>
        </xdr:cNvCxnSpPr>
      </xdr:nvCxnSpPr>
      <xdr:spPr>
        <a:xfrm>
          <a:off x="13874529" y="15799309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106</xdr:row>
      <xdr:rowOff>1037</xdr:rowOff>
    </xdr:from>
    <xdr:to>
      <xdr:col>15</xdr:col>
      <xdr:colOff>34242</xdr:colOff>
      <xdr:row>106</xdr:row>
      <xdr:rowOff>1214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0900-00007A000000}"/>
            </a:ext>
          </a:extLst>
        </xdr:cNvPr>
        <xdr:cNvCxnSpPr>
          <a:stCxn id="205" idx="6"/>
          <a:endCxn id="188" idx="2"/>
        </xdr:cNvCxnSpPr>
      </xdr:nvCxnSpPr>
      <xdr:spPr>
        <a:xfrm>
          <a:off x="8045384" y="20241662"/>
          <a:ext cx="180358" cy="1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102</xdr:row>
      <xdr:rowOff>117742</xdr:rowOff>
    </xdr:from>
    <xdr:to>
      <xdr:col>21</xdr:col>
      <xdr:colOff>744831</xdr:colOff>
      <xdr:row>104</xdr:row>
      <xdr:rowOff>55922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CxnSpPr>
          <a:stCxn id="109" idx="4"/>
          <a:endCxn id="110" idx="0"/>
        </xdr:cNvCxnSpPr>
      </xdr:nvCxnSpPr>
      <xdr:spPr>
        <a:xfrm>
          <a:off x="12212931" y="19596367"/>
          <a:ext cx="0" cy="3191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102</xdr:row>
      <xdr:rowOff>132422</xdr:rowOff>
    </xdr:from>
    <xdr:to>
      <xdr:col>28</xdr:col>
      <xdr:colOff>20932</xdr:colOff>
      <xdr:row>109</xdr:row>
      <xdr:rowOff>61116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900-00007C000000}"/>
            </a:ext>
          </a:extLst>
        </xdr:cNvPr>
        <xdr:cNvCxnSpPr>
          <a:stCxn id="79" idx="4"/>
          <a:endCxn id="80" idx="0"/>
        </xdr:cNvCxnSpPr>
      </xdr:nvCxnSpPr>
      <xdr:spPr>
        <a:xfrm>
          <a:off x="15522194" y="19611047"/>
          <a:ext cx="5438" cy="12621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733674</xdr:colOff>
      <xdr:row>111</xdr:row>
      <xdr:rowOff>2673</xdr:rowOff>
    </xdr:from>
    <xdr:to>
      <xdr:col>27</xdr:col>
      <xdr:colOff>62932</xdr:colOff>
      <xdr:row>111</xdr:row>
      <xdr:rowOff>2673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CxnSpPr>
          <a:stCxn id="108" idx="6"/>
          <a:endCxn id="80" idx="2"/>
        </xdr:cNvCxnSpPr>
      </xdr:nvCxnSpPr>
      <xdr:spPr>
        <a:xfrm>
          <a:off x="14602074" y="21195798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705551</xdr:colOff>
      <xdr:row>116</xdr:row>
      <xdr:rowOff>20900</xdr:rowOff>
    </xdr:from>
    <xdr:to>
      <xdr:col>27</xdr:col>
      <xdr:colOff>62932</xdr:colOff>
      <xdr:row>116</xdr:row>
      <xdr:rowOff>22343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CxnSpPr>
          <a:stCxn id="111" idx="6"/>
          <a:endCxn id="82" idx="2"/>
        </xdr:cNvCxnSpPr>
      </xdr:nvCxnSpPr>
      <xdr:spPr>
        <a:xfrm>
          <a:off x="12935651" y="22166525"/>
          <a:ext cx="1871981" cy="14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20932</xdr:colOff>
      <xdr:row>112</xdr:row>
      <xdr:rowOff>134729</xdr:rowOff>
    </xdr:from>
    <xdr:to>
      <xdr:col>28</xdr:col>
      <xdr:colOff>20932</xdr:colOff>
      <xdr:row>114</xdr:row>
      <xdr:rowOff>79343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900-00007F000000}"/>
            </a:ext>
          </a:extLst>
        </xdr:cNvPr>
        <xdr:cNvCxnSpPr>
          <a:stCxn id="80" idx="4"/>
          <a:endCxn id="82" idx="0"/>
        </xdr:cNvCxnSpPr>
      </xdr:nvCxnSpPr>
      <xdr:spPr>
        <a:xfrm>
          <a:off x="15527632" y="21518354"/>
          <a:ext cx="0" cy="3256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753343</xdr:colOff>
      <xdr:row>17</xdr:row>
      <xdr:rowOff>176893</xdr:rowOff>
    </xdr:from>
    <xdr:to>
      <xdr:col>30</xdr:col>
      <xdr:colOff>755192</xdr:colOff>
      <xdr:row>119</xdr:row>
      <xdr:rowOff>79343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900-000080000000}"/>
            </a:ext>
          </a:extLst>
        </xdr:cNvPr>
        <xdr:cNvCxnSpPr>
          <a:stCxn id="6" idx="2"/>
          <a:endCxn id="113" idx="0"/>
        </xdr:cNvCxnSpPr>
      </xdr:nvCxnSpPr>
      <xdr:spPr>
        <a:xfrm>
          <a:off x="17136343" y="3463018"/>
          <a:ext cx="1849" cy="19333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122</xdr:row>
      <xdr:rowOff>152957</xdr:rowOff>
    </xdr:from>
    <xdr:to>
      <xdr:col>30</xdr:col>
      <xdr:colOff>755192</xdr:colOff>
      <xdr:row>124</xdr:row>
      <xdr:rowOff>70532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CxnSpPr>
          <a:stCxn id="113" idx="4"/>
          <a:endCxn id="81" idx="0"/>
        </xdr:cNvCxnSpPr>
      </xdr:nvCxnSpPr>
      <xdr:spPr>
        <a:xfrm>
          <a:off x="17138192" y="234415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187</xdr:row>
      <xdr:rowOff>147686</xdr:rowOff>
    </xdr:from>
    <xdr:to>
      <xdr:col>28</xdr:col>
      <xdr:colOff>14051</xdr:colOff>
      <xdr:row>189</xdr:row>
      <xdr:rowOff>63102</xdr:rowOff>
    </xdr:to>
    <xdr:cxnSp macro="">
      <xdr:nvCxnSpPr>
        <xdr:cNvPr id="130" name="Conector recto de flecha 129">
          <a:extLst>
            <a:ext uri="{FF2B5EF4-FFF2-40B4-BE49-F238E27FC236}">
              <a16:creationId xmlns:a16="http://schemas.microsoft.com/office/drawing/2014/main" id="{00000000-0008-0000-0900-000082000000}"/>
            </a:ext>
          </a:extLst>
        </xdr:cNvPr>
        <xdr:cNvCxnSpPr>
          <a:stCxn id="114" idx="4"/>
          <a:endCxn id="94" idx="0"/>
        </xdr:cNvCxnSpPr>
      </xdr:nvCxnSpPr>
      <xdr:spPr>
        <a:xfrm>
          <a:off x="15520751" y="35895011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268</xdr:row>
      <xdr:rowOff>118522</xdr:rowOff>
    </xdr:from>
    <xdr:to>
      <xdr:col>30</xdr:col>
      <xdr:colOff>757790</xdr:colOff>
      <xdr:row>270</xdr:row>
      <xdr:rowOff>67898</xdr:rowOff>
    </xdr:to>
    <xdr:cxnSp macro="">
      <xdr:nvCxnSpPr>
        <xdr:cNvPr id="131" name="Conector recto de flecha 130">
          <a:extLst>
            <a:ext uri="{FF2B5EF4-FFF2-40B4-BE49-F238E27FC236}">
              <a16:creationId xmlns:a16="http://schemas.microsoft.com/office/drawing/2014/main" id="{00000000-0008-0000-0900-000083000000}"/>
            </a:ext>
          </a:extLst>
        </xdr:cNvPr>
        <xdr:cNvCxnSpPr>
          <a:stCxn id="115" idx="4"/>
          <a:endCxn id="40" idx="0"/>
        </xdr:cNvCxnSpPr>
      </xdr:nvCxnSpPr>
      <xdr:spPr>
        <a:xfrm flipH="1">
          <a:off x="17139635" y="51315397"/>
          <a:ext cx="1155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107</xdr:row>
      <xdr:rowOff>132422</xdr:rowOff>
    </xdr:from>
    <xdr:to>
      <xdr:col>21</xdr:col>
      <xdr:colOff>749283</xdr:colOff>
      <xdr:row>109</xdr:row>
      <xdr:rowOff>58212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CxnSpPr>
          <a:stCxn id="110" idx="4"/>
        </xdr:cNvCxnSpPr>
      </xdr:nvCxnSpPr>
      <xdr:spPr>
        <a:xfrm>
          <a:off x="12212931" y="20563547"/>
          <a:ext cx="4452" cy="3067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712242</xdr:colOff>
      <xdr:row>100</xdr:row>
      <xdr:rowOff>174742</xdr:rowOff>
    </xdr:from>
    <xdr:to>
      <xdr:col>21</xdr:col>
      <xdr:colOff>24831</xdr:colOff>
      <xdr:row>100</xdr:row>
      <xdr:rowOff>174742</xdr:rowOff>
    </xdr:to>
    <xdr:cxnSp macro="">
      <xdr:nvCxnSpPr>
        <xdr:cNvPr id="133" name="Conector recto de flecha 132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CxnSpPr>
          <a:endCxn id="109" idx="2"/>
        </xdr:cNvCxnSpPr>
      </xdr:nvCxnSpPr>
      <xdr:spPr>
        <a:xfrm>
          <a:off x="11304042" y="19272367"/>
          <a:ext cx="1888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4330</xdr:colOff>
      <xdr:row>17</xdr:row>
      <xdr:rowOff>144318</xdr:rowOff>
    </xdr:from>
    <xdr:to>
      <xdr:col>13</xdr:col>
      <xdr:colOff>4943</xdr:colOff>
      <xdr:row>19</xdr:row>
      <xdr:rowOff>65317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0900-000086000000}"/>
            </a:ext>
          </a:extLst>
        </xdr:cNvPr>
        <xdr:cNvCxnSpPr>
          <a:stCxn id="10" idx="2"/>
          <a:endCxn id="62" idx="0"/>
        </xdr:cNvCxnSpPr>
      </xdr:nvCxnSpPr>
      <xdr:spPr>
        <a:xfrm>
          <a:off x="7319530" y="3430443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112</xdr:row>
      <xdr:rowOff>117742</xdr:rowOff>
    </xdr:from>
    <xdr:to>
      <xdr:col>21</xdr:col>
      <xdr:colOff>747551</xdr:colOff>
      <xdr:row>114</xdr:row>
      <xdr:rowOff>79343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CxnSpPr>
          <a:stCxn id="193" idx="4"/>
          <a:endCxn id="111" idx="0"/>
        </xdr:cNvCxnSpPr>
      </xdr:nvCxnSpPr>
      <xdr:spPr>
        <a:xfrm>
          <a:off x="12212931" y="21501367"/>
          <a:ext cx="2720" cy="3426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63724</xdr:colOff>
      <xdr:row>89</xdr:row>
      <xdr:rowOff>69272</xdr:rowOff>
    </xdr:from>
    <xdr:to>
      <xdr:col>16</xdr:col>
      <xdr:colOff>741724</xdr:colOff>
      <xdr:row>92</xdr:row>
      <xdr:rowOff>145772</xdr:rowOff>
    </xdr:to>
    <xdr:sp macro="" textlink="">
      <xdr:nvSpPr>
        <xdr:cNvPr id="136" name="CuadroTexto 135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900-000088000000}"/>
            </a:ext>
          </a:extLst>
        </xdr:cNvPr>
        <xdr:cNvSpPr txBox="1"/>
      </xdr:nvSpPr>
      <xdr:spPr>
        <a:xfrm>
          <a:off x="8255224" y="17071397"/>
          <a:ext cx="1440000" cy="648000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DANFOSS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381000</xdr:colOff>
      <xdr:row>174</xdr:row>
      <xdr:rowOff>103909</xdr:rowOff>
    </xdr:from>
    <xdr:to>
      <xdr:col>31</xdr:col>
      <xdr:colOff>467591</xdr:colOff>
      <xdr:row>177</xdr:row>
      <xdr:rowOff>103909</xdr:rowOff>
    </xdr:to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900-000089000000}"/>
            </a:ext>
          </a:extLst>
        </xdr:cNvPr>
        <xdr:cNvSpPr txBox="1"/>
      </xdr:nvSpPr>
      <xdr:spPr>
        <a:xfrm>
          <a:off x="16764000" y="3327948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138" name="CuadroTexto 13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SpPr txBox="1"/>
      </xdr:nvSpPr>
      <xdr:spPr>
        <a:xfrm>
          <a:off x="164181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0900-00008B000000}"/>
            </a:ext>
          </a:extLst>
        </xdr:cNvPr>
        <xdr:cNvCxnSpPr>
          <a:stCxn id="32" idx="4"/>
          <a:endCxn id="138" idx="0"/>
        </xdr:cNvCxnSpPr>
      </xdr:nvCxnSpPr>
      <xdr:spPr>
        <a:xfrm>
          <a:off x="171381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94</xdr:row>
      <xdr:rowOff>76756</xdr:rowOff>
    </xdr:from>
    <xdr:to>
      <xdr:col>10</xdr:col>
      <xdr:colOff>730184</xdr:colOff>
      <xdr:row>97</xdr:row>
      <xdr:rowOff>152956</xdr:rowOff>
    </xdr:to>
    <xdr:sp macro="" textlink="">
      <xdr:nvSpPr>
        <xdr:cNvPr id="140" name="CuadroTexto 139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900-00008C000000}"/>
            </a:ext>
          </a:extLst>
        </xdr:cNvPr>
        <xdr:cNvSpPr txBox="1">
          <a:spLocks/>
        </xdr:cNvSpPr>
      </xdr:nvSpPr>
      <xdr:spPr>
        <a:xfrm>
          <a:off x="4967085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4</xdr:col>
      <xdr:colOff>742547</xdr:colOff>
      <xdr:row>96</xdr:row>
      <xdr:rowOff>19606</xdr:rowOff>
    </xdr:from>
    <xdr:to>
      <xdr:col>6</xdr:col>
      <xdr:colOff>64548</xdr:colOff>
      <xdr:row>96</xdr:row>
      <xdr:rowOff>19606</xdr:rowOff>
    </xdr:to>
    <xdr:cxnSp macro="">
      <xdr:nvCxnSpPr>
        <xdr:cNvPr id="141" name="Conector recto de flecha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CxnSpPr>
          <a:stCxn id="156" idx="6"/>
          <a:endCxn id="191" idx="2"/>
        </xdr:cNvCxnSpPr>
      </xdr:nvCxnSpPr>
      <xdr:spPr>
        <a:xfrm>
          <a:off x="3142847" y="183552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96</xdr:row>
      <xdr:rowOff>19606</xdr:rowOff>
    </xdr:from>
    <xdr:to>
      <xdr:col>9</xdr:col>
      <xdr:colOff>52185</xdr:colOff>
      <xdr:row>96</xdr:row>
      <xdr:rowOff>19606</xdr:rowOff>
    </xdr:to>
    <xdr:cxnSp macro="">
      <xdr:nvCxnSpPr>
        <xdr:cNvPr id="142" name="Conector recto de flecha 141">
          <a:extLst>
            <a:ext uri="{FF2B5EF4-FFF2-40B4-BE49-F238E27FC236}">
              <a16:creationId xmlns:a16="http://schemas.microsoft.com/office/drawing/2014/main" id="{00000000-0008-0000-0900-00008E000000}"/>
            </a:ext>
          </a:extLst>
        </xdr:cNvPr>
        <xdr:cNvCxnSpPr>
          <a:endCxn id="140" idx="2"/>
        </xdr:cNvCxnSpPr>
      </xdr:nvCxnSpPr>
      <xdr:spPr>
        <a:xfrm>
          <a:off x="478114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121070</xdr:colOff>
      <xdr:row>36</xdr:row>
      <xdr:rowOff>62757</xdr:rowOff>
    </xdr:from>
    <xdr:to>
      <xdr:col>10</xdr:col>
      <xdr:colOff>744807</xdr:colOff>
      <xdr:row>39</xdr:row>
      <xdr:rowOff>139257</xdr:rowOff>
    </xdr:to>
    <xdr:sp macro="" textlink="">
      <xdr:nvSpPr>
        <xdr:cNvPr id="143" name="CuadroTexto 14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SpPr txBox="1"/>
      </xdr:nvSpPr>
      <xdr:spPr>
        <a:xfrm>
          <a:off x="5035970" y="6968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36</xdr:row>
      <xdr:rowOff>19186</xdr:rowOff>
    </xdr:from>
    <xdr:to>
      <xdr:col>10</xdr:col>
      <xdr:colOff>750455</xdr:colOff>
      <xdr:row>39</xdr:row>
      <xdr:rowOff>144318</xdr:rowOff>
    </xdr:to>
    <xdr:sp macro="" textlink="">
      <xdr:nvSpPr>
        <xdr:cNvPr id="144" name="Rectángulo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SpPr/>
      </xdr:nvSpPr>
      <xdr:spPr>
        <a:xfrm>
          <a:off x="4914900" y="6924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121070</xdr:colOff>
      <xdr:row>30</xdr:row>
      <xdr:rowOff>62757</xdr:rowOff>
    </xdr:from>
    <xdr:to>
      <xdr:col>10</xdr:col>
      <xdr:colOff>744807</xdr:colOff>
      <xdr:row>33</xdr:row>
      <xdr:rowOff>139257</xdr:rowOff>
    </xdr:to>
    <xdr:sp macro="" textlink="">
      <xdr:nvSpPr>
        <xdr:cNvPr id="145" name="CuadroTexto 144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SpPr txBox="1"/>
      </xdr:nvSpPr>
      <xdr:spPr>
        <a:xfrm>
          <a:off x="5035970" y="5825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9</xdr:col>
      <xdr:colOff>0</xdr:colOff>
      <xdr:row>30</xdr:row>
      <xdr:rowOff>19186</xdr:rowOff>
    </xdr:from>
    <xdr:to>
      <xdr:col>10</xdr:col>
      <xdr:colOff>750455</xdr:colOff>
      <xdr:row>33</xdr:row>
      <xdr:rowOff>144318</xdr:rowOff>
    </xdr:to>
    <xdr:sp macro="" textlink="">
      <xdr:nvSpPr>
        <xdr:cNvPr id="146" name="Rectángulo 145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SpPr/>
      </xdr:nvSpPr>
      <xdr:spPr>
        <a:xfrm>
          <a:off x="4914900" y="5781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31</xdr:row>
      <xdr:rowOff>177002</xdr:rowOff>
    </xdr:from>
    <xdr:to>
      <xdr:col>12</xdr:col>
      <xdr:colOff>46943</xdr:colOff>
      <xdr:row>35</xdr:row>
      <xdr:rowOff>5757</xdr:rowOff>
    </xdr:to>
    <xdr:cxnSp macro="">
      <xdr:nvCxnSpPr>
        <xdr:cNvPr id="147" name="Conector angular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CxnSpPr>
          <a:stCxn id="146" idx="3"/>
        </xdr:cNvCxnSpPr>
      </xdr:nvCxnSpPr>
      <xdr:spPr>
        <a:xfrm>
          <a:off x="6427355" y="6130127"/>
          <a:ext cx="172788" cy="5907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750455</xdr:colOff>
      <xdr:row>35</xdr:row>
      <xdr:rowOff>5757</xdr:rowOff>
    </xdr:from>
    <xdr:to>
      <xdr:col>12</xdr:col>
      <xdr:colOff>46943</xdr:colOff>
      <xdr:row>37</xdr:row>
      <xdr:rowOff>177002</xdr:rowOff>
    </xdr:to>
    <xdr:cxnSp macro="">
      <xdr:nvCxnSpPr>
        <xdr:cNvPr id="148" name="Conector angular 147">
          <a:extLs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CxnSpPr>
          <a:stCxn id="144" idx="3"/>
        </xdr:cNvCxnSpPr>
      </xdr:nvCxnSpPr>
      <xdr:spPr>
        <a:xfrm flipV="1">
          <a:off x="6427355" y="6720882"/>
          <a:ext cx="172788" cy="5522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254</xdr:row>
      <xdr:rowOff>0</xdr:rowOff>
    </xdr:from>
    <xdr:to>
      <xdr:col>30</xdr:col>
      <xdr:colOff>755192</xdr:colOff>
      <xdr:row>255</xdr:row>
      <xdr:rowOff>59777</xdr:rowOff>
    </xdr:to>
    <xdr:cxnSp macro="">
      <xdr:nvCxnSpPr>
        <xdr:cNvPr id="149" name="Conector recto de flecha 148">
          <a:extLs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CxnSpPr>
          <a:endCxn id="39" idx="0"/>
        </xdr:cNvCxnSpPr>
      </xdr:nvCxnSpPr>
      <xdr:spPr>
        <a:xfrm>
          <a:off x="17138192" y="48529875"/>
          <a:ext cx="0" cy="2502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755191</xdr:colOff>
      <xdr:row>127</xdr:row>
      <xdr:rowOff>147032</xdr:rowOff>
    </xdr:from>
    <xdr:to>
      <xdr:col>30</xdr:col>
      <xdr:colOff>755192</xdr:colOff>
      <xdr:row>129</xdr:row>
      <xdr:rowOff>0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CxnSpPr>
          <a:stCxn id="81" idx="4"/>
        </xdr:cNvCxnSpPr>
      </xdr:nvCxnSpPr>
      <xdr:spPr>
        <a:xfrm flipH="1">
          <a:off x="17138191" y="24388157"/>
          <a:ext cx="1" cy="2339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729015</xdr:colOff>
      <xdr:row>96</xdr:row>
      <xdr:rowOff>29615</xdr:rowOff>
    </xdr:from>
    <xdr:to>
      <xdr:col>18</xdr:col>
      <xdr:colOff>8956</xdr:colOff>
      <xdr:row>100</xdr:row>
      <xdr:rowOff>174742</xdr:rowOff>
    </xdr:to>
    <xdr:cxnSp macro="">
      <xdr:nvCxnSpPr>
        <xdr:cNvPr id="151" name="Conector angular 150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CxnSpPr/>
      </xdr:nvCxnSpPr>
      <xdr:spPr>
        <a:xfrm>
          <a:off x="9682515" y="18365240"/>
          <a:ext cx="156241" cy="90712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100</xdr:row>
      <xdr:rowOff>174742</xdr:rowOff>
    </xdr:from>
    <xdr:to>
      <xdr:col>18</xdr:col>
      <xdr:colOff>24831</xdr:colOff>
      <xdr:row>106</xdr:row>
      <xdr:rowOff>1214</xdr:rowOff>
    </xdr:to>
    <xdr:cxnSp macro="">
      <xdr:nvCxnSpPr>
        <xdr:cNvPr id="152" name="Conector angular 151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CxnSpPr>
          <a:stCxn id="188" idx="6"/>
        </xdr:cNvCxnSpPr>
      </xdr:nvCxnSpPr>
      <xdr:spPr>
        <a:xfrm flipV="1">
          <a:off x="9665742" y="19272367"/>
          <a:ext cx="188889" cy="96947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686608</xdr:colOff>
      <xdr:row>89</xdr:row>
      <xdr:rowOff>51170</xdr:rowOff>
    </xdr:from>
    <xdr:to>
      <xdr:col>1</xdr:col>
      <xdr:colOff>675033</xdr:colOff>
      <xdr:row>92</xdr:row>
      <xdr:rowOff>51170</xdr:rowOff>
    </xdr:to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SpPr txBox="1"/>
      </xdr:nvSpPr>
      <xdr:spPr>
        <a:xfrm>
          <a:off x="686608" y="17053295"/>
          <a:ext cx="7504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0</xdr:col>
      <xdr:colOff>64548</xdr:colOff>
      <xdr:row>94</xdr:row>
      <xdr:rowOff>76756</xdr:rowOff>
    </xdr:from>
    <xdr:to>
      <xdr:col>1</xdr:col>
      <xdr:colOff>742547</xdr:colOff>
      <xdr:row>97</xdr:row>
      <xdr:rowOff>152956</xdr:rowOff>
    </xdr:to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SpPr txBox="1">
          <a:spLocks/>
        </xdr:cNvSpPr>
      </xdr:nvSpPr>
      <xdr:spPr>
        <a:xfrm>
          <a:off x="645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96</xdr:row>
      <xdr:rowOff>22949</xdr:rowOff>
    </xdr:from>
    <xdr:to>
      <xdr:col>3</xdr:col>
      <xdr:colOff>64548</xdr:colOff>
      <xdr:row>96</xdr:row>
      <xdr:rowOff>22949</xdr:rowOff>
    </xdr:to>
    <xdr:cxnSp macro="">
      <xdr:nvCxnSpPr>
        <xdr:cNvPr id="155" name="Conector recto de flecha 154">
          <a:extLs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CxnSpPr>
          <a:stCxn id="154" idx="6"/>
          <a:endCxn id="156" idx="2"/>
        </xdr:cNvCxnSpPr>
      </xdr:nvCxnSpPr>
      <xdr:spPr>
        <a:xfrm>
          <a:off x="1504547" y="183585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94</xdr:row>
      <xdr:rowOff>76756</xdr:rowOff>
    </xdr:from>
    <xdr:to>
      <xdr:col>4</xdr:col>
      <xdr:colOff>742547</xdr:colOff>
      <xdr:row>97</xdr:row>
      <xdr:rowOff>152956</xdr:rowOff>
    </xdr:to>
    <xdr:sp macro="" textlink="">
      <xdr:nvSpPr>
        <xdr:cNvPr id="156" name="CuadroTexto 15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SpPr txBox="1">
          <a:spLocks/>
        </xdr:cNvSpPr>
      </xdr:nvSpPr>
      <xdr:spPr>
        <a:xfrm>
          <a:off x="17028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275</xdr:row>
      <xdr:rowOff>53464</xdr:rowOff>
    </xdr:from>
    <xdr:to>
      <xdr:col>31</xdr:col>
      <xdr:colOff>713192</xdr:colOff>
      <xdr:row>278</xdr:row>
      <xdr:rowOff>129964</xdr:rowOff>
    </xdr:to>
    <xdr:sp macro="" textlink="">
      <xdr:nvSpPr>
        <xdr:cNvPr id="157" name="CuadroTexto 156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900-00009D000000}"/>
            </a:ext>
          </a:extLst>
        </xdr:cNvPr>
        <xdr:cNvSpPr txBox="1"/>
      </xdr:nvSpPr>
      <xdr:spPr>
        <a:xfrm>
          <a:off x="16418192" y="5258383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30</xdr:col>
      <xdr:colOff>755192</xdr:colOff>
      <xdr:row>273</xdr:row>
      <xdr:rowOff>136277</xdr:rowOff>
    </xdr:from>
    <xdr:to>
      <xdr:col>30</xdr:col>
      <xdr:colOff>755192</xdr:colOff>
      <xdr:row>275</xdr:row>
      <xdr:rowOff>53464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900-00009E000000}"/>
            </a:ext>
          </a:extLst>
        </xdr:cNvPr>
        <xdr:cNvCxnSpPr>
          <a:endCxn id="157" idx="0"/>
        </xdr:cNvCxnSpPr>
      </xdr:nvCxnSpPr>
      <xdr:spPr>
        <a:xfrm>
          <a:off x="17138192" y="5228565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27551</xdr:colOff>
      <xdr:row>245</xdr:row>
      <xdr:rowOff>54183</xdr:rowOff>
    </xdr:from>
    <xdr:to>
      <xdr:col>1</xdr:col>
      <xdr:colOff>702664</xdr:colOff>
      <xdr:row>248</xdr:row>
      <xdr:rowOff>130682</xdr:rowOff>
    </xdr:to>
    <xdr:sp macro="" textlink="">
      <xdr:nvSpPr>
        <xdr:cNvPr id="161" name="CuadroTexto 160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900-0000A1000000}"/>
            </a:ext>
          </a:extLst>
        </xdr:cNvPr>
        <xdr:cNvSpPr txBox="1"/>
      </xdr:nvSpPr>
      <xdr:spPr>
        <a:xfrm>
          <a:off x="27551" y="4686955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56003</xdr:colOff>
      <xdr:row>245</xdr:row>
      <xdr:rowOff>54183</xdr:rowOff>
    </xdr:from>
    <xdr:to>
      <xdr:col>4</xdr:col>
      <xdr:colOff>734003</xdr:colOff>
      <xdr:row>248</xdr:row>
      <xdr:rowOff>130683</xdr:rowOff>
    </xdr:to>
    <xdr:sp macro="" textlink="">
      <xdr:nvSpPr>
        <xdr:cNvPr id="162" name="CuadroTexto 161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SpPr txBox="1"/>
      </xdr:nvSpPr>
      <xdr:spPr>
        <a:xfrm>
          <a:off x="1694303" y="46869558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</a:t>
          </a:r>
        </a:p>
        <a:p>
          <a:pPr algn="ctr"/>
          <a:r>
            <a:rPr lang="en-US" sz="1100" b="1" i="1"/>
            <a:t>TM</a:t>
          </a:r>
          <a:r>
            <a:rPr lang="en-US" sz="1100" b="1" i="1" baseline="0"/>
            <a:t> LS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250</xdr:row>
      <xdr:rowOff>51954</xdr:rowOff>
    </xdr:from>
    <xdr:to>
      <xdr:col>1</xdr:col>
      <xdr:colOff>705551</xdr:colOff>
      <xdr:row>253</xdr:row>
      <xdr:rowOff>128454</xdr:rowOff>
    </xdr:to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SpPr txBox="1"/>
      </xdr:nvSpPr>
      <xdr:spPr>
        <a:xfrm>
          <a:off x="27551" y="4781982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6</xdr:col>
      <xdr:colOff>27314</xdr:colOff>
      <xdr:row>245</xdr:row>
      <xdr:rowOff>69272</xdr:rowOff>
    </xdr:from>
    <xdr:to>
      <xdr:col>7</xdr:col>
      <xdr:colOff>705314</xdr:colOff>
      <xdr:row>248</xdr:row>
      <xdr:rowOff>163091</xdr:rowOff>
    </xdr:to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SpPr txBox="1"/>
      </xdr:nvSpPr>
      <xdr:spPr>
        <a:xfrm>
          <a:off x="3303914" y="46884647"/>
          <a:ext cx="1440000" cy="665319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SOLO PARA </a:t>
          </a:r>
        </a:p>
        <a:p>
          <a:pPr algn="ctr"/>
          <a:r>
            <a:rPr lang="en-US" sz="1100" b="1" i="1" baseline="0"/>
            <a:t>CI LP</a:t>
          </a:r>
          <a:endParaRPr lang="en-US" sz="900" b="1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20933</xdr:colOff>
      <xdr:row>117</xdr:row>
      <xdr:rowOff>155842</xdr:rowOff>
    </xdr:from>
    <xdr:to>
      <xdr:col>30</xdr:col>
      <xdr:colOff>35193</xdr:colOff>
      <xdr:row>121</xdr:row>
      <xdr:rowOff>20899</xdr:rowOff>
    </xdr:to>
    <xdr:cxnSp macro="">
      <xdr:nvCxnSpPr>
        <xdr:cNvPr id="169" name="Conector angular 168">
          <a:extLs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CxnSpPr>
          <a:stCxn id="82" idx="4"/>
          <a:endCxn id="113" idx="2"/>
        </xdr:cNvCxnSpPr>
      </xdr:nvCxnSpPr>
      <xdr:spPr>
        <a:xfrm rot="16200000" flipH="1">
          <a:off x="15659384" y="22360216"/>
          <a:ext cx="627057" cy="89056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62</xdr:row>
      <xdr:rowOff>34045</xdr:rowOff>
    </xdr:from>
    <xdr:to>
      <xdr:col>26</xdr:col>
      <xdr:colOff>79169</xdr:colOff>
      <xdr:row>64</xdr:row>
      <xdr:rowOff>136072</xdr:rowOff>
    </xdr:to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62</xdr:row>
      <xdr:rowOff>133878</xdr:rowOff>
    </xdr:from>
    <xdr:to>
      <xdr:col>25</xdr:col>
      <xdr:colOff>7572</xdr:colOff>
      <xdr:row>64</xdr:row>
      <xdr:rowOff>136174</xdr:rowOff>
    </xdr:to>
    <xdr:cxnSp macro="">
      <xdr:nvCxnSpPr>
        <xdr:cNvPr id="171" name="Conector recto de flecha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CxnSpPr>
          <a:endCxn id="172" idx="0"/>
        </xdr:cNvCxnSpPr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64</xdr:row>
      <xdr:rowOff>136174</xdr:rowOff>
    </xdr:from>
    <xdr:to>
      <xdr:col>25</xdr:col>
      <xdr:colOff>727572</xdr:colOff>
      <xdr:row>68</xdr:row>
      <xdr:rowOff>22174</xdr:rowOff>
    </xdr:to>
    <xdr:sp macro="" textlink="">
      <xdr:nvSpPr>
        <xdr:cNvPr id="172" name="CuadroTexto 171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900-0000AC000000}"/>
            </a:ext>
          </a:extLst>
        </xdr:cNvPr>
        <xdr:cNvSpPr txBox="1">
          <a:spLocks/>
        </xdr:cNvSpPr>
      </xdr:nvSpPr>
      <xdr:spPr>
        <a:xfrm>
          <a:off x="13155972" y="123757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62</xdr:row>
      <xdr:rowOff>34045</xdr:rowOff>
    </xdr:from>
    <xdr:to>
      <xdr:col>26</xdr:col>
      <xdr:colOff>79169</xdr:colOff>
      <xdr:row>64</xdr:row>
      <xdr:rowOff>136072</xdr:rowOff>
    </xdr:to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900-0000AD0000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62</xdr:row>
      <xdr:rowOff>133878</xdr:rowOff>
    </xdr:from>
    <xdr:to>
      <xdr:col>25</xdr:col>
      <xdr:colOff>7572</xdr:colOff>
      <xdr:row>64</xdr:row>
      <xdr:rowOff>136174</xdr:rowOff>
    </xdr:to>
    <xdr:cxnSp macro="">
      <xdr:nvCxnSpPr>
        <xdr:cNvPr id="174" name="Conector recto de flecha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CxnSpPr/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94</xdr:row>
      <xdr:rowOff>70312</xdr:rowOff>
    </xdr:from>
    <xdr:to>
      <xdr:col>25</xdr:col>
      <xdr:colOff>727572</xdr:colOff>
      <xdr:row>97</xdr:row>
      <xdr:rowOff>146812</xdr:rowOff>
    </xdr:to>
    <xdr:sp macro="" textlink="">
      <xdr:nvSpPr>
        <xdr:cNvPr id="175" name="CuadroTexto 174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900-0000AF000000}"/>
            </a:ext>
          </a:extLst>
        </xdr:cNvPr>
        <xdr:cNvSpPr txBox="1"/>
      </xdr:nvSpPr>
      <xdr:spPr>
        <a:xfrm>
          <a:off x="13155972" y="18024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92</xdr:row>
      <xdr:rowOff>153885</xdr:rowOff>
    </xdr:from>
    <xdr:to>
      <xdr:col>25</xdr:col>
      <xdr:colOff>7572</xdr:colOff>
      <xdr:row>94</xdr:row>
      <xdr:rowOff>70312</xdr:rowOff>
    </xdr:to>
    <xdr:cxnSp macro="">
      <xdr:nvCxnSpPr>
        <xdr:cNvPr id="176" name="Conector recto de flecha 175">
          <a:extLst>
            <a:ext uri="{FF2B5EF4-FFF2-40B4-BE49-F238E27FC236}">
              <a16:creationId xmlns:a16="http://schemas.microsoft.com/office/drawing/2014/main" id="{00000000-0008-0000-0900-0000B0000000}"/>
            </a:ext>
          </a:extLst>
        </xdr:cNvPr>
        <xdr:cNvCxnSpPr>
          <a:stCxn id="83" idx="4"/>
          <a:endCxn id="175" idx="0"/>
        </xdr:cNvCxnSpPr>
      </xdr:nvCxnSpPr>
      <xdr:spPr>
        <a:xfrm>
          <a:off x="13875972" y="177275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245</xdr:row>
      <xdr:rowOff>56025</xdr:rowOff>
    </xdr:from>
    <xdr:to>
      <xdr:col>28</xdr:col>
      <xdr:colOff>713192</xdr:colOff>
      <xdr:row>248</xdr:row>
      <xdr:rowOff>132525</xdr:rowOff>
    </xdr:to>
    <xdr:sp macro="" textlink="">
      <xdr:nvSpPr>
        <xdr:cNvPr id="177" name="CuadroTexto 176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SpPr txBox="1"/>
      </xdr:nvSpPr>
      <xdr:spPr>
        <a:xfrm>
          <a:off x="14779892" y="46871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241</xdr:row>
      <xdr:rowOff>165611</xdr:rowOff>
    </xdr:from>
    <xdr:to>
      <xdr:col>31</xdr:col>
      <xdr:colOff>16568</xdr:colOff>
      <xdr:row>243</xdr:row>
      <xdr:rowOff>8284</xdr:rowOff>
    </xdr:to>
    <xdr:cxnSp macro="">
      <xdr:nvCxnSpPr>
        <xdr:cNvPr id="178" name="Conector angular 177">
          <a:extLst>
            <a:ext uri="{FF2B5EF4-FFF2-40B4-BE49-F238E27FC236}">
              <a16:creationId xmlns:a16="http://schemas.microsoft.com/office/drawing/2014/main" id="{00000000-0008-0000-0900-0000B2000000}"/>
            </a:ext>
          </a:extLst>
        </xdr:cNvPr>
        <xdr:cNvCxnSpPr>
          <a:stCxn id="30" idx="4"/>
        </xdr:cNvCxnSpPr>
      </xdr:nvCxnSpPr>
      <xdr:spPr>
        <a:xfrm rot="16200000" flipH="1">
          <a:off x="16230044" y="45492086"/>
          <a:ext cx="223673" cy="1639374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243</xdr:row>
      <xdr:rowOff>190499</xdr:rowOff>
    </xdr:from>
    <xdr:to>
      <xdr:col>31</xdr:col>
      <xdr:colOff>13138</xdr:colOff>
      <xdr:row>245</xdr:row>
      <xdr:rowOff>56024</xdr:rowOff>
    </xdr:to>
    <xdr:cxnSp macro="">
      <xdr:nvCxnSpPr>
        <xdr:cNvPr id="179" name="Conector angular 178">
          <a:extLst>
            <a:ext uri="{FF2B5EF4-FFF2-40B4-BE49-F238E27FC236}">
              <a16:creationId xmlns:a16="http://schemas.microsoft.com/office/drawing/2014/main" id="{00000000-0008-0000-0900-0000B3000000}"/>
            </a:ext>
          </a:extLst>
        </xdr:cNvPr>
        <xdr:cNvCxnSpPr>
          <a:endCxn id="177" idx="0"/>
        </xdr:cNvCxnSpPr>
      </xdr:nvCxnSpPr>
      <xdr:spPr>
        <a:xfrm rot="10800000" flipV="1">
          <a:off x="15499892" y="46605824"/>
          <a:ext cx="1658246" cy="26557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243</xdr:row>
      <xdr:rowOff>6569</xdr:rowOff>
    </xdr:from>
    <xdr:to>
      <xdr:col>31</xdr:col>
      <xdr:colOff>6570</xdr:colOff>
      <xdr:row>244</xdr:row>
      <xdr:rowOff>13138</xdr:rowOff>
    </xdr:to>
    <xdr:cxnSp macro="">
      <xdr:nvCxnSpPr>
        <xdr:cNvPr id="180" name="Conector recto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CxnSpPr/>
      </xdr:nvCxnSpPr>
      <xdr:spPr>
        <a:xfrm flipH="1">
          <a:off x="17151569" y="4642189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244</xdr:row>
      <xdr:rowOff>0</xdr:rowOff>
    </xdr:from>
    <xdr:to>
      <xdr:col>33</xdr:col>
      <xdr:colOff>758300</xdr:colOff>
      <xdr:row>245</xdr:row>
      <xdr:rowOff>78000</xdr:rowOff>
    </xdr:to>
    <xdr:cxnSp macro="">
      <xdr:nvCxnSpPr>
        <xdr:cNvPr id="181" name="Conector angular 180">
          <a:extLst>
            <a:ext uri="{FF2B5EF4-FFF2-40B4-BE49-F238E27FC236}">
              <a16:creationId xmlns:a16="http://schemas.microsoft.com/office/drawing/2014/main" id="{00000000-0008-0000-0900-0000B5000000}"/>
            </a:ext>
          </a:extLst>
        </xdr:cNvPr>
        <xdr:cNvCxnSpPr/>
      </xdr:nvCxnSpPr>
      <xdr:spPr>
        <a:xfrm>
          <a:off x="17164707" y="46605825"/>
          <a:ext cx="1614893" cy="28755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245</xdr:row>
      <xdr:rowOff>64862</xdr:rowOff>
    </xdr:from>
    <xdr:to>
      <xdr:col>34</xdr:col>
      <xdr:colOff>709731</xdr:colOff>
      <xdr:row>248</xdr:row>
      <xdr:rowOff>141362</xdr:rowOff>
    </xdr:to>
    <xdr:sp macro="" textlink="">
      <xdr:nvSpPr>
        <xdr:cNvPr id="182" name="CuadroTexto 181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900-0000B6000000}"/>
            </a:ext>
          </a:extLst>
        </xdr:cNvPr>
        <xdr:cNvSpPr txBox="1"/>
      </xdr:nvSpPr>
      <xdr:spPr>
        <a:xfrm>
          <a:off x="18053031" y="46880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755191</xdr:colOff>
      <xdr:row>248</xdr:row>
      <xdr:rowOff>132525</xdr:rowOff>
    </xdr:from>
    <xdr:to>
      <xdr:col>30</xdr:col>
      <xdr:colOff>755191</xdr:colOff>
      <xdr:row>255</xdr:row>
      <xdr:rowOff>59777</xdr:rowOff>
    </xdr:to>
    <xdr:cxnSp macro="">
      <xdr:nvCxnSpPr>
        <xdr:cNvPr id="183" name="Conector angular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CxnSpPr>
          <a:stCxn id="177" idx="4"/>
          <a:endCxn id="39" idx="0"/>
        </xdr:cNvCxnSpPr>
      </xdr:nvCxnSpPr>
      <xdr:spPr>
        <a:xfrm rot="16200000" flipH="1">
          <a:off x="15688665" y="47330626"/>
          <a:ext cx="1260752" cy="1638300"/>
        </a:xfrm>
        <a:prstGeom prst="bentConnector3">
          <a:avLst>
            <a:gd name="adj1" fmla="val 8022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253</xdr:row>
      <xdr:rowOff>160511</xdr:rowOff>
    </xdr:from>
    <xdr:to>
      <xdr:col>33</xdr:col>
      <xdr:colOff>751732</xdr:colOff>
      <xdr:row>255</xdr:row>
      <xdr:rowOff>59776</xdr:rowOff>
    </xdr:to>
    <xdr:cxnSp macro="">
      <xdr:nvCxnSpPr>
        <xdr:cNvPr id="184" name="Conector angular 183">
          <a:extLst>
            <a:ext uri="{FF2B5EF4-FFF2-40B4-BE49-F238E27FC236}">
              <a16:creationId xmlns:a16="http://schemas.microsoft.com/office/drawing/2014/main" id="{00000000-0008-0000-0900-0000B8000000}"/>
            </a:ext>
          </a:extLst>
        </xdr:cNvPr>
        <xdr:cNvCxnSpPr>
          <a:stCxn id="96" idx="4"/>
          <a:endCxn id="39" idx="0"/>
        </xdr:cNvCxnSpPr>
      </xdr:nvCxnSpPr>
      <xdr:spPr>
        <a:xfrm rot="5400000">
          <a:off x="17815480" y="47822599"/>
          <a:ext cx="280265" cy="1634839"/>
        </a:xfrm>
        <a:prstGeom prst="bentConnector3">
          <a:avLst>
            <a:gd name="adj1" fmla="val 1035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231</xdr:row>
      <xdr:rowOff>165611</xdr:rowOff>
    </xdr:from>
    <xdr:to>
      <xdr:col>33</xdr:col>
      <xdr:colOff>751732</xdr:colOff>
      <xdr:row>243</xdr:row>
      <xdr:rowOff>2</xdr:rowOff>
    </xdr:to>
    <xdr:cxnSp macro="">
      <xdr:nvCxnSpPr>
        <xdr:cNvPr id="185" name="Conector angular 184">
          <a:extLst>
            <a:ext uri="{FF2B5EF4-FFF2-40B4-BE49-F238E27FC236}">
              <a16:creationId xmlns:a16="http://schemas.microsoft.com/office/drawing/2014/main" id="{00000000-0008-0000-0900-0000B9000000}"/>
            </a:ext>
          </a:extLst>
        </xdr:cNvPr>
        <xdr:cNvCxnSpPr/>
      </xdr:nvCxnSpPr>
      <xdr:spPr>
        <a:xfrm rot="5400000">
          <a:off x="16905390" y="4454768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223</xdr:row>
      <xdr:rowOff>0</xdr:rowOff>
    </xdr:from>
    <xdr:to>
      <xdr:col>34</xdr:col>
      <xdr:colOff>727364</xdr:colOff>
      <xdr:row>248</xdr:row>
      <xdr:rowOff>163286</xdr:rowOff>
    </xdr:to>
    <xdr:sp macro="" textlink="">
      <xdr:nvSpPr>
        <xdr:cNvPr id="186" name="Rectángulo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SpPr/>
      </xdr:nvSpPr>
      <xdr:spPr>
        <a:xfrm>
          <a:off x="14744700" y="42605325"/>
          <a:ext cx="4765964" cy="494483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735494</xdr:colOff>
      <xdr:row>257</xdr:row>
      <xdr:rowOff>2777</xdr:rowOff>
    </xdr:from>
    <xdr:to>
      <xdr:col>30</xdr:col>
      <xdr:colOff>35192</xdr:colOff>
      <xdr:row>257</xdr:row>
      <xdr:rowOff>2778</xdr:rowOff>
    </xdr:to>
    <xdr:cxnSp macro="">
      <xdr:nvCxnSpPr>
        <xdr:cNvPr id="187" name="Conector recto de flecha 186">
          <a:extLst>
            <a:ext uri="{FF2B5EF4-FFF2-40B4-BE49-F238E27FC236}">
              <a16:creationId xmlns:a16="http://schemas.microsoft.com/office/drawing/2014/main" id="{00000000-0008-0000-0900-0000BB000000}"/>
            </a:ext>
          </a:extLst>
        </xdr:cNvPr>
        <xdr:cNvCxnSpPr>
          <a:stCxn id="38" idx="6"/>
          <a:endCxn id="39" idx="2"/>
        </xdr:cNvCxnSpPr>
      </xdr:nvCxnSpPr>
      <xdr:spPr>
        <a:xfrm flipV="1">
          <a:off x="16242194" y="4910415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34242</xdr:colOff>
      <xdr:row>104</xdr:row>
      <xdr:rowOff>58187</xdr:rowOff>
    </xdr:from>
    <xdr:to>
      <xdr:col>16</xdr:col>
      <xdr:colOff>712242</xdr:colOff>
      <xdr:row>107</xdr:row>
      <xdr:rowOff>134740</xdr:rowOff>
    </xdr:to>
    <xdr:sp macro="" textlink="">
      <xdr:nvSpPr>
        <xdr:cNvPr id="188" name="CuadroTexto 18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900-0000BC000000}"/>
            </a:ext>
          </a:extLst>
        </xdr:cNvPr>
        <xdr:cNvSpPr txBox="1">
          <a:spLocks/>
        </xdr:cNvSpPr>
      </xdr:nvSpPr>
      <xdr:spPr>
        <a:xfrm>
          <a:off x="8225742" y="1991781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CAJA DE AIRE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05-25</a:t>
          </a:r>
          <a:endParaRPr lang="es-AR" sz="900">
            <a:effectLst/>
          </a:endParaRPr>
        </a:p>
      </xdr:txBody>
    </xdr:sp>
    <xdr:clientData/>
  </xdr:twoCellAnchor>
  <xdr:twoCellAnchor>
    <xdr:from>
      <xdr:col>28</xdr:col>
      <xdr:colOff>738045</xdr:colOff>
      <xdr:row>126</xdr:row>
      <xdr:rowOff>10646</xdr:rowOff>
    </xdr:from>
    <xdr:to>
      <xdr:col>30</xdr:col>
      <xdr:colOff>35192</xdr:colOff>
      <xdr:row>126</xdr:row>
      <xdr:rowOff>14976</xdr:rowOff>
    </xdr:to>
    <xdr:cxnSp macro="">
      <xdr:nvCxnSpPr>
        <xdr:cNvPr id="189" name="Conector recto de flecha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CxnSpPr>
          <a:stCxn id="190" idx="6"/>
        </xdr:cNvCxnSpPr>
      </xdr:nvCxnSpPr>
      <xdr:spPr>
        <a:xfrm>
          <a:off x="16244745" y="240612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62932</xdr:colOff>
      <xdr:row>124</xdr:row>
      <xdr:rowOff>61873</xdr:rowOff>
    </xdr:from>
    <xdr:to>
      <xdr:col>28</xdr:col>
      <xdr:colOff>738045</xdr:colOff>
      <xdr:row>127</xdr:row>
      <xdr:rowOff>147032</xdr:rowOff>
    </xdr:to>
    <xdr:sp macro="" textlink="">
      <xdr:nvSpPr>
        <xdr:cNvPr id="190" name="CuadroTexto 18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SpPr txBox="1"/>
      </xdr:nvSpPr>
      <xdr:spPr>
        <a:xfrm>
          <a:off x="14807632" y="237314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94</xdr:row>
      <xdr:rowOff>76756</xdr:rowOff>
    </xdr:from>
    <xdr:to>
      <xdr:col>7</xdr:col>
      <xdr:colOff>742547</xdr:colOff>
      <xdr:row>97</xdr:row>
      <xdr:rowOff>152956</xdr:rowOff>
    </xdr:to>
    <xdr:sp macro="" textlink="">
      <xdr:nvSpPr>
        <xdr:cNvPr id="191" name="CuadroTexto 190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SpPr txBox="1">
          <a:spLocks/>
        </xdr:cNvSpPr>
      </xdr:nvSpPr>
      <xdr:spPr>
        <a:xfrm>
          <a:off x="33411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10</xdr:col>
      <xdr:colOff>730184</xdr:colOff>
      <xdr:row>96</xdr:row>
      <xdr:rowOff>19606</xdr:rowOff>
    </xdr:from>
    <xdr:to>
      <xdr:col>12</xdr:col>
      <xdr:colOff>46943</xdr:colOff>
      <xdr:row>96</xdr:row>
      <xdr:rowOff>20900</xdr:rowOff>
    </xdr:to>
    <xdr:cxnSp macro="">
      <xdr:nvCxnSpPr>
        <xdr:cNvPr id="192" name="Conector recto de flecha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CxnSpPr>
          <a:stCxn id="140" idx="6"/>
          <a:endCxn id="116" idx="2"/>
        </xdr:cNvCxnSpPr>
      </xdr:nvCxnSpPr>
      <xdr:spPr>
        <a:xfrm>
          <a:off x="6407084" y="18355231"/>
          <a:ext cx="193059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24831</xdr:colOff>
      <xdr:row>109</xdr:row>
      <xdr:rowOff>41242</xdr:rowOff>
    </xdr:from>
    <xdr:to>
      <xdr:col>22</xdr:col>
      <xdr:colOff>702831</xdr:colOff>
      <xdr:row>112</xdr:row>
      <xdr:rowOff>117742</xdr:rowOff>
    </xdr:to>
    <xdr:sp macro="" textlink="">
      <xdr:nvSpPr>
        <xdr:cNvPr id="193" name="CuadroTexto 192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900-0000C1000000}"/>
            </a:ext>
          </a:extLst>
        </xdr:cNvPr>
        <xdr:cNvSpPr txBox="1"/>
      </xdr:nvSpPr>
      <xdr:spPr>
        <a:xfrm>
          <a:off x="11492931" y="20853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 DE AIRE</a:t>
          </a:r>
        </a:p>
        <a:p>
          <a:pPr algn="ctr"/>
          <a:r>
            <a:rPr lang="en-US" sz="900" b="1" i="1"/>
            <a:t>35-30</a:t>
          </a:r>
        </a:p>
      </xdr:txBody>
    </xdr:sp>
    <xdr:clientData/>
  </xdr:twoCellAnchor>
  <xdr:twoCellAnchor>
    <xdr:from>
      <xdr:col>15</xdr:col>
      <xdr:colOff>62933</xdr:colOff>
      <xdr:row>99</xdr:row>
      <xdr:rowOff>41242</xdr:rowOff>
    </xdr:from>
    <xdr:to>
      <xdr:col>16</xdr:col>
      <xdr:colOff>740932</xdr:colOff>
      <xdr:row>102</xdr:row>
      <xdr:rowOff>117742</xdr:rowOff>
    </xdr:to>
    <xdr:sp macro="" textlink="">
      <xdr:nvSpPr>
        <xdr:cNvPr id="194" name="CuadroTexto 193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900-0000C2000000}"/>
            </a:ext>
          </a:extLst>
        </xdr:cNvPr>
        <xdr:cNvSpPr txBox="1"/>
      </xdr:nvSpPr>
      <xdr:spPr>
        <a:xfrm>
          <a:off x="8254433" y="18948367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AXIAL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16</xdr:col>
      <xdr:colOff>15717</xdr:colOff>
      <xdr:row>92</xdr:row>
      <xdr:rowOff>145772</xdr:rowOff>
    </xdr:from>
    <xdr:to>
      <xdr:col>16</xdr:col>
      <xdr:colOff>21724</xdr:colOff>
      <xdr:row>94</xdr:row>
      <xdr:rowOff>86615</xdr:rowOff>
    </xdr:to>
    <xdr:cxnSp macro="">
      <xdr:nvCxnSpPr>
        <xdr:cNvPr id="195" name="Conector recto de flecha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CxnSpPr>
          <a:stCxn id="136" idx="4"/>
          <a:endCxn id="197" idx="1"/>
        </xdr:cNvCxnSpPr>
      </xdr:nvCxnSpPr>
      <xdr:spPr>
        <a:xfrm flipH="1">
          <a:off x="8969217" y="17719397"/>
          <a:ext cx="6007" cy="3218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49572</xdr:colOff>
      <xdr:row>94</xdr:row>
      <xdr:rowOff>86591</xdr:rowOff>
    </xdr:from>
    <xdr:to>
      <xdr:col>16</xdr:col>
      <xdr:colOff>36372</xdr:colOff>
      <xdr:row>97</xdr:row>
      <xdr:rowOff>163145</xdr:rowOff>
    </xdr:to>
    <xdr:sp macro="" textlink="">
      <xdr:nvSpPr>
        <xdr:cNvPr id="196" name="CuadroTexto 195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900-0000C4000000}"/>
            </a:ext>
          </a:extLst>
        </xdr:cNvPr>
        <xdr:cNvSpPr txBox="1">
          <a:spLocks/>
        </xdr:cNvSpPr>
      </xdr:nvSpPr>
      <xdr:spPr>
        <a:xfrm>
          <a:off x="8241072" y="180412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INTERRUPT.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749745</xdr:colOff>
      <xdr:row>94</xdr:row>
      <xdr:rowOff>86590</xdr:rowOff>
    </xdr:from>
    <xdr:to>
      <xdr:col>16</xdr:col>
      <xdr:colOff>744890</xdr:colOff>
      <xdr:row>97</xdr:row>
      <xdr:rowOff>163143</xdr:rowOff>
    </xdr:to>
    <xdr:sp macro="" textlink="">
      <xdr:nvSpPr>
        <xdr:cNvPr id="197" name="CuadroTexto 196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900-0000C5000000}"/>
            </a:ext>
          </a:extLst>
        </xdr:cNvPr>
        <xdr:cNvSpPr txBox="1">
          <a:spLocks/>
        </xdr:cNvSpPr>
      </xdr:nvSpPr>
      <xdr:spPr>
        <a:xfrm>
          <a:off x="8941245" y="180412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</a:t>
          </a: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</a:t>
          </a:r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</a:t>
          </a:r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INT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20-15</a:t>
          </a:r>
          <a:endParaRPr lang="es-AR" sz="900">
            <a:effectLst/>
          </a:endParaRPr>
        </a:p>
      </xdr:txBody>
    </xdr:sp>
    <xdr:clientData/>
  </xdr:twoCellAnchor>
  <xdr:twoCellAnchor>
    <xdr:from>
      <xdr:col>16</xdr:col>
      <xdr:colOff>740932</xdr:colOff>
      <xdr:row>100</xdr:row>
      <xdr:rowOff>174742</xdr:rowOff>
    </xdr:from>
    <xdr:to>
      <xdr:col>18</xdr:col>
      <xdr:colOff>24831</xdr:colOff>
      <xdr:row>100</xdr:row>
      <xdr:rowOff>174742</xdr:rowOff>
    </xdr:to>
    <xdr:cxnSp macro="">
      <xdr:nvCxnSpPr>
        <xdr:cNvPr id="198" name="Conector recto de flecha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CxnSpPr>
          <a:stCxn id="194" idx="6"/>
        </xdr:cNvCxnSpPr>
      </xdr:nvCxnSpPr>
      <xdr:spPr>
        <a:xfrm>
          <a:off x="9694432" y="19272367"/>
          <a:ext cx="16019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104</xdr:row>
      <xdr:rowOff>58187</xdr:rowOff>
    </xdr:from>
    <xdr:to>
      <xdr:col>7</xdr:col>
      <xdr:colOff>742547</xdr:colOff>
      <xdr:row>107</xdr:row>
      <xdr:rowOff>134387</xdr:rowOff>
    </xdr:to>
    <xdr:sp macro="" textlink="">
      <xdr:nvSpPr>
        <xdr:cNvPr id="199" name="CuadroTexto 198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900-0000C7000000}"/>
            </a:ext>
          </a:extLst>
        </xdr:cNvPr>
        <xdr:cNvSpPr txBox="1">
          <a:spLocks/>
        </xdr:cNvSpPr>
      </xdr:nvSpPr>
      <xdr:spPr>
        <a:xfrm>
          <a:off x="3341148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DE AIRE</a:t>
          </a:r>
        </a:p>
        <a:p>
          <a:pPr algn="ctr"/>
          <a:r>
            <a:rPr lang="en-US" sz="900" b="1" i="1"/>
            <a:t>10-50</a:t>
          </a:r>
        </a:p>
      </xdr:txBody>
    </xdr:sp>
    <xdr:clientData/>
  </xdr:twoCellAnchor>
  <xdr:twoCellAnchor>
    <xdr:from>
      <xdr:col>9</xdr:col>
      <xdr:colOff>52185</xdr:colOff>
      <xdr:row>104</xdr:row>
      <xdr:rowOff>58187</xdr:rowOff>
    </xdr:from>
    <xdr:to>
      <xdr:col>10</xdr:col>
      <xdr:colOff>730184</xdr:colOff>
      <xdr:row>107</xdr:row>
      <xdr:rowOff>134387</xdr:rowOff>
    </xdr:to>
    <xdr:sp macro="" textlink="">
      <xdr:nvSpPr>
        <xdr:cNvPr id="200" name="CuadroTexto 199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900-0000C8000000}"/>
            </a:ext>
          </a:extLst>
        </xdr:cNvPr>
        <xdr:cNvSpPr txBox="1">
          <a:spLocks/>
        </xdr:cNvSpPr>
      </xdr:nvSpPr>
      <xdr:spPr>
        <a:xfrm>
          <a:off x="4967085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CAJA DE AIRE</a:t>
          </a:r>
        </a:p>
        <a:p>
          <a:pPr algn="ctr"/>
          <a:r>
            <a:rPr lang="en-US" sz="900" b="1" i="1" baseline="0"/>
            <a:t>25-05</a:t>
          </a:r>
        </a:p>
      </xdr:txBody>
    </xdr:sp>
    <xdr:clientData/>
  </xdr:twoCellAnchor>
  <xdr:twoCellAnchor>
    <xdr:from>
      <xdr:col>7</xdr:col>
      <xdr:colOff>742547</xdr:colOff>
      <xdr:row>106</xdr:row>
      <xdr:rowOff>1037</xdr:rowOff>
    </xdr:from>
    <xdr:to>
      <xdr:col>9</xdr:col>
      <xdr:colOff>52185</xdr:colOff>
      <xdr:row>106</xdr:row>
      <xdr:rowOff>1037</xdr:rowOff>
    </xdr:to>
    <xdr:cxnSp macro="">
      <xdr:nvCxnSpPr>
        <xdr:cNvPr id="201" name="Conector recto de flecha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CxnSpPr>
          <a:stCxn id="199" idx="6"/>
          <a:endCxn id="200" idx="2"/>
        </xdr:cNvCxnSpPr>
      </xdr:nvCxnSpPr>
      <xdr:spPr>
        <a:xfrm>
          <a:off x="4781147" y="20241662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104</xdr:row>
      <xdr:rowOff>58187</xdr:rowOff>
    </xdr:from>
    <xdr:to>
      <xdr:col>4</xdr:col>
      <xdr:colOff>742547</xdr:colOff>
      <xdr:row>107</xdr:row>
      <xdr:rowOff>134387</xdr:rowOff>
    </xdr:to>
    <xdr:sp macro="" textlink="">
      <xdr:nvSpPr>
        <xdr:cNvPr id="202" name="CuadroTexto 201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900-0000CA000000}"/>
            </a:ext>
          </a:extLst>
        </xdr:cNvPr>
        <xdr:cNvSpPr txBox="1">
          <a:spLocks/>
        </xdr:cNvSpPr>
      </xdr:nvSpPr>
      <xdr:spPr>
        <a:xfrm>
          <a:off x="1702848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106</xdr:row>
      <xdr:rowOff>1037</xdr:rowOff>
    </xdr:from>
    <xdr:to>
      <xdr:col>6</xdr:col>
      <xdr:colOff>64548</xdr:colOff>
      <xdr:row>106</xdr:row>
      <xdr:rowOff>1037</xdr:rowOff>
    </xdr:to>
    <xdr:cxnSp macro="">
      <xdr:nvCxnSpPr>
        <xdr:cNvPr id="203" name="Conector recto de flecha 202">
          <a:extLst>
            <a:ext uri="{FF2B5EF4-FFF2-40B4-BE49-F238E27FC236}">
              <a16:creationId xmlns:a16="http://schemas.microsoft.com/office/drawing/2014/main" id="{00000000-0008-0000-0900-0000CB000000}"/>
            </a:ext>
          </a:extLst>
        </xdr:cNvPr>
        <xdr:cNvCxnSpPr>
          <a:endCxn id="199" idx="2"/>
        </xdr:cNvCxnSpPr>
      </xdr:nvCxnSpPr>
      <xdr:spPr>
        <a:xfrm>
          <a:off x="3142847" y="202416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106</xdr:row>
      <xdr:rowOff>1037</xdr:rowOff>
    </xdr:from>
    <xdr:to>
      <xdr:col>12</xdr:col>
      <xdr:colOff>52185</xdr:colOff>
      <xdr:row>106</xdr:row>
      <xdr:rowOff>1037</xdr:rowOff>
    </xdr:to>
    <xdr:cxnSp macro="">
      <xdr:nvCxnSpPr>
        <xdr:cNvPr id="204" name="Conector recto de flecha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CxnSpPr>
          <a:stCxn id="200" idx="6"/>
          <a:endCxn id="205" idx="2"/>
        </xdr:cNvCxnSpPr>
      </xdr:nvCxnSpPr>
      <xdr:spPr>
        <a:xfrm>
          <a:off x="6407084" y="202416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104</xdr:row>
      <xdr:rowOff>58187</xdr:rowOff>
    </xdr:from>
    <xdr:to>
      <xdr:col>13</xdr:col>
      <xdr:colOff>730184</xdr:colOff>
      <xdr:row>107</xdr:row>
      <xdr:rowOff>134387</xdr:rowOff>
    </xdr:to>
    <xdr:sp macro="" textlink="">
      <xdr:nvSpPr>
        <xdr:cNvPr id="205" name="CuadroTexto 204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900-0000CD000000}"/>
            </a:ext>
          </a:extLst>
        </xdr:cNvPr>
        <xdr:cNvSpPr txBox="1">
          <a:spLocks/>
        </xdr:cNvSpPr>
      </xdr:nvSpPr>
      <xdr:spPr>
        <a:xfrm>
          <a:off x="6605385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TERMINACIÓN CAJA DE AIRE</a:t>
          </a:r>
        </a:p>
        <a:p>
          <a:pPr algn="ctr"/>
          <a:r>
            <a:rPr lang="en-US" sz="900" b="1" i="1" baseline="0"/>
            <a:t>20-40</a:t>
          </a:r>
        </a:p>
      </xdr:txBody>
    </xdr:sp>
    <xdr:clientData/>
  </xdr:twoCellAnchor>
  <xdr:twoCellAnchor>
    <xdr:from>
      <xdr:col>6</xdr:col>
      <xdr:colOff>64548</xdr:colOff>
      <xdr:row>99</xdr:row>
      <xdr:rowOff>41242</xdr:rowOff>
    </xdr:from>
    <xdr:to>
      <xdr:col>7</xdr:col>
      <xdr:colOff>742547</xdr:colOff>
      <xdr:row>102</xdr:row>
      <xdr:rowOff>117442</xdr:rowOff>
    </xdr:to>
    <xdr:sp macro="" textlink="">
      <xdr:nvSpPr>
        <xdr:cNvPr id="206" name="CuadroTexto 205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900-0000CE000000}"/>
            </a:ext>
          </a:extLst>
        </xdr:cNvPr>
        <xdr:cNvSpPr txBox="1">
          <a:spLocks/>
        </xdr:cNvSpPr>
      </xdr:nvSpPr>
      <xdr:spPr>
        <a:xfrm>
          <a:off x="33411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TERMINACIÓN </a:t>
          </a:r>
          <a:r>
            <a:rPr lang="en-US" sz="1100" b="1" i="1"/>
            <a:t>CUBRECABLE</a:t>
          </a:r>
        </a:p>
        <a:p>
          <a:pPr algn="ctr"/>
          <a:r>
            <a:rPr lang="en-US" sz="900" b="1" i="1"/>
            <a:t>10-55</a:t>
          </a:r>
        </a:p>
      </xdr:txBody>
    </xdr:sp>
    <xdr:clientData/>
  </xdr:twoCellAnchor>
  <xdr:twoCellAnchor>
    <xdr:from>
      <xdr:col>3</xdr:col>
      <xdr:colOff>64548</xdr:colOff>
      <xdr:row>99</xdr:row>
      <xdr:rowOff>41242</xdr:rowOff>
    </xdr:from>
    <xdr:to>
      <xdr:col>4</xdr:col>
      <xdr:colOff>742547</xdr:colOff>
      <xdr:row>102</xdr:row>
      <xdr:rowOff>117442</xdr:rowOff>
    </xdr:to>
    <xdr:sp macro="" textlink="">
      <xdr:nvSpPr>
        <xdr:cNvPr id="207" name="CuadroTexto 206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SpPr txBox="1">
          <a:spLocks/>
        </xdr:cNvSpPr>
      </xdr:nvSpPr>
      <xdr:spPr>
        <a:xfrm>
          <a:off x="17028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CUBRECABLE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4</xdr:col>
      <xdr:colOff>742547</xdr:colOff>
      <xdr:row>100</xdr:row>
      <xdr:rowOff>174592</xdr:rowOff>
    </xdr:from>
    <xdr:to>
      <xdr:col>6</xdr:col>
      <xdr:colOff>64548</xdr:colOff>
      <xdr:row>100</xdr:row>
      <xdr:rowOff>174592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900-0000D0000000}"/>
            </a:ext>
          </a:extLst>
        </xdr:cNvPr>
        <xdr:cNvCxnSpPr>
          <a:stCxn id="207" idx="6"/>
          <a:endCxn id="206" idx="2"/>
        </xdr:cNvCxnSpPr>
      </xdr:nvCxnSpPr>
      <xdr:spPr>
        <a:xfrm>
          <a:off x="3142847" y="19272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99</xdr:row>
      <xdr:rowOff>41242</xdr:rowOff>
    </xdr:from>
    <xdr:to>
      <xdr:col>1</xdr:col>
      <xdr:colOff>742547</xdr:colOff>
      <xdr:row>102</xdr:row>
      <xdr:rowOff>117442</xdr:rowOff>
    </xdr:to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900-0000D1000000}"/>
            </a:ext>
          </a:extLst>
        </xdr:cNvPr>
        <xdr:cNvSpPr txBox="1">
          <a:spLocks/>
        </xdr:cNvSpPr>
      </xdr:nvSpPr>
      <xdr:spPr>
        <a:xfrm>
          <a:off x="645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100</xdr:row>
      <xdr:rowOff>174592</xdr:rowOff>
    </xdr:from>
    <xdr:to>
      <xdr:col>3</xdr:col>
      <xdr:colOff>64548</xdr:colOff>
      <xdr:row>100</xdr:row>
      <xdr:rowOff>174592</xdr:rowOff>
    </xdr:to>
    <xdr:cxnSp macro="">
      <xdr:nvCxnSpPr>
        <xdr:cNvPr id="210" name="Conector recto de flecha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CxnSpPr>
          <a:stCxn id="209" idx="6"/>
          <a:endCxn id="207" idx="2"/>
        </xdr:cNvCxnSpPr>
      </xdr:nvCxnSpPr>
      <xdr:spPr>
        <a:xfrm>
          <a:off x="1504547" y="19272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23813</xdr:colOff>
      <xdr:row>89</xdr:row>
      <xdr:rowOff>28207</xdr:rowOff>
    </xdr:from>
    <xdr:to>
      <xdr:col>10</xdr:col>
      <xdr:colOff>750093</xdr:colOff>
      <xdr:row>89</xdr:row>
      <xdr:rowOff>28207</xdr:rowOff>
    </xdr:to>
    <xdr:cxnSp macro="">
      <xdr:nvCxnSpPr>
        <xdr:cNvPr id="211" name="Conector recto 210">
          <a:extLst>
            <a:ext uri="{FF2B5EF4-FFF2-40B4-BE49-F238E27FC236}">
              <a16:creationId xmlns:a16="http://schemas.microsoft.com/office/drawing/2014/main" id="{00000000-0008-0000-0900-0000D3000000}"/>
            </a:ext>
          </a:extLst>
        </xdr:cNvPr>
        <xdr:cNvCxnSpPr/>
      </xdr:nvCxnSpPr>
      <xdr:spPr>
        <a:xfrm flipV="1">
          <a:off x="23813" y="17030332"/>
          <a:ext cx="6403180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16711</xdr:colOff>
      <xdr:row>89</xdr:row>
      <xdr:rowOff>32585</xdr:rowOff>
    </xdr:from>
    <xdr:to>
      <xdr:col>0</xdr:col>
      <xdr:colOff>35719</xdr:colOff>
      <xdr:row>108</xdr:row>
      <xdr:rowOff>16156</xdr:rowOff>
    </xdr:to>
    <xdr:cxnSp macro="">
      <xdr:nvCxnSpPr>
        <xdr:cNvPr id="212" name="Conector recto 211">
          <a:extLs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CxnSpPr/>
      </xdr:nvCxnSpPr>
      <xdr:spPr>
        <a:xfrm>
          <a:off x="16711" y="17034710"/>
          <a:ext cx="19008" cy="3603071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108</xdr:row>
      <xdr:rowOff>0</xdr:rowOff>
    </xdr:from>
    <xdr:to>
      <xdr:col>13</xdr:col>
      <xdr:colOff>698500</xdr:colOff>
      <xdr:row>108</xdr:row>
      <xdr:rowOff>21430</xdr:rowOff>
    </xdr:to>
    <xdr:cxnSp macro="">
      <xdr:nvCxnSpPr>
        <xdr:cNvPr id="213" name="Conector recto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CxnSpPr/>
      </xdr:nvCxnSpPr>
      <xdr:spPr>
        <a:xfrm flipV="1">
          <a:off x="0" y="20621625"/>
          <a:ext cx="8013700" cy="2143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730250</xdr:colOff>
      <xdr:row>89</xdr:row>
      <xdr:rowOff>47625</xdr:rowOff>
    </xdr:from>
    <xdr:to>
      <xdr:col>10</xdr:col>
      <xdr:colOff>730250</xdr:colOff>
      <xdr:row>104</xdr:row>
      <xdr:rowOff>0</xdr:rowOff>
    </xdr:to>
    <xdr:cxnSp macro="">
      <xdr:nvCxnSpPr>
        <xdr:cNvPr id="214" name="Conector recto 213">
          <a:extLst>
            <a:ext uri="{FF2B5EF4-FFF2-40B4-BE49-F238E27FC236}">
              <a16:creationId xmlns:a16="http://schemas.microsoft.com/office/drawing/2014/main" id="{00000000-0008-0000-0900-0000D6000000}"/>
            </a:ext>
          </a:extLst>
        </xdr:cNvPr>
        <xdr:cNvCxnSpPr/>
      </xdr:nvCxnSpPr>
      <xdr:spPr>
        <a:xfrm>
          <a:off x="6407150" y="17049750"/>
          <a:ext cx="0" cy="2809875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700087</xdr:colOff>
      <xdr:row>104</xdr:row>
      <xdr:rowOff>7143</xdr:rowOff>
    </xdr:from>
    <xdr:to>
      <xdr:col>13</xdr:col>
      <xdr:colOff>749025</xdr:colOff>
      <xdr:row>104</xdr:row>
      <xdr:rowOff>7143</xdr:rowOff>
    </xdr:to>
    <xdr:cxnSp macro="">
      <xdr:nvCxnSpPr>
        <xdr:cNvPr id="215" name="Conector recto 214">
          <a:extLst>
            <a:ext uri="{FF2B5EF4-FFF2-40B4-BE49-F238E27FC236}">
              <a16:creationId xmlns:a16="http://schemas.microsoft.com/office/drawing/2014/main" id="{00000000-0008-0000-0900-0000D7000000}"/>
            </a:ext>
          </a:extLst>
        </xdr:cNvPr>
        <xdr:cNvCxnSpPr/>
      </xdr:nvCxnSpPr>
      <xdr:spPr>
        <a:xfrm flipV="1">
          <a:off x="6376987" y="19866768"/>
          <a:ext cx="1687238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714375</xdr:colOff>
      <xdr:row>103</xdr:row>
      <xdr:rowOff>173830</xdr:rowOff>
    </xdr:from>
    <xdr:to>
      <xdr:col>13</xdr:col>
      <xdr:colOff>721523</xdr:colOff>
      <xdr:row>107</xdr:row>
      <xdr:rowOff>174625</xdr:rowOff>
    </xdr:to>
    <xdr:cxnSp macro="">
      <xdr:nvCxnSpPr>
        <xdr:cNvPr id="216" name="Conector recto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CxnSpPr/>
      </xdr:nvCxnSpPr>
      <xdr:spPr>
        <a:xfrm flipH="1">
          <a:off x="8029575" y="19842955"/>
          <a:ext cx="7148" cy="762795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9531</xdr:colOff>
      <xdr:row>88</xdr:row>
      <xdr:rowOff>188119</xdr:rowOff>
    </xdr:from>
    <xdr:to>
      <xdr:col>19</xdr:col>
      <xdr:colOff>749406</xdr:colOff>
      <xdr:row>88</xdr:row>
      <xdr:rowOff>188119</xdr:rowOff>
    </xdr:to>
    <xdr:cxnSp macro="">
      <xdr:nvCxnSpPr>
        <xdr:cNvPr id="217" name="Conector recto 216">
          <a:extLst>
            <a:ext uri="{FF2B5EF4-FFF2-40B4-BE49-F238E27FC236}">
              <a16:creationId xmlns:a16="http://schemas.microsoft.com/office/drawing/2014/main" id="{00000000-0008-0000-0900-0000D9000000}"/>
            </a:ext>
          </a:extLst>
        </xdr:cNvPr>
        <xdr:cNvCxnSpPr/>
      </xdr:nvCxnSpPr>
      <xdr:spPr>
        <a:xfrm flipV="1">
          <a:off x="6562731" y="16999744"/>
          <a:ext cx="4778475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114305</xdr:colOff>
      <xdr:row>107</xdr:row>
      <xdr:rowOff>150018</xdr:rowOff>
    </xdr:from>
    <xdr:to>
      <xdr:col>19</xdr:col>
      <xdr:colOff>722180</xdr:colOff>
      <xdr:row>107</xdr:row>
      <xdr:rowOff>150018</xdr:rowOff>
    </xdr:to>
    <xdr:cxnSp macro="">
      <xdr:nvCxnSpPr>
        <xdr:cNvPr id="218" name="Conector recto 217">
          <a:extLst>
            <a:ext uri="{FF2B5EF4-FFF2-40B4-BE49-F238E27FC236}">
              <a16:creationId xmlns:a16="http://schemas.microsoft.com/office/drawing/2014/main" id="{00000000-0008-0000-0900-0000DA000000}"/>
            </a:ext>
          </a:extLst>
        </xdr:cNvPr>
        <xdr:cNvCxnSpPr/>
      </xdr:nvCxnSpPr>
      <xdr:spPr>
        <a:xfrm flipV="1">
          <a:off x="8191505" y="20581143"/>
          <a:ext cx="3122475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28580</xdr:colOff>
      <xdr:row>102</xdr:row>
      <xdr:rowOff>159543</xdr:rowOff>
    </xdr:from>
    <xdr:to>
      <xdr:col>15</xdr:col>
      <xdr:colOff>41517</xdr:colOff>
      <xdr:row>102</xdr:row>
      <xdr:rowOff>159543</xdr:rowOff>
    </xdr:to>
    <xdr:cxnSp macro="">
      <xdr:nvCxnSpPr>
        <xdr:cNvPr id="219" name="Conector recto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CxnSpPr/>
      </xdr:nvCxnSpPr>
      <xdr:spPr>
        <a:xfrm flipV="1">
          <a:off x="6581780" y="19638168"/>
          <a:ext cx="1651237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35719</xdr:colOff>
      <xdr:row>88</xdr:row>
      <xdr:rowOff>178594</xdr:rowOff>
    </xdr:from>
    <xdr:to>
      <xdr:col>12</xdr:col>
      <xdr:colOff>35719</xdr:colOff>
      <xdr:row>102</xdr:row>
      <xdr:rowOff>175594</xdr:rowOff>
    </xdr:to>
    <xdr:cxnSp macro="">
      <xdr:nvCxnSpPr>
        <xdr:cNvPr id="220" name="Conector recto 219">
          <a:extLst>
            <a:ext uri="{FF2B5EF4-FFF2-40B4-BE49-F238E27FC236}">
              <a16:creationId xmlns:a16="http://schemas.microsoft.com/office/drawing/2014/main" id="{00000000-0008-0000-0900-0000DC000000}"/>
            </a:ext>
          </a:extLst>
        </xdr:cNvPr>
        <xdr:cNvCxnSpPr/>
      </xdr:nvCxnSpPr>
      <xdr:spPr>
        <a:xfrm>
          <a:off x="6588919" y="16990219"/>
          <a:ext cx="0" cy="2664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102</xdr:row>
      <xdr:rowOff>164307</xdr:rowOff>
    </xdr:from>
    <xdr:to>
      <xdr:col>15</xdr:col>
      <xdr:colOff>9525</xdr:colOff>
      <xdr:row>107</xdr:row>
      <xdr:rowOff>183807</xdr:rowOff>
    </xdr:to>
    <xdr:cxnSp macro="">
      <xdr:nvCxnSpPr>
        <xdr:cNvPr id="221" name="Conector recto 220">
          <a:extLst>
            <a:ext uri="{FF2B5EF4-FFF2-40B4-BE49-F238E27FC236}">
              <a16:creationId xmlns:a16="http://schemas.microsoft.com/office/drawing/2014/main" id="{00000000-0008-0000-0900-0000DD000000}"/>
            </a:ext>
          </a:extLst>
        </xdr:cNvPr>
        <xdr:cNvCxnSpPr/>
      </xdr:nvCxnSpPr>
      <xdr:spPr>
        <a:xfrm>
          <a:off x="8201025" y="19642932"/>
          <a:ext cx="0" cy="972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723899</xdr:colOff>
      <xdr:row>88</xdr:row>
      <xdr:rowOff>188119</xdr:rowOff>
    </xdr:from>
    <xdr:to>
      <xdr:col>19</xdr:col>
      <xdr:colOff>723899</xdr:colOff>
      <xdr:row>107</xdr:row>
      <xdr:rowOff>168619</xdr:rowOff>
    </xdr:to>
    <xdr:cxnSp macro="">
      <xdr:nvCxnSpPr>
        <xdr:cNvPr id="222" name="Conector recto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CxnSpPr/>
      </xdr:nvCxnSpPr>
      <xdr:spPr>
        <a:xfrm>
          <a:off x="11315699" y="16999744"/>
          <a:ext cx="0" cy="3600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724943</xdr:colOff>
      <xdr:row>96</xdr:row>
      <xdr:rowOff>20900</xdr:rowOff>
    </xdr:from>
    <xdr:to>
      <xdr:col>15</xdr:col>
      <xdr:colOff>49572</xdr:colOff>
      <xdr:row>96</xdr:row>
      <xdr:rowOff>29617</xdr:rowOff>
    </xdr:to>
    <xdr:cxnSp macro="">
      <xdr:nvCxnSpPr>
        <xdr:cNvPr id="223" name="Conector recto de flecha 222">
          <a:extLs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CxnSpPr>
          <a:stCxn id="116" idx="6"/>
          <a:endCxn id="196" idx="0"/>
        </xdr:cNvCxnSpPr>
      </xdr:nvCxnSpPr>
      <xdr:spPr>
        <a:xfrm>
          <a:off x="8040143" y="18356525"/>
          <a:ext cx="200929" cy="87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104</xdr:row>
      <xdr:rowOff>41242</xdr:rowOff>
    </xdr:from>
    <xdr:to>
      <xdr:col>1</xdr:col>
      <xdr:colOff>742547</xdr:colOff>
      <xdr:row>107</xdr:row>
      <xdr:rowOff>117442</xdr:rowOff>
    </xdr:to>
    <xdr:sp macro="" textlink="">
      <xdr:nvSpPr>
        <xdr:cNvPr id="224" name="CuadroTexto 223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900-0000E0000000}"/>
            </a:ext>
          </a:extLst>
        </xdr:cNvPr>
        <xdr:cNvSpPr txBox="1">
          <a:spLocks/>
        </xdr:cNvSpPr>
      </xdr:nvSpPr>
      <xdr:spPr>
        <a:xfrm>
          <a:off x="64548" y="19900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105</xdr:row>
      <xdr:rowOff>174592</xdr:rowOff>
    </xdr:from>
    <xdr:to>
      <xdr:col>3</xdr:col>
      <xdr:colOff>64548</xdr:colOff>
      <xdr:row>105</xdr:row>
      <xdr:rowOff>174592</xdr:rowOff>
    </xdr:to>
    <xdr:cxnSp macro="">
      <xdr:nvCxnSpPr>
        <xdr:cNvPr id="225" name="Conector recto de flecha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CxnSpPr>
          <a:stCxn id="224" idx="6"/>
        </xdr:cNvCxnSpPr>
      </xdr:nvCxnSpPr>
      <xdr:spPr>
        <a:xfrm>
          <a:off x="1504547" y="202247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47</xdr:row>
      <xdr:rowOff>154944</xdr:rowOff>
    </xdr:from>
    <xdr:to>
      <xdr:col>24</xdr:col>
      <xdr:colOff>49572</xdr:colOff>
      <xdr:row>51</xdr:row>
      <xdr:rowOff>2906</xdr:rowOff>
    </xdr:to>
    <xdr:cxnSp macro="">
      <xdr:nvCxnSpPr>
        <xdr:cNvPr id="226" name="Conector angular 225">
          <a:extLst>
            <a:ext uri="{FF2B5EF4-FFF2-40B4-BE49-F238E27FC236}">
              <a16:creationId xmlns:a16="http://schemas.microsoft.com/office/drawing/2014/main" id="{00000000-0008-0000-0900-0000E2000000}"/>
            </a:ext>
          </a:extLst>
        </xdr:cNvPr>
        <xdr:cNvCxnSpPr>
          <a:stCxn id="56" idx="4"/>
          <a:endCxn id="57" idx="2"/>
        </xdr:cNvCxnSpPr>
      </xdr:nvCxnSpPr>
      <xdr:spPr>
        <a:xfrm rot="16200000" flipH="1">
          <a:off x="12384914" y="8994972"/>
          <a:ext cx="609962" cy="93215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121070</xdr:colOff>
      <xdr:row>4</xdr:row>
      <xdr:rowOff>62757</xdr:rowOff>
    </xdr:from>
    <xdr:to>
      <xdr:col>16</xdr:col>
      <xdr:colOff>744807</xdr:colOff>
      <xdr:row>7</xdr:row>
      <xdr:rowOff>139257</xdr:rowOff>
    </xdr:to>
    <xdr:sp macro="" textlink="">
      <xdr:nvSpPr>
        <xdr:cNvPr id="227" name="CuadroTexto 226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900-0000E3000000}"/>
            </a:ext>
          </a:extLst>
        </xdr:cNvPr>
        <xdr:cNvSpPr txBox="1"/>
      </xdr:nvSpPr>
      <xdr:spPr>
        <a:xfrm>
          <a:off x="8312570" y="82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16</xdr:col>
      <xdr:colOff>51939</xdr:colOff>
      <xdr:row>7</xdr:row>
      <xdr:rowOff>139257</xdr:rowOff>
    </xdr:from>
    <xdr:to>
      <xdr:col>21</xdr:col>
      <xdr:colOff>35717</xdr:colOff>
      <xdr:row>46</xdr:row>
      <xdr:rowOff>21444</xdr:rowOff>
    </xdr:to>
    <xdr:cxnSp macro="">
      <xdr:nvCxnSpPr>
        <xdr:cNvPr id="228" name="Conector angular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CxnSpPr>
          <a:stCxn id="227" idx="4"/>
          <a:endCxn id="56" idx="2"/>
        </xdr:cNvCxnSpPr>
      </xdr:nvCxnSpPr>
      <xdr:spPr>
        <a:xfrm rot="16200000" flipH="1">
          <a:off x="6574972" y="3903224"/>
          <a:ext cx="7359312" cy="249837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46850</xdr:colOff>
      <xdr:row>44</xdr:row>
      <xdr:rowOff>78444</xdr:rowOff>
    </xdr:from>
    <xdr:to>
      <xdr:col>25</xdr:col>
      <xdr:colOff>724850</xdr:colOff>
      <xdr:row>47</xdr:row>
      <xdr:rowOff>152059</xdr:rowOff>
    </xdr:to>
    <xdr:sp macro="" textlink="">
      <xdr:nvSpPr>
        <xdr:cNvPr id="229" name="CuadroTexto 228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900-0000E5000000}"/>
            </a:ext>
          </a:extLst>
        </xdr:cNvPr>
        <xdr:cNvSpPr txBox="1">
          <a:spLocks/>
        </xdr:cNvSpPr>
      </xdr:nvSpPr>
      <xdr:spPr>
        <a:xfrm>
          <a:off x="13153250" y="8508069"/>
          <a:ext cx="1440000" cy="64511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</a:t>
          </a:r>
          <a:r>
            <a:rPr lang="en-US" sz="1100" b="1" i="1" baseline="0"/>
            <a:t>FRENTE</a:t>
          </a:r>
        </a:p>
        <a:p>
          <a:pPr algn="ctr"/>
          <a:r>
            <a:rPr lang="en-US" sz="900" b="1" i="1" baseline="0"/>
            <a:t>25-10</a:t>
          </a:r>
          <a:endParaRPr lang="en-US" sz="900" b="1" i="1"/>
        </a:p>
      </xdr:txBody>
    </xdr:sp>
    <xdr:clientData/>
  </xdr:twoCellAnchor>
  <xdr:twoCellAnchor>
    <xdr:from>
      <xdr:col>25</xdr:col>
      <xdr:colOff>4850</xdr:colOff>
      <xdr:row>47</xdr:row>
      <xdr:rowOff>152059</xdr:rowOff>
    </xdr:from>
    <xdr:to>
      <xdr:col>25</xdr:col>
      <xdr:colOff>7572</xdr:colOff>
      <xdr:row>49</xdr:row>
      <xdr:rowOff>59906</xdr:rowOff>
    </xdr:to>
    <xdr:cxnSp macro="">
      <xdr:nvCxnSpPr>
        <xdr:cNvPr id="230" name="Conector recto de flecha 229">
          <a:extLst>
            <a:ext uri="{FF2B5EF4-FFF2-40B4-BE49-F238E27FC236}">
              <a16:creationId xmlns:a16="http://schemas.microsoft.com/office/drawing/2014/main" id="{00000000-0008-0000-0900-0000E6000000}"/>
            </a:ext>
          </a:extLst>
        </xdr:cNvPr>
        <xdr:cNvCxnSpPr>
          <a:stCxn id="229" idx="4"/>
          <a:endCxn id="57" idx="0"/>
        </xdr:cNvCxnSpPr>
      </xdr:nvCxnSpPr>
      <xdr:spPr>
        <a:xfrm>
          <a:off x="13873250" y="9153184"/>
          <a:ext cx="2722" cy="28884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46943</xdr:colOff>
      <xdr:row>39</xdr:row>
      <xdr:rowOff>78444</xdr:rowOff>
    </xdr:from>
    <xdr:to>
      <xdr:col>13</xdr:col>
      <xdr:colOff>724943</xdr:colOff>
      <xdr:row>42</xdr:row>
      <xdr:rowOff>154944</xdr:rowOff>
    </xdr:to>
    <xdr:sp macro="" textlink="">
      <xdr:nvSpPr>
        <xdr:cNvPr id="231" name="CuadroTexto 23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SpPr txBox="1">
          <a:spLocks/>
        </xdr:cNvSpPr>
      </xdr:nvSpPr>
      <xdr:spPr>
        <a:xfrm>
          <a:off x="66001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13</xdr:col>
      <xdr:colOff>4943</xdr:colOff>
      <xdr:row>37</xdr:row>
      <xdr:rowOff>139257</xdr:rowOff>
    </xdr:from>
    <xdr:to>
      <xdr:col>13</xdr:col>
      <xdr:colOff>4943</xdr:colOff>
      <xdr:row>39</xdr:row>
      <xdr:rowOff>78444</xdr:rowOff>
    </xdr:to>
    <xdr:cxnSp macro="">
      <xdr:nvCxnSpPr>
        <xdr:cNvPr id="232" name="Conector recto de flecha 231">
          <a:extLst>
            <a:ext uri="{FF2B5EF4-FFF2-40B4-BE49-F238E27FC236}">
              <a16:creationId xmlns:a16="http://schemas.microsoft.com/office/drawing/2014/main" id="{00000000-0008-0000-0900-0000E8000000}"/>
            </a:ext>
          </a:extLst>
        </xdr:cNvPr>
        <xdr:cNvCxnSpPr>
          <a:stCxn id="65" idx="4"/>
          <a:endCxn id="231" idx="0"/>
        </xdr:cNvCxnSpPr>
      </xdr:nvCxnSpPr>
      <xdr:spPr>
        <a:xfrm>
          <a:off x="73201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37</xdr:row>
      <xdr:rowOff>141817</xdr:rowOff>
    </xdr:from>
    <xdr:to>
      <xdr:col>21</xdr:col>
      <xdr:colOff>755717</xdr:colOff>
      <xdr:row>39</xdr:row>
      <xdr:rowOff>77484</xdr:rowOff>
    </xdr:to>
    <xdr:cxnSp macro="">
      <xdr:nvCxnSpPr>
        <xdr:cNvPr id="233" name="Conector recto de flecha 232">
          <a:extLst>
            <a:ext uri="{FF2B5EF4-FFF2-40B4-BE49-F238E27FC236}">
              <a16:creationId xmlns:a16="http://schemas.microsoft.com/office/drawing/2014/main" id="{00000000-0008-0000-0900-0000E9000000}"/>
            </a:ext>
          </a:extLst>
        </xdr:cNvPr>
        <xdr:cNvCxnSpPr>
          <a:stCxn id="235" idx="4"/>
          <a:endCxn id="236" idx="0"/>
        </xdr:cNvCxnSpPr>
      </xdr:nvCxnSpPr>
      <xdr:spPr>
        <a:xfrm>
          <a:off x="12223817" y="72379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757160</xdr:colOff>
      <xdr:row>42</xdr:row>
      <xdr:rowOff>153984</xdr:rowOff>
    </xdr:from>
    <xdr:to>
      <xdr:col>21</xdr:col>
      <xdr:colOff>757160</xdr:colOff>
      <xdr:row>44</xdr:row>
      <xdr:rowOff>78444</xdr:rowOff>
    </xdr:to>
    <xdr:cxnSp macro="">
      <xdr:nvCxnSpPr>
        <xdr:cNvPr id="234" name="Conector recto de flecha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CxnSpPr>
          <a:stCxn id="236" idx="4"/>
        </xdr:cNvCxnSpPr>
      </xdr:nvCxnSpPr>
      <xdr:spPr>
        <a:xfrm>
          <a:off x="12225260" y="82026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34</xdr:row>
      <xdr:rowOff>65317</xdr:rowOff>
    </xdr:from>
    <xdr:to>
      <xdr:col>22</xdr:col>
      <xdr:colOff>713717</xdr:colOff>
      <xdr:row>37</xdr:row>
      <xdr:rowOff>141817</xdr:rowOff>
    </xdr:to>
    <xdr:sp macro="" textlink="">
      <xdr:nvSpPr>
        <xdr:cNvPr id="235" name="CuadroTexto 234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900-0000EB000000}"/>
            </a:ext>
          </a:extLst>
        </xdr:cNvPr>
        <xdr:cNvSpPr txBox="1">
          <a:spLocks/>
        </xdr:cNvSpPr>
      </xdr:nvSpPr>
      <xdr:spPr>
        <a:xfrm>
          <a:off x="115038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PATA</a:t>
          </a:r>
        </a:p>
        <a:p>
          <a:pPr algn="ctr"/>
          <a:r>
            <a:rPr lang="en-US" sz="900" b="1" i="1" baseline="0"/>
            <a:t>10-20</a:t>
          </a:r>
          <a:endParaRPr lang="en-US" sz="900" b="1" i="1"/>
        </a:p>
      </xdr:txBody>
    </xdr:sp>
    <xdr:clientData/>
  </xdr:twoCellAnchor>
  <xdr:twoCellAnchor>
    <xdr:from>
      <xdr:col>21</xdr:col>
      <xdr:colOff>35717</xdr:colOff>
      <xdr:row>39</xdr:row>
      <xdr:rowOff>77484</xdr:rowOff>
    </xdr:from>
    <xdr:to>
      <xdr:col>22</xdr:col>
      <xdr:colOff>713717</xdr:colOff>
      <xdr:row>42</xdr:row>
      <xdr:rowOff>153984</xdr:rowOff>
    </xdr:to>
    <xdr:sp macro="" textlink="">
      <xdr:nvSpPr>
        <xdr:cNvPr id="236" name="CuadroTexto 235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900-0000EC000000}"/>
            </a:ext>
          </a:extLst>
        </xdr:cNvPr>
        <xdr:cNvSpPr txBox="1">
          <a:spLocks/>
        </xdr:cNvSpPr>
      </xdr:nvSpPr>
      <xdr:spPr>
        <a:xfrm>
          <a:off x="11503817" y="7554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PISO</a:t>
          </a:r>
        </a:p>
        <a:p>
          <a:pPr algn="ctr"/>
          <a:r>
            <a:rPr lang="en-US" sz="900" b="1" i="1" baseline="0"/>
            <a:t>15-20</a:t>
          </a:r>
          <a:endParaRPr lang="en-US" sz="900" b="1" i="1"/>
        </a:p>
      </xdr:txBody>
    </xdr:sp>
    <xdr:clientData/>
  </xdr:twoCellAnchor>
  <xdr:twoCellAnchor>
    <xdr:from>
      <xdr:col>18</xdr:col>
      <xdr:colOff>68868</xdr:colOff>
      <xdr:row>39</xdr:row>
      <xdr:rowOff>77484</xdr:rowOff>
    </xdr:from>
    <xdr:to>
      <xdr:col>19</xdr:col>
      <xdr:colOff>749754</xdr:colOff>
      <xdr:row>42</xdr:row>
      <xdr:rowOff>153984</xdr:rowOff>
    </xdr:to>
    <xdr:sp macro="" textlink="">
      <xdr:nvSpPr>
        <xdr:cNvPr id="237" name="CuadroTexto 236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SpPr txBox="1">
          <a:spLocks/>
        </xdr:cNvSpPr>
      </xdr:nvSpPr>
      <xdr:spPr>
        <a:xfrm>
          <a:off x="9898668" y="7554609"/>
          <a:ext cx="1442886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DE PISO</a:t>
          </a:r>
        </a:p>
        <a:p>
          <a:pPr algn="ctr"/>
          <a:r>
            <a:rPr lang="en-US" sz="900" b="1" i="1" baseline="0"/>
            <a:t>15-15</a:t>
          </a:r>
          <a:endParaRPr lang="en-US" sz="900" b="1" i="1"/>
        </a:p>
      </xdr:txBody>
    </xdr:sp>
    <xdr:clientData/>
  </xdr:twoCellAnchor>
  <xdr:twoCellAnchor>
    <xdr:from>
      <xdr:col>19</xdr:col>
      <xdr:colOff>749754</xdr:colOff>
      <xdr:row>41</xdr:row>
      <xdr:rowOff>21928</xdr:rowOff>
    </xdr:from>
    <xdr:to>
      <xdr:col>21</xdr:col>
      <xdr:colOff>35717</xdr:colOff>
      <xdr:row>41</xdr:row>
      <xdr:rowOff>21928</xdr:rowOff>
    </xdr:to>
    <xdr:cxnSp macro="">
      <xdr:nvCxnSpPr>
        <xdr:cNvPr id="238" name="Conector recto de flecha 237">
          <a:extLst>
            <a:ext uri="{FF2B5EF4-FFF2-40B4-BE49-F238E27FC236}">
              <a16:creationId xmlns:a16="http://schemas.microsoft.com/office/drawing/2014/main" id="{00000000-0008-0000-0900-0000EE000000}"/>
            </a:ext>
          </a:extLst>
        </xdr:cNvPr>
        <xdr:cNvCxnSpPr>
          <a:stCxn id="237" idx="6"/>
          <a:endCxn id="236" idx="2"/>
        </xdr:cNvCxnSpPr>
      </xdr:nvCxnSpPr>
      <xdr:spPr>
        <a:xfrm>
          <a:off x="11341554" y="7880053"/>
          <a:ext cx="16226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68868</xdr:colOff>
      <xdr:row>4</xdr:row>
      <xdr:rowOff>38100</xdr:rowOff>
    </xdr:from>
    <xdr:to>
      <xdr:col>19</xdr:col>
      <xdr:colOff>746868</xdr:colOff>
      <xdr:row>7</xdr:row>
      <xdr:rowOff>114600</xdr:rowOff>
    </xdr:to>
    <xdr:sp macro="" textlink="">
      <xdr:nvSpPr>
        <xdr:cNvPr id="239" name="CuadroTexto 238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900-0000EF000000}"/>
            </a:ext>
          </a:extLst>
        </xdr:cNvPr>
        <xdr:cNvSpPr txBox="1"/>
      </xdr:nvSpPr>
      <xdr:spPr>
        <a:xfrm>
          <a:off x="9898668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REFUERZOS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CHAPA GALV</a:t>
          </a:r>
          <a:endParaRPr lang="es-AR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18</xdr:col>
      <xdr:colOff>68868</xdr:colOff>
      <xdr:row>9</xdr:row>
      <xdr:rowOff>72379</xdr:rowOff>
    </xdr:from>
    <xdr:to>
      <xdr:col>19</xdr:col>
      <xdr:colOff>746868</xdr:colOff>
      <xdr:row>12</xdr:row>
      <xdr:rowOff>148879</xdr:rowOff>
    </xdr:to>
    <xdr:sp macro="" textlink="">
      <xdr:nvSpPr>
        <xdr:cNvPr id="240" name="CuadroTexto 239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SpPr txBox="1"/>
      </xdr:nvSpPr>
      <xdr:spPr>
        <a:xfrm>
          <a:off x="9898668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REFUERZOS PATA</a:t>
          </a:r>
        </a:p>
        <a:p>
          <a:pPr algn="ctr"/>
          <a:r>
            <a:rPr lang="en-US" sz="900" b="1" i="1" baseline="0"/>
            <a:t>15-15</a:t>
          </a:r>
          <a:endParaRPr lang="en-US" sz="900" b="1" i="1"/>
        </a:p>
      </xdr:txBody>
    </xdr:sp>
    <xdr:clientData/>
  </xdr:twoCellAnchor>
  <xdr:twoCellAnchor>
    <xdr:from>
      <xdr:col>19</xdr:col>
      <xdr:colOff>25425</xdr:colOff>
      <xdr:row>7</xdr:row>
      <xdr:rowOff>114600</xdr:rowOff>
    </xdr:from>
    <xdr:to>
      <xdr:col>19</xdr:col>
      <xdr:colOff>25425</xdr:colOff>
      <xdr:row>9</xdr:row>
      <xdr:rowOff>72379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0900-0000F1000000}"/>
            </a:ext>
          </a:extLst>
        </xdr:cNvPr>
        <xdr:cNvCxnSpPr>
          <a:stCxn id="239" idx="4"/>
          <a:endCxn id="240" idx="0"/>
        </xdr:cNvCxnSpPr>
      </xdr:nvCxnSpPr>
      <xdr:spPr>
        <a:xfrm>
          <a:off x="10617225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26868</xdr:colOff>
      <xdr:row>12</xdr:row>
      <xdr:rowOff>148879</xdr:rowOff>
    </xdr:from>
    <xdr:to>
      <xdr:col>21</xdr:col>
      <xdr:colOff>35717</xdr:colOff>
      <xdr:row>36</xdr:row>
      <xdr:rowOff>8317</xdr:rowOff>
    </xdr:to>
    <xdr:cxnSp macro="">
      <xdr:nvCxnSpPr>
        <xdr:cNvPr id="242" name="Conector angular 241">
          <a:extLst>
            <a:ext uri="{FF2B5EF4-FFF2-40B4-BE49-F238E27FC236}">
              <a16:creationId xmlns:a16="http://schemas.microsoft.com/office/drawing/2014/main" id="{00000000-0008-0000-0900-0000F2000000}"/>
            </a:ext>
          </a:extLst>
        </xdr:cNvPr>
        <xdr:cNvCxnSpPr>
          <a:stCxn id="240" idx="4"/>
          <a:endCxn id="235" idx="2"/>
        </xdr:cNvCxnSpPr>
      </xdr:nvCxnSpPr>
      <xdr:spPr>
        <a:xfrm rot="16200000" flipH="1">
          <a:off x="8845524" y="4255648"/>
          <a:ext cx="4431438" cy="88514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129</xdr:row>
      <xdr:rowOff>44824</xdr:rowOff>
    </xdr:from>
    <xdr:to>
      <xdr:col>31</xdr:col>
      <xdr:colOff>717176</xdr:colOff>
      <xdr:row>172</xdr:row>
      <xdr:rowOff>168087</xdr:rowOff>
    </xdr:to>
    <xdr:sp macro="" textlink="">
      <xdr:nvSpPr>
        <xdr:cNvPr id="243" name="Rectángulo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SpPr/>
      </xdr:nvSpPr>
      <xdr:spPr>
        <a:xfrm>
          <a:off x="14744700" y="24666949"/>
          <a:ext cx="3117476" cy="829571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169</xdr:row>
      <xdr:rowOff>72011</xdr:rowOff>
    </xdr:from>
    <xdr:to>
      <xdr:col>31</xdr:col>
      <xdr:colOff>713192</xdr:colOff>
      <xdr:row>172</xdr:row>
      <xdr:rowOff>148511</xdr:rowOff>
    </xdr:to>
    <xdr:sp macro="" textlink="">
      <xdr:nvSpPr>
        <xdr:cNvPr id="244" name="CuadroTexto 24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900-0000F4000000}"/>
            </a:ext>
          </a:extLst>
        </xdr:cNvPr>
        <xdr:cNvSpPr txBox="1"/>
      </xdr:nvSpPr>
      <xdr:spPr>
        <a:xfrm>
          <a:off x="16418192" y="322950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AISLACIÓN LÍN. DE SUCCIÓN</a:t>
          </a:r>
          <a:endParaRPr lang="es-AR">
            <a:effectLst/>
          </a:endParaRPr>
        </a:p>
        <a:p>
          <a:pPr algn="ctr"/>
          <a:r>
            <a:rPr lang="en-US" sz="900" b="1" i="1" baseline="0"/>
            <a:t>05-05</a:t>
          </a:r>
        </a:p>
      </xdr:txBody>
    </xdr:sp>
    <xdr:clientData/>
  </xdr:twoCellAnchor>
  <xdr:twoCellAnchor>
    <xdr:from>
      <xdr:col>30</xdr:col>
      <xdr:colOff>35192</xdr:colOff>
      <xdr:row>129</xdr:row>
      <xdr:rowOff>72728</xdr:rowOff>
    </xdr:from>
    <xdr:to>
      <xdr:col>31</xdr:col>
      <xdr:colOff>713192</xdr:colOff>
      <xdr:row>132</xdr:row>
      <xdr:rowOff>149228</xdr:rowOff>
    </xdr:to>
    <xdr:sp macro="" textlink="">
      <xdr:nvSpPr>
        <xdr:cNvPr id="245" name="CuadroTexto 244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900-0000F5000000}"/>
            </a:ext>
          </a:extLst>
        </xdr:cNvPr>
        <xdr:cNvSpPr txBox="1"/>
      </xdr:nvSpPr>
      <xdr:spPr>
        <a:xfrm>
          <a:off x="16418192" y="24694853"/>
          <a:ext cx="1440000" cy="6289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134</xdr:row>
      <xdr:rowOff>69125</xdr:rowOff>
    </xdr:from>
    <xdr:to>
      <xdr:col>31</xdr:col>
      <xdr:colOff>713192</xdr:colOff>
      <xdr:row>137</xdr:row>
      <xdr:rowOff>145625</xdr:rowOff>
    </xdr:to>
    <xdr:sp macro="" textlink="">
      <xdr:nvSpPr>
        <xdr:cNvPr id="246" name="CuadroTexto 245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SpPr txBox="1"/>
      </xdr:nvSpPr>
      <xdr:spPr>
        <a:xfrm>
          <a:off x="16418192" y="256247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/>
            <a:t>20-20</a:t>
          </a:r>
        </a:p>
      </xdr:txBody>
    </xdr:sp>
    <xdr:clientData/>
  </xdr:twoCellAnchor>
  <xdr:twoCellAnchor>
    <xdr:from>
      <xdr:col>30</xdr:col>
      <xdr:colOff>35192</xdr:colOff>
      <xdr:row>139</xdr:row>
      <xdr:rowOff>65518</xdr:rowOff>
    </xdr:from>
    <xdr:to>
      <xdr:col>31</xdr:col>
      <xdr:colOff>713192</xdr:colOff>
      <xdr:row>142</xdr:row>
      <xdr:rowOff>142018</xdr:rowOff>
    </xdr:to>
    <xdr:sp macro="" textlink="">
      <xdr:nvSpPr>
        <xdr:cNvPr id="247" name="CuadroTexto 246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900-0000F7000000}"/>
            </a:ext>
          </a:extLst>
        </xdr:cNvPr>
        <xdr:cNvSpPr txBox="1"/>
      </xdr:nvSpPr>
      <xdr:spPr>
        <a:xfrm>
          <a:off x="16418192" y="265735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30</xdr:col>
      <xdr:colOff>35192</xdr:colOff>
      <xdr:row>144</xdr:row>
      <xdr:rowOff>65914</xdr:rowOff>
    </xdr:from>
    <xdr:to>
      <xdr:col>31</xdr:col>
      <xdr:colOff>713192</xdr:colOff>
      <xdr:row>147</xdr:row>
      <xdr:rowOff>142414</xdr:rowOff>
    </xdr:to>
    <xdr:sp macro="" textlink="">
      <xdr:nvSpPr>
        <xdr:cNvPr id="248" name="CuadroTexto 247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SpPr txBox="1"/>
      </xdr:nvSpPr>
      <xdr:spPr>
        <a:xfrm>
          <a:off x="16418192" y="275264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35-10</a:t>
          </a:r>
        </a:p>
      </xdr:txBody>
    </xdr:sp>
    <xdr:clientData/>
  </xdr:twoCellAnchor>
  <xdr:twoCellAnchor>
    <xdr:from>
      <xdr:col>30</xdr:col>
      <xdr:colOff>35192</xdr:colOff>
      <xdr:row>149</xdr:row>
      <xdr:rowOff>73517</xdr:rowOff>
    </xdr:from>
    <xdr:to>
      <xdr:col>31</xdr:col>
      <xdr:colOff>713192</xdr:colOff>
      <xdr:row>152</xdr:row>
      <xdr:rowOff>150017</xdr:rowOff>
    </xdr:to>
    <xdr:sp macro="" textlink="">
      <xdr:nvSpPr>
        <xdr:cNvPr id="249" name="CuadroTexto 248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SpPr txBox="1"/>
      </xdr:nvSpPr>
      <xdr:spPr>
        <a:xfrm>
          <a:off x="16418192" y="284865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</a:p>
      </xdr:txBody>
    </xdr:sp>
    <xdr:clientData/>
  </xdr:twoCellAnchor>
  <xdr:twoCellAnchor>
    <xdr:from>
      <xdr:col>30</xdr:col>
      <xdr:colOff>35192</xdr:colOff>
      <xdr:row>154</xdr:row>
      <xdr:rowOff>58706</xdr:rowOff>
    </xdr:from>
    <xdr:to>
      <xdr:col>31</xdr:col>
      <xdr:colOff>713192</xdr:colOff>
      <xdr:row>157</xdr:row>
      <xdr:rowOff>135206</xdr:rowOff>
    </xdr:to>
    <xdr:sp macro="" textlink="">
      <xdr:nvSpPr>
        <xdr:cNvPr id="250" name="CuadroTexto 24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SpPr txBox="1"/>
      </xdr:nvSpPr>
      <xdr:spPr>
        <a:xfrm>
          <a:off x="16418192" y="294242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30</xdr:col>
      <xdr:colOff>35192</xdr:colOff>
      <xdr:row>159</xdr:row>
      <xdr:rowOff>77515</xdr:rowOff>
    </xdr:from>
    <xdr:to>
      <xdr:col>31</xdr:col>
      <xdr:colOff>713192</xdr:colOff>
      <xdr:row>162</xdr:row>
      <xdr:rowOff>154015</xdr:rowOff>
    </xdr:to>
    <xdr:sp macro="" textlink="">
      <xdr:nvSpPr>
        <xdr:cNvPr id="251" name="CuadroTexto 250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SpPr txBox="1"/>
      </xdr:nvSpPr>
      <xdr:spPr>
        <a:xfrm>
          <a:off x="16418192" y="3039559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164</xdr:row>
      <xdr:rowOff>65388</xdr:rowOff>
    </xdr:from>
    <xdr:to>
      <xdr:col>31</xdr:col>
      <xdr:colOff>713192</xdr:colOff>
      <xdr:row>167</xdr:row>
      <xdr:rowOff>141888</xdr:rowOff>
    </xdr:to>
    <xdr:sp macro="" textlink="">
      <xdr:nvSpPr>
        <xdr:cNvPr id="252" name="CuadroTexto 251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SpPr txBox="1"/>
      </xdr:nvSpPr>
      <xdr:spPr>
        <a:xfrm>
          <a:off x="16418192" y="3133596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167</xdr:row>
      <xdr:rowOff>141888</xdr:rowOff>
    </xdr:from>
    <xdr:to>
      <xdr:col>30</xdr:col>
      <xdr:colOff>755192</xdr:colOff>
      <xdr:row>169</xdr:row>
      <xdr:rowOff>72011</xdr:rowOff>
    </xdr:to>
    <xdr:cxnSp macro="">
      <xdr:nvCxnSpPr>
        <xdr:cNvPr id="253" name="Conector recto de flecha 252">
          <a:extLs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CxnSpPr>
          <a:stCxn id="252" idx="4"/>
          <a:endCxn id="244" idx="0"/>
        </xdr:cNvCxnSpPr>
      </xdr:nvCxnSpPr>
      <xdr:spPr>
        <a:xfrm>
          <a:off x="17138192" y="31983963"/>
          <a:ext cx="0" cy="31112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132</xdr:row>
      <xdr:rowOff>149228</xdr:rowOff>
    </xdr:from>
    <xdr:to>
      <xdr:col>30</xdr:col>
      <xdr:colOff>755192</xdr:colOff>
      <xdr:row>134</xdr:row>
      <xdr:rowOff>69125</xdr:rowOff>
    </xdr:to>
    <xdr:cxnSp macro="">
      <xdr:nvCxnSpPr>
        <xdr:cNvPr id="254" name="Conector recto de flecha 253">
          <a:extLs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CxnSpPr>
          <a:stCxn id="245" idx="4"/>
          <a:endCxn id="246" idx="0"/>
        </xdr:cNvCxnSpPr>
      </xdr:nvCxnSpPr>
      <xdr:spPr>
        <a:xfrm>
          <a:off x="17138192" y="25323803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137</xdr:row>
      <xdr:rowOff>145625</xdr:rowOff>
    </xdr:from>
    <xdr:to>
      <xdr:col>30</xdr:col>
      <xdr:colOff>755192</xdr:colOff>
      <xdr:row>139</xdr:row>
      <xdr:rowOff>65518</xdr:rowOff>
    </xdr:to>
    <xdr:cxnSp macro="">
      <xdr:nvCxnSpPr>
        <xdr:cNvPr id="255" name="Conector recto de flecha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CxnSpPr>
          <a:stCxn id="246" idx="4"/>
          <a:endCxn id="247" idx="0"/>
        </xdr:cNvCxnSpPr>
      </xdr:nvCxnSpPr>
      <xdr:spPr>
        <a:xfrm>
          <a:off x="17138192" y="2627270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142</xdr:row>
      <xdr:rowOff>142018</xdr:rowOff>
    </xdr:from>
    <xdr:to>
      <xdr:col>30</xdr:col>
      <xdr:colOff>755192</xdr:colOff>
      <xdr:row>144</xdr:row>
      <xdr:rowOff>65914</xdr:rowOff>
    </xdr:to>
    <xdr:cxnSp macro="">
      <xdr:nvCxnSpPr>
        <xdr:cNvPr id="256" name="Conector recto de flecha 255">
          <a:extLs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CxnSpPr>
          <a:stCxn id="247" idx="4"/>
          <a:endCxn id="248" idx="0"/>
        </xdr:cNvCxnSpPr>
      </xdr:nvCxnSpPr>
      <xdr:spPr>
        <a:xfrm>
          <a:off x="17138192" y="2722159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142414</xdr:rowOff>
    </xdr:from>
    <xdr:to>
      <xdr:col>30</xdr:col>
      <xdr:colOff>755192</xdr:colOff>
      <xdr:row>149</xdr:row>
      <xdr:rowOff>73517</xdr:rowOff>
    </xdr:to>
    <xdr:cxnSp macro="">
      <xdr:nvCxnSpPr>
        <xdr:cNvPr id="257" name="Conector recto de flecha 256">
          <a:extLs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CxnSpPr>
          <a:stCxn id="248" idx="4"/>
          <a:endCxn id="249" idx="0"/>
        </xdr:cNvCxnSpPr>
      </xdr:nvCxnSpPr>
      <xdr:spPr>
        <a:xfrm>
          <a:off x="17138192" y="2817448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152</xdr:row>
      <xdr:rowOff>150017</xdr:rowOff>
    </xdr:from>
    <xdr:to>
      <xdr:col>30</xdr:col>
      <xdr:colOff>755192</xdr:colOff>
      <xdr:row>154</xdr:row>
      <xdr:rowOff>58706</xdr:rowOff>
    </xdr:to>
    <xdr:cxnSp macro="">
      <xdr:nvCxnSpPr>
        <xdr:cNvPr id="258" name="Conector recto de flecha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CxnSpPr>
          <a:stCxn id="249" idx="4"/>
          <a:endCxn id="250" idx="0"/>
        </xdr:cNvCxnSpPr>
      </xdr:nvCxnSpPr>
      <xdr:spPr>
        <a:xfrm>
          <a:off x="17138192" y="2913459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157</xdr:row>
      <xdr:rowOff>135206</xdr:rowOff>
    </xdr:from>
    <xdr:to>
      <xdr:col>30</xdr:col>
      <xdr:colOff>755192</xdr:colOff>
      <xdr:row>159</xdr:row>
      <xdr:rowOff>77515</xdr:rowOff>
    </xdr:to>
    <xdr:cxnSp macro="">
      <xdr:nvCxnSpPr>
        <xdr:cNvPr id="259" name="Conector recto de flecha 258">
          <a:extLst>
            <a:ext uri="{FF2B5EF4-FFF2-40B4-BE49-F238E27FC236}">
              <a16:creationId xmlns:a16="http://schemas.microsoft.com/office/drawing/2014/main" id="{00000000-0008-0000-0900-000003010000}"/>
            </a:ext>
          </a:extLst>
        </xdr:cNvPr>
        <xdr:cNvCxnSpPr>
          <a:stCxn id="250" idx="4"/>
          <a:endCxn id="251" idx="0"/>
        </xdr:cNvCxnSpPr>
      </xdr:nvCxnSpPr>
      <xdr:spPr>
        <a:xfrm>
          <a:off x="17138192" y="3007228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162</xdr:row>
      <xdr:rowOff>154015</xdr:rowOff>
    </xdr:from>
    <xdr:to>
      <xdr:col>30</xdr:col>
      <xdr:colOff>755192</xdr:colOff>
      <xdr:row>164</xdr:row>
      <xdr:rowOff>65388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00000000-0008-0000-0900-000004010000}"/>
            </a:ext>
          </a:extLst>
        </xdr:cNvPr>
        <xdr:cNvCxnSpPr>
          <a:stCxn id="251" idx="4"/>
          <a:endCxn id="252" idx="0"/>
        </xdr:cNvCxnSpPr>
      </xdr:nvCxnSpPr>
      <xdr:spPr>
        <a:xfrm>
          <a:off x="17138192" y="31043590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96993</xdr:colOff>
      <xdr:row>132</xdr:row>
      <xdr:rowOff>33781</xdr:rowOff>
    </xdr:from>
    <xdr:to>
      <xdr:col>31</xdr:col>
      <xdr:colOff>242453</xdr:colOff>
      <xdr:row>134</xdr:row>
      <xdr:rowOff>135080</xdr:rowOff>
    </xdr:to>
    <xdr:sp macro="" textlink="">
      <xdr:nvSpPr>
        <xdr:cNvPr id="261" name="CuadroTexto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SpPr txBox="1"/>
      </xdr:nvSpPr>
      <xdr:spPr>
        <a:xfrm>
          <a:off x="16365693" y="25208356"/>
          <a:ext cx="1021760" cy="482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35192</xdr:colOff>
      <xdr:row>129</xdr:row>
      <xdr:rowOff>72728</xdr:rowOff>
    </xdr:from>
    <xdr:to>
      <xdr:col>28</xdr:col>
      <xdr:colOff>713192</xdr:colOff>
      <xdr:row>132</xdr:row>
      <xdr:rowOff>149228</xdr:rowOff>
    </xdr:to>
    <xdr:sp macro="" textlink="">
      <xdr:nvSpPr>
        <xdr:cNvPr id="262" name="CuadroTexto 26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900-000006010000}"/>
            </a:ext>
          </a:extLst>
        </xdr:cNvPr>
        <xdr:cNvSpPr txBox="1"/>
      </xdr:nvSpPr>
      <xdr:spPr>
        <a:xfrm>
          <a:off x="14779892" y="24694853"/>
          <a:ext cx="1440000" cy="6289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14-10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131</xdr:row>
      <xdr:rowOff>15728</xdr:rowOff>
    </xdr:from>
    <xdr:to>
      <xdr:col>30</xdr:col>
      <xdr:colOff>35192</xdr:colOff>
      <xdr:row>131</xdr:row>
      <xdr:rowOff>15728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900-000007010000}"/>
            </a:ext>
          </a:extLst>
        </xdr:cNvPr>
        <xdr:cNvCxnSpPr>
          <a:stCxn id="262" idx="6"/>
        </xdr:cNvCxnSpPr>
      </xdr:nvCxnSpPr>
      <xdr:spPr>
        <a:xfrm>
          <a:off x="16219892" y="24999803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99</xdr:row>
      <xdr:rowOff>86591</xdr:rowOff>
    </xdr:from>
    <xdr:to>
      <xdr:col>19</xdr:col>
      <xdr:colOff>36372</xdr:colOff>
      <xdr:row>102</xdr:row>
      <xdr:rowOff>163145</xdr:rowOff>
    </xdr:to>
    <xdr:sp macro="" textlink="">
      <xdr:nvSpPr>
        <xdr:cNvPr id="264" name="CuadroTexto 263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SpPr txBox="1">
          <a:spLocks/>
        </xdr:cNvSpPr>
      </xdr:nvSpPr>
      <xdr:spPr>
        <a:xfrm>
          <a:off x="9879372" y="189937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TM</a:t>
          </a:r>
          <a:endParaRPr lang="es-AR" sz="11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55-01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749745</xdr:colOff>
      <xdr:row>99</xdr:row>
      <xdr:rowOff>86590</xdr:rowOff>
    </xdr:from>
    <xdr:to>
      <xdr:col>19</xdr:col>
      <xdr:colOff>744890</xdr:colOff>
      <xdr:row>102</xdr:row>
      <xdr:rowOff>163143</xdr:rowOff>
    </xdr:to>
    <xdr:sp macro="" textlink="">
      <xdr:nvSpPr>
        <xdr:cNvPr id="265" name="CuadroTexto 264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900-000009010000}"/>
            </a:ext>
          </a:extLst>
        </xdr:cNvPr>
        <xdr:cNvSpPr txBox="1">
          <a:spLocks/>
        </xdr:cNvSpPr>
      </xdr:nvSpPr>
      <xdr:spPr>
        <a:xfrm>
          <a:off x="10579545" y="189937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DANFOSS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55-02</a:t>
          </a:r>
          <a:endParaRPr lang="es-AR" sz="900">
            <a:effectLst/>
          </a:endParaRPr>
        </a:p>
      </xdr:txBody>
    </xdr:sp>
    <xdr:clientData/>
  </xdr:twoCellAnchor>
  <xdr:twoCellAnchor>
    <xdr:from>
      <xdr:col>24</xdr:col>
      <xdr:colOff>49572</xdr:colOff>
      <xdr:row>69</xdr:row>
      <xdr:rowOff>56258</xdr:rowOff>
    </xdr:from>
    <xdr:to>
      <xdr:col>25</xdr:col>
      <xdr:colOff>727572</xdr:colOff>
      <xdr:row>72</xdr:row>
      <xdr:rowOff>132758</xdr:rowOff>
    </xdr:to>
    <xdr:sp macro="" textlink="">
      <xdr:nvSpPr>
        <xdr:cNvPr id="266" name="CuadroTexto 265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900-00000A010000}"/>
            </a:ext>
          </a:extLst>
        </xdr:cNvPr>
        <xdr:cNvSpPr txBox="1">
          <a:spLocks/>
        </xdr:cNvSpPr>
      </xdr:nvSpPr>
      <xdr:spPr>
        <a:xfrm>
          <a:off x="13155972" y="1324838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endParaRPr lang="en-US" sz="900" b="1" i="1"/>
        </a:p>
        <a:p>
          <a:pPr algn="ctr"/>
          <a:r>
            <a:rPr lang="en-US" sz="900" b="1" i="1"/>
            <a:t>05-06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68</xdr:row>
      <xdr:rowOff>22174</xdr:rowOff>
    </xdr:from>
    <xdr:to>
      <xdr:col>25</xdr:col>
      <xdr:colOff>7572</xdr:colOff>
      <xdr:row>69</xdr:row>
      <xdr:rowOff>56258</xdr:rowOff>
    </xdr:to>
    <xdr:cxnSp macro="">
      <xdr:nvCxnSpPr>
        <xdr:cNvPr id="267" name="Conector recto de flecha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CxnSpPr>
          <a:endCxn id="266" idx="0"/>
        </xdr:cNvCxnSpPr>
      </xdr:nvCxnSpPr>
      <xdr:spPr>
        <a:xfrm>
          <a:off x="13875972" y="13023799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56812</xdr:colOff>
      <xdr:row>134</xdr:row>
      <xdr:rowOff>62434</xdr:rowOff>
    </xdr:from>
    <xdr:to>
      <xdr:col>25</xdr:col>
      <xdr:colOff>734812</xdr:colOff>
      <xdr:row>137</xdr:row>
      <xdr:rowOff>138634</xdr:rowOff>
    </xdr:to>
    <xdr:sp macro="" textlink="">
      <xdr:nvSpPr>
        <xdr:cNvPr id="268" name="CuadroTexto 267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900-00000C010000}"/>
            </a:ext>
          </a:extLst>
        </xdr:cNvPr>
        <xdr:cNvSpPr txBox="1">
          <a:spLocks/>
        </xdr:cNvSpPr>
      </xdr:nvSpPr>
      <xdr:spPr>
        <a:xfrm>
          <a:off x="13163212" y="2561800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134</xdr:row>
      <xdr:rowOff>62434</xdr:rowOff>
    </xdr:from>
    <xdr:to>
      <xdr:col>22</xdr:col>
      <xdr:colOff>734812</xdr:colOff>
      <xdr:row>137</xdr:row>
      <xdr:rowOff>138634</xdr:rowOff>
    </xdr:to>
    <xdr:sp macro="" textlink="">
      <xdr:nvSpPr>
        <xdr:cNvPr id="269" name="CuadroTexto 268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SpPr txBox="1">
          <a:spLocks/>
        </xdr:cNvSpPr>
      </xdr:nvSpPr>
      <xdr:spPr>
        <a:xfrm>
          <a:off x="11524912" y="2561800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136</xdr:row>
      <xdr:rowOff>5284</xdr:rowOff>
    </xdr:from>
    <xdr:to>
      <xdr:col>24</xdr:col>
      <xdr:colOff>56812</xdr:colOff>
      <xdr:row>136</xdr:row>
      <xdr:rowOff>5284</xdr:rowOff>
    </xdr:to>
    <xdr:cxnSp macro="">
      <xdr:nvCxnSpPr>
        <xdr:cNvPr id="270" name="Conector recto de flecha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CxnSpPr>
          <a:stCxn id="269" idx="6"/>
          <a:endCxn id="268" idx="2"/>
        </xdr:cNvCxnSpPr>
      </xdr:nvCxnSpPr>
      <xdr:spPr>
        <a:xfrm>
          <a:off x="12964912" y="25941859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734812</xdr:colOff>
      <xdr:row>136</xdr:row>
      <xdr:rowOff>5284</xdr:rowOff>
    </xdr:from>
    <xdr:to>
      <xdr:col>30</xdr:col>
      <xdr:colOff>35192</xdr:colOff>
      <xdr:row>136</xdr:row>
      <xdr:rowOff>12125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0900-00000F010000}"/>
            </a:ext>
          </a:extLst>
        </xdr:cNvPr>
        <xdr:cNvCxnSpPr>
          <a:stCxn id="268" idx="6"/>
          <a:endCxn id="246" idx="2"/>
        </xdr:cNvCxnSpPr>
      </xdr:nvCxnSpPr>
      <xdr:spPr>
        <a:xfrm>
          <a:off x="14603212" y="25941859"/>
          <a:ext cx="1814980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134</xdr:row>
      <xdr:rowOff>0</xdr:rowOff>
    </xdr:from>
    <xdr:to>
      <xdr:col>25</xdr:col>
      <xdr:colOff>705716</xdr:colOff>
      <xdr:row>137</xdr:row>
      <xdr:rowOff>139564</xdr:rowOff>
    </xdr:to>
    <xdr:sp macro="" textlink="">
      <xdr:nvSpPr>
        <xdr:cNvPr id="272" name="Rectángulo 271">
          <a:extLst>
            <a:ext uri="{FF2B5EF4-FFF2-40B4-BE49-F238E27FC236}">
              <a16:creationId xmlns:a16="http://schemas.microsoft.com/office/drawing/2014/main" id="{00000000-0008-0000-0900-000010010000}"/>
            </a:ext>
          </a:extLst>
        </xdr:cNvPr>
        <xdr:cNvSpPr/>
      </xdr:nvSpPr>
      <xdr:spPr>
        <a:xfrm>
          <a:off x="11468100" y="25555575"/>
          <a:ext cx="3106016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64548</xdr:colOff>
      <xdr:row>89</xdr:row>
      <xdr:rowOff>58187</xdr:rowOff>
    </xdr:from>
    <xdr:to>
      <xdr:col>7</xdr:col>
      <xdr:colOff>742547</xdr:colOff>
      <xdr:row>92</xdr:row>
      <xdr:rowOff>134387</xdr:rowOff>
    </xdr:to>
    <xdr:sp macro="" textlink="">
      <xdr:nvSpPr>
        <xdr:cNvPr id="273" name="CuadroTexto 272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SpPr txBox="1">
          <a:spLocks/>
        </xdr:cNvSpPr>
      </xdr:nvSpPr>
      <xdr:spPr>
        <a:xfrm>
          <a:off x="3341148" y="17060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INTERRUP 1 PTO</a:t>
          </a:r>
        </a:p>
        <a:p>
          <a:pPr algn="ctr"/>
          <a:r>
            <a:rPr lang="en-US" sz="900" b="1" i="1"/>
            <a:t>10-65</a:t>
          </a:r>
        </a:p>
      </xdr:txBody>
    </xdr:sp>
    <xdr:clientData/>
  </xdr:twoCellAnchor>
  <xdr:twoCellAnchor>
    <xdr:from>
      <xdr:col>3</xdr:col>
      <xdr:colOff>64548</xdr:colOff>
      <xdr:row>89</xdr:row>
      <xdr:rowOff>58187</xdr:rowOff>
    </xdr:from>
    <xdr:to>
      <xdr:col>4</xdr:col>
      <xdr:colOff>742547</xdr:colOff>
      <xdr:row>92</xdr:row>
      <xdr:rowOff>134387</xdr:rowOff>
    </xdr:to>
    <xdr:sp macro="" textlink="">
      <xdr:nvSpPr>
        <xdr:cNvPr id="274" name="CuadroTexto 273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900-000012010000}"/>
            </a:ext>
          </a:extLst>
        </xdr:cNvPr>
        <xdr:cNvSpPr txBox="1">
          <a:spLocks/>
        </xdr:cNvSpPr>
      </xdr:nvSpPr>
      <xdr:spPr>
        <a:xfrm>
          <a:off x="1702848" y="17060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 1 PTO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91</xdr:row>
      <xdr:rowOff>1037</xdr:rowOff>
    </xdr:from>
    <xdr:to>
      <xdr:col>6</xdr:col>
      <xdr:colOff>64548</xdr:colOff>
      <xdr:row>91</xdr:row>
      <xdr:rowOff>1037</xdr:rowOff>
    </xdr:to>
    <xdr:cxnSp macro="">
      <xdr:nvCxnSpPr>
        <xdr:cNvPr id="275" name="Conector recto de flecha 274">
          <a:extLst>
            <a:ext uri="{FF2B5EF4-FFF2-40B4-BE49-F238E27FC236}">
              <a16:creationId xmlns:a16="http://schemas.microsoft.com/office/drawing/2014/main" id="{00000000-0008-0000-0900-000013010000}"/>
            </a:ext>
          </a:extLst>
        </xdr:cNvPr>
        <xdr:cNvCxnSpPr>
          <a:endCxn id="273" idx="2"/>
        </xdr:cNvCxnSpPr>
      </xdr:nvCxnSpPr>
      <xdr:spPr>
        <a:xfrm>
          <a:off x="3142847" y="173841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96</xdr:row>
      <xdr:rowOff>29617</xdr:rowOff>
    </xdr:from>
    <xdr:to>
      <xdr:col>15</xdr:col>
      <xdr:colOff>49572</xdr:colOff>
      <xdr:row>101</xdr:row>
      <xdr:rowOff>1037</xdr:rowOff>
    </xdr:to>
    <xdr:cxnSp macro="">
      <xdr:nvCxnSpPr>
        <xdr:cNvPr id="276" name="Conector angular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CxnSpPr>
          <a:endCxn id="196" idx="0"/>
        </xdr:cNvCxnSpPr>
      </xdr:nvCxnSpPr>
      <xdr:spPr>
        <a:xfrm flipV="1">
          <a:off x="6407084" y="18365242"/>
          <a:ext cx="1833988" cy="923920"/>
        </a:xfrm>
        <a:prstGeom prst="bentConnector3">
          <a:avLst>
            <a:gd name="adj1" fmla="val 9180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260</xdr:row>
      <xdr:rowOff>86591</xdr:rowOff>
    </xdr:from>
    <xdr:to>
      <xdr:col>31</xdr:col>
      <xdr:colOff>21992</xdr:colOff>
      <xdr:row>263</xdr:row>
      <xdr:rowOff>163145</xdr:rowOff>
    </xdr:to>
    <xdr:sp macro="" textlink="">
      <xdr:nvSpPr>
        <xdr:cNvPr id="277" name="CuadroTexto 276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900-000015010000}"/>
            </a:ext>
          </a:extLst>
        </xdr:cNvPr>
        <xdr:cNvSpPr txBox="1">
          <a:spLocks/>
        </xdr:cNvSpPr>
      </xdr:nvSpPr>
      <xdr:spPr>
        <a:xfrm>
          <a:off x="16418192" y="4975946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260</xdr:row>
      <xdr:rowOff>86590</xdr:rowOff>
    </xdr:from>
    <xdr:to>
      <xdr:col>31</xdr:col>
      <xdr:colOff>744890</xdr:colOff>
      <xdr:row>263</xdr:row>
      <xdr:rowOff>163143</xdr:rowOff>
    </xdr:to>
    <xdr:sp macro="" textlink="">
      <xdr:nvSpPr>
        <xdr:cNvPr id="278" name="CuadroTexto 277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SpPr txBox="1">
          <a:spLocks/>
        </xdr:cNvSpPr>
      </xdr:nvSpPr>
      <xdr:spPr>
        <a:xfrm>
          <a:off x="17132745" y="4975946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7</xdr:col>
      <xdr:colOff>742547</xdr:colOff>
      <xdr:row>91</xdr:row>
      <xdr:rowOff>1037</xdr:rowOff>
    </xdr:from>
    <xdr:to>
      <xdr:col>15</xdr:col>
      <xdr:colOff>49572</xdr:colOff>
      <xdr:row>96</xdr:row>
      <xdr:rowOff>29617</xdr:rowOff>
    </xdr:to>
    <xdr:cxnSp macro="">
      <xdr:nvCxnSpPr>
        <xdr:cNvPr id="279" name="Conector angular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CxnSpPr>
          <a:stCxn id="273" idx="6"/>
          <a:endCxn id="196" idx="0"/>
        </xdr:cNvCxnSpPr>
      </xdr:nvCxnSpPr>
      <xdr:spPr>
        <a:xfrm>
          <a:off x="4781147" y="17384162"/>
          <a:ext cx="3459925" cy="981080"/>
        </a:xfrm>
        <a:prstGeom prst="bentConnector3">
          <a:avLst>
            <a:gd name="adj1" fmla="val 95201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748897</xdr:colOff>
      <xdr:row>96</xdr:row>
      <xdr:rowOff>19606</xdr:rowOff>
    </xdr:from>
    <xdr:to>
      <xdr:col>9</xdr:col>
      <xdr:colOff>58535</xdr:colOff>
      <xdr:row>96</xdr:row>
      <xdr:rowOff>19606</xdr:rowOff>
    </xdr:to>
    <xdr:cxnSp macro="">
      <xdr:nvCxnSpPr>
        <xdr:cNvPr id="280" name="Conector recto de flecha 279">
          <a:extLst>
            <a:ext uri="{FF2B5EF4-FFF2-40B4-BE49-F238E27FC236}">
              <a16:creationId xmlns:a16="http://schemas.microsoft.com/office/drawing/2014/main" id="{00000000-0008-0000-0900-000018010000}"/>
            </a:ext>
          </a:extLst>
        </xdr:cNvPr>
        <xdr:cNvCxnSpPr/>
      </xdr:nvCxnSpPr>
      <xdr:spPr>
        <a:xfrm>
          <a:off x="478749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100</xdr:row>
      <xdr:rowOff>174592</xdr:rowOff>
    </xdr:from>
    <xdr:to>
      <xdr:col>9</xdr:col>
      <xdr:colOff>52185</xdr:colOff>
      <xdr:row>101</xdr:row>
      <xdr:rowOff>1037</xdr:rowOff>
    </xdr:to>
    <xdr:cxnSp macro="">
      <xdr:nvCxnSpPr>
        <xdr:cNvPr id="281" name="Conector recto de flecha 280">
          <a:extLst>
            <a:ext uri="{FF2B5EF4-FFF2-40B4-BE49-F238E27FC236}">
              <a16:creationId xmlns:a16="http://schemas.microsoft.com/office/drawing/2014/main" id="{00000000-0008-0000-0900-000019010000}"/>
            </a:ext>
          </a:extLst>
        </xdr:cNvPr>
        <xdr:cNvCxnSpPr>
          <a:stCxn id="206" idx="6"/>
        </xdr:cNvCxnSpPr>
      </xdr:nvCxnSpPr>
      <xdr:spPr>
        <a:xfrm>
          <a:off x="4781147" y="19272217"/>
          <a:ext cx="185938" cy="169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31750</xdr:colOff>
      <xdr:row>101</xdr:row>
      <xdr:rowOff>0</xdr:rowOff>
    </xdr:from>
    <xdr:to>
      <xdr:col>21</xdr:col>
      <xdr:colOff>15875</xdr:colOff>
      <xdr:row>111</xdr:row>
      <xdr:rowOff>15875</xdr:rowOff>
    </xdr:to>
    <xdr:cxnSp macro="">
      <xdr:nvCxnSpPr>
        <xdr:cNvPr id="282" name="Conector angular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CxnSpPr/>
      </xdr:nvCxnSpPr>
      <xdr:spPr>
        <a:xfrm>
          <a:off x="4832350" y="19288125"/>
          <a:ext cx="6651625" cy="1920875"/>
        </a:xfrm>
        <a:prstGeom prst="bentConnector3">
          <a:avLst>
            <a:gd name="adj1" fmla="val -23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99</xdr:row>
      <xdr:rowOff>58187</xdr:rowOff>
    </xdr:from>
    <xdr:to>
      <xdr:col>10</xdr:col>
      <xdr:colOff>730184</xdr:colOff>
      <xdr:row>102</xdr:row>
      <xdr:rowOff>134387</xdr:rowOff>
    </xdr:to>
    <xdr:sp macro="" textlink="">
      <xdr:nvSpPr>
        <xdr:cNvPr id="283" name="CuadroTexto 282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900-00001B010000}"/>
            </a:ext>
          </a:extLst>
        </xdr:cNvPr>
        <xdr:cNvSpPr txBox="1">
          <a:spLocks/>
        </xdr:cNvSpPr>
      </xdr:nvSpPr>
      <xdr:spPr>
        <a:xfrm>
          <a:off x="4967085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CUBRECABLE</a:t>
          </a:r>
        </a:p>
        <a:p>
          <a:pPr algn="ctr"/>
          <a:r>
            <a:rPr lang="en-US" sz="900" b="1" i="1" baseline="0"/>
            <a:t>25-15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17319</xdr:colOff>
      <xdr:row>74</xdr:row>
      <xdr:rowOff>50937</xdr:rowOff>
    </xdr:from>
    <xdr:to>
      <xdr:col>31</xdr:col>
      <xdr:colOff>739589</xdr:colOff>
      <xdr:row>128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1485419" y="14195562"/>
          <a:ext cx="6399170" cy="10253382"/>
        </a:xfrm>
        <a:prstGeom prst="rect">
          <a:avLst/>
        </a:prstGeom>
        <a:noFill/>
        <a:ln w="571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36844</xdr:colOff>
      <xdr:row>255</xdr:row>
      <xdr:rowOff>0</xdr:rowOff>
    </xdr:from>
    <xdr:to>
      <xdr:col>31</xdr:col>
      <xdr:colOff>749218</xdr:colOff>
      <xdr:row>278</xdr:row>
      <xdr:rowOff>155864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781544" y="48720375"/>
          <a:ext cx="3112674" cy="4537364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250</xdr:row>
      <xdr:rowOff>27214</xdr:rowOff>
    </xdr:from>
    <xdr:to>
      <xdr:col>34</xdr:col>
      <xdr:colOff>748392</xdr:colOff>
      <xdr:row>253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8055937" y="477950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174</xdr:row>
      <xdr:rowOff>43112</xdr:rowOff>
    </xdr:from>
    <xdr:to>
      <xdr:col>34</xdr:col>
      <xdr:colOff>744682</xdr:colOff>
      <xdr:row>221</xdr:row>
      <xdr:rowOff>163285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4762018" y="33218687"/>
          <a:ext cx="4765964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176893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6400322" y="791136"/>
          <a:ext cx="1472042" cy="26718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16299</xdr:colOff>
      <xdr:row>59</xdr:row>
      <xdr:rowOff>34636</xdr:rowOff>
    </xdr:from>
    <xdr:to>
      <xdr:col>25</xdr:col>
      <xdr:colOff>726345</xdr:colOff>
      <xdr:row>72</xdr:row>
      <xdr:rowOff>156882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122699" y="113217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57728</xdr:colOff>
      <xdr:row>19</xdr:row>
      <xdr:rowOff>57728</xdr:rowOff>
    </xdr:from>
    <xdr:to>
      <xdr:col>13</xdr:col>
      <xdr:colOff>736022</xdr:colOff>
      <xdr:row>43</xdr:row>
      <xdr:rowOff>15875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6610928" y="3724853"/>
          <a:ext cx="1440294" cy="453014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142877</xdr:colOff>
      <xdr:row>19</xdr:row>
      <xdr:rowOff>56030</xdr:rowOff>
    </xdr:from>
    <xdr:to>
      <xdr:col>25</xdr:col>
      <xdr:colOff>746126</xdr:colOff>
      <xdr:row>57</xdr:row>
      <xdr:rowOff>142875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8334377" y="3723155"/>
          <a:ext cx="6280149" cy="732584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34636</xdr:colOff>
      <xdr:row>4</xdr:row>
      <xdr:rowOff>33617</xdr:rowOff>
    </xdr:from>
    <xdr:to>
      <xdr:col>13</xdr:col>
      <xdr:colOff>736023</xdr:colOff>
      <xdr:row>17</xdr:row>
      <xdr:rowOff>144318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587836" y="795617"/>
          <a:ext cx="1463387" cy="263482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127000</xdr:colOff>
      <xdr:row>4</xdr:row>
      <xdr:rowOff>33618</xdr:rowOff>
    </xdr:from>
    <xdr:to>
      <xdr:col>26</xdr:col>
      <xdr:colOff>0</xdr:colOff>
      <xdr:row>17</xdr:row>
      <xdr:rowOff>158750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8318500" y="795618"/>
          <a:ext cx="6311900" cy="264925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35717</xdr:colOff>
      <xdr:row>4</xdr:row>
      <xdr:rowOff>38100</xdr:rowOff>
    </xdr:from>
    <xdr:to>
      <xdr:col>22</xdr:col>
      <xdr:colOff>713717</xdr:colOff>
      <xdr:row>7</xdr:row>
      <xdr:rowOff>114600</xdr:rowOff>
    </xdr:to>
    <xdr:sp macro="" textlink="">
      <xdr:nvSpPr>
        <xdr:cNvPr id="12" name="Cuadro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115038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21</xdr:col>
      <xdr:colOff>35717</xdr:colOff>
      <xdr:row>9</xdr:row>
      <xdr:rowOff>72379</xdr:rowOff>
    </xdr:from>
    <xdr:to>
      <xdr:col>22</xdr:col>
      <xdr:colOff>713717</xdr:colOff>
      <xdr:row>12</xdr:row>
      <xdr:rowOff>148879</xdr:rowOff>
    </xdr:to>
    <xdr:sp macro="" textlink="">
      <xdr:nvSpPr>
        <xdr:cNvPr id="13" name="CuadroText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15038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12</xdr:col>
      <xdr:colOff>57728</xdr:colOff>
      <xdr:row>4</xdr:row>
      <xdr:rowOff>38400</xdr:rowOff>
    </xdr:from>
    <xdr:to>
      <xdr:col>13</xdr:col>
      <xdr:colOff>735727</xdr:colOff>
      <xdr:row>7</xdr:row>
      <xdr:rowOff>114600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/>
        </xdr:cNvSpPr>
      </xdr:nvSpPr>
      <xdr:spPr>
        <a:xfrm>
          <a:off x="66109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12</xdr:col>
      <xdr:colOff>57728</xdr:colOff>
      <xdr:row>9</xdr:row>
      <xdr:rowOff>72679</xdr:rowOff>
    </xdr:from>
    <xdr:to>
      <xdr:col>13</xdr:col>
      <xdr:colOff>735727</xdr:colOff>
      <xdr:row>12</xdr:row>
      <xdr:rowOff>148879</xdr:rowOff>
    </xdr:to>
    <xdr:sp macro="" textlink="">
      <xdr:nvSpPr>
        <xdr:cNvPr id="15" name="Cuadro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/>
        </xdr:cNvSpPr>
      </xdr:nvSpPr>
      <xdr:spPr>
        <a:xfrm>
          <a:off x="6610928" y="183480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05-15</a:t>
          </a:r>
        </a:p>
      </xdr:txBody>
    </xdr:sp>
    <xdr:clientData/>
  </xdr:twoCellAnchor>
  <xdr:twoCellAnchor>
    <xdr:from>
      <xdr:col>12</xdr:col>
      <xdr:colOff>57728</xdr:colOff>
      <xdr:row>14</xdr:row>
      <xdr:rowOff>62434</xdr:rowOff>
    </xdr:from>
    <xdr:to>
      <xdr:col>13</xdr:col>
      <xdr:colOff>735727</xdr:colOff>
      <xdr:row>17</xdr:row>
      <xdr:rowOff>138634</xdr:rowOff>
    </xdr:to>
    <xdr:sp macro="" textlink="">
      <xdr:nvSpPr>
        <xdr:cNvPr id="16" name="Cuadro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>
          <a:spLocks/>
        </xdr:cNvSpPr>
      </xdr:nvSpPr>
      <xdr:spPr>
        <a:xfrm>
          <a:off x="6610928" y="277705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  <a:endParaRPr lang="en-US" sz="1100" b="1" i="1"/>
        </a:p>
      </xdr:txBody>
    </xdr:sp>
    <xdr:clientData/>
  </xdr:twoCellAnchor>
  <xdr:twoCellAnchor>
    <xdr:from>
      <xdr:col>13</xdr:col>
      <xdr:colOff>14284</xdr:colOff>
      <xdr:row>7</xdr:row>
      <xdr:rowOff>114600</xdr:rowOff>
    </xdr:from>
    <xdr:to>
      <xdr:col>13</xdr:col>
      <xdr:colOff>14284</xdr:colOff>
      <xdr:row>9</xdr:row>
      <xdr:rowOff>72679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>
          <a:stCxn id="14" idx="4"/>
          <a:endCxn id="15" idx="0"/>
        </xdr:cNvCxnSpPr>
      </xdr:nvCxnSpPr>
      <xdr:spPr>
        <a:xfrm>
          <a:off x="7329484" y="1448100"/>
          <a:ext cx="0" cy="3867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14284</xdr:colOff>
      <xdr:row>12</xdr:row>
      <xdr:rowOff>148879</xdr:rowOff>
    </xdr:from>
    <xdr:to>
      <xdr:col>13</xdr:col>
      <xdr:colOff>14284</xdr:colOff>
      <xdr:row>14</xdr:row>
      <xdr:rowOff>62434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CxnSpPr>
          <a:stCxn id="15" idx="4"/>
          <a:endCxn id="16" idx="0"/>
        </xdr:cNvCxnSpPr>
      </xdr:nvCxnSpPr>
      <xdr:spPr>
        <a:xfrm>
          <a:off x="7329484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CxnSpPr>
          <a:stCxn id="62" idx="4"/>
          <a:endCxn id="63" idx="0"/>
        </xdr:cNvCxnSpPr>
      </xdr:nvCxnSpPr>
      <xdr:spPr>
        <a:xfrm>
          <a:off x="7320143" y="4380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>
          <a:stCxn id="63" idx="4"/>
          <a:endCxn id="64" idx="0"/>
        </xdr:cNvCxnSpPr>
      </xdr:nvCxnSpPr>
      <xdr:spPr>
        <a:xfrm>
          <a:off x="7320143" y="53451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7</xdr:row>
      <xdr:rowOff>114600</xdr:rowOff>
    </xdr:from>
    <xdr:to>
      <xdr:col>21</xdr:col>
      <xdr:colOff>757161</xdr:colOff>
      <xdr:row>9</xdr:row>
      <xdr:rowOff>72379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stCxn id="12" idx="4"/>
          <a:endCxn id="13" idx="0"/>
        </xdr:cNvCxnSpPr>
      </xdr:nvCxnSpPr>
      <xdr:spPr>
        <a:xfrm>
          <a:off x="12225261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12</xdr:row>
      <xdr:rowOff>148879</xdr:rowOff>
    </xdr:from>
    <xdr:to>
      <xdr:col>21</xdr:col>
      <xdr:colOff>755717</xdr:colOff>
      <xdr:row>24</xdr:row>
      <xdr:rowOff>74601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CxnSpPr>
          <a:cxnSpLocks/>
          <a:stCxn id="13" idx="4"/>
          <a:endCxn id="54" idx="0"/>
        </xdr:cNvCxnSpPr>
      </xdr:nvCxnSpPr>
      <xdr:spPr>
        <a:xfrm>
          <a:off x="12223817" y="2482504"/>
          <a:ext cx="0" cy="221172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27</xdr:row>
      <xdr:rowOff>151101</xdr:rowOff>
    </xdr:from>
    <xdr:to>
      <xdr:col>21</xdr:col>
      <xdr:colOff>755717</xdr:colOff>
      <xdr:row>29</xdr:row>
      <xdr:rowOff>64356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CxnSpPr>
          <a:stCxn id="54" idx="4"/>
          <a:endCxn id="55" idx="0"/>
        </xdr:cNvCxnSpPr>
      </xdr:nvCxnSpPr>
      <xdr:spPr>
        <a:xfrm>
          <a:off x="122238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32</xdr:row>
      <xdr:rowOff>140856</xdr:rowOff>
    </xdr:from>
    <xdr:to>
      <xdr:col>21</xdr:col>
      <xdr:colOff>755717</xdr:colOff>
      <xdr:row>34</xdr:row>
      <xdr:rowOff>65317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>
          <a:stCxn id="55" idx="4"/>
        </xdr:cNvCxnSpPr>
      </xdr:nvCxnSpPr>
      <xdr:spPr>
        <a:xfrm>
          <a:off x="12223817" y="6284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37</xdr:row>
      <xdr:rowOff>141817</xdr:rowOff>
    </xdr:from>
    <xdr:to>
      <xdr:col>21</xdr:col>
      <xdr:colOff>755717</xdr:colOff>
      <xdr:row>39</xdr:row>
      <xdr:rowOff>78444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CxnSpPr>
          <a:endCxn id="56" idx="0"/>
        </xdr:cNvCxnSpPr>
      </xdr:nvCxnSpPr>
      <xdr:spPr>
        <a:xfrm>
          <a:off x="12223817" y="723794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52</xdr:row>
      <xdr:rowOff>136406</xdr:rowOff>
    </xdr:from>
    <xdr:to>
      <xdr:col>25</xdr:col>
      <xdr:colOff>7572</xdr:colOff>
      <xdr:row>54</xdr:row>
      <xdr:rowOff>52703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CxnSpPr>
          <a:stCxn id="57" idx="4"/>
          <a:endCxn id="58" idx="0"/>
        </xdr:cNvCxnSpPr>
      </xdr:nvCxnSpPr>
      <xdr:spPr>
        <a:xfrm>
          <a:off x="13875972" y="100900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57</xdr:row>
      <xdr:rowOff>129203</xdr:rowOff>
    </xdr:from>
    <xdr:to>
      <xdr:col>25</xdr:col>
      <xdr:colOff>7572</xdr:colOff>
      <xdr:row>59</xdr:row>
      <xdr:rowOff>57378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CxnSpPr>
          <a:stCxn id="58" idx="4"/>
          <a:endCxn id="67" idx="0"/>
        </xdr:cNvCxnSpPr>
      </xdr:nvCxnSpPr>
      <xdr:spPr>
        <a:xfrm>
          <a:off x="13875972" y="110353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72</xdr:row>
      <xdr:rowOff>163115</xdr:rowOff>
    </xdr:from>
    <xdr:to>
      <xdr:col>25</xdr:col>
      <xdr:colOff>15717</xdr:colOff>
      <xdr:row>74</xdr:row>
      <xdr:rowOff>87027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>
          <a:endCxn id="77" idx="0"/>
        </xdr:cNvCxnSpPr>
      </xdr:nvCxnSpPr>
      <xdr:spPr>
        <a:xfrm flipH="1">
          <a:off x="13875972" y="13926740"/>
          <a:ext cx="8145" cy="30491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77</xdr:row>
      <xdr:rowOff>163527</xdr:rowOff>
    </xdr:from>
    <xdr:to>
      <xdr:col>25</xdr:col>
      <xdr:colOff>6129</xdr:colOff>
      <xdr:row>79</xdr:row>
      <xdr:rowOff>54184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CxnSpPr>
          <a:stCxn id="77" idx="4"/>
          <a:endCxn id="112" idx="0"/>
        </xdr:cNvCxnSpPr>
      </xdr:nvCxnSpPr>
      <xdr:spPr>
        <a:xfrm>
          <a:off x="13874529" y="14879652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238</xdr:row>
      <xdr:rowOff>89112</xdr:rowOff>
    </xdr:from>
    <xdr:to>
      <xdr:col>28</xdr:col>
      <xdr:colOff>735494</xdr:colOff>
      <xdr:row>241</xdr:row>
      <xdr:rowOff>165612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14802194" y="45551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31" name="CuadroText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164181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32" name="CuadroText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/>
      </xdr:nvSpPr>
      <xdr:spPr>
        <a:xfrm>
          <a:off x="164181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10-21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CxnSpPr>
          <a:stCxn id="31" idx="4"/>
          <a:endCxn id="32" idx="0"/>
        </xdr:cNvCxnSpPr>
      </xdr:nvCxnSpPr>
      <xdr:spPr>
        <a:xfrm>
          <a:off x="171381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14052</xdr:colOff>
      <xdr:row>173</xdr:row>
      <xdr:rowOff>0</xdr:rowOff>
    </xdr:from>
    <xdr:to>
      <xdr:col>30</xdr:col>
      <xdr:colOff>756636</xdr:colOff>
      <xdr:row>174</xdr:row>
      <xdr:rowOff>70312</xdr:rowOff>
    </xdr:to>
    <xdr:cxnSp macro="">
      <xdr:nvCxnSpPr>
        <xdr:cNvPr id="34" name="Conector angular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CxnSpPr>
          <a:endCxn id="92" idx="0"/>
        </xdr:cNvCxnSpPr>
      </xdr:nvCxnSpPr>
      <xdr:spPr>
        <a:xfrm rot="5400000">
          <a:off x="16199788" y="32306039"/>
          <a:ext cx="260812" cy="161888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756636</xdr:colOff>
      <xdr:row>173</xdr:row>
      <xdr:rowOff>0</xdr:rowOff>
    </xdr:from>
    <xdr:to>
      <xdr:col>33</xdr:col>
      <xdr:colOff>753176</xdr:colOff>
      <xdr:row>174</xdr:row>
      <xdr:rowOff>66848</xdr:rowOff>
    </xdr:to>
    <xdr:cxnSp macro="">
      <xdr:nvCxnSpPr>
        <xdr:cNvPr id="35" name="Conector angular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CxnSpPr>
          <a:endCxn id="97" idx="0"/>
        </xdr:cNvCxnSpPr>
      </xdr:nvCxnSpPr>
      <xdr:spPr>
        <a:xfrm rot="16200000" flipH="1">
          <a:off x="17828382" y="32296329"/>
          <a:ext cx="257348" cy="163484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223</xdr:row>
      <xdr:rowOff>45069</xdr:rowOff>
    </xdr:from>
    <xdr:to>
      <xdr:col>28</xdr:col>
      <xdr:colOff>735494</xdr:colOff>
      <xdr:row>226</xdr:row>
      <xdr:rowOff>121569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14802194" y="426503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233</xdr:row>
      <xdr:rowOff>65042</xdr:rowOff>
    </xdr:from>
    <xdr:to>
      <xdr:col>28</xdr:col>
      <xdr:colOff>735494</xdr:colOff>
      <xdr:row>236</xdr:row>
      <xdr:rowOff>141542</xdr:rowOff>
    </xdr:to>
    <xdr:sp macro="" textlink="">
      <xdr:nvSpPr>
        <xdr:cNvPr id="37" name="CuadroTexto 3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/>
      </xdr:nvSpPr>
      <xdr:spPr>
        <a:xfrm>
          <a:off x="14802194" y="44575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255</xdr:row>
      <xdr:rowOff>59778</xdr:rowOff>
    </xdr:from>
    <xdr:to>
      <xdr:col>28</xdr:col>
      <xdr:colOff>735494</xdr:colOff>
      <xdr:row>258</xdr:row>
      <xdr:rowOff>136278</xdr:rowOff>
    </xdr:to>
    <xdr:sp macro="" textlink="">
      <xdr:nvSpPr>
        <xdr:cNvPr id="38" name="CuadroTexto 3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/>
      </xdr:nvSpPr>
      <xdr:spPr>
        <a:xfrm>
          <a:off x="14802194" y="4878015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255</xdr:row>
      <xdr:rowOff>59777</xdr:rowOff>
    </xdr:from>
    <xdr:to>
      <xdr:col>31</xdr:col>
      <xdr:colOff>713192</xdr:colOff>
      <xdr:row>258</xdr:row>
      <xdr:rowOff>136277</xdr:rowOff>
    </xdr:to>
    <xdr:sp macro="" textlink="">
      <xdr:nvSpPr>
        <xdr:cNvPr id="39" name="CuadroTexto 3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 txBox="1"/>
      </xdr:nvSpPr>
      <xdr:spPr>
        <a:xfrm>
          <a:off x="16418192" y="48780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270</xdr:row>
      <xdr:rowOff>67898</xdr:rowOff>
    </xdr:from>
    <xdr:to>
      <xdr:col>31</xdr:col>
      <xdr:colOff>713192</xdr:colOff>
      <xdr:row>273</xdr:row>
      <xdr:rowOff>144398</xdr:rowOff>
    </xdr:to>
    <xdr:sp macro="" textlink="">
      <xdr:nvSpPr>
        <xdr:cNvPr id="40" name="CuadroTexto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16418192" y="5164577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28</xdr:col>
      <xdr:colOff>14051</xdr:colOff>
      <xdr:row>177</xdr:row>
      <xdr:rowOff>146812</xdr:rowOff>
    </xdr:from>
    <xdr:to>
      <xdr:col>28</xdr:col>
      <xdr:colOff>14051</xdr:colOff>
      <xdr:row>179</xdr:row>
      <xdr:rowOff>55504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CxnSpPr>
          <a:stCxn id="92" idx="4"/>
          <a:endCxn id="93" idx="0"/>
        </xdr:cNvCxnSpPr>
      </xdr:nvCxnSpPr>
      <xdr:spPr>
        <a:xfrm>
          <a:off x="15520751" y="33893887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182</xdr:row>
      <xdr:rowOff>132004</xdr:rowOff>
    </xdr:from>
    <xdr:to>
      <xdr:col>28</xdr:col>
      <xdr:colOff>14051</xdr:colOff>
      <xdr:row>184</xdr:row>
      <xdr:rowOff>71185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CxnSpPr>
          <a:stCxn id="93" idx="4"/>
          <a:endCxn id="114" idx="0"/>
        </xdr:cNvCxnSpPr>
      </xdr:nvCxnSpPr>
      <xdr:spPr>
        <a:xfrm>
          <a:off x="15520751" y="34869679"/>
          <a:ext cx="0" cy="3582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207</xdr:row>
      <xdr:rowOff>156680</xdr:rowOff>
    </xdr:from>
    <xdr:to>
      <xdr:col>28</xdr:col>
      <xdr:colOff>15494</xdr:colOff>
      <xdr:row>223</xdr:row>
      <xdr:rowOff>15875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CxnSpPr>
          <a:stCxn id="102" idx="4"/>
        </xdr:cNvCxnSpPr>
      </xdr:nvCxnSpPr>
      <xdr:spPr>
        <a:xfrm flipH="1">
          <a:off x="15506700" y="39714005"/>
          <a:ext cx="15494" cy="290719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182</xdr:row>
      <xdr:rowOff>109591</xdr:rowOff>
    </xdr:from>
    <xdr:to>
      <xdr:col>33</xdr:col>
      <xdr:colOff>751731</xdr:colOff>
      <xdr:row>208</xdr:row>
      <xdr:rowOff>41089</xdr:rowOff>
    </xdr:to>
    <xdr:cxnSp macro="">
      <xdr:nvCxnSpPr>
        <xdr:cNvPr id="44" name="Conector recto de flecha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CxnSpPr>
          <a:stCxn id="103" idx="4"/>
          <a:endCxn id="98" idx="0"/>
        </xdr:cNvCxnSpPr>
      </xdr:nvCxnSpPr>
      <xdr:spPr>
        <a:xfrm>
          <a:off x="18773031" y="34847266"/>
          <a:ext cx="0" cy="49416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226</xdr:row>
      <xdr:rowOff>121569</xdr:rowOff>
    </xdr:from>
    <xdr:to>
      <xdr:col>28</xdr:col>
      <xdr:colOff>15494</xdr:colOff>
      <xdr:row>233</xdr:row>
      <xdr:rowOff>65042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CxnSpPr>
          <a:stCxn id="36" idx="4"/>
          <a:endCxn id="37" idx="0"/>
        </xdr:cNvCxnSpPr>
      </xdr:nvCxnSpPr>
      <xdr:spPr>
        <a:xfrm>
          <a:off x="15522194" y="43298394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211</xdr:row>
      <xdr:rowOff>117589</xdr:rowOff>
    </xdr:from>
    <xdr:to>
      <xdr:col>33</xdr:col>
      <xdr:colOff>751731</xdr:colOff>
      <xdr:row>213</xdr:row>
      <xdr:rowOff>70362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CxnSpPr>
          <a:stCxn id="98" idx="4"/>
          <a:endCxn id="95" idx="0"/>
        </xdr:cNvCxnSpPr>
      </xdr:nvCxnSpPr>
      <xdr:spPr>
        <a:xfrm>
          <a:off x="18773031" y="4043691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236</xdr:row>
      <xdr:rowOff>141542</xdr:rowOff>
    </xdr:from>
    <xdr:to>
      <xdr:col>28</xdr:col>
      <xdr:colOff>15494</xdr:colOff>
      <xdr:row>238</xdr:row>
      <xdr:rowOff>89112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CxnSpPr>
          <a:stCxn id="37" idx="4"/>
          <a:endCxn id="30" idx="0"/>
        </xdr:cNvCxnSpPr>
      </xdr:nvCxnSpPr>
      <xdr:spPr>
        <a:xfrm>
          <a:off x="15522194" y="45223367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216</xdr:row>
      <xdr:rowOff>146862</xdr:rowOff>
    </xdr:from>
    <xdr:to>
      <xdr:col>33</xdr:col>
      <xdr:colOff>751731</xdr:colOff>
      <xdr:row>218</xdr:row>
      <xdr:rowOff>80412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CxnSpPr>
          <a:stCxn id="95" idx="4"/>
          <a:endCxn id="99" idx="0"/>
        </xdr:cNvCxnSpPr>
      </xdr:nvCxnSpPr>
      <xdr:spPr>
        <a:xfrm>
          <a:off x="18773031" y="4141868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258</xdr:row>
      <xdr:rowOff>136277</xdr:rowOff>
    </xdr:from>
    <xdr:to>
      <xdr:col>30</xdr:col>
      <xdr:colOff>755192</xdr:colOff>
      <xdr:row>260</xdr:row>
      <xdr:rowOff>62225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CxnSpPr>
          <a:stCxn id="39" idx="4"/>
        </xdr:cNvCxnSpPr>
      </xdr:nvCxnSpPr>
      <xdr:spPr>
        <a:xfrm>
          <a:off x="17138192" y="4942815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263</xdr:row>
      <xdr:rowOff>138725</xdr:rowOff>
    </xdr:from>
    <xdr:to>
      <xdr:col>30</xdr:col>
      <xdr:colOff>757790</xdr:colOff>
      <xdr:row>265</xdr:row>
      <xdr:rowOff>42022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CxnSpPr>
          <a:endCxn id="115" idx="0"/>
        </xdr:cNvCxnSpPr>
      </xdr:nvCxnSpPr>
      <xdr:spPr>
        <a:xfrm>
          <a:off x="17139635" y="50383100"/>
          <a:ext cx="1155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228</xdr:row>
      <xdr:rowOff>89112</xdr:rowOff>
    </xdr:from>
    <xdr:to>
      <xdr:col>34</xdr:col>
      <xdr:colOff>709731</xdr:colOff>
      <xdr:row>231</xdr:row>
      <xdr:rowOff>165612</xdr:rowOff>
    </xdr:to>
    <xdr:sp macro="" textlink="">
      <xdr:nvSpPr>
        <xdr:cNvPr id="51" name="CuadroTexto 5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 txBox="1"/>
      </xdr:nvSpPr>
      <xdr:spPr>
        <a:xfrm>
          <a:off x="18053031" y="43646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226</xdr:row>
      <xdr:rowOff>141362</xdr:rowOff>
    </xdr:from>
    <xdr:to>
      <xdr:col>33</xdr:col>
      <xdr:colOff>751731</xdr:colOff>
      <xdr:row>228</xdr:row>
      <xdr:rowOff>89112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CxnSpPr>
          <a:stCxn id="85" idx="4"/>
          <a:endCxn id="51" idx="0"/>
        </xdr:cNvCxnSpPr>
      </xdr:nvCxnSpPr>
      <xdr:spPr>
        <a:xfrm>
          <a:off x="18773031" y="4331818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24</xdr:row>
      <xdr:rowOff>74601</xdr:rowOff>
    </xdr:from>
    <xdr:to>
      <xdr:col>22</xdr:col>
      <xdr:colOff>713717</xdr:colOff>
      <xdr:row>27</xdr:row>
      <xdr:rowOff>151101</xdr:rowOff>
    </xdr:to>
    <xdr:sp macro="" textlink="">
      <xdr:nvSpPr>
        <xdr:cNvPr id="54" name="CuadroTexto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 txBox="1">
          <a:spLocks/>
        </xdr:cNvSpPr>
      </xdr:nvSpPr>
      <xdr:spPr>
        <a:xfrm>
          <a:off x="115038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29</xdr:row>
      <xdr:rowOff>64356</xdr:rowOff>
    </xdr:from>
    <xdr:to>
      <xdr:col>22</xdr:col>
      <xdr:colOff>713717</xdr:colOff>
      <xdr:row>32</xdr:row>
      <xdr:rowOff>140856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 txBox="1">
          <a:spLocks/>
        </xdr:cNvSpPr>
      </xdr:nvSpPr>
      <xdr:spPr>
        <a:xfrm>
          <a:off x="115038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FONDO-PISO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21</xdr:col>
      <xdr:colOff>35717</xdr:colOff>
      <xdr:row>44</xdr:row>
      <xdr:rowOff>78444</xdr:rowOff>
    </xdr:from>
    <xdr:to>
      <xdr:col>22</xdr:col>
      <xdr:colOff>713717</xdr:colOff>
      <xdr:row>47</xdr:row>
      <xdr:rowOff>154944</xdr:rowOff>
    </xdr:to>
    <xdr:sp macro="" textlink="">
      <xdr:nvSpPr>
        <xdr:cNvPr id="56" name="CuadroTexto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 txBox="1">
          <a:spLocks/>
        </xdr:cNvSpPr>
      </xdr:nvSpPr>
      <xdr:spPr>
        <a:xfrm>
          <a:off x="11503817" y="85080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FONDO PISO</a:t>
          </a:r>
        </a:p>
        <a:p>
          <a:pPr algn="ctr"/>
          <a:r>
            <a:rPr lang="en-US" sz="900" b="1" i="1" baseline="0"/>
            <a:t>15-10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49</xdr:row>
      <xdr:rowOff>59906</xdr:rowOff>
    </xdr:from>
    <xdr:to>
      <xdr:col>25</xdr:col>
      <xdr:colOff>727572</xdr:colOff>
      <xdr:row>52</xdr:row>
      <xdr:rowOff>136406</xdr:rowOff>
    </xdr:to>
    <xdr:sp macro="" textlink="">
      <xdr:nvSpPr>
        <xdr:cNvPr id="57" name="CuadroTexto 5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 txBox="1">
          <a:spLocks/>
        </xdr:cNvSpPr>
      </xdr:nvSpPr>
      <xdr:spPr>
        <a:xfrm>
          <a:off x="13155972" y="94420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54</xdr:row>
      <xdr:rowOff>52703</xdr:rowOff>
    </xdr:from>
    <xdr:to>
      <xdr:col>25</xdr:col>
      <xdr:colOff>727572</xdr:colOff>
      <xdr:row>57</xdr:row>
      <xdr:rowOff>129203</xdr:rowOff>
    </xdr:to>
    <xdr:sp macro="" textlink="">
      <xdr:nvSpPr>
        <xdr:cNvPr id="58" name="CuadroTexto 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 txBox="1">
          <a:spLocks/>
        </xdr:cNvSpPr>
      </xdr:nvSpPr>
      <xdr:spPr>
        <a:xfrm>
          <a:off x="13155972" y="103873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22</xdr:col>
      <xdr:colOff>720335</xdr:colOff>
      <xdr:row>31</xdr:row>
      <xdr:rowOff>186018</xdr:rowOff>
    </xdr:from>
    <xdr:to>
      <xdr:col>25</xdr:col>
      <xdr:colOff>44926</xdr:colOff>
      <xdr:row>34</xdr:row>
      <xdr:rowOff>186018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 txBox="1"/>
      </xdr:nvSpPr>
      <xdr:spPr>
        <a:xfrm>
          <a:off x="12950435" y="6139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12</xdr:col>
      <xdr:colOff>725494</xdr:colOff>
      <xdr:row>27</xdr:row>
      <xdr:rowOff>44825</xdr:rowOff>
    </xdr:from>
    <xdr:to>
      <xdr:col>14</xdr:col>
      <xdr:colOff>86590</xdr:colOff>
      <xdr:row>30</xdr:row>
      <xdr:rowOff>44825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 txBox="1"/>
      </xdr:nvSpPr>
      <xdr:spPr>
        <a:xfrm>
          <a:off x="7278694" y="5235950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62" name="CuadroTexto 6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 txBox="1">
          <a:spLocks/>
        </xdr:cNvSpPr>
      </xdr:nvSpPr>
      <xdr:spPr>
        <a:xfrm>
          <a:off x="6600143" y="3732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63" name="CuadroTexto 6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 txBox="1">
          <a:spLocks/>
        </xdr:cNvSpPr>
      </xdr:nvSpPr>
      <xdr:spPr>
        <a:xfrm>
          <a:off x="6600143" y="4697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FONDO-TECHO</a:t>
          </a:r>
          <a:r>
            <a:rPr lang="en-US" sz="1100" b="1" i="1" baseline="0"/>
            <a:t> Y  LATERALES</a:t>
          </a: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64" name="CuadroTexto 6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 txBox="1">
          <a:spLocks/>
        </xdr:cNvSpPr>
      </xdr:nvSpPr>
      <xdr:spPr>
        <a:xfrm>
          <a:off x="6600143" y="5650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65" name="CuadroTexto 6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 txBox="1">
          <a:spLocks/>
        </xdr:cNvSpPr>
      </xdr:nvSpPr>
      <xdr:spPr>
        <a:xfrm>
          <a:off x="66001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15-15</a:t>
          </a:r>
          <a:endParaRPr lang="en-US" sz="1100" b="1" i="1" baseline="0"/>
        </a:p>
      </xdr:txBody>
    </xdr:sp>
    <xdr:clientData/>
  </xdr:twoCellAnchor>
  <xdr:twoCellAnchor>
    <xdr:from>
      <xdr:col>13</xdr:col>
      <xdr:colOff>3500</xdr:colOff>
      <xdr:row>32</xdr:row>
      <xdr:rowOff>154944</xdr:rowOff>
    </xdr:from>
    <xdr:to>
      <xdr:col>13</xdr:col>
      <xdr:colOff>3500</xdr:colOff>
      <xdr:row>34</xdr:row>
      <xdr:rowOff>62757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CxnSpPr>
          <a:stCxn id="64" idx="4"/>
          <a:endCxn id="65" idx="0"/>
        </xdr:cNvCxnSpPr>
      </xdr:nvCxnSpPr>
      <xdr:spPr>
        <a:xfrm>
          <a:off x="7318700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59</xdr:row>
      <xdr:rowOff>57378</xdr:rowOff>
    </xdr:from>
    <xdr:to>
      <xdr:col>25</xdr:col>
      <xdr:colOff>727572</xdr:colOff>
      <xdr:row>62</xdr:row>
      <xdr:rowOff>133878</xdr:rowOff>
    </xdr:to>
    <xdr:sp macro="" textlink="">
      <xdr:nvSpPr>
        <xdr:cNvPr id="67" name="CuadroTexto 6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 txBox="1">
          <a:spLocks/>
        </xdr:cNvSpPr>
      </xdr:nvSpPr>
      <xdr:spPr>
        <a:xfrm>
          <a:off x="13155972" y="113445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68</xdr:row>
      <xdr:rowOff>22174</xdr:rowOff>
    </xdr:from>
    <xdr:to>
      <xdr:col>25</xdr:col>
      <xdr:colOff>15717</xdr:colOff>
      <xdr:row>69</xdr:row>
      <xdr:rowOff>86615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CxnSpPr>
          <a:stCxn id="114700" idx="4"/>
        </xdr:cNvCxnSpPr>
      </xdr:nvCxnSpPr>
      <xdr:spPr>
        <a:xfrm>
          <a:off x="13875972" y="13023799"/>
          <a:ext cx="8145" cy="254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218656</xdr:colOff>
      <xdr:row>223</xdr:row>
      <xdr:rowOff>56106</xdr:rowOff>
    </xdr:from>
    <xdr:to>
      <xdr:col>31</xdr:col>
      <xdr:colOff>416372</xdr:colOff>
      <xdr:row>226</xdr:row>
      <xdr:rowOff>99579</xdr:rowOff>
    </xdr:to>
    <xdr:sp macro="" textlink="">
      <xdr:nvSpPr>
        <xdr:cNvPr id="69" name="CuadroTexto 6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 txBox="1"/>
      </xdr:nvSpPr>
      <xdr:spPr>
        <a:xfrm>
          <a:off x="16601656" y="42661431"/>
          <a:ext cx="959716" cy="61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342775</xdr:colOff>
      <xdr:row>269</xdr:row>
      <xdr:rowOff>145870</xdr:rowOff>
    </xdr:from>
    <xdr:to>
      <xdr:col>28</xdr:col>
      <xdr:colOff>469447</xdr:colOff>
      <xdr:row>272</xdr:row>
      <xdr:rowOff>129886</xdr:rowOff>
    </xdr:to>
    <xdr:sp macro="" textlink="">
      <xdr:nvSpPr>
        <xdr:cNvPr id="70" name="CuadroTexto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 txBox="1"/>
      </xdr:nvSpPr>
      <xdr:spPr>
        <a:xfrm>
          <a:off x="15087475" y="51533245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764309</xdr:colOff>
      <xdr:row>7</xdr:row>
      <xdr:rowOff>39833</xdr:rowOff>
    </xdr:from>
    <xdr:to>
      <xdr:col>14</xdr:col>
      <xdr:colOff>0</xdr:colOff>
      <xdr:row>10</xdr:row>
      <xdr:rowOff>39833</xdr:rowOff>
    </xdr:to>
    <xdr:sp macro="" textlink="">
      <xdr:nvSpPr>
        <xdr:cNvPr id="71" name="CuadroTexto 7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SpPr txBox="1"/>
      </xdr:nvSpPr>
      <xdr:spPr>
        <a:xfrm>
          <a:off x="7317509" y="1373333"/>
          <a:ext cx="7596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2242</xdr:colOff>
      <xdr:row>13</xdr:row>
      <xdr:rowOff>20204</xdr:rowOff>
    </xdr:from>
    <xdr:to>
      <xdr:col>24</xdr:col>
      <xdr:colOff>11545</xdr:colOff>
      <xdr:row>15</xdr:row>
      <xdr:rowOff>66387</xdr:rowOff>
    </xdr:to>
    <xdr:sp macro="" textlink="">
      <xdr:nvSpPr>
        <xdr:cNvPr id="72" name="CuadroTexto 7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SpPr txBox="1"/>
      </xdr:nvSpPr>
      <xdr:spPr>
        <a:xfrm>
          <a:off x="12232342" y="2544329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25</xdr:col>
      <xdr:colOff>7572</xdr:colOff>
      <xdr:row>87</xdr:row>
      <xdr:rowOff>169033</xdr:rowOff>
    </xdr:from>
    <xdr:to>
      <xdr:col>25</xdr:col>
      <xdr:colOff>7572</xdr:colOff>
      <xdr:row>89</xdr:row>
      <xdr:rowOff>77385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CxnSpPr>
          <a:stCxn id="78" idx="4"/>
          <a:endCxn id="83" idx="0"/>
        </xdr:cNvCxnSpPr>
      </xdr:nvCxnSpPr>
      <xdr:spPr>
        <a:xfrm>
          <a:off x="13875972" y="167901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97</xdr:row>
      <xdr:rowOff>146812</xdr:rowOff>
    </xdr:from>
    <xdr:to>
      <xdr:col>25</xdr:col>
      <xdr:colOff>7572</xdr:colOff>
      <xdr:row>99</xdr:row>
      <xdr:rowOff>41242</xdr:rowOff>
    </xdr:to>
    <xdr:cxnSp macro="">
      <xdr:nvCxnSpPr>
        <xdr:cNvPr id="74" name="Conector angular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CxnSpPr>
          <a:stCxn id="114703" idx="4"/>
          <a:endCxn id="109" idx="0"/>
        </xdr:cNvCxnSpPr>
      </xdr:nvCxnSpPr>
      <xdr:spPr>
        <a:xfrm rot="5400000">
          <a:off x="12906737" y="17979131"/>
          <a:ext cx="275430" cy="166304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34636</xdr:colOff>
      <xdr:row>98</xdr:row>
      <xdr:rowOff>69272</xdr:rowOff>
    </xdr:from>
    <xdr:to>
      <xdr:col>28</xdr:col>
      <xdr:colOff>15494</xdr:colOff>
      <xdr:row>99</xdr:row>
      <xdr:rowOff>55922</xdr:rowOff>
    </xdr:to>
    <xdr:cxnSp macro="">
      <xdr:nvCxnSpPr>
        <xdr:cNvPr id="75" name="Conector angular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CxnSpPr>
          <a:endCxn id="79" idx="0"/>
        </xdr:cNvCxnSpPr>
      </xdr:nvCxnSpPr>
      <xdr:spPr>
        <a:xfrm>
          <a:off x="13903036" y="18785897"/>
          <a:ext cx="1619158" cy="1771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244142</xdr:colOff>
      <xdr:row>76</xdr:row>
      <xdr:rowOff>104583</xdr:rowOff>
    </xdr:from>
    <xdr:to>
      <xdr:col>22</xdr:col>
      <xdr:colOff>451960</xdr:colOff>
      <xdr:row>79</xdr:row>
      <xdr:rowOff>104583</xdr:rowOff>
    </xdr:to>
    <xdr:sp macro="" textlink="">
      <xdr:nvSpPr>
        <xdr:cNvPr id="76" name="CuadroTexto 7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SpPr txBox="1"/>
      </xdr:nvSpPr>
      <xdr:spPr>
        <a:xfrm>
          <a:off x="11712242" y="14630208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74</xdr:row>
      <xdr:rowOff>87027</xdr:rowOff>
    </xdr:from>
    <xdr:to>
      <xdr:col>25</xdr:col>
      <xdr:colOff>727572</xdr:colOff>
      <xdr:row>77</xdr:row>
      <xdr:rowOff>163527</xdr:rowOff>
    </xdr:to>
    <xdr:sp macro="" textlink="">
      <xdr:nvSpPr>
        <xdr:cNvPr id="77" name="CuadroTexto 7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SpPr txBox="1">
          <a:spLocks/>
        </xdr:cNvSpPr>
      </xdr:nvSpPr>
      <xdr:spPr>
        <a:xfrm>
          <a:off x="13155972" y="142316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84</xdr:row>
      <xdr:rowOff>92533</xdr:rowOff>
    </xdr:from>
    <xdr:to>
      <xdr:col>25</xdr:col>
      <xdr:colOff>727572</xdr:colOff>
      <xdr:row>87</xdr:row>
      <xdr:rowOff>169033</xdr:rowOff>
    </xdr:to>
    <xdr:sp macro="" textlink="">
      <xdr:nvSpPr>
        <xdr:cNvPr id="78" name="CuadroTexto 7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SpPr txBox="1">
          <a:spLocks/>
        </xdr:cNvSpPr>
      </xdr:nvSpPr>
      <xdr:spPr>
        <a:xfrm>
          <a:off x="13155972" y="161421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99</xdr:row>
      <xdr:rowOff>55922</xdr:rowOff>
    </xdr:from>
    <xdr:to>
      <xdr:col>28</xdr:col>
      <xdr:colOff>735494</xdr:colOff>
      <xdr:row>102</xdr:row>
      <xdr:rowOff>132422</xdr:rowOff>
    </xdr:to>
    <xdr:sp macro="" textlink="">
      <xdr:nvSpPr>
        <xdr:cNvPr id="79" name="CuadroTexto 7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SpPr txBox="1">
          <a:spLocks/>
        </xdr:cNvSpPr>
      </xdr:nvSpPr>
      <xdr:spPr>
        <a:xfrm>
          <a:off x="14802194" y="1896304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</a:p>
        <a:p>
          <a:pPr algn="ctr"/>
          <a:r>
            <a:rPr lang="en-US" sz="900" b="1" i="1"/>
            <a:t>25-10</a:t>
          </a:r>
        </a:p>
      </xdr:txBody>
    </xdr:sp>
    <xdr:clientData/>
  </xdr:twoCellAnchor>
  <xdr:twoCellAnchor>
    <xdr:from>
      <xdr:col>27</xdr:col>
      <xdr:colOff>62932</xdr:colOff>
      <xdr:row>109</xdr:row>
      <xdr:rowOff>61116</xdr:rowOff>
    </xdr:from>
    <xdr:to>
      <xdr:col>28</xdr:col>
      <xdr:colOff>740932</xdr:colOff>
      <xdr:row>112</xdr:row>
      <xdr:rowOff>134729</xdr:rowOff>
    </xdr:to>
    <xdr:sp macro="" textlink="">
      <xdr:nvSpPr>
        <xdr:cNvPr id="80" name="CuadroTexto 7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SpPr txBox="1"/>
      </xdr:nvSpPr>
      <xdr:spPr>
        <a:xfrm>
          <a:off x="14807632" y="20873241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PLACA FRÍA</a:t>
          </a:r>
        </a:p>
        <a:p>
          <a:pPr algn="ctr"/>
          <a:r>
            <a:rPr lang="en-US" sz="900" b="1" i="1" baseline="0"/>
            <a:t>30-20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124</xdr:row>
      <xdr:rowOff>70532</xdr:rowOff>
    </xdr:from>
    <xdr:to>
      <xdr:col>31</xdr:col>
      <xdr:colOff>713192</xdr:colOff>
      <xdr:row>127</xdr:row>
      <xdr:rowOff>147032</xdr:rowOff>
    </xdr:to>
    <xdr:sp macro="" textlink="">
      <xdr:nvSpPr>
        <xdr:cNvPr id="81" name="CuadroTexto 8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SpPr txBox="1"/>
      </xdr:nvSpPr>
      <xdr:spPr>
        <a:xfrm>
          <a:off x="16418192" y="23740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62932</xdr:colOff>
      <xdr:row>114</xdr:row>
      <xdr:rowOff>79343</xdr:rowOff>
    </xdr:from>
    <xdr:to>
      <xdr:col>28</xdr:col>
      <xdr:colOff>740932</xdr:colOff>
      <xdr:row>117</xdr:row>
      <xdr:rowOff>155843</xdr:rowOff>
    </xdr:to>
    <xdr:sp macro="" textlink="">
      <xdr:nvSpPr>
        <xdr:cNvPr id="82" name="CuadroTexto 8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SpPr txBox="1"/>
      </xdr:nvSpPr>
      <xdr:spPr>
        <a:xfrm>
          <a:off x="14807632" y="21843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24</xdr:col>
      <xdr:colOff>49572</xdr:colOff>
      <xdr:row>89</xdr:row>
      <xdr:rowOff>77385</xdr:rowOff>
    </xdr:from>
    <xdr:to>
      <xdr:col>25</xdr:col>
      <xdr:colOff>727572</xdr:colOff>
      <xdr:row>92</xdr:row>
      <xdr:rowOff>153885</xdr:rowOff>
    </xdr:to>
    <xdr:sp macro="" textlink="">
      <xdr:nvSpPr>
        <xdr:cNvPr id="83" name="CuadroTexto 8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SpPr txBox="1">
          <a:spLocks/>
        </xdr:cNvSpPr>
      </xdr:nvSpPr>
      <xdr:spPr>
        <a:xfrm>
          <a:off x="13155972" y="170795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15-05</a:t>
          </a:r>
        </a:p>
      </xdr:txBody>
    </xdr:sp>
    <xdr:clientData/>
  </xdr:twoCellAnchor>
  <xdr:twoCellAnchor>
    <xdr:from>
      <xdr:col>18</xdr:col>
      <xdr:colOff>230235</xdr:colOff>
      <xdr:row>89</xdr:row>
      <xdr:rowOff>75328</xdr:rowOff>
    </xdr:from>
    <xdr:to>
      <xdr:col>19</xdr:col>
      <xdr:colOff>316825</xdr:colOff>
      <xdr:row>92</xdr:row>
      <xdr:rowOff>44016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SpPr txBox="1"/>
      </xdr:nvSpPr>
      <xdr:spPr>
        <a:xfrm>
          <a:off x="10060035" y="17077453"/>
          <a:ext cx="848590" cy="54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223</xdr:row>
      <xdr:rowOff>64862</xdr:rowOff>
    </xdr:from>
    <xdr:to>
      <xdr:col>34</xdr:col>
      <xdr:colOff>709731</xdr:colOff>
      <xdr:row>226</xdr:row>
      <xdr:rowOff>141362</xdr:rowOff>
    </xdr:to>
    <xdr:sp macro="" textlink="">
      <xdr:nvSpPr>
        <xdr:cNvPr id="85" name="CuadroTexto 8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SpPr txBox="1"/>
      </xdr:nvSpPr>
      <xdr:spPr>
        <a:xfrm>
          <a:off x="18053031" y="426701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221</xdr:row>
      <xdr:rowOff>156912</xdr:rowOff>
    </xdr:from>
    <xdr:to>
      <xdr:col>33</xdr:col>
      <xdr:colOff>751731</xdr:colOff>
      <xdr:row>223</xdr:row>
      <xdr:rowOff>64862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CxnSpPr>
          <a:stCxn id="99" idx="4"/>
          <a:endCxn id="85" idx="0"/>
        </xdr:cNvCxnSpPr>
      </xdr:nvCxnSpPr>
      <xdr:spPr>
        <a:xfrm>
          <a:off x="18773031" y="4238123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248</xdr:row>
      <xdr:rowOff>141362</xdr:rowOff>
    </xdr:from>
    <xdr:to>
      <xdr:col>33</xdr:col>
      <xdr:colOff>751731</xdr:colOff>
      <xdr:row>250</xdr:row>
      <xdr:rowOff>84012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CxnSpPr>
          <a:stCxn id="85" idx="4"/>
          <a:endCxn id="96" idx="0"/>
        </xdr:cNvCxnSpPr>
      </xdr:nvCxnSpPr>
      <xdr:spPr>
        <a:xfrm>
          <a:off x="18773031" y="475282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193</xdr:row>
      <xdr:rowOff>0</xdr:rowOff>
    </xdr:from>
    <xdr:to>
      <xdr:col>28</xdr:col>
      <xdr:colOff>15494</xdr:colOff>
      <xdr:row>194</xdr:row>
      <xdr:rowOff>65207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CxnSpPr>
          <a:endCxn id="100" idx="0"/>
        </xdr:cNvCxnSpPr>
      </xdr:nvCxnSpPr>
      <xdr:spPr>
        <a:xfrm>
          <a:off x="15522194" y="36890325"/>
          <a:ext cx="0" cy="2557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197</xdr:row>
      <xdr:rowOff>119295</xdr:rowOff>
    </xdr:from>
    <xdr:to>
      <xdr:col>28</xdr:col>
      <xdr:colOff>15494</xdr:colOff>
      <xdr:row>199</xdr:row>
      <xdr:rowOff>86699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CxnSpPr>
          <a:stCxn id="100" idx="4"/>
          <a:endCxn id="101" idx="0"/>
        </xdr:cNvCxnSpPr>
      </xdr:nvCxnSpPr>
      <xdr:spPr>
        <a:xfrm>
          <a:off x="15522194" y="3777162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202</xdr:row>
      <xdr:rowOff>118375</xdr:rowOff>
    </xdr:from>
    <xdr:to>
      <xdr:col>28</xdr:col>
      <xdr:colOff>15494</xdr:colOff>
      <xdr:row>204</xdr:row>
      <xdr:rowOff>64900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CxnSpPr>
          <a:stCxn id="101" idx="4"/>
          <a:endCxn id="102" idx="0"/>
        </xdr:cNvCxnSpPr>
      </xdr:nvCxnSpPr>
      <xdr:spPr>
        <a:xfrm>
          <a:off x="15522194" y="3872320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177</xdr:row>
      <xdr:rowOff>143349</xdr:rowOff>
    </xdr:from>
    <xdr:to>
      <xdr:col>33</xdr:col>
      <xdr:colOff>751731</xdr:colOff>
      <xdr:row>179</xdr:row>
      <xdr:rowOff>33091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CxnSpPr>
          <a:stCxn id="97" idx="4"/>
          <a:endCxn id="103" idx="0"/>
        </xdr:cNvCxnSpPr>
      </xdr:nvCxnSpPr>
      <xdr:spPr>
        <a:xfrm>
          <a:off x="18773031" y="3389042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174</xdr:row>
      <xdr:rowOff>70312</xdr:rowOff>
    </xdr:from>
    <xdr:to>
      <xdr:col>28</xdr:col>
      <xdr:colOff>735494</xdr:colOff>
      <xdr:row>177</xdr:row>
      <xdr:rowOff>146812</xdr:rowOff>
    </xdr:to>
    <xdr:sp macro="" textlink="">
      <xdr:nvSpPr>
        <xdr:cNvPr id="92" name="CuadroTexto 9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SpPr txBox="1"/>
      </xdr:nvSpPr>
      <xdr:spPr>
        <a:xfrm>
          <a:off x="14802194" y="33245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179</xdr:row>
      <xdr:rowOff>55504</xdr:rowOff>
    </xdr:from>
    <xdr:to>
      <xdr:col>28</xdr:col>
      <xdr:colOff>735494</xdr:colOff>
      <xdr:row>182</xdr:row>
      <xdr:rowOff>132004</xdr:rowOff>
    </xdr:to>
    <xdr:sp macro="" textlink="">
      <xdr:nvSpPr>
        <xdr:cNvPr id="93" name="CuadroTexto 9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SpPr txBox="1"/>
      </xdr:nvSpPr>
      <xdr:spPr>
        <a:xfrm>
          <a:off x="14802194" y="34183579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189</xdr:row>
      <xdr:rowOff>63102</xdr:rowOff>
    </xdr:from>
    <xdr:to>
      <xdr:col>28</xdr:col>
      <xdr:colOff>735494</xdr:colOff>
      <xdr:row>192</xdr:row>
      <xdr:rowOff>139602</xdr:rowOff>
    </xdr:to>
    <xdr:sp macro="" textlink="">
      <xdr:nvSpPr>
        <xdr:cNvPr id="94" name="CuadroTexto 9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SpPr txBox="1"/>
      </xdr:nvSpPr>
      <xdr:spPr>
        <a:xfrm>
          <a:off x="14802194" y="361914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33</xdr:col>
      <xdr:colOff>31731</xdr:colOff>
      <xdr:row>213</xdr:row>
      <xdr:rowOff>70362</xdr:rowOff>
    </xdr:from>
    <xdr:to>
      <xdr:col>34</xdr:col>
      <xdr:colOff>709731</xdr:colOff>
      <xdr:row>216</xdr:row>
      <xdr:rowOff>146862</xdr:rowOff>
    </xdr:to>
    <xdr:sp macro="" textlink="">
      <xdr:nvSpPr>
        <xdr:cNvPr id="95" name="CuadroTexto 9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SpPr txBox="1"/>
      </xdr:nvSpPr>
      <xdr:spPr>
        <a:xfrm>
          <a:off x="18053031" y="407706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250</xdr:row>
      <xdr:rowOff>84012</xdr:rowOff>
    </xdr:from>
    <xdr:to>
      <xdr:col>34</xdr:col>
      <xdr:colOff>709731</xdr:colOff>
      <xdr:row>253</xdr:row>
      <xdr:rowOff>160512</xdr:rowOff>
    </xdr:to>
    <xdr:sp macro="" textlink="">
      <xdr:nvSpPr>
        <xdr:cNvPr id="96" name="CuadroTexto 9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SpPr txBox="1"/>
      </xdr:nvSpPr>
      <xdr:spPr>
        <a:xfrm>
          <a:off x="18053031" y="47851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174</xdr:row>
      <xdr:rowOff>66849</xdr:rowOff>
    </xdr:from>
    <xdr:to>
      <xdr:col>34</xdr:col>
      <xdr:colOff>709731</xdr:colOff>
      <xdr:row>177</xdr:row>
      <xdr:rowOff>143349</xdr:rowOff>
    </xdr:to>
    <xdr:sp macro="" textlink="">
      <xdr:nvSpPr>
        <xdr:cNvPr id="97" name="CuadroTexto 9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SpPr txBox="1"/>
      </xdr:nvSpPr>
      <xdr:spPr>
        <a:xfrm>
          <a:off x="18053031" y="3324242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208</xdr:row>
      <xdr:rowOff>41089</xdr:rowOff>
    </xdr:from>
    <xdr:to>
      <xdr:col>34</xdr:col>
      <xdr:colOff>709731</xdr:colOff>
      <xdr:row>211</xdr:row>
      <xdr:rowOff>117589</xdr:rowOff>
    </xdr:to>
    <xdr:sp macro="" textlink="">
      <xdr:nvSpPr>
        <xdr:cNvPr id="98" name="CuadroTexto 9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SpPr txBox="1"/>
      </xdr:nvSpPr>
      <xdr:spPr>
        <a:xfrm>
          <a:off x="18053031" y="397889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33</xdr:col>
      <xdr:colOff>31731</xdr:colOff>
      <xdr:row>218</xdr:row>
      <xdr:rowOff>80412</xdr:rowOff>
    </xdr:from>
    <xdr:to>
      <xdr:col>34</xdr:col>
      <xdr:colOff>709731</xdr:colOff>
      <xdr:row>221</xdr:row>
      <xdr:rowOff>156912</xdr:rowOff>
    </xdr:to>
    <xdr:sp macro="" textlink="">
      <xdr:nvSpPr>
        <xdr:cNvPr id="99" name="CuadroTexto 9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SpPr txBox="1"/>
      </xdr:nvSpPr>
      <xdr:spPr>
        <a:xfrm>
          <a:off x="18053031" y="41733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194</xdr:row>
      <xdr:rowOff>65207</xdr:rowOff>
    </xdr:from>
    <xdr:to>
      <xdr:col>28</xdr:col>
      <xdr:colOff>735494</xdr:colOff>
      <xdr:row>197</xdr:row>
      <xdr:rowOff>119295</xdr:rowOff>
    </xdr:to>
    <xdr:sp macro="" textlink="">
      <xdr:nvSpPr>
        <xdr:cNvPr id="100" name="CuadroTexto 99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SpPr txBox="1"/>
      </xdr:nvSpPr>
      <xdr:spPr>
        <a:xfrm>
          <a:off x="14802194" y="3714603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199</xdr:row>
      <xdr:rowOff>86699</xdr:rowOff>
    </xdr:from>
    <xdr:to>
      <xdr:col>28</xdr:col>
      <xdr:colOff>735494</xdr:colOff>
      <xdr:row>202</xdr:row>
      <xdr:rowOff>118375</xdr:rowOff>
    </xdr:to>
    <xdr:sp macro="" textlink="">
      <xdr:nvSpPr>
        <xdr:cNvPr id="101" name="CuadroTexto 10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SpPr txBox="1"/>
      </xdr:nvSpPr>
      <xdr:spPr>
        <a:xfrm>
          <a:off x="14802194" y="3812002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204</xdr:row>
      <xdr:rowOff>64900</xdr:rowOff>
    </xdr:from>
    <xdr:to>
      <xdr:col>28</xdr:col>
      <xdr:colOff>735494</xdr:colOff>
      <xdr:row>207</xdr:row>
      <xdr:rowOff>156680</xdr:rowOff>
    </xdr:to>
    <xdr:sp macro="" textlink="">
      <xdr:nvSpPr>
        <xdr:cNvPr id="102" name="CuadroTexto 10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SpPr txBox="1"/>
      </xdr:nvSpPr>
      <xdr:spPr>
        <a:xfrm>
          <a:off x="14802194" y="3905072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179</xdr:row>
      <xdr:rowOff>33091</xdr:rowOff>
    </xdr:from>
    <xdr:to>
      <xdr:col>34</xdr:col>
      <xdr:colOff>709731</xdr:colOff>
      <xdr:row>182</xdr:row>
      <xdr:rowOff>109591</xdr:rowOff>
    </xdr:to>
    <xdr:sp macro="" textlink="">
      <xdr:nvSpPr>
        <xdr:cNvPr id="103" name="CuadroTexto 10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SpPr txBox="1"/>
      </xdr:nvSpPr>
      <xdr:spPr>
        <a:xfrm>
          <a:off x="18053031" y="34161166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04" name="CuadroTexto 10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SpPr txBox="1"/>
      </xdr:nvSpPr>
      <xdr:spPr>
        <a:xfrm>
          <a:off x="131559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25</xdr:col>
      <xdr:colOff>4850</xdr:colOff>
      <xdr:row>17</xdr:row>
      <xdr:rowOff>138934</xdr:rowOff>
    </xdr:from>
    <xdr:to>
      <xdr:col>25</xdr:col>
      <xdr:colOff>9016</xdr:colOff>
      <xdr:row>44</xdr:row>
      <xdr:rowOff>78444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CxnSpPr>
          <a:stCxn id="107" idx="4"/>
          <a:endCxn id="114757" idx="0"/>
        </xdr:cNvCxnSpPr>
      </xdr:nvCxnSpPr>
      <xdr:spPr>
        <a:xfrm flipH="1">
          <a:off x="13873250" y="3425059"/>
          <a:ext cx="4166" cy="50830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106" name="CuadroTexto 10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SpPr txBox="1"/>
      </xdr:nvSpPr>
      <xdr:spPr>
        <a:xfrm>
          <a:off x="131559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107" name="CuadroTexto 10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SpPr txBox="1"/>
      </xdr:nvSpPr>
      <xdr:spPr>
        <a:xfrm>
          <a:off x="131559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52788</xdr:colOff>
      <xdr:row>109</xdr:row>
      <xdr:rowOff>61116</xdr:rowOff>
    </xdr:from>
    <xdr:to>
      <xdr:col>25</xdr:col>
      <xdr:colOff>733674</xdr:colOff>
      <xdr:row>112</xdr:row>
      <xdr:rowOff>134729</xdr:rowOff>
    </xdr:to>
    <xdr:sp macro="" textlink="">
      <xdr:nvSpPr>
        <xdr:cNvPr id="108" name="CuadroTexto 107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SpPr txBox="1"/>
      </xdr:nvSpPr>
      <xdr:spPr>
        <a:xfrm>
          <a:off x="13159188" y="20873241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PLACA FRIA</a:t>
          </a:r>
        </a:p>
        <a:p>
          <a:pPr algn="ctr"/>
          <a:r>
            <a:rPr lang="en-US" sz="900" b="1" i="1" baseline="0"/>
            <a:t>30-15</a:t>
          </a:r>
          <a:endParaRPr lang="en-US" sz="900" b="1" i="1"/>
        </a:p>
      </xdr:txBody>
    </xdr:sp>
    <xdr:clientData/>
  </xdr:twoCellAnchor>
  <xdr:twoCellAnchor>
    <xdr:from>
      <xdr:col>21</xdr:col>
      <xdr:colOff>24831</xdr:colOff>
      <xdr:row>99</xdr:row>
      <xdr:rowOff>41242</xdr:rowOff>
    </xdr:from>
    <xdr:to>
      <xdr:col>22</xdr:col>
      <xdr:colOff>702831</xdr:colOff>
      <xdr:row>102</xdr:row>
      <xdr:rowOff>117742</xdr:rowOff>
    </xdr:to>
    <xdr:sp macro="" textlink="">
      <xdr:nvSpPr>
        <xdr:cNvPr id="109" name="CuadroTexto 108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SpPr txBox="1"/>
      </xdr:nvSpPr>
      <xdr:spPr>
        <a:xfrm>
          <a:off x="11492931" y="18948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FORZADOR</a:t>
          </a:r>
        </a:p>
        <a:p>
          <a:pPr algn="ctr"/>
          <a:r>
            <a:rPr lang="en-US" sz="900" b="1" i="1"/>
            <a:t>33-05</a:t>
          </a:r>
        </a:p>
      </xdr:txBody>
    </xdr:sp>
    <xdr:clientData/>
  </xdr:twoCellAnchor>
  <xdr:twoCellAnchor>
    <xdr:from>
      <xdr:col>21</xdr:col>
      <xdr:colOff>24831</xdr:colOff>
      <xdr:row>104</xdr:row>
      <xdr:rowOff>55922</xdr:rowOff>
    </xdr:from>
    <xdr:to>
      <xdr:col>22</xdr:col>
      <xdr:colOff>702831</xdr:colOff>
      <xdr:row>107</xdr:row>
      <xdr:rowOff>132422</xdr:rowOff>
    </xdr:to>
    <xdr:sp macro="" textlink="">
      <xdr:nvSpPr>
        <xdr:cNvPr id="110" name="CuadroTexto 109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SpPr txBox="1"/>
      </xdr:nvSpPr>
      <xdr:spPr>
        <a:xfrm>
          <a:off x="11492931" y="19915547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LED SUPERIOR</a:t>
          </a:r>
        </a:p>
        <a:p>
          <a:pPr algn="ctr"/>
          <a:r>
            <a:rPr lang="en-US" sz="900" b="1" i="1"/>
            <a:t>37-01</a:t>
          </a:r>
        </a:p>
      </xdr:txBody>
    </xdr:sp>
    <xdr:clientData/>
  </xdr:twoCellAnchor>
  <xdr:twoCellAnchor>
    <xdr:from>
      <xdr:col>21</xdr:col>
      <xdr:colOff>27551</xdr:colOff>
      <xdr:row>114</xdr:row>
      <xdr:rowOff>79343</xdr:rowOff>
    </xdr:from>
    <xdr:to>
      <xdr:col>22</xdr:col>
      <xdr:colOff>705551</xdr:colOff>
      <xdr:row>117</xdr:row>
      <xdr:rowOff>152956</xdr:rowOff>
    </xdr:to>
    <xdr:sp macro="" textlink="">
      <xdr:nvSpPr>
        <xdr:cNvPr id="111" name="CuadroTexto 110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SpPr txBox="1"/>
      </xdr:nvSpPr>
      <xdr:spPr>
        <a:xfrm>
          <a:off x="11495651" y="2184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79</xdr:row>
      <xdr:rowOff>54184</xdr:rowOff>
    </xdr:from>
    <xdr:to>
      <xdr:col>25</xdr:col>
      <xdr:colOff>727572</xdr:colOff>
      <xdr:row>82</xdr:row>
      <xdr:rowOff>130684</xdr:rowOff>
    </xdr:to>
    <xdr:sp macro="" textlink="">
      <xdr:nvSpPr>
        <xdr:cNvPr id="112" name="CuadroTexto 111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SpPr txBox="1"/>
      </xdr:nvSpPr>
      <xdr:spPr>
        <a:xfrm>
          <a:off x="13155972" y="151513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90-05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119</xdr:row>
      <xdr:rowOff>79343</xdr:rowOff>
    </xdr:from>
    <xdr:to>
      <xdr:col>31</xdr:col>
      <xdr:colOff>713192</xdr:colOff>
      <xdr:row>122</xdr:row>
      <xdr:rowOff>152957</xdr:rowOff>
    </xdr:to>
    <xdr:sp macro="" textlink="">
      <xdr:nvSpPr>
        <xdr:cNvPr id="113" name="CuadroTexto 112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SpPr txBox="1"/>
      </xdr:nvSpPr>
      <xdr:spPr>
        <a:xfrm>
          <a:off x="16418192" y="22796468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184</xdr:row>
      <xdr:rowOff>71185</xdr:rowOff>
    </xdr:from>
    <xdr:to>
      <xdr:col>28</xdr:col>
      <xdr:colOff>735494</xdr:colOff>
      <xdr:row>187</xdr:row>
      <xdr:rowOff>147686</xdr:rowOff>
    </xdr:to>
    <xdr:sp macro="" textlink="">
      <xdr:nvSpPr>
        <xdr:cNvPr id="114" name="CuadroTexto 113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SpPr txBox="1"/>
      </xdr:nvSpPr>
      <xdr:spPr>
        <a:xfrm>
          <a:off x="14802194" y="35227960"/>
          <a:ext cx="1440000" cy="66705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30</xdr:col>
      <xdr:colOff>36346</xdr:colOff>
      <xdr:row>265</xdr:row>
      <xdr:rowOff>42022</xdr:rowOff>
    </xdr:from>
    <xdr:to>
      <xdr:col>31</xdr:col>
      <xdr:colOff>714347</xdr:colOff>
      <xdr:row>268</xdr:row>
      <xdr:rowOff>118522</xdr:rowOff>
    </xdr:to>
    <xdr:sp macro="" textlink="">
      <xdr:nvSpPr>
        <xdr:cNvPr id="115" name="CuadroTexto 114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SpPr txBox="1"/>
      </xdr:nvSpPr>
      <xdr:spPr>
        <a:xfrm>
          <a:off x="16419346" y="50667397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94</xdr:row>
      <xdr:rowOff>79343</xdr:rowOff>
    </xdr:from>
    <xdr:to>
      <xdr:col>13</xdr:col>
      <xdr:colOff>724943</xdr:colOff>
      <xdr:row>97</xdr:row>
      <xdr:rowOff>152956</xdr:rowOff>
    </xdr:to>
    <xdr:sp macro="" textlink="">
      <xdr:nvSpPr>
        <xdr:cNvPr id="116" name="CuadroTexto 115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SpPr txBox="1"/>
      </xdr:nvSpPr>
      <xdr:spPr>
        <a:xfrm>
          <a:off x="6600143" y="1803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30</xdr:col>
      <xdr:colOff>743526</xdr:colOff>
      <xdr:row>7</xdr:row>
      <xdr:rowOff>19051</xdr:rowOff>
    </xdr:from>
    <xdr:to>
      <xdr:col>33</xdr:col>
      <xdr:colOff>65231</xdr:colOff>
      <xdr:row>10</xdr:row>
      <xdr:rowOff>19051</xdr:rowOff>
    </xdr:to>
    <xdr:sp macro="" textlink="">
      <xdr:nvSpPr>
        <xdr:cNvPr id="117" name="CuadroTexto 116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SpPr txBox="1"/>
      </xdr:nvSpPr>
      <xdr:spPr>
        <a:xfrm>
          <a:off x="17126526" y="1352551"/>
          <a:ext cx="96000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6129</xdr:colOff>
      <xdr:row>7</xdr:row>
      <xdr:rowOff>114600</xdr:rowOff>
    </xdr:from>
    <xdr:to>
      <xdr:col>25</xdr:col>
      <xdr:colOff>7573</xdr:colOff>
      <xdr:row>9</xdr:row>
      <xdr:rowOff>75265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CxnSpPr>
          <a:stCxn id="104" idx="4"/>
          <a:endCxn id="106" idx="0"/>
        </xdr:cNvCxnSpPr>
      </xdr:nvCxnSpPr>
      <xdr:spPr>
        <a:xfrm>
          <a:off x="13874529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7573</xdr:colOff>
      <xdr:row>12</xdr:row>
      <xdr:rowOff>148879</xdr:rowOff>
    </xdr:from>
    <xdr:to>
      <xdr:col>25</xdr:col>
      <xdr:colOff>7573</xdr:colOff>
      <xdr:row>14</xdr:row>
      <xdr:rowOff>62434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CxnSpPr>
          <a:stCxn id="106" idx="4"/>
          <a:endCxn id="107" idx="0"/>
        </xdr:cNvCxnSpPr>
      </xdr:nvCxnSpPr>
      <xdr:spPr>
        <a:xfrm>
          <a:off x="1387597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15875</xdr:colOff>
      <xdr:row>43</xdr:row>
      <xdr:rowOff>15874</xdr:rowOff>
    </xdr:from>
    <xdr:to>
      <xdr:col>24</xdr:col>
      <xdr:colOff>49572</xdr:colOff>
      <xdr:row>51</xdr:row>
      <xdr:rowOff>2905</xdr:rowOff>
    </xdr:to>
    <xdr:cxnSp macro="">
      <xdr:nvCxnSpPr>
        <xdr:cNvPr id="120" name="Conector angular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CxnSpPr>
          <a:stCxn id="8" idx="2"/>
          <a:endCxn id="57" idx="2"/>
        </xdr:cNvCxnSpPr>
      </xdr:nvCxnSpPr>
      <xdr:spPr>
        <a:xfrm rot="16200000" flipH="1">
          <a:off x="9488008" y="6098066"/>
          <a:ext cx="1511031" cy="5824897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82</xdr:row>
      <xdr:rowOff>130684</xdr:rowOff>
    </xdr:from>
    <xdr:to>
      <xdr:col>25</xdr:col>
      <xdr:colOff>6129</xdr:colOff>
      <xdr:row>84</xdr:row>
      <xdr:rowOff>92533</xdr:rowOff>
    </xdr:to>
    <xdr:cxnSp macro="">
      <xdr:nvCxnSpPr>
        <xdr:cNvPr id="121" name="Conector recto de flecha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CxnSpPr>
          <a:stCxn id="112" idx="4"/>
          <a:endCxn id="78" idx="0"/>
        </xdr:cNvCxnSpPr>
      </xdr:nvCxnSpPr>
      <xdr:spPr>
        <a:xfrm>
          <a:off x="13874529" y="15799309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106</xdr:row>
      <xdr:rowOff>1037</xdr:rowOff>
    </xdr:from>
    <xdr:to>
      <xdr:col>15</xdr:col>
      <xdr:colOff>34242</xdr:colOff>
      <xdr:row>106</xdr:row>
      <xdr:rowOff>1214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CxnSpPr>
          <a:stCxn id="114733" idx="6"/>
          <a:endCxn id="114716" idx="2"/>
        </xdr:cNvCxnSpPr>
      </xdr:nvCxnSpPr>
      <xdr:spPr>
        <a:xfrm>
          <a:off x="8045384" y="20241662"/>
          <a:ext cx="180358" cy="1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102</xdr:row>
      <xdr:rowOff>117742</xdr:rowOff>
    </xdr:from>
    <xdr:to>
      <xdr:col>21</xdr:col>
      <xdr:colOff>744831</xdr:colOff>
      <xdr:row>104</xdr:row>
      <xdr:rowOff>55922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CxnSpPr>
          <a:stCxn id="109" idx="4"/>
          <a:endCxn id="110" idx="0"/>
        </xdr:cNvCxnSpPr>
      </xdr:nvCxnSpPr>
      <xdr:spPr>
        <a:xfrm>
          <a:off x="12212931" y="19596367"/>
          <a:ext cx="0" cy="3191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102</xdr:row>
      <xdr:rowOff>132422</xdr:rowOff>
    </xdr:from>
    <xdr:to>
      <xdr:col>28</xdr:col>
      <xdr:colOff>20932</xdr:colOff>
      <xdr:row>109</xdr:row>
      <xdr:rowOff>61116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CxnSpPr>
          <a:stCxn id="79" idx="4"/>
          <a:endCxn id="80" idx="0"/>
        </xdr:cNvCxnSpPr>
      </xdr:nvCxnSpPr>
      <xdr:spPr>
        <a:xfrm>
          <a:off x="15522194" y="19611047"/>
          <a:ext cx="5438" cy="12621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733674</xdr:colOff>
      <xdr:row>111</xdr:row>
      <xdr:rowOff>2673</xdr:rowOff>
    </xdr:from>
    <xdr:to>
      <xdr:col>27</xdr:col>
      <xdr:colOff>62932</xdr:colOff>
      <xdr:row>111</xdr:row>
      <xdr:rowOff>2673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CxnSpPr>
          <a:stCxn id="108" idx="6"/>
          <a:endCxn id="80" idx="2"/>
        </xdr:cNvCxnSpPr>
      </xdr:nvCxnSpPr>
      <xdr:spPr>
        <a:xfrm>
          <a:off x="14602074" y="21195798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705551</xdr:colOff>
      <xdr:row>116</xdr:row>
      <xdr:rowOff>20900</xdr:rowOff>
    </xdr:from>
    <xdr:to>
      <xdr:col>27</xdr:col>
      <xdr:colOff>62932</xdr:colOff>
      <xdr:row>116</xdr:row>
      <xdr:rowOff>22343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CxnSpPr>
          <a:stCxn id="111" idx="6"/>
          <a:endCxn id="82" idx="2"/>
        </xdr:cNvCxnSpPr>
      </xdr:nvCxnSpPr>
      <xdr:spPr>
        <a:xfrm>
          <a:off x="12935651" y="22166525"/>
          <a:ext cx="1871981" cy="14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20932</xdr:colOff>
      <xdr:row>112</xdr:row>
      <xdr:rowOff>134729</xdr:rowOff>
    </xdr:from>
    <xdr:to>
      <xdr:col>28</xdr:col>
      <xdr:colOff>20932</xdr:colOff>
      <xdr:row>114</xdr:row>
      <xdr:rowOff>79343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CxnSpPr>
          <a:stCxn id="80" idx="4"/>
          <a:endCxn id="82" idx="0"/>
        </xdr:cNvCxnSpPr>
      </xdr:nvCxnSpPr>
      <xdr:spPr>
        <a:xfrm>
          <a:off x="15527632" y="21518354"/>
          <a:ext cx="0" cy="3256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753343</xdr:colOff>
      <xdr:row>17</xdr:row>
      <xdr:rowOff>176893</xdr:rowOff>
    </xdr:from>
    <xdr:to>
      <xdr:col>30</xdr:col>
      <xdr:colOff>755192</xdr:colOff>
      <xdr:row>119</xdr:row>
      <xdr:rowOff>79343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CxnSpPr>
          <a:stCxn id="6" idx="2"/>
          <a:endCxn id="113" idx="0"/>
        </xdr:cNvCxnSpPr>
      </xdr:nvCxnSpPr>
      <xdr:spPr>
        <a:xfrm>
          <a:off x="17136343" y="3463018"/>
          <a:ext cx="1849" cy="19333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122</xdr:row>
      <xdr:rowOff>152957</xdr:rowOff>
    </xdr:from>
    <xdr:to>
      <xdr:col>30</xdr:col>
      <xdr:colOff>755192</xdr:colOff>
      <xdr:row>124</xdr:row>
      <xdr:rowOff>70532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CxnSpPr>
          <a:stCxn id="113" idx="4"/>
          <a:endCxn id="81" idx="0"/>
        </xdr:cNvCxnSpPr>
      </xdr:nvCxnSpPr>
      <xdr:spPr>
        <a:xfrm>
          <a:off x="17138192" y="234415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187</xdr:row>
      <xdr:rowOff>147686</xdr:rowOff>
    </xdr:from>
    <xdr:to>
      <xdr:col>28</xdr:col>
      <xdr:colOff>14051</xdr:colOff>
      <xdr:row>189</xdr:row>
      <xdr:rowOff>63102</xdr:rowOff>
    </xdr:to>
    <xdr:cxnSp macro="">
      <xdr:nvCxnSpPr>
        <xdr:cNvPr id="130" name="Conector recto de flecha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CxnSpPr>
          <a:stCxn id="114" idx="4"/>
          <a:endCxn id="94" idx="0"/>
        </xdr:cNvCxnSpPr>
      </xdr:nvCxnSpPr>
      <xdr:spPr>
        <a:xfrm>
          <a:off x="15520751" y="35895011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268</xdr:row>
      <xdr:rowOff>118522</xdr:rowOff>
    </xdr:from>
    <xdr:to>
      <xdr:col>30</xdr:col>
      <xdr:colOff>757790</xdr:colOff>
      <xdr:row>270</xdr:row>
      <xdr:rowOff>67898</xdr:rowOff>
    </xdr:to>
    <xdr:cxnSp macro="">
      <xdr:nvCxnSpPr>
        <xdr:cNvPr id="131" name="Conector recto de flecha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CxnSpPr>
          <a:stCxn id="115" idx="4"/>
          <a:endCxn id="40" idx="0"/>
        </xdr:cNvCxnSpPr>
      </xdr:nvCxnSpPr>
      <xdr:spPr>
        <a:xfrm flipH="1">
          <a:off x="17139635" y="51315397"/>
          <a:ext cx="1155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107</xdr:row>
      <xdr:rowOff>132422</xdr:rowOff>
    </xdr:from>
    <xdr:to>
      <xdr:col>21</xdr:col>
      <xdr:colOff>749283</xdr:colOff>
      <xdr:row>109</xdr:row>
      <xdr:rowOff>58212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CxnSpPr>
          <a:stCxn id="110" idx="4"/>
        </xdr:cNvCxnSpPr>
      </xdr:nvCxnSpPr>
      <xdr:spPr>
        <a:xfrm>
          <a:off x="12212931" y="20563547"/>
          <a:ext cx="4452" cy="3067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712242</xdr:colOff>
      <xdr:row>100</xdr:row>
      <xdr:rowOff>174742</xdr:rowOff>
    </xdr:from>
    <xdr:to>
      <xdr:col>21</xdr:col>
      <xdr:colOff>24831</xdr:colOff>
      <xdr:row>100</xdr:row>
      <xdr:rowOff>174742</xdr:rowOff>
    </xdr:to>
    <xdr:cxnSp macro="">
      <xdr:nvCxnSpPr>
        <xdr:cNvPr id="133" name="Conector recto de flecha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CxnSpPr>
          <a:endCxn id="109" idx="2"/>
        </xdr:cNvCxnSpPr>
      </xdr:nvCxnSpPr>
      <xdr:spPr>
        <a:xfrm>
          <a:off x="11304042" y="19272367"/>
          <a:ext cx="1888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4330</xdr:colOff>
      <xdr:row>17</xdr:row>
      <xdr:rowOff>144318</xdr:rowOff>
    </xdr:from>
    <xdr:to>
      <xdr:col>13</xdr:col>
      <xdr:colOff>4943</xdr:colOff>
      <xdr:row>19</xdr:row>
      <xdr:rowOff>65317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CxnSpPr>
          <a:stCxn id="10" idx="2"/>
          <a:endCxn id="62" idx="0"/>
        </xdr:cNvCxnSpPr>
      </xdr:nvCxnSpPr>
      <xdr:spPr>
        <a:xfrm>
          <a:off x="7319530" y="3430443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112</xdr:row>
      <xdr:rowOff>117742</xdr:rowOff>
    </xdr:from>
    <xdr:to>
      <xdr:col>21</xdr:col>
      <xdr:colOff>747551</xdr:colOff>
      <xdr:row>114</xdr:row>
      <xdr:rowOff>79343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CxnSpPr>
          <a:stCxn id="114721" idx="4"/>
          <a:endCxn id="111" idx="0"/>
        </xdr:cNvCxnSpPr>
      </xdr:nvCxnSpPr>
      <xdr:spPr>
        <a:xfrm>
          <a:off x="12212931" y="21501367"/>
          <a:ext cx="2720" cy="3426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63724</xdr:colOff>
      <xdr:row>89</xdr:row>
      <xdr:rowOff>69272</xdr:rowOff>
    </xdr:from>
    <xdr:to>
      <xdr:col>16</xdr:col>
      <xdr:colOff>741724</xdr:colOff>
      <xdr:row>92</xdr:row>
      <xdr:rowOff>145772</xdr:rowOff>
    </xdr:to>
    <xdr:sp macro="" textlink="">
      <xdr:nvSpPr>
        <xdr:cNvPr id="136" name="CuadroTexto 135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SpPr txBox="1"/>
      </xdr:nvSpPr>
      <xdr:spPr>
        <a:xfrm>
          <a:off x="8255224" y="17071397"/>
          <a:ext cx="1440000" cy="648000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DANFOSS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381000</xdr:colOff>
      <xdr:row>174</xdr:row>
      <xdr:rowOff>103909</xdr:rowOff>
    </xdr:from>
    <xdr:to>
      <xdr:col>31</xdr:col>
      <xdr:colOff>467591</xdr:colOff>
      <xdr:row>177</xdr:row>
      <xdr:rowOff>103909</xdr:rowOff>
    </xdr:to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SpPr txBox="1"/>
      </xdr:nvSpPr>
      <xdr:spPr>
        <a:xfrm>
          <a:off x="16764000" y="3327948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138" name="CuadroTexto 13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SpPr txBox="1"/>
      </xdr:nvSpPr>
      <xdr:spPr>
        <a:xfrm>
          <a:off x="164181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CxnSpPr>
          <a:stCxn id="32" idx="4"/>
          <a:endCxn id="138" idx="0"/>
        </xdr:cNvCxnSpPr>
      </xdr:nvCxnSpPr>
      <xdr:spPr>
        <a:xfrm>
          <a:off x="171381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94</xdr:row>
      <xdr:rowOff>76756</xdr:rowOff>
    </xdr:from>
    <xdr:to>
      <xdr:col>10</xdr:col>
      <xdr:colOff>730184</xdr:colOff>
      <xdr:row>97</xdr:row>
      <xdr:rowOff>152956</xdr:rowOff>
    </xdr:to>
    <xdr:sp macro="" textlink="">
      <xdr:nvSpPr>
        <xdr:cNvPr id="140" name="CuadroTexto 139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SpPr txBox="1">
          <a:spLocks/>
        </xdr:cNvSpPr>
      </xdr:nvSpPr>
      <xdr:spPr>
        <a:xfrm>
          <a:off x="4967085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4</xdr:col>
      <xdr:colOff>742547</xdr:colOff>
      <xdr:row>96</xdr:row>
      <xdr:rowOff>19606</xdr:rowOff>
    </xdr:from>
    <xdr:to>
      <xdr:col>6</xdr:col>
      <xdr:colOff>64548</xdr:colOff>
      <xdr:row>96</xdr:row>
      <xdr:rowOff>19606</xdr:rowOff>
    </xdr:to>
    <xdr:cxnSp macro="">
      <xdr:nvCxnSpPr>
        <xdr:cNvPr id="141" name="Conector recto de flecha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CxnSpPr>
          <a:stCxn id="156" idx="6"/>
          <a:endCxn id="114719" idx="2"/>
        </xdr:cNvCxnSpPr>
      </xdr:nvCxnSpPr>
      <xdr:spPr>
        <a:xfrm>
          <a:off x="3142847" y="183552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96</xdr:row>
      <xdr:rowOff>19606</xdr:rowOff>
    </xdr:from>
    <xdr:to>
      <xdr:col>9</xdr:col>
      <xdr:colOff>52185</xdr:colOff>
      <xdr:row>96</xdr:row>
      <xdr:rowOff>19606</xdr:rowOff>
    </xdr:to>
    <xdr:cxnSp macro="">
      <xdr:nvCxnSpPr>
        <xdr:cNvPr id="142" name="Conector recto de flecha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CxnSpPr>
          <a:endCxn id="140" idx="2"/>
        </xdr:cNvCxnSpPr>
      </xdr:nvCxnSpPr>
      <xdr:spPr>
        <a:xfrm>
          <a:off x="478114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121070</xdr:colOff>
      <xdr:row>36</xdr:row>
      <xdr:rowOff>62757</xdr:rowOff>
    </xdr:from>
    <xdr:to>
      <xdr:col>10</xdr:col>
      <xdr:colOff>744807</xdr:colOff>
      <xdr:row>39</xdr:row>
      <xdr:rowOff>139257</xdr:rowOff>
    </xdr:to>
    <xdr:sp macro="" textlink="">
      <xdr:nvSpPr>
        <xdr:cNvPr id="143" name="CuadroTexto 14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SpPr txBox="1"/>
      </xdr:nvSpPr>
      <xdr:spPr>
        <a:xfrm>
          <a:off x="5035970" y="6968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36</xdr:row>
      <xdr:rowOff>19186</xdr:rowOff>
    </xdr:from>
    <xdr:to>
      <xdr:col>10</xdr:col>
      <xdr:colOff>750455</xdr:colOff>
      <xdr:row>39</xdr:row>
      <xdr:rowOff>144318</xdr:rowOff>
    </xdr:to>
    <xdr:sp macro="" textlink="">
      <xdr:nvSpPr>
        <xdr:cNvPr id="144" name="Rectángulo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SpPr/>
      </xdr:nvSpPr>
      <xdr:spPr>
        <a:xfrm>
          <a:off x="4914900" y="6924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121070</xdr:colOff>
      <xdr:row>30</xdr:row>
      <xdr:rowOff>62757</xdr:rowOff>
    </xdr:from>
    <xdr:to>
      <xdr:col>10</xdr:col>
      <xdr:colOff>744807</xdr:colOff>
      <xdr:row>33</xdr:row>
      <xdr:rowOff>139257</xdr:rowOff>
    </xdr:to>
    <xdr:sp macro="" textlink="">
      <xdr:nvSpPr>
        <xdr:cNvPr id="145" name="CuadroTexto 144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SpPr txBox="1"/>
      </xdr:nvSpPr>
      <xdr:spPr>
        <a:xfrm>
          <a:off x="5035970" y="5825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9</xdr:col>
      <xdr:colOff>0</xdr:colOff>
      <xdr:row>30</xdr:row>
      <xdr:rowOff>19186</xdr:rowOff>
    </xdr:from>
    <xdr:to>
      <xdr:col>10</xdr:col>
      <xdr:colOff>750455</xdr:colOff>
      <xdr:row>33</xdr:row>
      <xdr:rowOff>144318</xdr:rowOff>
    </xdr:to>
    <xdr:sp macro="" textlink="">
      <xdr:nvSpPr>
        <xdr:cNvPr id="146" name="Rectángulo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SpPr/>
      </xdr:nvSpPr>
      <xdr:spPr>
        <a:xfrm>
          <a:off x="4914900" y="5781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31</xdr:row>
      <xdr:rowOff>177002</xdr:rowOff>
    </xdr:from>
    <xdr:to>
      <xdr:col>12</xdr:col>
      <xdr:colOff>46943</xdr:colOff>
      <xdr:row>35</xdr:row>
      <xdr:rowOff>5757</xdr:rowOff>
    </xdr:to>
    <xdr:cxnSp macro="">
      <xdr:nvCxnSpPr>
        <xdr:cNvPr id="147" name="Conector angular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CxnSpPr>
          <a:stCxn id="146" idx="3"/>
        </xdr:cNvCxnSpPr>
      </xdr:nvCxnSpPr>
      <xdr:spPr>
        <a:xfrm>
          <a:off x="6427355" y="6130127"/>
          <a:ext cx="172788" cy="5907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750455</xdr:colOff>
      <xdr:row>35</xdr:row>
      <xdr:rowOff>5757</xdr:rowOff>
    </xdr:from>
    <xdr:to>
      <xdr:col>12</xdr:col>
      <xdr:colOff>46943</xdr:colOff>
      <xdr:row>37</xdr:row>
      <xdr:rowOff>177002</xdr:rowOff>
    </xdr:to>
    <xdr:cxnSp macro="">
      <xdr:nvCxnSpPr>
        <xdr:cNvPr id="148" name="Conector angular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CxnSpPr>
          <a:stCxn id="144" idx="3"/>
        </xdr:cNvCxnSpPr>
      </xdr:nvCxnSpPr>
      <xdr:spPr>
        <a:xfrm flipV="1">
          <a:off x="6427355" y="6720882"/>
          <a:ext cx="172788" cy="5522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254</xdr:row>
      <xdr:rowOff>0</xdr:rowOff>
    </xdr:from>
    <xdr:to>
      <xdr:col>30</xdr:col>
      <xdr:colOff>755192</xdr:colOff>
      <xdr:row>255</xdr:row>
      <xdr:rowOff>59777</xdr:rowOff>
    </xdr:to>
    <xdr:cxnSp macro="">
      <xdr:nvCxnSpPr>
        <xdr:cNvPr id="149" name="Conector recto de flecha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CxnSpPr>
          <a:endCxn id="39" idx="0"/>
        </xdr:cNvCxnSpPr>
      </xdr:nvCxnSpPr>
      <xdr:spPr>
        <a:xfrm>
          <a:off x="17138192" y="48529875"/>
          <a:ext cx="0" cy="2502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755191</xdr:colOff>
      <xdr:row>127</xdr:row>
      <xdr:rowOff>147032</xdr:rowOff>
    </xdr:from>
    <xdr:to>
      <xdr:col>30</xdr:col>
      <xdr:colOff>755192</xdr:colOff>
      <xdr:row>129</xdr:row>
      <xdr:rowOff>0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CxnSpPr>
          <a:stCxn id="81" idx="4"/>
        </xdr:cNvCxnSpPr>
      </xdr:nvCxnSpPr>
      <xdr:spPr>
        <a:xfrm flipH="1">
          <a:off x="17138191" y="24388157"/>
          <a:ext cx="1" cy="2339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729015</xdr:colOff>
      <xdr:row>96</xdr:row>
      <xdr:rowOff>29615</xdr:rowOff>
    </xdr:from>
    <xdr:to>
      <xdr:col>18</xdr:col>
      <xdr:colOff>8956</xdr:colOff>
      <xdr:row>100</xdr:row>
      <xdr:rowOff>174742</xdr:rowOff>
    </xdr:to>
    <xdr:cxnSp macro="">
      <xdr:nvCxnSpPr>
        <xdr:cNvPr id="151" name="Conector angular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CxnSpPr/>
      </xdr:nvCxnSpPr>
      <xdr:spPr>
        <a:xfrm>
          <a:off x="9682515" y="18365240"/>
          <a:ext cx="156241" cy="90712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100</xdr:row>
      <xdr:rowOff>174742</xdr:rowOff>
    </xdr:from>
    <xdr:to>
      <xdr:col>18</xdr:col>
      <xdr:colOff>24831</xdr:colOff>
      <xdr:row>106</xdr:row>
      <xdr:rowOff>1214</xdr:rowOff>
    </xdr:to>
    <xdr:cxnSp macro="">
      <xdr:nvCxnSpPr>
        <xdr:cNvPr id="152" name="Conector angular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CxnSpPr>
          <a:stCxn id="114716" idx="6"/>
        </xdr:cNvCxnSpPr>
      </xdr:nvCxnSpPr>
      <xdr:spPr>
        <a:xfrm flipV="1">
          <a:off x="9665742" y="19272367"/>
          <a:ext cx="188889" cy="96947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686608</xdr:colOff>
      <xdr:row>89</xdr:row>
      <xdr:rowOff>51170</xdr:rowOff>
    </xdr:from>
    <xdr:to>
      <xdr:col>1</xdr:col>
      <xdr:colOff>675033</xdr:colOff>
      <xdr:row>92</xdr:row>
      <xdr:rowOff>51170</xdr:rowOff>
    </xdr:to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SpPr txBox="1"/>
      </xdr:nvSpPr>
      <xdr:spPr>
        <a:xfrm>
          <a:off x="686608" y="17053295"/>
          <a:ext cx="7504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0</xdr:col>
      <xdr:colOff>64548</xdr:colOff>
      <xdr:row>94</xdr:row>
      <xdr:rowOff>76756</xdr:rowOff>
    </xdr:from>
    <xdr:to>
      <xdr:col>1</xdr:col>
      <xdr:colOff>742547</xdr:colOff>
      <xdr:row>97</xdr:row>
      <xdr:rowOff>152956</xdr:rowOff>
    </xdr:to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SpPr txBox="1">
          <a:spLocks/>
        </xdr:cNvSpPr>
      </xdr:nvSpPr>
      <xdr:spPr>
        <a:xfrm>
          <a:off x="645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96</xdr:row>
      <xdr:rowOff>22949</xdr:rowOff>
    </xdr:from>
    <xdr:to>
      <xdr:col>3</xdr:col>
      <xdr:colOff>64548</xdr:colOff>
      <xdr:row>96</xdr:row>
      <xdr:rowOff>22949</xdr:rowOff>
    </xdr:to>
    <xdr:cxnSp macro="">
      <xdr:nvCxnSpPr>
        <xdr:cNvPr id="155" name="Conector recto de flecha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CxnSpPr>
          <a:stCxn id="154" idx="6"/>
          <a:endCxn id="156" idx="2"/>
        </xdr:cNvCxnSpPr>
      </xdr:nvCxnSpPr>
      <xdr:spPr>
        <a:xfrm>
          <a:off x="1504547" y="183585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94</xdr:row>
      <xdr:rowOff>76756</xdr:rowOff>
    </xdr:from>
    <xdr:to>
      <xdr:col>4</xdr:col>
      <xdr:colOff>742547</xdr:colOff>
      <xdr:row>97</xdr:row>
      <xdr:rowOff>152956</xdr:rowOff>
    </xdr:to>
    <xdr:sp macro="" textlink="">
      <xdr:nvSpPr>
        <xdr:cNvPr id="156" name="CuadroTexto 15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SpPr txBox="1">
          <a:spLocks/>
        </xdr:cNvSpPr>
      </xdr:nvSpPr>
      <xdr:spPr>
        <a:xfrm>
          <a:off x="17028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275</xdr:row>
      <xdr:rowOff>53464</xdr:rowOff>
    </xdr:from>
    <xdr:to>
      <xdr:col>31</xdr:col>
      <xdr:colOff>713192</xdr:colOff>
      <xdr:row>278</xdr:row>
      <xdr:rowOff>129964</xdr:rowOff>
    </xdr:to>
    <xdr:sp macro="" textlink="">
      <xdr:nvSpPr>
        <xdr:cNvPr id="157" name="CuadroTexto 156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SpPr txBox="1"/>
      </xdr:nvSpPr>
      <xdr:spPr>
        <a:xfrm>
          <a:off x="16418192" y="5258383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30</xdr:col>
      <xdr:colOff>755192</xdr:colOff>
      <xdr:row>273</xdr:row>
      <xdr:rowOff>136277</xdr:rowOff>
    </xdr:from>
    <xdr:to>
      <xdr:col>30</xdr:col>
      <xdr:colOff>755192</xdr:colOff>
      <xdr:row>275</xdr:row>
      <xdr:rowOff>53464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CxnSpPr>
          <a:endCxn id="157" idx="0"/>
        </xdr:cNvCxnSpPr>
      </xdr:nvCxnSpPr>
      <xdr:spPr>
        <a:xfrm>
          <a:off x="17138192" y="5228565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A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0A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27551</xdr:colOff>
      <xdr:row>245</xdr:row>
      <xdr:rowOff>54183</xdr:rowOff>
    </xdr:from>
    <xdr:to>
      <xdr:col>1</xdr:col>
      <xdr:colOff>702664</xdr:colOff>
      <xdr:row>248</xdr:row>
      <xdr:rowOff>130682</xdr:rowOff>
    </xdr:to>
    <xdr:sp macro="" textlink="">
      <xdr:nvSpPr>
        <xdr:cNvPr id="159" name="CuadroTexto 158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SpPr txBox="1"/>
      </xdr:nvSpPr>
      <xdr:spPr>
        <a:xfrm>
          <a:off x="27551" y="4686955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56003</xdr:colOff>
      <xdr:row>245</xdr:row>
      <xdr:rowOff>54183</xdr:rowOff>
    </xdr:from>
    <xdr:to>
      <xdr:col>4</xdr:col>
      <xdr:colOff>734003</xdr:colOff>
      <xdr:row>248</xdr:row>
      <xdr:rowOff>130683</xdr:rowOff>
    </xdr:to>
    <xdr:sp macro="" textlink="">
      <xdr:nvSpPr>
        <xdr:cNvPr id="114688" name="CuadroTexto 114687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A00-000000C00100}"/>
            </a:ext>
          </a:extLst>
        </xdr:cNvPr>
        <xdr:cNvSpPr txBox="1"/>
      </xdr:nvSpPr>
      <xdr:spPr>
        <a:xfrm>
          <a:off x="1694303" y="46869558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</a:t>
          </a:r>
        </a:p>
        <a:p>
          <a:pPr algn="ctr"/>
          <a:r>
            <a:rPr lang="en-US" sz="1100" b="1" i="1"/>
            <a:t>TM</a:t>
          </a:r>
          <a:r>
            <a:rPr lang="en-US" sz="1100" b="1" i="1" baseline="0"/>
            <a:t> LS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250</xdr:row>
      <xdr:rowOff>51954</xdr:rowOff>
    </xdr:from>
    <xdr:to>
      <xdr:col>1</xdr:col>
      <xdr:colOff>705551</xdr:colOff>
      <xdr:row>253</xdr:row>
      <xdr:rowOff>128454</xdr:rowOff>
    </xdr:to>
    <xdr:sp macro="" textlink="">
      <xdr:nvSpPr>
        <xdr:cNvPr id="114691" name="CuadroTexto 114690">
          <a:extLst>
            <a:ext uri="{FF2B5EF4-FFF2-40B4-BE49-F238E27FC236}">
              <a16:creationId xmlns:a16="http://schemas.microsoft.com/office/drawing/2014/main" id="{00000000-0008-0000-0A00-000003C00100}"/>
            </a:ext>
          </a:extLst>
        </xdr:cNvPr>
        <xdr:cNvSpPr txBox="1"/>
      </xdr:nvSpPr>
      <xdr:spPr>
        <a:xfrm>
          <a:off x="27551" y="4781982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6</xdr:col>
      <xdr:colOff>27314</xdr:colOff>
      <xdr:row>245</xdr:row>
      <xdr:rowOff>69272</xdr:rowOff>
    </xdr:from>
    <xdr:to>
      <xdr:col>7</xdr:col>
      <xdr:colOff>705314</xdr:colOff>
      <xdr:row>248</xdr:row>
      <xdr:rowOff>163091</xdr:rowOff>
    </xdr:to>
    <xdr:sp macro="" textlink="">
      <xdr:nvSpPr>
        <xdr:cNvPr id="114692" name="CuadroTexto 114691">
          <a:extLst>
            <a:ext uri="{FF2B5EF4-FFF2-40B4-BE49-F238E27FC236}">
              <a16:creationId xmlns:a16="http://schemas.microsoft.com/office/drawing/2014/main" id="{00000000-0008-0000-0A00-000004C00100}"/>
            </a:ext>
          </a:extLst>
        </xdr:cNvPr>
        <xdr:cNvSpPr txBox="1"/>
      </xdr:nvSpPr>
      <xdr:spPr>
        <a:xfrm>
          <a:off x="3303914" y="46884647"/>
          <a:ext cx="1440000" cy="665319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SOLO PARA </a:t>
          </a:r>
        </a:p>
        <a:p>
          <a:pPr algn="ctr"/>
          <a:r>
            <a:rPr lang="en-US" sz="1100" b="1" i="1" baseline="0"/>
            <a:t>CI LP</a:t>
          </a:r>
          <a:endParaRPr lang="en-US" sz="900" b="1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53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A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59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A00-00003B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A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A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20933</xdr:colOff>
      <xdr:row>117</xdr:row>
      <xdr:rowOff>155842</xdr:rowOff>
    </xdr:from>
    <xdr:to>
      <xdr:col>30</xdr:col>
      <xdr:colOff>35193</xdr:colOff>
      <xdr:row>121</xdr:row>
      <xdr:rowOff>20899</xdr:rowOff>
    </xdr:to>
    <xdr:cxnSp macro="">
      <xdr:nvCxnSpPr>
        <xdr:cNvPr id="114697" name="Conector angular 168">
          <a:extLst>
            <a:ext uri="{FF2B5EF4-FFF2-40B4-BE49-F238E27FC236}">
              <a16:creationId xmlns:a16="http://schemas.microsoft.com/office/drawing/2014/main" id="{00000000-0008-0000-0A00-000009C00100}"/>
            </a:ext>
          </a:extLst>
        </xdr:cNvPr>
        <xdr:cNvCxnSpPr>
          <a:stCxn id="82" idx="4"/>
          <a:endCxn id="113" idx="2"/>
        </xdr:cNvCxnSpPr>
      </xdr:nvCxnSpPr>
      <xdr:spPr>
        <a:xfrm rot="16200000" flipH="1">
          <a:off x="15659384" y="22360216"/>
          <a:ext cx="627057" cy="89056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62</xdr:row>
      <xdr:rowOff>34045</xdr:rowOff>
    </xdr:from>
    <xdr:to>
      <xdr:col>26</xdr:col>
      <xdr:colOff>79169</xdr:colOff>
      <xdr:row>64</xdr:row>
      <xdr:rowOff>136072</xdr:rowOff>
    </xdr:to>
    <xdr:sp macro="" textlink="">
      <xdr:nvSpPr>
        <xdr:cNvPr id="114698" name="CuadroTexto 114697">
          <a:extLst>
            <a:ext uri="{FF2B5EF4-FFF2-40B4-BE49-F238E27FC236}">
              <a16:creationId xmlns:a16="http://schemas.microsoft.com/office/drawing/2014/main" id="{00000000-0008-0000-0A00-00000AC001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62</xdr:row>
      <xdr:rowOff>133878</xdr:rowOff>
    </xdr:from>
    <xdr:to>
      <xdr:col>25</xdr:col>
      <xdr:colOff>7572</xdr:colOff>
      <xdr:row>64</xdr:row>
      <xdr:rowOff>136174</xdr:rowOff>
    </xdr:to>
    <xdr:cxnSp macro="">
      <xdr:nvCxnSpPr>
        <xdr:cNvPr id="114699" name="Conector recto de flecha 114698">
          <a:extLst>
            <a:ext uri="{FF2B5EF4-FFF2-40B4-BE49-F238E27FC236}">
              <a16:creationId xmlns:a16="http://schemas.microsoft.com/office/drawing/2014/main" id="{00000000-0008-0000-0A00-00000BC00100}"/>
            </a:ext>
          </a:extLst>
        </xdr:cNvPr>
        <xdr:cNvCxnSpPr>
          <a:endCxn id="114700" idx="0"/>
        </xdr:cNvCxnSpPr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64</xdr:row>
      <xdr:rowOff>136174</xdr:rowOff>
    </xdr:from>
    <xdr:to>
      <xdr:col>25</xdr:col>
      <xdr:colOff>727572</xdr:colOff>
      <xdr:row>68</xdr:row>
      <xdr:rowOff>22174</xdr:rowOff>
    </xdr:to>
    <xdr:sp macro="" textlink="">
      <xdr:nvSpPr>
        <xdr:cNvPr id="114700" name="CuadroTexto 114699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A00-00000CC00100}"/>
            </a:ext>
          </a:extLst>
        </xdr:cNvPr>
        <xdr:cNvSpPr txBox="1">
          <a:spLocks/>
        </xdr:cNvSpPr>
      </xdr:nvSpPr>
      <xdr:spPr>
        <a:xfrm>
          <a:off x="13155972" y="123757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62</xdr:row>
      <xdr:rowOff>34045</xdr:rowOff>
    </xdr:from>
    <xdr:to>
      <xdr:col>26</xdr:col>
      <xdr:colOff>79169</xdr:colOff>
      <xdr:row>64</xdr:row>
      <xdr:rowOff>136072</xdr:rowOff>
    </xdr:to>
    <xdr:sp macro="" textlink="">
      <xdr:nvSpPr>
        <xdr:cNvPr id="114701" name="CuadroTexto 114700">
          <a:extLst>
            <a:ext uri="{FF2B5EF4-FFF2-40B4-BE49-F238E27FC236}">
              <a16:creationId xmlns:a16="http://schemas.microsoft.com/office/drawing/2014/main" id="{00000000-0008-0000-0A00-00000DC001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62</xdr:row>
      <xdr:rowOff>133878</xdr:rowOff>
    </xdr:from>
    <xdr:to>
      <xdr:col>25</xdr:col>
      <xdr:colOff>7572</xdr:colOff>
      <xdr:row>64</xdr:row>
      <xdr:rowOff>136174</xdr:rowOff>
    </xdr:to>
    <xdr:cxnSp macro="">
      <xdr:nvCxnSpPr>
        <xdr:cNvPr id="114702" name="Conector recto de flecha 114701">
          <a:extLst>
            <a:ext uri="{FF2B5EF4-FFF2-40B4-BE49-F238E27FC236}">
              <a16:creationId xmlns:a16="http://schemas.microsoft.com/office/drawing/2014/main" id="{00000000-0008-0000-0A00-00000EC00100}"/>
            </a:ext>
          </a:extLst>
        </xdr:cNvPr>
        <xdr:cNvCxnSpPr/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94</xdr:row>
      <xdr:rowOff>70312</xdr:rowOff>
    </xdr:from>
    <xdr:to>
      <xdr:col>25</xdr:col>
      <xdr:colOff>727572</xdr:colOff>
      <xdr:row>97</xdr:row>
      <xdr:rowOff>146812</xdr:rowOff>
    </xdr:to>
    <xdr:sp macro="" textlink="">
      <xdr:nvSpPr>
        <xdr:cNvPr id="114703" name="CuadroTexto 114702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A00-00000FC00100}"/>
            </a:ext>
          </a:extLst>
        </xdr:cNvPr>
        <xdr:cNvSpPr txBox="1"/>
      </xdr:nvSpPr>
      <xdr:spPr>
        <a:xfrm>
          <a:off x="13155972" y="18024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92</xdr:row>
      <xdr:rowOff>153885</xdr:rowOff>
    </xdr:from>
    <xdr:to>
      <xdr:col>25</xdr:col>
      <xdr:colOff>7572</xdr:colOff>
      <xdr:row>94</xdr:row>
      <xdr:rowOff>70312</xdr:rowOff>
    </xdr:to>
    <xdr:cxnSp macro="">
      <xdr:nvCxnSpPr>
        <xdr:cNvPr id="114704" name="Conector recto de flecha 114703">
          <a:extLst>
            <a:ext uri="{FF2B5EF4-FFF2-40B4-BE49-F238E27FC236}">
              <a16:creationId xmlns:a16="http://schemas.microsoft.com/office/drawing/2014/main" id="{00000000-0008-0000-0A00-000010C00100}"/>
            </a:ext>
          </a:extLst>
        </xdr:cNvPr>
        <xdr:cNvCxnSpPr>
          <a:stCxn id="83" idx="4"/>
          <a:endCxn id="114703" idx="0"/>
        </xdr:cNvCxnSpPr>
      </xdr:nvCxnSpPr>
      <xdr:spPr>
        <a:xfrm>
          <a:off x="13875972" y="177275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245</xdr:row>
      <xdr:rowOff>56025</xdr:rowOff>
    </xdr:from>
    <xdr:to>
      <xdr:col>28</xdr:col>
      <xdr:colOff>713192</xdr:colOff>
      <xdr:row>248</xdr:row>
      <xdr:rowOff>132525</xdr:rowOff>
    </xdr:to>
    <xdr:sp macro="" textlink="">
      <xdr:nvSpPr>
        <xdr:cNvPr id="114705" name="CuadroTexto 114704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A00-000011C00100}"/>
            </a:ext>
          </a:extLst>
        </xdr:cNvPr>
        <xdr:cNvSpPr txBox="1"/>
      </xdr:nvSpPr>
      <xdr:spPr>
        <a:xfrm>
          <a:off x="14779892" y="46871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241</xdr:row>
      <xdr:rowOff>165611</xdr:rowOff>
    </xdr:from>
    <xdr:to>
      <xdr:col>31</xdr:col>
      <xdr:colOff>16568</xdr:colOff>
      <xdr:row>243</xdr:row>
      <xdr:rowOff>8284</xdr:rowOff>
    </xdr:to>
    <xdr:cxnSp macro="">
      <xdr:nvCxnSpPr>
        <xdr:cNvPr id="114706" name="Conector angular 177">
          <a:extLst>
            <a:ext uri="{FF2B5EF4-FFF2-40B4-BE49-F238E27FC236}">
              <a16:creationId xmlns:a16="http://schemas.microsoft.com/office/drawing/2014/main" id="{00000000-0008-0000-0A00-000012C00100}"/>
            </a:ext>
          </a:extLst>
        </xdr:cNvPr>
        <xdr:cNvCxnSpPr>
          <a:stCxn id="30" idx="4"/>
        </xdr:cNvCxnSpPr>
      </xdr:nvCxnSpPr>
      <xdr:spPr>
        <a:xfrm rot="16200000" flipH="1">
          <a:off x="16230044" y="45492086"/>
          <a:ext cx="223673" cy="1639374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243</xdr:row>
      <xdr:rowOff>190499</xdr:rowOff>
    </xdr:from>
    <xdr:to>
      <xdr:col>31</xdr:col>
      <xdr:colOff>13138</xdr:colOff>
      <xdr:row>245</xdr:row>
      <xdr:rowOff>56024</xdr:rowOff>
    </xdr:to>
    <xdr:cxnSp macro="">
      <xdr:nvCxnSpPr>
        <xdr:cNvPr id="114707" name="Conector angular 178">
          <a:extLst>
            <a:ext uri="{FF2B5EF4-FFF2-40B4-BE49-F238E27FC236}">
              <a16:creationId xmlns:a16="http://schemas.microsoft.com/office/drawing/2014/main" id="{00000000-0008-0000-0A00-000013C00100}"/>
            </a:ext>
          </a:extLst>
        </xdr:cNvPr>
        <xdr:cNvCxnSpPr>
          <a:endCxn id="114705" idx="0"/>
        </xdr:cNvCxnSpPr>
      </xdr:nvCxnSpPr>
      <xdr:spPr>
        <a:xfrm rot="10800000" flipV="1">
          <a:off x="15499892" y="46605824"/>
          <a:ext cx="1658246" cy="26557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243</xdr:row>
      <xdr:rowOff>6569</xdr:rowOff>
    </xdr:from>
    <xdr:to>
      <xdr:col>31</xdr:col>
      <xdr:colOff>6570</xdr:colOff>
      <xdr:row>244</xdr:row>
      <xdr:rowOff>13138</xdr:rowOff>
    </xdr:to>
    <xdr:cxnSp macro="">
      <xdr:nvCxnSpPr>
        <xdr:cNvPr id="114708" name="Conector recto 114707">
          <a:extLst>
            <a:ext uri="{FF2B5EF4-FFF2-40B4-BE49-F238E27FC236}">
              <a16:creationId xmlns:a16="http://schemas.microsoft.com/office/drawing/2014/main" id="{00000000-0008-0000-0A00-000014C00100}"/>
            </a:ext>
          </a:extLst>
        </xdr:cNvPr>
        <xdr:cNvCxnSpPr/>
      </xdr:nvCxnSpPr>
      <xdr:spPr>
        <a:xfrm flipH="1">
          <a:off x="17151569" y="4642189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244</xdr:row>
      <xdr:rowOff>0</xdr:rowOff>
    </xdr:from>
    <xdr:to>
      <xdr:col>33</xdr:col>
      <xdr:colOff>758300</xdr:colOff>
      <xdr:row>245</xdr:row>
      <xdr:rowOff>78000</xdr:rowOff>
    </xdr:to>
    <xdr:cxnSp macro="">
      <xdr:nvCxnSpPr>
        <xdr:cNvPr id="114709" name="Conector angular 180">
          <a:extLst>
            <a:ext uri="{FF2B5EF4-FFF2-40B4-BE49-F238E27FC236}">
              <a16:creationId xmlns:a16="http://schemas.microsoft.com/office/drawing/2014/main" id="{00000000-0008-0000-0A00-000015C00100}"/>
            </a:ext>
          </a:extLst>
        </xdr:cNvPr>
        <xdr:cNvCxnSpPr/>
      </xdr:nvCxnSpPr>
      <xdr:spPr>
        <a:xfrm>
          <a:off x="17164707" y="46605825"/>
          <a:ext cx="1614893" cy="28755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245</xdr:row>
      <xdr:rowOff>64862</xdr:rowOff>
    </xdr:from>
    <xdr:to>
      <xdr:col>34</xdr:col>
      <xdr:colOff>709731</xdr:colOff>
      <xdr:row>248</xdr:row>
      <xdr:rowOff>141362</xdr:rowOff>
    </xdr:to>
    <xdr:sp macro="" textlink="">
      <xdr:nvSpPr>
        <xdr:cNvPr id="114710" name="CuadroTexto 114709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A00-000016C00100}"/>
            </a:ext>
          </a:extLst>
        </xdr:cNvPr>
        <xdr:cNvSpPr txBox="1"/>
      </xdr:nvSpPr>
      <xdr:spPr>
        <a:xfrm>
          <a:off x="18053031" y="46880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755191</xdr:colOff>
      <xdr:row>248</xdr:row>
      <xdr:rowOff>132525</xdr:rowOff>
    </xdr:from>
    <xdr:to>
      <xdr:col>30</xdr:col>
      <xdr:colOff>755191</xdr:colOff>
      <xdr:row>255</xdr:row>
      <xdr:rowOff>59777</xdr:rowOff>
    </xdr:to>
    <xdr:cxnSp macro="">
      <xdr:nvCxnSpPr>
        <xdr:cNvPr id="114711" name="Conector angular 182">
          <a:extLst>
            <a:ext uri="{FF2B5EF4-FFF2-40B4-BE49-F238E27FC236}">
              <a16:creationId xmlns:a16="http://schemas.microsoft.com/office/drawing/2014/main" id="{00000000-0008-0000-0A00-000017C00100}"/>
            </a:ext>
          </a:extLst>
        </xdr:cNvPr>
        <xdr:cNvCxnSpPr>
          <a:stCxn id="114705" idx="4"/>
          <a:endCxn id="39" idx="0"/>
        </xdr:cNvCxnSpPr>
      </xdr:nvCxnSpPr>
      <xdr:spPr>
        <a:xfrm rot="16200000" flipH="1">
          <a:off x="15688665" y="47330626"/>
          <a:ext cx="1260752" cy="1638300"/>
        </a:xfrm>
        <a:prstGeom prst="bentConnector3">
          <a:avLst>
            <a:gd name="adj1" fmla="val 8022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755193</xdr:colOff>
      <xdr:row>253</xdr:row>
      <xdr:rowOff>160511</xdr:rowOff>
    </xdr:from>
    <xdr:to>
      <xdr:col>33</xdr:col>
      <xdr:colOff>751732</xdr:colOff>
      <xdr:row>255</xdr:row>
      <xdr:rowOff>59776</xdr:rowOff>
    </xdr:to>
    <xdr:cxnSp macro="">
      <xdr:nvCxnSpPr>
        <xdr:cNvPr id="114712" name="Conector angular 183">
          <a:extLst>
            <a:ext uri="{FF2B5EF4-FFF2-40B4-BE49-F238E27FC236}">
              <a16:creationId xmlns:a16="http://schemas.microsoft.com/office/drawing/2014/main" id="{00000000-0008-0000-0A00-000018C00100}"/>
            </a:ext>
          </a:extLst>
        </xdr:cNvPr>
        <xdr:cNvCxnSpPr>
          <a:stCxn id="96" idx="4"/>
          <a:endCxn id="39" idx="0"/>
        </xdr:cNvCxnSpPr>
      </xdr:nvCxnSpPr>
      <xdr:spPr>
        <a:xfrm rot="5400000">
          <a:off x="17815480" y="47822599"/>
          <a:ext cx="280265" cy="1634839"/>
        </a:xfrm>
        <a:prstGeom prst="bentConnector3">
          <a:avLst>
            <a:gd name="adj1" fmla="val 1035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231</xdr:row>
      <xdr:rowOff>165611</xdr:rowOff>
    </xdr:from>
    <xdr:to>
      <xdr:col>33</xdr:col>
      <xdr:colOff>751732</xdr:colOff>
      <xdr:row>243</xdr:row>
      <xdr:rowOff>2</xdr:rowOff>
    </xdr:to>
    <xdr:cxnSp macro="">
      <xdr:nvCxnSpPr>
        <xdr:cNvPr id="114713" name="Conector angular 184">
          <a:extLst>
            <a:ext uri="{FF2B5EF4-FFF2-40B4-BE49-F238E27FC236}">
              <a16:creationId xmlns:a16="http://schemas.microsoft.com/office/drawing/2014/main" id="{00000000-0008-0000-0A00-000019C00100}"/>
            </a:ext>
          </a:extLst>
        </xdr:cNvPr>
        <xdr:cNvCxnSpPr/>
      </xdr:nvCxnSpPr>
      <xdr:spPr>
        <a:xfrm rot="5400000">
          <a:off x="16905390" y="4454768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223</xdr:row>
      <xdr:rowOff>0</xdr:rowOff>
    </xdr:from>
    <xdr:to>
      <xdr:col>34</xdr:col>
      <xdr:colOff>727364</xdr:colOff>
      <xdr:row>248</xdr:row>
      <xdr:rowOff>163286</xdr:rowOff>
    </xdr:to>
    <xdr:sp macro="" textlink="">
      <xdr:nvSpPr>
        <xdr:cNvPr id="114714" name="Rectángulo 114713">
          <a:extLst>
            <a:ext uri="{FF2B5EF4-FFF2-40B4-BE49-F238E27FC236}">
              <a16:creationId xmlns:a16="http://schemas.microsoft.com/office/drawing/2014/main" id="{00000000-0008-0000-0A00-00001AC00100}"/>
            </a:ext>
          </a:extLst>
        </xdr:cNvPr>
        <xdr:cNvSpPr/>
      </xdr:nvSpPr>
      <xdr:spPr>
        <a:xfrm>
          <a:off x="14744700" y="42605325"/>
          <a:ext cx="4765964" cy="494483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735494</xdr:colOff>
      <xdr:row>257</xdr:row>
      <xdr:rowOff>2777</xdr:rowOff>
    </xdr:from>
    <xdr:to>
      <xdr:col>30</xdr:col>
      <xdr:colOff>35192</xdr:colOff>
      <xdr:row>257</xdr:row>
      <xdr:rowOff>2778</xdr:rowOff>
    </xdr:to>
    <xdr:cxnSp macro="">
      <xdr:nvCxnSpPr>
        <xdr:cNvPr id="114715" name="Conector recto de flecha 114714">
          <a:extLst>
            <a:ext uri="{FF2B5EF4-FFF2-40B4-BE49-F238E27FC236}">
              <a16:creationId xmlns:a16="http://schemas.microsoft.com/office/drawing/2014/main" id="{00000000-0008-0000-0A00-00001BC00100}"/>
            </a:ext>
          </a:extLst>
        </xdr:cNvPr>
        <xdr:cNvCxnSpPr>
          <a:stCxn id="38" idx="6"/>
          <a:endCxn id="39" idx="2"/>
        </xdr:cNvCxnSpPr>
      </xdr:nvCxnSpPr>
      <xdr:spPr>
        <a:xfrm flipV="1">
          <a:off x="16242194" y="4910415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34242</xdr:colOff>
      <xdr:row>104</xdr:row>
      <xdr:rowOff>58187</xdr:rowOff>
    </xdr:from>
    <xdr:to>
      <xdr:col>16</xdr:col>
      <xdr:colOff>712242</xdr:colOff>
      <xdr:row>107</xdr:row>
      <xdr:rowOff>134740</xdr:rowOff>
    </xdr:to>
    <xdr:sp macro="" textlink="">
      <xdr:nvSpPr>
        <xdr:cNvPr id="114716" name="CuadroTexto 114715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A00-00001CC00100}"/>
            </a:ext>
          </a:extLst>
        </xdr:cNvPr>
        <xdr:cNvSpPr txBox="1">
          <a:spLocks/>
        </xdr:cNvSpPr>
      </xdr:nvSpPr>
      <xdr:spPr>
        <a:xfrm>
          <a:off x="8225742" y="1991781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CAJA DE AIRE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05-25</a:t>
          </a:r>
          <a:endParaRPr lang="es-AR" sz="900">
            <a:effectLst/>
          </a:endParaRPr>
        </a:p>
      </xdr:txBody>
    </xdr:sp>
    <xdr:clientData/>
  </xdr:twoCellAnchor>
  <xdr:twoCellAnchor>
    <xdr:from>
      <xdr:col>28</xdr:col>
      <xdr:colOff>738045</xdr:colOff>
      <xdr:row>126</xdr:row>
      <xdr:rowOff>10646</xdr:rowOff>
    </xdr:from>
    <xdr:to>
      <xdr:col>30</xdr:col>
      <xdr:colOff>35192</xdr:colOff>
      <xdr:row>126</xdr:row>
      <xdr:rowOff>14976</xdr:rowOff>
    </xdr:to>
    <xdr:cxnSp macro="">
      <xdr:nvCxnSpPr>
        <xdr:cNvPr id="114717" name="Conector recto de flecha 114716">
          <a:extLst>
            <a:ext uri="{FF2B5EF4-FFF2-40B4-BE49-F238E27FC236}">
              <a16:creationId xmlns:a16="http://schemas.microsoft.com/office/drawing/2014/main" id="{00000000-0008-0000-0A00-00001DC00100}"/>
            </a:ext>
          </a:extLst>
        </xdr:cNvPr>
        <xdr:cNvCxnSpPr>
          <a:stCxn id="114718" idx="6"/>
        </xdr:cNvCxnSpPr>
      </xdr:nvCxnSpPr>
      <xdr:spPr>
        <a:xfrm>
          <a:off x="16244745" y="240612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62932</xdr:colOff>
      <xdr:row>124</xdr:row>
      <xdr:rowOff>61873</xdr:rowOff>
    </xdr:from>
    <xdr:to>
      <xdr:col>28</xdr:col>
      <xdr:colOff>738045</xdr:colOff>
      <xdr:row>127</xdr:row>
      <xdr:rowOff>147032</xdr:rowOff>
    </xdr:to>
    <xdr:sp macro="" textlink="">
      <xdr:nvSpPr>
        <xdr:cNvPr id="114718" name="CuadroTexto 114717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A00-00001EC00100}"/>
            </a:ext>
          </a:extLst>
        </xdr:cNvPr>
        <xdr:cNvSpPr txBox="1"/>
      </xdr:nvSpPr>
      <xdr:spPr>
        <a:xfrm>
          <a:off x="14807632" y="237314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94</xdr:row>
      <xdr:rowOff>76756</xdr:rowOff>
    </xdr:from>
    <xdr:to>
      <xdr:col>7</xdr:col>
      <xdr:colOff>742547</xdr:colOff>
      <xdr:row>97</xdr:row>
      <xdr:rowOff>152956</xdr:rowOff>
    </xdr:to>
    <xdr:sp macro="" textlink="">
      <xdr:nvSpPr>
        <xdr:cNvPr id="114719" name="CuadroTexto 114718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A00-00001FC00100}"/>
            </a:ext>
          </a:extLst>
        </xdr:cNvPr>
        <xdr:cNvSpPr txBox="1">
          <a:spLocks/>
        </xdr:cNvSpPr>
      </xdr:nvSpPr>
      <xdr:spPr>
        <a:xfrm>
          <a:off x="33411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10</xdr:col>
      <xdr:colOff>730184</xdr:colOff>
      <xdr:row>96</xdr:row>
      <xdr:rowOff>19606</xdr:rowOff>
    </xdr:from>
    <xdr:to>
      <xdr:col>12</xdr:col>
      <xdr:colOff>46943</xdr:colOff>
      <xdr:row>96</xdr:row>
      <xdr:rowOff>20900</xdr:rowOff>
    </xdr:to>
    <xdr:cxnSp macro="">
      <xdr:nvCxnSpPr>
        <xdr:cNvPr id="114720" name="Conector recto de flecha 114719">
          <a:extLst>
            <a:ext uri="{FF2B5EF4-FFF2-40B4-BE49-F238E27FC236}">
              <a16:creationId xmlns:a16="http://schemas.microsoft.com/office/drawing/2014/main" id="{00000000-0008-0000-0A00-000020C00100}"/>
            </a:ext>
          </a:extLst>
        </xdr:cNvPr>
        <xdr:cNvCxnSpPr>
          <a:stCxn id="140" idx="6"/>
          <a:endCxn id="116" idx="2"/>
        </xdr:cNvCxnSpPr>
      </xdr:nvCxnSpPr>
      <xdr:spPr>
        <a:xfrm>
          <a:off x="6407084" y="18355231"/>
          <a:ext cx="193059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24831</xdr:colOff>
      <xdr:row>109</xdr:row>
      <xdr:rowOff>41242</xdr:rowOff>
    </xdr:from>
    <xdr:to>
      <xdr:col>22</xdr:col>
      <xdr:colOff>702831</xdr:colOff>
      <xdr:row>112</xdr:row>
      <xdr:rowOff>117742</xdr:rowOff>
    </xdr:to>
    <xdr:sp macro="" textlink="">
      <xdr:nvSpPr>
        <xdr:cNvPr id="114721" name="CuadroTexto 114720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A00-000021C00100}"/>
            </a:ext>
          </a:extLst>
        </xdr:cNvPr>
        <xdr:cNvSpPr txBox="1"/>
      </xdr:nvSpPr>
      <xdr:spPr>
        <a:xfrm>
          <a:off x="11492931" y="20853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 DE AIRE</a:t>
          </a:r>
        </a:p>
        <a:p>
          <a:pPr algn="ctr"/>
          <a:r>
            <a:rPr lang="en-US" sz="900" b="1" i="1"/>
            <a:t>35-30</a:t>
          </a:r>
        </a:p>
      </xdr:txBody>
    </xdr:sp>
    <xdr:clientData/>
  </xdr:twoCellAnchor>
  <xdr:twoCellAnchor>
    <xdr:from>
      <xdr:col>15</xdr:col>
      <xdr:colOff>62933</xdr:colOff>
      <xdr:row>99</xdr:row>
      <xdr:rowOff>41242</xdr:rowOff>
    </xdr:from>
    <xdr:to>
      <xdr:col>16</xdr:col>
      <xdr:colOff>740932</xdr:colOff>
      <xdr:row>102</xdr:row>
      <xdr:rowOff>117742</xdr:rowOff>
    </xdr:to>
    <xdr:sp macro="" textlink="">
      <xdr:nvSpPr>
        <xdr:cNvPr id="114722" name="CuadroTexto 114721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A00-000022C00100}"/>
            </a:ext>
          </a:extLst>
        </xdr:cNvPr>
        <xdr:cNvSpPr txBox="1"/>
      </xdr:nvSpPr>
      <xdr:spPr>
        <a:xfrm>
          <a:off x="8254433" y="18948367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AXIAL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16</xdr:col>
      <xdr:colOff>15717</xdr:colOff>
      <xdr:row>92</xdr:row>
      <xdr:rowOff>145772</xdr:rowOff>
    </xdr:from>
    <xdr:to>
      <xdr:col>16</xdr:col>
      <xdr:colOff>21724</xdr:colOff>
      <xdr:row>94</xdr:row>
      <xdr:rowOff>86615</xdr:rowOff>
    </xdr:to>
    <xdr:cxnSp macro="">
      <xdr:nvCxnSpPr>
        <xdr:cNvPr id="114723" name="Conector recto de flecha 114722">
          <a:extLst>
            <a:ext uri="{FF2B5EF4-FFF2-40B4-BE49-F238E27FC236}">
              <a16:creationId xmlns:a16="http://schemas.microsoft.com/office/drawing/2014/main" id="{00000000-0008-0000-0A00-000023C00100}"/>
            </a:ext>
          </a:extLst>
        </xdr:cNvPr>
        <xdr:cNvCxnSpPr>
          <a:stCxn id="136" idx="4"/>
          <a:endCxn id="114725" idx="1"/>
        </xdr:cNvCxnSpPr>
      </xdr:nvCxnSpPr>
      <xdr:spPr>
        <a:xfrm flipH="1">
          <a:off x="8969217" y="17719397"/>
          <a:ext cx="6007" cy="3218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49572</xdr:colOff>
      <xdr:row>94</xdr:row>
      <xdr:rowOff>86591</xdr:rowOff>
    </xdr:from>
    <xdr:to>
      <xdr:col>16</xdr:col>
      <xdr:colOff>36372</xdr:colOff>
      <xdr:row>97</xdr:row>
      <xdr:rowOff>163145</xdr:rowOff>
    </xdr:to>
    <xdr:sp macro="" textlink="">
      <xdr:nvSpPr>
        <xdr:cNvPr id="114724" name="CuadroTexto 114723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A00-000024C00100}"/>
            </a:ext>
          </a:extLst>
        </xdr:cNvPr>
        <xdr:cNvSpPr txBox="1">
          <a:spLocks/>
        </xdr:cNvSpPr>
      </xdr:nvSpPr>
      <xdr:spPr>
        <a:xfrm>
          <a:off x="8241072" y="180412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INTERRUPT.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749745</xdr:colOff>
      <xdr:row>94</xdr:row>
      <xdr:rowOff>86590</xdr:rowOff>
    </xdr:from>
    <xdr:to>
      <xdr:col>16</xdr:col>
      <xdr:colOff>744890</xdr:colOff>
      <xdr:row>97</xdr:row>
      <xdr:rowOff>163143</xdr:rowOff>
    </xdr:to>
    <xdr:sp macro="" textlink="">
      <xdr:nvSpPr>
        <xdr:cNvPr id="114725" name="CuadroTexto 114724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A00-000025C00100}"/>
            </a:ext>
          </a:extLst>
        </xdr:cNvPr>
        <xdr:cNvSpPr txBox="1">
          <a:spLocks/>
        </xdr:cNvSpPr>
      </xdr:nvSpPr>
      <xdr:spPr>
        <a:xfrm>
          <a:off x="8941245" y="180412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</a:t>
          </a: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</a:t>
          </a:r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</a:t>
          </a:r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INT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20-15</a:t>
          </a:r>
          <a:endParaRPr lang="es-AR" sz="900">
            <a:effectLst/>
          </a:endParaRPr>
        </a:p>
      </xdr:txBody>
    </xdr:sp>
    <xdr:clientData/>
  </xdr:twoCellAnchor>
  <xdr:twoCellAnchor>
    <xdr:from>
      <xdr:col>16</xdr:col>
      <xdr:colOff>740932</xdr:colOff>
      <xdr:row>100</xdr:row>
      <xdr:rowOff>174742</xdr:rowOff>
    </xdr:from>
    <xdr:to>
      <xdr:col>18</xdr:col>
      <xdr:colOff>24831</xdr:colOff>
      <xdr:row>100</xdr:row>
      <xdr:rowOff>174742</xdr:rowOff>
    </xdr:to>
    <xdr:cxnSp macro="">
      <xdr:nvCxnSpPr>
        <xdr:cNvPr id="114726" name="Conector recto de flecha 114725">
          <a:extLst>
            <a:ext uri="{FF2B5EF4-FFF2-40B4-BE49-F238E27FC236}">
              <a16:creationId xmlns:a16="http://schemas.microsoft.com/office/drawing/2014/main" id="{00000000-0008-0000-0A00-000026C00100}"/>
            </a:ext>
          </a:extLst>
        </xdr:cNvPr>
        <xdr:cNvCxnSpPr>
          <a:stCxn id="114722" idx="6"/>
        </xdr:cNvCxnSpPr>
      </xdr:nvCxnSpPr>
      <xdr:spPr>
        <a:xfrm>
          <a:off x="9694432" y="19272367"/>
          <a:ext cx="16019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104</xdr:row>
      <xdr:rowOff>58187</xdr:rowOff>
    </xdr:from>
    <xdr:to>
      <xdr:col>7</xdr:col>
      <xdr:colOff>742547</xdr:colOff>
      <xdr:row>107</xdr:row>
      <xdr:rowOff>134387</xdr:rowOff>
    </xdr:to>
    <xdr:sp macro="" textlink="">
      <xdr:nvSpPr>
        <xdr:cNvPr id="114727" name="CuadroTexto 114726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A00-000027C00100}"/>
            </a:ext>
          </a:extLst>
        </xdr:cNvPr>
        <xdr:cNvSpPr txBox="1">
          <a:spLocks/>
        </xdr:cNvSpPr>
      </xdr:nvSpPr>
      <xdr:spPr>
        <a:xfrm>
          <a:off x="3341148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DE AIRE</a:t>
          </a:r>
        </a:p>
        <a:p>
          <a:pPr algn="ctr"/>
          <a:r>
            <a:rPr lang="en-US" sz="900" b="1" i="1"/>
            <a:t>10-50</a:t>
          </a:r>
        </a:p>
      </xdr:txBody>
    </xdr:sp>
    <xdr:clientData/>
  </xdr:twoCellAnchor>
  <xdr:twoCellAnchor>
    <xdr:from>
      <xdr:col>9</xdr:col>
      <xdr:colOff>52185</xdr:colOff>
      <xdr:row>104</xdr:row>
      <xdr:rowOff>58187</xdr:rowOff>
    </xdr:from>
    <xdr:to>
      <xdr:col>10</xdr:col>
      <xdr:colOff>730184</xdr:colOff>
      <xdr:row>107</xdr:row>
      <xdr:rowOff>134387</xdr:rowOff>
    </xdr:to>
    <xdr:sp macro="" textlink="">
      <xdr:nvSpPr>
        <xdr:cNvPr id="114728" name="CuadroTexto 114727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A00-000028C00100}"/>
            </a:ext>
          </a:extLst>
        </xdr:cNvPr>
        <xdr:cNvSpPr txBox="1">
          <a:spLocks/>
        </xdr:cNvSpPr>
      </xdr:nvSpPr>
      <xdr:spPr>
        <a:xfrm>
          <a:off x="4967085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CAJA DE AIRE</a:t>
          </a:r>
        </a:p>
        <a:p>
          <a:pPr algn="ctr"/>
          <a:r>
            <a:rPr lang="en-US" sz="900" b="1" i="1" baseline="0"/>
            <a:t>25-05</a:t>
          </a:r>
        </a:p>
      </xdr:txBody>
    </xdr:sp>
    <xdr:clientData/>
  </xdr:twoCellAnchor>
  <xdr:twoCellAnchor>
    <xdr:from>
      <xdr:col>7</xdr:col>
      <xdr:colOff>742547</xdr:colOff>
      <xdr:row>106</xdr:row>
      <xdr:rowOff>1037</xdr:rowOff>
    </xdr:from>
    <xdr:to>
      <xdr:col>9</xdr:col>
      <xdr:colOff>52185</xdr:colOff>
      <xdr:row>106</xdr:row>
      <xdr:rowOff>1037</xdr:rowOff>
    </xdr:to>
    <xdr:cxnSp macro="">
      <xdr:nvCxnSpPr>
        <xdr:cNvPr id="114729" name="Conector recto de flecha 114728">
          <a:extLst>
            <a:ext uri="{FF2B5EF4-FFF2-40B4-BE49-F238E27FC236}">
              <a16:creationId xmlns:a16="http://schemas.microsoft.com/office/drawing/2014/main" id="{00000000-0008-0000-0A00-000029C00100}"/>
            </a:ext>
          </a:extLst>
        </xdr:cNvPr>
        <xdr:cNvCxnSpPr>
          <a:stCxn id="114727" idx="6"/>
          <a:endCxn id="114728" idx="2"/>
        </xdr:cNvCxnSpPr>
      </xdr:nvCxnSpPr>
      <xdr:spPr>
        <a:xfrm>
          <a:off x="4781147" y="20241662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104</xdr:row>
      <xdr:rowOff>58187</xdr:rowOff>
    </xdr:from>
    <xdr:to>
      <xdr:col>4</xdr:col>
      <xdr:colOff>742547</xdr:colOff>
      <xdr:row>107</xdr:row>
      <xdr:rowOff>134387</xdr:rowOff>
    </xdr:to>
    <xdr:sp macro="" textlink="">
      <xdr:nvSpPr>
        <xdr:cNvPr id="114730" name="CuadroTexto 114729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A00-00002AC00100}"/>
            </a:ext>
          </a:extLst>
        </xdr:cNvPr>
        <xdr:cNvSpPr txBox="1">
          <a:spLocks/>
        </xdr:cNvSpPr>
      </xdr:nvSpPr>
      <xdr:spPr>
        <a:xfrm>
          <a:off x="1702848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106</xdr:row>
      <xdr:rowOff>1037</xdr:rowOff>
    </xdr:from>
    <xdr:to>
      <xdr:col>6</xdr:col>
      <xdr:colOff>64548</xdr:colOff>
      <xdr:row>106</xdr:row>
      <xdr:rowOff>1037</xdr:rowOff>
    </xdr:to>
    <xdr:cxnSp macro="">
      <xdr:nvCxnSpPr>
        <xdr:cNvPr id="114731" name="Conector recto de flecha 114730">
          <a:extLst>
            <a:ext uri="{FF2B5EF4-FFF2-40B4-BE49-F238E27FC236}">
              <a16:creationId xmlns:a16="http://schemas.microsoft.com/office/drawing/2014/main" id="{00000000-0008-0000-0A00-00002BC00100}"/>
            </a:ext>
          </a:extLst>
        </xdr:cNvPr>
        <xdr:cNvCxnSpPr>
          <a:endCxn id="114727" idx="2"/>
        </xdr:cNvCxnSpPr>
      </xdr:nvCxnSpPr>
      <xdr:spPr>
        <a:xfrm>
          <a:off x="3142847" y="202416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106</xdr:row>
      <xdr:rowOff>1037</xdr:rowOff>
    </xdr:from>
    <xdr:to>
      <xdr:col>12</xdr:col>
      <xdr:colOff>52185</xdr:colOff>
      <xdr:row>106</xdr:row>
      <xdr:rowOff>1037</xdr:rowOff>
    </xdr:to>
    <xdr:cxnSp macro="">
      <xdr:nvCxnSpPr>
        <xdr:cNvPr id="114732" name="Conector recto de flecha 114731">
          <a:extLst>
            <a:ext uri="{FF2B5EF4-FFF2-40B4-BE49-F238E27FC236}">
              <a16:creationId xmlns:a16="http://schemas.microsoft.com/office/drawing/2014/main" id="{00000000-0008-0000-0A00-00002CC00100}"/>
            </a:ext>
          </a:extLst>
        </xdr:cNvPr>
        <xdr:cNvCxnSpPr>
          <a:stCxn id="114728" idx="6"/>
          <a:endCxn id="114733" idx="2"/>
        </xdr:cNvCxnSpPr>
      </xdr:nvCxnSpPr>
      <xdr:spPr>
        <a:xfrm>
          <a:off x="6407084" y="202416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104</xdr:row>
      <xdr:rowOff>58187</xdr:rowOff>
    </xdr:from>
    <xdr:to>
      <xdr:col>13</xdr:col>
      <xdr:colOff>730184</xdr:colOff>
      <xdr:row>107</xdr:row>
      <xdr:rowOff>134387</xdr:rowOff>
    </xdr:to>
    <xdr:sp macro="" textlink="">
      <xdr:nvSpPr>
        <xdr:cNvPr id="114733" name="CuadroTexto 114732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A00-00002DC00100}"/>
            </a:ext>
          </a:extLst>
        </xdr:cNvPr>
        <xdr:cNvSpPr txBox="1">
          <a:spLocks/>
        </xdr:cNvSpPr>
      </xdr:nvSpPr>
      <xdr:spPr>
        <a:xfrm>
          <a:off x="6605385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TERMINACIÓN CAJA DE AIRE</a:t>
          </a:r>
        </a:p>
        <a:p>
          <a:pPr algn="ctr"/>
          <a:r>
            <a:rPr lang="en-US" sz="900" b="1" i="1" baseline="0"/>
            <a:t>20-40</a:t>
          </a:r>
        </a:p>
      </xdr:txBody>
    </xdr:sp>
    <xdr:clientData/>
  </xdr:twoCellAnchor>
  <xdr:twoCellAnchor>
    <xdr:from>
      <xdr:col>6</xdr:col>
      <xdr:colOff>64548</xdr:colOff>
      <xdr:row>99</xdr:row>
      <xdr:rowOff>41242</xdr:rowOff>
    </xdr:from>
    <xdr:to>
      <xdr:col>7</xdr:col>
      <xdr:colOff>742547</xdr:colOff>
      <xdr:row>102</xdr:row>
      <xdr:rowOff>117442</xdr:rowOff>
    </xdr:to>
    <xdr:sp macro="" textlink="">
      <xdr:nvSpPr>
        <xdr:cNvPr id="114734" name="CuadroTexto 11473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A00-00002EC00100}"/>
            </a:ext>
          </a:extLst>
        </xdr:cNvPr>
        <xdr:cNvSpPr txBox="1">
          <a:spLocks/>
        </xdr:cNvSpPr>
      </xdr:nvSpPr>
      <xdr:spPr>
        <a:xfrm>
          <a:off x="33411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TERMINACIÓN </a:t>
          </a:r>
          <a:r>
            <a:rPr lang="en-US" sz="1100" b="1" i="1"/>
            <a:t>CUBRECABLE</a:t>
          </a:r>
        </a:p>
        <a:p>
          <a:pPr algn="ctr"/>
          <a:r>
            <a:rPr lang="en-US" sz="900" b="1" i="1"/>
            <a:t>10-55</a:t>
          </a:r>
        </a:p>
      </xdr:txBody>
    </xdr:sp>
    <xdr:clientData/>
  </xdr:twoCellAnchor>
  <xdr:twoCellAnchor>
    <xdr:from>
      <xdr:col>3</xdr:col>
      <xdr:colOff>64548</xdr:colOff>
      <xdr:row>99</xdr:row>
      <xdr:rowOff>41242</xdr:rowOff>
    </xdr:from>
    <xdr:to>
      <xdr:col>4</xdr:col>
      <xdr:colOff>742547</xdr:colOff>
      <xdr:row>102</xdr:row>
      <xdr:rowOff>117442</xdr:rowOff>
    </xdr:to>
    <xdr:sp macro="" textlink="">
      <xdr:nvSpPr>
        <xdr:cNvPr id="114735" name="CuadroTexto 114734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A00-00002FC00100}"/>
            </a:ext>
          </a:extLst>
        </xdr:cNvPr>
        <xdr:cNvSpPr txBox="1">
          <a:spLocks/>
        </xdr:cNvSpPr>
      </xdr:nvSpPr>
      <xdr:spPr>
        <a:xfrm>
          <a:off x="17028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CUBRECABLE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4</xdr:col>
      <xdr:colOff>742547</xdr:colOff>
      <xdr:row>100</xdr:row>
      <xdr:rowOff>174592</xdr:rowOff>
    </xdr:from>
    <xdr:to>
      <xdr:col>6</xdr:col>
      <xdr:colOff>64548</xdr:colOff>
      <xdr:row>100</xdr:row>
      <xdr:rowOff>174592</xdr:rowOff>
    </xdr:to>
    <xdr:cxnSp macro="">
      <xdr:nvCxnSpPr>
        <xdr:cNvPr id="114736" name="Conector recto de flecha 114735">
          <a:extLst>
            <a:ext uri="{FF2B5EF4-FFF2-40B4-BE49-F238E27FC236}">
              <a16:creationId xmlns:a16="http://schemas.microsoft.com/office/drawing/2014/main" id="{00000000-0008-0000-0A00-000030C00100}"/>
            </a:ext>
          </a:extLst>
        </xdr:cNvPr>
        <xdr:cNvCxnSpPr>
          <a:stCxn id="114735" idx="6"/>
          <a:endCxn id="114734" idx="2"/>
        </xdr:cNvCxnSpPr>
      </xdr:nvCxnSpPr>
      <xdr:spPr>
        <a:xfrm>
          <a:off x="3142847" y="19272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99</xdr:row>
      <xdr:rowOff>41242</xdr:rowOff>
    </xdr:from>
    <xdr:to>
      <xdr:col>1</xdr:col>
      <xdr:colOff>742547</xdr:colOff>
      <xdr:row>102</xdr:row>
      <xdr:rowOff>117442</xdr:rowOff>
    </xdr:to>
    <xdr:sp macro="" textlink="">
      <xdr:nvSpPr>
        <xdr:cNvPr id="114737" name="CuadroTexto 114736">
          <a:extLst>
            <a:ext uri="{FF2B5EF4-FFF2-40B4-BE49-F238E27FC236}">
              <a16:creationId xmlns:a16="http://schemas.microsoft.com/office/drawing/2014/main" id="{00000000-0008-0000-0A00-000031C00100}"/>
            </a:ext>
          </a:extLst>
        </xdr:cNvPr>
        <xdr:cNvSpPr txBox="1">
          <a:spLocks/>
        </xdr:cNvSpPr>
      </xdr:nvSpPr>
      <xdr:spPr>
        <a:xfrm>
          <a:off x="64548" y="18948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100</xdr:row>
      <xdr:rowOff>174592</xdr:rowOff>
    </xdr:from>
    <xdr:to>
      <xdr:col>3</xdr:col>
      <xdr:colOff>64548</xdr:colOff>
      <xdr:row>100</xdr:row>
      <xdr:rowOff>174592</xdr:rowOff>
    </xdr:to>
    <xdr:cxnSp macro="">
      <xdr:nvCxnSpPr>
        <xdr:cNvPr id="114738" name="Conector recto de flecha 114737">
          <a:extLst>
            <a:ext uri="{FF2B5EF4-FFF2-40B4-BE49-F238E27FC236}">
              <a16:creationId xmlns:a16="http://schemas.microsoft.com/office/drawing/2014/main" id="{00000000-0008-0000-0A00-000032C00100}"/>
            </a:ext>
          </a:extLst>
        </xdr:cNvPr>
        <xdr:cNvCxnSpPr>
          <a:stCxn id="114737" idx="6"/>
          <a:endCxn id="114735" idx="2"/>
        </xdr:cNvCxnSpPr>
      </xdr:nvCxnSpPr>
      <xdr:spPr>
        <a:xfrm>
          <a:off x="1504547" y="19272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23813</xdr:colOff>
      <xdr:row>89</xdr:row>
      <xdr:rowOff>28207</xdr:rowOff>
    </xdr:from>
    <xdr:to>
      <xdr:col>10</xdr:col>
      <xdr:colOff>750093</xdr:colOff>
      <xdr:row>89</xdr:row>
      <xdr:rowOff>28207</xdr:rowOff>
    </xdr:to>
    <xdr:cxnSp macro="">
      <xdr:nvCxnSpPr>
        <xdr:cNvPr id="114739" name="Conector recto 114738">
          <a:extLst>
            <a:ext uri="{FF2B5EF4-FFF2-40B4-BE49-F238E27FC236}">
              <a16:creationId xmlns:a16="http://schemas.microsoft.com/office/drawing/2014/main" id="{00000000-0008-0000-0A00-000033C00100}"/>
            </a:ext>
          </a:extLst>
        </xdr:cNvPr>
        <xdr:cNvCxnSpPr/>
      </xdr:nvCxnSpPr>
      <xdr:spPr>
        <a:xfrm flipV="1">
          <a:off x="23813" y="17030332"/>
          <a:ext cx="6403180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16711</xdr:colOff>
      <xdr:row>89</xdr:row>
      <xdr:rowOff>32585</xdr:rowOff>
    </xdr:from>
    <xdr:to>
      <xdr:col>0</xdr:col>
      <xdr:colOff>35719</xdr:colOff>
      <xdr:row>108</xdr:row>
      <xdr:rowOff>16156</xdr:rowOff>
    </xdr:to>
    <xdr:cxnSp macro="">
      <xdr:nvCxnSpPr>
        <xdr:cNvPr id="114740" name="Conector recto 114739">
          <a:extLst>
            <a:ext uri="{FF2B5EF4-FFF2-40B4-BE49-F238E27FC236}">
              <a16:creationId xmlns:a16="http://schemas.microsoft.com/office/drawing/2014/main" id="{00000000-0008-0000-0A00-000034C00100}"/>
            </a:ext>
          </a:extLst>
        </xdr:cNvPr>
        <xdr:cNvCxnSpPr/>
      </xdr:nvCxnSpPr>
      <xdr:spPr>
        <a:xfrm>
          <a:off x="16711" y="17034710"/>
          <a:ext cx="19008" cy="3603071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108</xdr:row>
      <xdr:rowOff>0</xdr:rowOff>
    </xdr:from>
    <xdr:to>
      <xdr:col>13</xdr:col>
      <xdr:colOff>698500</xdr:colOff>
      <xdr:row>108</xdr:row>
      <xdr:rowOff>21430</xdr:rowOff>
    </xdr:to>
    <xdr:cxnSp macro="">
      <xdr:nvCxnSpPr>
        <xdr:cNvPr id="114741" name="Conector recto 114740">
          <a:extLst>
            <a:ext uri="{FF2B5EF4-FFF2-40B4-BE49-F238E27FC236}">
              <a16:creationId xmlns:a16="http://schemas.microsoft.com/office/drawing/2014/main" id="{00000000-0008-0000-0A00-000035C00100}"/>
            </a:ext>
          </a:extLst>
        </xdr:cNvPr>
        <xdr:cNvCxnSpPr/>
      </xdr:nvCxnSpPr>
      <xdr:spPr>
        <a:xfrm flipV="1">
          <a:off x="0" y="20621625"/>
          <a:ext cx="8013700" cy="2143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730250</xdr:colOff>
      <xdr:row>89</xdr:row>
      <xdr:rowOff>47625</xdr:rowOff>
    </xdr:from>
    <xdr:to>
      <xdr:col>10</xdr:col>
      <xdr:colOff>730250</xdr:colOff>
      <xdr:row>104</xdr:row>
      <xdr:rowOff>0</xdr:rowOff>
    </xdr:to>
    <xdr:cxnSp macro="">
      <xdr:nvCxnSpPr>
        <xdr:cNvPr id="114742" name="Conector recto 114741">
          <a:extLst>
            <a:ext uri="{FF2B5EF4-FFF2-40B4-BE49-F238E27FC236}">
              <a16:creationId xmlns:a16="http://schemas.microsoft.com/office/drawing/2014/main" id="{00000000-0008-0000-0A00-000036C00100}"/>
            </a:ext>
          </a:extLst>
        </xdr:cNvPr>
        <xdr:cNvCxnSpPr/>
      </xdr:nvCxnSpPr>
      <xdr:spPr>
        <a:xfrm>
          <a:off x="6407150" y="17049750"/>
          <a:ext cx="0" cy="2809875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700087</xdr:colOff>
      <xdr:row>104</xdr:row>
      <xdr:rowOff>7143</xdr:rowOff>
    </xdr:from>
    <xdr:to>
      <xdr:col>13</xdr:col>
      <xdr:colOff>749025</xdr:colOff>
      <xdr:row>104</xdr:row>
      <xdr:rowOff>7143</xdr:rowOff>
    </xdr:to>
    <xdr:cxnSp macro="">
      <xdr:nvCxnSpPr>
        <xdr:cNvPr id="114743" name="Conector recto 114742">
          <a:extLst>
            <a:ext uri="{FF2B5EF4-FFF2-40B4-BE49-F238E27FC236}">
              <a16:creationId xmlns:a16="http://schemas.microsoft.com/office/drawing/2014/main" id="{00000000-0008-0000-0A00-000037C00100}"/>
            </a:ext>
          </a:extLst>
        </xdr:cNvPr>
        <xdr:cNvCxnSpPr/>
      </xdr:nvCxnSpPr>
      <xdr:spPr>
        <a:xfrm flipV="1">
          <a:off x="6376987" y="19866768"/>
          <a:ext cx="1687238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714375</xdr:colOff>
      <xdr:row>103</xdr:row>
      <xdr:rowOff>173830</xdr:rowOff>
    </xdr:from>
    <xdr:to>
      <xdr:col>13</xdr:col>
      <xdr:colOff>721523</xdr:colOff>
      <xdr:row>107</xdr:row>
      <xdr:rowOff>174625</xdr:rowOff>
    </xdr:to>
    <xdr:cxnSp macro="">
      <xdr:nvCxnSpPr>
        <xdr:cNvPr id="114744" name="Conector recto 114743">
          <a:extLst>
            <a:ext uri="{FF2B5EF4-FFF2-40B4-BE49-F238E27FC236}">
              <a16:creationId xmlns:a16="http://schemas.microsoft.com/office/drawing/2014/main" id="{00000000-0008-0000-0A00-000038C00100}"/>
            </a:ext>
          </a:extLst>
        </xdr:cNvPr>
        <xdr:cNvCxnSpPr/>
      </xdr:nvCxnSpPr>
      <xdr:spPr>
        <a:xfrm flipH="1">
          <a:off x="8029575" y="19842955"/>
          <a:ext cx="7148" cy="762795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9531</xdr:colOff>
      <xdr:row>88</xdr:row>
      <xdr:rowOff>188119</xdr:rowOff>
    </xdr:from>
    <xdr:to>
      <xdr:col>19</xdr:col>
      <xdr:colOff>749406</xdr:colOff>
      <xdr:row>88</xdr:row>
      <xdr:rowOff>188119</xdr:rowOff>
    </xdr:to>
    <xdr:cxnSp macro="">
      <xdr:nvCxnSpPr>
        <xdr:cNvPr id="114745" name="Conector recto 114744">
          <a:extLst>
            <a:ext uri="{FF2B5EF4-FFF2-40B4-BE49-F238E27FC236}">
              <a16:creationId xmlns:a16="http://schemas.microsoft.com/office/drawing/2014/main" id="{00000000-0008-0000-0A00-000039C00100}"/>
            </a:ext>
          </a:extLst>
        </xdr:cNvPr>
        <xdr:cNvCxnSpPr/>
      </xdr:nvCxnSpPr>
      <xdr:spPr>
        <a:xfrm flipV="1">
          <a:off x="6562731" y="16999744"/>
          <a:ext cx="4778475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114305</xdr:colOff>
      <xdr:row>107</xdr:row>
      <xdr:rowOff>150018</xdr:rowOff>
    </xdr:from>
    <xdr:to>
      <xdr:col>19</xdr:col>
      <xdr:colOff>722180</xdr:colOff>
      <xdr:row>107</xdr:row>
      <xdr:rowOff>150018</xdr:rowOff>
    </xdr:to>
    <xdr:cxnSp macro="">
      <xdr:nvCxnSpPr>
        <xdr:cNvPr id="114746" name="Conector recto 114745">
          <a:extLst>
            <a:ext uri="{FF2B5EF4-FFF2-40B4-BE49-F238E27FC236}">
              <a16:creationId xmlns:a16="http://schemas.microsoft.com/office/drawing/2014/main" id="{00000000-0008-0000-0A00-00003AC00100}"/>
            </a:ext>
          </a:extLst>
        </xdr:cNvPr>
        <xdr:cNvCxnSpPr/>
      </xdr:nvCxnSpPr>
      <xdr:spPr>
        <a:xfrm flipV="1">
          <a:off x="8191505" y="20581143"/>
          <a:ext cx="3122475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28580</xdr:colOff>
      <xdr:row>102</xdr:row>
      <xdr:rowOff>159543</xdr:rowOff>
    </xdr:from>
    <xdr:to>
      <xdr:col>15</xdr:col>
      <xdr:colOff>41517</xdr:colOff>
      <xdr:row>102</xdr:row>
      <xdr:rowOff>159543</xdr:rowOff>
    </xdr:to>
    <xdr:cxnSp macro="">
      <xdr:nvCxnSpPr>
        <xdr:cNvPr id="114747" name="Conector recto 114746">
          <a:extLst>
            <a:ext uri="{FF2B5EF4-FFF2-40B4-BE49-F238E27FC236}">
              <a16:creationId xmlns:a16="http://schemas.microsoft.com/office/drawing/2014/main" id="{00000000-0008-0000-0A00-00003BC00100}"/>
            </a:ext>
          </a:extLst>
        </xdr:cNvPr>
        <xdr:cNvCxnSpPr/>
      </xdr:nvCxnSpPr>
      <xdr:spPr>
        <a:xfrm flipV="1">
          <a:off x="6581780" y="19638168"/>
          <a:ext cx="1651237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35719</xdr:colOff>
      <xdr:row>88</xdr:row>
      <xdr:rowOff>178594</xdr:rowOff>
    </xdr:from>
    <xdr:to>
      <xdr:col>12</xdr:col>
      <xdr:colOff>35719</xdr:colOff>
      <xdr:row>102</xdr:row>
      <xdr:rowOff>175594</xdr:rowOff>
    </xdr:to>
    <xdr:cxnSp macro="">
      <xdr:nvCxnSpPr>
        <xdr:cNvPr id="114748" name="Conector recto 114747">
          <a:extLst>
            <a:ext uri="{FF2B5EF4-FFF2-40B4-BE49-F238E27FC236}">
              <a16:creationId xmlns:a16="http://schemas.microsoft.com/office/drawing/2014/main" id="{00000000-0008-0000-0A00-00003CC00100}"/>
            </a:ext>
          </a:extLst>
        </xdr:cNvPr>
        <xdr:cNvCxnSpPr/>
      </xdr:nvCxnSpPr>
      <xdr:spPr>
        <a:xfrm>
          <a:off x="6588919" y="16990219"/>
          <a:ext cx="0" cy="2664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102</xdr:row>
      <xdr:rowOff>164307</xdr:rowOff>
    </xdr:from>
    <xdr:to>
      <xdr:col>15</xdr:col>
      <xdr:colOff>9525</xdr:colOff>
      <xdr:row>107</xdr:row>
      <xdr:rowOff>183807</xdr:rowOff>
    </xdr:to>
    <xdr:cxnSp macro="">
      <xdr:nvCxnSpPr>
        <xdr:cNvPr id="114749" name="Conector recto 114748">
          <a:extLst>
            <a:ext uri="{FF2B5EF4-FFF2-40B4-BE49-F238E27FC236}">
              <a16:creationId xmlns:a16="http://schemas.microsoft.com/office/drawing/2014/main" id="{00000000-0008-0000-0A00-00003DC00100}"/>
            </a:ext>
          </a:extLst>
        </xdr:cNvPr>
        <xdr:cNvCxnSpPr/>
      </xdr:nvCxnSpPr>
      <xdr:spPr>
        <a:xfrm>
          <a:off x="8201025" y="19642932"/>
          <a:ext cx="0" cy="972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723899</xdr:colOff>
      <xdr:row>88</xdr:row>
      <xdr:rowOff>188119</xdr:rowOff>
    </xdr:from>
    <xdr:to>
      <xdr:col>19</xdr:col>
      <xdr:colOff>723899</xdr:colOff>
      <xdr:row>107</xdr:row>
      <xdr:rowOff>168619</xdr:rowOff>
    </xdr:to>
    <xdr:cxnSp macro="">
      <xdr:nvCxnSpPr>
        <xdr:cNvPr id="114750" name="Conector recto 114749">
          <a:extLst>
            <a:ext uri="{FF2B5EF4-FFF2-40B4-BE49-F238E27FC236}">
              <a16:creationId xmlns:a16="http://schemas.microsoft.com/office/drawing/2014/main" id="{00000000-0008-0000-0A00-00003EC00100}"/>
            </a:ext>
          </a:extLst>
        </xdr:cNvPr>
        <xdr:cNvCxnSpPr/>
      </xdr:nvCxnSpPr>
      <xdr:spPr>
        <a:xfrm>
          <a:off x="11315699" y="16999744"/>
          <a:ext cx="0" cy="3600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724943</xdr:colOff>
      <xdr:row>96</xdr:row>
      <xdr:rowOff>20900</xdr:rowOff>
    </xdr:from>
    <xdr:to>
      <xdr:col>15</xdr:col>
      <xdr:colOff>49572</xdr:colOff>
      <xdr:row>96</xdr:row>
      <xdr:rowOff>29617</xdr:rowOff>
    </xdr:to>
    <xdr:cxnSp macro="">
      <xdr:nvCxnSpPr>
        <xdr:cNvPr id="114751" name="Conector recto de flecha 114750">
          <a:extLst>
            <a:ext uri="{FF2B5EF4-FFF2-40B4-BE49-F238E27FC236}">
              <a16:creationId xmlns:a16="http://schemas.microsoft.com/office/drawing/2014/main" id="{00000000-0008-0000-0A00-00003FC00100}"/>
            </a:ext>
          </a:extLst>
        </xdr:cNvPr>
        <xdr:cNvCxnSpPr>
          <a:stCxn id="116" idx="6"/>
          <a:endCxn id="114724" idx="0"/>
        </xdr:cNvCxnSpPr>
      </xdr:nvCxnSpPr>
      <xdr:spPr>
        <a:xfrm>
          <a:off x="8040143" y="18356525"/>
          <a:ext cx="200929" cy="87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104</xdr:row>
      <xdr:rowOff>41242</xdr:rowOff>
    </xdr:from>
    <xdr:to>
      <xdr:col>1</xdr:col>
      <xdr:colOff>742547</xdr:colOff>
      <xdr:row>107</xdr:row>
      <xdr:rowOff>117442</xdr:rowOff>
    </xdr:to>
    <xdr:sp macro="" textlink="">
      <xdr:nvSpPr>
        <xdr:cNvPr id="114752" name="CuadroTexto 114751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A00-000040C00100}"/>
            </a:ext>
          </a:extLst>
        </xdr:cNvPr>
        <xdr:cNvSpPr txBox="1">
          <a:spLocks/>
        </xdr:cNvSpPr>
      </xdr:nvSpPr>
      <xdr:spPr>
        <a:xfrm>
          <a:off x="64548" y="19900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105</xdr:row>
      <xdr:rowOff>174592</xdr:rowOff>
    </xdr:from>
    <xdr:to>
      <xdr:col>3</xdr:col>
      <xdr:colOff>64548</xdr:colOff>
      <xdr:row>105</xdr:row>
      <xdr:rowOff>174592</xdr:rowOff>
    </xdr:to>
    <xdr:cxnSp macro="">
      <xdr:nvCxnSpPr>
        <xdr:cNvPr id="114753" name="Conector recto de flecha 114752">
          <a:extLst>
            <a:ext uri="{FF2B5EF4-FFF2-40B4-BE49-F238E27FC236}">
              <a16:creationId xmlns:a16="http://schemas.microsoft.com/office/drawing/2014/main" id="{00000000-0008-0000-0A00-000041C00100}"/>
            </a:ext>
          </a:extLst>
        </xdr:cNvPr>
        <xdr:cNvCxnSpPr>
          <a:stCxn id="114752" idx="6"/>
        </xdr:cNvCxnSpPr>
      </xdr:nvCxnSpPr>
      <xdr:spPr>
        <a:xfrm>
          <a:off x="1504547" y="202247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47</xdr:row>
      <xdr:rowOff>154944</xdr:rowOff>
    </xdr:from>
    <xdr:to>
      <xdr:col>24</xdr:col>
      <xdr:colOff>49572</xdr:colOff>
      <xdr:row>51</xdr:row>
      <xdr:rowOff>2906</xdr:rowOff>
    </xdr:to>
    <xdr:cxnSp macro="">
      <xdr:nvCxnSpPr>
        <xdr:cNvPr id="114754" name="Conector angular 225">
          <a:extLst>
            <a:ext uri="{FF2B5EF4-FFF2-40B4-BE49-F238E27FC236}">
              <a16:creationId xmlns:a16="http://schemas.microsoft.com/office/drawing/2014/main" id="{00000000-0008-0000-0A00-000042C00100}"/>
            </a:ext>
          </a:extLst>
        </xdr:cNvPr>
        <xdr:cNvCxnSpPr>
          <a:stCxn id="56" idx="4"/>
          <a:endCxn id="57" idx="2"/>
        </xdr:cNvCxnSpPr>
      </xdr:nvCxnSpPr>
      <xdr:spPr>
        <a:xfrm rot="16200000" flipH="1">
          <a:off x="12384914" y="8994972"/>
          <a:ext cx="609962" cy="93215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121070</xdr:colOff>
      <xdr:row>4</xdr:row>
      <xdr:rowOff>62757</xdr:rowOff>
    </xdr:from>
    <xdr:to>
      <xdr:col>16</xdr:col>
      <xdr:colOff>744807</xdr:colOff>
      <xdr:row>7</xdr:row>
      <xdr:rowOff>139257</xdr:rowOff>
    </xdr:to>
    <xdr:sp macro="" textlink="">
      <xdr:nvSpPr>
        <xdr:cNvPr id="114755" name="CuadroTexto 114754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A00-000043C00100}"/>
            </a:ext>
          </a:extLst>
        </xdr:cNvPr>
        <xdr:cNvSpPr txBox="1"/>
      </xdr:nvSpPr>
      <xdr:spPr>
        <a:xfrm>
          <a:off x="8312570" y="8247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16</xdr:col>
      <xdr:colOff>51939</xdr:colOff>
      <xdr:row>7</xdr:row>
      <xdr:rowOff>139257</xdr:rowOff>
    </xdr:from>
    <xdr:to>
      <xdr:col>21</xdr:col>
      <xdr:colOff>35717</xdr:colOff>
      <xdr:row>46</xdr:row>
      <xdr:rowOff>21444</xdr:rowOff>
    </xdr:to>
    <xdr:cxnSp macro="">
      <xdr:nvCxnSpPr>
        <xdr:cNvPr id="114756" name="Conector angular 227">
          <a:extLst>
            <a:ext uri="{FF2B5EF4-FFF2-40B4-BE49-F238E27FC236}">
              <a16:creationId xmlns:a16="http://schemas.microsoft.com/office/drawing/2014/main" id="{00000000-0008-0000-0A00-000044C00100}"/>
            </a:ext>
          </a:extLst>
        </xdr:cNvPr>
        <xdr:cNvCxnSpPr>
          <a:stCxn id="114755" idx="4"/>
          <a:endCxn id="56" idx="2"/>
        </xdr:cNvCxnSpPr>
      </xdr:nvCxnSpPr>
      <xdr:spPr>
        <a:xfrm rot="16200000" flipH="1">
          <a:off x="6574972" y="3903224"/>
          <a:ext cx="7359312" cy="249837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46850</xdr:colOff>
      <xdr:row>44</xdr:row>
      <xdr:rowOff>78444</xdr:rowOff>
    </xdr:from>
    <xdr:to>
      <xdr:col>25</xdr:col>
      <xdr:colOff>724850</xdr:colOff>
      <xdr:row>47</xdr:row>
      <xdr:rowOff>152059</xdr:rowOff>
    </xdr:to>
    <xdr:sp macro="" textlink="">
      <xdr:nvSpPr>
        <xdr:cNvPr id="114757" name="CuadroTexto 114756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A00-000045C00100}"/>
            </a:ext>
          </a:extLst>
        </xdr:cNvPr>
        <xdr:cNvSpPr txBox="1">
          <a:spLocks/>
        </xdr:cNvSpPr>
      </xdr:nvSpPr>
      <xdr:spPr>
        <a:xfrm>
          <a:off x="13153250" y="8508069"/>
          <a:ext cx="1440000" cy="64511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</a:t>
          </a:r>
          <a:r>
            <a:rPr lang="en-US" sz="1100" b="1" i="1" baseline="0"/>
            <a:t>FRENTE</a:t>
          </a:r>
        </a:p>
        <a:p>
          <a:pPr algn="ctr"/>
          <a:r>
            <a:rPr lang="en-US" sz="900" b="1" i="1" baseline="0"/>
            <a:t>25-10</a:t>
          </a:r>
          <a:endParaRPr lang="en-US" sz="900" b="1" i="1"/>
        </a:p>
      </xdr:txBody>
    </xdr:sp>
    <xdr:clientData/>
  </xdr:twoCellAnchor>
  <xdr:twoCellAnchor>
    <xdr:from>
      <xdr:col>25</xdr:col>
      <xdr:colOff>4850</xdr:colOff>
      <xdr:row>47</xdr:row>
      <xdr:rowOff>152059</xdr:rowOff>
    </xdr:from>
    <xdr:to>
      <xdr:col>25</xdr:col>
      <xdr:colOff>7572</xdr:colOff>
      <xdr:row>49</xdr:row>
      <xdr:rowOff>59906</xdr:rowOff>
    </xdr:to>
    <xdr:cxnSp macro="">
      <xdr:nvCxnSpPr>
        <xdr:cNvPr id="114758" name="Conector recto de flecha 114757">
          <a:extLst>
            <a:ext uri="{FF2B5EF4-FFF2-40B4-BE49-F238E27FC236}">
              <a16:creationId xmlns:a16="http://schemas.microsoft.com/office/drawing/2014/main" id="{00000000-0008-0000-0A00-000046C00100}"/>
            </a:ext>
          </a:extLst>
        </xdr:cNvPr>
        <xdr:cNvCxnSpPr>
          <a:stCxn id="114757" idx="4"/>
          <a:endCxn id="57" idx="0"/>
        </xdr:cNvCxnSpPr>
      </xdr:nvCxnSpPr>
      <xdr:spPr>
        <a:xfrm>
          <a:off x="13873250" y="9153184"/>
          <a:ext cx="2722" cy="28884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46943</xdr:colOff>
      <xdr:row>39</xdr:row>
      <xdr:rowOff>78444</xdr:rowOff>
    </xdr:from>
    <xdr:to>
      <xdr:col>13</xdr:col>
      <xdr:colOff>724943</xdr:colOff>
      <xdr:row>42</xdr:row>
      <xdr:rowOff>154944</xdr:rowOff>
    </xdr:to>
    <xdr:sp macro="" textlink="">
      <xdr:nvSpPr>
        <xdr:cNvPr id="114759" name="CuadroTexto 114758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A00-000047C00100}"/>
            </a:ext>
          </a:extLst>
        </xdr:cNvPr>
        <xdr:cNvSpPr txBox="1">
          <a:spLocks/>
        </xdr:cNvSpPr>
      </xdr:nvSpPr>
      <xdr:spPr>
        <a:xfrm>
          <a:off x="66001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13</xdr:col>
      <xdr:colOff>4943</xdr:colOff>
      <xdr:row>37</xdr:row>
      <xdr:rowOff>139257</xdr:rowOff>
    </xdr:from>
    <xdr:to>
      <xdr:col>13</xdr:col>
      <xdr:colOff>4943</xdr:colOff>
      <xdr:row>39</xdr:row>
      <xdr:rowOff>78444</xdr:rowOff>
    </xdr:to>
    <xdr:cxnSp macro="">
      <xdr:nvCxnSpPr>
        <xdr:cNvPr id="114760" name="Conector recto de flecha 114759">
          <a:extLst>
            <a:ext uri="{FF2B5EF4-FFF2-40B4-BE49-F238E27FC236}">
              <a16:creationId xmlns:a16="http://schemas.microsoft.com/office/drawing/2014/main" id="{00000000-0008-0000-0A00-000048C00100}"/>
            </a:ext>
          </a:extLst>
        </xdr:cNvPr>
        <xdr:cNvCxnSpPr>
          <a:stCxn id="65" idx="4"/>
          <a:endCxn id="114759" idx="0"/>
        </xdr:cNvCxnSpPr>
      </xdr:nvCxnSpPr>
      <xdr:spPr>
        <a:xfrm>
          <a:off x="73201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37</xdr:row>
      <xdr:rowOff>141817</xdr:rowOff>
    </xdr:from>
    <xdr:to>
      <xdr:col>21</xdr:col>
      <xdr:colOff>755717</xdr:colOff>
      <xdr:row>39</xdr:row>
      <xdr:rowOff>77484</xdr:rowOff>
    </xdr:to>
    <xdr:cxnSp macro="">
      <xdr:nvCxnSpPr>
        <xdr:cNvPr id="114761" name="Conector recto de flecha 114760">
          <a:extLst>
            <a:ext uri="{FF2B5EF4-FFF2-40B4-BE49-F238E27FC236}">
              <a16:creationId xmlns:a16="http://schemas.microsoft.com/office/drawing/2014/main" id="{00000000-0008-0000-0A00-000049C00100}"/>
            </a:ext>
          </a:extLst>
        </xdr:cNvPr>
        <xdr:cNvCxnSpPr>
          <a:stCxn id="114763" idx="4"/>
          <a:endCxn id="114764" idx="0"/>
        </xdr:cNvCxnSpPr>
      </xdr:nvCxnSpPr>
      <xdr:spPr>
        <a:xfrm>
          <a:off x="12223817" y="72379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757160</xdr:colOff>
      <xdr:row>42</xdr:row>
      <xdr:rowOff>153984</xdr:rowOff>
    </xdr:from>
    <xdr:to>
      <xdr:col>21</xdr:col>
      <xdr:colOff>757160</xdr:colOff>
      <xdr:row>44</xdr:row>
      <xdr:rowOff>78444</xdr:rowOff>
    </xdr:to>
    <xdr:cxnSp macro="">
      <xdr:nvCxnSpPr>
        <xdr:cNvPr id="114762" name="Conector recto de flecha 114761">
          <a:extLst>
            <a:ext uri="{FF2B5EF4-FFF2-40B4-BE49-F238E27FC236}">
              <a16:creationId xmlns:a16="http://schemas.microsoft.com/office/drawing/2014/main" id="{00000000-0008-0000-0A00-00004AC00100}"/>
            </a:ext>
          </a:extLst>
        </xdr:cNvPr>
        <xdr:cNvCxnSpPr>
          <a:stCxn id="114764" idx="4"/>
        </xdr:cNvCxnSpPr>
      </xdr:nvCxnSpPr>
      <xdr:spPr>
        <a:xfrm>
          <a:off x="12225260" y="82026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34</xdr:row>
      <xdr:rowOff>65317</xdr:rowOff>
    </xdr:from>
    <xdr:to>
      <xdr:col>22</xdr:col>
      <xdr:colOff>713717</xdr:colOff>
      <xdr:row>37</xdr:row>
      <xdr:rowOff>141817</xdr:rowOff>
    </xdr:to>
    <xdr:sp macro="" textlink="">
      <xdr:nvSpPr>
        <xdr:cNvPr id="114763" name="CuadroTexto 114762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A00-00004BC00100}"/>
            </a:ext>
          </a:extLst>
        </xdr:cNvPr>
        <xdr:cNvSpPr txBox="1">
          <a:spLocks/>
        </xdr:cNvSpPr>
      </xdr:nvSpPr>
      <xdr:spPr>
        <a:xfrm>
          <a:off x="115038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PATA</a:t>
          </a:r>
        </a:p>
        <a:p>
          <a:pPr algn="ctr"/>
          <a:r>
            <a:rPr lang="en-US" sz="900" b="1" i="1" baseline="0"/>
            <a:t>10-20</a:t>
          </a:r>
          <a:endParaRPr lang="en-US" sz="900" b="1" i="1"/>
        </a:p>
      </xdr:txBody>
    </xdr:sp>
    <xdr:clientData/>
  </xdr:twoCellAnchor>
  <xdr:twoCellAnchor>
    <xdr:from>
      <xdr:col>21</xdr:col>
      <xdr:colOff>35717</xdr:colOff>
      <xdr:row>39</xdr:row>
      <xdr:rowOff>77484</xdr:rowOff>
    </xdr:from>
    <xdr:to>
      <xdr:col>22</xdr:col>
      <xdr:colOff>713717</xdr:colOff>
      <xdr:row>42</xdr:row>
      <xdr:rowOff>153984</xdr:rowOff>
    </xdr:to>
    <xdr:sp macro="" textlink="">
      <xdr:nvSpPr>
        <xdr:cNvPr id="114764" name="CuadroTexto 11476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A00-00004CC00100}"/>
            </a:ext>
          </a:extLst>
        </xdr:cNvPr>
        <xdr:cNvSpPr txBox="1">
          <a:spLocks/>
        </xdr:cNvSpPr>
      </xdr:nvSpPr>
      <xdr:spPr>
        <a:xfrm>
          <a:off x="11503817" y="75546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PISO</a:t>
          </a:r>
        </a:p>
        <a:p>
          <a:pPr algn="ctr"/>
          <a:r>
            <a:rPr lang="en-US" sz="900" b="1" i="1" baseline="0"/>
            <a:t>15-20</a:t>
          </a:r>
          <a:endParaRPr lang="en-US" sz="900" b="1" i="1"/>
        </a:p>
      </xdr:txBody>
    </xdr:sp>
    <xdr:clientData/>
  </xdr:twoCellAnchor>
  <xdr:twoCellAnchor>
    <xdr:from>
      <xdr:col>18</xdr:col>
      <xdr:colOff>68868</xdr:colOff>
      <xdr:row>39</xdr:row>
      <xdr:rowOff>77484</xdr:rowOff>
    </xdr:from>
    <xdr:to>
      <xdr:col>19</xdr:col>
      <xdr:colOff>749754</xdr:colOff>
      <xdr:row>42</xdr:row>
      <xdr:rowOff>153984</xdr:rowOff>
    </xdr:to>
    <xdr:sp macro="" textlink="">
      <xdr:nvSpPr>
        <xdr:cNvPr id="114765" name="CuadroTexto 114764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A00-00004DC00100}"/>
            </a:ext>
          </a:extLst>
        </xdr:cNvPr>
        <xdr:cNvSpPr txBox="1">
          <a:spLocks/>
        </xdr:cNvSpPr>
      </xdr:nvSpPr>
      <xdr:spPr>
        <a:xfrm>
          <a:off x="9898668" y="7554609"/>
          <a:ext cx="1442886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DE PISO</a:t>
          </a:r>
        </a:p>
        <a:p>
          <a:pPr algn="ctr"/>
          <a:r>
            <a:rPr lang="en-US" sz="900" b="1" i="1" baseline="0"/>
            <a:t>15-15</a:t>
          </a:r>
          <a:endParaRPr lang="en-US" sz="900" b="1" i="1"/>
        </a:p>
      </xdr:txBody>
    </xdr:sp>
    <xdr:clientData/>
  </xdr:twoCellAnchor>
  <xdr:twoCellAnchor>
    <xdr:from>
      <xdr:col>19</xdr:col>
      <xdr:colOff>749754</xdr:colOff>
      <xdr:row>41</xdr:row>
      <xdr:rowOff>21928</xdr:rowOff>
    </xdr:from>
    <xdr:to>
      <xdr:col>21</xdr:col>
      <xdr:colOff>35717</xdr:colOff>
      <xdr:row>41</xdr:row>
      <xdr:rowOff>21928</xdr:rowOff>
    </xdr:to>
    <xdr:cxnSp macro="">
      <xdr:nvCxnSpPr>
        <xdr:cNvPr id="114766" name="Conector recto de flecha 114765">
          <a:extLst>
            <a:ext uri="{FF2B5EF4-FFF2-40B4-BE49-F238E27FC236}">
              <a16:creationId xmlns:a16="http://schemas.microsoft.com/office/drawing/2014/main" id="{00000000-0008-0000-0A00-00004EC00100}"/>
            </a:ext>
          </a:extLst>
        </xdr:cNvPr>
        <xdr:cNvCxnSpPr>
          <a:stCxn id="114765" idx="6"/>
          <a:endCxn id="114764" idx="2"/>
        </xdr:cNvCxnSpPr>
      </xdr:nvCxnSpPr>
      <xdr:spPr>
        <a:xfrm>
          <a:off x="11341554" y="7880053"/>
          <a:ext cx="16226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68868</xdr:colOff>
      <xdr:row>4</xdr:row>
      <xdr:rowOff>38100</xdr:rowOff>
    </xdr:from>
    <xdr:to>
      <xdr:col>19</xdr:col>
      <xdr:colOff>746868</xdr:colOff>
      <xdr:row>7</xdr:row>
      <xdr:rowOff>114600</xdr:rowOff>
    </xdr:to>
    <xdr:sp macro="" textlink="">
      <xdr:nvSpPr>
        <xdr:cNvPr id="114767" name="CuadroTexto 114766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A00-00004FC00100}"/>
            </a:ext>
          </a:extLst>
        </xdr:cNvPr>
        <xdr:cNvSpPr txBox="1"/>
      </xdr:nvSpPr>
      <xdr:spPr>
        <a:xfrm>
          <a:off x="9898668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REFUERZOS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CHAPA GALV</a:t>
          </a:r>
          <a:endParaRPr lang="es-AR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18</xdr:col>
      <xdr:colOff>68868</xdr:colOff>
      <xdr:row>9</xdr:row>
      <xdr:rowOff>72379</xdr:rowOff>
    </xdr:from>
    <xdr:to>
      <xdr:col>19</xdr:col>
      <xdr:colOff>746868</xdr:colOff>
      <xdr:row>12</xdr:row>
      <xdr:rowOff>148879</xdr:rowOff>
    </xdr:to>
    <xdr:sp macro="" textlink="">
      <xdr:nvSpPr>
        <xdr:cNvPr id="114768" name="CuadroTexto 114767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A00-000050C00100}"/>
            </a:ext>
          </a:extLst>
        </xdr:cNvPr>
        <xdr:cNvSpPr txBox="1"/>
      </xdr:nvSpPr>
      <xdr:spPr>
        <a:xfrm>
          <a:off x="9898668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REFUERZOS PATA</a:t>
          </a:r>
        </a:p>
        <a:p>
          <a:pPr algn="ctr"/>
          <a:r>
            <a:rPr lang="en-US" sz="900" b="1" i="1" baseline="0"/>
            <a:t>15-15</a:t>
          </a:r>
          <a:endParaRPr lang="en-US" sz="900" b="1" i="1"/>
        </a:p>
      </xdr:txBody>
    </xdr:sp>
    <xdr:clientData/>
  </xdr:twoCellAnchor>
  <xdr:twoCellAnchor>
    <xdr:from>
      <xdr:col>19</xdr:col>
      <xdr:colOff>25425</xdr:colOff>
      <xdr:row>7</xdr:row>
      <xdr:rowOff>114600</xdr:rowOff>
    </xdr:from>
    <xdr:to>
      <xdr:col>19</xdr:col>
      <xdr:colOff>25425</xdr:colOff>
      <xdr:row>9</xdr:row>
      <xdr:rowOff>72379</xdr:rowOff>
    </xdr:to>
    <xdr:cxnSp macro="">
      <xdr:nvCxnSpPr>
        <xdr:cNvPr id="114769" name="Conector recto de flecha 114768">
          <a:extLst>
            <a:ext uri="{FF2B5EF4-FFF2-40B4-BE49-F238E27FC236}">
              <a16:creationId xmlns:a16="http://schemas.microsoft.com/office/drawing/2014/main" id="{00000000-0008-0000-0A00-000051C00100}"/>
            </a:ext>
          </a:extLst>
        </xdr:cNvPr>
        <xdr:cNvCxnSpPr>
          <a:stCxn id="114767" idx="4"/>
          <a:endCxn id="114768" idx="0"/>
        </xdr:cNvCxnSpPr>
      </xdr:nvCxnSpPr>
      <xdr:spPr>
        <a:xfrm>
          <a:off x="10617225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26868</xdr:colOff>
      <xdr:row>12</xdr:row>
      <xdr:rowOff>148879</xdr:rowOff>
    </xdr:from>
    <xdr:to>
      <xdr:col>21</xdr:col>
      <xdr:colOff>35717</xdr:colOff>
      <xdr:row>36</xdr:row>
      <xdr:rowOff>8317</xdr:rowOff>
    </xdr:to>
    <xdr:cxnSp macro="">
      <xdr:nvCxnSpPr>
        <xdr:cNvPr id="114770" name="Conector angular 241">
          <a:extLst>
            <a:ext uri="{FF2B5EF4-FFF2-40B4-BE49-F238E27FC236}">
              <a16:creationId xmlns:a16="http://schemas.microsoft.com/office/drawing/2014/main" id="{00000000-0008-0000-0A00-000052C00100}"/>
            </a:ext>
          </a:extLst>
        </xdr:cNvPr>
        <xdr:cNvCxnSpPr>
          <a:stCxn id="114768" idx="4"/>
          <a:endCxn id="114763" idx="2"/>
        </xdr:cNvCxnSpPr>
      </xdr:nvCxnSpPr>
      <xdr:spPr>
        <a:xfrm rot="16200000" flipH="1">
          <a:off x="8845524" y="4255648"/>
          <a:ext cx="4431438" cy="88514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129</xdr:row>
      <xdr:rowOff>44824</xdr:rowOff>
    </xdr:from>
    <xdr:to>
      <xdr:col>31</xdr:col>
      <xdr:colOff>717176</xdr:colOff>
      <xdr:row>172</xdr:row>
      <xdr:rowOff>168087</xdr:rowOff>
    </xdr:to>
    <xdr:sp macro="" textlink="">
      <xdr:nvSpPr>
        <xdr:cNvPr id="114771" name="Rectángulo 114770">
          <a:extLst>
            <a:ext uri="{FF2B5EF4-FFF2-40B4-BE49-F238E27FC236}">
              <a16:creationId xmlns:a16="http://schemas.microsoft.com/office/drawing/2014/main" id="{00000000-0008-0000-0A00-000053C00100}"/>
            </a:ext>
          </a:extLst>
        </xdr:cNvPr>
        <xdr:cNvSpPr/>
      </xdr:nvSpPr>
      <xdr:spPr>
        <a:xfrm>
          <a:off x="14744700" y="24666949"/>
          <a:ext cx="3117476" cy="829571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169</xdr:row>
      <xdr:rowOff>72011</xdr:rowOff>
    </xdr:from>
    <xdr:to>
      <xdr:col>31</xdr:col>
      <xdr:colOff>713192</xdr:colOff>
      <xdr:row>172</xdr:row>
      <xdr:rowOff>148511</xdr:rowOff>
    </xdr:to>
    <xdr:sp macro="" textlink="">
      <xdr:nvSpPr>
        <xdr:cNvPr id="114772" name="CuadroTexto 114771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A00-000054C00100}"/>
            </a:ext>
          </a:extLst>
        </xdr:cNvPr>
        <xdr:cNvSpPr txBox="1"/>
      </xdr:nvSpPr>
      <xdr:spPr>
        <a:xfrm>
          <a:off x="16418192" y="3229508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AISLACIÓN LÍN. DE SUCCIÓN</a:t>
          </a:r>
          <a:endParaRPr lang="es-AR">
            <a:effectLst/>
          </a:endParaRPr>
        </a:p>
        <a:p>
          <a:pPr algn="ctr"/>
          <a:r>
            <a:rPr lang="en-US" sz="900" b="1" i="1" baseline="0"/>
            <a:t>05-05</a:t>
          </a:r>
        </a:p>
      </xdr:txBody>
    </xdr:sp>
    <xdr:clientData/>
  </xdr:twoCellAnchor>
  <xdr:twoCellAnchor>
    <xdr:from>
      <xdr:col>30</xdr:col>
      <xdr:colOff>35192</xdr:colOff>
      <xdr:row>129</xdr:row>
      <xdr:rowOff>72728</xdr:rowOff>
    </xdr:from>
    <xdr:to>
      <xdr:col>31</xdr:col>
      <xdr:colOff>713192</xdr:colOff>
      <xdr:row>132</xdr:row>
      <xdr:rowOff>149228</xdr:rowOff>
    </xdr:to>
    <xdr:sp macro="" textlink="">
      <xdr:nvSpPr>
        <xdr:cNvPr id="114773" name="CuadroTexto 114772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A00-000055C00100}"/>
            </a:ext>
          </a:extLst>
        </xdr:cNvPr>
        <xdr:cNvSpPr txBox="1"/>
      </xdr:nvSpPr>
      <xdr:spPr>
        <a:xfrm>
          <a:off x="16418192" y="24694853"/>
          <a:ext cx="1440000" cy="6289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 DEL CONDESADOR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134</xdr:row>
      <xdr:rowOff>69125</xdr:rowOff>
    </xdr:from>
    <xdr:to>
      <xdr:col>31</xdr:col>
      <xdr:colOff>713192</xdr:colOff>
      <xdr:row>137</xdr:row>
      <xdr:rowOff>145625</xdr:rowOff>
    </xdr:to>
    <xdr:sp macro="" textlink="">
      <xdr:nvSpPr>
        <xdr:cNvPr id="114774" name="CuadroTexto 114773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A00-000056C00100}"/>
            </a:ext>
          </a:extLst>
        </xdr:cNvPr>
        <xdr:cNvSpPr txBox="1"/>
      </xdr:nvSpPr>
      <xdr:spPr>
        <a:xfrm>
          <a:off x="16418192" y="256247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/>
            <a:t>20-20</a:t>
          </a:r>
        </a:p>
      </xdr:txBody>
    </xdr:sp>
    <xdr:clientData/>
  </xdr:twoCellAnchor>
  <xdr:twoCellAnchor>
    <xdr:from>
      <xdr:col>30</xdr:col>
      <xdr:colOff>35192</xdr:colOff>
      <xdr:row>139</xdr:row>
      <xdr:rowOff>65518</xdr:rowOff>
    </xdr:from>
    <xdr:to>
      <xdr:col>31</xdr:col>
      <xdr:colOff>713192</xdr:colOff>
      <xdr:row>142</xdr:row>
      <xdr:rowOff>142018</xdr:rowOff>
    </xdr:to>
    <xdr:sp macro="" textlink="">
      <xdr:nvSpPr>
        <xdr:cNvPr id="114775" name="CuadroTexto 114774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A00-000057C00100}"/>
            </a:ext>
          </a:extLst>
        </xdr:cNvPr>
        <xdr:cNvSpPr txBox="1"/>
      </xdr:nvSpPr>
      <xdr:spPr>
        <a:xfrm>
          <a:off x="16418192" y="265735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MC</a:t>
          </a:r>
        </a:p>
        <a:p>
          <a:pPr algn="ctr"/>
          <a:r>
            <a:rPr lang="en-US" sz="900" b="1" i="1"/>
            <a:t>25-01</a:t>
          </a:r>
        </a:p>
      </xdr:txBody>
    </xdr:sp>
    <xdr:clientData/>
  </xdr:twoCellAnchor>
  <xdr:twoCellAnchor>
    <xdr:from>
      <xdr:col>30</xdr:col>
      <xdr:colOff>35192</xdr:colOff>
      <xdr:row>144</xdr:row>
      <xdr:rowOff>65914</xdr:rowOff>
    </xdr:from>
    <xdr:to>
      <xdr:col>31</xdr:col>
      <xdr:colOff>713192</xdr:colOff>
      <xdr:row>147</xdr:row>
      <xdr:rowOff>142414</xdr:rowOff>
    </xdr:to>
    <xdr:sp macro="" textlink="">
      <xdr:nvSpPr>
        <xdr:cNvPr id="114776" name="CuadroTexto 114775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A00-000058C00100}"/>
            </a:ext>
          </a:extLst>
        </xdr:cNvPr>
        <xdr:cNvSpPr txBox="1"/>
      </xdr:nvSpPr>
      <xdr:spPr>
        <a:xfrm>
          <a:off x="16418192" y="275264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35-10</a:t>
          </a:r>
        </a:p>
      </xdr:txBody>
    </xdr:sp>
    <xdr:clientData/>
  </xdr:twoCellAnchor>
  <xdr:twoCellAnchor>
    <xdr:from>
      <xdr:col>30</xdr:col>
      <xdr:colOff>35192</xdr:colOff>
      <xdr:row>149</xdr:row>
      <xdr:rowOff>73517</xdr:rowOff>
    </xdr:from>
    <xdr:to>
      <xdr:col>31</xdr:col>
      <xdr:colOff>713192</xdr:colOff>
      <xdr:row>152</xdr:row>
      <xdr:rowOff>150017</xdr:rowOff>
    </xdr:to>
    <xdr:sp macro="" textlink="">
      <xdr:nvSpPr>
        <xdr:cNvPr id="114777" name="CuadroTexto 11477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A00-000059C00100}"/>
            </a:ext>
          </a:extLst>
        </xdr:cNvPr>
        <xdr:cNvSpPr txBox="1"/>
      </xdr:nvSpPr>
      <xdr:spPr>
        <a:xfrm>
          <a:off x="16418192" y="284865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</a:p>
      </xdr:txBody>
    </xdr:sp>
    <xdr:clientData/>
  </xdr:twoCellAnchor>
  <xdr:twoCellAnchor>
    <xdr:from>
      <xdr:col>30</xdr:col>
      <xdr:colOff>35192</xdr:colOff>
      <xdr:row>154</xdr:row>
      <xdr:rowOff>58706</xdr:rowOff>
    </xdr:from>
    <xdr:to>
      <xdr:col>31</xdr:col>
      <xdr:colOff>713192</xdr:colOff>
      <xdr:row>157</xdr:row>
      <xdr:rowOff>135206</xdr:rowOff>
    </xdr:to>
    <xdr:sp macro="" textlink="">
      <xdr:nvSpPr>
        <xdr:cNvPr id="114778" name="CuadroTexto 11477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A00-00005AC00100}"/>
            </a:ext>
          </a:extLst>
        </xdr:cNvPr>
        <xdr:cNvSpPr txBox="1"/>
      </xdr:nvSpPr>
      <xdr:spPr>
        <a:xfrm>
          <a:off x="16418192" y="294242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45-10</a:t>
          </a:r>
        </a:p>
      </xdr:txBody>
    </xdr:sp>
    <xdr:clientData/>
  </xdr:twoCellAnchor>
  <xdr:twoCellAnchor>
    <xdr:from>
      <xdr:col>30</xdr:col>
      <xdr:colOff>35192</xdr:colOff>
      <xdr:row>159</xdr:row>
      <xdr:rowOff>77515</xdr:rowOff>
    </xdr:from>
    <xdr:to>
      <xdr:col>31</xdr:col>
      <xdr:colOff>713192</xdr:colOff>
      <xdr:row>162</xdr:row>
      <xdr:rowOff>154015</xdr:rowOff>
    </xdr:to>
    <xdr:sp macro="" textlink="">
      <xdr:nvSpPr>
        <xdr:cNvPr id="114779" name="CuadroTexto 114778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A00-00005BC00100}"/>
            </a:ext>
          </a:extLst>
        </xdr:cNvPr>
        <xdr:cNvSpPr txBox="1"/>
      </xdr:nvSpPr>
      <xdr:spPr>
        <a:xfrm>
          <a:off x="16418192" y="3039559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164</xdr:row>
      <xdr:rowOff>65388</xdr:rowOff>
    </xdr:from>
    <xdr:to>
      <xdr:col>31</xdr:col>
      <xdr:colOff>713192</xdr:colOff>
      <xdr:row>167</xdr:row>
      <xdr:rowOff>141888</xdr:rowOff>
    </xdr:to>
    <xdr:sp macro="" textlink="">
      <xdr:nvSpPr>
        <xdr:cNvPr id="114780" name="CuadroTexto 114779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A00-00005CC00100}"/>
            </a:ext>
          </a:extLst>
        </xdr:cNvPr>
        <xdr:cNvSpPr txBox="1"/>
      </xdr:nvSpPr>
      <xdr:spPr>
        <a:xfrm>
          <a:off x="16418192" y="3133596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CAZOLETA</a:t>
          </a:r>
        </a:p>
        <a:p>
          <a:pPr algn="ctr"/>
          <a:r>
            <a:rPr lang="en-US" sz="900" b="1" i="1"/>
            <a:t>55-01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167</xdr:row>
      <xdr:rowOff>141888</xdr:rowOff>
    </xdr:from>
    <xdr:to>
      <xdr:col>30</xdr:col>
      <xdr:colOff>755192</xdr:colOff>
      <xdr:row>169</xdr:row>
      <xdr:rowOff>72011</xdr:rowOff>
    </xdr:to>
    <xdr:cxnSp macro="">
      <xdr:nvCxnSpPr>
        <xdr:cNvPr id="114781" name="Conector recto de flecha 114780">
          <a:extLst>
            <a:ext uri="{FF2B5EF4-FFF2-40B4-BE49-F238E27FC236}">
              <a16:creationId xmlns:a16="http://schemas.microsoft.com/office/drawing/2014/main" id="{00000000-0008-0000-0A00-00005DC00100}"/>
            </a:ext>
          </a:extLst>
        </xdr:cNvPr>
        <xdr:cNvCxnSpPr>
          <a:stCxn id="114780" idx="4"/>
          <a:endCxn id="114772" idx="0"/>
        </xdr:cNvCxnSpPr>
      </xdr:nvCxnSpPr>
      <xdr:spPr>
        <a:xfrm>
          <a:off x="17138192" y="31983963"/>
          <a:ext cx="0" cy="31112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132</xdr:row>
      <xdr:rowOff>149228</xdr:rowOff>
    </xdr:from>
    <xdr:to>
      <xdr:col>30</xdr:col>
      <xdr:colOff>755192</xdr:colOff>
      <xdr:row>134</xdr:row>
      <xdr:rowOff>69125</xdr:rowOff>
    </xdr:to>
    <xdr:cxnSp macro="">
      <xdr:nvCxnSpPr>
        <xdr:cNvPr id="114782" name="Conector recto de flecha 114781">
          <a:extLst>
            <a:ext uri="{FF2B5EF4-FFF2-40B4-BE49-F238E27FC236}">
              <a16:creationId xmlns:a16="http://schemas.microsoft.com/office/drawing/2014/main" id="{00000000-0008-0000-0A00-00005EC00100}"/>
            </a:ext>
          </a:extLst>
        </xdr:cNvPr>
        <xdr:cNvCxnSpPr>
          <a:stCxn id="114773" idx="4"/>
          <a:endCxn id="114774" idx="0"/>
        </xdr:cNvCxnSpPr>
      </xdr:nvCxnSpPr>
      <xdr:spPr>
        <a:xfrm>
          <a:off x="17138192" y="25323803"/>
          <a:ext cx="0" cy="3008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137</xdr:row>
      <xdr:rowOff>145625</xdr:rowOff>
    </xdr:from>
    <xdr:to>
      <xdr:col>30</xdr:col>
      <xdr:colOff>755192</xdr:colOff>
      <xdr:row>139</xdr:row>
      <xdr:rowOff>65518</xdr:rowOff>
    </xdr:to>
    <xdr:cxnSp macro="">
      <xdr:nvCxnSpPr>
        <xdr:cNvPr id="114783" name="Conector recto de flecha 114782">
          <a:extLst>
            <a:ext uri="{FF2B5EF4-FFF2-40B4-BE49-F238E27FC236}">
              <a16:creationId xmlns:a16="http://schemas.microsoft.com/office/drawing/2014/main" id="{00000000-0008-0000-0A00-00005FC00100}"/>
            </a:ext>
          </a:extLst>
        </xdr:cNvPr>
        <xdr:cNvCxnSpPr>
          <a:stCxn id="114774" idx="4"/>
          <a:endCxn id="114775" idx="0"/>
        </xdr:cNvCxnSpPr>
      </xdr:nvCxnSpPr>
      <xdr:spPr>
        <a:xfrm>
          <a:off x="17138192" y="2627270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142</xdr:row>
      <xdr:rowOff>142018</xdr:rowOff>
    </xdr:from>
    <xdr:to>
      <xdr:col>30</xdr:col>
      <xdr:colOff>755192</xdr:colOff>
      <xdr:row>144</xdr:row>
      <xdr:rowOff>65914</xdr:rowOff>
    </xdr:to>
    <xdr:cxnSp macro="">
      <xdr:nvCxnSpPr>
        <xdr:cNvPr id="114784" name="Conector recto de flecha 114783">
          <a:extLst>
            <a:ext uri="{FF2B5EF4-FFF2-40B4-BE49-F238E27FC236}">
              <a16:creationId xmlns:a16="http://schemas.microsoft.com/office/drawing/2014/main" id="{00000000-0008-0000-0A00-000060C00100}"/>
            </a:ext>
          </a:extLst>
        </xdr:cNvPr>
        <xdr:cNvCxnSpPr>
          <a:stCxn id="114775" idx="4"/>
          <a:endCxn id="114776" idx="0"/>
        </xdr:cNvCxnSpPr>
      </xdr:nvCxnSpPr>
      <xdr:spPr>
        <a:xfrm>
          <a:off x="17138192" y="2722159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142414</xdr:rowOff>
    </xdr:from>
    <xdr:to>
      <xdr:col>30</xdr:col>
      <xdr:colOff>755192</xdr:colOff>
      <xdr:row>149</xdr:row>
      <xdr:rowOff>73517</xdr:rowOff>
    </xdr:to>
    <xdr:cxnSp macro="">
      <xdr:nvCxnSpPr>
        <xdr:cNvPr id="114785" name="Conector recto de flecha 114784">
          <a:extLst>
            <a:ext uri="{FF2B5EF4-FFF2-40B4-BE49-F238E27FC236}">
              <a16:creationId xmlns:a16="http://schemas.microsoft.com/office/drawing/2014/main" id="{00000000-0008-0000-0A00-000061C00100}"/>
            </a:ext>
          </a:extLst>
        </xdr:cNvPr>
        <xdr:cNvCxnSpPr>
          <a:stCxn id="114776" idx="4"/>
          <a:endCxn id="114777" idx="0"/>
        </xdr:cNvCxnSpPr>
      </xdr:nvCxnSpPr>
      <xdr:spPr>
        <a:xfrm>
          <a:off x="17138192" y="2817448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152</xdr:row>
      <xdr:rowOff>150017</xdr:rowOff>
    </xdr:from>
    <xdr:to>
      <xdr:col>30</xdr:col>
      <xdr:colOff>755192</xdr:colOff>
      <xdr:row>154</xdr:row>
      <xdr:rowOff>58706</xdr:rowOff>
    </xdr:to>
    <xdr:cxnSp macro="">
      <xdr:nvCxnSpPr>
        <xdr:cNvPr id="114786" name="Conector recto de flecha 114785">
          <a:extLst>
            <a:ext uri="{FF2B5EF4-FFF2-40B4-BE49-F238E27FC236}">
              <a16:creationId xmlns:a16="http://schemas.microsoft.com/office/drawing/2014/main" id="{00000000-0008-0000-0A00-000062C00100}"/>
            </a:ext>
          </a:extLst>
        </xdr:cNvPr>
        <xdr:cNvCxnSpPr>
          <a:stCxn id="114777" idx="4"/>
          <a:endCxn id="114778" idx="0"/>
        </xdr:cNvCxnSpPr>
      </xdr:nvCxnSpPr>
      <xdr:spPr>
        <a:xfrm>
          <a:off x="17138192" y="2913459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157</xdr:row>
      <xdr:rowOff>135206</xdr:rowOff>
    </xdr:from>
    <xdr:to>
      <xdr:col>30</xdr:col>
      <xdr:colOff>755192</xdr:colOff>
      <xdr:row>159</xdr:row>
      <xdr:rowOff>77515</xdr:rowOff>
    </xdr:to>
    <xdr:cxnSp macro="">
      <xdr:nvCxnSpPr>
        <xdr:cNvPr id="114787" name="Conector recto de flecha 114786">
          <a:extLst>
            <a:ext uri="{FF2B5EF4-FFF2-40B4-BE49-F238E27FC236}">
              <a16:creationId xmlns:a16="http://schemas.microsoft.com/office/drawing/2014/main" id="{00000000-0008-0000-0A00-000063C00100}"/>
            </a:ext>
          </a:extLst>
        </xdr:cNvPr>
        <xdr:cNvCxnSpPr>
          <a:stCxn id="114778" idx="4"/>
          <a:endCxn id="114779" idx="0"/>
        </xdr:cNvCxnSpPr>
      </xdr:nvCxnSpPr>
      <xdr:spPr>
        <a:xfrm>
          <a:off x="17138192" y="3007228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162</xdr:row>
      <xdr:rowOff>154015</xdr:rowOff>
    </xdr:from>
    <xdr:to>
      <xdr:col>30</xdr:col>
      <xdr:colOff>755192</xdr:colOff>
      <xdr:row>164</xdr:row>
      <xdr:rowOff>65388</xdr:rowOff>
    </xdr:to>
    <xdr:cxnSp macro="">
      <xdr:nvCxnSpPr>
        <xdr:cNvPr id="114788" name="Conector recto de flecha 114787">
          <a:extLst>
            <a:ext uri="{FF2B5EF4-FFF2-40B4-BE49-F238E27FC236}">
              <a16:creationId xmlns:a16="http://schemas.microsoft.com/office/drawing/2014/main" id="{00000000-0008-0000-0A00-000064C00100}"/>
            </a:ext>
          </a:extLst>
        </xdr:cNvPr>
        <xdr:cNvCxnSpPr>
          <a:stCxn id="114779" idx="4"/>
          <a:endCxn id="114780" idx="0"/>
        </xdr:cNvCxnSpPr>
      </xdr:nvCxnSpPr>
      <xdr:spPr>
        <a:xfrm>
          <a:off x="17138192" y="31043590"/>
          <a:ext cx="0" cy="2923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96993</xdr:colOff>
      <xdr:row>132</xdr:row>
      <xdr:rowOff>33781</xdr:rowOff>
    </xdr:from>
    <xdr:to>
      <xdr:col>31</xdr:col>
      <xdr:colOff>242453</xdr:colOff>
      <xdr:row>134</xdr:row>
      <xdr:rowOff>135080</xdr:rowOff>
    </xdr:to>
    <xdr:sp macro="" textlink="">
      <xdr:nvSpPr>
        <xdr:cNvPr id="114789" name="CuadroTexto 114788">
          <a:extLst>
            <a:ext uri="{FF2B5EF4-FFF2-40B4-BE49-F238E27FC236}">
              <a16:creationId xmlns:a16="http://schemas.microsoft.com/office/drawing/2014/main" id="{00000000-0008-0000-0A00-000065C00100}"/>
            </a:ext>
          </a:extLst>
        </xdr:cNvPr>
        <xdr:cNvSpPr txBox="1"/>
      </xdr:nvSpPr>
      <xdr:spPr>
        <a:xfrm>
          <a:off x="16365693" y="25208356"/>
          <a:ext cx="1021760" cy="482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35192</xdr:colOff>
      <xdr:row>129</xdr:row>
      <xdr:rowOff>72728</xdr:rowOff>
    </xdr:from>
    <xdr:to>
      <xdr:col>28</xdr:col>
      <xdr:colOff>713192</xdr:colOff>
      <xdr:row>132</xdr:row>
      <xdr:rowOff>149228</xdr:rowOff>
    </xdr:to>
    <xdr:sp macro="" textlink="">
      <xdr:nvSpPr>
        <xdr:cNvPr id="114790" name="CuadroTexto 114789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A00-000066C00100}"/>
            </a:ext>
          </a:extLst>
        </xdr:cNvPr>
        <xdr:cNvSpPr txBox="1"/>
      </xdr:nvSpPr>
      <xdr:spPr>
        <a:xfrm>
          <a:off x="14779892" y="24694853"/>
          <a:ext cx="1440000" cy="6289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14-10</a:t>
          </a:r>
          <a:endParaRPr lang="en-US" sz="1100" b="1" i="1"/>
        </a:p>
      </xdr:txBody>
    </xdr:sp>
    <xdr:clientData/>
  </xdr:twoCellAnchor>
  <xdr:twoCellAnchor>
    <xdr:from>
      <xdr:col>28</xdr:col>
      <xdr:colOff>713192</xdr:colOff>
      <xdr:row>131</xdr:row>
      <xdr:rowOff>15728</xdr:rowOff>
    </xdr:from>
    <xdr:to>
      <xdr:col>30</xdr:col>
      <xdr:colOff>35192</xdr:colOff>
      <xdr:row>131</xdr:row>
      <xdr:rowOff>15728</xdr:rowOff>
    </xdr:to>
    <xdr:cxnSp macro="">
      <xdr:nvCxnSpPr>
        <xdr:cNvPr id="114791" name="Conector recto de flecha 114790">
          <a:extLst>
            <a:ext uri="{FF2B5EF4-FFF2-40B4-BE49-F238E27FC236}">
              <a16:creationId xmlns:a16="http://schemas.microsoft.com/office/drawing/2014/main" id="{00000000-0008-0000-0A00-000067C00100}"/>
            </a:ext>
          </a:extLst>
        </xdr:cNvPr>
        <xdr:cNvCxnSpPr>
          <a:stCxn id="114790" idx="6"/>
        </xdr:cNvCxnSpPr>
      </xdr:nvCxnSpPr>
      <xdr:spPr>
        <a:xfrm>
          <a:off x="16219892" y="24999803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99</xdr:row>
      <xdr:rowOff>86591</xdr:rowOff>
    </xdr:from>
    <xdr:to>
      <xdr:col>19</xdr:col>
      <xdr:colOff>36372</xdr:colOff>
      <xdr:row>102</xdr:row>
      <xdr:rowOff>163145</xdr:rowOff>
    </xdr:to>
    <xdr:sp macro="" textlink="">
      <xdr:nvSpPr>
        <xdr:cNvPr id="114792" name="CuadroTexto 114791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A00-000068C00100}"/>
            </a:ext>
          </a:extLst>
        </xdr:cNvPr>
        <xdr:cNvSpPr txBox="1">
          <a:spLocks/>
        </xdr:cNvSpPr>
      </xdr:nvSpPr>
      <xdr:spPr>
        <a:xfrm>
          <a:off x="9879372" y="189937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TM</a:t>
          </a:r>
          <a:endParaRPr lang="es-AR" sz="11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55-01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749745</xdr:colOff>
      <xdr:row>99</xdr:row>
      <xdr:rowOff>86590</xdr:rowOff>
    </xdr:from>
    <xdr:to>
      <xdr:col>19</xdr:col>
      <xdr:colOff>744890</xdr:colOff>
      <xdr:row>102</xdr:row>
      <xdr:rowOff>163143</xdr:rowOff>
    </xdr:to>
    <xdr:sp macro="" textlink="">
      <xdr:nvSpPr>
        <xdr:cNvPr id="114793" name="CuadroTexto 114792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A00-000069C00100}"/>
            </a:ext>
          </a:extLst>
        </xdr:cNvPr>
        <xdr:cNvSpPr txBox="1">
          <a:spLocks/>
        </xdr:cNvSpPr>
      </xdr:nvSpPr>
      <xdr:spPr>
        <a:xfrm>
          <a:off x="10579545" y="189937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DANFOSS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55-02</a:t>
          </a:r>
          <a:endParaRPr lang="es-AR" sz="900">
            <a:effectLst/>
          </a:endParaRPr>
        </a:p>
      </xdr:txBody>
    </xdr:sp>
    <xdr:clientData/>
  </xdr:twoCellAnchor>
  <xdr:twoCellAnchor>
    <xdr:from>
      <xdr:col>24</xdr:col>
      <xdr:colOff>49572</xdr:colOff>
      <xdr:row>69</xdr:row>
      <xdr:rowOff>56258</xdr:rowOff>
    </xdr:from>
    <xdr:to>
      <xdr:col>25</xdr:col>
      <xdr:colOff>727572</xdr:colOff>
      <xdr:row>72</xdr:row>
      <xdr:rowOff>132758</xdr:rowOff>
    </xdr:to>
    <xdr:sp macro="" textlink="">
      <xdr:nvSpPr>
        <xdr:cNvPr id="114794" name="CuadroTexto 11479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A00-00006AC00100}"/>
            </a:ext>
          </a:extLst>
        </xdr:cNvPr>
        <xdr:cNvSpPr txBox="1">
          <a:spLocks/>
        </xdr:cNvSpPr>
      </xdr:nvSpPr>
      <xdr:spPr>
        <a:xfrm>
          <a:off x="13155972" y="1324838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endParaRPr lang="en-US" sz="900" b="1" i="1"/>
        </a:p>
        <a:p>
          <a:pPr algn="ctr"/>
          <a:r>
            <a:rPr lang="en-US" sz="900" b="1" i="1"/>
            <a:t>05-06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68</xdr:row>
      <xdr:rowOff>22174</xdr:rowOff>
    </xdr:from>
    <xdr:to>
      <xdr:col>25</xdr:col>
      <xdr:colOff>7572</xdr:colOff>
      <xdr:row>69</xdr:row>
      <xdr:rowOff>56258</xdr:rowOff>
    </xdr:to>
    <xdr:cxnSp macro="">
      <xdr:nvCxnSpPr>
        <xdr:cNvPr id="114795" name="Conector recto de flecha 114794">
          <a:extLst>
            <a:ext uri="{FF2B5EF4-FFF2-40B4-BE49-F238E27FC236}">
              <a16:creationId xmlns:a16="http://schemas.microsoft.com/office/drawing/2014/main" id="{00000000-0008-0000-0A00-00006BC00100}"/>
            </a:ext>
          </a:extLst>
        </xdr:cNvPr>
        <xdr:cNvCxnSpPr>
          <a:endCxn id="114794" idx="0"/>
        </xdr:cNvCxnSpPr>
      </xdr:nvCxnSpPr>
      <xdr:spPr>
        <a:xfrm>
          <a:off x="13875972" y="13023799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56812</xdr:colOff>
      <xdr:row>134</xdr:row>
      <xdr:rowOff>62434</xdr:rowOff>
    </xdr:from>
    <xdr:to>
      <xdr:col>25</xdr:col>
      <xdr:colOff>734812</xdr:colOff>
      <xdr:row>137</xdr:row>
      <xdr:rowOff>138634</xdr:rowOff>
    </xdr:to>
    <xdr:sp macro="" textlink="">
      <xdr:nvSpPr>
        <xdr:cNvPr id="114796" name="CuadroTexto 114795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A00-00006CC00100}"/>
            </a:ext>
          </a:extLst>
        </xdr:cNvPr>
        <xdr:cNvSpPr txBox="1">
          <a:spLocks/>
        </xdr:cNvSpPr>
      </xdr:nvSpPr>
      <xdr:spPr>
        <a:xfrm>
          <a:off x="13163212" y="2561800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CAJA CONEXIONES</a:t>
          </a:r>
        </a:p>
        <a:p>
          <a:pPr algn="ctr"/>
          <a:r>
            <a:rPr lang="en-US" sz="800" b="1" i="1" baseline="0"/>
            <a:t>10-60</a:t>
          </a:r>
          <a:endParaRPr lang="en-US" sz="1100" b="1" i="1"/>
        </a:p>
      </xdr:txBody>
    </xdr:sp>
    <xdr:clientData/>
  </xdr:twoCellAnchor>
  <xdr:twoCellAnchor>
    <xdr:from>
      <xdr:col>21</xdr:col>
      <xdr:colOff>56812</xdr:colOff>
      <xdr:row>134</xdr:row>
      <xdr:rowOff>62434</xdr:rowOff>
    </xdr:from>
    <xdr:to>
      <xdr:col>22</xdr:col>
      <xdr:colOff>734812</xdr:colOff>
      <xdr:row>137</xdr:row>
      <xdr:rowOff>138634</xdr:rowOff>
    </xdr:to>
    <xdr:sp macro="" textlink="">
      <xdr:nvSpPr>
        <xdr:cNvPr id="114797" name="CuadroTexto 114796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A00-00006DC00100}"/>
            </a:ext>
          </a:extLst>
        </xdr:cNvPr>
        <xdr:cNvSpPr txBox="1">
          <a:spLocks/>
        </xdr:cNvSpPr>
      </xdr:nvSpPr>
      <xdr:spPr>
        <a:xfrm>
          <a:off x="11524912" y="25618009"/>
          <a:ext cx="1440000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CONEX.</a:t>
          </a:r>
          <a:endParaRPr lang="en-US" sz="1100" b="1" i="1"/>
        </a:p>
        <a:p>
          <a:pPr algn="ctr"/>
          <a:r>
            <a:rPr lang="en-US" sz="900" b="1" i="1"/>
            <a:t>05-01</a:t>
          </a:r>
          <a:endParaRPr lang="en-US" sz="1100" b="1" i="1"/>
        </a:p>
      </xdr:txBody>
    </xdr:sp>
    <xdr:clientData/>
  </xdr:twoCellAnchor>
  <xdr:twoCellAnchor>
    <xdr:from>
      <xdr:col>22</xdr:col>
      <xdr:colOff>734812</xdr:colOff>
      <xdr:row>136</xdr:row>
      <xdr:rowOff>5284</xdr:rowOff>
    </xdr:from>
    <xdr:to>
      <xdr:col>24</xdr:col>
      <xdr:colOff>56812</xdr:colOff>
      <xdr:row>136</xdr:row>
      <xdr:rowOff>5284</xdr:rowOff>
    </xdr:to>
    <xdr:cxnSp macro="">
      <xdr:nvCxnSpPr>
        <xdr:cNvPr id="114798" name="Conector recto de flecha 114797">
          <a:extLst>
            <a:ext uri="{FF2B5EF4-FFF2-40B4-BE49-F238E27FC236}">
              <a16:creationId xmlns:a16="http://schemas.microsoft.com/office/drawing/2014/main" id="{00000000-0008-0000-0A00-00006EC00100}"/>
            </a:ext>
          </a:extLst>
        </xdr:cNvPr>
        <xdr:cNvCxnSpPr>
          <a:stCxn id="114797" idx="6"/>
          <a:endCxn id="114796" idx="2"/>
        </xdr:cNvCxnSpPr>
      </xdr:nvCxnSpPr>
      <xdr:spPr>
        <a:xfrm>
          <a:off x="12964912" y="25941859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734812</xdr:colOff>
      <xdr:row>136</xdr:row>
      <xdr:rowOff>5284</xdr:rowOff>
    </xdr:from>
    <xdr:to>
      <xdr:col>30</xdr:col>
      <xdr:colOff>35192</xdr:colOff>
      <xdr:row>136</xdr:row>
      <xdr:rowOff>12125</xdr:rowOff>
    </xdr:to>
    <xdr:cxnSp macro="">
      <xdr:nvCxnSpPr>
        <xdr:cNvPr id="114799" name="Conector recto de flecha 114798">
          <a:extLst>
            <a:ext uri="{FF2B5EF4-FFF2-40B4-BE49-F238E27FC236}">
              <a16:creationId xmlns:a16="http://schemas.microsoft.com/office/drawing/2014/main" id="{00000000-0008-0000-0A00-00006FC00100}"/>
            </a:ext>
          </a:extLst>
        </xdr:cNvPr>
        <xdr:cNvCxnSpPr>
          <a:stCxn id="114796" idx="6"/>
          <a:endCxn id="114774" idx="2"/>
        </xdr:cNvCxnSpPr>
      </xdr:nvCxnSpPr>
      <xdr:spPr>
        <a:xfrm>
          <a:off x="14603212" y="25941859"/>
          <a:ext cx="1814980" cy="68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134</xdr:row>
      <xdr:rowOff>0</xdr:rowOff>
    </xdr:from>
    <xdr:to>
      <xdr:col>25</xdr:col>
      <xdr:colOff>705716</xdr:colOff>
      <xdr:row>137</xdr:row>
      <xdr:rowOff>139564</xdr:rowOff>
    </xdr:to>
    <xdr:sp macro="" textlink="">
      <xdr:nvSpPr>
        <xdr:cNvPr id="114800" name="Rectángulo 114799">
          <a:extLst>
            <a:ext uri="{FF2B5EF4-FFF2-40B4-BE49-F238E27FC236}">
              <a16:creationId xmlns:a16="http://schemas.microsoft.com/office/drawing/2014/main" id="{00000000-0008-0000-0A00-000070C00100}"/>
            </a:ext>
          </a:extLst>
        </xdr:cNvPr>
        <xdr:cNvSpPr/>
      </xdr:nvSpPr>
      <xdr:spPr>
        <a:xfrm>
          <a:off x="11468100" y="25555575"/>
          <a:ext cx="3106016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64548</xdr:colOff>
      <xdr:row>89</xdr:row>
      <xdr:rowOff>58187</xdr:rowOff>
    </xdr:from>
    <xdr:to>
      <xdr:col>7</xdr:col>
      <xdr:colOff>742547</xdr:colOff>
      <xdr:row>92</xdr:row>
      <xdr:rowOff>134387</xdr:rowOff>
    </xdr:to>
    <xdr:sp macro="" textlink="">
      <xdr:nvSpPr>
        <xdr:cNvPr id="114801" name="CuadroTexto 114800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A00-000071C00100}"/>
            </a:ext>
          </a:extLst>
        </xdr:cNvPr>
        <xdr:cNvSpPr txBox="1">
          <a:spLocks/>
        </xdr:cNvSpPr>
      </xdr:nvSpPr>
      <xdr:spPr>
        <a:xfrm>
          <a:off x="3341148" y="17060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INTERRUP 1 PTO</a:t>
          </a:r>
        </a:p>
        <a:p>
          <a:pPr algn="ctr"/>
          <a:r>
            <a:rPr lang="en-US" sz="900" b="1" i="1"/>
            <a:t>10-65</a:t>
          </a:r>
        </a:p>
      </xdr:txBody>
    </xdr:sp>
    <xdr:clientData/>
  </xdr:twoCellAnchor>
  <xdr:twoCellAnchor>
    <xdr:from>
      <xdr:col>3</xdr:col>
      <xdr:colOff>64548</xdr:colOff>
      <xdr:row>89</xdr:row>
      <xdr:rowOff>58187</xdr:rowOff>
    </xdr:from>
    <xdr:to>
      <xdr:col>4</xdr:col>
      <xdr:colOff>742547</xdr:colOff>
      <xdr:row>92</xdr:row>
      <xdr:rowOff>134387</xdr:rowOff>
    </xdr:to>
    <xdr:sp macro="" textlink="">
      <xdr:nvSpPr>
        <xdr:cNvPr id="114802" name="CuadroTexto 114801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A00-000072C00100}"/>
            </a:ext>
          </a:extLst>
        </xdr:cNvPr>
        <xdr:cNvSpPr txBox="1">
          <a:spLocks/>
        </xdr:cNvSpPr>
      </xdr:nvSpPr>
      <xdr:spPr>
        <a:xfrm>
          <a:off x="1702848" y="17060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 1 PTO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91</xdr:row>
      <xdr:rowOff>1037</xdr:rowOff>
    </xdr:from>
    <xdr:to>
      <xdr:col>6</xdr:col>
      <xdr:colOff>64548</xdr:colOff>
      <xdr:row>91</xdr:row>
      <xdr:rowOff>1037</xdr:rowOff>
    </xdr:to>
    <xdr:cxnSp macro="">
      <xdr:nvCxnSpPr>
        <xdr:cNvPr id="114803" name="Conector recto de flecha 114802">
          <a:extLst>
            <a:ext uri="{FF2B5EF4-FFF2-40B4-BE49-F238E27FC236}">
              <a16:creationId xmlns:a16="http://schemas.microsoft.com/office/drawing/2014/main" id="{00000000-0008-0000-0A00-000073C00100}"/>
            </a:ext>
          </a:extLst>
        </xdr:cNvPr>
        <xdr:cNvCxnSpPr>
          <a:endCxn id="114801" idx="2"/>
        </xdr:cNvCxnSpPr>
      </xdr:nvCxnSpPr>
      <xdr:spPr>
        <a:xfrm>
          <a:off x="3142847" y="173841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96</xdr:row>
      <xdr:rowOff>29617</xdr:rowOff>
    </xdr:from>
    <xdr:to>
      <xdr:col>15</xdr:col>
      <xdr:colOff>49572</xdr:colOff>
      <xdr:row>101</xdr:row>
      <xdr:rowOff>1037</xdr:rowOff>
    </xdr:to>
    <xdr:cxnSp macro="">
      <xdr:nvCxnSpPr>
        <xdr:cNvPr id="114804" name="Conector angular 275">
          <a:extLst>
            <a:ext uri="{FF2B5EF4-FFF2-40B4-BE49-F238E27FC236}">
              <a16:creationId xmlns:a16="http://schemas.microsoft.com/office/drawing/2014/main" id="{00000000-0008-0000-0A00-000074C00100}"/>
            </a:ext>
          </a:extLst>
        </xdr:cNvPr>
        <xdr:cNvCxnSpPr>
          <a:endCxn id="114724" idx="0"/>
        </xdr:cNvCxnSpPr>
      </xdr:nvCxnSpPr>
      <xdr:spPr>
        <a:xfrm flipV="1">
          <a:off x="6407084" y="18365242"/>
          <a:ext cx="1833988" cy="923920"/>
        </a:xfrm>
        <a:prstGeom prst="bentConnector3">
          <a:avLst>
            <a:gd name="adj1" fmla="val 9180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260</xdr:row>
      <xdr:rowOff>86591</xdr:rowOff>
    </xdr:from>
    <xdr:to>
      <xdr:col>31</xdr:col>
      <xdr:colOff>21992</xdr:colOff>
      <xdr:row>263</xdr:row>
      <xdr:rowOff>163145</xdr:rowOff>
    </xdr:to>
    <xdr:sp macro="" textlink="">
      <xdr:nvSpPr>
        <xdr:cNvPr id="114805" name="CuadroTexto 114804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A00-000075C00100}"/>
            </a:ext>
          </a:extLst>
        </xdr:cNvPr>
        <xdr:cNvSpPr txBox="1">
          <a:spLocks/>
        </xdr:cNvSpPr>
      </xdr:nvSpPr>
      <xdr:spPr>
        <a:xfrm>
          <a:off x="16418192" y="4975946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260</xdr:row>
      <xdr:rowOff>86590</xdr:rowOff>
    </xdr:from>
    <xdr:to>
      <xdr:col>31</xdr:col>
      <xdr:colOff>744890</xdr:colOff>
      <xdr:row>263</xdr:row>
      <xdr:rowOff>163143</xdr:rowOff>
    </xdr:to>
    <xdr:sp macro="" textlink="">
      <xdr:nvSpPr>
        <xdr:cNvPr id="114806" name="CuadroTexto 114805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A00-000076C00100}"/>
            </a:ext>
          </a:extLst>
        </xdr:cNvPr>
        <xdr:cNvSpPr txBox="1">
          <a:spLocks/>
        </xdr:cNvSpPr>
      </xdr:nvSpPr>
      <xdr:spPr>
        <a:xfrm>
          <a:off x="17132745" y="4975946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7</xdr:col>
      <xdr:colOff>742547</xdr:colOff>
      <xdr:row>91</xdr:row>
      <xdr:rowOff>1037</xdr:rowOff>
    </xdr:from>
    <xdr:to>
      <xdr:col>15</xdr:col>
      <xdr:colOff>49572</xdr:colOff>
      <xdr:row>96</xdr:row>
      <xdr:rowOff>29617</xdr:rowOff>
    </xdr:to>
    <xdr:cxnSp macro="">
      <xdr:nvCxnSpPr>
        <xdr:cNvPr id="114807" name="Conector angular 278">
          <a:extLst>
            <a:ext uri="{FF2B5EF4-FFF2-40B4-BE49-F238E27FC236}">
              <a16:creationId xmlns:a16="http://schemas.microsoft.com/office/drawing/2014/main" id="{00000000-0008-0000-0A00-000077C00100}"/>
            </a:ext>
          </a:extLst>
        </xdr:cNvPr>
        <xdr:cNvCxnSpPr>
          <a:stCxn id="114801" idx="6"/>
          <a:endCxn id="114724" idx="0"/>
        </xdr:cNvCxnSpPr>
      </xdr:nvCxnSpPr>
      <xdr:spPr>
        <a:xfrm>
          <a:off x="4781147" y="17384162"/>
          <a:ext cx="3459925" cy="981080"/>
        </a:xfrm>
        <a:prstGeom prst="bentConnector3">
          <a:avLst>
            <a:gd name="adj1" fmla="val 95201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748897</xdr:colOff>
      <xdr:row>96</xdr:row>
      <xdr:rowOff>19606</xdr:rowOff>
    </xdr:from>
    <xdr:to>
      <xdr:col>9</xdr:col>
      <xdr:colOff>58535</xdr:colOff>
      <xdr:row>96</xdr:row>
      <xdr:rowOff>19606</xdr:rowOff>
    </xdr:to>
    <xdr:cxnSp macro="">
      <xdr:nvCxnSpPr>
        <xdr:cNvPr id="114808" name="Conector recto de flecha 114807">
          <a:extLst>
            <a:ext uri="{FF2B5EF4-FFF2-40B4-BE49-F238E27FC236}">
              <a16:creationId xmlns:a16="http://schemas.microsoft.com/office/drawing/2014/main" id="{00000000-0008-0000-0A00-000078C00100}"/>
            </a:ext>
          </a:extLst>
        </xdr:cNvPr>
        <xdr:cNvCxnSpPr/>
      </xdr:nvCxnSpPr>
      <xdr:spPr>
        <a:xfrm>
          <a:off x="478749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100</xdr:row>
      <xdr:rowOff>174592</xdr:rowOff>
    </xdr:from>
    <xdr:to>
      <xdr:col>9</xdr:col>
      <xdr:colOff>52185</xdr:colOff>
      <xdr:row>101</xdr:row>
      <xdr:rowOff>1037</xdr:rowOff>
    </xdr:to>
    <xdr:cxnSp macro="">
      <xdr:nvCxnSpPr>
        <xdr:cNvPr id="114809" name="Conector recto de flecha 114808">
          <a:extLst>
            <a:ext uri="{FF2B5EF4-FFF2-40B4-BE49-F238E27FC236}">
              <a16:creationId xmlns:a16="http://schemas.microsoft.com/office/drawing/2014/main" id="{00000000-0008-0000-0A00-000079C00100}"/>
            </a:ext>
          </a:extLst>
        </xdr:cNvPr>
        <xdr:cNvCxnSpPr>
          <a:stCxn id="114734" idx="6"/>
        </xdr:cNvCxnSpPr>
      </xdr:nvCxnSpPr>
      <xdr:spPr>
        <a:xfrm>
          <a:off x="4781147" y="19272217"/>
          <a:ext cx="185938" cy="169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31750</xdr:colOff>
      <xdr:row>101</xdr:row>
      <xdr:rowOff>0</xdr:rowOff>
    </xdr:from>
    <xdr:to>
      <xdr:col>21</xdr:col>
      <xdr:colOff>15875</xdr:colOff>
      <xdr:row>111</xdr:row>
      <xdr:rowOff>15875</xdr:rowOff>
    </xdr:to>
    <xdr:cxnSp macro="">
      <xdr:nvCxnSpPr>
        <xdr:cNvPr id="114810" name="Conector angular 281">
          <a:extLst>
            <a:ext uri="{FF2B5EF4-FFF2-40B4-BE49-F238E27FC236}">
              <a16:creationId xmlns:a16="http://schemas.microsoft.com/office/drawing/2014/main" id="{00000000-0008-0000-0A00-00007AC00100}"/>
            </a:ext>
          </a:extLst>
        </xdr:cNvPr>
        <xdr:cNvCxnSpPr/>
      </xdr:nvCxnSpPr>
      <xdr:spPr>
        <a:xfrm>
          <a:off x="4832350" y="19288125"/>
          <a:ext cx="6651625" cy="1920875"/>
        </a:xfrm>
        <a:prstGeom prst="bentConnector3">
          <a:avLst>
            <a:gd name="adj1" fmla="val -23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99</xdr:row>
      <xdr:rowOff>58187</xdr:rowOff>
    </xdr:from>
    <xdr:to>
      <xdr:col>10</xdr:col>
      <xdr:colOff>730184</xdr:colOff>
      <xdr:row>102</xdr:row>
      <xdr:rowOff>134387</xdr:rowOff>
    </xdr:to>
    <xdr:sp macro="" textlink="">
      <xdr:nvSpPr>
        <xdr:cNvPr id="114811" name="CuadroTexto 114810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A00-00007BC00100}"/>
            </a:ext>
          </a:extLst>
        </xdr:cNvPr>
        <xdr:cNvSpPr txBox="1">
          <a:spLocks/>
        </xdr:cNvSpPr>
      </xdr:nvSpPr>
      <xdr:spPr>
        <a:xfrm>
          <a:off x="4967085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CUBRECABLE</a:t>
          </a:r>
        </a:p>
        <a:p>
          <a:pPr algn="ctr"/>
          <a:r>
            <a:rPr lang="en-US" sz="900" b="1" i="1" baseline="0"/>
            <a:t>25-15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17319</xdr:colOff>
      <xdr:row>69</xdr:row>
      <xdr:rowOff>50937</xdr:rowOff>
    </xdr:from>
    <xdr:to>
      <xdr:col>31</xdr:col>
      <xdr:colOff>739589</xdr:colOff>
      <xdr:row>123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1485419" y="14195562"/>
          <a:ext cx="6399170" cy="10253382"/>
        </a:xfrm>
        <a:prstGeom prst="rect">
          <a:avLst/>
        </a:prstGeom>
        <a:noFill/>
        <a:ln w="571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36844</xdr:colOff>
      <xdr:row>245</xdr:row>
      <xdr:rowOff>0</xdr:rowOff>
    </xdr:from>
    <xdr:to>
      <xdr:col>31</xdr:col>
      <xdr:colOff>749218</xdr:colOff>
      <xdr:row>268</xdr:row>
      <xdr:rowOff>155864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781544" y="47786925"/>
          <a:ext cx="3112674" cy="4537364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235</xdr:row>
      <xdr:rowOff>27214</xdr:rowOff>
    </xdr:from>
    <xdr:to>
      <xdr:col>34</xdr:col>
      <xdr:colOff>748392</xdr:colOff>
      <xdr:row>238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8055937" y="458900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159</xdr:row>
      <xdr:rowOff>43112</xdr:rowOff>
    </xdr:from>
    <xdr:to>
      <xdr:col>34</xdr:col>
      <xdr:colOff>744682</xdr:colOff>
      <xdr:row>206</xdr:row>
      <xdr:rowOff>163285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4762018" y="31332737"/>
          <a:ext cx="4765964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51955</xdr:colOff>
      <xdr:row>123</xdr:row>
      <xdr:rowOff>155864</xdr:rowOff>
    </xdr:from>
    <xdr:to>
      <xdr:col>31</xdr:col>
      <xdr:colOff>744682</xdr:colOff>
      <xdr:row>157</xdr:row>
      <xdr:rowOff>109684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632864" y="23639319"/>
          <a:ext cx="11326091" cy="6430820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22</xdr:row>
      <xdr:rowOff>174625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6368572" y="791136"/>
          <a:ext cx="1472042" cy="362211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16299</xdr:colOff>
      <xdr:row>54</xdr:row>
      <xdr:rowOff>34636</xdr:rowOff>
    </xdr:from>
    <xdr:to>
      <xdr:col>25</xdr:col>
      <xdr:colOff>726345</xdr:colOff>
      <xdr:row>67</xdr:row>
      <xdr:rowOff>156882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13122699" y="113217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57728</xdr:colOff>
      <xdr:row>19</xdr:row>
      <xdr:rowOff>57728</xdr:rowOff>
    </xdr:from>
    <xdr:to>
      <xdr:col>16</xdr:col>
      <xdr:colOff>736022</xdr:colOff>
      <xdr:row>43</xdr:row>
      <xdr:rowOff>15875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6610928" y="3724853"/>
          <a:ext cx="1440294" cy="453014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17317</xdr:colOff>
      <xdr:row>19</xdr:row>
      <xdr:rowOff>56030</xdr:rowOff>
    </xdr:from>
    <xdr:to>
      <xdr:col>26</xdr:col>
      <xdr:colOff>121226</xdr:colOff>
      <xdr:row>52</xdr:row>
      <xdr:rowOff>155863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9888681" y="3727485"/>
          <a:ext cx="4918363" cy="6386333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34636</xdr:colOff>
      <xdr:row>4</xdr:row>
      <xdr:rowOff>33617</xdr:rowOff>
    </xdr:from>
    <xdr:to>
      <xdr:col>16</xdr:col>
      <xdr:colOff>736023</xdr:colOff>
      <xdr:row>17</xdr:row>
      <xdr:rowOff>144318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6587836" y="795617"/>
          <a:ext cx="1463387" cy="263482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34636</xdr:colOff>
      <xdr:row>4</xdr:row>
      <xdr:rowOff>33618</xdr:rowOff>
    </xdr:from>
    <xdr:to>
      <xdr:col>28</xdr:col>
      <xdr:colOff>721179</xdr:colOff>
      <xdr:row>17</xdr:row>
      <xdr:rowOff>158750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9906000" y="795618"/>
          <a:ext cx="6384224" cy="265358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35717</xdr:colOff>
      <xdr:row>4</xdr:row>
      <xdr:rowOff>38100</xdr:rowOff>
    </xdr:from>
    <xdr:to>
      <xdr:col>22</xdr:col>
      <xdr:colOff>713717</xdr:colOff>
      <xdr:row>7</xdr:row>
      <xdr:rowOff>114600</xdr:rowOff>
    </xdr:to>
    <xdr:sp macro="" textlink="">
      <xdr:nvSpPr>
        <xdr:cNvPr id="13" name="CuadroText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115038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21</xdr:col>
      <xdr:colOff>35717</xdr:colOff>
      <xdr:row>9</xdr:row>
      <xdr:rowOff>72379</xdr:rowOff>
    </xdr:from>
    <xdr:to>
      <xdr:col>22</xdr:col>
      <xdr:colOff>713717</xdr:colOff>
      <xdr:row>12</xdr:row>
      <xdr:rowOff>148879</xdr:rowOff>
    </xdr:to>
    <xdr:sp macro="" textlink="">
      <xdr:nvSpPr>
        <xdr:cNvPr id="14" name="Cuadro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115038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15</xdr:col>
      <xdr:colOff>57728</xdr:colOff>
      <xdr:row>4</xdr:row>
      <xdr:rowOff>38400</xdr:rowOff>
    </xdr:from>
    <xdr:to>
      <xdr:col>16</xdr:col>
      <xdr:colOff>735727</xdr:colOff>
      <xdr:row>7</xdr:row>
      <xdr:rowOff>114600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>
          <a:spLocks/>
        </xdr:cNvSpPr>
      </xdr:nvSpPr>
      <xdr:spPr>
        <a:xfrm>
          <a:off x="66109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15</xdr:col>
      <xdr:colOff>57728</xdr:colOff>
      <xdr:row>9</xdr:row>
      <xdr:rowOff>72679</xdr:rowOff>
    </xdr:from>
    <xdr:to>
      <xdr:col>16</xdr:col>
      <xdr:colOff>735727</xdr:colOff>
      <xdr:row>12</xdr:row>
      <xdr:rowOff>148879</xdr:rowOff>
    </xdr:to>
    <xdr:sp macro="" textlink="">
      <xdr:nvSpPr>
        <xdr:cNvPr id="16" name="Cuadro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>
          <a:spLocks/>
        </xdr:cNvSpPr>
      </xdr:nvSpPr>
      <xdr:spPr>
        <a:xfrm>
          <a:off x="6610928" y="183480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05-15</a:t>
          </a:r>
        </a:p>
      </xdr:txBody>
    </xdr:sp>
    <xdr:clientData/>
  </xdr:twoCellAnchor>
  <xdr:twoCellAnchor>
    <xdr:from>
      <xdr:col>15</xdr:col>
      <xdr:colOff>57728</xdr:colOff>
      <xdr:row>14</xdr:row>
      <xdr:rowOff>62434</xdr:rowOff>
    </xdr:from>
    <xdr:to>
      <xdr:col>16</xdr:col>
      <xdr:colOff>735727</xdr:colOff>
      <xdr:row>17</xdr:row>
      <xdr:rowOff>138634</xdr:rowOff>
    </xdr:to>
    <xdr:sp macro="" textlink="">
      <xdr:nvSpPr>
        <xdr:cNvPr id="17" name="Cuadro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>
          <a:spLocks/>
        </xdr:cNvSpPr>
      </xdr:nvSpPr>
      <xdr:spPr>
        <a:xfrm>
          <a:off x="6610928" y="277705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  <a:endParaRPr lang="en-US" sz="1100" b="1" i="1"/>
        </a:p>
      </xdr:txBody>
    </xdr:sp>
    <xdr:clientData/>
  </xdr:twoCellAnchor>
  <xdr:twoCellAnchor>
    <xdr:from>
      <xdr:col>16</xdr:col>
      <xdr:colOff>14284</xdr:colOff>
      <xdr:row>7</xdr:row>
      <xdr:rowOff>114600</xdr:rowOff>
    </xdr:from>
    <xdr:to>
      <xdr:col>16</xdr:col>
      <xdr:colOff>14284</xdr:colOff>
      <xdr:row>9</xdr:row>
      <xdr:rowOff>72679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>
          <a:stCxn id="15" idx="4"/>
          <a:endCxn id="16" idx="0"/>
        </xdr:cNvCxnSpPr>
      </xdr:nvCxnSpPr>
      <xdr:spPr>
        <a:xfrm>
          <a:off x="7329484" y="1448100"/>
          <a:ext cx="0" cy="3867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14284</xdr:colOff>
      <xdr:row>12</xdr:row>
      <xdr:rowOff>148879</xdr:rowOff>
    </xdr:from>
    <xdr:to>
      <xdr:col>16</xdr:col>
      <xdr:colOff>14284</xdr:colOff>
      <xdr:row>14</xdr:row>
      <xdr:rowOff>62434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CxnSpPr>
          <a:stCxn id="16" idx="4"/>
          <a:endCxn id="17" idx="0"/>
        </xdr:cNvCxnSpPr>
      </xdr:nvCxnSpPr>
      <xdr:spPr>
        <a:xfrm>
          <a:off x="7329484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4943</xdr:colOff>
      <xdr:row>22</xdr:row>
      <xdr:rowOff>141817</xdr:rowOff>
    </xdr:from>
    <xdr:to>
      <xdr:col>16</xdr:col>
      <xdr:colOff>4943</xdr:colOff>
      <xdr:row>24</xdr:row>
      <xdr:rowOff>77484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CxnSpPr>
          <a:stCxn id="76" idx="4"/>
          <a:endCxn id="77" idx="0"/>
        </xdr:cNvCxnSpPr>
      </xdr:nvCxnSpPr>
      <xdr:spPr>
        <a:xfrm>
          <a:off x="7320143" y="4380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4943</xdr:colOff>
      <xdr:row>27</xdr:row>
      <xdr:rowOff>153984</xdr:rowOff>
    </xdr:from>
    <xdr:to>
      <xdr:col>16</xdr:col>
      <xdr:colOff>4943</xdr:colOff>
      <xdr:row>29</xdr:row>
      <xdr:rowOff>78444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CxnSpPr>
          <a:stCxn id="77" idx="4"/>
          <a:endCxn id="78" idx="0"/>
        </xdr:cNvCxnSpPr>
      </xdr:nvCxnSpPr>
      <xdr:spPr>
        <a:xfrm>
          <a:off x="7320143" y="53451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7</xdr:row>
      <xdr:rowOff>114600</xdr:rowOff>
    </xdr:from>
    <xdr:to>
      <xdr:col>21</xdr:col>
      <xdr:colOff>757161</xdr:colOff>
      <xdr:row>9</xdr:row>
      <xdr:rowOff>72379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CxnSpPr>
          <a:stCxn id="13" idx="4"/>
          <a:endCxn id="14" idx="0"/>
        </xdr:cNvCxnSpPr>
      </xdr:nvCxnSpPr>
      <xdr:spPr>
        <a:xfrm>
          <a:off x="12225261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12</xdr:row>
      <xdr:rowOff>148879</xdr:rowOff>
    </xdr:from>
    <xdr:to>
      <xdr:col>21</xdr:col>
      <xdr:colOff>757161</xdr:colOff>
      <xdr:row>19</xdr:row>
      <xdr:rowOff>62134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>
          <a:stCxn id="14" idx="4"/>
          <a:endCxn id="73" idx="0"/>
        </xdr:cNvCxnSpPr>
      </xdr:nvCxnSpPr>
      <xdr:spPr>
        <a:xfrm>
          <a:off x="12225261" y="2482504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27</xdr:row>
      <xdr:rowOff>151101</xdr:rowOff>
    </xdr:from>
    <xdr:to>
      <xdr:col>21</xdr:col>
      <xdr:colOff>755717</xdr:colOff>
      <xdr:row>29</xdr:row>
      <xdr:rowOff>64356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>
          <a:stCxn id="68" idx="4"/>
          <a:endCxn id="69" idx="0"/>
        </xdr:cNvCxnSpPr>
      </xdr:nvCxnSpPr>
      <xdr:spPr>
        <a:xfrm>
          <a:off x="122238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32</xdr:row>
      <xdr:rowOff>140856</xdr:rowOff>
    </xdr:from>
    <xdr:to>
      <xdr:col>21</xdr:col>
      <xdr:colOff>755717</xdr:colOff>
      <xdr:row>34</xdr:row>
      <xdr:rowOff>65317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>
          <a:stCxn id="69" idx="4"/>
          <a:endCxn id="312" idx="0"/>
        </xdr:cNvCxnSpPr>
      </xdr:nvCxnSpPr>
      <xdr:spPr>
        <a:xfrm>
          <a:off x="12236827" y="6283319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47</xdr:row>
      <xdr:rowOff>136406</xdr:rowOff>
    </xdr:from>
    <xdr:to>
      <xdr:col>25</xdr:col>
      <xdr:colOff>7572</xdr:colOff>
      <xdr:row>49</xdr:row>
      <xdr:rowOff>52703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>
          <a:stCxn id="71" idx="4"/>
          <a:endCxn id="72" idx="0"/>
        </xdr:cNvCxnSpPr>
      </xdr:nvCxnSpPr>
      <xdr:spPr>
        <a:xfrm>
          <a:off x="13875972" y="100900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52</xdr:row>
      <xdr:rowOff>129203</xdr:rowOff>
    </xdr:from>
    <xdr:to>
      <xdr:col>25</xdr:col>
      <xdr:colOff>7572</xdr:colOff>
      <xdr:row>54</xdr:row>
      <xdr:rowOff>57378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>
          <a:stCxn id="72" idx="4"/>
          <a:endCxn id="81" idx="0"/>
        </xdr:cNvCxnSpPr>
      </xdr:nvCxnSpPr>
      <xdr:spPr>
        <a:xfrm>
          <a:off x="13875972" y="110353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67</xdr:row>
      <xdr:rowOff>163115</xdr:rowOff>
    </xdr:from>
    <xdr:to>
      <xdr:col>25</xdr:col>
      <xdr:colOff>15717</xdr:colOff>
      <xdr:row>69</xdr:row>
      <xdr:rowOff>87027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>
          <a:endCxn id="92" idx="0"/>
        </xdr:cNvCxnSpPr>
      </xdr:nvCxnSpPr>
      <xdr:spPr>
        <a:xfrm flipH="1">
          <a:off x="13875972" y="13926740"/>
          <a:ext cx="8145" cy="30491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72</xdr:row>
      <xdr:rowOff>163527</xdr:rowOff>
    </xdr:from>
    <xdr:to>
      <xdr:col>25</xdr:col>
      <xdr:colOff>6129</xdr:colOff>
      <xdr:row>74</xdr:row>
      <xdr:rowOff>54184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CxnSpPr>
          <a:stCxn id="92" idx="4"/>
          <a:endCxn id="127" idx="0"/>
        </xdr:cNvCxnSpPr>
      </xdr:nvCxnSpPr>
      <xdr:spPr>
        <a:xfrm>
          <a:off x="13874529" y="14879652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154</xdr:row>
      <xdr:rowOff>34635</xdr:rowOff>
    </xdr:from>
    <xdr:to>
      <xdr:col>31</xdr:col>
      <xdr:colOff>713192</xdr:colOff>
      <xdr:row>157</xdr:row>
      <xdr:rowOff>111135</xdr:rowOff>
    </xdr:to>
    <xdr:sp macro="" textlink="">
      <xdr:nvSpPr>
        <xdr:cNvPr id="31" name="CuadroTexto 3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6418192" y="3037176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DE SUCCIÓN</a:t>
          </a:r>
        </a:p>
        <a:p>
          <a:pPr algn="ctr"/>
          <a:r>
            <a:rPr lang="en-US" sz="900" b="1" i="1" baseline="0"/>
            <a:t>05-05</a:t>
          </a:r>
          <a:endParaRPr lang="en-US" sz="1100" b="1" i="1" baseline="0"/>
        </a:p>
      </xdr:txBody>
    </xdr:sp>
    <xdr:clientData/>
  </xdr:twoCellAnchor>
  <xdr:twoCellAnchor>
    <xdr:from>
      <xdr:col>30</xdr:col>
      <xdr:colOff>35192</xdr:colOff>
      <xdr:row>129</xdr:row>
      <xdr:rowOff>65518</xdr:rowOff>
    </xdr:from>
    <xdr:to>
      <xdr:col>31</xdr:col>
      <xdr:colOff>713192</xdr:colOff>
      <xdr:row>132</xdr:row>
      <xdr:rowOff>142018</xdr:rowOff>
    </xdr:to>
    <xdr:sp macro="" textlink="">
      <xdr:nvSpPr>
        <xdr:cNvPr id="32" name="CuadroText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6418192" y="25640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UNIDAD</a:t>
          </a:r>
          <a:r>
            <a:rPr lang="en-US" sz="1100" b="1" i="1" baseline="0"/>
            <a:t> CONDENSADORA</a:t>
          </a:r>
        </a:p>
        <a:p>
          <a:pPr algn="ctr"/>
          <a:r>
            <a:rPr lang="en-US" sz="900" b="1" i="1" baseline="0"/>
            <a:t>25-10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134</xdr:row>
      <xdr:rowOff>65914</xdr:rowOff>
    </xdr:from>
    <xdr:to>
      <xdr:col>31</xdr:col>
      <xdr:colOff>713192</xdr:colOff>
      <xdr:row>137</xdr:row>
      <xdr:rowOff>142414</xdr:rowOff>
    </xdr:to>
    <xdr:sp macro="" textlink="">
      <xdr:nvSpPr>
        <xdr:cNvPr id="33" name="CuadroTexto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6418192" y="265930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139</xdr:row>
      <xdr:rowOff>73517</xdr:rowOff>
    </xdr:from>
    <xdr:to>
      <xdr:col>31</xdr:col>
      <xdr:colOff>713192</xdr:colOff>
      <xdr:row>142</xdr:row>
      <xdr:rowOff>150017</xdr:rowOff>
    </xdr:to>
    <xdr:sp macro="" textlink="">
      <xdr:nvSpPr>
        <xdr:cNvPr id="34" name="CuadroTexto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16418192" y="275531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 baseline="0"/>
        </a:p>
      </xdr:txBody>
    </xdr:sp>
    <xdr:clientData/>
  </xdr:twoCellAnchor>
  <xdr:twoCellAnchor>
    <xdr:from>
      <xdr:col>30</xdr:col>
      <xdr:colOff>35192</xdr:colOff>
      <xdr:row>144</xdr:row>
      <xdr:rowOff>58706</xdr:rowOff>
    </xdr:from>
    <xdr:to>
      <xdr:col>31</xdr:col>
      <xdr:colOff>713192</xdr:colOff>
      <xdr:row>147</xdr:row>
      <xdr:rowOff>135206</xdr:rowOff>
    </xdr:to>
    <xdr:sp macro="" textlink="">
      <xdr:nvSpPr>
        <xdr:cNvPr id="35" name="CuadroTexto 3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16418192" y="284908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149</xdr:row>
      <xdr:rowOff>77515</xdr:rowOff>
    </xdr:from>
    <xdr:to>
      <xdr:col>31</xdr:col>
      <xdr:colOff>713192</xdr:colOff>
      <xdr:row>152</xdr:row>
      <xdr:rowOff>154015</xdr:rowOff>
    </xdr:to>
    <xdr:sp macro="" textlink="">
      <xdr:nvSpPr>
        <xdr:cNvPr id="36" name="CuadroTexto 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6418192" y="294621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</a:p>
      </xdr:txBody>
    </xdr:sp>
    <xdr:clientData/>
  </xdr:twoCellAnchor>
  <xdr:twoCellAnchor>
    <xdr:from>
      <xdr:col>27</xdr:col>
      <xdr:colOff>57494</xdr:colOff>
      <xdr:row>223</xdr:row>
      <xdr:rowOff>89112</xdr:rowOff>
    </xdr:from>
    <xdr:to>
      <xdr:col>28</xdr:col>
      <xdr:colOff>735494</xdr:colOff>
      <xdr:row>226</xdr:row>
      <xdr:rowOff>165612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14802194" y="41760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38" name="CuadroTexto 3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/>
      </xdr:nvSpPr>
      <xdr:spPr>
        <a:xfrm>
          <a:off x="1638644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39" name="CuadroTexto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 txBox="1"/>
      </xdr:nvSpPr>
      <xdr:spPr>
        <a:xfrm>
          <a:off x="163864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10-22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>
          <a:stCxn id="38" idx="4"/>
          <a:endCxn id="39" idx="0"/>
        </xdr:cNvCxnSpPr>
      </xdr:nvCxnSpPr>
      <xdr:spPr>
        <a:xfrm>
          <a:off x="1710644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14052</xdr:colOff>
      <xdr:row>157</xdr:row>
      <xdr:rowOff>154015</xdr:rowOff>
    </xdr:from>
    <xdr:to>
      <xdr:col>30</xdr:col>
      <xdr:colOff>756636</xdr:colOff>
      <xdr:row>159</xdr:row>
      <xdr:rowOff>70312</xdr:rowOff>
    </xdr:to>
    <xdr:cxnSp macro="">
      <xdr:nvCxnSpPr>
        <xdr:cNvPr id="41" name="Conector angular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>
          <a:stCxn id="36" idx="4"/>
          <a:endCxn id="107" idx="0"/>
        </xdr:cNvCxnSpPr>
      </xdr:nvCxnSpPr>
      <xdr:spPr>
        <a:xfrm rot="5400000">
          <a:off x="16181545" y="30401847"/>
          <a:ext cx="297297" cy="161888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756636</xdr:colOff>
      <xdr:row>157</xdr:row>
      <xdr:rowOff>154014</xdr:rowOff>
    </xdr:from>
    <xdr:to>
      <xdr:col>33</xdr:col>
      <xdr:colOff>753176</xdr:colOff>
      <xdr:row>159</xdr:row>
      <xdr:rowOff>66848</xdr:rowOff>
    </xdr:to>
    <xdr:cxnSp macro="">
      <xdr:nvCxnSpPr>
        <xdr:cNvPr id="42" name="Conector angular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>
          <a:stCxn id="36" idx="4"/>
          <a:endCxn id="112" idx="0"/>
        </xdr:cNvCxnSpPr>
      </xdr:nvCxnSpPr>
      <xdr:spPr>
        <a:xfrm rot="16200000" flipH="1">
          <a:off x="17810139" y="30392136"/>
          <a:ext cx="293834" cy="163484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208</xdr:row>
      <xdr:rowOff>45069</xdr:rowOff>
    </xdr:from>
    <xdr:to>
      <xdr:col>28</xdr:col>
      <xdr:colOff>735494</xdr:colOff>
      <xdr:row>211</xdr:row>
      <xdr:rowOff>121569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>
          <a:off x="14802194" y="43621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218</xdr:row>
      <xdr:rowOff>65042</xdr:rowOff>
    </xdr:from>
    <xdr:to>
      <xdr:col>28</xdr:col>
      <xdr:colOff>735494</xdr:colOff>
      <xdr:row>221</xdr:row>
      <xdr:rowOff>141542</xdr:rowOff>
    </xdr:to>
    <xdr:sp macro="" textlink="">
      <xdr:nvSpPr>
        <xdr:cNvPr id="44" name="CuadroTexto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 txBox="1"/>
      </xdr:nvSpPr>
      <xdr:spPr>
        <a:xfrm>
          <a:off x="14802194" y="426894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245</xdr:row>
      <xdr:rowOff>59778</xdr:rowOff>
    </xdr:from>
    <xdr:to>
      <xdr:col>28</xdr:col>
      <xdr:colOff>735494</xdr:colOff>
      <xdr:row>248</xdr:row>
      <xdr:rowOff>136278</xdr:rowOff>
    </xdr:to>
    <xdr:sp macro="" textlink="">
      <xdr:nvSpPr>
        <xdr:cNvPr id="45" name="CuadroTexto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 txBox="1"/>
      </xdr:nvSpPr>
      <xdr:spPr>
        <a:xfrm>
          <a:off x="14802194" y="47846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245</xdr:row>
      <xdr:rowOff>59777</xdr:rowOff>
    </xdr:from>
    <xdr:to>
      <xdr:col>31</xdr:col>
      <xdr:colOff>713192</xdr:colOff>
      <xdr:row>248</xdr:row>
      <xdr:rowOff>136277</xdr:rowOff>
    </xdr:to>
    <xdr:sp macro="" textlink="">
      <xdr:nvSpPr>
        <xdr:cNvPr id="46" name="CuadroTexto 4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 txBox="1"/>
      </xdr:nvSpPr>
      <xdr:spPr>
        <a:xfrm>
          <a:off x="16418192" y="478467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260</xdr:row>
      <xdr:rowOff>67898</xdr:rowOff>
    </xdr:from>
    <xdr:to>
      <xdr:col>31</xdr:col>
      <xdr:colOff>713192</xdr:colOff>
      <xdr:row>263</xdr:row>
      <xdr:rowOff>144398</xdr:rowOff>
    </xdr:to>
    <xdr:sp macro="" textlink="">
      <xdr:nvSpPr>
        <xdr:cNvPr id="47" name="CuadroTexto 4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6418192" y="5071232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30</xdr:col>
      <xdr:colOff>755192</xdr:colOff>
      <xdr:row>152</xdr:row>
      <xdr:rowOff>154015</xdr:rowOff>
    </xdr:from>
    <xdr:to>
      <xdr:col>30</xdr:col>
      <xdr:colOff>755192</xdr:colOff>
      <xdr:row>154</xdr:row>
      <xdr:rowOff>34635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CxnSpPr>
          <a:stCxn id="36" idx="4"/>
          <a:endCxn id="31" idx="0"/>
        </xdr:cNvCxnSpPr>
      </xdr:nvCxnSpPr>
      <xdr:spPr>
        <a:xfrm>
          <a:off x="17138192" y="30110140"/>
          <a:ext cx="0" cy="26162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755191</xdr:colOff>
      <xdr:row>127</xdr:row>
      <xdr:rowOff>145625</xdr:rowOff>
    </xdr:from>
    <xdr:to>
      <xdr:col>30</xdr:col>
      <xdr:colOff>755192</xdr:colOff>
      <xdr:row>129</xdr:row>
      <xdr:rowOff>65518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CxnSpPr>
          <a:endCxn id="32" idx="0"/>
        </xdr:cNvCxnSpPr>
      </xdr:nvCxnSpPr>
      <xdr:spPr>
        <a:xfrm>
          <a:off x="17138191" y="25339250"/>
          <a:ext cx="1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132</xdr:row>
      <xdr:rowOff>142018</xdr:rowOff>
    </xdr:from>
    <xdr:to>
      <xdr:col>30</xdr:col>
      <xdr:colOff>755192</xdr:colOff>
      <xdr:row>134</xdr:row>
      <xdr:rowOff>65914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>
          <a:stCxn id="32" idx="4"/>
          <a:endCxn id="33" idx="0"/>
        </xdr:cNvCxnSpPr>
      </xdr:nvCxnSpPr>
      <xdr:spPr>
        <a:xfrm>
          <a:off x="17138192" y="2628814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137</xdr:row>
      <xdr:rowOff>142414</xdr:rowOff>
    </xdr:from>
    <xdr:to>
      <xdr:col>30</xdr:col>
      <xdr:colOff>756635</xdr:colOff>
      <xdr:row>139</xdr:row>
      <xdr:rowOff>73517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>
          <a:stCxn id="33" idx="4"/>
          <a:endCxn id="34" idx="0"/>
        </xdr:cNvCxnSpPr>
      </xdr:nvCxnSpPr>
      <xdr:spPr>
        <a:xfrm>
          <a:off x="17139635" y="2724103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142</xdr:row>
      <xdr:rowOff>150017</xdr:rowOff>
    </xdr:from>
    <xdr:to>
      <xdr:col>30</xdr:col>
      <xdr:colOff>756635</xdr:colOff>
      <xdr:row>144</xdr:row>
      <xdr:rowOff>58706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CxnSpPr>
          <a:stCxn id="34" idx="4"/>
          <a:endCxn id="35" idx="0"/>
        </xdr:cNvCxnSpPr>
      </xdr:nvCxnSpPr>
      <xdr:spPr>
        <a:xfrm>
          <a:off x="17139635" y="2820114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135206</xdr:rowOff>
    </xdr:from>
    <xdr:to>
      <xdr:col>30</xdr:col>
      <xdr:colOff>755192</xdr:colOff>
      <xdr:row>149</xdr:row>
      <xdr:rowOff>77515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CxnSpPr>
          <a:stCxn id="35" idx="4"/>
          <a:endCxn id="36" idx="0"/>
        </xdr:cNvCxnSpPr>
      </xdr:nvCxnSpPr>
      <xdr:spPr>
        <a:xfrm>
          <a:off x="17138192" y="2913883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162</xdr:row>
      <xdr:rowOff>146812</xdr:rowOff>
    </xdr:from>
    <xdr:to>
      <xdr:col>28</xdr:col>
      <xdr:colOff>14051</xdr:colOff>
      <xdr:row>164</xdr:row>
      <xdr:rowOff>55504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CxnSpPr>
          <a:stCxn id="107" idx="4"/>
          <a:endCxn id="108" idx="0"/>
        </xdr:cNvCxnSpPr>
      </xdr:nvCxnSpPr>
      <xdr:spPr>
        <a:xfrm>
          <a:off x="15520751" y="32007937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167</xdr:row>
      <xdr:rowOff>132004</xdr:rowOff>
    </xdr:from>
    <xdr:to>
      <xdr:col>28</xdr:col>
      <xdr:colOff>14051</xdr:colOff>
      <xdr:row>169</xdr:row>
      <xdr:rowOff>71185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CxnSpPr>
          <a:stCxn id="108" idx="4"/>
          <a:endCxn id="130" idx="0"/>
        </xdr:cNvCxnSpPr>
      </xdr:nvCxnSpPr>
      <xdr:spPr>
        <a:xfrm>
          <a:off x="15520751" y="32945629"/>
          <a:ext cx="0" cy="3201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192</xdr:row>
      <xdr:rowOff>156680</xdr:rowOff>
    </xdr:from>
    <xdr:to>
      <xdr:col>28</xdr:col>
      <xdr:colOff>15494</xdr:colOff>
      <xdr:row>208</xdr:row>
      <xdr:rowOff>45069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CxnSpPr>
          <a:stCxn id="117" idx="4"/>
          <a:endCxn id="43" idx="0"/>
        </xdr:cNvCxnSpPr>
      </xdr:nvCxnSpPr>
      <xdr:spPr>
        <a:xfrm>
          <a:off x="15584539" y="36871225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167</xdr:row>
      <xdr:rowOff>109591</xdr:rowOff>
    </xdr:from>
    <xdr:to>
      <xdr:col>33</xdr:col>
      <xdr:colOff>751731</xdr:colOff>
      <xdr:row>193</xdr:row>
      <xdr:rowOff>41089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CxnSpPr>
          <a:stCxn id="118" idx="4"/>
          <a:endCxn id="113" idx="0"/>
        </xdr:cNvCxnSpPr>
      </xdr:nvCxnSpPr>
      <xdr:spPr>
        <a:xfrm>
          <a:off x="18773031" y="32923216"/>
          <a:ext cx="0" cy="49797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211</xdr:row>
      <xdr:rowOff>121569</xdr:rowOff>
    </xdr:from>
    <xdr:to>
      <xdr:col>28</xdr:col>
      <xdr:colOff>15494</xdr:colOff>
      <xdr:row>218</xdr:row>
      <xdr:rowOff>65042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CxnSpPr>
          <a:stCxn id="43" idx="4"/>
          <a:endCxn id="44" idx="0"/>
        </xdr:cNvCxnSpPr>
      </xdr:nvCxnSpPr>
      <xdr:spPr>
        <a:xfrm>
          <a:off x="15584539" y="40455614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196</xdr:row>
      <xdr:rowOff>117589</xdr:rowOff>
    </xdr:from>
    <xdr:to>
      <xdr:col>33</xdr:col>
      <xdr:colOff>751731</xdr:colOff>
      <xdr:row>198</xdr:row>
      <xdr:rowOff>70362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CxnSpPr>
          <a:stCxn id="113" idx="4"/>
          <a:endCxn id="110" idx="0"/>
        </xdr:cNvCxnSpPr>
      </xdr:nvCxnSpPr>
      <xdr:spPr>
        <a:xfrm>
          <a:off x="18773031" y="385509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221</xdr:row>
      <xdr:rowOff>141542</xdr:rowOff>
    </xdr:from>
    <xdr:to>
      <xdr:col>28</xdr:col>
      <xdr:colOff>15494</xdr:colOff>
      <xdr:row>223</xdr:row>
      <xdr:rowOff>89112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CxnSpPr>
          <a:stCxn id="44" idx="4"/>
          <a:endCxn id="37" idx="0"/>
        </xdr:cNvCxnSpPr>
      </xdr:nvCxnSpPr>
      <xdr:spPr>
        <a:xfrm>
          <a:off x="15584539" y="42380587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201</xdr:row>
      <xdr:rowOff>146862</xdr:rowOff>
    </xdr:from>
    <xdr:to>
      <xdr:col>33</xdr:col>
      <xdr:colOff>751731</xdr:colOff>
      <xdr:row>203</xdr:row>
      <xdr:rowOff>80412</xdr:rowOff>
    </xdr:to>
    <xdr:cxnSp macro="">
      <xdr:nvCxnSpPr>
        <xdr:cNvPr id="62" name="Conector recto de flecha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CxnSpPr>
          <a:stCxn id="110" idx="4"/>
          <a:endCxn id="114" idx="0"/>
        </xdr:cNvCxnSpPr>
      </xdr:nvCxnSpPr>
      <xdr:spPr>
        <a:xfrm>
          <a:off x="18773031" y="395327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248</xdr:row>
      <xdr:rowOff>136277</xdr:rowOff>
    </xdr:from>
    <xdr:to>
      <xdr:col>30</xdr:col>
      <xdr:colOff>755192</xdr:colOff>
      <xdr:row>250</xdr:row>
      <xdr:rowOff>62225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CxnSpPr>
          <a:stCxn id="46" idx="4"/>
        </xdr:cNvCxnSpPr>
      </xdr:nvCxnSpPr>
      <xdr:spPr>
        <a:xfrm>
          <a:off x="17138192" y="4849470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253</xdr:row>
      <xdr:rowOff>138725</xdr:rowOff>
    </xdr:from>
    <xdr:to>
      <xdr:col>30</xdr:col>
      <xdr:colOff>757790</xdr:colOff>
      <xdr:row>255</xdr:row>
      <xdr:rowOff>42022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CxnSpPr>
          <a:endCxn id="131" idx="0"/>
        </xdr:cNvCxnSpPr>
      </xdr:nvCxnSpPr>
      <xdr:spPr>
        <a:xfrm>
          <a:off x="17139635" y="49449650"/>
          <a:ext cx="1155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213</xdr:row>
      <xdr:rowOff>89112</xdr:rowOff>
    </xdr:from>
    <xdr:to>
      <xdr:col>34</xdr:col>
      <xdr:colOff>709731</xdr:colOff>
      <xdr:row>216</xdr:row>
      <xdr:rowOff>165612</xdr:rowOff>
    </xdr:to>
    <xdr:sp macro="" textlink="">
      <xdr:nvSpPr>
        <xdr:cNvPr id="65" name="CuadroTexto 6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SpPr txBox="1"/>
      </xdr:nvSpPr>
      <xdr:spPr>
        <a:xfrm>
          <a:off x="18053031" y="41760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211</xdr:row>
      <xdr:rowOff>141362</xdr:rowOff>
    </xdr:from>
    <xdr:to>
      <xdr:col>33</xdr:col>
      <xdr:colOff>751731</xdr:colOff>
      <xdr:row>213</xdr:row>
      <xdr:rowOff>89112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CxnSpPr>
          <a:stCxn id="100" idx="4"/>
          <a:endCxn id="65" idx="0"/>
        </xdr:cNvCxnSpPr>
      </xdr:nvCxnSpPr>
      <xdr:spPr>
        <a:xfrm>
          <a:off x="18773031" y="4143223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22</xdr:row>
      <xdr:rowOff>138634</xdr:rowOff>
    </xdr:from>
    <xdr:to>
      <xdr:col>21</xdr:col>
      <xdr:colOff>755717</xdr:colOff>
      <xdr:row>24</xdr:row>
      <xdr:rowOff>74601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CxnSpPr>
          <a:stCxn id="73" idx="4"/>
          <a:endCxn id="68" idx="0"/>
        </xdr:cNvCxnSpPr>
      </xdr:nvCxnSpPr>
      <xdr:spPr>
        <a:xfrm>
          <a:off x="12223817" y="4377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24</xdr:row>
      <xdr:rowOff>74601</xdr:rowOff>
    </xdr:from>
    <xdr:to>
      <xdr:col>22</xdr:col>
      <xdr:colOff>713717</xdr:colOff>
      <xdr:row>27</xdr:row>
      <xdr:rowOff>151101</xdr:rowOff>
    </xdr:to>
    <xdr:sp macro="" textlink="">
      <xdr:nvSpPr>
        <xdr:cNvPr id="68" name="CuadroTexto 6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SpPr txBox="1">
          <a:spLocks/>
        </xdr:cNvSpPr>
      </xdr:nvSpPr>
      <xdr:spPr>
        <a:xfrm>
          <a:off x="115038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29</xdr:row>
      <xdr:rowOff>64356</xdr:rowOff>
    </xdr:from>
    <xdr:to>
      <xdr:col>22</xdr:col>
      <xdr:colOff>713717</xdr:colOff>
      <xdr:row>32</xdr:row>
      <xdr:rowOff>140856</xdr:rowOff>
    </xdr:to>
    <xdr:sp macro="" textlink="">
      <xdr:nvSpPr>
        <xdr:cNvPr id="69" name="CuadroTexto 6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SpPr txBox="1">
          <a:spLocks/>
        </xdr:cNvSpPr>
      </xdr:nvSpPr>
      <xdr:spPr>
        <a:xfrm>
          <a:off x="115038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39</xdr:row>
      <xdr:rowOff>78444</xdr:rowOff>
    </xdr:from>
    <xdr:to>
      <xdr:col>22</xdr:col>
      <xdr:colOff>713717</xdr:colOff>
      <xdr:row>42</xdr:row>
      <xdr:rowOff>154944</xdr:rowOff>
    </xdr:to>
    <xdr:sp macro="" textlink="">
      <xdr:nvSpPr>
        <xdr:cNvPr id="70" name="CuadroTexto 6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SpPr txBox="1">
          <a:spLocks/>
        </xdr:cNvSpPr>
      </xdr:nvSpPr>
      <xdr:spPr>
        <a:xfrm>
          <a:off x="11503817" y="85080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FONDO PISO</a:t>
          </a:r>
        </a:p>
        <a:p>
          <a:pPr algn="ctr"/>
          <a:r>
            <a:rPr lang="en-US" sz="900" b="1" i="1" baseline="0"/>
            <a:t>15-10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44</xdr:row>
      <xdr:rowOff>59906</xdr:rowOff>
    </xdr:from>
    <xdr:to>
      <xdr:col>25</xdr:col>
      <xdr:colOff>727572</xdr:colOff>
      <xdr:row>47</xdr:row>
      <xdr:rowOff>136406</xdr:rowOff>
    </xdr:to>
    <xdr:sp macro="" textlink="">
      <xdr:nvSpPr>
        <xdr:cNvPr id="71" name="CuadroTexto 7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SpPr txBox="1">
          <a:spLocks/>
        </xdr:cNvSpPr>
      </xdr:nvSpPr>
      <xdr:spPr>
        <a:xfrm>
          <a:off x="13155972" y="94420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49</xdr:row>
      <xdr:rowOff>52703</xdr:rowOff>
    </xdr:from>
    <xdr:to>
      <xdr:col>25</xdr:col>
      <xdr:colOff>727572</xdr:colOff>
      <xdr:row>52</xdr:row>
      <xdr:rowOff>129203</xdr:rowOff>
    </xdr:to>
    <xdr:sp macro="" textlink="">
      <xdr:nvSpPr>
        <xdr:cNvPr id="72" name="CuadroTexto 7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SpPr txBox="1">
          <a:spLocks/>
        </xdr:cNvSpPr>
      </xdr:nvSpPr>
      <xdr:spPr>
        <a:xfrm>
          <a:off x="13155972" y="103873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19</xdr:row>
      <xdr:rowOff>62134</xdr:rowOff>
    </xdr:from>
    <xdr:to>
      <xdr:col>22</xdr:col>
      <xdr:colOff>713717</xdr:colOff>
      <xdr:row>22</xdr:row>
      <xdr:rowOff>138634</xdr:rowOff>
    </xdr:to>
    <xdr:sp macro="" textlink="">
      <xdr:nvSpPr>
        <xdr:cNvPr id="73" name="CuadroTexto 7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SpPr txBox="1"/>
      </xdr:nvSpPr>
      <xdr:spPr>
        <a:xfrm>
          <a:off x="115038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683700</xdr:colOff>
      <xdr:row>26</xdr:row>
      <xdr:rowOff>142056</xdr:rowOff>
    </xdr:from>
    <xdr:to>
      <xdr:col>25</xdr:col>
      <xdr:colOff>8291</xdr:colOff>
      <xdr:row>29</xdr:row>
      <xdr:rowOff>95250</xdr:rowOff>
    </xdr:to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SpPr txBox="1"/>
      </xdr:nvSpPr>
      <xdr:spPr>
        <a:xfrm>
          <a:off x="12934315" y="5146344"/>
          <a:ext cx="965822" cy="524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15</xdr:col>
      <xdr:colOff>725494</xdr:colOff>
      <xdr:row>27</xdr:row>
      <xdr:rowOff>44825</xdr:rowOff>
    </xdr:from>
    <xdr:to>
      <xdr:col>17</xdr:col>
      <xdr:colOff>86590</xdr:colOff>
      <xdr:row>30</xdr:row>
      <xdr:rowOff>44825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SpPr txBox="1"/>
      </xdr:nvSpPr>
      <xdr:spPr>
        <a:xfrm>
          <a:off x="7278694" y="5235950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15</xdr:col>
      <xdr:colOff>46943</xdr:colOff>
      <xdr:row>19</xdr:row>
      <xdr:rowOff>65317</xdr:rowOff>
    </xdr:from>
    <xdr:to>
      <xdr:col>16</xdr:col>
      <xdr:colOff>724943</xdr:colOff>
      <xdr:row>22</xdr:row>
      <xdr:rowOff>141817</xdr:rowOff>
    </xdr:to>
    <xdr:sp macro="" textlink="">
      <xdr:nvSpPr>
        <xdr:cNvPr id="76" name="CuadroTexto 7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 txBox="1">
          <a:spLocks/>
        </xdr:cNvSpPr>
      </xdr:nvSpPr>
      <xdr:spPr>
        <a:xfrm>
          <a:off x="6600143" y="3732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46943</xdr:colOff>
      <xdr:row>24</xdr:row>
      <xdr:rowOff>77484</xdr:rowOff>
    </xdr:from>
    <xdr:to>
      <xdr:col>16</xdr:col>
      <xdr:colOff>724943</xdr:colOff>
      <xdr:row>27</xdr:row>
      <xdr:rowOff>153984</xdr:rowOff>
    </xdr:to>
    <xdr:sp macro="" textlink="">
      <xdr:nvSpPr>
        <xdr:cNvPr id="77" name="CuadroTexto 7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 txBox="1">
          <a:spLocks/>
        </xdr:cNvSpPr>
      </xdr:nvSpPr>
      <xdr:spPr>
        <a:xfrm>
          <a:off x="6600143" y="4697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FONDO-TECHO</a:t>
          </a:r>
          <a:r>
            <a:rPr lang="en-US" sz="1100" b="1" i="1" baseline="0"/>
            <a:t> Y  LATERALES</a:t>
          </a: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15</xdr:col>
      <xdr:colOff>46943</xdr:colOff>
      <xdr:row>29</xdr:row>
      <xdr:rowOff>78444</xdr:rowOff>
    </xdr:from>
    <xdr:to>
      <xdr:col>16</xdr:col>
      <xdr:colOff>724943</xdr:colOff>
      <xdr:row>32</xdr:row>
      <xdr:rowOff>154944</xdr:rowOff>
    </xdr:to>
    <xdr:sp macro="" textlink="">
      <xdr:nvSpPr>
        <xdr:cNvPr id="78" name="CuadroTexto 77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SpPr txBox="1">
          <a:spLocks/>
        </xdr:cNvSpPr>
      </xdr:nvSpPr>
      <xdr:spPr>
        <a:xfrm>
          <a:off x="6600143" y="5650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 baseline="0"/>
        </a:p>
      </xdr:txBody>
    </xdr:sp>
    <xdr:clientData/>
  </xdr:twoCellAnchor>
  <xdr:twoCellAnchor>
    <xdr:from>
      <xdr:col>15</xdr:col>
      <xdr:colOff>46943</xdr:colOff>
      <xdr:row>34</xdr:row>
      <xdr:rowOff>62757</xdr:rowOff>
    </xdr:from>
    <xdr:to>
      <xdr:col>16</xdr:col>
      <xdr:colOff>724943</xdr:colOff>
      <xdr:row>37</xdr:row>
      <xdr:rowOff>139257</xdr:rowOff>
    </xdr:to>
    <xdr:sp macro="" textlink="">
      <xdr:nvSpPr>
        <xdr:cNvPr id="79" name="CuadroTexto 7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SpPr txBox="1">
          <a:spLocks/>
        </xdr:cNvSpPr>
      </xdr:nvSpPr>
      <xdr:spPr>
        <a:xfrm>
          <a:off x="66001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15-15</a:t>
          </a:r>
          <a:endParaRPr lang="en-US" sz="1100" b="1" i="1" baseline="0"/>
        </a:p>
      </xdr:txBody>
    </xdr:sp>
    <xdr:clientData/>
  </xdr:twoCellAnchor>
  <xdr:twoCellAnchor>
    <xdr:from>
      <xdr:col>16</xdr:col>
      <xdr:colOff>3500</xdr:colOff>
      <xdr:row>32</xdr:row>
      <xdr:rowOff>154944</xdr:rowOff>
    </xdr:from>
    <xdr:to>
      <xdr:col>16</xdr:col>
      <xdr:colOff>3500</xdr:colOff>
      <xdr:row>34</xdr:row>
      <xdr:rowOff>62757</xdr:rowOff>
    </xdr:to>
    <xdr:cxnSp macro="">
      <xdr:nvCxnSpPr>
        <xdr:cNvPr id="80" name="Conector recto de flecha 79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CxnSpPr>
          <a:stCxn id="78" idx="4"/>
          <a:endCxn id="79" idx="0"/>
        </xdr:cNvCxnSpPr>
      </xdr:nvCxnSpPr>
      <xdr:spPr>
        <a:xfrm>
          <a:off x="7318700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54</xdr:row>
      <xdr:rowOff>57378</xdr:rowOff>
    </xdr:from>
    <xdr:to>
      <xdr:col>25</xdr:col>
      <xdr:colOff>727572</xdr:colOff>
      <xdr:row>57</xdr:row>
      <xdr:rowOff>133878</xdr:rowOff>
    </xdr:to>
    <xdr:sp macro="" textlink="">
      <xdr:nvSpPr>
        <xdr:cNvPr id="81" name="CuadroTexto 8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 txBox="1">
          <a:spLocks/>
        </xdr:cNvSpPr>
      </xdr:nvSpPr>
      <xdr:spPr>
        <a:xfrm>
          <a:off x="13155972" y="113445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63</xdr:row>
      <xdr:rowOff>22174</xdr:rowOff>
    </xdr:from>
    <xdr:to>
      <xdr:col>25</xdr:col>
      <xdr:colOff>7572</xdr:colOff>
      <xdr:row>64</xdr:row>
      <xdr:rowOff>56258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CxnSpPr>
          <a:stCxn id="209" idx="4"/>
          <a:endCxn id="280" idx="0"/>
        </xdr:cNvCxnSpPr>
      </xdr:nvCxnSpPr>
      <xdr:spPr>
        <a:xfrm>
          <a:off x="13875972" y="13023799"/>
          <a:ext cx="0" cy="2245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238427</xdr:colOff>
      <xdr:row>125</xdr:row>
      <xdr:rowOff>41576</xdr:rowOff>
    </xdr:from>
    <xdr:to>
      <xdr:col>25</xdr:col>
      <xdr:colOff>440472</xdr:colOff>
      <xdr:row>128</xdr:row>
      <xdr:rowOff>43295</xdr:rowOff>
    </xdr:to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SpPr txBox="1"/>
      </xdr:nvSpPr>
      <xdr:spPr>
        <a:xfrm>
          <a:off x="13344827" y="24854201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241746</xdr:colOff>
      <xdr:row>208</xdr:row>
      <xdr:rowOff>95072</xdr:rowOff>
    </xdr:from>
    <xdr:to>
      <xdr:col>31</xdr:col>
      <xdr:colOff>449565</xdr:colOff>
      <xdr:row>211</xdr:row>
      <xdr:rowOff>138545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SpPr txBox="1"/>
      </xdr:nvSpPr>
      <xdr:spPr>
        <a:xfrm>
          <a:off x="16694019" y="39857617"/>
          <a:ext cx="969819" cy="61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342775</xdr:colOff>
      <xdr:row>259</xdr:row>
      <xdr:rowOff>145870</xdr:rowOff>
    </xdr:from>
    <xdr:to>
      <xdr:col>28</xdr:col>
      <xdr:colOff>469447</xdr:colOff>
      <xdr:row>262</xdr:row>
      <xdr:rowOff>129886</xdr:rowOff>
    </xdr:to>
    <xdr:sp macro="" textlink="">
      <xdr:nvSpPr>
        <xdr:cNvPr id="85" name="CuadroTexto 8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SpPr txBox="1"/>
      </xdr:nvSpPr>
      <xdr:spPr>
        <a:xfrm>
          <a:off x="15087475" y="50599795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15</xdr:col>
      <xdr:colOff>764309</xdr:colOff>
      <xdr:row>7</xdr:row>
      <xdr:rowOff>39833</xdr:rowOff>
    </xdr:from>
    <xdr:to>
      <xdr:col>17</xdr:col>
      <xdr:colOff>0</xdr:colOff>
      <xdr:row>10</xdr:row>
      <xdr:rowOff>39833</xdr:rowOff>
    </xdr:to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SpPr txBox="1"/>
      </xdr:nvSpPr>
      <xdr:spPr>
        <a:xfrm>
          <a:off x="7317509" y="1373333"/>
          <a:ext cx="7596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2242</xdr:colOff>
      <xdr:row>13</xdr:row>
      <xdr:rowOff>20204</xdr:rowOff>
    </xdr:from>
    <xdr:to>
      <xdr:col>24</xdr:col>
      <xdr:colOff>11545</xdr:colOff>
      <xdr:row>15</xdr:row>
      <xdr:rowOff>66387</xdr:rowOff>
    </xdr:to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SpPr txBox="1"/>
      </xdr:nvSpPr>
      <xdr:spPr>
        <a:xfrm>
          <a:off x="12232342" y="2544329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25</xdr:col>
      <xdr:colOff>7572</xdr:colOff>
      <xdr:row>82</xdr:row>
      <xdr:rowOff>169033</xdr:rowOff>
    </xdr:from>
    <xdr:to>
      <xdr:col>25</xdr:col>
      <xdr:colOff>7572</xdr:colOff>
      <xdr:row>84</xdr:row>
      <xdr:rowOff>77385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CxnSpPr>
          <a:stCxn id="93" idx="4"/>
          <a:endCxn id="98" idx="0"/>
        </xdr:cNvCxnSpPr>
      </xdr:nvCxnSpPr>
      <xdr:spPr>
        <a:xfrm>
          <a:off x="13875972" y="167901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92</xdr:row>
      <xdr:rowOff>146812</xdr:rowOff>
    </xdr:from>
    <xdr:to>
      <xdr:col>25</xdr:col>
      <xdr:colOff>7572</xdr:colOff>
      <xdr:row>94</xdr:row>
      <xdr:rowOff>41242</xdr:rowOff>
    </xdr:to>
    <xdr:cxnSp macro="">
      <xdr:nvCxnSpPr>
        <xdr:cNvPr id="89" name="Conector angular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CxnSpPr>
          <a:stCxn id="212" idx="4"/>
          <a:endCxn id="124" idx="0"/>
        </xdr:cNvCxnSpPr>
      </xdr:nvCxnSpPr>
      <xdr:spPr>
        <a:xfrm rot="5400000">
          <a:off x="12906737" y="17979131"/>
          <a:ext cx="275430" cy="166304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7571</xdr:colOff>
      <xdr:row>92</xdr:row>
      <xdr:rowOff>146812</xdr:rowOff>
    </xdr:from>
    <xdr:to>
      <xdr:col>28</xdr:col>
      <xdr:colOff>15493</xdr:colOff>
      <xdr:row>94</xdr:row>
      <xdr:rowOff>6610</xdr:rowOff>
    </xdr:to>
    <xdr:cxnSp macro="">
      <xdr:nvCxnSpPr>
        <xdr:cNvPr id="90" name="Conector angular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CxnSpPr>
          <a:stCxn id="212" idx="4"/>
          <a:endCxn id="307" idx="0"/>
        </xdr:cNvCxnSpPr>
      </xdr:nvCxnSpPr>
      <xdr:spPr>
        <a:xfrm rot="16200000" flipH="1">
          <a:off x="14532419" y="17979750"/>
          <a:ext cx="240798" cy="164077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244142</xdr:colOff>
      <xdr:row>71</xdr:row>
      <xdr:rowOff>104583</xdr:rowOff>
    </xdr:from>
    <xdr:to>
      <xdr:col>22</xdr:col>
      <xdr:colOff>451960</xdr:colOff>
      <xdr:row>74</xdr:row>
      <xdr:rowOff>104583</xdr:rowOff>
    </xdr:to>
    <xdr:sp macro="" textlink="">
      <xdr:nvSpPr>
        <xdr:cNvPr id="91" name="CuadroTexto 9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SpPr txBox="1"/>
      </xdr:nvSpPr>
      <xdr:spPr>
        <a:xfrm>
          <a:off x="11712242" y="14630208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69</xdr:row>
      <xdr:rowOff>87027</xdr:rowOff>
    </xdr:from>
    <xdr:to>
      <xdr:col>25</xdr:col>
      <xdr:colOff>727572</xdr:colOff>
      <xdr:row>72</xdr:row>
      <xdr:rowOff>163527</xdr:rowOff>
    </xdr:to>
    <xdr:sp macro="" textlink="">
      <xdr:nvSpPr>
        <xdr:cNvPr id="92" name="CuadroTexto 91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SpPr txBox="1">
          <a:spLocks/>
        </xdr:cNvSpPr>
      </xdr:nvSpPr>
      <xdr:spPr>
        <a:xfrm>
          <a:off x="13155972" y="142316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79</xdr:row>
      <xdr:rowOff>92533</xdr:rowOff>
    </xdr:from>
    <xdr:to>
      <xdr:col>25</xdr:col>
      <xdr:colOff>727572</xdr:colOff>
      <xdr:row>82</xdr:row>
      <xdr:rowOff>169033</xdr:rowOff>
    </xdr:to>
    <xdr:sp macro="" textlink="">
      <xdr:nvSpPr>
        <xdr:cNvPr id="93" name="CuadroTexto 9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SpPr txBox="1">
          <a:spLocks/>
        </xdr:cNvSpPr>
      </xdr:nvSpPr>
      <xdr:spPr>
        <a:xfrm>
          <a:off x="13155972" y="161421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99</xdr:row>
      <xdr:rowOff>55922</xdr:rowOff>
    </xdr:from>
    <xdr:to>
      <xdr:col>28</xdr:col>
      <xdr:colOff>735494</xdr:colOff>
      <xdr:row>102</xdr:row>
      <xdr:rowOff>132422</xdr:rowOff>
    </xdr:to>
    <xdr:sp macro="" textlink="">
      <xdr:nvSpPr>
        <xdr:cNvPr id="94" name="CuadroTexto 93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SpPr txBox="1">
          <a:spLocks/>
        </xdr:cNvSpPr>
      </xdr:nvSpPr>
      <xdr:spPr>
        <a:xfrm>
          <a:off x="14802194" y="1991554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</a:p>
        <a:p>
          <a:pPr algn="ctr"/>
          <a:r>
            <a:rPr lang="en-US" sz="900" b="1" i="1"/>
            <a:t>25-05</a:t>
          </a:r>
        </a:p>
      </xdr:txBody>
    </xdr:sp>
    <xdr:clientData/>
  </xdr:twoCellAnchor>
  <xdr:twoCellAnchor>
    <xdr:from>
      <xdr:col>27</xdr:col>
      <xdr:colOff>62932</xdr:colOff>
      <xdr:row>104</xdr:row>
      <xdr:rowOff>61116</xdr:rowOff>
    </xdr:from>
    <xdr:to>
      <xdr:col>28</xdr:col>
      <xdr:colOff>740932</xdr:colOff>
      <xdr:row>107</xdr:row>
      <xdr:rowOff>134729</xdr:rowOff>
    </xdr:to>
    <xdr:sp macro="" textlink="">
      <xdr:nvSpPr>
        <xdr:cNvPr id="95" name="CuadroTexto 94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SpPr txBox="1"/>
      </xdr:nvSpPr>
      <xdr:spPr>
        <a:xfrm>
          <a:off x="14807632" y="20873241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PLACA FRÍA</a:t>
          </a:r>
        </a:p>
        <a:p>
          <a:pPr algn="ctr"/>
          <a:r>
            <a:rPr lang="en-US" sz="900" b="1" i="1" baseline="0"/>
            <a:t>30-20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119</xdr:row>
      <xdr:rowOff>70532</xdr:rowOff>
    </xdr:from>
    <xdr:to>
      <xdr:col>31</xdr:col>
      <xdr:colOff>713192</xdr:colOff>
      <xdr:row>122</xdr:row>
      <xdr:rowOff>147032</xdr:rowOff>
    </xdr:to>
    <xdr:sp macro="" textlink="">
      <xdr:nvSpPr>
        <xdr:cNvPr id="96" name="CuadroTexto 9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SpPr txBox="1"/>
      </xdr:nvSpPr>
      <xdr:spPr>
        <a:xfrm>
          <a:off x="16418192" y="23740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62932</xdr:colOff>
      <xdr:row>109</xdr:row>
      <xdr:rowOff>79343</xdr:rowOff>
    </xdr:from>
    <xdr:to>
      <xdr:col>28</xdr:col>
      <xdr:colOff>740932</xdr:colOff>
      <xdr:row>112</xdr:row>
      <xdr:rowOff>155843</xdr:rowOff>
    </xdr:to>
    <xdr:sp macro="" textlink="">
      <xdr:nvSpPr>
        <xdr:cNvPr id="97" name="CuadroTexto 9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SpPr txBox="1"/>
      </xdr:nvSpPr>
      <xdr:spPr>
        <a:xfrm>
          <a:off x="14807632" y="21843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24</xdr:col>
      <xdr:colOff>49572</xdr:colOff>
      <xdr:row>84</xdr:row>
      <xdr:rowOff>77385</xdr:rowOff>
    </xdr:from>
    <xdr:to>
      <xdr:col>25</xdr:col>
      <xdr:colOff>727572</xdr:colOff>
      <xdr:row>87</xdr:row>
      <xdr:rowOff>153885</xdr:rowOff>
    </xdr:to>
    <xdr:sp macro="" textlink="">
      <xdr:nvSpPr>
        <xdr:cNvPr id="98" name="CuadroTexto 9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SpPr txBox="1">
          <a:spLocks/>
        </xdr:cNvSpPr>
      </xdr:nvSpPr>
      <xdr:spPr>
        <a:xfrm>
          <a:off x="13155972" y="170795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15-05</a:t>
          </a:r>
        </a:p>
      </xdr:txBody>
    </xdr:sp>
    <xdr:clientData/>
  </xdr:twoCellAnchor>
  <xdr:twoCellAnchor>
    <xdr:from>
      <xdr:col>18</xdr:col>
      <xdr:colOff>230235</xdr:colOff>
      <xdr:row>84</xdr:row>
      <xdr:rowOff>75328</xdr:rowOff>
    </xdr:from>
    <xdr:to>
      <xdr:col>19</xdr:col>
      <xdr:colOff>316825</xdr:colOff>
      <xdr:row>87</xdr:row>
      <xdr:rowOff>44016</xdr:rowOff>
    </xdr:to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SpPr txBox="1"/>
      </xdr:nvSpPr>
      <xdr:spPr>
        <a:xfrm>
          <a:off x="10060035" y="17077453"/>
          <a:ext cx="848590" cy="54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208</xdr:row>
      <xdr:rowOff>64862</xdr:rowOff>
    </xdr:from>
    <xdr:to>
      <xdr:col>34</xdr:col>
      <xdr:colOff>709731</xdr:colOff>
      <xdr:row>211</xdr:row>
      <xdr:rowOff>141362</xdr:rowOff>
    </xdr:to>
    <xdr:sp macro="" textlink="">
      <xdr:nvSpPr>
        <xdr:cNvPr id="100" name="CuadroTexto 99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SpPr txBox="1"/>
      </xdr:nvSpPr>
      <xdr:spPr>
        <a:xfrm>
          <a:off x="18053031" y="40784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206</xdr:row>
      <xdr:rowOff>156912</xdr:rowOff>
    </xdr:from>
    <xdr:to>
      <xdr:col>33</xdr:col>
      <xdr:colOff>751731</xdr:colOff>
      <xdr:row>208</xdr:row>
      <xdr:rowOff>64862</xdr:rowOff>
    </xdr:to>
    <xdr:cxnSp macro="">
      <xdr:nvCxnSpPr>
        <xdr:cNvPr id="101" name="Conector recto de flecha 100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CxnSpPr>
          <a:stCxn id="114" idx="4"/>
          <a:endCxn id="100" idx="0"/>
        </xdr:cNvCxnSpPr>
      </xdr:nvCxnSpPr>
      <xdr:spPr>
        <a:xfrm>
          <a:off x="18773031" y="4049528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233</xdr:row>
      <xdr:rowOff>141362</xdr:rowOff>
    </xdr:from>
    <xdr:to>
      <xdr:col>33</xdr:col>
      <xdr:colOff>751731</xdr:colOff>
      <xdr:row>235</xdr:row>
      <xdr:rowOff>84012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CxnSpPr>
          <a:stCxn id="100" idx="4"/>
          <a:endCxn id="111" idx="0"/>
        </xdr:cNvCxnSpPr>
      </xdr:nvCxnSpPr>
      <xdr:spPr>
        <a:xfrm>
          <a:off x="18773031" y="456232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177</xdr:row>
      <xdr:rowOff>139602</xdr:rowOff>
    </xdr:from>
    <xdr:to>
      <xdr:col>28</xdr:col>
      <xdr:colOff>15494</xdr:colOff>
      <xdr:row>179</xdr:row>
      <xdr:rowOff>65207</xdr:rowOff>
    </xdr:to>
    <xdr:cxnSp macro="">
      <xdr:nvCxnSpPr>
        <xdr:cNvPr id="103" name="Conector recto de flecha 102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CxnSpPr>
          <a:stCxn id="109" idx="4"/>
          <a:endCxn id="115" idx="0"/>
        </xdr:cNvCxnSpPr>
      </xdr:nvCxnSpPr>
      <xdr:spPr>
        <a:xfrm>
          <a:off x="15473208" y="34892245"/>
          <a:ext cx="0" cy="33381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182</xdr:row>
      <xdr:rowOff>119295</xdr:rowOff>
    </xdr:from>
    <xdr:to>
      <xdr:col>28</xdr:col>
      <xdr:colOff>15494</xdr:colOff>
      <xdr:row>184</xdr:row>
      <xdr:rowOff>86699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CxnSpPr>
          <a:stCxn id="115" idx="4"/>
          <a:endCxn id="116" idx="0"/>
        </xdr:cNvCxnSpPr>
      </xdr:nvCxnSpPr>
      <xdr:spPr>
        <a:xfrm>
          <a:off x="15522194" y="358856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187</xdr:row>
      <xdr:rowOff>118375</xdr:rowOff>
    </xdr:from>
    <xdr:to>
      <xdr:col>28</xdr:col>
      <xdr:colOff>15494</xdr:colOff>
      <xdr:row>189</xdr:row>
      <xdr:rowOff>64900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CxnSpPr>
          <a:stCxn id="116" idx="4"/>
          <a:endCxn id="117" idx="0"/>
        </xdr:cNvCxnSpPr>
      </xdr:nvCxnSpPr>
      <xdr:spPr>
        <a:xfrm>
          <a:off x="15522194" y="368372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162</xdr:row>
      <xdr:rowOff>143349</xdr:rowOff>
    </xdr:from>
    <xdr:to>
      <xdr:col>33</xdr:col>
      <xdr:colOff>751731</xdr:colOff>
      <xdr:row>164</xdr:row>
      <xdr:rowOff>33091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CxnSpPr>
          <a:stCxn id="112" idx="4"/>
          <a:endCxn id="118" idx="0"/>
        </xdr:cNvCxnSpPr>
      </xdr:nvCxnSpPr>
      <xdr:spPr>
        <a:xfrm>
          <a:off x="18773031" y="3200447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159</xdr:row>
      <xdr:rowOff>70312</xdr:rowOff>
    </xdr:from>
    <xdr:to>
      <xdr:col>28</xdr:col>
      <xdr:colOff>735494</xdr:colOff>
      <xdr:row>162</xdr:row>
      <xdr:rowOff>146812</xdr:rowOff>
    </xdr:to>
    <xdr:sp macro="" textlink="">
      <xdr:nvSpPr>
        <xdr:cNvPr id="107" name="CuadroTexto 106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SpPr txBox="1"/>
      </xdr:nvSpPr>
      <xdr:spPr>
        <a:xfrm>
          <a:off x="14802194" y="31359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164</xdr:row>
      <xdr:rowOff>55504</xdr:rowOff>
    </xdr:from>
    <xdr:to>
      <xdr:col>28</xdr:col>
      <xdr:colOff>735494</xdr:colOff>
      <xdr:row>167</xdr:row>
      <xdr:rowOff>132004</xdr:rowOff>
    </xdr:to>
    <xdr:sp macro="" textlink="">
      <xdr:nvSpPr>
        <xdr:cNvPr id="108" name="CuadroTexto 107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SpPr txBox="1"/>
      </xdr:nvSpPr>
      <xdr:spPr>
        <a:xfrm>
          <a:off x="14802194" y="322976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174</xdr:row>
      <xdr:rowOff>63102</xdr:rowOff>
    </xdr:from>
    <xdr:to>
      <xdr:col>28</xdr:col>
      <xdr:colOff>735494</xdr:colOff>
      <xdr:row>177</xdr:row>
      <xdr:rowOff>139602</xdr:rowOff>
    </xdr:to>
    <xdr:sp macro="" textlink="">
      <xdr:nvSpPr>
        <xdr:cNvPr id="109" name="CuadroTexto 108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SpPr txBox="1"/>
      </xdr:nvSpPr>
      <xdr:spPr>
        <a:xfrm>
          <a:off x="14802194" y="34210227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33</xdr:col>
      <xdr:colOff>31731</xdr:colOff>
      <xdr:row>198</xdr:row>
      <xdr:rowOff>70362</xdr:rowOff>
    </xdr:from>
    <xdr:to>
      <xdr:col>34</xdr:col>
      <xdr:colOff>709731</xdr:colOff>
      <xdr:row>201</xdr:row>
      <xdr:rowOff>146862</xdr:rowOff>
    </xdr:to>
    <xdr:sp macro="" textlink="">
      <xdr:nvSpPr>
        <xdr:cNvPr id="110" name="CuadroTexto 109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SpPr txBox="1"/>
      </xdr:nvSpPr>
      <xdr:spPr>
        <a:xfrm>
          <a:off x="18053031" y="38884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235</xdr:row>
      <xdr:rowOff>84012</xdr:rowOff>
    </xdr:from>
    <xdr:to>
      <xdr:col>34</xdr:col>
      <xdr:colOff>709731</xdr:colOff>
      <xdr:row>238</xdr:row>
      <xdr:rowOff>160512</xdr:rowOff>
    </xdr:to>
    <xdr:sp macro="" textlink="">
      <xdr:nvSpPr>
        <xdr:cNvPr id="111" name="CuadroTexto 11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SpPr txBox="1"/>
      </xdr:nvSpPr>
      <xdr:spPr>
        <a:xfrm>
          <a:off x="18053031" y="45946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159</xdr:row>
      <xdr:rowOff>66849</xdr:rowOff>
    </xdr:from>
    <xdr:to>
      <xdr:col>34</xdr:col>
      <xdr:colOff>709731</xdr:colOff>
      <xdr:row>162</xdr:row>
      <xdr:rowOff>143349</xdr:rowOff>
    </xdr:to>
    <xdr:sp macro="" textlink="">
      <xdr:nvSpPr>
        <xdr:cNvPr id="112" name="CuadroTexto 11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SpPr txBox="1"/>
      </xdr:nvSpPr>
      <xdr:spPr>
        <a:xfrm>
          <a:off x="18053031" y="313564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193</xdr:row>
      <xdr:rowOff>41089</xdr:rowOff>
    </xdr:from>
    <xdr:to>
      <xdr:col>34</xdr:col>
      <xdr:colOff>709731</xdr:colOff>
      <xdr:row>196</xdr:row>
      <xdr:rowOff>117589</xdr:rowOff>
    </xdr:to>
    <xdr:sp macro="" textlink="">
      <xdr:nvSpPr>
        <xdr:cNvPr id="113" name="CuadroTexto 112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SpPr txBox="1"/>
      </xdr:nvSpPr>
      <xdr:spPr>
        <a:xfrm>
          <a:off x="18053031" y="379029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33</xdr:col>
      <xdr:colOff>31731</xdr:colOff>
      <xdr:row>203</xdr:row>
      <xdr:rowOff>80412</xdr:rowOff>
    </xdr:from>
    <xdr:to>
      <xdr:col>34</xdr:col>
      <xdr:colOff>709731</xdr:colOff>
      <xdr:row>206</xdr:row>
      <xdr:rowOff>156912</xdr:rowOff>
    </xdr:to>
    <xdr:sp macro="" textlink="">
      <xdr:nvSpPr>
        <xdr:cNvPr id="114" name="CuadroTexto 113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SpPr txBox="1"/>
      </xdr:nvSpPr>
      <xdr:spPr>
        <a:xfrm>
          <a:off x="18053031" y="398472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179</xdr:row>
      <xdr:rowOff>65207</xdr:rowOff>
    </xdr:from>
    <xdr:to>
      <xdr:col>28</xdr:col>
      <xdr:colOff>735494</xdr:colOff>
      <xdr:row>182</xdr:row>
      <xdr:rowOff>119295</xdr:rowOff>
    </xdr:to>
    <xdr:sp macro="" textlink="">
      <xdr:nvSpPr>
        <xdr:cNvPr id="115" name="CuadroTexto 114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SpPr txBox="1"/>
      </xdr:nvSpPr>
      <xdr:spPr>
        <a:xfrm>
          <a:off x="14802194" y="35241032"/>
          <a:ext cx="1440000" cy="64463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184</xdr:row>
      <xdr:rowOff>86699</xdr:rowOff>
    </xdr:from>
    <xdr:to>
      <xdr:col>28</xdr:col>
      <xdr:colOff>735494</xdr:colOff>
      <xdr:row>187</xdr:row>
      <xdr:rowOff>118375</xdr:rowOff>
    </xdr:to>
    <xdr:sp macro="" textlink="">
      <xdr:nvSpPr>
        <xdr:cNvPr id="116" name="CuadroTexto 115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SpPr txBox="1"/>
      </xdr:nvSpPr>
      <xdr:spPr>
        <a:xfrm>
          <a:off x="14802194" y="362340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189</xdr:row>
      <xdr:rowOff>64900</xdr:rowOff>
    </xdr:from>
    <xdr:to>
      <xdr:col>28</xdr:col>
      <xdr:colOff>735494</xdr:colOff>
      <xdr:row>192</xdr:row>
      <xdr:rowOff>156680</xdr:rowOff>
    </xdr:to>
    <xdr:sp macro="" textlink="">
      <xdr:nvSpPr>
        <xdr:cNvPr id="117" name="CuadroTexto 116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SpPr txBox="1"/>
      </xdr:nvSpPr>
      <xdr:spPr>
        <a:xfrm>
          <a:off x="14802194" y="371647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164</xdr:row>
      <xdr:rowOff>33091</xdr:rowOff>
    </xdr:from>
    <xdr:to>
      <xdr:col>34</xdr:col>
      <xdr:colOff>709731</xdr:colOff>
      <xdr:row>167</xdr:row>
      <xdr:rowOff>109591</xdr:rowOff>
    </xdr:to>
    <xdr:sp macro="" textlink="">
      <xdr:nvSpPr>
        <xdr:cNvPr id="118" name="CuadroTexto 117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SpPr txBox="1"/>
      </xdr:nvSpPr>
      <xdr:spPr>
        <a:xfrm>
          <a:off x="18053031" y="3227521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19" name="CuadroTexto 11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SpPr txBox="1"/>
      </xdr:nvSpPr>
      <xdr:spPr>
        <a:xfrm>
          <a:off x="131559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25</xdr:col>
      <xdr:colOff>4850</xdr:colOff>
      <xdr:row>17</xdr:row>
      <xdr:rowOff>138934</xdr:rowOff>
    </xdr:from>
    <xdr:to>
      <xdr:col>25</xdr:col>
      <xdr:colOff>9016</xdr:colOff>
      <xdr:row>39</xdr:row>
      <xdr:rowOff>78444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CxnSpPr>
          <a:stCxn id="122" idx="4"/>
          <a:endCxn id="267" idx="0"/>
        </xdr:cNvCxnSpPr>
      </xdr:nvCxnSpPr>
      <xdr:spPr>
        <a:xfrm flipH="1">
          <a:off x="13873250" y="3425059"/>
          <a:ext cx="4166" cy="50830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121" name="CuadroTexto 12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SpPr txBox="1"/>
      </xdr:nvSpPr>
      <xdr:spPr>
        <a:xfrm>
          <a:off x="131559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122" name="CuadroTexto 121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SpPr txBox="1"/>
      </xdr:nvSpPr>
      <xdr:spPr>
        <a:xfrm>
          <a:off x="131559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52788</xdr:colOff>
      <xdr:row>104</xdr:row>
      <xdr:rowOff>61116</xdr:rowOff>
    </xdr:from>
    <xdr:to>
      <xdr:col>25</xdr:col>
      <xdr:colOff>733674</xdr:colOff>
      <xdr:row>107</xdr:row>
      <xdr:rowOff>134729</xdr:rowOff>
    </xdr:to>
    <xdr:sp macro="" textlink="">
      <xdr:nvSpPr>
        <xdr:cNvPr id="123" name="CuadroTexto 122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SpPr txBox="1"/>
      </xdr:nvSpPr>
      <xdr:spPr>
        <a:xfrm>
          <a:off x="13159188" y="20873241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PLACA FRIA</a:t>
          </a:r>
        </a:p>
        <a:p>
          <a:pPr algn="ctr"/>
          <a:r>
            <a:rPr lang="en-US" sz="900" b="1" i="1" baseline="0"/>
            <a:t>30-15</a:t>
          </a:r>
          <a:endParaRPr lang="en-US" sz="900" b="1" i="1"/>
        </a:p>
      </xdr:txBody>
    </xdr:sp>
    <xdr:clientData/>
  </xdr:twoCellAnchor>
  <xdr:twoCellAnchor>
    <xdr:from>
      <xdr:col>21</xdr:col>
      <xdr:colOff>24831</xdr:colOff>
      <xdr:row>94</xdr:row>
      <xdr:rowOff>41242</xdr:rowOff>
    </xdr:from>
    <xdr:to>
      <xdr:col>22</xdr:col>
      <xdr:colOff>702831</xdr:colOff>
      <xdr:row>97</xdr:row>
      <xdr:rowOff>117742</xdr:rowOff>
    </xdr:to>
    <xdr:sp macro="" textlink="">
      <xdr:nvSpPr>
        <xdr:cNvPr id="124" name="CuadroTexto 123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SpPr txBox="1"/>
      </xdr:nvSpPr>
      <xdr:spPr>
        <a:xfrm>
          <a:off x="11492931" y="18948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FORZADOR</a:t>
          </a:r>
        </a:p>
        <a:p>
          <a:pPr algn="ctr"/>
          <a:r>
            <a:rPr lang="en-US" sz="900" b="1" i="1"/>
            <a:t>33-05</a:t>
          </a:r>
        </a:p>
      </xdr:txBody>
    </xdr:sp>
    <xdr:clientData/>
  </xdr:twoCellAnchor>
  <xdr:twoCellAnchor>
    <xdr:from>
      <xdr:col>21</xdr:col>
      <xdr:colOff>24831</xdr:colOff>
      <xdr:row>99</xdr:row>
      <xdr:rowOff>55922</xdr:rowOff>
    </xdr:from>
    <xdr:to>
      <xdr:col>22</xdr:col>
      <xdr:colOff>702831</xdr:colOff>
      <xdr:row>102</xdr:row>
      <xdr:rowOff>132422</xdr:rowOff>
    </xdr:to>
    <xdr:sp macro="" textlink="">
      <xdr:nvSpPr>
        <xdr:cNvPr id="125" name="CuadroTexto 124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SpPr txBox="1"/>
      </xdr:nvSpPr>
      <xdr:spPr>
        <a:xfrm>
          <a:off x="11492931" y="19915547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LED SUPERIOR</a:t>
          </a:r>
        </a:p>
        <a:p>
          <a:pPr algn="ctr"/>
          <a:r>
            <a:rPr lang="en-US" sz="900" b="1" i="1"/>
            <a:t>37-01</a:t>
          </a:r>
        </a:p>
      </xdr:txBody>
    </xdr:sp>
    <xdr:clientData/>
  </xdr:twoCellAnchor>
  <xdr:twoCellAnchor>
    <xdr:from>
      <xdr:col>21</xdr:col>
      <xdr:colOff>27551</xdr:colOff>
      <xdr:row>109</xdr:row>
      <xdr:rowOff>79343</xdr:rowOff>
    </xdr:from>
    <xdr:to>
      <xdr:col>22</xdr:col>
      <xdr:colOff>705551</xdr:colOff>
      <xdr:row>112</xdr:row>
      <xdr:rowOff>152956</xdr:rowOff>
    </xdr:to>
    <xdr:sp macro="" textlink="">
      <xdr:nvSpPr>
        <xdr:cNvPr id="126" name="CuadroTexto 125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SpPr txBox="1"/>
      </xdr:nvSpPr>
      <xdr:spPr>
        <a:xfrm>
          <a:off x="11495651" y="2184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74</xdr:row>
      <xdr:rowOff>54184</xdr:rowOff>
    </xdr:from>
    <xdr:to>
      <xdr:col>25</xdr:col>
      <xdr:colOff>727572</xdr:colOff>
      <xdr:row>77</xdr:row>
      <xdr:rowOff>130684</xdr:rowOff>
    </xdr:to>
    <xdr:sp macro="" textlink="">
      <xdr:nvSpPr>
        <xdr:cNvPr id="127" name="CuadroTexto 126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SpPr txBox="1"/>
      </xdr:nvSpPr>
      <xdr:spPr>
        <a:xfrm>
          <a:off x="13155972" y="151513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90-05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114</xdr:row>
      <xdr:rowOff>79343</xdr:rowOff>
    </xdr:from>
    <xdr:to>
      <xdr:col>31</xdr:col>
      <xdr:colOff>713192</xdr:colOff>
      <xdr:row>117</xdr:row>
      <xdr:rowOff>152957</xdr:rowOff>
    </xdr:to>
    <xdr:sp macro="" textlink="">
      <xdr:nvSpPr>
        <xdr:cNvPr id="128" name="CuadroTexto 127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SpPr txBox="1"/>
      </xdr:nvSpPr>
      <xdr:spPr>
        <a:xfrm>
          <a:off x="16418192" y="22796468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24</xdr:col>
      <xdr:colOff>62932</xdr:colOff>
      <xdr:row>129</xdr:row>
      <xdr:rowOff>65518</xdr:rowOff>
    </xdr:from>
    <xdr:to>
      <xdr:col>25</xdr:col>
      <xdr:colOff>743819</xdr:colOff>
      <xdr:row>132</xdr:row>
      <xdr:rowOff>142018</xdr:rowOff>
    </xdr:to>
    <xdr:sp macro="" textlink="">
      <xdr:nvSpPr>
        <xdr:cNvPr id="129" name="CuadroTexto 128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SpPr txBox="1"/>
      </xdr:nvSpPr>
      <xdr:spPr>
        <a:xfrm>
          <a:off x="13169332" y="25640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169</xdr:row>
      <xdr:rowOff>71185</xdr:rowOff>
    </xdr:from>
    <xdr:to>
      <xdr:col>28</xdr:col>
      <xdr:colOff>735494</xdr:colOff>
      <xdr:row>172</xdr:row>
      <xdr:rowOff>147686</xdr:rowOff>
    </xdr:to>
    <xdr:sp macro="" textlink="">
      <xdr:nvSpPr>
        <xdr:cNvPr id="130" name="CuadroTexto 129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SpPr txBox="1"/>
      </xdr:nvSpPr>
      <xdr:spPr>
        <a:xfrm>
          <a:off x="14802194" y="33265810"/>
          <a:ext cx="1440000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30</xdr:col>
      <xdr:colOff>36346</xdr:colOff>
      <xdr:row>255</xdr:row>
      <xdr:rowOff>42022</xdr:rowOff>
    </xdr:from>
    <xdr:to>
      <xdr:col>31</xdr:col>
      <xdr:colOff>714347</xdr:colOff>
      <xdr:row>258</xdr:row>
      <xdr:rowOff>118522</xdr:rowOff>
    </xdr:to>
    <xdr:sp macro="" textlink="">
      <xdr:nvSpPr>
        <xdr:cNvPr id="131" name="CuadroTexto 130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SpPr txBox="1"/>
      </xdr:nvSpPr>
      <xdr:spPr>
        <a:xfrm>
          <a:off x="16419346" y="49733947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89</xdr:row>
      <xdr:rowOff>79343</xdr:rowOff>
    </xdr:from>
    <xdr:to>
      <xdr:col>13</xdr:col>
      <xdr:colOff>724943</xdr:colOff>
      <xdr:row>92</xdr:row>
      <xdr:rowOff>152956</xdr:rowOff>
    </xdr:to>
    <xdr:sp macro="" textlink="">
      <xdr:nvSpPr>
        <xdr:cNvPr id="132" name="CuadroTexto 131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SpPr txBox="1"/>
      </xdr:nvSpPr>
      <xdr:spPr>
        <a:xfrm>
          <a:off x="6600143" y="1803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30</xdr:col>
      <xdr:colOff>743526</xdr:colOff>
      <xdr:row>7</xdr:row>
      <xdr:rowOff>19051</xdr:rowOff>
    </xdr:from>
    <xdr:to>
      <xdr:col>33</xdr:col>
      <xdr:colOff>65231</xdr:colOff>
      <xdr:row>10</xdr:row>
      <xdr:rowOff>19051</xdr:rowOff>
    </xdr:to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SpPr txBox="1"/>
      </xdr:nvSpPr>
      <xdr:spPr>
        <a:xfrm>
          <a:off x="17126526" y="1352551"/>
          <a:ext cx="96000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6129</xdr:colOff>
      <xdr:row>7</xdr:row>
      <xdr:rowOff>114600</xdr:rowOff>
    </xdr:from>
    <xdr:to>
      <xdr:col>25</xdr:col>
      <xdr:colOff>7573</xdr:colOff>
      <xdr:row>9</xdr:row>
      <xdr:rowOff>75265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CxnSpPr>
          <a:stCxn id="119" idx="4"/>
          <a:endCxn id="121" idx="0"/>
        </xdr:cNvCxnSpPr>
      </xdr:nvCxnSpPr>
      <xdr:spPr>
        <a:xfrm>
          <a:off x="13874529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7573</xdr:colOff>
      <xdr:row>12</xdr:row>
      <xdr:rowOff>148879</xdr:rowOff>
    </xdr:from>
    <xdr:to>
      <xdr:col>25</xdr:col>
      <xdr:colOff>7573</xdr:colOff>
      <xdr:row>14</xdr:row>
      <xdr:rowOff>62434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CxnSpPr>
          <a:stCxn id="121" idx="4"/>
          <a:endCxn id="122" idx="0"/>
        </xdr:cNvCxnSpPr>
      </xdr:nvCxnSpPr>
      <xdr:spPr>
        <a:xfrm>
          <a:off x="1387597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4942</xdr:colOff>
      <xdr:row>42</xdr:row>
      <xdr:rowOff>154944</xdr:rowOff>
    </xdr:from>
    <xdr:to>
      <xdr:col>21</xdr:col>
      <xdr:colOff>35716</xdr:colOff>
      <xdr:row>46</xdr:row>
      <xdr:rowOff>2906</xdr:rowOff>
    </xdr:to>
    <xdr:cxnSp macro="">
      <xdr:nvCxnSpPr>
        <xdr:cNvPr id="136" name="Conector angular 135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CxnSpPr>
          <a:stCxn id="269" idx="4"/>
          <a:endCxn id="291" idx="2"/>
        </xdr:cNvCxnSpPr>
      </xdr:nvCxnSpPr>
      <xdr:spPr>
        <a:xfrm rot="16200000" flipH="1">
          <a:off x="9967712" y="7233265"/>
          <a:ext cx="609962" cy="255922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77</xdr:row>
      <xdr:rowOff>130684</xdr:rowOff>
    </xdr:from>
    <xdr:to>
      <xdr:col>25</xdr:col>
      <xdr:colOff>6129</xdr:colOff>
      <xdr:row>79</xdr:row>
      <xdr:rowOff>92533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CxnSpPr>
          <a:stCxn id="127" idx="4"/>
          <a:endCxn id="93" idx="0"/>
        </xdr:cNvCxnSpPr>
      </xdr:nvCxnSpPr>
      <xdr:spPr>
        <a:xfrm>
          <a:off x="13874529" y="15799309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101</xdr:row>
      <xdr:rowOff>1037</xdr:rowOff>
    </xdr:from>
    <xdr:to>
      <xdr:col>15</xdr:col>
      <xdr:colOff>34242</xdr:colOff>
      <xdr:row>101</xdr:row>
      <xdr:rowOff>1214</xdr:rowOff>
    </xdr:to>
    <xdr:cxnSp macro="">
      <xdr:nvCxnSpPr>
        <xdr:cNvPr id="138" name="Conector recto de flecha 137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CxnSpPr>
          <a:stCxn id="242" idx="6"/>
          <a:endCxn id="225" idx="2"/>
        </xdr:cNvCxnSpPr>
      </xdr:nvCxnSpPr>
      <xdr:spPr>
        <a:xfrm>
          <a:off x="8045384" y="20241662"/>
          <a:ext cx="180358" cy="1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97</xdr:row>
      <xdr:rowOff>117742</xdr:rowOff>
    </xdr:from>
    <xdr:to>
      <xdr:col>21</xdr:col>
      <xdr:colOff>744831</xdr:colOff>
      <xdr:row>99</xdr:row>
      <xdr:rowOff>55922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CxnSpPr>
          <a:stCxn id="124" idx="4"/>
          <a:endCxn id="125" idx="0"/>
        </xdr:cNvCxnSpPr>
      </xdr:nvCxnSpPr>
      <xdr:spPr>
        <a:xfrm>
          <a:off x="12212931" y="19596367"/>
          <a:ext cx="0" cy="3191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102</xdr:row>
      <xdr:rowOff>132422</xdr:rowOff>
    </xdr:from>
    <xdr:to>
      <xdr:col>28</xdr:col>
      <xdr:colOff>20932</xdr:colOff>
      <xdr:row>104</xdr:row>
      <xdr:rowOff>61116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CxnSpPr>
          <a:stCxn id="94" idx="4"/>
          <a:endCxn id="95" idx="0"/>
        </xdr:cNvCxnSpPr>
      </xdr:nvCxnSpPr>
      <xdr:spPr>
        <a:xfrm>
          <a:off x="15522194" y="20563547"/>
          <a:ext cx="5438" cy="3096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733674</xdr:colOff>
      <xdr:row>106</xdr:row>
      <xdr:rowOff>2673</xdr:rowOff>
    </xdr:from>
    <xdr:to>
      <xdr:col>27</xdr:col>
      <xdr:colOff>62932</xdr:colOff>
      <xdr:row>106</xdr:row>
      <xdr:rowOff>2673</xdr:rowOff>
    </xdr:to>
    <xdr:cxnSp macro="">
      <xdr:nvCxnSpPr>
        <xdr:cNvPr id="141" name="Conector recto de flecha 140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CxnSpPr>
          <a:stCxn id="123" idx="6"/>
          <a:endCxn id="95" idx="2"/>
        </xdr:cNvCxnSpPr>
      </xdr:nvCxnSpPr>
      <xdr:spPr>
        <a:xfrm>
          <a:off x="14602074" y="21195798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705551</xdr:colOff>
      <xdr:row>111</xdr:row>
      <xdr:rowOff>20900</xdr:rowOff>
    </xdr:from>
    <xdr:to>
      <xdr:col>27</xdr:col>
      <xdr:colOff>62932</xdr:colOff>
      <xdr:row>111</xdr:row>
      <xdr:rowOff>22343</xdr:rowOff>
    </xdr:to>
    <xdr:cxnSp macro="">
      <xdr:nvCxnSpPr>
        <xdr:cNvPr id="142" name="Conector recto de flecha 141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CxnSpPr>
          <a:stCxn id="126" idx="6"/>
          <a:endCxn id="97" idx="2"/>
        </xdr:cNvCxnSpPr>
      </xdr:nvCxnSpPr>
      <xdr:spPr>
        <a:xfrm>
          <a:off x="12935651" y="22166525"/>
          <a:ext cx="1871981" cy="14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20932</xdr:colOff>
      <xdr:row>107</xdr:row>
      <xdr:rowOff>134729</xdr:rowOff>
    </xdr:from>
    <xdr:to>
      <xdr:col>28</xdr:col>
      <xdr:colOff>20932</xdr:colOff>
      <xdr:row>109</xdr:row>
      <xdr:rowOff>79343</xdr:rowOff>
    </xdr:to>
    <xdr:cxnSp macro="">
      <xdr:nvCxnSpPr>
        <xdr:cNvPr id="143" name="Conector recto de flecha 142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CxnSpPr>
          <a:stCxn id="95" idx="4"/>
          <a:endCxn id="97" idx="0"/>
        </xdr:cNvCxnSpPr>
      </xdr:nvCxnSpPr>
      <xdr:spPr>
        <a:xfrm>
          <a:off x="15527632" y="21518354"/>
          <a:ext cx="0" cy="3256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753343</xdr:colOff>
      <xdr:row>22</xdr:row>
      <xdr:rowOff>174625</xdr:rowOff>
    </xdr:from>
    <xdr:to>
      <xdr:col>30</xdr:col>
      <xdr:colOff>755192</xdr:colOff>
      <xdr:row>114</xdr:row>
      <xdr:rowOff>79343</xdr:rowOff>
    </xdr:to>
    <xdr:cxnSp macro="">
      <xdr:nvCxnSpPr>
        <xdr:cNvPr id="144" name="Conector recto de flecha 143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CxnSpPr>
          <a:stCxn id="7" idx="2"/>
          <a:endCxn id="128" idx="0"/>
        </xdr:cNvCxnSpPr>
      </xdr:nvCxnSpPr>
      <xdr:spPr>
        <a:xfrm>
          <a:off x="17104593" y="4413250"/>
          <a:ext cx="1849" cy="1838321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117</xdr:row>
      <xdr:rowOff>152957</xdr:rowOff>
    </xdr:from>
    <xdr:to>
      <xdr:col>30</xdr:col>
      <xdr:colOff>755192</xdr:colOff>
      <xdr:row>119</xdr:row>
      <xdr:rowOff>70532</xdr:rowOff>
    </xdr:to>
    <xdr:cxnSp macro="">
      <xdr:nvCxnSpPr>
        <xdr:cNvPr id="145" name="Conector recto de flecha 144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CxnSpPr>
          <a:stCxn id="128" idx="4"/>
          <a:endCxn id="96" idx="0"/>
        </xdr:cNvCxnSpPr>
      </xdr:nvCxnSpPr>
      <xdr:spPr>
        <a:xfrm>
          <a:off x="17138192" y="234415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52788</xdr:colOff>
      <xdr:row>129</xdr:row>
      <xdr:rowOff>65518</xdr:rowOff>
    </xdr:from>
    <xdr:to>
      <xdr:col>22</xdr:col>
      <xdr:colOff>733676</xdr:colOff>
      <xdr:row>132</xdr:row>
      <xdr:rowOff>142018</xdr:rowOff>
    </xdr:to>
    <xdr:sp macro="" textlink="">
      <xdr:nvSpPr>
        <xdr:cNvPr id="146" name="CuadroTexto 145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SpPr txBox="1"/>
      </xdr:nvSpPr>
      <xdr:spPr>
        <a:xfrm>
          <a:off x="11520888" y="25640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18</xdr:col>
      <xdr:colOff>27551</xdr:colOff>
      <xdr:row>129</xdr:row>
      <xdr:rowOff>65518</xdr:rowOff>
    </xdr:from>
    <xdr:to>
      <xdr:col>19</xdr:col>
      <xdr:colOff>708439</xdr:colOff>
      <xdr:row>132</xdr:row>
      <xdr:rowOff>142018</xdr:rowOff>
    </xdr:to>
    <xdr:sp macro="" textlink="">
      <xdr:nvSpPr>
        <xdr:cNvPr id="147" name="CuadroTexto 146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SpPr txBox="1"/>
      </xdr:nvSpPr>
      <xdr:spPr>
        <a:xfrm>
          <a:off x="9857351" y="25640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85032</xdr:colOff>
      <xdr:row>129</xdr:row>
      <xdr:rowOff>69125</xdr:rowOff>
    </xdr:from>
    <xdr:to>
      <xdr:col>14</xdr:col>
      <xdr:colOff>1034</xdr:colOff>
      <xdr:row>132</xdr:row>
      <xdr:rowOff>145625</xdr:rowOff>
    </xdr:to>
    <xdr:sp macro="" textlink="">
      <xdr:nvSpPr>
        <xdr:cNvPr id="148" name="CuadroTexto 147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SpPr txBox="1"/>
      </xdr:nvSpPr>
      <xdr:spPr>
        <a:xfrm>
          <a:off x="6638232" y="2564375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12</xdr:col>
      <xdr:colOff>85032</xdr:colOff>
      <xdr:row>124</xdr:row>
      <xdr:rowOff>86590</xdr:rowOff>
    </xdr:from>
    <xdr:to>
      <xdr:col>14</xdr:col>
      <xdr:colOff>1034</xdr:colOff>
      <xdr:row>127</xdr:row>
      <xdr:rowOff>163090</xdr:rowOff>
    </xdr:to>
    <xdr:sp macro="" textlink="">
      <xdr:nvSpPr>
        <xdr:cNvPr id="149" name="CuadroTexto 148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SpPr txBox="1"/>
      </xdr:nvSpPr>
      <xdr:spPr>
        <a:xfrm>
          <a:off x="6638232" y="24708715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13</xdr:col>
      <xdr:colOff>43033</xdr:colOff>
      <xdr:row>127</xdr:row>
      <xdr:rowOff>163090</xdr:rowOff>
    </xdr:from>
    <xdr:to>
      <xdr:col>13</xdr:col>
      <xdr:colOff>43033</xdr:colOff>
      <xdr:row>129</xdr:row>
      <xdr:rowOff>69125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CxnSpPr>
          <a:stCxn id="149" idx="4"/>
          <a:endCxn id="148" idx="0"/>
        </xdr:cNvCxnSpPr>
      </xdr:nvCxnSpPr>
      <xdr:spPr>
        <a:xfrm>
          <a:off x="7358233" y="25356715"/>
          <a:ext cx="0" cy="28703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1034</xdr:colOff>
      <xdr:row>131</xdr:row>
      <xdr:rowOff>8519</xdr:rowOff>
    </xdr:from>
    <xdr:to>
      <xdr:col>15</xdr:col>
      <xdr:colOff>85032</xdr:colOff>
      <xdr:row>131</xdr:row>
      <xdr:rowOff>12125</xdr:rowOff>
    </xdr:to>
    <xdr:cxnSp macro="">
      <xdr:nvCxnSpPr>
        <xdr:cNvPr id="151" name="Conector recto de flecha 150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CxnSpPr>
          <a:stCxn id="148" idx="6"/>
        </xdr:cNvCxnSpPr>
      </xdr:nvCxnSpPr>
      <xdr:spPr>
        <a:xfrm flipV="1">
          <a:off x="8078234" y="25964144"/>
          <a:ext cx="198298" cy="36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1034</xdr:colOff>
      <xdr:row>131</xdr:row>
      <xdr:rowOff>8518</xdr:rowOff>
    </xdr:from>
    <xdr:to>
      <xdr:col>18</xdr:col>
      <xdr:colOff>27551</xdr:colOff>
      <xdr:row>131</xdr:row>
      <xdr:rowOff>9962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CxnSpPr>
          <a:endCxn id="147" idx="2"/>
        </xdr:cNvCxnSpPr>
      </xdr:nvCxnSpPr>
      <xdr:spPr>
        <a:xfrm flipV="1">
          <a:off x="9716534" y="25964143"/>
          <a:ext cx="140817" cy="144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708439</xdr:colOff>
      <xdr:row>131</xdr:row>
      <xdr:rowOff>8518</xdr:rowOff>
    </xdr:from>
    <xdr:to>
      <xdr:col>21</xdr:col>
      <xdr:colOff>52788</xdr:colOff>
      <xdr:row>131</xdr:row>
      <xdr:rowOff>8518</xdr:rowOff>
    </xdr:to>
    <xdr:cxnSp macro="">
      <xdr:nvCxnSpPr>
        <xdr:cNvPr id="153" name="Conector recto de flecha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CxnSpPr>
          <a:stCxn id="147" idx="6"/>
          <a:endCxn id="146" idx="2"/>
        </xdr:cNvCxnSpPr>
      </xdr:nvCxnSpPr>
      <xdr:spPr>
        <a:xfrm>
          <a:off x="11300239" y="25964143"/>
          <a:ext cx="22064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733676</xdr:colOff>
      <xdr:row>131</xdr:row>
      <xdr:rowOff>9962</xdr:rowOff>
    </xdr:from>
    <xdr:to>
      <xdr:col>24</xdr:col>
      <xdr:colOff>62932</xdr:colOff>
      <xdr:row>131</xdr:row>
      <xdr:rowOff>9962</xdr:rowOff>
    </xdr:to>
    <xdr:cxnSp macro="">
      <xdr:nvCxnSpPr>
        <xdr:cNvPr id="154" name="Conector recto de flecha 153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CxnSpPr>
          <a:stCxn id="146" idx="6"/>
          <a:endCxn id="129" idx="2"/>
        </xdr:cNvCxnSpPr>
      </xdr:nvCxnSpPr>
      <xdr:spPr>
        <a:xfrm>
          <a:off x="12963776" y="25965587"/>
          <a:ext cx="205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743819</xdr:colOff>
      <xdr:row>131</xdr:row>
      <xdr:rowOff>8518</xdr:rowOff>
    </xdr:from>
    <xdr:to>
      <xdr:col>27</xdr:col>
      <xdr:colOff>62932</xdr:colOff>
      <xdr:row>131</xdr:row>
      <xdr:rowOff>8518</xdr:rowOff>
    </xdr:to>
    <xdr:cxnSp macro="">
      <xdr:nvCxnSpPr>
        <xdr:cNvPr id="155" name="Conector recto de flecha 154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CxnSpPr>
          <a:stCxn id="129" idx="6"/>
          <a:endCxn id="160" idx="2"/>
        </xdr:cNvCxnSpPr>
      </xdr:nvCxnSpPr>
      <xdr:spPr>
        <a:xfrm>
          <a:off x="14612219" y="25964143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172</xdr:row>
      <xdr:rowOff>147686</xdr:rowOff>
    </xdr:from>
    <xdr:to>
      <xdr:col>28</xdr:col>
      <xdr:colOff>14051</xdr:colOff>
      <xdr:row>174</xdr:row>
      <xdr:rowOff>63102</xdr:rowOff>
    </xdr:to>
    <xdr:cxnSp macro="">
      <xdr:nvCxnSpPr>
        <xdr:cNvPr id="156" name="Conector recto de flecha 155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CxnSpPr>
          <a:stCxn id="130" idx="4"/>
          <a:endCxn id="109" idx="0"/>
        </xdr:cNvCxnSpPr>
      </xdr:nvCxnSpPr>
      <xdr:spPr>
        <a:xfrm>
          <a:off x="15520751" y="33913811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258</xdr:row>
      <xdr:rowOff>118522</xdr:rowOff>
    </xdr:from>
    <xdr:to>
      <xdr:col>30</xdr:col>
      <xdr:colOff>757790</xdr:colOff>
      <xdr:row>260</xdr:row>
      <xdr:rowOff>67898</xdr:rowOff>
    </xdr:to>
    <xdr:cxnSp macro="">
      <xdr:nvCxnSpPr>
        <xdr:cNvPr id="157" name="Conector recto de flecha 156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CxnSpPr>
          <a:stCxn id="131" idx="4"/>
          <a:endCxn id="47" idx="0"/>
        </xdr:cNvCxnSpPr>
      </xdr:nvCxnSpPr>
      <xdr:spPr>
        <a:xfrm flipH="1">
          <a:off x="17139635" y="50381947"/>
          <a:ext cx="1155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102</xdr:row>
      <xdr:rowOff>132422</xdr:rowOff>
    </xdr:from>
    <xdr:to>
      <xdr:col>21</xdr:col>
      <xdr:colOff>749283</xdr:colOff>
      <xdr:row>104</xdr:row>
      <xdr:rowOff>58212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CxnSpPr>
          <a:stCxn id="125" idx="4"/>
        </xdr:cNvCxnSpPr>
      </xdr:nvCxnSpPr>
      <xdr:spPr>
        <a:xfrm>
          <a:off x="12212931" y="20563547"/>
          <a:ext cx="4452" cy="3067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712242</xdr:colOff>
      <xdr:row>95</xdr:row>
      <xdr:rowOff>174742</xdr:rowOff>
    </xdr:from>
    <xdr:to>
      <xdr:col>21</xdr:col>
      <xdr:colOff>24831</xdr:colOff>
      <xdr:row>95</xdr:row>
      <xdr:rowOff>174742</xdr:rowOff>
    </xdr:to>
    <xdr:cxnSp macro="">
      <xdr:nvCxnSpPr>
        <xdr:cNvPr id="159" name="Conector recto de flecha 158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CxnSpPr>
          <a:endCxn id="124" idx="2"/>
        </xdr:cNvCxnSpPr>
      </xdr:nvCxnSpPr>
      <xdr:spPr>
        <a:xfrm>
          <a:off x="11304042" y="19272367"/>
          <a:ext cx="1888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62932</xdr:colOff>
      <xdr:row>129</xdr:row>
      <xdr:rowOff>65518</xdr:rowOff>
    </xdr:from>
    <xdr:to>
      <xdr:col>28</xdr:col>
      <xdr:colOff>740932</xdr:colOff>
      <xdr:row>132</xdr:row>
      <xdr:rowOff>142018</xdr:rowOff>
    </xdr:to>
    <xdr:sp macro="" textlink="">
      <xdr:nvSpPr>
        <xdr:cNvPr id="160" name="CuadroTexto 15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SpPr txBox="1"/>
      </xdr:nvSpPr>
      <xdr:spPr>
        <a:xfrm>
          <a:off x="14807632" y="25640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 baseline="0"/>
            <a:t>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28</xdr:col>
      <xdr:colOff>740932</xdr:colOff>
      <xdr:row>131</xdr:row>
      <xdr:rowOff>8518</xdr:rowOff>
    </xdr:from>
    <xdr:to>
      <xdr:col>30</xdr:col>
      <xdr:colOff>35192</xdr:colOff>
      <xdr:row>131</xdr:row>
      <xdr:rowOff>8518</xdr:rowOff>
    </xdr:to>
    <xdr:cxnSp macro="">
      <xdr:nvCxnSpPr>
        <xdr:cNvPr id="161" name="Conector recto de flecha 160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CxnSpPr>
          <a:stCxn id="160" idx="6"/>
          <a:endCxn id="32" idx="2"/>
        </xdr:cNvCxnSpPr>
      </xdr:nvCxnSpPr>
      <xdr:spPr>
        <a:xfrm>
          <a:off x="16247632" y="25964143"/>
          <a:ext cx="1705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4330</xdr:colOff>
      <xdr:row>17</xdr:row>
      <xdr:rowOff>144318</xdr:rowOff>
    </xdr:from>
    <xdr:to>
      <xdr:col>16</xdr:col>
      <xdr:colOff>4943</xdr:colOff>
      <xdr:row>19</xdr:row>
      <xdr:rowOff>65317</xdr:rowOff>
    </xdr:to>
    <xdr:cxnSp macro="">
      <xdr:nvCxnSpPr>
        <xdr:cNvPr id="162" name="Conector recto de flecha 161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CxnSpPr>
          <a:stCxn id="11" idx="2"/>
          <a:endCxn id="76" idx="0"/>
        </xdr:cNvCxnSpPr>
      </xdr:nvCxnSpPr>
      <xdr:spPr>
        <a:xfrm>
          <a:off x="7319530" y="3430443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107</xdr:row>
      <xdr:rowOff>117742</xdr:rowOff>
    </xdr:from>
    <xdr:to>
      <xdr:col>21</xdr:col>
      <xdr:colOff>747551</xdr:colOff>
      <xdr:row>109</xdr:row>
      <xdr:rowOff>79343</xdr:rowOff>
    </xdr:to>
    <xdr:cxnSp macro="">
      <xdr:nvCxnSpPr>
        <xdr:cNvPr id="163" name="Conector recto de flecha 162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CxnSpPr>
          <a:stCxn id="230" idx="4"/>
          <a:endCxn id="126" idx="0"/>
        </xdr:cNvCxnSpPr>
      </xdr:nvCxnSpPr>
      <xdr:spPr>
        <a:xfrm>
          <a:off x="12212931" y="21501367"/>
          <a:ext cx="2720" cy="3426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63724</xdr:colOff>
      <xdr:row>84</xdr:row>
      <xdr:rowOff>69272</xdr:rowOff>
    </xdr:from>
    <xdr:to>
      <xdr:col>16</xdr:col>
      <xdr:colOff>741724</xdr:colOff>
      <xdr:row>87</xdr:row>
      <xdr:rowOff>145772</xdr:rowOff>
    </xdr:to>
    <xdr:sp macro="" textlink="">
      <xdr:nvSpPr>
        <xdr:cNvPr id="164" name="CuadroTexto 163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SpPr txBox="1"/>
      </xdr:nvSpPr>
      <xdr:spPr>
        <a:xfrm>
          <a:off x="8255224" y="17071397"/>
          <a:ext cx="1440000" cy="648000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DANFOSS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381000</xdr:colOff>
      <xdr:row>159</xdr:row>
      <xdr:rowOff>103909</xdr:rowOff>
    </xdr:from>
    <xdr:to>
      <xdr:col>31</xdr:col>
      <xdr:colOff>467591</xdr:colOff>
      <xdr:row>162</xdr:row>
      <xdr:rowOff>103909</xdr:rowOff>
    </xdr:to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SpPr txBox="1"/>
      </xdr:nvSpPr>
      <xdr:spPr>
        <a:xfrm>
          <a:off x="16764000" y="3139353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30</xdr:col>
      <xdr:colOff>35192</xdr:colOff>
      <xdr:row>19</xdr:row>
      <xdr:rowOff>62134</xdr:rowOff>
    </xdr:from>
    <xdr:to>
      <xdr:col>31</xdr:col>
      <xdr:colOff>713192</xdr:colOff>
      <xdr:row>22</xdr:row>
      <xdr:rowOff>138634</xdr:rowOff>
    </xdr:to>
    <xdr:sp macro="" textlink="">
      <xdr:nvSpPr>
        <xdr:cNvPr id="166" name="CuadroTexto 165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SpPr txBox="1"/>
      </xdr:nvSpPr>
      <xdr:spPr>
        <a:xfrm>
          <a:off x="163864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20-06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58187</xdr:rowOff>
    </xdr:to>
    <xdr:cxnSp macro="">
      <xdr:nvCxnSpPr>
        <xdr:cNvPr id="167" name="Conector recto de flecha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>
          <a:stCxn id="39" idx="4"/>
          <a:endCxn id="294" idx="0"/>
        </xdr:cNvCxnSpPr>
      </xdr:nvCxnSpPr>
      <xdr:spPr>
        <a:xfrm>
          <a:off x="17106442" y="2482504"/>
          <a:ext cx="0" cy="29030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89</xdr:row>
      <xdr:rowOff>76756</xdr:rowOff>
    </xdr:from>
    <xdr:to>
      <xdr:col>10</xdr:col>
      <xdr:colOff>730184</xdr:colOff>
      <xdr:row>92</xdr:row>
      <xdr:rowOff>152956</xdr:rowOff>
    </xdr:to>
    <xdr:sp macro="" textlink="">
      <xdr:nvSpPr>
        <xdr:cNvPr id="168" name="CuadroTexto 167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SpPr txBox="1">
          <a:spLocks/>
        </xdr:cNvSpPr>
      </xdr:nvSpPr>
      <xdr:spPr>
        <a:xfrm>
          <a:off x="4967085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4</xdr:col>
      <xdr:colOff>742547</xdr:colOff>
      <xdr:row>91</xdr:row>
      <xdr:rowOff>19606</xdr:rowOff>
    </xdr:from>
    <xdr:to>
      <xdr:col>6</xdr:col>
      <xdr:colOff>64548</xdr:colOff>
      <xdr:row>91</xdr:row>
      <xdr:rowOff>19606</xdr:rowOff>
    </xdr:to>
    <xdr:cxnSp macro="">
      <xdr:nvCxnSpPr>
        <xdr:cNvPr id="169" name="Conector recto de flecha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>
          <a:stCxn id="191" idx="6"/>
          <a:endCxn id="228" idx="2"/>
        </xdr:cNvCxnSpPr>
      </xdr:nvCxnSpPr>
      <xdr:spPr>
        <a:xfrm>
          <a:off x="3142847" y="183552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91</xdr:row>
      <xdr:rowOff>19606</xdr:rowOff>
    </xdr:from>
    <xdr:to>
      <xdr:col>9</xdr:col>
      <xdr:colOff>52185</xdr:colOff>
      <xdr:row>91</xdr:row>
      <xdr:rowOff>19606</xdr:rowOff>
    </xdr:to>
    <xdr:cxnSp macro="">
      <xdr:nvCxnSpPr>
        <xdr:cNvPr id="170" name="Conector recto de flecha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>
          <a:endCxn id="168" idx="2"/>
        </xdr:cNvCxnSpPr>
      </xdr:nvCxnSpPr>
      <xdr:spPr>
        <a:xfrm>
          <a:off x="4781147" y="183552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121070</xdr:colOff>
      <xdr:row>36</xdr:row>
      <xdr:rowOff>62757</xdr:rowOff>
    </xdr:from>
    <xdr:to>
      <xdr:col>13</xdr:col>
      <xdr:colOff>744807</xdr:colOff>
      <xdr:row>39</xdr:row>
      <xdr:rowOff>139257</xdr:rowOff>
    </xdr:to>
    <xdr:sp macro="" textlink="">
      <xdr:nvSpPr>
        <xdr:cNvPr id="171" name="CuadroTexto 170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5035970" y="6968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12</xdr:col>
      <xdr:colOff>0</xdr:colOff>
      <xdr:row>36</xdr:row>
      <xdr:rowOff>19186</xdr:rowOff>
    </xdr:from>
    <xdr:to>
      <xdr:col>13</xdr:col>
      <xdr:colOff>750455</xdr:colOff>
      <xdr:row>39</xdr:row>
      <xdr:rowOff>144318</xdr:rowOff>
    </xdr:to>
    <xdr:sp macro="" textlink="">
      <xdr:nvSpPr>
        <xdr:cNvPr id="172" name="Rectángulo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/>
      </xdr:nvSpPr>
      <xdr:spPr>
        <a:xfrm>
          <a:off x="4914900" y="6924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121070</xdr:colOff>
      <xdr:row>30</xdr:row>
      <xdr:rowOff>62757</xdr:rowOff>
    </xdr:from>
    <xdr:to>
      <xdr:col>13</xdr:col>
      <xdr:colOff>744807</xdr:colOff>
      <xdr:row>33</xdr:row>
      <xdr:rowOff>139257</xdr:rowOff>
    </xdr:to>
    <xdr:sp macro="" textlink="">
      <xdr:nvSpPr>
        <xdr:cNvPr id="173" name="CuadroTexto 172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SpPr txBox="1"/>
      </xdr:nvSpPr>
      <xdr:spPr>
        <a:xfrm>
          <a:off x="5035970" y="5825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12</xdr:col>
      <xdr:colOff>0</xdr:colOff>
      <xdr:row>30</xdr:row>
      <xdr:rowOff>19186</xdr:rowOff>
    </xdr:from>
    <xdr:to>
      <xdr:col>13</xdr:col>
      <xdr:colOff>750455</xdr:colOff>
      <xdr:row>33</xdr:row>
      <xdr:rowOff>144318</xdr:rowOff>
    </xdr:to>
    <xdr:sp macro="" textlink="">
      <xdr:nvSpPr>
        <xdr:cNvPr id="174" name="Rectángulo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SpPr/>
      </xdr:nvSpPr>
      <xdr:spPr>
        <a:xfrm>
          <a:off x="4914900" y="5781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750455</xdr:colOff>
      <xdr:row>31</xdr:row>
      <xdr:rowOff>177002</xdr:rowOff>
    </xdr:from>
    <xdr:to>
      <xdr:col>15</xdr:col>
      <xdr:colOff>46943</xdr:colOff>
      <xdr:row>35</xdr:row>
      <xdr:rowOff>5757</xdr:rowOff>
    </xdr:to>
    <xdr:cxnSp macro="">
      <xdr:nvCxnSpPr>
        <xdr:cNvPr id="175" name="Conector angular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CxnSpPr>
          <a:stCxn id="174" idx="3"/>
        </xdr:cNvCxnSpPr>
      </xdr:nvCxnSpPr>
      <xdr:spPr>
        <a:xfrm>
          <a:off x="6427355" y="6130127"/>
          <a:ext cx="172788" cy="5907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750455</xdr:colOff>
      <xdr:row>35</xdr:row>
      <xdr:rowOff>5757</xdr:rowOff>
    </xdr:from>
    <xdr:to>
      <xdr:col>15</xdr:col>
      <xdr:colOff>46943</xdr:colOff>
      <xdr:row>37</xdr:row>
      <xdr:rowOff>177002</xdr:rowOff>
    </xdr:to>
    <xdr:cxnSp macro="">
      <xdr:nvCxnSpPr>
        <xdr:cNvPr id="176" name="Conector angular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CxnSpPr>
          <a:stCxn id="172" idx="3"/>
        </xdr:cNvCxnSpPr>
      </xdr:nvCxnSpPr>
      <xdr:spPr>
        <a:xfrm flipV="1">
          <a:off x="6427355" y="6720882"/>
          <a:ext cx="172788" cy="5522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34637</xdr:colOff>
      <xdr:row>240</xdr:row>
      <xdr:rowOff>27214</xdr:rowOff>
    </xdr:from>
    <xdr:to>
      <xdr:col>31</xdr:col>
      <xdr:colOff>748392</xdr:colOff>
      <xdr:row>243</xdr:row>
      <xdr:rowOff>163285</xdr:rowOff>
    </xdr:to>
    <xdr:sp macro="" textlink="">
      <xdr:nvSpPr>
        <xdr:cNvPr id="177" name="Rectángulo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SpPr/>
      </xdr:nvSpPr>
      <xdr:spPr>
        <a:xfrm>
          <a:off x="16417637" y="4686163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240</xdr:row>
      <xdr:rowOff>84012</xdr:rowOff>
    </xdr:from>
    <xdr:to>
      <xdr:col>31</xdr:col>
      <xdr:colOff>713192</xdr:colOff>
      <xdr:row>243</xdr:row>
      <xdr:rowOff>160512</xdr:rowOff>
    </xdr:to>
    <xdr:sp macro="" textlink="">
      <xdr:nvSpPr>
        <xdr:cNvPr id="178" name="CuadroTexto 177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SpPr txBox="1"/>
      </xdr:nvSpPr>
      <xdr:spPr>
        <a:xfrm>
          <a:off x="16418192" y="46918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REJILLA</a:t>
          </a:r>
          <a:endParaRPr lang="en-US" sz="1100" b="1" i="1" baseline="0"/>
        </a:p>
        <a:p>
          <a:pPr algn="ctr"/>
          <a:r>
            <a:rPr lang="en-US" sz="900" b="1" i="1" baseline="0"/>
            <a:t>10-25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243</xdr:row>
      <xdr:rowOff>160512</xdr:rowOff>
    </xdr:from>
    <xdr:to>
      <xdr:col>30</xdr:col>
      <xdr:colOff>755192</xdr:colOff>
      <xdr:row>245</xdr:row>
      <xdr:rowOff>59777</xdr:rowOff>
    </xdr:to>
    <xdr:cxnSp macro="">
      <xdr:nvCxnSpPr>
        <xdr:cNvPr id="179" name="Conector recto de flecha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CxnSpPr>
          <a:stCxn id="178" idx="4"/>
          <a:endCxn id="46" idx="0"/>
        </xdr:cNvCxnSpPr>
      </xdr:nvCxnSpPr>
      <xdr:spPr>
        <a:xfrm>
          <a:off x="17138192" y="47566437"/>
          <a:ext cx="0" cy="2802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755191</xdr:colOff>
      <xdr:row>122</xdr:row>
      <xdr:rowOff>147032</xdr:rowOff>
    </xdr:from>
    <xdr:to>
      <xdr:col>30</xdr:col>
      <xdr:colOff>755192</xdr:colOff>
      <xdr:row>124</xdr:row>
      <xdr:rowOff>69125</xdr:rowOff>
    </xdr:to>
    <xdr:cxnSp macro="">
      <xdr:nvCxnSpPr>
        <xdr:cNvPr id="180" name="Conector recto de flecha 179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CxnSpPr>
          <a:stCxn id="96" idx="4"/>
        </xdr:cNvCxnSpPr>
      </xdr:nvCxnSpPr>
      <xdr:spPr>
        <a:xfrm flipH="1">
          <a:off x="17138191" y="24388157"/>
          <a:ext cx="1" cy="3030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62933</xdr:colOff>
      <xdr:row>124</xdr:row>
      <xdr:rowOff>77384</xdr:rowOff>
    </xdr:from>
    <xdr:to>
      <xdr:col>28</xdr:col>
      <xdr:colOff>740932</xdr:colOff>
      <xdr:row>127</xdr:row>
      <xdr:rowOff>153884</xdr:rowOff>
    </xdr:to>
    <xdr:sp macro="" textlink="">
      <xdr:nvSpPr>
        <xdr:cNvPr id="181" name="CuadroTexto 180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SpPr txBox="1"/>
      </xdr:nvSpPr>
      <xdr:spPr>
        <a:xfrm>
          <a:off x="14807633" y="24699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52779</xdr:colOff>
      <xdr:row>124</xdr:row>
      <xdr:rowOff>42471</xdr:rowOff>
    </xdr:from>
    <xdr:to>
      <xdr:col>28</xdr:col>
      <xdr:colOff>746744</xdr:colOff>
      <xdr:row>127</xdr:row>
      <xdr:rowOff>181430</xdr:rowOff>
    </xdr:to>
    <xdr:sp macro="" textlink="">
      <xdr:nvSpPr>
        <xdr:cNvPr id="182" name="Rectángulo 181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SpPr/>
      </xdr:nvSpPr>
      <xdr:spPr>
        <a:xfrm>
          <a:off x="14797479" y="24664596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18762</xdr:colOff>
      <xdr:row>127</xdr:row>
      <xdr:rowOff>181430</xdr:rowOff>
    </xdr:from>
    <xdr:to>
      <xdr:col>28</xdr:col>
      <xdr:colOff>20932</xdr:colOff>
      <xdr:row>129</xdr:row>
      <xdr:rowOff>65518</xdr:rowOff>
    </xdr:to>
    <xdr:cxnSp macro="">
      <xdr:nvCxnSpPr>
        <xdr:cNvPr id="183" name="Conector recto de flecha 182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CxnSpPr>
          <a:stCxn id="182" idx="2"/>
        </xdr:cNvCxnSpPr>
      </xdr:nvCxnSpPr>
      <xdr:spPr>
        <a:xfrm>
          <a:off x="15525462" y="25375055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52788</xdr:colOff>
      <xdr:row>99</xdr:row>
      <xdr:rowOff>58809</xdr:rowOff>
    </xdr:from>
    <xdr:to>
      <xdr:col>25</xdr:col>
      <xdr:colOff>733674</xdr:colOff>
      <xdr:row>102</xdr:row>
      <xdr:rowOff>132422</xdr:rowOff>
    </xdr:to>
    <xdr:sp macro="" textlink="">
      <xdr:nvSpPr>
        <xdr:cNvPr id="184" name="CuadroTexto 18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SpPr txBox="1"/>
      </xdr:nvSpPr>
      <xdr:spPr>
        <a:xfrm>
          <a:off x="13159188" y="19918434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</a:t>
          </a:r>
        </a:p>
        <a:p>
          <a:pPr algn="ctr"/>
          <a:r>
            <a:rPr lang="en-US" sz="900" b="1" i="1" baseline="0"/>
            <a:t>24-01</a:t>
          </a:r>
        </a:p>
      </xdr:txBody>
    </xdr:sp>
    <xdr:clientData/>
  </xdr:twoCellAnchor>
  <xdr:twoCellAnchor>
    <xdr:from>
      <xdr:col>25</xdr:col>
      <xdr:colOff>733674</xdr:colOff>
      <xdr:row>101</xdr:row>
      <xdr:rowOff>1809</xdr:rowOff>
    </xdr:from>
    <xdr:to>
      <xdr:col>27</xdr:col>
      <xdr:colOff>62932</xdr:colOff>
      <xdr:row>101</xdr:row>
      <xdr:rowOff>1809</xdr:rowOff>
    </xdr:to>
    <xdr:cxnSp macro="">
      <xdr:nvCxnSpPr>
        <xdr:cNvPr id="185" name="Conector recto de flecha 184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CxnSpPr>
          <a:stCxn id="184" idx="6"/>
        </xdr:cNvCxnSpPr>
      </xdr:nvCxnSpPr>
      <xdr:spPr>
        <a:xfrm>
          <a:off x="14602074" y="20242434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744890</xdr:colOff>
      <xdr:row>91</xdr:row>
      <xdr:rowOff>29615</xdr:rowOff>
    </xdr:from>
    <xdr:to>
      <xdr:col>18</xdr:col>
      <xdr:colOff>24831</xdr:colOff>
      <xdr:row>95</xdr:row>
      <xdr:rowOff>174742</xdr:rowOff>
    </xdr:to>
    <xdr:cxnSp macro="">
      <xdr:nvCxnSpPr>
        <xdr:cNvPr id="186" name="Conector angular 185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CxnSpPr>
          <a:stCxn id="234" idx="2"/>
        </xdr:cNvCxnSpPr>
      </xdr:nvCxnSpPr>
      <xdr:spPr>
        <a:xfrm>
          <a:off x="9698390" y="18365240"/>
          <a:ext cx="156241" cy="90712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95</xdr:row>
      <xdr:rowOff>174742</xdr:rowOff>
    </xdr:from>
    <xdr:to>
      <xdr:col>18</xdr:col>
      <xdr:colOff>24831</xdr:colOff>
      <xdr:row>101</xdr:row>
      <xdr:rowOff>1214</xdr:rowOff>
    </xdr:to>
    <xdr:cxnSp macro="">
      <xdr:nvCxnSpPr>
        <xdr:cNvPr id="187" name="Conector angular 186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CxnSpPr>
          <a:stCxn id="225" idx="6"/>
        </xdr:cNvCxnSpPr>
      </xdr:nvCxnSpPr>
      <xdr:spPr>
        <a:xfrm flipV="1">
          <a:off x="9665742" y="19272367"/>
          <a:ext cx="188889" cy="96947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506209</xdr:colOff>
      <xdr:row>85</xdr:row>
      <xdr:rowOff>54262</xdr:rowOff>
    </xdr:from>
    <xdr:to>
      <xdr:col>1</xdr:col>
      <xdr:colOff>492367</xdr:colOff>
      <xdr:row>88</xdr:row>
      <xdr:rowOff>54262</xdr:rowOff>
    </xdr:to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SpPr txBox="1"/>
      </xdr:nvSpPr>
      <xdr:spPr>
        <a:xfrm>
          <a:off x="506209" y="16298717"/>
          <a:ext cx="74815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0</xdr:col>
      <xdr:colOff>64548</xdr:colOff>
      <xdr:row>89</xdr:row>
      <xdr:rowOff>76756</xdr:rowOff>
    </xdr:from>
    <xdr:to>
      <xdr:col>1</xdr:col>
      <xdr:colOff>742547</xdr:colOff>
      <xdr:row>92</xdr:row>
      <xdr:rowOff>152956</xdr:rowOff>
    </xdr:to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SpPr txBox="1">
          <a:spLocks/>
        </xdr:cNvSpPr>
      </xdr:nvSpPr>
      <xdr:spPr>
        <a:xfrm>
          <a:off x="645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91</xdr:row>
      <xdr:rowOff>22949</xdr:rowOff>
    </xdr:from>
    <xdr:to>
      <xdr:col>3</xdr:col>
      <xdr:colOff>64548</xdr:colOff>
      <xdr:row>91</xdr:row>
      <xdr:rowOff>22949</xdr:rowOff>
    </xdr:to>
    <xdr:cxnSp macro="">
      <xdr:nvCxnSpPr>
        <xdr:cNvPr id="190" name="Conector recto de flecha 189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CxnSpPr>
          <a:stCxn id="189" idx="6"/>
          <a:endCxn id="191" idx="2"/>
        </xdr:cNvCxnSpPr>
      </xdr:nvCxnSpPr>
      <xdr:spPr>
        <a:xfrm>
          <a:off x="1504547" y="183585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89</xdr:row>
      <xdr:rowOff>76756</xdr:rowOff>
    </xdr:from>
    <xdr:to>
      <xdr:col>4</xdr:col>
      <xdr:colOff>742547</xdr:colOff>
      <xdr:row>92</xdr:row>
      <xdr:rowOff>152956</xdr:rowOff>
    </xdr:to>
    <xdr:sp macro="" textlink="">
      <xdr:nvSpPr>
        <xdr:cNvPr id="191" name="CuadroTexto 19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SpPr txBox="1">
          <a:spLocks/>
        </xdr:cNvSpPr>
      </xdr:nvSpPr>
      <xdr:spPr>
        <a:xfrm>
          <a:off x="17028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265</xdr:row>
      <xdr:rowOff>53464</xdr:rowOff>
    </xdr:from>
    <xdr:to>
      <xdr:col>31</xdr:col>
      <xdr:colOff>713192</xdr:colOff>
      <xdr:row>268</xdr:row>
      <xdr:rowOff>129964</xdr:rowOff>
    </xdr:to>
    <xdr:sp macro="" textlink="">
      <xdr:nvSpPr>
        <xdr:cNvPr id="192" name="CuadroTexto 191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SpPr txBox="1"/>
      </xdr:nvSpPr>
      <xdr:spPr>
        <a:xfrm>
          <a:off x="16418192" y="5165038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30</xdr:col>
      <xdr:colOff>755192</xdr:colOff>
      <xdr:row>263</xdr:row>
      <xdr:rowOff>136277</xdr:rowOff>
    </xdr:from>
    <xdr:to>
      <xdr:col>30</xdr:col>
      <xdr:colOff>755192</xdr:colOff>
      <xdr:row>265</xdr:row>
      <xdr:rowOff>53464</xdr:rowOff>
    </xdr:to>
    <xdr:cxnSp macro="">
      <xdr:nvCxnSpPr>
        <xdr:cNvPr id="193" name="Conector recto de flecha 192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CxnSpPr>
          <a:endCxn id="192" idx="0"/>
        </xdr:cNvCxnSpPr>
      </xdr:nvCxnSpPr>
      <xdr:spPr>
        <a:xfrm>
          <a:off x="17138192" y="5135220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34637</xdr:colOff>
      <xdr:row>124</xdr:row>
      <xdr:rowOff>69125</xdr:rowOff>
    </xdr:from>
    <xdr:to>
      <xdr:col>31</xdr:col>
      <xdr:colOff>713193</xdr:colOff>
      <xdr:row>127</xdr:row>
      <xdr:rowOff>145678</xdr:rowOff>
    </xdr:to>
    <xdr:sp macro="" textlink="">
      <xdr:nvSpPr>
        <xdr:cNvPr id="196" name="CuadroTexto 19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SpPr txBox="1">
          <a:spLocks/>
        </xdr:cNvSpPr>
      </xdr:nvSpPr>
      <xdr:spPr>
        <a:xfrm>
          <a:off x="16417637" y="24691250"/>
          <a:ext cx="1440556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87273</xdr:colOff>
      <xdr:row>129</xdr:row>
      <xdr:rowOff>69125</xdr:rowOff>
    </xdr:from>
    <xdr:to>
      <xdr:col>17</xdr:col>
      <xdr:colOff>3275</xdr:colOff>
      <xdr:row>132</xdr:row>
      <xdr:rowOff>145625</xdr:rowOff>
    </xdr:to>
    <xdr:sp macro="" textlink="">
      <xdr:nvSpPr>
        <xdr:cNvPr id="197" name="CuadroTexto 196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SpPr txBox="1"/>
      </xdr:nvSpPr>
      <xdr:spPr>
        <a:xfrm>
          <a:off x="8278773" y="2564375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CAZOLETA</a:t>
          </a:r>
        </a:p>
        <a:p>
          <a:pPr algn="ctr"/>
          <a:r>
            <a:rPr lang="en-US" sz="900" b="1" i="1"/>
            <a:t>01-15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235</xdr:row>
      <xdr:rowOff>54183</xdr:rowOff>
    </xdr:from>
    <xdr:to>
      <xdr:col>1</xdr:col>
      <xdr:colOff>702664</xdr:colOff>
      <xdr:row>238</xdr:row>
      <xdr:rowOff>130682</xdr:rowOff>
    </xdr:to>
    <xdr:sp macro="" textlink="">
      <xdr:nvSpPr>
        <xdr:cNvPr id="198" name="CuadroTexto 19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SpPr txBox="1"/>
      </xdr:nvSpPr>
      <xdr:spPr>
        <a:xfrm>
          <a:off x="27551" y="4496455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56003</xdr:colOff>
      <xdr:row>235</xdr:row>
      <xdr:rowOff>54183</xdr:rowOff>
    </xdr:from>
    <xdr:to>
      <xdr:col>4</xdr:col>
      <xdr:colOff>734003</xdr:colOff>
      <xdr:row>238</xdr:row>
      <xdr:rowOff>130683</xdr:rowOff>
    </xdr:to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SpPr txBox="1"/>
      </xdr:nvSpPr>
      <xdr:spPr>
        <a:xfrm>
          <a:off x="1694303" y="44964558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</a:t>
          </a:r>
        </a:p>
        <a:p>
          <a:pPr algn="ctr"/>
          <a:r>
            <a:rPr lang="en-US" sz="1100" b="1" i="1" baseline="0"/>
            <a:t>TM LS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240</xdr:row>
      <xdr:rowOff>51954</xdr:rowOff>
    </xdr:from>
    <xdr:to>
      <xdr:col>1</xdr:col>
      <xdr:colOff>705551</xdr:colOff>
      <xdr:row>243</xdr:row>
      <xdr:rowOff>128454</xdr:rowOff>
    </xdr:to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SpPr txBox="1"/>
      </xdr:nvSpPr>
      <xdr:spPr>
        <a:xfrm>
          <a:off x="27551" y="4591482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6</xdr:col>
      <xdr:colOff>27314</xdr:colOff>
      <xdr:row>235</xdr:row>
      <xdr:rowOff>69272</xdr:rowOff>
    </xdr:from>
    <xdr:to>
      <xdr:col>7</xdr:col>
      <xdr:colOff>705314</xdr:colOff>
      <xdr:row>238</xdr:row>
      <xdr:rowOff>163091</xdr:rowOff>
    </xdr:to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SpPr txBox="1"/>
      </xdr:nvSpPr>
      <xdr:spPr>
        <a:xfrm>
          <a:off x="3303914" y="44979647"/>
          <a:ext cx="1440000" cy="665319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SOLO PARA </a:t>
          </a:r>
        </a:p>
        <a:p>
          <a:pPr algn="ctr"/>
          <a:r>
            <a:rPr lang="en-US" sz="1100" b="1" i="1" baseline="0"/>
            <a:t>CI LP</a:t>
          </a:r>
          <a:endParaRPr lang="en-US" sz="900" b="1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B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B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B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20933</xdr:colOff>
      <xdr:row>112</xdr:row>
      <xdr:rowOff>155842</xdr:rowOff>
    </xdr:from>
    <xdr:to>
      <xdr:col>30</xdr:col>
      <xdr:colOff>35193</xdr:colOff>
      <xdr:row>116</xdr:row>
      <xdr:rowOff>20899</xdr:rowOff>
    </xdr:to>
    <xdr:cxnSp macro="">
      <xdr:nvCxnSpPr>
        <xdr:cNvPr id="206" name="Conector angular 205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CxnSpPr>
          <a:stCxn id="97" idx="4"/>
          <a:endCxn id="128" idx="2"/>
        </xdr:cNvCxnSpPr>
      </xdr:nvCxnSpPr>
      <xdr:spPr>
        <a:xfrm rot="16200000" flipH="1">
          <a:off x="15659384" y="22360216"/>
          <a:ext cx="627057" cy="89056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57</xdr:row>
      <xdr:rowOff>34045</xdr:rowOff>
    </xdr:from>
    <xdr:to>
      <xdr:col>26</xdr:col>
      <xdr:colOff>79169</xdr:colOff>
      <xdr:row>59</xdr:row>
      <xdr:rowOff>136072</xdr:rowOff>
    </xdr:to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57</xdr:row>
      <xdr:rowOff>133878</xdr:rowOff>
    </xdr:from>
    <xdr:to>
      <xdr:col>25</xdr:col>
      <xdr:colOff>7572</xdr:colOff>
      <xdr:row>59</xdr:row>
      <xdr:rowOff>136174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CxnSpPr>
          <a:endCxn id="209" idx="0"/>
        </xdr:cNvCxnSpPr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59</xdr:row>
      <xdr:rowOff>136174</xdr:rowOff>
    </xdr:from>
    <xdr:to>
      <xdr:col>25</xdr:col>
      <xdr:colOff>727572</xdr:colOff>
      <xdr:row>63</xdr:row>
      <xdr:rowOff>22174</xdr:rowOff>
    </xdr:to>
    <xdr:sp macro="" textlink="">
      <xdr:nvSpPr>
        <xdr:cNvPr id="209" name="CuadroTexto 208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SpPr txBox="1">
          <a:spLocks/>
        </xdr:cNvSpPr>
      </xdr:nvSpPr>
      <xdr:spPr>
        <a:xfrm>
          <a:off x="13155972" y="123757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57</xdr:row>
      <xdr:rowOff>34045</xdr:rowOff>
    </xdr:from>
    <xdr:to>
      <xdr:col>26</xdr:col>
      <xdr:colOff>79169</xdr:colOff>
      <xdr:row>59</xdr:row>
      <xdr:rowOff>136072</xdr:rowOff>
    </xdr:to>
    <xdr:sp macro="" textlink="">
      <xdr:nvSpPr>
        <xdr:cNvPr id="210" name="CuadroTexto 209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SpPr txBox="1"/>
      </xdr:nvSpPr>
      <xdr:spPr>
        <a:xfrm>
          <a:off x="139310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57</xdr:row>
      <xdr:rowOff>133878</xdr:rowOff>
    </xdr:from>
    <xdr:to>
      <xdr:col>25</xdr:col>
      <xdr:colOff>7572</xdr:colOff>
      <xdr:row>59</xdr:row>
      <xdr:rowOff>136174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CxnSpPr/>
      </xdr:nvCxnSpPr>
      <xdr:spPr>
        <a:xfrm>
          <a:off x="138759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89</xdr:row>
      <xdr:rowOff>70312</xdr:rowOff>
    </xdr:from>
    <xdr:to>
      <xdr:col>25</xdr:col>
      <xdr:colOff>727572</xdr:colOff>
      <xdr:row>92</xdr:row>
      <xdr:rowOff>146812</xdr:rowOff>
    </xdr:to>
    <xdr:sp macro="" textlink="">
      <xdr:nvSpPr>
        <xdr:cNvPr id="212" name="CuadroTexto 211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SpPr txBox="1"/>
      </xdr:nvSpPr>
      <xdr:spPr>
        <a:xfrm>
          <a:off x="13155972" y="18024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87</xdr:row>
      <xdr:rowOff>153885</xdr:rowOff>
    </xdr:from>
    <xdr:to>
      <xdr:col>25</xdr:col>
      <xdr:colOff>7572</xdr:colOff>
      <xdr:row>89</xdr:row>
      <xdr:rowOff>70312</xdr:rowOff>
    </xdr:to>
    <xdr:cxnSp macro="">
      <xdr:nvCxnSpPr>
        <xdr:cNvPr id="213" name="Conector recto de flecha 212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CxnSpPr>
          <a:stCxn id="98" idx="4"/>
          <a:endCxn id="212" idx="0"/>
        </xdr:cNvCxnSpPr>
      </xdr:nvCxnSpPr>
      <xdr:spPr>
        <a:xfrm>
          <a:off x="13875972" y="177275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230</xdr:row>
      <xdr:rowOff>56025</xdr:rowOff>
    </xdr:from>
    <xdr:to>
      <xdr:col>28</xdr:col>
      <xdr:colOff>713192</xdr:colOff>
      <xdr:row>233</xdr:row>
      <xdr:rowOff>132525</xdr:rowOff>
    </xdr:to>
    <xdr:sp macro="" textlink="">
      <xdr:nvSpPr>
        <xdr:cNvPr id="214" name="CuadroTexto 21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SpPr txBox="1"/>
      </xdr:nvSpPr>
      <xdr:spPr>
        <a:xfrm>
          <a:off x="14779892" y="44966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226</xdr:row>
      <xdr:rowOff>121569</xdr:rowOff>
    </xdr:from>
    <xdr:to>
      <xdr:col>31</xdr:col>
      <xdr:colOff>16568</xdr:colOff>
      <xdr:row>228</xdr:row>
      <xdr:rowOff>8285</xdr:rowOff>
    </xdr:to>
    <xdr:cxnSp macro="">
      <xdr:nvCxnSpPr>
        <xdr:cNvPr id="215" name="Conector angular 214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CxnSpPr/>
      </xdr:nvCxnSpPr>
      <xdr:spPr>
        <a:xfrm rot="16200000" flipH="1">
          <a:off x="16208023" y="43584115"/>
          <a:ext cx="267716" cy="1639374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228</xdr:row>
      <xdr:rowOff>190499</xdr:rowOff>
    </xdr:from>
    <xdr:to>
      <xdr:col>31</xdr:col>
      <xdr:colOff>13138</xdr:colOff>
      <xdr:row>230</xdr:row>
      <xdr:rowOff>56024</xdr:rowOff>
    </xdr:to>
    <xdr:cxnSp macro="">
      <xdr:nvCxnSpPr>
        <xdr:cNvPr id="216" name="Conector angular 215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CxnSpPr>
          <a:endCxn id="214" idx="0"/>
        </xdr:cNvCxnSpPr>
      </xdr:nvCxnSpPr>
      <xdr:spPr>
        <a:xfrm rot="10800000" flipV="1">
          <a:off x="15499892" y="4471987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228</xdr:row>
      <xdr:rowOff>6569</xdr:rowOff>
    </xdr:from>
    <xdr:to>
      <xdr:col>31</xdr:col>
      <xdr:colOff>6570</xdr:colOff>
      <xdr:row>229</xdr:row>
      <xdr:rowOff>13138</xdr:rowOff>
    </xdr:to>
    <xdr:cxnSp macro="">
      <xdr:nvCxnSpPr>
        <xdr:cNvPr id="217" name="Conector recto 216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CxnSpPr/>
      </xdr:nvCxnSpPr>
      <xdr:spPr>
        <a:xfrm flipH="1">
          <a:off x="17151569" y="4453594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229</xdr:row>
      <xdr:rowOff>0</xdr:rowOff>
    </xdr:from>
    <xdr:to>
      <xdr:col>33</xdr:col>
      <xdr:colOff>758300</xdr:colOff>
      <xdr:row>230</xdr:row>
      <xdr:rowOff>78000</xdr:rowOff>
    </xdr:to>
    <xdr:cxnSp macro="">
      <xdr:nvCxnSpPr>
        <xdr:cNvPr id="218" name="Conector angular 217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CxnSpPr/>
      </xdr:nvCxnSpPr>
      <xdr:spPr>
        <a:xfrm>
          <a:off x="17164707" y="4471987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230</xdr:row>
      <xdr:rowOff>64862</xdr:rowOff>
    </xdr:from>
    <xdr:to>
      <xdr:col>34</xdr:col>
      <xdr:colOff>709731</xdr:colOff>
      <xdr:row>233</xdr:row>
      <xdr:rowOff>141362</xdr:rowOff>
    </xdr:to>
    <xdr:sp macro="" textlink="">
      <xdr:nvSpPr>
        <xdr:cNvPr id="219" name="CuadroTexto 218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SpPr txBox="1"/>
      </xdr:nvSpPr>
      <xdr:spPr>
        <a:xfrm>
          <a:off x="18053031" y="44975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755193</xdr:colOff>
      <xdr:row>233</xdr:row>
      <xdr:rowOff>132524</xdr:rowOff>
    </xdr:from>
    <xdr:to>
      <xdr:col>30</xdr:col>
      <xdr:colOff>755193</xdr:colOff>
      <xdr:row>240</xdr:row>
      <xdr:rowOff>84011</xdr:rowOff>
    </xdr:to>
    <xdr:cxnSp macro="">
      <xdr:nvCxnSpPr>
        <xdr:cNvPr id="220" name="Conector angular 219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CxnSpPr>
          <a:stCxn id="214" idx="4"/>
          <a:endCxn id="178" idx="0"/>
        </xdr:cNvCxnSpPr>
      </xdr:nvCxnSpPr>
      <xdr:spPr>
        <a:xfrm rot="16200000" flipH="1">
          <a:off x="15667024" y="45447268"/>
          <a:ext cx="1304037" cy="1638300"/>
        </a:xfrm>
        <a:prstGeom prst="bentConnector3">
          <a:avLst>
            <a:gd name="adj1" fmla="val 8638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238</xdr:row>
      <xdr:rowOff>160512</xdr:rowOff>
    </xdr:from>
    <xdr:to>
      <xdr:col>33</xdr:col>
      <xdr:colOff>751731</xdr:colOff>
      <xdr:row>240</xdr:row>
      <xdr:rowOff>84012</xdr:rowOff>
    </xdr:to>
    <xdr:cxnSp macro="">
      <xdr:nvCxnSpPr>
        <xdr:cNvPr id="221" name="Conector angular 220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CxnSpPr>
          <a:stCxn id="111" idx="4"/>
          <a:endCxn id="178" idx="0"/>
        </xdr:cNvCxnSpPr>
      </xdr:nvCxnSpPr>
      <xdr:spPr>
        <a:xfrm rot="5400000">
          <a:off x="17793837" y="45939242"/>
          <a:ext cx="323550" cy="163483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216</xdr:row>
      <xdr:rowOff>165611</xdr:rowOff>
    </xdr:from>
    <xdr:to>
      <xdr:col>33</xdr:col>
      <xdr:colOff>751732</xdr:colOff>
      <xdr:row>228</xdr:row>
      <xdr:rowOff>2</xdr:rowOff>
    </xdr:to>
    <xdr:cxnSp macro="">
      <xdr:nvCxnSpPr>
        <xdr:cNvPr id="222" name="Conector angular 221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CxnSpPr/>
      </xdr:nvCxnSpPr>
      <xdr:spPr>
        <a:xfrm rot="5400000">
          <a:off x="16905390" y="4266173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208</xdr:row>
      <xdr:rowOff>0</xdr:rowOff>
    </xdr:from>
    <xdr:to>
      <xdr:col>34</xdr:col>
      <xdr:colOff>727364</xdr:colOff>
      <xdr:row>233</xdr:row>
      <xdr:rowOff>163286</xdr:rowOff>
    </xdr:to>
    <xdr:sp macro="" textlink="">
      <xdr:nvSpPr>
        <xdr:cNvPr id="223" name="Rectángulo 222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SpPr/>
      </xdr:nvSpPr>
      <xdr:spPr>
        <a:xfrm>
          <a:off x="14744700" y="40719375"/>
          <a:ext cx="4765964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735494</xdr:colOff>
      <xdr:row>247</xdr:row>
      <xdr:rowOff>2777</xdr:rowOff>
    </xdr:from>
    <xdr:to>
      <xdr:col>30</xdr:col>
      <xdr:colOff>35192</xdr:colOff>
      <xdr:row>247</xdr:row>
      <xdr:rowOff>2778</xdr:rowOff>
    </xdr:to>
    <xdr:cxnSp macro="">
      <xdr:nvCxnSpPr>
        <xdr:cNvPr id="224" name="Conector recto de flecha 223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CxnSpPr>
          <a:stCxn id="45" idx="6"/>
          <a:endCxn id="46" idx="2"/>
        </xdr:cNvCxnSpPr>
      </xdr:nvCxnSpPr>
      <xdr:spPr>
        <a:xfrm flipV="1">
          <a:off x="16242194" y="4817070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34242</xdr:colOff>
      <xdr:row>99</xdr:row>
      <xdr:rowOff>58187</xdr:rowOff>
    </xdr:from>
    <xdr:to>
      <xdr:col>16</xdr:col>
      <xdr:colOff>712242</xdr:colOff>
      <xdr:row>102</xdr:row>
      <xdr:rowOff>134740</xdr:rowOff>
    </xdr:to>
    <xdr:sp macro="" textlink="">
      <xdr:nvSpPr>
        <xdr:cNvPr id="225" name="CuadroTexto 224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SpPr txBox="1">
          <a:spLocks/>
        </xdr:cNvSpPr>
      </xdr:nvSpPr>
      <xdr:spPr>
        <a:xfrm>
          <a:off x="8225742" y="1991781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CAJA DE AIRE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05-25</a:t>
          </a:r>
          <a:endParaRPr lang="es-AR" sz="900">
            <a:effectLst/>
          </a:endParaRPr>
        </a:p>
      </xdr:txBody>
    </xdr:sp>
    <xdr:clientData/>
  </xdr:twoCellAnchor>
  <xdr:twoCellAnchor>
    <xdr:from>
      <xdr:col>28</xdr:col>
      <xdr:colOff>738045</xdr:colOff>
      <xdr:row>121</xdr:row>
      <xdr:rowOff>10646</xdr:rowOff>
    </xdr:from>
    <xdr:to>
      <xdr:col>30</xdr:col>
      <xdr:colOff>35192</xdr:colOff>
      <xdr:row>121</xdr:row>
      <xdr:rowOff>14976</xdr:rowOff>
    </xdr:to>
    <xdr:cxnSp macro="">
      <xdr:nvCxnSpPr>
        <xdr:cNvPr id="226" name="Conector recto de flecha 225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CxnSpPr>
          <a:stCxn id="227" idx="6"/>
        </xdr:cNvCxnSpPr>
      </xdr:nvCxnSpPr>
      <xdr:spPr>
        <a:xfrm>
          <a:off x="16244745" y="240612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62932</xdr:colOff>
      <xdr:row>119</xdr:row>
      <xdr:rowOff>61873</xdr:rowOff>
    </xdr:from>
    <xdr:to>
      <xdr:col>28</xdr:col>
      <xdr:colOff>738045</xdr:colOff>
      <xdr:row>122</xdr:row>
      <xdr:rowOff>147032</xdr:rowOff>
    </xdr:to>
    <xdr:sp macro="" textlink="">
      <xdr:nvSpPr>
        <xdr:cNvPr id="227" name="CuadroTexto 22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SpPr txBox="1"/>
      </xdr:nvSpPr>
      <xdr:spPr>
        <a:xfrm>
          <a:off x="14807632" y="237314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89</xdr:row>
      <xdr:rowOff>76756</xdr:rowOff>
    </xdr:from>
    <xdr:to>
      <xdr:col>7</xdr:col>
      <xdr:colOff>742547</xdr:colOff>
      <xdr:row>92</xdr:row>
      <xdr:rowOff>152956</xdr:rowOff>
    </xdr:to>
    <xdr:sp macro="" textlink="">
      <xdr:nvSpPr>
        <xdr:cNvPr id="228" name="CuadroTexto 22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SpPr txBox="1">
          <a:spLocks/>
        </xdr:cNvSpPr>
      </xdr:nvSpPr>
      <xdr:spPr>
        <a:xfrm>
          <a:off x="3341148" y="1803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10</xdr:col>
      <xdr:colOff>730184</xdr:colOff>
      <xdr:row>91</xdr:row>
      <xdr:rowOff>19606</xdr:rowOff>
    </xdr:from>
    <xdr:to>
      <xdr:col>12</xdr:col>
      <xdr:colOff>46943</xdr:colOff>
      <xdr:row>91</xdr:row>
      <xdr:rowOff>20900</xdr:rowOff>
    </xdr:to>
    <xdr:cxnSp macro="">
      <xdr:nvCxnSpPr>
        <xdr:cNvPr id="229" name="Conector recto de flecha 228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CxnSpPr>
          <a:stCxn id="168" idx="6"/>
          <a:endCxn id="132" idx="2"/>
        </xdr:cNvCxnSpPr>
      </xdr:nvCxnSpPr>
      <xdr:spPr>
        <a:xfrm>
          <a:off x="6407084" y="18355231"/>
          <a:ext cx="193059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24831</xdr:colOff>
      <xdr:row>104</xdr:row>
      <xdr:rowOff>41242</xdr:rowOff>
    </xdr:from>
    <xdr:to>
      <xdr:col>22</xdr:col>
      <xdr:colOff>702831</xdr:colOff>
      <xdr:row>107</xdr:row>
      <xdr:rowOff>117742</xdr:rowOff>
    </xdr:to>
    <xdr:sp macro="" textlink="">
      <xdr:nvSpPr>
        <xdr:cNvPr id="230" name="CuadroTexto 229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SpPr txBox="1"/>
      </xdr:nvSpPr>
      <xdr:spPr>
        <a:xfrm>
          <a:off x="11492931" y="208533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 DE AIRE</a:t>
          </a:r>
        </a:p>
        <a:p>
          <a:pPr algn="ctr"/>
          <a:r>
            <a:rPr lang="en-US" sz="900" b="1" i="1"/>
            <a:t>35-30</a:t>
          </a:r>
        </a:p>
      </xdr:txBody>
    </xdr:sp>
    <xdr:clientData/>
  </xdr:twoCellAnchor>
  <xdr:twoCellAnchor>
    <xdr:from>
      <xdr:col>15</xdr:col>
      <xdr:colOff>62933</xdr:colOff>
      <xdr:row>94</xdr:row>
      <xdr:rowOff>41242</xdr:rowOff>
    </xdr:from>
    <xdr:to>
      <xdr:col>16</xdr:col>
      <xdr:colOff>740932</xdr:colOff>
      <xdr:row>97</xdr:row>
      <xdr:rowOff>117742</xdr:rowOff>
    </xdr:to>
    <xdr:sp macro="" textlink="">
      <xdr:nvSpPr>
        <xdr:cNvPr id="231" name="CuadroTexto 230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SpPr txBox="1"/>
      </xdr:nvSpPr>
      <xdr:spPr>
        <a:xfrm>
          <a:off x="8254433" y="18948367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AXIAL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16</xdr:col>
      <xdr:colOff>15717</xdr:colOff>
      <xdr:row>87</xdr:row>
      <xdr:rowOff>145772</xdr:rowOff>
    </xdr:from>
    <xdr:to>
      <xdr:col>16</xdr:col>
      <xdr:colOff>21724</xdr:colOff>
      <xdr:row>89</xdr:row>
      <xdr:rowOff>86615</xdr:rowOff>
    </xdr:to>
    <xdr:cxnSp macro="">
      <xdr:nvCxnSpPr>
        <xdr:cNvPr id="232" name="Conector recto de flecha 231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CxnSpPr>
          <a:stCxn id="164" idx="4"/>
          <a:endCxn id="234" idx="1"/>
        </xdr:cNvCxnSpPr>
      </xdr:nvCxnSpPr>
      <xdr:spPr>
        <a:xfrm flipH="1">
          <a:off x="8969217" y="17719397"/>
          <a:ext cx="6007" cy="3218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49572</xdr:colOff>
      <xdr:row>89</xdr:row>
      <xdr:rowOff>86591</xdr:rowOff>
    </xdr:from>
    <xdr:to>
      <xdr:col>16</xdr:col>
      <xdr:colOff>36372</xdr:colOff>
      <xdr:row>92</xdr:row>
      <xdr:rowOff>163145</xdr:rowOff>
    </xdr:to>
    <xdr:sp macro="" textlink="">
      <xdr:nvSpPr>
        <xdr:cNvPr id="233" name="CuadroTexto 232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SpPr txBox="1">
          <a:spLocks/>
        </xdr:cNvSpPr>
      </xdr:nvSpPr>
      <xdr:spPr>
        <a:xfrm>
          <a:off x="8241072" y="180412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INTERRUPT.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749745</xdr:colOff>
      <xdr:row>89</xdr:row>
      <xdr:rowOff>86590</xdr:rowOff>
    </xdr:from>
    <xdr:to>
      <xdr:col>16</xdr:col>
      <xdr:colOff>744890</xdr:colOff>
      <xdr:row>92</xdr:row>
      <xdr:rowOff>163143</xdr:rowOff>
    </xdr:to>
    <xdr:sp macro="" textlink="">
      <xdr:nvSpPr>
        <xdr:cNvPr id="234" name="CuadroTexto 233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SpPr txBox="1">
          <a:spLocks/>
        </xdr:cNvSpPr>
      </xdr:nvSpPr>
      <xdr:spPr>
        <a:xfrm>
          <a:off x="8941245" y="180412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</a:t>
          </a: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</a:t>
          </a:r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</a:t>
          </a:r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INT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20-15</a:t>
          </a:r>
          <a:endParaRPr lang="es-AR" sz="900">
            <a:effectLst/>
          </a:endParaRPr>
        </a:p>
      </xdr:txBody>
    </xdr:sp>
    <xdr:clientData/>
  </xdr:twoCellAnchor>
  <xdr:twoCellAnchor>
    <xdr:from>
      <xdr:col>16</xdr:col>
      <xdr:colOff>740932</xdr:colOff>
      <xdr:row>95</xdr:row>
      <xdr:rowOff>174742</xdr:rowOff>
    </xdr:from>
    <xdr:to>
      <xdr:col>18</xdr:col>
      <xdr:colOff>24831</xdr:colOff>
      <xdr:row>95</xdr:row>
      <xdr:rowOff>174742</xdr:rowOff>
    </xdr:to>
    <xdr:cxnSp macro="">
      <xdr:nvCxnSpPr>
        <xdr:cNvPr id="235" name="Conector recto de flecha 234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CxnSpPr>
          <a:stCxn id="231" idx="6"/>
        </xdr:cNvCxnSpPr>
      </xdr:nvCxnSpPr>
      <xdr:spPr>
        <a:xfrm>
          <a:off x="9694432" y="19272367"/>
          <a:ext cx="16019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99</xdr:row>
      <xdr:rowOff>58187</xdr:rowOff>
    </xdr:from>
    <xdr:to>
      <xdr:col>7</xdr:col>
      <xdr:colOff>742547</xdr:colOff>
      <xdr:row>102</xdr:row>
      <xdr:rowOff>134387</xdr:rowOff>
    </xdr:to>
    <xdr:sp macro="" textlink="">
      <xdr:nvSpPr>
        <xdr:cNvPr id="236" name="CuadroTexto 235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SpPr txBox="1">
          <a:spLocks/>
        </xdr:cNvSpPr>
      </xdr:nvSpPr>
      <xdr:spPr>
        <a:xfrm>
          <a:off x="3341148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DE AIRE</a:t>
          </a:r>
        </a:p>
        <a:p>
          <a:pPr algn="ctr"/>
          <a:r>
            <a:rPr lang="en-US" sz="900" b="1" i="1"/>
            <a:t>10-50</a:t>
          </a:r>
        </a:p>
      </xdr:txBody>
    </xdr:sp>
    <xdr:clientData/>
  </xdr:twoCellAnchor>
  <xdr:twoCellAnchor>
    <xdr:from>
      <xdr:col>9</xdr:col>
      <xdr:colOff>52185</xdr:colOff>
      <xdr:row>99</xdr:row>
      <xdr:rowOff>58187</xdr:rowOff>
    </xdr:from>
    <xdr:to>
      <xdr:col>10</xdr:col>
      <xdr:colOff>730184</xdr:colOff>
      <xdr:row>102</xdr:row>
      <xdr:rowOff>134387</xdr:rowOff>
    </xdr:to>
    <xdr:sp macro="" textlink="">
      <xdr:nvSpPr>
        <xdr:cNvPr id="237" name="CuadroTexto 236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SpPr txBox="1">
          <a:spLocks/>
        </xdr:cNvSpPr>
      </xdr:nvSpPr>
      <xdr:spPr>
        <a:xfrm>
          <a:off x="4967085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CAJA DE AIRE</a:t>
          </a:r>
        </a:p>
        <a:p>
          <a:pPr algn="ctr"/>
          <a:r>
            <a:rPr lang="en-US" sz="900" b="1" i="1" baseline="0"/>
            <a:t>25-05</a:t>
          </a:r>
        </a:p>
      </xdr:txBody>
    </xdr:sp>
    <xdr:clientData/>
  </xdr:twoCellAnchor>
  <xdr:twoCellAnchor>
    <xdr:from>
      <xdr:col>7</xdr:col>
      <xdr:colOff>742547</xdr:colOff>
      <xdr:row>101</xdr:row>
      <xdr:rowOff>1037</xdr:rowOff>
    </xdr:from>
    <xdr:to>
      <xdr:col>9</xdr:col>
      <xdr:colOff>52185</xdr:colOff>
      <xdr:row>101</xdr:row>
      <xdr:rowOff>1037</xdr:rowOff>
    </xdr:to>
    <xdr:cxnSp macro="">
      <xdr:nvCxnSpPr>
        <xdr:cNvPr id="238" name="Conector recto de flecha 237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CxnSpPr>
          <a:stCxn id="236" idx="6"/>
          <a:endCxn id="237" idx="2"/>
        </xdr:cNvCxnSpPr>
      </xdr:nvCxnSpPr>
      <xdr:spPr>
        <a:xfrm>
          <a:off x="4781147" y="20241662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99</xdr:row>
      <xdr:rowOff>58187</xdr:rowOff>
    </xdr:from>
    <xdr:to>
      <xdr:col>4</xdr:col>
      <xdr:colOff>742547</xdr:colOff>
      <xdr:row>102</xdr:row>
      <xdr:rowOff>134387</xdr:rowOff>
    </xdr:to>
    <xdr:sp macro="" textlink="">
      <xdr:nvSpPr>
        <xdr:cNvPr id="239" name="CuadroTexto 238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SpPr txBox="1">
          <a:spLocks/>
        </xdr:cNvSpPr>
      </xdr:nvSpPr>
      <xdr:spPr>
        <a:xfrm>
          <a:off x="1702848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101</xdr:row>
      <xdr:rowOff>1037</xdr:rowOff>
    </xdr:from>
    <xdr:to>
      <xdr:col>6</xdr:col>
      <xdr:colOff>64548</xdr:colOff>
      <xdr:row>101</xdr:row>
      <xdr:rowOff>19606</xdr:rowOff>
    </xdr:to>
    <xdr:cxnSp macro="">
      <xdr:nvCxnSpPr>
        <xdr:cNvPr id="240" name="Conector recto de flecha 239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CxnSpPr/>
      </xdr:nvCxnSpPr>
      <xdr:spPr>
        <a:xfrm>
          <a:off x="3142847" y="20241662"/>
          <a:ext cx="198301" cy="185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101</xdr:row>
      <xdr:rowOff>1037</xdr:rowOff>
    </xdr:from>
    <xdr:to>
      <xdr:col>12</xdr:col>
      <xdr:colOff>52185</xdr:colOff>
      <xdr:row>101</xdr:row>
      <xdr:rowOff>1037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CxnSpPr>
          <a:stCxn id="237" idx="6"/>
          <a:endCxn id="242" idx="2"/>
        </xdr:cNvCxnSpPr>
      </xdr:nvCxnSpPr>
      <xdr:spPr>
        <a:xfrm>
          <a:off x="6407084" y="202416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99</xdr:row>
      <xdr:rowOff>58187</xdr:rowOff>
    </xdr:from>
    <xdr:to>
      <xdr:col>13</xdr:col>
      <xdr:colOff>730184</xdr:colOff>
      <xdr:row>102</xdr:row>
      <xdr:rowOff>134387</xdr:rowOff>
    </xdr:to>
    <xdr:sp macro="" textlink="">
      <xdr:nvSpPr>
        <xdr:cNvPr id="242" name="CuadroTexto 241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SpPr txBox="1">
          <a:spLocks/>
        </xdr:cNvSpPr>
      </xdr:nvSpPr>
      <xdr:spPr>
        <a:xfrm>
          <a:off x="6605385" y="19917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TERMINACIÓN CAJA DE AIRE</a:t>
          </a:r>
        </a:p>
        <a:p>
          <a:pPr algn="ctr"/>
          <a:r>
            <a:rPr lang="en-US" sz="900" b="1" i="1" baseline="0"/>
            <a:t>20-40</a:t>
          </a:r>
        </a:p>
      </xdr:txBody>
    </xdr:sp>
    <xdr:clientData/>
  </xdr:twoCellAnchor>
  <xdr:twoCellAnchor>
    <xdr:from>
      <xdr:col>6</xdr:col>
      <xdr:colOff>64548</xdr:colOff>
      <xdr:row>94</xdr:row>
      <xdr:rowOff>41242</xdr:rowOff>
    </xdr:from>
    <xdr:to>
      <xdr:col>7</xdr:col>
      <xdr:colOff>742547</xdr:colOff>
      <xdr:row>97</xdr:row>
      <xdr:rowOff>117442</xdr:rowOff>
    </xdr:to>
    <xdr:sp macro="" textlink="">
      <xdr:nvSpPr>
        <xdr:cNvPr id="244" name="CuadroTexto 243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SpPr txBox="1">
          <a:spLocks/>
        </xdr:cNvSpPr>
      </xdr:nvSpPr>
      <xdr:spPr>
        <a:xfrm>
          <a:off x="3341148" y="20853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TERMINACIÓN </a:t>
          </a:r>
          <a:r>
            <a:rPr lang="en-US" sz="1100" b="1" i="1"/>
            <a:t>CUBRECABLE</a:t>
          </a:r>
        </a:p>
        <a:p>
          <a:pPr algn="ctr"/>
          <a:r>
            <a:rPr lang="en-US" sz="900" b="1" i="1"/>
            <a:t>10-55</a:t>
          </a:r>
        </a:p>
      </xdr:txBody>
    </xdr:sp>
    <xdr:clientData/>
  </xdr:twoCellAnchor>
  <xdr:twoCellAnchor>
    <xdr:from>
      <xdr:col>3</xdr:col>
      <xdr:colOff>64548</xdr:colOff>
      <xdr:row>94</xdr:row>
      <xdr:rowOff>41242</xdr:rowOff>
    </xdr:from>
    <xdr:to>
      <xdr:col>4</xdr:col>
      <xdr:colOff>742547</xdr:colOff>
      <xdr:row>97</xdr:row>
      <xdr:rowOff>117442</xdr:rowOff>
    </xdr:to>
    <xdr:sp macro="" textlink="">
      <xdr:nvSpPr>
        <xdr:cNvPr id="245" name="CuadroTexto 244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SpPr txBox="1">
          <a:spLocks/>
        </xdr:cNvSpPr>
      </xdr:nvSpPr>
      <xdr:spPr>
        <a:xfrm>
          <a:off x="1702848" y="20853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CUBRECABLE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4</xdr:col>
      <xdr:colOff>742547</xdr:colOff>
      <xdr:row>95</xdr:row>
      <xdr:rowOff>174592</xdr:rowOff>
    </xdr:from>
    <xdr:to>
      <xdr:col>6</xdr:col>
      <xdr:colOff>64548</xdr:colOff>
      <xdr:row>95</xdr:row>
      <xdr:rowOff>174592</xdr:rowOff>
    </xdr:to>
    <xdr:cxnSp macro="">
      <xdr:nvCxnSpPr>
        <xdr:cNvPr id="246" name="Conector recto de flecha 245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CxnSpPr>
          <a:stCxn id="245" idx="6"/>
          <a:endCxn id="244" idx="2"/>
        </xdr:cNvCxnSpPr>
      </xdr:nvCxnSpPr>
      <xdr:spPr>
        <a:xfrm>
          <a:off x="3142847" y="21177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94</xdr:row>
      <xdr:rowOff>41242</xdr:rowOff>
    </xdr:from>
    <xdr:to>
      <xdr:col>1</xdr:col>
      <xdr:colOff>742547</xdr:colOff>
      <xdr:row>97</xdr:row>
      <xdr:rowOff>117442</xdr:rowOff>
    </xdr:to>
    <xdr:sp macro="" textlink="">
      <xdr:nvSpPr>
        <xdr:cNvPr id="247" name="CuadroTexto 246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SpPr txBox="1">
          <a:spLocks/>
        </xdr:cNvSpPr>
      </xdr:nvSpPr>
      <xdr:spPr>
        <a:xfrm>
          <a:off x="64548" y="208533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95</xdr:row>
      <xdr:rowOff>174592</xdr:rowOff>
    </xdr:from>
    <xdr:to>
      <xdr:col>3</xdr:col>
      <xdr:colOff>64548</xdr:colOff>
      <xdr:row>95</xdr:row>
      <xdr:rowOff>174592</xdr:rowOff>
    </xdr:to>
    <xdr:cxnSp macro="">
      <xdr:nvCxnSpPr>
        <xdr:cNvPr id="248" name="Conector recto de flecha 247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CxnSpPr>
          <a:stCxn id="247" idx="6"/>
          <a:endCxn id="245" idx="2"/>
        </xdr:cNvCxnSpPr>
      </xdr:nvCxnSpPr>
      <xdr:spPr>
        <a:xfrm>
          <a:off x="1504547" y="211772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23813</xdr:colOff>
      <xdr:row>84</xdr:row>
      <xdr:rowOff>31924</xdr:rowOff>
    </xdr:from>
    <xdr:to>
      <xdr:col>10</xdr:col>
      <xdr:colOff>750093</xdr:colOff>
      <xdr:row>84</xdr:row>
      <xdr:rowOff>31924</xdr:rowOff>
    </xdr:to>
    <xdr:cxnSp macro="">
      <xdr:nvCxnSpPr>
        <xdr:cNvPr id="249" name="Conector recto 248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CxnSpPr/>
      </xdr:nvCxnSpPr>
      <xdr:spPr>
        <a:xfrm flipV="1">
          <a:off x="23813" y="16085879"/>
          <a:ext cx="6423962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16711</xdr:colOff>
      <xdr:row>84</xdr:row>
      <xdr:rowOff>30326</xdr:rowOff>
    </xdr:from>
    <xdr:to>
      <xdr:col>0</xdr:col>
      <xdr:colOff>35719</xdr:colOff>
      <xdr:row>103</xdr:row>
      <xdr:rowOff>13897</xdr:rowOff>
    </xdr:to>
    <xdr:cxnSp macro="">
      <xdr:nvCxnSpPr>
        <xdr:cNvPr id="250" name="Conector recto 249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CxnSpPr/>
      </xdr:nvCxnSpPr>
      <xdr:spPr>
        <a:xfrm>
          <a:off x="16711" y="17039255"/>
          <a:ext cx="19008" cy="3603071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102</xdr:row>
      <xdr:rowOff>142873</xdr:rowOff>
    </xdr:from>
    <xdr:to>
      <xdr:col>13</xdr:col>
      <xdr:colOff>698500</xdr:colOff>
      <xdr:row>102</xdr:row>
      <xdr:rowOff>164303</xdr:rowOff>
    </xdr:to>
    <xdr:cxnSp macro="">
      <xdr:nvCxnSpPr>
        <xdr:cNvPr id="251" name="Conector recto 250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CxnSpPr/>
      </xdr:nvCxnSpPr>
      <xdr:spPr>
        <a:xfrm flipV="1">
          <a:off x="0" y="20580802"/>
          <a:ext cx="7991929" cy="2143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734786</xdr:colOff>
      <xdr:row>84</xdr:row>
      <xdr:rowOff>27214</xdr:rowOff>
    </xdr:from>
    <xdr:to>
      <xdr:col>10</xdr:col>
      <xdr:colOff>735809</xdr:colOff>
      <xdr:row>98</xdr:row>
      <xdr:rowOff>174900</xdr:rowOff>
    </xdr:to>
    <xdr:cxnSp macro="">
      <xdr:nvCxnSpPr>
        <xdr:cNvPr id="252" name="Conector recto 251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CxnSpPr/>
      </xdr:nvCxnSpPr>
      <xdr:spPr>
        <a:xfrm>
          <a:off x="6395357" y="17036143"/>
          <a:ext cx="1023" cy="2814686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700087</xdr:colOff>
      <xdr:row>99</xdr:row>
      <xdr:rowOff>7143</xdr:rowOff>
    </xdr:from>
    <xdr:to>
      <xdr:col>13</xdr:col>
      <xdr:colOff>749025</xdr:colOff>
      <xdr:row>99</xdr:row>
      <xdr:rowOff>7143</xdr:rowOff>
    </xdr:to>
    <xdr:cxnSp macro="">
      <xdr:nvCxnSpPr>
        <xdr:cNvPr id="253" name="Conector recto 252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CxnSpPr/>
      </xdr:nvCxnSpPr>
      <xdr:spPr>
        <a:xfrm flipV="1">
          <a:off x="6376987" y="19866768"/>
          <a:ext cx="1687238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721178</xdr:colOff>
      <xdr:row>98</xdr:row>
      <xdr:rowOff>173830</xdr:rowOff>
    </xdr:from>
    <xdr:to>
      <xdr:col>13</xdr:col>
      <xdr:colOff>721523</xdr:colOff>
      <xdr:row>102</xdr:row>
      <xdr:rowOff>149678</xdr:rowOff>
    </xdr:to>
    <xdr:cxnSp macro="">
      <xdr:nvCxnSpPr>
        <xdr:cNvPr id="254" name="Conector recto 253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CxnSpPr/>
      </xdr:nvCxnSpPr>
      <xdr:spPr>
        <a:xfrm flipH="1">
          <a:off x="8014607" y="19849759"/>
          <a:ext cx="345" cy="737848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9531</xdr:colOff>
      <xdr:row>84</xdr:row>
      <xdr:rowOff>14943</xdr:rowOff>
    </xdr:from>
    <xdr:to>
      <xdr:col>19</xdr:col>
      <xdr:colOff>749406</xdr:colOff>
      <xdr:row>84</xdr:row>
      <xdr:rowOff>14943</xdr:rowOff>
    </xdr:to>
    <xdr:cxnSp macro="">
      <xdr:nvCxnSpPr>
        <xdr:cNvPr id="255" name="Conector recto 254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CxnSpPr/>
      </xdr:nvCxnSpPr>
      <xdr:spPr>
        <a:xfrm flipV="1">
          <a:off x="6590440" y="16068898"/>
          <a:ext cx="4792330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114305</xdr:colOff>
      <xdr:row>102</xdr:row>
      <xdr:rowOff>150018</xdr:rowOff>
    </xdr:from>
    <xdr:to>
      <xdr:col>19</xdr:col>
      <xdr:colOff>722180</xdr:colOff>
      <xdr:row>102</xdr:row>
      <xdr:rowOff>150018</xdr:rowOff>
    </xdr:to>
    <xdr:cxnSp macro="">
      <xdr:nvCxnSpPr>
        <xdr:cNvPr id="256" name="Conector recto 255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CxnSpPr/>
      </xdr:nvCxnSpPr>
      <xdr:spPr>
        <a:xfrm flipV="1">
          <a:off x="8191505" y="20581143"/>
          <a:ext cx="3122475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28580</xdr:colOff>
      <xdr:row>97</xdr:row>
      <xdr:rowOff>159543</xdr:rowOff>
    </xdr:from>
    <xdr:to>
      <xdr:col>15</xdr:col>
      <xdr:colOff>41517</xdr:colOff>
      <xdr:row>97</xdr:row>
      <xdr:rowOff>159543</xdr:rowOff>
    </xdr:to>
    <xdr:cxnSp macro="">
      <xdr:nvCxnSpPr>
        <xdr:cNvPr id="257" name="Conector recto 256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CxnSpPr/>
      </xdr:nvCxnSpPr>
      <xdr:spPr>
        <a:xfrm flipV="1">
          <a:off x="6581780" y="19638168"/>
          <a:ext cx="1651237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35719</xdr:colOff>
      <xdr:row>83</xdr:row>
      <xdr:rowOff>178594</xdr:rowOff>
    </xdr:from>
    <xdr:to>
      <xdr:col>12</xdr:col>
      <xdr:colOff>35719</xdr:colOff>
      <xdr:row>97</xdr:row>
      <xdr:rowOff>175594</xdr:rowOff>
    </xdr:to>
    <xdr:cxnSp macro="">
      <xdr:nvCxnSpPr>
        <xdr:cNvPr id="258" name="Conector recto 257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CxnSpPr/>
      </xdr:nvCxnSpPr>
      <xdr:spPr>
        <a:xfrm>
          <a:off x="6588919" y="16990219"/>
          <a:ext cx="0" cy="2664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97</xdr:row>
      <xdr:rowOff>164307</xdr:rowOff>
    </xdr:from>
    <xdr:to>
      <xdr:col>15</xdr:col>
      <xdr:colOff>9525</xdr:colOff>
      <xdr:row>102</xdr:row>
      <xdr:rowOff>183807</xdr:rowOff>
    </xdr:to>
    <xdr:cxnSp macro="">
      <xdr:nvCxnSpPr>
        <xdr:cNvPr id="259" name="Conector recto 258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CxnSpPr/>
      </xdr:nvCxnSpPr>
      <xdr:spPr>
        <a:xfrm>
          <a:off x="8201025" y="19642932"/>
          <a:ext cx="0" cy="972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723899</xdr:colOff>
      <xdr:row>83</xdr:row>
      <xdr:rowOff>188119</xdr:rowOff>
    </xdr:from>
    <xdr:to>
      <xdr:col>19</xdr:col>
      <xdr:colOff>723899</xdr:colOff>
      <xdr:row>102</xdr:row>
      <xdr:rowOff>168619</xdr:rowOff>
    </xdr:to>
    <xdr:cxnSp macro="">
      <xdr:nvCxnSpPr>
        <xdr:cNvPr id="260" name="Conector recto 259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CxnSpPr/>
      </xdr:nvCxnSpPr>
      <xdr:spPr>
        <a:xfrm>
          <a:off x="11315699" y="16999744"/>
          <a:ext cx="0" cy="3600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724943</xdr:colOff>
      <xdr:row>91</xdr:row>
      <xdr:rowOff>20900</xdr:rowOff>
    </xdr:from>
    <xdr:to>
      <xdr:col>15</xdr:col>
      <xdr:colOff>49572</xdr:colOff>
      <xdr:row>91</xdr:row>
      <xdr:rowOff>29617</xdr:rowOff>
    </xdr:to>
    <xdr:cxnSp macro="">
      <xdr:nvCxnSpPr>
        <xdr:cNvPr id="261" name="Conector recto de flecha 260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CxnSpPr>
          <a:stCxn id="132" idx="6"/>
          <a:endCxn id="233" idx="0"/>
        </xdr:cNvCxnSpPr>
      </xdr:nvCxnSpPr>
      <xdr:spPr>
        <a:xfrm>
          <a:off x="8040143" y="18356525"/>
          <a:ext cx="200929" cy="87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99</xdr:row>
      <xdr:rowOff>41242</xdr:rowOff>
    </xdr:from>
    <xdr:to>
      <xdr:col>1</xdr:col>
      <xdr:colOff>742547</xdr:colOff>
      <xdr:row>102</xdr:row>
      <xdr:rowOff>117442</xdr:rowOff>
    </xdr:to>
    <xdr:sp macro="" textlink="">
      <xdr:nvSpPr>
        <xdr:cNvPr id="262" name="CuadroTexto 261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SpPr txBox="1">
          <a:spLocks/>
        </xdr:cNvSpPr>
      </xdr:nvSpPr>
      <xdr:spPr>
        <a:xfrm>
          <a:off x="64548" y="19900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100</xdr:row>
      <xdr:rowOff>174592</xdr:rowOff>
    </xdr:from>
    <xdr:to>
      <xdr:col>3</xdr:col>
      <xdr:colOff>64548</xdr:colOff>
      <xdr:row>100</xdr:row>
      <xdr:rowOff>174592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CxnSpPr>
          <a:stCxn id="262" idx="6"/>
        </xdr:cNvCxnSpPr>
      </xdr:nvCxnSpPr>
      <xdr:spPr>
        <a:xfrm>
          <a:off x="1504547" y="20224717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46850</xdr:colOff>
      <xdr:row>39</xdr:row>
      <xdr:rowOff>78444</xdr:rowOff>
    </xdr:from>
    <xdr:to>
      <xdr:col>25</xdr:col>
      <xdr:colOff>724850</xdr:colOff>
      <xdr:row>42</xdr:row>
      <xdr:rowOff>152059</xdr:rowOff>
    </xdr:to>
    <xdr:sp macro="" textlink="">
      <xdr:nvSpPr>
        <xdr:cNvPr id="267" name="CuadroTexto 266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SpPr txBox="1">
          <a:spLocks/>
        </xdr:cNvSpPr>
      </xdr:nvSpPr>
      <xdr:spPr>
        <a:xfrm>
          <a:off x="13153250" y="8508069"/>
          <a:ext cx="1440000" cy="64511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</a:t>
          </a:r>
          <a:r>
            <a:rPr lang="en-US" sz="1100" b="1" i="1" baseline="0"/>
            <a:t>FRENTE</a:t>
          </a:r>
        </a:p>
        <a:p>
          <a:pPr algn="ctr"/>
          <a:r>
            <a:rPr lang="en-US" sz="900" b="1" i="1" baseline="0"/>
            <a:t>25-10</a:t>
          </a:r>
          <a:endParaRPr lang="en-US" sz="900" b="1" i="1"/>
        </a:p>
      </xdr:txBody>
    </xdr:sp>
    <xdr:clientData/>
  </xdr:twoCellAnchor>
  <xdr:twoCellAnchor>
    <xdr:from>
      <xdr:col>25</xdr:col>
      <xdr:colOff>4850</xdr:colOff>
      <xdr:row>42</xdr:row>
      <xdr:rowOff>152059</xdr:rowOff>
    </xdr:from>
    <xdr:to>
      <xdr:col>25</xdr:col>
      <xdr:colOff>7572</xdr:colOff>
      <xdr:row>44</xdr:row>
      <xdr:rowOff>59906</xdr:rowOff>
    </xdr:to>
    <xdr:cxnSp macro="">
      <xdr:nvCxnSpPr>
        <xdr:cNvPr id="268" name="Conector recto de flecha 267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CxnSpPr>
          <a:stCxn id="267" idx="4"/>
          <a:endCxn id="71" idx="0"/>
        </xdr:cNvCxnSpPr>
      </xdr:nvCxnSpPr>
      <xdr:spPr>
        <a:xfrm>
          <a:off x="13873250" y="9153184"/>
          <a:ext cx="2722" cy="28884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46943</xdr:colOff>
      <xdr:row>39</xdr:row>
      <xdr:rowOff>78444</xdr:rowOff>
    </xdr:from>
    <xdr:to>
      <xdr:col>16</xdr:col>
      <xdr:colOff>724943</xdr:colOff>
      <xdr:row>42</xdr:row>
      <xdr:rowOff>154944</xdr:rowOff>
    </xdr:to>
    <xdr:sp macro="" textlink="">
      <xdr:nvSpPr>
        <xdr:cNvPr id="269" name="CuadroTexto 268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SpPr txBox="1">
          <a:spLocks/>
        </xdr:cNvSpPr>
      </xdr:nvSpPr>
      <xdr:spPr>
        <a:xfrm>
          <a:off x="66001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16</xdr:col>
      <xdr:colOff>4943</xdr:colOff>
      <xdr:row>37</xdr:row>
      <xdr:rowOff>139257</xdr:rowOff>
    </xdr:from>
    <xdr:to>
      <xdr:col>16</xdr:col>
      <xdr:colOff>4943</xdr:colOff>
      <xdr:row>39</xdr:row>
      <xdr:rowOff>78444</xdr:rowOff>
    </xdr:to>
    <xdr:cxnSp macro="">
      <xdr:nvCxnSpPr>
        <xdr:cNvPr id="270" name="Conector recto de flecha 269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CxnSpPr>
          <a:stCxn id="79" idx="4"/>
          <a:endCxn id="269" idx="0"/>
        </xdr:cNvCxnSpPr>
      </xdr:nvCxnSpPr>
      <xdr:spPr>
        <a:xfrm>
          <a:off x="73201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757160</xdr:colOff>
      <xdr:row>37</xdr:row>
      <xdr:rowOff>153984</xdr:rowOff>
    </xdr:from>
    <xdr:to>
      <xdr:col>21</xdr:col>
      <xdr:colOff>757160</xdr:colOff>
      <xdr:row>39</xdr:row>
      <xdr:rowOff>78444</xdr:rowOff>
    </xdr:to>
    <xdr:cxnSp macro="">
      <xdr:nvCxnSpPr>
        <xdr:cNvPr id="272" name="Conector recto de flecha 271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CxnSpPr/>
      </xdr:nvCxnSpPr>
      <xdr:spPr>
        <a:xfrm>
          <a:off x="12225260" y="82026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712243</xdr:colOff>
      <xdr:row>36</xdr:row>
      <xdr:rowOff>8317</xdr:rowOff>
    </xdr:from>
    <xdr:to>
      <xdr:col>21</xdr:col>
      <xdr:colOff>35717</xdr:colOff>
      <xdr:row>36</xdr:row>
      <xdr:rowOff>8317</xdr:rowOff>
    </xdr:to>
    <xdr:cxnSp macro="">
      <xdr:nvCxnSpPr>
        <xdr:cNvPr id="276" name="Conector recto de flecha 275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CxnSpPr>
          <a:stCxn id="314" idx="6"/>
          <a:endCxn id="312" idx="2"/>
        </xdr:cNvCxnSpPr>
      </xdr:nvCxnSpPr>
      <xdr:spPr>
        <a:xfrm>
          <a:off x="11284993" y="7866442"/>
          <a:ext cx="19659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94</xdr:row>
      <xdr:rowOff>86591</xdr:rowOff>
    </xdr:from>
    <xdr:to>
      <xdr:col>19</xdr:col>
      <xdr:colOff>36372</xdr:colOff>
      <xdr:row>97</xdr:row>
      <xdr:rowOff>163145</xdr:rowOff>
    </xdr:to>
    <xdr:sp macro="" textlink="">
      <xdr:nvSpPr>
        <xdr:cNvPr id="277" name="CuadroTexto 276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SpPr txBox="1">
          <a:spLocks/>
        </xdr:cNvSpPr>
      </xdr:nvSpPr>
      <xdr:spPr>
        <a:xfrm>
          <a:off x="9879372" y="189937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TM</a:t>
          </a:r>
          <a:endParaRPr lang="es-AR" sz="11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55-01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749745</xdr:colOff>
      <xdr:row>94</xdr:row>
      <xdr:rowOff>86590</xdr:rowOff>
    </xdr:from>
    <xdr:to>
      <xdr:col>19</xdr:col>
      <xdr:colOff>744890</xdr:colOff>
      <xdr:row>97</xdr:row>
      <xdr:rowOff>163143</xdr:rowOff>
    </xdr:to>
    <xdr:sp macro="" textlink="">
      <xdr:nvSpPr>
        <xdr:cNvPr id="278" name="CuadroTexto 277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SpPr txBox="1">
          <a:spLocks/>
        </xdr:cNvSpPr>
      </xdr:nvSpPr>
      <xdr:spPr>
        <a:xfrm>
          <a:off x="10579545" y="189937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DANFOSS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55-02</a:t>
          </a:r>
          <a:endParaRPr lang="es-AR" sz="900">
            <a:effectLst/>
          </a:endParaRPr>
        </a:p>
      </xdr:txBody>
    </xdr:sp>
    <xdr:clientData/>
  </xdr:twoCellAnchor>
  <xdr:twoCellAnchor>
    <xdr:from>
      <xdr:col>24</xdr:col>
      <xdr:colOff>49572</xdr:colOff>
      <xdr:row>64</xdr:row>
      <xdr:rowOff>56258</xdr:rowOff>
    </xdr:from>
    <xdr:to>
      <xdr:col>25</xdr:col>
      <xdr:colOff>727572</xdr:colOff>
      <xdr:row>67</xdr:row>
      <xdr:rowOff>132758</xdr:rowOff>
    </xdr:to>
    <xdr:sp macro="" textlink="">
      <xdr:nvSpPr>
        <xdr:cNvPr id="280" name="CuadroTexto 279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SpPr txBox="1">
          <a:spLocks/>
        </xdr:cNvSpPr>
      </xdr:nvSpPr>
      <xdr:spPr>
        <a:xfrm>
          <a:off x="13155972" y="1324838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endParaRPr lang="en-US" sz="900" b="1" i="1"/>
        </a:p>
        <a:p>
          <a:pPr algn="ctr"/>
          <a:r>
            <a:rPr lang="en-US" sz="900" b="1" i="1"/>
            <a:t>05-06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84</xdr:row>
      <xdr:rowOff>58187</xdr:rowOff>
    </xdr:from>
    <xdr:to>
      <xdr:col>7</xdr:col>
      <xdr:colOff>742547</xdr:colOff>
      <xdr:row>87</xdr:row>
      <xdr:rowOff>134387</xdr:rowOff>
    </xdr:to>
    <xdr:sp macro="" textlink="">
      <xdr:nvSpPr>
        <xdr:cNvPr id="285" name="CuadroTexto 284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SpPr txBox="1">
          <a:spLocks/>
        </xdr:cNvSpPr>
      </xdr:nvSpPr>
      <xdr:spPr>
        <a:xfrm>
          <a:off x="3341148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INTERRUP 1 PTO</a:t>
          </a:r>
        </a:p>
        <a:p>
          <a:pPr algn="ctr"/>
          <a:r>
            <a:rPr lang="en-US" sz="900" b="1" i="1"/>
            <a:t>10-65</a:t>
          </a:r>
        </a:p>
      </xdr:txBody>
    </xdr:sp>
    <xdr:clientData/>
  </xdr:twoCellAnchor>
  <xdr:twoCellAnchor>
    <xdr:from>
      <xdr:col>3</xdr:col>
      <xdr:colOff>64548</xdr:colOff>
      <xdr:row>84</xdr:row>
      <xdr:rowOff>58187</xdr:rowOff>
    </xdr:from>
    <xdr:to>
      <xdr:col>4</xdr:col>
      <xdr:colOff>742547</xdr:colOff>
      <xdr:row>87</xdr:row>
      <xdr:rowOff>134387</xdr:rowOff>
    </xdr:to>
    <xdr:sp macro="" textlink="">
      <xdr:nvSpPr>
        <xdr:cNvPr id="286" name="CuadroTexto 285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SpPr txBox="1">
          <a:spLocks/>
        </xdr:cNvSpPr>
      </xdr:nvSpPr>
      <xdr:spPr>
        <a:xfrm>
          <a:off x="1702848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 1 PTO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86</xdr:row>
      <xdr:rowOff>1037</xdr:rowOff>
    </xdr:from>
    <xdr:to>
      <xdr:col>6</xdr:col>
      <xdr:colOff>64548</xdr:colOff>
      <xdr:row>86</xdr:row>
      <xdr:rowOff>1037</xdr:rowOff>
    </xdr:to>
    <xdr:cxnSp macro="">
      <xdr:nvCxnSpPr>
        <xdr:cNvPr id="287" name="Conector recto de flecha 286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CxnSpPr>
          <a:endCxn id="285" idx="2"/>
        </xdr:cNvCxnSpPr>
      </xdr:nvCxnSpPr>
      <xdr:spPr>
        <a:xfrm>
          <a:off x="3142847" y="192891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91</xdr:row>
      <xdr:rowOff>29617</xdr:rowOff>
    </xdr:from>
    <xdr:to>
      <xdr:col>15</xdr:col>
      <xdr:colOff>49572</xdr:colOff>
      <xdr:row>96</xdr:row>
      <xdr:rowOff>1037</xdr:rowOff>
    </xdr:to>
    <xdr:cxnSp macro="">
      <xdr:nvCxnSpPr>
        <xdr:cNvPr id="288" name="Conector angular 287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CxnSpPr>
          <a:endCxn id="233" idx="0"/>
        </xdr:cNvCxnSpPr>
      </xdr:nvCxnSpPr>
      <xdr:spPr>
        <a:xfrm flipV="1">
          <a:off x="6427866" y="17417072"/>
          <a:ext cx="1847842" cy="923920"/>
        </a:xfrm>
        <a:prstGeom prst="bentConnector3">
          <a:avLst>
            <a:gd name="adj1" fmla="val 8916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250</xdr:row>
      <xdr:rowOff>86591</xdr:rowOff>
    </xdr:from>
    <xdr:to>
      <xdr:col>31</xdr:col>
      <xdr:colOff>21992</xdr:colOff>
      <xdr:row>253</xdr:row>
      <xdr:rowOff>163145</xdr:rowOff>
    </xdr:to>
    <xdr:sp macro="" textlink="">
      <xdr:nvSpPr>
        <xdr:cNvPr id="289" name="CuadroTexto 288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SpPr txBox="1">
          <a:spLocks/>
        </xdr:cNvSpPr>
      </xdr:nvSpPr>
      <xdr:spPr>
        <a:xfrm>
          <a:off x="16418192" y="478735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250</xdr:row>
      <xdr:rowOff>86590</xdr:rowOff>
    </xdr:from>
    <xdr:to>
      <xdr:col>31</xdr:col>
      <xdr:colOff>744890</xdr:colOff>
      <xdr:row>253</xdr:row>
      <xdr:rowOff>163143</xdr:rowOff>
    </xdr:to>
    <xdr:sp macro="" textlink="">
      <xdr:nvSpPr>
        <xdr:cNvPr id="290" name="CuadroTexto 289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SpPr txBox="1">
          <a:spLocks/>
        </xdr:cNvSpPr>
      </xdr:nvSpPr>
      <xdr:spPr>
        <a:xfrm>
          <a:off x="17132745" y="478735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21</xdr:col>
      <xdr:colOff>35717</xdr:colOff>
      <xdr:row>44</xdr:row>
      <xdr:rowOff>59906</xdr:rowOff>
    </xdr:from>
    <xdr:to>
      <xdr:col>22</xdr:col>
      <xdr:colOff>713717</xdr:colOff>
      <xdr:row>47</xdr:row>
      <xdr:rowOff>136406</xdr:rowOff>
    </xdr:to>
    <xdr:sp macro="" textlink="">
      <xdr:nvSpPr>
        <xdr:cNvPr id="291" name="CuadroTexto 290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SpPr txBox="1">
          <a:spLocks/>
        </xdr:cNvSpPr>
      </xdr:nvSpPr>
      <xdr:spPr>
        <a:xfrm>
          <a:off x="11503817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DESAGÜE</a:t>
          </a:r>
        </a:p>
        <a:p>
          <a:pPr algn="ctr"/>
          <a:r>
            <a:rPr lang="en-US" sz="900" b="1" i="1" baseline="0"/>
            <a:t>28-01</a:t>
          </a:r>
          <a:endParaRPr lang="en-US" sz="1100" b="1" i="1" baseline="0"/>
        </a:p>
      </xdr:txBody>
    </xdr:sp>
    <xdr:clientData/>
  </xdr:twoCellAnchor>
  <xdr:twoCellAnchor>
    <xdr:from>
      <xdr:col>21</xdr:col>
      <xdr:colOff>755717</xdr:colOff>
      <xdr:row>42</xdr:row>
      <xdr:rowOff>154944</xdr:rowOff>
    </xdr:from>
    <xdr:to>
      <xdr:col>21</xdr:col>
      <xdr:colOff>755717</xdr:colOff>
      <xdr:row>44</xdr:row>
      <xdr:rowOff>59906</xdr:rowOff>
    </xdr:to>
    <xdr:cxnSp macro="">
      <xdr:nvCxnSpPr>
        <xdr:cNvPr id="292" name="Conector recto de flecha 291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CxnSpPr>
          <a:stCxn id="70" idx="4"/>
          <a:endCxn id="291" idx="0"/>
        </xdr:cNvCxnSpPr>
      </xdr:nvCxnSpPr>
      <xdr:spPr>
        <a:xfrm>
          <a:off x="12201592" y="9156069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713717</xdr:colOff>
      <xdr:row>46</xdr:row>
      <xdr:rowOff>2906</xdr:rowOff>
    </xdr:from>
    <xdr:to>
      <xdr:col>24</xdr:col>
      <xdr:colOff>49572</xdr:colOff>
      <xdr:row>46</xdr:row>
      <xdr:rowOff>2906</xdr:rowOff>
    </xdr:to>
    <xdr:cxnSp macro="">
      <xdr:nvCxnSpPr>
        <xdr:cNvPr id="293" name="Conector recto de flecha 292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CxnSpPr>
          <a:stCxn id="291" idx="6"/>
          <a:endCxn id="71" idx="2"/>
        </xdr:cNvCxnSpPr>
      </xdr:nvCxnSpPr>
      <xdr:spPr>
        <a:xfrm>
          <a:off x="12921592" y="9766031"/>
          <a:ext cx="20898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14</xdr:row>
      <xdr:rowOff>58187</xdr:rowOff>
    </xdr:from>
    <xdr:to>
      <xdr:col>31</xdr:col>
      <xdr:colOff>713191</xdr:colOff>
      <xdr:row>17</xdr:row>
      <xdr:rowOff>134387</xdr:rowOff>
    </xdr:to>
    <xdr:sp macro="" textlink="">
      <xdr:nvSpPr>
        <xdr:cNvPr id="294" name="CuadroTexto 293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SpPr txBox="1">
          <a:spLocks/>
        </xdr:cNvSpPr>
      </xdr:nvSpPr>
      <xdr:spPr>
        <a:xfrm>
          <a:off x="16386442" y="27728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FALDON</a:t>
          </a:r>
        </a:p>
        <a:p>
          <a:pPr algn="ctr"/>
          <a:r>
            <a:rPr lang="en-US" sz="900" b="1" i="1" baseline="0"/>
            <a:t>25-10</a:t>
          </a:r>
        </a:p>
      </xdr:txBody>
    </xdr:sp>
    <xdr:clientData/>
  </xdr:twoCellAnchor>
  <xdr:twoCellAnchor>
    <xdr:from>
      <xdr:col>30</xdr:col>
      <xdr:colOff>755192</xdr:colOff>
      <xdr:row>17</xdr:row>
      <xdr:rowOff>134387</xdr:rowOff>
    </xdr:from>
    <xdr:to>
      <xdr:col>30</xdr:col>
      <xdr:colOff>755192</xdr:colOff>
      <xdr:row>19</xdr:row>
      <xdr:rowOff>62134</xdr:rowOff>
    </xdr:to>
    <xdr:cxnSp macro="">
      <xdr:nvCxnSpPr>
        <xdr:cNvPr id="295" name="Conector recto de flecha 294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CxnSpPr>
          <a:stCxn id="294" idx="4"/>
          <a:endCxn id="166" idx="0"/>
        </xdr:cNvCxnSpPr>
      </xdr:nvCxnSpPr>
      <xdr:spPr>
        <a:xfrm>
          <a:off x="17106442" y="3420512"/>
          <a:ext cx="0" cy="30874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96</xdr:row>
      <xdr:rowOff>1037</xdr:rowOff>
    </xdr:from>
    <xdr:to>
      <xdr:col>9</xdr:col>
      <xdr:colOff>52185</xdr:colOff>
      <xdr:row>96</xdr:row>
      <xdr:rowOff>1037</xdr:rowOff>
    </xdr:to>
    <xdr:cxnSp macro="">
      <xdr:nvCxnSpPr>
        <xdr:cNvPr id="297" name="Conector recto de flecha 296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CxnSpPr/>
      </xdr:nvCxnSpPr>
      <xdr:spPr>
        <a:xfrm>
          <a:off x="4770261" y="20248466"/>
          <a:ext cx="18049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86</xdr:row>
      <xdr:rowOff>1037</xdr:rowOff>
    </xdr:from>
    <xdr:to>
      <xdr:col>15</xdr:col>
      <xdr:colOff>49572</xdr:colOff>
      <xdr:row>91</xdr:row>
      <xdr:rowOff>29617</xdr:rowOff>
    </xdr:to>
    <xdr:cxnSp macro="">
      <xdr:nvCxnSpPr>
        <xdr:cNvPr id="299" name="Conector angular 298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CxnSpPr>
          <a:stCxn id="285" idx="6"/>
          <a:endCxn id="233" idx="0"/>
        </xdr:cNvCxnSpPr>
      </xdr:nvCxnSpPr>
      <xdr:spPr>
        <a:xfrm>
          <a:off x="4795002" y="16435992"/>
          <a:ext cx="3480706" cy="981080"/>
        </a:xfrm>
        <a:prstGeom prst="bentConnector3">
          <a:avLst>
            <a:gd name="adj1" fmla="val 9375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49572</xdr:colOff>
      <xdr:row>4</xdr:row>
      <xdr:rowOff>38100</xdr:rowOff>
    </xdr:from>
    <xdr:to>
      <xdr:col>28</xdr:col>
      <xdr:colOff>727572</xdr:colOff>
      <xdr:row>7</xdr:row>
      <xdr:rowOff>114600</xdr:rowOff>
    </xdr:to>
    <xdr:sp macro="" textlink="">
      <xdr:nvSpPr>
        <xdr:cNvPr id="298" name="CuadroTexto 297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SpPr txBox="1"/>
      </xdr:nvSpPr>
      <xdr:spPr>
        <a:xfrm>
          <a:off x="147942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27</xdr:col>
      <xdr:colOff>49572</xdr:colOff>
      <xdr:row>9</xdr:row>
      <xdr:rowOff>75265</xdr:rowOff>
    </xdr:from>
    <xdr:to>
      <xdr:col>28</xdr:col>
      <xdr:colOff>730459</xdr:colOff>
      <xdr:row>12</xdr:row>
      <xdr:rowOff>148879</xdr:rowOff>
    </xdr:to>
    <xdr:sp macro="" textlink="">
      <xdr:nvSpPr>
        <xdr:cNvPr id="300" name="CuadroTexto 29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SpPr txBox="1"/>
      </xdr:nvSpPr>
      <xdr:spPr>
        <a:xfrm>
          <a:off x="147942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REFUERZOS ESCUADRA</a:t>
          </a:r>
        </a:p>
        <a:p>
          <a:pPr algn="ctr"/>
          <a:r>
            <a:rPr lang="en-US" sz="900" b="1" i="1" baseline="0"/>
            <a:t>10-05</a:t>
          </a:r>
          <a:endParaRPr lang="en-US" sz="900" b="1" i="1"/>
        </a:p>
      </xdr:txBody>
    </xdr:sp>
    <xdr:clientData/>
  </xdr:twoCellAnchor>
  <xdr:twoCellAnchor>
    <xdr:from>
      <xdr:col>27</xdr:col>
      <xdr:colOff>49572</xdr:colOff>
      <xdr:row>14</xdr:row>
      <xdr:rowOff>62434</xdr:rowOff>
    </xdr:from>
    <xdr:to>
      <xdr:col>28</xdr:col>
      <xdr:colOff>730459</xdr:colOff>
      <xdr:row>17</xdr:row>
      <xdr:rowOff>138934</xdr:rowOff>
    </xdr:to>
    <xdr:sp macro="" textlink="">
      <xdr:nvSpPr>
        <xdr:cNvPr id="301" name="CuadroTexto 300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SpPr txBox="1"/>
      </xdr:nvSpPr>
      <xdr:spPr>
        <a:xfrm>
          <a:off x="147942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REFUERZO</a:t>
          </a:r>
          <a:r>
            <a:rPr lang="en-US" sz="1100" b="1" i="1" baseline="0"/>
            <a:t> ESCUADRA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28</xdr:col>
      <xdr:colOff>7572</xdr:colOff>
      <xdr:row>7</xdr:row>
      <xdr:rowOff>114600</xdr:rowOff>
    </xdr:from>
    <xdr:to>
      <xdr:col>28</xdr:col>
      <xdr:colOff>9016</xdr:colOff>
      <xdr:row>9</xdr:row>
      <xdr:rowOff>75265</xdr:rowOff>
    </xdr:to>
    <xdr:cxnSp macro="">
      <xdr:nvCxnSpPr>
        <xdr:cNvPr id="302" name="Conector recto de flecha 301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CxnSpPr>
          <a:stCxn id="298" idx="4"/>
          <a:endCxn id="300" idx="0"/>
        </xdr:cNvCxnSpPr>
      </xdr:nvCxnSpPr>
      <xdr:spPr>
        <a:xfrm>
          <a:off x="15514272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9016</xdr:colOff>
      <xdr:row>12</xdr:row>
      <xdr:rowOff>148879</xdr:rowOff>
    </xdr:from>
    <xdr:to>
      <xdr:col>28</xdr:col>
      <xdr:colOff>9016</xdr:colOff>
      <xdr:row>14</xdr:row>
      <xdr:rowOff>62434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CxnSpPr>
          <a:stCxn id="300" idx="4"/>
          <a:endCxn id="301" idx="0"/>
        </xdr:cNvCxnSpPr>
      </xdr:nvCxnSpPr>
      <xdr:spPr>
        <a:xfrm>
          <a:off x="15515716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4</xdr:row>
      <xdr:rowOff>38100</xdr:rowOff>
    </xdr:from>
    <xdr:to>
      <xdr:col>19</xdr:col>
      <xdr:colOff>727572</xdr:colOff>
      <xdr:row>7</xdr:row>
      <xdr:rowOff>114600</xdr:rowOff>
    </xdr:to>
    <xdr:sp macro="" textlink="">
      <xdr:nvSpPr>
        <xdr:cNvPr id="304" name="CuadroTexto 303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SpPr txBox="1"/>
      </xdr:nvSpPr>
      <xdr:spPr>
        <a:xfrm>
          <a:off x="14745286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19</xdr:col>
      <xdr:colOff>7573</xdr:colOff>
      <xdr:row>7</xdr:row>
      <xdr:rowOff>114599</xdr:rowOff>
    </xdr:from>
    <xdr:to>
      <xdr:col>25</xdr:col>
      <xdr:colOff>4851</xdr:colOff>
      <xdr:row>39</xdr:row>
      <xdr:rowOff>78443</xdr:rowOff>
    </xdr:to>
    <xdr:cxnSp macro="">
      <xdr:nvCxnSpPr>
        <xdr:cNvPr id="305" name="Conector angular 304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CxnSpPr>
          <a:stCxn id="304" idx="4"/>
          <a:endCxn id="267" idx="0"/>
        </xdr:cNvCxnSpPr>
      </xdr:nvCxnSpPr>
      <xdr:spPr>
        <a:xfrm rot="16200000" flipH="1">
          <a:off x="8664825" y="3349990"/>
          <a:ext cx="7066773" cy="3262992"/>
        </a:xfrm>
        <a:prstGeom prst="bentConnector3">
          <a:avLst>
            <a:gd name="adj1" fmla="val 3441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9016</xdr:colOff>
      <xdr:row>17</xdr:row>
      <xdr:rowOff>138934</xdr:rowOff>
    </xdr:from>
    <xdr:to>
      <xdr:col>28</xdr:col>
      <xdr:colOff>15494</xdr:colOff>
      <xdr:row>94</xdr:row>
      <xdr:rowOff>6610</xdr:rowOff>
    </xdr:to>
    <xdr:cxnSp macro="">
      <xdr:nvCxnSpPr>
        <xdr:cNvPr id="306" name="Conector recto de flecha 305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CxnSpPr>
          <a:stCxn id="301" idx="4"/>
          <a:endCxn id="307" idx="0"/>
        </xdr:cNvCxnSpPr>
      </xdr:nvCxnSpPr>
      <xdr:spPr>
        <a:xfrm>
          <a:off x="15466730" y="3431863"/>
          <a:ext cx="6478" cy="154886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94</xdr:row>
      <xdr:rowOff>6610</xdr:rowOff>
    </xdr:from>
    <xdr:to>
      <xdr:col>28</xdr:col>
      <xdr:colOff>735494</xdr:colOff>
      <xdr:row>97</xdr:row>
      <xdr:rowOff>83110</xdr:rowOff>
    </xdr:to>
    <xdr:sp macro="" textlink="">
      <xdr:nvSpPr>
        <xdr:cNvPr id="307" name="CuadroTexto 306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SpPr txBox="1">
          <a:spLocks/>
        </xdr:cNvSpPr>
      </xdr:nvSpPr>
      <xdr:spPr>
        <a:xfrm>
          <a:off x="14802194" y="179612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ESCUADRA</a:t>
          </a:r>
        </a:p>
        <a:p>
          <a:pPr algn="ctr"/>
          <a:r>
            <a:rPr lang="en-US" sz="900" b="1" i="1" baseline="0"/>
            <a:t>23-01</a:t>
          </a:r>
          <a:endParaRPr lang="en-US" sz="900" b="1" i="1"/>
        </a:p>
      </xdr:txBody>
    </xdr:sp>
    <xdr:clientData/>
  </xdr:twoCellAnchor>
  <xdr:twoCellAnchor>
    <xdr:from>
      <xdr:col>28</xdr:col>
      <xdr:colOff>15494</xdr:colOff>
      <xdr:row>97</xdr:row>
      <xdr:rowOff>83110</xdr:rowOff>
    </xdr:from>
    <xdr:to>
      <xdr:col>28</xdr:col>
      <xdr:colOff>15494</xdr:colOff>
      <xdr:row>99</xdr:row>
      <xdr:rowOff>55922</xdr:rowOff>
    </xdr:to>
    <xdr:cxnSp macro="">
      <xdr:nvCxnSpPr>
        <xdr:cNvPr id="308" name="Conector recto de flecha 307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CxnSpPr>
          <a:stCxn id="307" idx="4"/>
          <a:endCxn id="94" idx="0"/>
        </xdr:cNvCxnSpPr>
      </xdr:nvCxnSpPr>
      <xdr:spPr>
        <a:xfrm>
          <a:off x="15473208" y="19568539"/>
          <a:ext cx="0" cy="35381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34</xdr:row>
      <xdr:rowOff>65317</xdr:rowOff>
    </xdr:from>
    <xdr:to>
      <xdr:col>22</xdr:col>
      <xdr:colOff>713717</xdr:colOff>
      <xdr:row>37</xdr:row>
      <xdr:rowOff>141817</xdr:rowOff>
    </xdr:to>
    <xdr:sp macro="" textlink="">
      <xdr:nvSpPr>
        <xdr:cNvPr id="312" name="CuadroTexto 311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SpPr txBox="1">
          <a:spLocks/>
        </xdr:cNvSpPr>
      </xdr:nvSpPr>
      <xdr:spPr>
        <a:xfrm>
          <a:off x="115038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CANASTO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18</xdr:col>
      <xdr:colOff>34243</xdr:colOff>
      <xdr:row>34</xdr:row>
      <xdr:rowOff>65317</xdr:rowOff>
    </xdr:from>
    <xdr:to>
      <xdr:col>19</xdr:col>
      <xdr:colOff>712243</xdr:colOff>
      <xdr:row>37</xdr:row>
      <xdr:rowOff>141817</xdr:rowOff>
    </xdr:to>
    <xdr:sp macro="" textlink="">
      <xdr:nvSpPr>
        <xdr:cNvPr id="314" name="CuadroTexto 313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SpPr txBox="1">
          <a:spLocks/>
        </xdr:cNvSpPr>
      </xdr:nvSpPr>
      <xdr:spPr>
        <a:xfrm>
          <a:off x="9864043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REFUERZO CANASTO</a:t>
          </a:r>
          <a:endParaRPr lang="es-AR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s-AR" sz="900">
            <a:effectLst/>
          </a:endParaRPr>
        </a:p>
      </xdr:txBody>
    </xdr:sp>
    <xdr:clientData/>
  </xdr:twoCellAnchor>
  <xdr:twoCellAnchor>
    <xdr:from>
      <xdr:col>7</xdr:col>
      <xdr:colOff>742547</xdr:colOff>
      <xdr:row>95</xdr:row>
      <xdr:rowOff>174592</xdr:rowOff>
    </xdr:from>
    <xdr:to>
      <xdr:col>21</xdr:col>
      <xdr:colOff>24831</xdr:colOff>
      <xdr:row>105</xdr:row>
      <xdr:rowOff>174742</xdr:rowOff>
    </xdr:to>
    <xdr:cxnSp macro="">
      <xdr:nvCxnSpPr>
        <xdr:cNvPr id="309" name="Conector angular 308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CxnSpPr>
          <a:stCxn id="244" idx="6"/>
          <a:endCxn id="230" idx="2"/>
        </xdr:cNvCxnSpPr>
      </xdr:nvCxnSpPr>
      <xdr:spPr>
        <a:xfrm>
          <a:off x="4795002" y="18324047"/>
          <a:ext cx="6746420" cy="1905150"/>
        </a:xfrm>
        <a:prstGeom prst="bentConnector3">
          <a:avLst>
            <a:gd name="adj1" fmla="val 713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94</xdr:row>
      <xdr:rowOff>58187</xdr:rowOff>
    </xdr:from>
    <xdr:to>
      <xdr:col>10</xdr:col>
      <xdr:colOff>730184</xdr:colOff>
      <xdr:row>97</xdr:row>
      <xdr:rowOff>134387</xdr:rowOff>
    </xdr:to>
    <xdr:sp macro="" textlink="">
      <xdr:nvSpPr>
        <xdr:cNvPr id="310" name="CuadroTexto 309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SpPr txBox="1">
          <a:spLocks/>
        </xdr:cNvSpPr>
      </xdr:nvSpPr>
      <xdr:spPr>
        <a:xfrm>
          <a:off x="4967085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CUBRECABLE</a:t>
          </a:r>
        </a:p>
        <a:p>
          <a:pPr algn="ctr"/>
          <a:r>
            <a:rPr lang="en-US" sz="900" b="1" i="1" baseline="0"/>
            <a:t>25-15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17319</xdr:colOff>
      <xdr:row>69</xdr:row>
      <xdr:rowOff>50937</xdr:rowOff>
    </xdr:from>
    <xdr:to>
      <xdr:col>31</xdr:col>
      <xdr:colOff>739589</xdr:colOff>
      <xdr:row>123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8243455" y="13247392"/>
          <a:ext cx="6419952" cy="11015382"/>
        </a:xfrm>
        <a:prstGeom prst="rect">
          <a:avLst/>
        </a:prstGeom>
        <a:noFill/>
        <a:ln w="571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36844</xdr:colOff>
      <xdr:row>245</xdr:row>
      <xdr:rowOff>0</xdr:rowOff>
    </xdr:from>
    <xdr:to>
      <xdr:col>31</xdr:col>
      <xdr:colOff>749218</xdr:colOff>
      <xdr:row>268</xdr:row>
      <xdr:rowOff>155864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262980" y="46222227"/>
          <a:ext cx="3119602" cy="4901046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34637</xdr:colOff>
      <xdr:row>235</xdr:row>
      <xdr:rowOff>27214</xdr:rowOff>
    </xdr:from>
    <xdr:to>
      <xdr:col>34</xdr:col>
      <xdr:colOff>748392</xdr:colOff>
      <xdr:row>238</xdr:row>
      <xdr:rowOff>163285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1388437" y="39365464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17318</xdr:colOff>
      <xdr:row>159</xdr:row>
      <xdr:rowOff>43112</xdr:rowOff>
    </xdr:from>
    <xdr:to>
      <xdr:col>34</xdr:col>
      <xdr:colOff>744682</xdr:colOff>
      <xdr:row>206</xdr:row>
      <xdr:rowOff>163285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8208818" y="28999112"/>
          <a:ext cx="4651664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51955</xdr:colOff>
      <xdr:row>124</xdr:row>
      <xdr:rowOff>51955</xdr:rowOff>
    </xdr:from>
    <xdr:to>
      <xdr:col>31</xdr:col>
      <xdr:colOff>717178</xdr:colOff>
      <xdr:row>157</xdr:row>
      <xdr:rowOff>144318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51955" y="21768955"/>
          <a:ext cx="11298587" cy="7331363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17322</xdr:colOff>
      <xdr:row>4</xdr:row>
      <xdr:rowOff>29136</xdr:rowOff>
    </xdr:from>
    <xdr:to>
      <xdr:col>31</xdr:col>
      <xdr:colOff>727364</xdr:colOff>
      <xdr:row>17</xdr:row>
      <xdr:rowOff>176893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888686" y="791136"/>
          <a:ext cx="1472042" cy="2624257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16299</xdr:colOff>
      <xdr:row>54</xdr:row>
      <xdr:rowOff>34636</xdr:rowOff>
    </xdr:from>
    <xdr:to>
      <xdr:col>25</xdr:col>
      <xdr:colOff>726345</xdr:colOff>
      <xdr:row>67</xdr:row>
      <xdr:rowOff>156882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569499" y="112741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57728</xdr:colOff>
      <xdr:row>19</xdr:row>
      <xdr:rowOff>57727</xdr:rowOff>
    </xdr:from>
    <xdr:to>
      <xdr:col>16</xdr:col>
      <xdr:colOff>736022</xdr:colOff>
      <xdr:row>42</xdr:row>
      <xdr:rowOff>174624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8233353" y="3724852"/>
          <a:ext cx="1440294" cy="449839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57727</xdr:colOff>
      <xdr:row>19</xdr:row>
      <xdr:rowOff>56030</xdr:rowOff>
    </xdr:from>
    <xdr:to>
      <xdr:col>29</xdr:col>
      <xdr:colOff>40821</xdr:colOff>
      <xdr:row>52</xdr:row>
      <xdr:rowOff>167215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3334327" y="3675530"/>
          <a:ext cx="6421994" cy="73501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34636</xdr:colOff>
      <xdr:row>4</xdr:row>
      <xdr:rowOff>33617</xdr:rowOff>
    </xdr:from>
    <xdr:to>
      <xdr:col>16</xdr:col>
      <xdr:colOff>736023</xdr:colOff>
      <xdr:row>17</xdr:row>
      <xdr:rowOff>144318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1672936" y="795617"/>
          <a:ext cx="1463387" cy="2587201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30924</xdr:colOff>
      <xdr:row>4</xdr:row>
      <xdr:rowOff>33618</xdr:rowOff>
    </xdr:from>
    <xdr:to>
      <xdr:col>28</xdr:col>
      <xdr:colOff>727364</xdr:colOff>
      <xdr:row>17</xdr:row>
      <xdr:rowOff>158750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966606" y="795618"/>
          <a:ext cx="4748894" cy="2601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35717</xdr:colOff>
      <xdr:row>4</xdr:row>
      <xdr:rowOff>38100</xdr:rowOff>
    </xdr:from>
    <xdr:to>
      <xdr:col>22</xdr:col>
      <xdr:colOff>713717</xdr:colOff>
      <xdr:row>7</xdr:row>
      <xdr:rowOff>114600</xdr:rowOff>
    </xdr:to>
    <xdr:sp macro="" textlink="">
      <xdr:nvSpPr>
        <xdr:cNvPr id="15" name="CuadroText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49506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21</xdr:col>
      <xdr:colOff>35717</xdr:colOff>
      <xdr:row>9</xdr:row>
      <xdr:rowOff>72379</xdr:rowOff>
    </xdr:from>
    <xdr:to>
      <xdr:col>22</xdr:col>
      <xdr:colOff>713717</xdr:colOff>
      <xdr:row>12</xdr:row>
      <xdr:rowOff>148879</xdr:rowOff>
    </xdr:to>
    <xdr:sp macro="" textlink="">
      <xdr:nvSpPr>
        <xdr:cNvPr id="16" name="CuadroText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495061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15</xdr:col>
      <xdr:colOff>57728</xdr:colOff>
      <xdr:row>4</xdr:row>
      <xdr:rowOff>38400</xdr:rowOff>
    </xdr:from>
    <xdr:to>
      <xdr:col>16</xdr:col>
      <xdr:colOff>735727</xdr:colOff>
      <xdr:row>7</xdr:row>
      <xdr:rowOff>114600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>
          <a:spLocks/>
        </xdr:cNvSpPr>
      </xdr:nvSpPr>
      <xdr:spPr>
        <a:xfrm>
          <a:off x="16960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15</xdr:col>
      <xdr:colOff>57728</xdr:colOff>
      <xdr:row>9</xdr:row>
      <xdr:rowOff>72679</xdr:rowOff>
    </xdr:from>
    <xdr:to>
      <xdr:col>16</xdr:col>
      <xdr:colOff>735727</xdr:colOff>
      <xdr:row>12</xdr:row>
      <xdr:rowOff>148879</xdr:rowOff>
    </xdr:to>
    <xdr:sp macro="" textlink="">
      <xdr:nvSpPr>
        <xdr:cNvPr id="18" name="CuadroText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>
          <a:spLocks/>
        </xdr:cNvSpPr>
      </xdr:nvSpPr>
      <xdr:spPr>
        <a:xfrm>
          <a:off x="1696028" y="178717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15</xdr:col>
      <xdr:colOff>57728</xdr:colOff>
      <xdr:row>14</xdr:row>
      <xdr:rowOff>62434</xdr:rowOff>
    </xdr:from>
    <xdr:to>
      <xdr:col>16</xdr:col>
      <xdr:colOff>735727</xdr:colOff>
      <xdr:row>17</xdr:row>
      <xdr:rowOff>138634</xdr:rowOff>
    </xdr:to>
    <xdr:sp macro="" textlink="">
      <xdr:nvSpPr>
        <xdr:cNvPr id="19" name="CuadroText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>
          <a:spLocks/>
        </xdr:cNvSpPr>
      </xdr:nvSpPr>
      <xdr:spPr>
        <a:xfrm>
          <a:off x="1696028" y="272943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  <a:endParaRPr lang="en-US" sz="1100" b="1" i="1"/>
        </a:p>
      </xdr:txBody>
    </xdr:sp>
    <xdr:clientData/>
  </xdr:twoCellAnchor>
  <xdr:twoCellAnchor>
    <xdr:from>
      <xdr:col>16</xdr:col>
      <xdr:colOff>14284</xdr:colOff>
      <xdr:row>7</xdr:row>
      <xdr:rowOff>114600</xdr:rowOff>
    </xdr:from>
    <xdr:to>
      <xdr:col>16</xdr:col>
      <xdr:colOff>14284</xdr:colOff>
      <xdr:row>9</xdr:row>
      <xdr:rowOff>72679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CxnSpPr>
          <a:stCxn id="17" idx="4"/>
          <a:endCxn id="18" idx="0"/>
        </xdr:cNvCxnSpPr>
      </xdr:nvCxnSpPr>
      <xdr:spPr>
        <a:xfrm>
          <a:off x="2414584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14284</xdr:colOff>
      <xdr:row>12</xdr:row>
      <xdr:rowOff>148879</xdr:rowOff>
    </xdr:from>
    <xdr:to>
      <xdr:col>16</xdr:col>
      <xdr:colOff>14284</xdr:colOff>
      <xdr:row>14</xdr:row>
      <xdr:rowOff>62434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CxnSpPr>
          <a:stCxn id="18" idx="4"/>
          <a:endCxn id="19" idx="0"/>
        </xdr:cNvCxnSpPr>
      </xdr:nvCxnSpPr>
      <xdr:spPr>
        <a:xfrm>
          <a:off x="2414584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4943</xdr:colOff>
      <xdr:row>22</xdr:row>
      <xdr:rowOff>141817</xdr:rowOff>
    </xdr:from>
    <xdr:to>
      <xdr:col>16</xdr:col>
      <xdr:colOff>4943</xdr:colOff>
      <xdr:row>24</xdr:row>
      <xdr:rowOff>77484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CxnSpPr>
          <a:stCxn id="95" idx="4"/>
          <a:endCxn id="96" idx="0"/>
        </xdr:cNvCxnSpPr>
      </xdr:nvCxnSpPr>
      <xdr:spPr>
        <a:xfrm>
          <a:off x="2405243" y="4332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4943</xdr:colOff>
      <xdr:row>27</xdr:row>
      <xdr:rowOff>153984</xdr:rowOff>
    </xdr:from>
    <xdr:to>
      <xdr:col>16</xdr:col>
      <xdr:colOff>4943</xdr:colOff>
      <xdr:row>29</xdr:row>
      <xdr:rowOff>78444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>
          <a:stCxn id="96" idx="4"/>
          <a:endCxn id="97" idx="0"/>
        </xdr:cNvCxnSpPr>
      </xdr:nvCxnSpPr>
      <xdr:spPr>
        <a:xfrm>
          <a:off x="2405243" y="529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7</xdr:row>
      <xdr:rowOff>114600</xdr:rowOff>
    </xdr:from>
    <xdr:to>
      <xdr:col>21</xdr:col>
      <xdr:colOff>757161</xdr:colOff>
      <xdr:row>9</xdr:row>
      <xdr:rowOff>72379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>
          <a:stCxn id="15" idx="4"/>
          <a:endCxn id="16" idx="0"/>
        </xdr:cNvCxnSpPr>
      </xdr:nvCxnSpPr>
      <xdr:spPr>
        <a:xfrm>
          <a:off x="5672061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757161</xdr:colOff>
      <xdr:row>12</xdr:row>
      <xdr:rowOff>148879</xdr:rowOff>
    </xdr:from>
    <xdr:to>
      <xdr:col>21</xdr:col>
      <xdr:colOff>757161</xdr:colOff>
      <xdr:row>19</xdr:row>
      <xdr:rowOff>62134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>
          <a:stCxn id="16" idx="4"/>
          <a:endCxn id="92" idx="0"/>
        </xdr:cNvCxnSpPr>
      </xdr:nvCxnSpPr>
      <xdr:spPr>
        <a:xfrm>
          <a:off x="5672061" y="2434879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27</xdr:row>
      <xdr:rowOff>151101</xdr:rowOff>
    </xdr:from>
    <xdr:to>
      <xdr:col>21</xdr:col>
      <xdr:colOff>755717</xdr:colOff>
      <xdr:row>29</xdr:row>
      <xdr:rowOff>64356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>
          <a:stCxn id="85" idx="4"/>
          <a:endCxn id="86" idx="0"/>
        </xdr:cNvCxnSpPr>
      </xdr:nvCxnSpPr>
      <xdr:spPr>
        <a:xfrm>
          <a:off x="5670617" y="52946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32</xdr:row>
      <xdr:rowOff>140856</xdr:rowOff>
    </xdr:from>
    <xdr:to>
      <xdr:col>21</xdr:col>
      <xdr:colOff>755717</xdr:colOff>
      <xdr:row>34</xdr:row>
      <xdr:rowOff>65317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>
          <a:stCxn id="86" idx="4"/>
          <a:endCxn id="87" idx="0"/>
        </xdr:cNvCxnSpPr>
      </xdr:nvCxnSpPr>
      <xdr:spPr>
        <a:xfrm>
          <a:off x="5691399" y="628881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37</xdr:row>
      <xdr:rowOff>141817</xdr:rowOff>
    </xdr:from>
    <xdr:to>
      <xdr:col>21</xdr:col>
      <xdr:colOff>755717</xdr:colOff>
      <xdr:row>39</xdr:row>
      <xdr:rowOff>78444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>
          <a:stCxn id="87" idx="4"/>
          <a:endCxn id="89" idx="0"/>
        </xdr:cNvCxnSpPr>
      </xdr:nvCxnSpPr>
      <xdr:spPr>
        <a:xfrm>
          <a:off x="5691399" y="724227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47</xdr:row>
      <xdr:rowOff>136406</xdr:rowOff>
    </xdr:from>
    <xdr:to>
      <xdr:col>25</xdr:col>
      <xdr:colOff>7572</xdr:colOff>
      <xdr:row>49</xdr:row>
      <xdr:rowOff>52703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CxnSpPr>
          <a:stCxn id="90" idx="4"/>
          <a:endCxn id="91" idx="0"/>
        </xdr:cNvCxnSpPr>
      </xdr:nvCxnSpPr>
      <xdr:spPr>
        <a:xfrm>
          <a:off x="7350481" y="914186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52</xdr:row>
      <xdr:rowOff>129203</xdr:rowOff>
    </xdr:from>
    <xdr:to>
      <xdr:col>25</xdr:col>
      <xdr:colOff>7572</xdr:colOff>
      <xdr:row>54</xdr:row>
      <xdr:rowOff>57378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CxnSpPr>
          <a:stCxn id="91" idx="4"/>
          <a:endCxn id="103" idx="0"/>
        </xdr:cNvCxnSpPr>
      </xdr:nvCxnSpPr>
      <xdr:spPr>
        <a:xfrm>
          <a:off x="7350481" y="1008715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7572</xdr:colOff>
      <xdr:row>67</xdr:row>
      <xdr:rowOff>163115</xdr:rowOff>
    </xdr:from>
    <xdr:to>
      <xdr:col>25</xdr:col>
      <xdr:colOff>15717</xdr:colOff>
      <xdr:row>69</xdr:row>
      <xdr:rowOff>87027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>
          <a:stCxn id="284" idx="3"/>
          <a:endCxn id="114" idx="0"/>
        </xdr:cNvCxnSpPr>
      </xdr:nvCxnSpPr>
      <xdr:spPr>
        <a:xfrm flipH="1">
          <a:off x="7350481" y="12978570"/>
          <a:ext cx="8145" cy="30491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72</xdr:row>
      <xdr:rowOff>163527</xdr:rowOff>
    </xdr:from>
    <xdr:to>
      <xdr:col>25</xdr:col>
      <xdr:colOff>6129</xdr:colOff>
      <xdr:row>74</xdr:row>
      <xdr:rowOff>54184</xdr:rowOff>
    </xdr:to>
    <xdr:cxnSp macro="">
      <xdr:nvCxnSpPr>
        <xdr:cNvPr id="35" name="Conector recto de flecha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>
          <a:stCxn id="114" idx="4"/>
          <a:endCxn id="164" idx="0"/>
        </xdr:cNvCxnSpPr>
      </xdr:nvCxnSpPr>
      <xdr:spPr>
        <a:xfrm>
          <a:off x="7321329" y="13879527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154</xdr:row>
      <xdr:rowOff>34635</xdr:rowOff>
    </xdr:from>
    <xdr:to>
      <xdr:col>31</xdr:col>
      <xdr:colOff>713192</xdr:colOff>
      <xdr:row>157</xdr:row>
      <xdr:rowOff>111135</xdr:rowOff>
    </xdr:to>
    <xdr:sp macro="" textlink="">
      <xdr:nvSpPr>
        <xdr:cNvPr id="36" name="CuadroText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9906556" y="284191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DE SUCCIÓN</a:t>
          </a:r>
        </a:p>
        <a:p>
          <a:pPr algn="ctr"/>
          <a:r>
            <a:rPr lang="en-US" sz="900" b="1" i="1" baseline="0"/>
            <a:t>05-05</a:t>
          </a:r>
          <a:endParaRPr lang="en-US" sz="1100" b="1" i="1" baseline="0"/>
        </a:p>
      </xdr:txBody>
    </xdr:sp>
    <xdr:clientData/>
  </xdr:twoCellAnchor>
  <xdr:twoCellAnchor>
    <xdr:from>
      <xdr:col>30</xdr:col>
      <xdr:colOff>35192</xdr:colOff>
      <xdr:row>129</xdr:row>
      <xdr:rowOff>65518</xdr:rowOff>
    </xdr:from>
    <xdr:to>
      <xdr:col>31</xdr:col>
      <xdr:colOff>713192</xdr:colOff>
      <xdr:row>132</xdr:row>
      <xdr:rowOff>142018</xdr:rowOff>
    </xdr:to>
    <xdr:sp macro="" textlink="">
      <xdr:nvSpPr>
        <xdr:cNvPr id="38" name="CuadroTexto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9864992" y="233065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UNIDAD</a:t>
          </a:r>
          <a:r>
            <a:rPr lang="en-US" sz="1100" b="1" i="1" baseline="0"/>
            <a:t> CONDENSADORA</a:t>
          </a:r>
        </a:p>
        <a:p>
          <a:pPr algn="ctr"/>
          <a:r>
            <a:rPr lang="en-US" sz="900" b="1" i="1" baseline="0"/>
            <a:t>25-10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134</xdr:row>
      <xdr:rowOff>65914</xdr:rowOff>
    </xdr:from>
    <xdr:to>
      <xdr:col>31</xdr:col>
      <xdr:colOff>713192</xdr:colOff>
      <xdr:row>137</xdr:row>
      <xdr:rowOff>142414</xdr:rowOff>
    </xdr:to>
    <xdr:sp macro="" textlink="">
      <xdr:nvSpPr>
        <xdr:cNvPr id="40" name="CuadroText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 txBox="1"/>
      </xdr:nvSpPr>
      <xdr:spPr>
        <a:xfrm>
          <a:off x="9864992" y="252119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139</xdr:row>
      <xdr:rowOff>73517</xdr:rowOff>
    </xdr:from>
    <xdr:to>
      <xdr:col>31</xdr:col>
      <xdr:colOff>713192</xdr:colOff>
      <xdr:row>142</xdr:row>
      <xdr:rowOff>150017</xdr:rowOff>
    </xdr:to>
    <xdr:sp macro="" textlink="">
      <xdr:nvSpPr>
        <xdr:cNvPr id="41" name="CuadroText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 txBox="1"/>
      </xdr:nvSpPr>
      <xdr:spPr>
        <a:xfrm>
          <a:off x="9864992" y="261720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 baseline="0"/>
        </a:p>
      </xdr:txBody>
    </xdr:sp>
    <xdr:clientData/>
  </xdr:twoCellAnchor>
  <xdr:twoCellAnchor>
    <xdr:from>
      <xdr:col>30</xdr:col>
      <xdr:colOff>35192</xdr:colOff>
      <xdr:row>144</xdr:row>
      <xdr:rowOff>58706</xdr:rowOff>
    </xdr:from>
    <xdr:to>
      <xdr:col>31</xdr:col>
      <xdr:colOff>713192</xdr:colOff>
      <xdr:row>147</xdr:row>
      <xdr:rowOff>135206</xdr:rowOff>
    </xdr:to>
    <xdr:sp macro="" textlink="">
      <xdr:nvSpPr>
        <xdr:cNvPr id="42" name="CuadroTexto 4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9864992" y="271097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149</xdr:row>
      <xdr:rowOff>77515</xdr:rowOff>
    </xdr:from>
    <xdr:to>
      <xdr:col>31</xdr:col>
      <xdr:colOff>713192</xdr:colOff>
      <xdr:row>152</xdr:row>
      <xdr:rowOff>154015</xdr:rowOff>
    </xdr:to>
    <xdr:sp macro="" textlink="">
      <xdr:nvSpPr>
        <xdr:cNvPr id="43" name="CuadroTexto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 txBox="1"/>
      </xdr:nvSpPr>
      <xdr:spPr>
        <a:xfrm>
          <a:off x="9864992" y="2808101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</a:p>
      </xdr:txBody>
    </xdr:sp>
    <xdr:clientData/>
  </xdr:twoCellAnchor>
  <xdr:twoCellAnchor>
    <xdr:from>
      <xdr:col>27</xdr:col>
      <xdr:colOff>57494</xdr:colOff>
      <xdr:row>223</xdr:row>
      <xdr:rowOff>89112</xdr:rowOff>
    </xdr:from>
    <xdr:to>
      <xdr:col>28</xdr:col>
      <xdr:colOff>735494</xdr:colOff>
      <xdr:row>226</xdr:row>
      <xdr:rowOff>165612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 txBox="1"/>
      </xdr:nvSpPr>
      <xdr:spPr>
        <a:xfrm>
          <a:off x="8248994" y="403798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30</xdr:col>
      <xdr:colOff>35192</xdr:colOff>
      <xdr:row>4</xdr:row>
      <xdr:rowOff>38100</xdr:rowOff>
    </xdr:from>
    <xdr:to>
      <xdr:col>31</xdr:col>
      <xdr:colOff>713192</xdr:colOff>
      <xdr:row>7</xdr:row>
      <xdr:rowOff>114600</xdr:rowOff>
    </xdr:to>
    <xdr:sp macro="" textlink="">
      <xdr:nvSpPr>
        <xdr:cNvPr id="45" name="CuadroTexto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 txBox="1"/>
      </xdr:nvSpPr>
      <xdr:spPr>
        <a:xfrm>
          <a:off x="9832335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9</xdr:row>
      <xdr:rowOff>72379</xdr:rowOff>
    </xdr:from>
    <xdr:to>
      <xdr:col>31</xdr:col>
      <xdr:colOff>713192</xdr:colOff>
      <xdr:row>12</xdr:row>
      <xdr:rowOff>148879</xdr:rowOff>
    </xdr:to>
    <xdr:sp macro="" textlink="">
      <xdr:nvSpPr>
        <xdr:cNvPr id="46" name="CuadroText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 txBox="1"/>
      </xdr:nvSpPr>
      <xdr:spPr>
        <a:xfrm>
          <a:off x="9832335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10-23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7</xdr:row>
      <xdr:rowOff>114600</xdr:rowOff>
    </xdr:from>
    <xdr:to>
      <xdr:col>30</xdr:col>
      <xdr:colOff>755192</xdr:colOff>
      <xdr:row>9</xdr:row>
      <xdr:rowOff>72379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CxnSpPr>
          <a:stCxn id="45" idx="4"/>
          <a:endCxn id="46" idx="0"/>
        </xdr:cNvCxnSpPr>
      </xdr:nvCxnSpPr>
      <xdr:spPr>
        <a:xfrm>
          <a:off x="10552335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14052</xdr:colOff>
      <xdr:row>157</xdr:row>
      <xdr:rowOff>154015</xdr:rowOff>
    </xdr:from>
    <xdr:to>
      <xdr:col>30</xdr:col>
      <xdr:colOff>756636</xdr:colOff>
      <xdr:row>159</xdr:row>
      <xdr:rowOff>70312</xdr:rowOff>
    </xdr:to>
    <xdr:cxnSp macro="">
      <xdr:nvCxnSpPr>
        <xdr:cNvPr id="49" name="Conector angular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CxnSpPr>
          <a:stCxn id="43" idx="4"/>
          <a:endCxn id="137" idx="0"/>
        </xdr:cNvCxnSpPr>
      </xdr:nvCxnSpPr>
      <xdr:spPr>
        <a:xfrm rot="5400000">
          <a:off x="9628345" y="28068222"/>
          <a:ext cx="297297" cy="161888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756636</xdr:colOff>
      <xdr:row>157</xdr:row>
      <xdr:rowOff>154014</xdr:rowOff>
    </xdr:from>
    <xdr:to>
      <xdr:col>33</xdr:col>
      <xdr:colOff>753176</xdr:colOff>
      <xdr:row>159</xdr:row>
      <xdr:rowOff>66848</xdr:rowOff>
    </xdr:to>
    <xdr:cxnSp macro="">
      <xdr:nvCxnSpPr>
        <xdr:cNvPr id="50" name="Conector angular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CxnSpPr>
          <a:stCxn id="43" idx="4"/>
          <a:endCxn id="142" idx="0"/>
        </xdr:cNvCxnSpPr>
      </xdr:nvCxnSpPr>
      <xdr:spPr>
        <a:xfrm rot="16200000" flipH="1">
          <a:off x="11199789" y="28115661"/>
          <a:ext cx="293834" cy="152054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208</xdr:row>
      <xdr:rowOff>45069</xdr:rowOff>
    </xdr:from>
    <xdr:to>
      <xdr:col>28</xdr:col>
      <xdr:colOff>735494</xdr:colOff>
      <xdr:row>211</xdr:row>
      <xdr:rowOff>121569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 txBox="1"/>
      </xdr:nvSpPr>
      <xdr:spPr>
        <a:xfrm>
          <a:off x="8248994" y="4224081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218</xdr:row>
      <xdr:rowOff>65042</xdr:rowOff>
    </xdr:from>
    <xdr:to>
      <xdr:col>28</xdr:col>
      <xdr:colOff>735494</xdr:colOff>
      <xdr:row>221</xdr:row>
      <xdr:rowOff>141542</xdr:rowOff>
    </xdr:to>
    <xdr:sp macro="" textlink="">
      <xdr:nvSpPr>
        <xdr:cNvPr id="52" name="CuadroTexto 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 txBox="1"/>
      </xdr:nvSpPr>
      <xdr:spPr>
        <a:xfrm>
          <a:off x="8248994" y="413082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245</xdr:row>
      <xdr:rowOff>59778</xdr:rowOff>
    </xdr:from>
    <xdr:to>
      <xdr:col>28</xdr:col>
      <xdr:colOff>735494</xdr:colOff>
      <xdr:row>248</xdr:row>
      <xdr:rowOff>136278</xdr:rowOff>
    </xdr:to>
    <xdr:sp macro="" textlink="">
      <xdr:nvSpPr>
        <xdr:cNvPr id="55" name="CuadroTexto 5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 txBox="1"/>
      </xdr:nvSpPr>
      <xdr:spPr>
        <a:xfrm>
          <a:off x="8248994" y="455130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245</xdr:row>
      <xdr:rowOff>59777</xdr:rowOff>
    </xdr:from>
    <xdr:to>
      <xdr:col>31</xdr:col>
      <xdr:colOff>713192</xdr:colOff>
      <xdr:row>248</xdr:row>
      <xdr:rowOff>136277</xdr:rowOff>
    </xdr:to>
    <xdr:sp macro="" textlink="">
      <xdr:nvSpPr>
        <xdr:cNvPr id="56" name="CuadroTexto 5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 txBox="1"/>
      </xdr:nvSpPr>
      <xdr:spPr>
        <a:xfrm>
          <a:off x="16386442" y="46875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260</xdr:row>
      <xdr:rowOff>67898</xdr:rowOff>
    </xdr:from>
    <xdr:to>
      <xdr:col>31</xdr:col>
      <xdr:colOff>713192</xdr:colOff>
      <xdr:row>263</xdr:row>
      <xdr:rowOff>144398</xdr:rowOff>
    </xdr:to>
    <xdr:sp macro="" textlink="">
      <xdr:nvSpPr>
        <xdr:cNvPr id="57" name="CuadroTexto 5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9864992" y="470451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30</xdr:col>
      <xdr:colOff>755192</xdr:colOff>
      <xdr:row>152</xdr:row>
      <xdr:rowOff>154015</xdr:rowOff>
    </xdr:from>
    <xdr:to>
      <xdr:col>30</xdr:col>
      <xdr:colOff>755192</xdr:colOff>
      <xdr:row>154</xdr:row>
      <xdr:rowOff>34635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CxnSpPr>
          <a:stCxn id="43" idx="4"/>
          <a:endCxn id="36" idx="0"/>
        </xdr:cNvCxnSpPr>
      </xdr:nvCxnSpPr>
      <xdr:spPr>
        <a:xfrm>
          <a:off x="10626556" y="28157515"/>
          <a:ext cx="0" cy="26162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755191</xdr:colOff>
      <xdr:row>127</xdr:row>
      <xdr:rowOff>145625</xdr:rowOff>
    </xdr:from>
    <xdr:to>
      <xdr:col>30</xdr:col>
      <xdr:colOff>755192</xdr:colOff>
      <xdr:row>129</xdr:row>
      <xdr:rowOff>65518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CxnSpPr>
          <a:endCxn id="38" idx="0"/>
        </xdr:cNvCxnSpPr>
      </xdr:nvCxnSpPr>
      <xdr:spPr>
        <a:xfrm>
          <a:off x="10584991" y="23243750"/>
          <a:ext cx="1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132</xdr:row>
      <xdr:rowOff>142018</xdr:rowOff>
    </xdr:from>
    <xdr:to>
      <xdr:col>30</xdr:col>
      <xdr:colOff>755192</xdr:colOff>
      <xdr:row>134</xdr:row>
      <xdr:rowOff>65914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CxnSpPr>
          <a:stCxn id="38" idx="4"/>
          <a:endCxn id="40" idx="0"/>
        </xdr:cNvCxnSpPr>
      </xdr:nvCxnSpPr>
      <xdr:spPr>
        <a:xfrm>
          <a:off x="13917010" y="2610197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137</xdr:row>
      <xdr:rowOff>142414</xdr:rowOff>
    </xdr:from>
    <xdr:to>
      <xdr:col>30</xdr:col>
      <xdr:colOff>756635</xdr:colOff>
      <xdr:row>139</xdr:row>
      <xdr:rowOff>73517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CxnSpPr>
          <a:stCxn id="40" idx="4"/>
          <a:endCxn id="41" idx="0"/>
        </xdr:cNvCxnSpPr>
      </xdr:nvCxnSpPr>
      <xdr:spPr>
        <a:xfrm>
          <a:off x="10586435" y="25859914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142</xdr:row>
      <xdr:rowOff>150017</xdr:rowOff>
    </xdr:from>
    <xdr:to>
      <xdr:col>30</xdr:col>
      <xdr:colOff>756635</xdr:colOff>
      <xdr:row>144</xdr:row>
      <xdr:rowOff>58706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CxnSpPr>
          <a:stCxn id="41" idx="4"/>
          <a:endCxn id="42" idx="0"/>
        </xdr:cNvCxnSpPr>
      </xdr:nvCxnSpPr>
      <xdr:spPr>
        <a:xfrm>
          <a:off x="10586435" y="26820017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147</xdr:row>
      <xdr:rowOff>135206</xdr:rowOff>
    </xdr:from>
    <xdr:to>
      <xdr:col>30</xdr:col>
      <xdr:colOff>755192</xdr:colOff>
      <xdr:row>149</xdr:row>
      <xdr:rowOff>77515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CxnSpPr>
          <a:stCxn id="42" idx="4"/>
          <a:endCxn id="43" idx="0"/>
        </xdr:cNvCxnSpPr>
      </xdr:nvCxnSpPr>
      <xdr:spPr>
        <a:xfrm>
          <a:off x="10584992" y="27757706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162</xdr:row>
      <xdr:rowOff>146812</xdr:rowOff>
    </xdr:from>
    <xdr:to>
      <xdr:col>28</xdr:col>
      <xdr:colOff>14051</xdr:colOff>
      <xdr:row>164</xdr:row>
      <xdr:rowOff>55504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CxnSpPr>
          <a:stCxn id="137" idx="4"/>
          <a:endCxn id="138" idx="0"/>
        </xdr:cNvCxnSpPr>
      </xdr:nvCxnSpPr>
      <xdr:spPr>
        <a:xfrm>
          <a:off x="8967551" y="29674312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167</xdr:row>
      <xdr:rowOff>132004</xdr:rowOff>
    </xdr:from>
    <xdr:to>
      <xdr:col>28</xdr:col>
      <xdr:colOff>14051</xdr:colOff>
      <xdr:row>169</xdr:row>
      <xdr:rowOff>71185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CxnSpPr>
          <a:stCxn id="138" idx="4"/>
          <a:endCxn id="167" idx="0"/>
        </xdr:cNvCxnSpPr>
      </xdr:nvCxnSpPr>
      <xdr:spPr>
        <a:xfrm>
          <a:off x="8967551" y="30612004"/>
          <a:ext cx="0" cy="3201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192</xdr:row>
      <xdr:rowOff>156680</xdr:rowOff>
    </xdr:from>
    <xdr:to>
      <xdr:col>28</xdr:col>
      <xdr:colOff>15494</xdr:colOff>
      <xdr:row>208</xdr:row>
      <xdr:rowOff>45069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CxnSpPr>
          <a:stCxn id="147" idx="4"/>
          <a:endCxn id="51" idx="0"/>
        </xdr:cNvCxnSpPr>
      </xdr:nvCxnSpPr>
      <xdr:spPr>
        <a:xfrm>
          <a:off x="15493619" y="36859680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167</xdr:row>
      <xdr:rowOff>109591</xdr:rowOff>
    </xdr:from>
    <xdr:to>
      <xdr:col>33</xdr:col>
      <xdr:colOff>751731</xdr:colOff>
      <xdr:row>193</xdr:row>
      <xdr:rowOff>41089</xdr:rowOff>
    </xdr:to>
    <xdr:cxnSp macro="">
      <xdr:nvCxnSpPr>
        <xdr:cNvPr id="69" name="Conector recto de flecha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CxnSpPr>
          <a:stCxn id="148" idx="4"/>
          <a:endCxn id="143" idx="0"/>
        </xdr:cNvCxnSpPr>
      </xdr:nvCxnSpPr>
      <xdr:spPr>
        <a:xfrm>
          <a:off x="12105531" y="30589591"/>
          <a:ext cx="0" cy="49797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211</xdr:row>
      <xdr:rowOff>121569</xdr:rowOff>
    </xdr:from>
    <xdr:to>
      <xdr:col>28</xdr:col>
      <xdr:colOff>15494</xdr:colOff>
      <xdr:row>218</xdr:row>
      <xdr:rowOff>65042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CxnSpPr>
          <a:stCxn id="51" idx="4"/>
          <a:endCxn id="52" idx="0"/>
        </xdr:cNvCxnSpPr>
      </xdr:nvCxnSpPr>
      <xdr:spPr>
        <a:xfrm>
          <a:off x="15493619" y="40444069"/>
          <a:ext cx="0" cy="12769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196</xdr:row>
      <xdr:rowOff>117589</xdr:rowOff>
    </xdr:from>
    <xdr:to>
      <xdr:col>33</xdr:col>
      <xdr:colOff>751731</xdr:colOff>
      <xdr:row>198</xdr:row>
      <xdr:rowOff>70362</xdr:rowOff>
    </xdr:to>
    <xdr:cxnSp macro="">
      <xdr:nvCxnSpPr>
        <xdr:cNvPr id="71" name="Conector recto de flecha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CxnSpPr>
          <a:stCxn id="143" idx="4"/>
          <a:endCxn id="140" idx="0"/>
        </xdr:cNvCxnSpPr>
      </xdr:nvCxnSpPr>
      <xdr:spPr>
        <a:xfrm>
          <a:off x="12105531" y="36217339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221</xdr:row>
      <xdr:rowOff>141542</xdr:rowOff>
    </xdr:from>
    <xdr:to>
      <xdr:col>28</xdr:col>
      <xdr:colOff>15494</xdr:colOff>
      <xdr:row>223</xdr:row>
      <xdr:rowOff>45069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CxnSpPr>
          <a:stCxn id="52" idx="4"/>
          <a:endCxn id="51" idx="0"/>
        </xdr:cNvCxnSpPr>
      </xdr:nvCxnSpPr>
      <xdr:spPr>
        <a:xfrm>
          <a:off x="8968994" y="41956292"/>
          <a:ext cx="0" cy="2845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201</xdr:row>
      <xdr:rowOff>146862</xdr:rowOff>
    </xdr:from>
    <xdr:to>
      <xdr:col>33</xdr:col>
      <xdr:colOff>751731</xdr:colOff>
      <xdr:row>203</xdr:row>
      <xdr:rowOff>80412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CxnSpPr>
          <a:stCxn id="140" idx="4"/>
          <a:endCxn id="144" idx="0"/>
        </xdr:cNvCxnSpPr>
      </xdr:nvCxnSpPr>
      <xdr:spPr>
        <a:xfrm>
          <a:off x="12105531" y="37199112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751766</xdr:colOff>
      <xdr:row>248</xdr:row>
      <xdr:rowOff>136277</xdr:rowOff>
    </xdr:from>
    <xdr:to>
      <xdr:col>30</xdr:col>
      <xdr:colOff>755192</xdr:colOff>
      <xdr:row>250</xdr:row>
      <xdr:rowOff>86617</xdr:rowOff>
    </xdr:to>
    <xdr:cxnSp macro="">
      <xdr:nvCxnSpPr>
        <xdr:cNvPr id="76" name="Conector recto de flecha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CxnSpPr>
          <a:stCxn id="56" idx="4"/>
          <a:endCxn id="343" idx="1"/>
        </xdr:cNvCxnSpPr>
      </xdr:nvCxnSpPr>
      <xdr:spPr>
        <a:xfrm flipH="1">
          <a:off x="17164074" y="47563450"/>
          <a:ext cx="3426" cy="33134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253</xdr:row>
      <xdr:rowOff>138725</xdr:rowOff>
    </xdr:from>
    <xdr:to>
      <xdr:col>30</xdr:col>
      <xdr:colOff>757790</xdr:colOff>
      <xdr:row>255</xdr:row>
      <xdr:rowOff>42022</xdr:rowOff>
    </xdr:to>
    <xdr:cxnSp macro="">
      <xdr:nvCxnSpPr>
        <xdr:cNvPr id="77" name="Conector recto de flecha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CxnSpPr>
          <a:endCxn id="168" idx="0"/>
        </xdr:cNvCxnSpPr>
      </xdr:nvCxnSpPr>
      <xdr:spPr>
        <a:xfrm>
          <a:off x="10586435" y="45782525"/>
          <a:ext cx="1155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213</xdr:row>
      <xdr:rowOff>89112</xdr:rowOff>
    </xdr:from>
    <xdr:to>
      <xdr:col>34</xdr:col>
      <xdr:colOff>709731</xdr:colOff>
      <xdr:row>216</xdr:row>
      <xdr:rowOff>165612</xdr:rowOff>
    </xdr:to>
    <xdr:sp macro="" textlink="">
      <xdr:nvSpPr>
        <xdr:cNvPr id="79" name="CuadroText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 txBox="1"/>
      </xdr:nvSpPr>
      <xdr:spPr>
        <a:xfrm>
          <a:off x="11385531" y="403798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33</xdr:col>
      <xdr:colOff>751731</xdr:colOff>
      <xdr:row>211</xdr:row>
      <xdr:rowOff>141362</xdr:rowOff>
    </xdr:from>
    <xdr:to>
      <xdr:col>33</xdr:col>
      <xdr:colOff>751731</xdr:colOff>
      <xdr:row>213</xdr:row>
      <xdr:rowOff>89112</xdr:rowOff>
    </xdr:to>
    <xdr:cxnSp macro="">
      <xdr:nvCxnSpPr>
        <xdr:cNvPr id="80" name="Conector recto de flecha 79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CxnSpPr>
          <a:stCxn id="123" idx="4"/>
          <a:endCxn id="79" idx="0"/>
        </xdr:cNvCxnSpPr>
      </xdr:nvCxnSpPr>
      <xdr:spPr>
        <a:xfrm>
          <a:off x="12268322" y="4218990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755717</xdr:colOff>
      <xdr:row>22</xdr:row>
      <xdr:rowOff>138634</xdr:rowOff>
    </xdr:from>
    <xdr:to>
      <xdr:col>21</xdr:col>
      <xdr:colOff>755717</xdr:colOff>
      <xdr:row>24</xdr:row>
      <xdr:rowOff>74601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CxnSpPr>
          <a:stCxn id="92" idx="4"/>
          <a:endCxn id="85" idx="0"/>
        </xdr:cNvCxnSpPr>
      </xdr:nvCxnSpPr>
      <xdr:spPr>
        <a:xfrm>
          <a:off x="5670617" y="43296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24</xdr:row>
      <xdr:rowOff>74601</xdr:rowOff>
    </xdr:from>
    <xdr:to>
      <xdr:col>22</xdr:col>
      <xdr:colOff>713717</xdr:colOff>
      <xdr:row>27</xdr:row>
      <xdr:rowOff>151101</xdr:rowOff>
    </xdr:to>
    <xdr:sp macro="" textlink="">
      <xdr:nvSpPr>
        <xdr:cNvPr id="85" name="CuadroTexto 8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 txBox="1">
          <a:spLocks/>
        </xdr:cNvSpPr>
      </xdr:nvSpPr>
      <xdr:spPr>
        <a:xfrm>
          <a:off x="4950617" y="46466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29</xdr:row>
      <xdr:rowOff>64356</xdr:rowOff>
    </xdr:from>
    <xdr:to>
      <xdr:col>22</xdr:col>
      <xdr:colOff>713717</xdr:colOff>
      <xdr:row>32</xdr:row>
      <xdr:rowOff>140856</xdr:rowOff>
    </xdr:to>
    <xdr:sp macro="" textlink="">
      <xdr:nvSpPr>
        <xdr:cNvPr id="86" name="CuadroTexto 8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 txBox="1">
          <a:spLocks/>
        </xdr:cNvSpPr>
      </xdr:nvSpPr>
      <xdr:spPr>
        <a:xfrm>
          <a:off x="4950617" y="55888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34</xdr:row>
      <xdr:rowOff>65317</xdr:rowOff>
    </xdr:from>
    <xdr:to>
      <xdr:col>22</xdr:col>
      <xdr:colOff>713717</xdr:colOff>
      <xdr:row>37</xdr:row>
      <xdr:rowOff>141817</xdr:rowOff>
    </xdr:to>
    <xdr:sp macro="" textlink="">
      <xdr:nvSpPr>
        <xdr:cNvPr id="87" name="CuadroTexto 8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 txBox="1">
          <a:spLocks/>
        </xdr:cNvSpPr>
      </xdr:nvSpPr>
      <xdr:spPr>
        <a:xfrm>
          <a:off x="4971399" y="659427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CANASTO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39</xdr:row>
      <xdr:rowOff>78444</xdr:rowOff>
    </xdr:from>
    <xdr:to>
      <xdr:col>22</xdr:col>
      <xdr:colOff>713717</xdr:colOff>
      <xdr:row>42</xdr:row>
      <xdr:rowOff>154944</xdr:rowOff>
    </xdr:to>
    <xdr:sp macro="" textlink="">
      <xdr:nvSpPr>
        <xdr:cNvPr id="89" name="CuadroTexto 8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 txBox="1">
          <a:spLocks/>
        </xdr:cNvSpPr>
      </xdr:nvSpPr>
      <xdr:spPr>
        <a:xfrm>
          <a:off x="4971399" y="75598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 FONDO PISO</a:t>
          </a:r>
        </a:p>
        <a:p>
          <a:pPr algn="ctr"/>
          <a:r>
            <a:rPr lang="en-US" sz="900" b="1" i="1" baseline="0"/>
            <a:t>15-10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44</xdr:row>
      <xdr:rowOff>59906</xdr:rowOff>
    </xdr:from>
    <xdr:to>
      <xdr:col>25</xdr:col>
      <xdr:colOff>727572</xdr:colOff>
      <xdr:row>47</xdr:row>
      <xdr:rowOff>136406</xdr:rowOff>
    </xdr:to>
    <xdr:sp macro="" textlink="">
      <xdr:nvSpPr>
        <xdr:cNvPr id="90" name="CuadroTexto 8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 txBox="1">
          <a:spLocks/>
        </xdr:cNvSpPr>
      </xdr:nvSpPr>
      <xdr:spPr>
        <a:xfrm>
          <a:off x="6602772" y="93944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24</xdr:col>
      <xdr:colOff>49572</xdr:colOff>
      <xdr:row>49</xdr:row>
      <xdr:rowOff>52703</xdr:rowOff>
    </xdr:from>
    <xdr:to>
      <xdr:col>25</xdr:col>
      <xdr:colOff>727572</xdr:colOff>
      <xdr:row>52</xdr:row>
      <xdr:rowOff>129203</xdr:rowOff>
    </xdr:to>
    <xdr:sp macro="" textlink="">
      <xdr:nvSpPr>
        <xdr:cNvPr id="91" name="CuadroTexto 9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 txBox="1">
          <a:spLocks/>
        </xdr:cNvSpPr>
      </xdr:nvSpPr>
      <xdr:spPr>
        <a:xfrm>
          <a:off x="6602772" y="10339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35717</xdr:colOff>
      <xdr:row>19</xdr:row>
      <xdr:rowOff>62134</xdr:rowOff>
    </xdr:from>
    <xdr:to>
      <xdr:col>22</xdr:col>
      <xdr:colOff>713717</xdr:colOff>
      <xdr:row>22</xdr:row>
      <xdr:rowOff>138634</xdr:rowOff>
    </xdr:to>
    <xdr:sp macro="" textlink="">
      <xdr:nvSpPr>
        <xdr:cNvPr id="92" name="CuadroTexto 9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 txBox="1"/>
      </xdr:nvSpPr>
      <xdr:spPr>
        <a:xfrm>
          <a:off x="4950617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720335</xdr:colOff>
      <xdr:row>31</xdr:row>
      <xdr:rowOff>186018</xdr:rowOff>
    </xdr:from>
    <xdr:to>
      <xdr:col>25</xdr:col>
      <xdr:colOff>44926</xdr:colOff>
      <xdr:row>34</xdr:row>
      <xdr:rowOff>186018</xdr:rowOff>
    </xdr:to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 txBox="1"/>
      </xdr:nvSpPr>
      <xdr:spPr>
        <a:xfrm>
          <a:off x="6397235" y="6091518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15</xdr:col>
      <xdr:colOff>725494</xdr:colOff>
      <xdr:row>27</xdr:row>
      <xdr:rowOff>44825</xdr:rowOff>
    </xdr:from>
    <xdr:to>
      <xdr:col>17</xdr:col>
      <xdr:colOff>86590</xdr:colOff>
      <xdr:row>30</xdr:row>
      <xdr:rowOff>44825</xdr:rowOff>
    </xdr:to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 txBox="1"/>
      </xdr:nvSpPr>
      <xdr:spPr>
        <a:xfrm>
          <a:off x="2363794" y="5188325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15</xdr:col>
      <xdr:colOff>46943</xdr:colOff>
      <xdr:row>19</xdr:row>
      <xdr:rowOff>65317</xdr:rowOff>
    </xdr:from>
    <xdr:to>
      <xdr:col>16</xdr:col>
      <xdr:colOff>724943</xdr:colOff>
      <xdr:row>22</xdr:row>
      <xdr:rowOff>141817</xdr:rowOff>
    </xdr:to>
    <xdr:sp macro="" textlink="">
      <xdr:nvSpPr>
        <xdr:cNvPr id="95" name="CuadroTexto 9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 txBox="1">
          <a:spLocks/>
        </xdr:cNvSpPr>
      </xdr:nvSpPr>
      <xdr:spPr>
        <a:xfrm>
          <a:off x="1685243" y="368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15</xdr:col>
      <xdr:colOff>46943</xdr:colOff>
      <xdr:row>24</xdr:row>
      <xdr:rowOff>77484</xdr:rowOff>
    </xdr:from>
    <xdr:to>
      <xdr:col>16</xdr:col>
      <xdr:colOff>724943</xdr:colOff>
      <xdr:row>27</xdr:row>
      <xdr:rowOff>153984</xdr:rowOff>
    </xdr:to>
    <xdr:sp macro="" textlink="">
      <xdr:nvSpPr>
        <xdr:cNvPr id="96" name="CuadroTexto 9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 txBox="1">
          <a:spLocks/>
        </xdr:cNvSpPr>
      </xdr:nvSpPr>
      <xdr:spPr>
        <a:xfrm>
          <a:off x="1685243" y="4649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 FONDO-TECHO</a:t>
          </a:r>
          <a:r>
            <a:rPr lang="en-US" sz="1100" b="1" i="1" baseline="0"/>
            <a:t> Y  LATERALES</a:t>
          </a: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15</xdr:col>
      <xdr:colOff>46943</xdr:colOff>
      <xdr:row>29</xdr:row>
      <xdr:rowOff>78444</xdr:rowOff>
    </xdr:from>
    <xdr:to>
      <xdr:col>16</xdr:col>
      <xdr:colOff>724943</xdr:colOff>
      <xdr:row>32</xdr:row>
      <xdr:rowOff>154944</xdr:rowOff>
    </xdr:to>
    <xdr:sp macro="" textlink="">
      <xdr:nvSpPr>
        <xdr:cNvPr id="97" name="CuadroTexto 9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 txBox="1">
          <a:spLocks/>
        </xdr:cNvSpPr>
      </xdr:nvSpPr>
      <xdr:spPr>
        <a:xfrm>
          <a:off x="1685243" y="560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 baseline="0"/>
        </a:p>
      </xdr:txBody>
    </xdr:sp>
    <xdr:clientData/>
  </xdr:twoCellAnchor>
  <xdr:twoCellAnchor>
    <xdr:from>
      <xdr:col>15</xdr:col>
      <xdr:colOff>46943</xdr:colOff>
      <xdr:row>34</xdr:row>
      <xdr:rowOff>62757</xdr:rowOff>
    </xdr:from>
    <xdr:to>
      <xdr:col>16</xdr:col>
      <xdr:colOff>724943</xdr:colOff>
      <xdr:row>37</xdr:row>
      <xdr:rowOff>139257</xdr:rowOff>
    </xdr:to>
    <xdr:sp macro="" textlink="">
      <xdr:nvSpPr>
        <xdr:cNvPr id="99" name="CuadroTexto 9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 txBox="1">
          <a:spLocks/>
        </xdr:cNvSpPr>
      </xdr:nvSpPr>
      <xdr:spPr>
        <a:xfrm>
          <a:off x="1685243" y="65397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900" b="1" i="1" baseline="0"/>
            <a:t>15-15</a:t>
          </a:r>
          <a:endParaRPr lang="en-US" sz="1100" b="1" i="1" baseline="0"/>
        </a:p>
      </xdr:txBody>
    </xdr:sp>
    <xdr:clientData/>
  </xdr:twoCellAnchor>
  <xdr:twoCellAnchor>
    <xdr:from>
      <xdr:col>16</xdr:col>
      <xdr:colOff>3500</xdr:colOff>
      <xdr:row>32</xdr:row>
      <xdr:rowOff>154944</xdr:rowOff>
    </xdr:from>
    <xdr:to>
      <xdr:col>16</xdr:col>
      <xdr:colOff>3500</xdr:colOff>
      <xdr:row>34</xdr:row>
      <xdr:rowOff>62757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CxnSpPr>
          <a:stCxn id="97" idx="4"/>
          <a:endCxn id="99" idx="0"/>
        </xdr:cNvCxnSpPr>
      </xdr:nvCxnSpPr>
      <xdr:spPr>
        <a:xfrm>
          <a:off x="2403800" y="6250944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54</xdr:row>
      <xdr:rowOff>57378</xdr:rowOff>
    </xdr:from>
    <xdr:to>
      <xdr:col>25</xdr:col>
      <xdr:colOff>727572</xdr:colOff>
      <xdr:row>57</xdr:row>
      <xdr:rowOff>133878</xdr:rowOff>
    </xdr:to>
    <xdr:sp macro="" textlink="">
      <xdr:nvSpPr>
        <xdr:cNvPr id="103" name="CuadroTexto 10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SpPr txBox="1">
          <a:spLocks/>
        </xdr:cNvSpPr>
      </xdr:nvSpPr>
      <xdr:spPr>
        <a:xfrm>
          <a:off x="6630481" y="103963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63</xdr:row>
      <xdr:rowOff>22174</xdr:rowOff>
    </xdr:from>
    <xdr:to>
      <xdr:col>25</xdr:col>
      <xdr:colOff>15717</xdr:colOff>
      <xdr:row>64</xdr:row>
      <xdr:rowOff>86615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CxnSpPr>
          <a:stCxn id="316" idx="4"/>
          <a:endCxn id="284" idx="1"/>
        </xdr:cNvCxnSpPr>
      </xdr:nvCxnSpPr>
      <xdr:spPr>
        <a:xfrm>
          <a:off x="7350481" y="12075629"/>
          <a:ext cx="8145" cy="254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238427</xdr:colOff>
      <xdr:row>125</xdr:row>
      <xdr:rowOff>41576</xdr:rowOff>
    </xdr:from>
    <xdr:to>
      <xdr:col>25</xdr:col>
      <xdr:colOff>440472</xdr:colOff>
      <xdr:row>128</xdr:row>
      <xdr:rowOff>43295</xdr:rowOff>
    </xdr:to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SpPr txBox="1"/>
      </xdr:nvSpPr>
      <xdr:spPr>
        <a:xfrm>
          <a:off x="6791627" y="21758576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30</xdr:col>
      <xdr:colOff>28156</xdr:colOff>
      <xdr:row>208</xdr:row>
      <xdr:rowOff>167231</xdr:rowOff>
    </xdr:from>
    <xdr:to>
      <xdr:col>31</xdr:col>
      <xdr:colOff>225872</xdr:colOff>
      <xdr:row>212</xdr:row>
      <xdr:rowOff>20204</xdr:rowOff>
    </xdr:to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SpPr txBox="1"/>
      </xdr:nvSpPr>
      <xdr:spPr>
        <a:xfrm>
          <a:off x="16379406" y="39918231"/>
          <a:ext cx="959716" cy="61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342775</xdr:colOff>
      <xdr:row>259</xdr:row>
      <xdr:rowOff>145870</xdr:rowOff>
    </xdr:from>
    <xdr:to>
      <xdr:col>28</xdr:col>
      <xdr:colOff>469447</xdr:colOff>
      <xdr:row>262</xdr:row>
      <xdr:rowOff>129886</xdr:rowOff>
    </xdr:to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SpPr txBox="1"/>
      </xdr:nvSpPr>
      <xdr:spPr>
        <a:xfrm>
          <a:off x="8534275" y="46932670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15</xdr:col>
      <xdr:colOff>764309</xdr:colOff>
      <xdr:row>7</xdr:row>
      <xdr:rowOff>39833</xdr:rowOff>
    </xdr:from>
    <xdr:to>
      <xdr:col>17</xdr:col>
      <xdr:colOff>0</xdr:colOff>
      <xdr:row>10</xdr:row>
      <xdr:rowOff>39833</xdr:rowOff>
    </xdr:to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SpPr txBox="1"/>
      </xdr:nvSpPr>
      <xdr:spPr>
        <a:xfrm>
          <a:off x="2402609" y="1373333"/>
          <a:ext cx="7596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2242</xdr:colOff>
      <xdr:row>13</xdr:row>
      <xdr:rowOff>20204</xdr:rowOff>
    </xdr:from>
    <xdr:to>
      <xdr:col>24</xdr:col>
      <xdr:colOff>11545</xdr:colOff>
      <xdr:row>15</xdr:row>
      <xdr:rowOff>66387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SpPr txBox="1"/>
      </xdr:nvSpPr>
      <xdr:spPr>
        <a:xfrm>
          <a:off x="5699924" y="2496704"/>
          <a:ext cx="892530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25</xdr:col>
      <xdr:colOff>7572</xdr:colOff>
      <xdr:row>82</xdr:row>
      <xdr:rowOff>169033</xdr:rowOff>
    </xdr:from>
    <xdr:to>
      <xdr:col>25</xdr:col>
      <xdr:colOff>7572</xdr:colOff>
      <xdr:row>84</xdr:row>
      <xdr:rowOff>77385</xdr:rowOff>
    </xdr:to>
    <xdr:cxnSp macro="">
      <xdr:nvCxnSpPr>
        <xdr:cNvPr id="110" name="Conector recto de flecha 109"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CxnSpPr>
          <a:stCxn id="115" idx="4"/>
          <a:endCxn id="120" idx="0"/>
        </xdr:cNvCxnSpPr>
      </xdr:nvCxnSpPr>
      <xdr:spPr>
        <a:xfrm>
          <a:off x="7350481" y="1584198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92</xdr:row>
      <xdr:rowOff>146812</xdr:rowOff>
    </xdr:from>
    <xdr:to>
      <xdr:col>25</xdr:col>
      <xdr:colOff>7572</xdr:colOff>
      <xdr:row>94</xdr:row>
      <xdr:rowOff>41242</xdr:rowOff>
    </xdr:to>
    <xdr:cxnSp macro="">
      <xdr:nvCxnSpPr>
        <xdr:cNvPr id="111" name="Conector angular 110"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CxnSpPr>
          <a:stCxn id="322" idx="4"/>
          <a:endCxn id="161" idx="0"/>
        </xdr:cNvCxnSpPr>
      </xdr:nvCxnSpPr>
      <xdr:spPr>
        <a:xfrm rot="5400000">
          <a:off x="6377782" y="17027498"/>
          <a:ext cx="275430" cy="166996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34636</xdr:colOff>
      <xdr:row>93</xdr:row>
      <xdr:rowOff>69272</xdr:rowOff>
    </xdr:from>
    <xdr:to>
      <xdr:col>28</xdr:col>
      <xdr:colOff>15494</xdr:colOff>
      <xdr:row>94</xdr:row>
      <xdr:rowOff>6610</xdr:rowOff>
    </xdr:to>
    <xdr:cxnSp macro="">
      <xdr:nvCxnSpPr>
        <xdr:cNvPr id="112" name="Conector angular 111"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CxnSpPr>
          <a:endCxn id="227" idx="0"/>
        </xdr:cNvCxnSpPr>
      </xdr:nvCxnSpPr>
      <xdr:spPr>
        <a:xfrm>
          <a:off x="7377545" y="17837727"/>
          <a:ext cx="1626085" cy="12783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244142</xdr:colOff>
      <xdr:row>71</xdr:row>
      <xdr:rowOff>104583</xdr:rowOff>
    </xdr:from>
    <xdr:to>
      <xdr:col>22</xdr:col>
      <xdr:colOff>451960</xdr:colOff>
      <xdr:row>74</xdr:row>
      <xdr:rowOff>104583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SpPr txBox="1"/>
      </xdr:nvSpPr>
      <xdr:spPr>
        <a:xfrm>
          <a:off x="6825051" y="12677583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24</xdr:col>
      <xdr:colOff>49572</xdr:colOff>
      <xdr:row>69</xdr:row>
      <xdr:rowOff>87027</xdr:rowOff>
    </xdr:from>
    <xdr:to>
      <xdr:col>25</xdr:col>
      <xdr:colOff>727572</xdr:colOff>
      <xdr:row>72</xdr:row>
      <xdr:rowOff>163527</xdr:rowOff>
    </xdr:to>
    <xdr:sp macro="" textlink="">
      <xdr:nvSpPr>
        <xdr:cNvPr id="114" name="CuadroTexto 11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C00-000072000000}"/>
            </a:ext>
          </a:extLst>
        </xdr:cNvPr>
        <xdr:cNvSpPr txBox="1">
          <a:spLocks/>
        </xdr:cNvSpPr>
      </xdr:nvSpPr>
      <xdr:spPr>
        <a:xfrm>
          <a:off x="6602772" y="132315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79</xdr:row>
      <xdr:rowOff>92533</xdr:rowOff>
    </xdr:from>
    <xdr:to>
      <xdr:col>25</xdr:col>
      <xdr:colOff>727572</xdr:colOff>
      <xdr:row>82</xdr:row>
      <xdr:rowOff>169033</xdr:rowOff>
    </xdr:to>
    <xdr:sp macro="" textlink="">
      <xdr:nvSpPr>
        <xdr:cNvPr id="115" name="CuadroTexto 11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C00-000073000000}"/>
            </a:ext>
          </a:extLst>
        </xdr:cNvPr>
        <xdr:cNvSpPr txBox="1">
          <a:spLocks/>
        </xdr:cNvSpPr>
      </xdr:nvSpPr>
      <xdr:spPr>
        <a:xfrm>
          <a:off x="6602772" y="1514203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99</xdr:row>
      <xdr:rowOff>55922</xdr:rowOff>
    </xdr:from>
    <xdr:to>
      <xdr:col>28</xdr:col>
      <xdr:colOff>735494</xdr:colOff>
      <xdr:row>102</xdr:row>
      <xdr:rowOff>132422</xdr:rowOff>
    </xdr:to>
    <xdr:sp macro="" textlink="">
      <xdr:nvSpPr>
        <xdr:cNvPr id="116" name="CuadroTexto 11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SpPr txBox="1">
          <a:spLocks/>
        </xdr:cNvSpPr>
      </xdr:nvSpPr>
      <xdr:spPr>
        <a:xfrm>
          <a:off x="8283630" y="1701042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BASES</a:t>
          </a:r>
        </a:p>
        <a:p>
          <a:pPr algn="ctr"/>
          <a:r>
            <a:rPr lang="en-US" sz="900" b="1" i="1"/>
            <a:t>25-05</a:t>
          </a:r>
        </a:p>
      </xdr:txBody>
    </xdr:sp>
    <xdr:clientData/>
  </xdr:twoCellAnchor>
  <xdr:twoCellAnchor>
    <xdr:from>
      <xdr:col>27</xdr:col>
      <xdr:colOff>62932</xdr:colOff>
      <xdr:row>104</xdr:row>
      <xdr:rowOff>61116</xdr:rowOff>
    </xdr:from>
    <xdr:to>
      <xdr:col>28</xdr:col>
      <xdr:colOff>740932</xdr:colOff>
      <xdr:row>107</xdr:row>
      <xdr:rowOff>134729</xdr:rowOff>
    </xdr:to>
    <xdr:sp macro="" textlink="">
      <xdr:nvSpPr>
        <xdr:cNvPr id="117" name="CuadroTexto 11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SpPr txBox="1"/>
      </xdr:nvSpPr>
      <xdr:spPr>
        <a:xfrm>
          <a:off x="8289068" y="17968116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PLACA FRÍA</a:t>
          </a:r>
        </a:p>
        <a:p>
          <a:pPr algn="ctr"/>
          <a:r>
            <a:rPr lang="en-US" sz="900" b="1" i="1" baseline="0"/>
            <a:t>30-20</a:t>
          </a:r>
          <a:endParaRPr lang="en-US" sz="900" b="1" i="1"/>
        </a:p>
      </xdr:txBody>
    </xdr:sp>
    <xdr:clientData/>
  </xdr:twoCellAnchor>
  <xdr:twoCellAnchor>
    <xdr:from>
      <xdr:col>30</xdr:col>
      <xdr:colOff>35192</xdr:colOff>
      <xdr:row>119</xdr:row>
      <xdr:rowOff>70532</xdr:rowOff>
    </xdr:from>
    <xdr:to>
      <xdr:col>31</xdr:col>
      <xdr:colOff>713192</xdr:colOff>
      <xdr:row>122</xdr:row>
      <xdr:rowOff>147032</xdr:rowOff>
    </xdr:to>
    <xdr:sp macro="" textlink="">
      <xdr:nvSpPr>
        <xdr:cNvPr id="118" name="CuadroTexto 11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SpPr txBox="1"/>
      </xdr:nvSpPr>
      <xdr:spPr>
        <a:xfrm>
          <a:off x="9864992" y="216446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27</xdr:col>
      <xdr:colOff>62932</xdr:colOff>
      <xdr:row>109</xdr:row>
      <xdr:rowOff>79343</xdr:rowOff>
    </xdr:from>
    <xdr:to>
      <xdr:col>28</xdr:col>
      <xdr:colOff>740932</xdr:colOff>
      <xdr:row>112</xdr:row>
      <xdr:rowOff>155843</xdr:rowOff>
    </xdr:to>
    <xdr:sp macro="" textlink="">
      <xdr:nvSpPr>
        <xdr:cNvPr id="119" name="CuadroTexto 11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SpPr txBox="1"/>
      </xdr:nvSpPr>
      <xdr:spPr>
        <a:xfrm>
          <a:off x="8289068" y="1975279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24</xdr:col>
      <xdr:colOff>49572</xdr:colOff>
      <xdr:row>84</xdr:row>
      <xdr:rowOff>77385</xdr:rowOff>
    </xdr:from>
    <xdr:to>
      <xdr:col>25</xdr:col>
      <xdr:colOff>727572</xdr:colOff>
      <xdr:row>87</xdr:row>
      <xdr:rowOff>153885</xdr:rowOff>
    </xdr:to>
    <xdr:sp macro="" textlink="">
      <xdr:nvSpPr>
        <xdr:cNvPr id="120" name="CuadroTexto 119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C00-000078000000}"/>
            </a:ext>
          </a:extLst>
        </xdr:cNvPr>
        <xdr:cNvSpPr txBox="1">
          <a:spLocks/>
        </xdr:cNvSpPr>
      </xdr:nvSpPr>
      <xdr:spPr>
        <a:xfrm>
          <a:off x="6630481" y="161313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15-05</a:t>
          </a:r>
        </a:p>
      </xdr:txBody>
    </xdr:sp>
    <xdr:clientData/>
  </xdr:twoCellAnchor>
  <xdr:twoCellAnchor>
    <xdr:from>
      <xdr:col>18</xdr:col>
      <xdr:colOff>230235</xdr:colOff>
      <xdr:row>84</xdr:row>
      <xdr:rowOff>75328</xdr:rowOff>
    </xdr:from>
    <xdr:to>
      <xdr:col>19</xdr:col>
      <xdr:colOff>316825</xdr:colOff>
      <xdr:row>87</xdr:row>
      <xdr:rowOff>44016</xdr:rowOff>
    </xdr:to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SpPr txBox="1"/>
      </xdr:nvSpPr>
      <xdr:spPr>
        <a:xfrm>
          <a:off x="10088610" y="16124953"/>
          <a:ext cx="848590" cy="54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33</xdr:col>
      <xdr:colOff>31731</xdr:colOff>
      <xdr:row>208</xdr:row>
      <xdr:rowOff>64862</xdr:rowOff>
    </xdr:from>
    <xdr:to>
      <xdr:col>34</xdr:col>
      <xdr:colOff>709731</xdr:colOff>
      <xdr:row>211</xdr:row>
      <xdr:rowOff>141362</xdr:rowOff>
    </xdr:to>
    <xdr:sp macro="" textlink="">
      <xdr:nvSpPr>
        <xdr:cNvPr id="123" name="CuadroTexto 12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SpPr txBox="1"/>
      </xdr:nvSpPr>
      <xdr:spPr>
        <a:xfrm>
          <a:off x="11385531" y="384506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33</xdr:col>
      <xdr:colOff>751731</xdr:colOff>
      <xdr:row>206</xdr:row>
      <xdr:rowOff>156912</xdr:rowOff>
    </xdr:from>
    <xdr:to>
      <xdr:col>33</xdr:col>
      <xdr:colOff>751731</xdr:colOff>
      <xdr:row>208</xdr:row>
      <xdr:rowOff>64862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CxnSpPr>
          <a:stCxn id="144" idx="4"/>
          <a:endCxn id="123" idx="0"/>
        </xdr:cNvCxnSpPr>
      </xdr:nvCxnSpPr>
      <xdr:spPr>
        <a:xfrm>
          <a:off x="12105531" y="38161662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233</xdr:row>
      <xdr:rowOff>141362</xdr:rowOff>
    </xdr:from>
    <xdr:to>
      <xdr:col>33</xdr:col>
      <xdr:colOff>751731</xdr:colOff>
      <xdr:row>235</xdr:row>
      <xdr:rowOff>84012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C00-00007D000000}"/>
            </a:ext>
          </a:extLst>
        </xdr:cNvPr>
        <xdr:cNvCxnSpPr>
          <a:stCxn id="123" idx="4"/>
          <a:endCxn id="141" idx="0"/>
        </xdr:cNvCxnSpPr>
      </xdr:nvCxnSpPr>
      <xdr:spPr>
        <a:xfrm>
          <a:off x="12105531" y="39098612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178</xdr:row>
      <xdr:rowOff>0</xdr:rowOff>
    </xdr:from>
    <xdr:to>
      <xdr:col>28</xdr:col>
      <xdr:colOff>15494</xdr:colOff>
      <xdr:row>179</xdr:row>
      <xdr:rowOff>65207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C00-00007E000000}"/>
            </a:ext>
          </a:extLst>
        </xdr:cNvPr>
        <xdr:cNvCxnSpPr>
          <a:endCxn id="145" idx="0"/>
        </xdr:cNvCxnSpPr>
      </xdr:nvCxnSpPr>
      <xdr:spPr>
        <a:xfrm>
          <a:off x="8968994" y="32575500"/>
          <a:ext cx="0" cy="2557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182</xdr:row>
      <xdr:rowOff>119295</xdr:rowOff>
    </xdr:from>
    <xdr:to>
      <xdr:col>28</xdr:col>
      <xdr:colOff>15494</xdr:colOff>
      <xdr:row>184</xdr:row>
      <xdr:rowOff>86699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CxnSpPr>
          <a:stCxn id="145" idx="4"/>
          <a:endCxn id="146" idx="0"/>
        </xdr:cNvCxnSpPr>
      </xdr:nvCxnSpPr>
      <xdr:spPr>
        <a:xfrm>
          <a:off x="8968994" y="33475845"/>
          <a:ext cx="0" cy="3865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187</xdr:row>
      <xdr:rowOff>118375</xdr:rowOff>
    </xdr:from>
    <xdr:to>
      <xdr:col>28</xdr:col>
      <xdr:colOff>15494</xdr:colOff>
      <xdr:row>189</xdr:row>
      <xdr:rowOff>64900</xdr:rowOff>
    </xdr:to>
    <xdr:cxnSp macro="">
      <xdr:nvCxnSpPr>
        <xdr:cNvPr id="128" name="Conector recto de flecha 127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CxnSpPr>
          <a:stCxn id="146" idx="4"/>
          <a:endCxn id="147" idx="0"/>
        </xdr:cNvCxnSpPr>
      </xdr:nvCxnSpPr>
      <xdr:spPr>
        <a:xfrm>
          <a:off x="8968994" y="34503625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751731</xdr:colOff>
      <xdr:row>162</xdr:row>
      <xdr:rowOff>143349</xdr:rowOff>
    </xdr:from>
    <xdr:to>
      <xdr:col>33</xdr:col>
      <xdr:colOff>751731</xdr:colOff>
      <xdr:row>164</xdr:row>
      <xdr:rowOff>33091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CxnSpPr>
          <a:stCxn id="142" idx="4"/>
          <a:endCxn id="148" idx="0"/>
        </xdr:cNvCxnSpPr>
      </xdr:nvCxnSpPr>
      <xdr:spPr>
        <a:xfrm>
          <a:off x="12105531" y="29670849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159</xdr:row>
      <xdr:rowOff>70312</xdr:rowOff>
    </xdr:from>
    <xdr:to>
      <xdr:col>28</xdr:col>
      <xdr:colOff>735494</xdr:colOff>
      <xdr:row>162</xdr:row>
      <xdr:rowOff>146812</xdr:rowOff>
    </xdr:to>
    <xdr:sp macro="" textlink="">
      <xdr:nvSpPr>
        <xdr:cNvPr id="137" name="CuadroTexto 136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C00-000089000000}"/>
            </a:ext>
          </a:extLst>
        </xdr:cNvPr>
        <xdr:cNvSpPr txBox="1"/>
      </xdr:nvSpPr>
      <xdr:spPr>
        <a:xfrm>
          <a:off x="8248994" y="290263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164</xdr:row>
      <xdr:rowOff>55504</xdr:rowOff>
    </xdr:from>
    <xdr:to>
      <xdr:col>28</xdr:col>
      <xdr:colOff>735494</xdr:colOff>
      <xdr:row>167</xdr:row>
      <xdr:rowOff>132004</xdr:rowOff>
    </xdr:to>
    <xdr:sp macro="" textlink="">
      <xdr:nvSpPr>
        <xdr:cNvPr id="138" name="CuadroTexto 137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C00-00008A000000}"/>
            </a:ext>
          </a:extLst>
        </xdr:cNvPr>
        <xdr:cNvSpPr txBox="1"/>
      </xdr:nvSpPr>
      <xdr:spPr>
        <a:xfrm>
          <a:off x="8248994" y="299640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27</xdr:col>
      <xdr:colOff>57494</xdr:colOff>
      <xdr:row>174</xdr:row>
      <xdr:rowOff>63102</xdr:rowOff>
    </xdr:from>
    <xdr:to>
      <xdr:col>28</xdr:col>
      <xdr:colOff>735494</xdr:colOff>
      <xdr:row>177</xdr:row>
      <xdr:rowOff>139602</xdr:rowOff>
    </xdr:to>
    <xdr:sp macro="" textlink="">
      <xdr:nvSpPr>
        <xdr:cNvPr id="139" name="CuadroTexto 138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C00-00008B000000}"/>
            </a:ext>
          </a:extLst>
        </xdr:cNvPr>
        <xdr:cNvSpPr txBox="1"/>
      </xdr:nvSpPr>
      <xdr:spPr>
        <a:xfrm>
          <a:off x="8248994" y="318766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33</xdr:col>
      <xdr:colOff>31731</xdr:colOff>
      <xdr:row>198</xdr:row>
      <xdr:rowOff>70362</xdr:rowOff>
    </xdr:from>
    <xdr:to>
      <xdr:col>34</xdr:col>
      <xdr:colOff>709731</xdr:colOff>
      <xdr:row>201</xdr:row>
      <xdr:rowOff>146862</xdr:rowOff>
    </xdr:to>
    <xdr:sp macro="" textlink="">
      <xdr:nvSpPr>
        <xdr:cNvPr id="140" name="CuadroTexto 139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C00-00008C000000}"/>
            </a:ext>
          </a:extLst>
        </xdr:cNvPr>
        <xdr:cNvSpPr txBox="1"/>
      </xdr:nvSpPr>
      <xdr:spPr>
        <a:xfrm>
          <a:off x="11385531" y="365511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33</xdr:col>
      <xdr:colOff>31731</xdr:colOff>
      <xdr:row>235</xdr:row>
      <xdr:rowOff>84012</xdr:rowOff>
    </xdr:from>
    <xdr:to>
      <xdr:col>34</xdr:col>
      <xdr:colOff>709731</xdr:colOff>
      <xdr:row>238</xdr:row>
      <xdr:rowOff>160512</xdr:rowOff>
    </xdr:to>
    <xdr:sp macro="" textlink="">
      <xdr:nvSpPr>
        <xdr:cNvPr id="141" name="CuadroTexto 14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C00-00008D000000}"/>
            </a:ext>
          </a:extLst>
        </xdr:cNvPr>
        <xdr:cNvSpPr txBox="1"/>
      </xdr:nvSpPr>
      <xdr:spPr>
        <a:xfrm>
          <a:off x="11385531" y="394222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159</xdr:row>
      <xdr:rowOff>66849</xdr:rowOff>
    </xdr:from>
    <xdr:to>
      <xdr:col>34</xdr:col>
      <xdr:colOff>709731</xdr:colOff>
      <xdr:row>162</xdr:row>
      <xdr:rowOff>143349</xdr:rowOff>
    </xdr:to>
    <xdr:sp macro="" textlink="">
      <xdr:nvSpPr>
        <xdr:cNvPr id="142" name="CuadroTexto 14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C00-00008E000000}"/>
            </a:ext>
          </a:extLst>
        </xdr:cNvPr>
        <xdr:cNvSpPr txBox="1"/>
      </xdr:nvSpPr>
      <xdr:spPr>
        <a:xfrm>
          <a:off x="11385531" y="2902284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193</xdr:row>
      <xdr:rowOff>41089</xdr:rowOff>
    </xdr:from>
    <xdr:to>
      <xdr:col>34</xdr:col>
      <xdr:colOff>709731</xdr:colOff>
      <xdr:row>196</xdr:row>
      <xdr:rowOff>117589</xdr:rowOff>
    </xdr:to>
    <xdr:sp macro="" textlink="">
      <xdr:nvSpPr>
        <xdr:cNvPr id="143" name="CuadroTexto 142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SpPr txBox="1"/>
      </xdr:nvSpPr>
      <xdr:spPr>
        <a:xfrm>
          <a:off x="11385531" y="355693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33</xdr:col>
      <xdr:colOff>31731</xdr:colOff>
      <xdr:row>203</xdr:row>
      <xdr:rowOff>80412</xdr:rowOff>
    </xdr:from>
    <xdr:to>
      <xdr:col>34</xdr:col>
      <xdr:colOff>709731</xdr:colOff>
      <xdr:row>206</xdr:row>
      <xdr:rowOff>156912</xdr:rowOff>
    </xdr:to>
    <xdr:sp macro="" textlink="">
      <xdr:nvSpPr>
        <xdr:cNvPr id="144" name="CuadroTexto 143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SpPr txBox="1"/>
      </xdr:nvSpPr>
      <xdr:spPr>
        <a:xfrm>
          <a:off x="11385531" y="375136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27</xdr:col>
      <xdr:colOff>57494</xdr:colOff>
      <xdr:row>179</xdr:row>
      <xdr:rowOff>65207</xdr:rowOff>
    </xdr:from>
    <xdr:to>
      <xdr:col>28</xdr:col>
      <xdr:colOff>735494</xdr:colOff>
      <xdr:row>182</xdr:row>
      <xdr:rowOff>119295</xdr:rowOff>
    </xdr:to>
    <xdr:sp macro="" textlink="">
      <xdr:nvSpPr>
        <xdr:cNvPr id="145" name="CuadroTexto 144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SpPr txBox="1"/>
      </xdr:nvSpPr>
      <xdr:spPr>
        <a:xfrm>
          <a:off x="8248994" y="32831207"/>
          <a:ext cx="1440000" cy="64463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184</xdr:row>
      <xdr:rowOff>86699</xdr:rowOff>
    </xdr:from>
    <xdr:to>
      <xdr:col>28</xdr:col>
      <xdr:colOff>735494</xdr:colOff>
      <xdr:row>187</xdr:row>
      <xdr:rowOff>118375</xdr:rowOff>
    </xdr:to>
    <xdr:sp macro="" textlink="">
      <xdr:nvSpPr>
        <xdr:cNvPr id="146" name="CuadroTexto 145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SpPr txBox="1"/>
      </xdr:nvSpPr>
      <xdr:spPr>
        <a:xfrm>
          <a:off x="8248994" y="33862349"/>
          <a:ext cx="1440000" cy="6412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27</xdr:col>
      <xdr:colOff>57494</xdr:colOff>
      <xdr:row>189</xdr:row>
      <xdr:rowOff>64900</xdr:rowOff>
    </xdr:from>
    <xdr:to>
      <xdr:col>28</xdr:col>
      <xdr:colOff>735494</xdr:colOff>
      <xdr:row>192</xdr:row>
      <xdr:rowOff>156680</xdr:rowOff>
    </xdr:to>
    <xdr:sp macro="" textlink="">
      <xdr:nvSpPr>
        <xdr:cNvPr id="147" name="CuadroTexto 146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C00-000093000000}"/>
            </a:ext>
          </a:extLst>
        </xdr:cNvPr>
        <xdr:cNvSpPr txBox="1"/>
      </xdr:nvSpPr>
      <xdr:spPr>
        <a:xfrm>
          <a:off x="8248994" y="34831150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33</xdr:col>
      <xdr:colOff>31731</xdr:colOff>
      <xdr:row>164</xdr:row>
      <xdr:rowOff>33091</xdr:rowOff>
    </xdr:from>
    <xdr:to>
      <xdr:col>34</xdr:col>
      <xdr:colOff>709731</xdr:colOff>
      <xdr:row>167</xdr:row>
      <xdr:rowOff>109591</xdr:rowOff>
    </xdr:to>
    <xdr:sp macro="" textlink="">
      <xdr:nvSpPr>
        <xdr:cNvPr id="148" name="CuadroTexto 147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C00-000094000000}"/>
            </a:ext>
          </a:extLst>
        </xdr:cNvPr>
        <xdr:cNvSpPr txBox="1"/>
      </xdr:nvSpPr>
      <xdr:spPr>
        <a:xfrm>
          <a:off x="11385531" y="2994159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51" name="CuadroTexto 150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SpPr txBox="1"/>
      </xdr:nvSpPr>
      <xdr:spPr>
        <a:xfrm>
          <a:off x="66027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25</xdr:col>
      <xdr:colOff>9016</xdr:colOff>
      <xdr:row>17</xdr:row>
      <xdr:rowOff>138934</xdr:rowOff>
    </xdr:from>
    <xdr:to>
      <xdr:col>25</xdr:col>
      <xdr:colOff>17014</xdr:colOff>
      <xdr:row>44</xdr:row>
      <xdr:rowOff>78444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CxnSpPr>
          <a:stCxn id="159" idx="4"/>
        </xdr:cNvCxnSpPr>
      </xdr:nvCxnSpPr>
      <xdr:spPr>
        <a:xfrm>
          <a:off x="7302445" y="3377434"/>
          <a:ext cx="7998" cy="50830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156" name="CuadroTexto 155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C00-00009C000000}"/>
            </a:ext>
          </a:extLst>
        </xdr:cNvPr>
        <xdr:cNvSpPr txBox="1"/>
      </xdr:nvSpPr>
      <xdr:spPr>
        <a:xfrm>
          <a:off x="6602772" y="1789765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159" name="CuadroTexto 158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C00-00009F000000}"/>
            </a:ext>
          </a:extLst>
        </xdr:cNvPr>
        <xdr:cNvSpPr txBox="1"/>
      </xdr:nvSpPr>
      <xdr:spPr>
        <a:xfrm>
          <a:off x="6602772" y="2729434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PARA CONF.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24</xdr:col>
      <xdr:colOff>52788</xdr:colOff>
      <xdr:row>104</xdr:row>
      <xdr:rowOff>61116</xdr:rowOff>
    </xdr:from>
    <xdr:to>
      <xdr:col>25</xdr:col>
      <xdr:colOff>733674</xdr:colOff>
      <xdr:row>107</xdr:row>
      <xdr:rowOff>134729</xdr:rowOff>
    </xdr:to>
    <xdr:sp macro="" textlink="">
      <xdr:nvSpPr>
        <xdr:cNvPr id="160" name="CuadroTexto 159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C00-0000A0000000}"/>
            </a:ext>
          </a:extLst>
        </xdr:cNvPr>
        <xdr:cNvSpPr txBox="1"/>
      </xdr:nvSpPr>
      <xdr:spPr>
        <a:xfrm>
          <a:off x="6633697" y="17968116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PLACA FRIA</a:t>
          </a:r>
        </a:p>
        <a:p>
          <a:pPr algn="ctr"/>
          <a:r>
            <a:rPr lang="en-US" sz="900" b="1" i="1" baseline="0"/>
            <a:t>30-15</a:t>
          </a:r>
          <a:endParaRPr lang="en-US" sz="900" b="1" i="1"/>
        </a:p>
      </xdr:txBody>
    </xdr:sp>
    <xdr:clientData/>
  </xdr:twoCellAnchor>
  <xdr:twoCellAnchor>
    <xdr:from>
      <xdr:col>21</xdr:col>
      <xdr:colOff>24831</xdr:colOff>
      <xdr:row>94</xdr:row>
      <xdr:rowOff>41242</xdr:rowOff>
    </xdr:from>
    <xdr:to>
      <xdr:col>22</xdr:col>
      <xdr:colOff>702831</xdr:colOff>
      <xdr:row>97</xdr:row>
      <xdr:rowOff>117742</xdr:rowOff>
    </xdr:to>
    <xdr:sp macro="" textlink="">
      <xdr:nvSpPr>
        <xdr:cNvPr id="161" name="CuadroTexto 160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C00-0000A1000000}"/>
            </a:ext>
          </a:extLst>
        </xdr:cNvPr>
        <xdr:cNvSpPr txBox="1"/>
      </xdr:nvSpPr>
      <xdr:spPr>
        <a:xfrm>
          <a:off x="4939731" y="169957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FORZADOR</a:t>
          </a:r>
        </a:p>
        <a:p>
          <a:pPr algn="ctr"/>
          <a:r>
            <a:rPr lang="en-US" sz="900" b="1" i="1"/>
            <a:t>33-05</a:t>
          </a:r>
        </a:p>
      </xdr:txBody>
    </xdr:sp>
    <xdr:clientData/>
  </xdr:twoCellAnchor>
  <xdr:twoCellAnchor>
    <xdr:from>
      <xdr:col>21</xdr:col>
      <xdr:colOff>24831</xdr:colOff>
      <xdr:row>99</xdr:row>
      <xdr:rowOff>55922</xdr:rowOff>
    </xdr:from>
    <xdr:to>
      <xdr:col>22</xdr:col>
      <xdr:colOff>702831</xdr:colOff>
      <xdr:row>102</xdr:row>
      <xdr:rowOff>132422</xdr:rowOff>
    </xdr:to>
    <xdr:sp macro="" textlink="">
      <xdr:nvSpPr>
        <xdr:cNvPr id="162" name="CuadroTexto 161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C00-0000A2000000}"/>
            </a:ext>
          </a:extLst>
        </xdr:cNvPr>
        <xdr:cNvSpPr txBox="1"/>
      </xdr:nvSpPr>
      <xdr:spPr>
        <a:xfrm>
          <a:off x="8250967" y="18967377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LED SUPERIOR</a:t>
          </a:r>
        </a:p>
        <a:p>
          <a:pPr algn="ctr"/>
          <a:r>
            <a:rPr lang="en-US" sz="900" b="1" i="1"/>
            <a:t>37-01</a:t>
          </a:r>
        </a:p>
      </xdr:txBody>
    </xdr:sp>
    <xdr:clientData/>
  </xdr:twoCellAnchor>
  <xdr:twoCellAnchor>
    <xdr:from>
      <xdr:col>21</xdr:col>
      <xdr:colOff>27551</xdr:colOff>
      <xdr:row>109</xdr:row>
      <xdr:rowOff>79343</xdr:rowOff>
    </xdr:from>
    <xdr:to>
      <xdr:col>22</xdr:col>
      <xdr:colOff>705551</xdr:colOff>
      <xdr:row>112</xdr:row>
      <xdr:rowOff>152956</xdr:rowOff>
    </xdr:to>
    <xdr:sp macro="" textlink="">
      <xdr:nvSpPr>
        <xdr:cNvPr id="163" name="CuadroTexto 162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C00-0000A3000000}"/>
            </a:ext>
          </a:extLst>
        </xdr:cNvPr>
        <xdr:cNvSpPr txBox="1"/>
      </xdr:nvSpPr>
      <xdr:spPr>
        <a:xfrm>
          <a:off x="4963233" y="19891343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74</xdr:row>
      <xdr:rowOff>54184</xdr:rowOff>
    </xdr:from>
    <xdr:to>
      <xdr:col>25</xdr:col>
      <xdr:colOff>727572</xdr:colOff>
      <xdr:row>77</xdr:row>
      <xdr:rowOff>130684</xdr:rowOff>
    </xdr:to>
    <xdr:sp macro="" textlink="">
      <xdr:nvSpPr>
        <xdr:cNvPr id="164" name="CuadroTexto 163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SpPr txBox="1"/>
      </xdr:nvSpPr>
      <xdr:spPr>
        <a:xfrm>
          <a:off x="6602772" y="14151184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90-01</a:t>
          </a:r>
          <a:endParaRPr lang="en-US" sz="1000" b="1" i="1"/>
        </a:p>
      </xdr:txBody>
    </xdr:sp>
    <xdr:clientData/>
  </xdr:twoCellAnchor>
  <xdr:twoCellAnchor>
    <xdr:from>
      <xdr:col>30</xdr:col>
      <xdr:colOff>35192</xdr:colOff>
      <xdr:row>114</xdr:row>
      <xdr:rowOff>79343</xdr:rowOff>
    </xdr:from>
    <xdr:to>
      <xdr:col>31</xdr:col>
      <xdr:colOff>713192</xdr:colOff>
      <xdr:row>117</xdr:row>
      <xdr:rowOff>152957</xdr:rowOff>
    </xdr:to>
    <xdr:sp macro="" textlink="">
      <xdr:nvSpPr>
        <xdr:cNvPr id="165" name="CuadroTexto 164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SpPr txBox="1"/>
      </xdr:nvSpPr>
      <xdr:spPr>
        <a:xfrm>
          <a:off x="9864992" y="19700843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24</xdr:col>
      <xdr:colOff>62932</xdr:colOff>
      <xdr:row>129</xdr:row>
      <xdr:rowOff>65518</xdr:rowOff>
    </xdr:from>
    <xdr:to>
      <xdr:col>25</xdr:col>
      <xdr:colOff>743819</xdr:colOff>
      <xdr:row>132</xdr:row>
      <xdr:rowOff>142018</xdr:rowOff>
    </xdr:to>
    <xdr:sp macro="" textlink="">
      <xdr:nvSpPr>
        <xdr:cNvPr id="166" name="CuadroTexto 165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SpPr txBox="1"/>
      </xdr:nvSpPr>
      <xdr:spPr>
        <a:xfrm>
          <a:off x="6616132" y="23306518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27</xdr:col>
      <xdr:colOff>57494</xdr:colOff>
      <xdr:row>169</xdr:row>
      <xdr:rowOff>71185</xdr:rowOff>
    </xdr:from>
    <xdr:to>
      <xdr:col>28</xdr:col>
      <xdr:colOff>735494</xdr:colOff>
      <xdr:row>172</xdr:row>
      <xdr:rowOff>147686</xdr:rowOff>
    </xdr:to>
    <xdr:sp macro="" textlink="">
      <xdr:nvSpPr>
        <xdr:cNvPr id="167" name="CuadroTexto 166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SpPr txBox="1"/>
      </xdr:nvSpPr>
      <xdr:spPr>
        <a:xfrm>
          <a:off x="8248994" y="30932185"/>
          <a:ext cx="1440000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30</xdr:col>
      <xdr:colOff>36346</xdr:colOff>
      <xdr:row>255</xdr:row>
      <xdr:rowOff>42022</xdr:rowOff>
    </xdr:from>
    <xdr:to>
      <xdr:col>31</xdr:col>
      <xdr:colOff>714347</xdr:colOff>
      <xdr:row>258</xdr:row>
      <xdr:rowOff>118522</xdr:rowOff>
    </xdr:to>
    <xdr:sp macro="" textlink="">
      <xdr:nvSpPr>
        <xdr:cNvPr id="168" name="CuadroTexto 16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SpPr txBox="1"/>
      </xdr:nvSpPr>
      <xdr:spPr>
        <a:xfrm>
          <a:off x="9866146" y="46066822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89</xdr:row>
      <xdr:rowOff>79343</xdr:rowOff>
    </xdr:from>
    <xdr:to>
      <xdr:col>13</xdr:col>
      <xdr:colOff>724943</xdr:colOff>
      <xdr:row>92</xdr:row>
      <xdr:rowOff>152956</xdr:rowOff>
    </xdr:to>
    <xdr:sp macro="" textlink="">
      <xdr:nvSpPr>
        <xdr:cNvPr id="169" name="CuadroTexto 168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SpPr txBox="1"/>
      </xdr:nvSpPr>
      <xdr:spPr>
        <a:xfrm>
          <a:off x="3337398" y="19891343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30</xdr:col>
      <xdr:colOff>743526</xdr:colOff>
      <xdr:row>7</xdr:row>
      <xdr:rowOff>19051</xdr:rowOff>
    </xdr:from>
    <xdr:to>
      <xdr:col>33</xdr:col>
      <xdr:colOff>65231</xdr:colOff>
      <xdr:row>10</xdr:row>
      <xdr:rowOff>19051</xdr:rowOff>
    </xdr:to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SpPr txBox="1"/>
      </xdr:nvSpPr>
      <xdr:spPr>
        <a:xfrm>
          <a:off x="10573326" y="1352551"/>
          <a:ext cx="84570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6129</xdr:colOff>
      <xdr:row>7</xdr:row>
      <xdr:rowOff>114600</xdr:rowOff>
    </xdr:from>
    <xdr:to>
      <xdr:col>25</xdr:col>
      <xdr:colOff>7573</xdr:colOff>
      <xdr:row>9</xdr:row>
      <xdr:rowOff>75265</xdr:rowOff>
    </xdr:to>
    <xdr:cxnSp macro="">
      <xdr:nvCxnSpPr>
        <xdr:cNvPr id="171" name="Conector recto de flecha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CxnSpPr>
          <a:stCxn id="151" idx="4"/>
          <a:endCxn id="156" idx="0"/>
        </xdr:cNvCxnSpPr>
      </xdr:nvCxnSpPr>
      <xdr:spPr>
        <a:xfrm>
          <a:off x="7321329" y="1448100"/>
          <a:ext cx="1444" cy="341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7573</xdr:colOff>
      <xdr:row>12</xdr:row>
      <xdr:rowOff>148879</xdr:rowOff>
    </xdr:from>
    <xdr:to>
      <xdr:col>25</xdr:col>
      <xdr:colOff>7573</xdr:colOff>
      <xdr:row>14</xdr:row>
      <xdr:rowOff>62434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CxnSpPr>
          <a:stCxn id="156" idx="4"/>
          <a:endCxn id="159" idx="0"/>
        </xdr:cNvCxnSpPr>
      </xdr:nvCxnSpPr>
      <xdr:spPr>
        <a:xfrm>
          <a:off x="732277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4943</xdr:colOff>
      <xdr:row>42</xdr:row>
      <xdr:rowOff>154944</xdr:rowOff>
    </xdr:from>
    <xdr:to>
      <xdr:col>21</xdr:col>
      <xdr:colOff>35717</xdr:colOff>
      <xdr:row>46</xdr:row>
      <xdr:rowOff>2906</xdr:rowOff>
    </xdr:to>
    <xdr:cxnSp macro="">
      <xdr:nvCxnSpPr>
        <xdr:cNvPr id="178" name="Conector angular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>
          <a:stCxn id="289" idx="4"/>
          <a:endCxn id="292" idx="2"/>
        </xdr:cNvCxnSpPr>
      </xdr:nvCxnSpPr>
      <xdr:spPr>
        <a:xfrm rot="16200000" flipH="1">
          <a:off x="9907099" y="7239038"/>
          <a:ext cx="609962" cy="253902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6129</xdr:colOff>
      <xdr:row>77</xdr:row>
      <xdr:rowOff>130684</xdr:rowOff>
    </xdr:from>
    <xdr:to>
      <xdr:col>25</xdr:col>
      <xdr:colOff>6129</xdr:colOff>
      <xdr:row>79</xdr:row>
      <xdr:rowOff>92533</xdr:rowOff>
    </xdr:to>
    <xdr:cxnSp macro="">
      <xdr:nvCxnSpPr>
        <xdr:cNvPr id="179" name="Conector recto de flecha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CxnSpPr>
          <a:stCxn id="164" idx="4"/>
          <a:endCxn id="115" idx="0"/>
        </xdr:cNvCxnSpPr>
      </xdr:nvCxnSpPr>
      <xdr:spPr>
        <a:xfrm>
          <a:off x="7321329" y="14799184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101</xdr:row>
      <xdr:rowOff>1037</xdr:rowOff>
    </xdr:from>
    <xdr:to>
      <xdr:col>15</xdr:col>
      <xdr:colOff>34242</xdr:colOff>
      <xdr:row>101</xdr:row>
      <xdr:rowOff>1214</xdr:rowOff>
    </xdr:to>
    <xdr:cxnSp macro="">
      <xdr:nvCxnSpPr>
        <xdr:cNvPr id="182" name="Conector recto de flecha 18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CxnSpPr>
          <a:stCxn id="305" idx="6"/>
          <a:endCxn id="337" idx="2"/>
        </xdr:cNvCxnSpPr>
      </xdr:nvCxnSpPr>
      <xdr:spPr>
        <a:xfrm>
          <a:off x="8064434" y="19289162"/>
          <a:ext cx="185121" cy="1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97</xdr:row>
      <xdr:rowOff>117742</xdr:rowOff>
    </xdr:from>
    <xdr:to>
      <xdr:col>21</xdr:col>
      <xdr:colOff>744831</xdr:colOff>
      <xdr:row>99</xdr:row>
      <xdr:rowOff>55922</xdr:rowOff>
    </xdr:to>
    <xdr:cxnSp macro="">
      <xdr:nvCxnSpPr>
        <xdr:cNvPr id="183" name="Conector recto de flecha 182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CxnSpPr>
          <a:stCxn id="161" idx="4"/>
          <a:endCxn id="162" idx="0"/>
        </xdr:cNvCxnSpPr>
      </xdr:nvCxnSpPr>
      <xdr:spPr>
        <a:xfrm>
          <a:off x="8970967" y="18648197"/>
          <a:ext cx="0" cy="3191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102</xdr:row>
      <xdr:rowOff>132422</xdr:rowOff>
    </xdr:from>
    <xdr:to>
      <xdr:col>28</xdr:col>
      <xdr:colOff>20932</xdr:colOff>
      <xdr:row>104</xdr:row>
      <xdr:rowOff>61116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CxnSpPr>
          <a:stCxn id="116" idx="4"/>
          <a:endCxn id="117" idx="0"/>
        </xdr:cNvCxnSpPr>
      </xdr:nvCxnSpPr>
      <xdr:spPr>
        <a:xfrm>
          <a:off x="9003630" y="17658422"/>
          <a:ext cx="5438" cy="3096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733674</xdr:colOff>
      <xdr:row>106</xdr:row>
      <xdr:rowOff>2673</xdr:rowOff>
    </xdr:from>
    <xdr:to>
      <xdr:col>27</xdr:col>
      <xdr:colOff>62932</xdr:colOff>
      <xdr:row>106</xdr:row>
      <xdr:rowOff>2673</xdr:rowOff>
    </xdr:to>
    <xdr:cxnSp macro="">
      <xdr:nvCxnSpPr>
        <xdr:cNvPr id="185" name="Conector recto de flecha 184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CxnSpPr>
          <a:stCxn id="160" idx="6"/>
          <a:endCxn id="117" idx="2"/>
        </xdr:cNvCxnSpPr>
      </xdr:nvCxnSpPr>
      <xdr:spPr>
        <a:xfrm>
          <a:off x="8076583" y="18290673"/>
          <a:ext cx="21248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705551</xdr:colOff>
      <xdr:row>111</xdr:row>
      <xdr:rowOff>20900</xdr:rowOff>
    </xdr:from>
    <xdr:to>
      <xdr:col>27</xdr:col>
      <xdr:colOff>62932</xdr:colOff>
      <xdr:row>111</xdr:row>
      <xdr:rowOff>22343</xdr:rowOff>
    </xdr:to>
    <xdr:cxnSp macro="">
      <xdr:nvCxnSpPr>
        <xdr:cNvPr id="187" name="Conector recto de flecha 186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CxnSpPr>
          <a:stCxn id="163" idx="6"/>
          <a:endCxn id="119" idx="2"/>
        </xdr:cNvCxnSpPr>
      </xdr:nvCxnSpPr>
      <xdr:spPr>
        <a:xfrm>
          <a:off x="12897551" y="21220829"/>
          <a:ext cx="1861095" cy="14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20932</xdr:colOff>
      <xdr:row>107</xdr:row>
      <xdr:rowOff>134729</xdr:rowOff>
    </xdr:from>
    <xdr:to>
      <xdr:col>28</xdr:col>
      <xdr:colOff>20932</xdr:colOff>
      <xdr:row>109</xdr:row>
      <xdr:rowOff>79343</xdr:rowOff>
    </xdr:to>
    <xdr:cxnSp macro="">
      <xdr:nvCxnSpPr>
        <xdr:cNvPr id="188" name="Conector recto de flecha 187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CxnSpPr>
          <a:stCxn id="117" idx="4"/>
          <a:endCxn id="119" idx="0"/>
        </xdr:cNvCxnSpPr>
      </xdr:nvCxnSpPr>
      <xdr:spPr>
        <a:xfrm>
          <a:off x="9009068" y="18665184"/>
          <a:ext cx="0" cy="10876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753343</xdr:colOff>
      <xdr:row>17</xdr:row>
      <xdr:rowOff>176893</xdr:rowOff>
    </xdr:from>
    <xdr:to>
      <xdr:col>30</xdr:col>
      <xdr:colOff>755192</xdr:colOff>
      <xdr:row>114</xdr:row>
      <xdr:rowOff>79343</xdr:rowOff>
    </xdr:to>
    <xdr:cxnSp macro="">
      <xdr:nvCxnSpPr>
        <xdr:cNvPr id="191" name="Conector recto de flecha 190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CxnSpPr>
          <a:stCxn id="9" idx="2"/>
          <a:endCxn id="165" idx="0"/>
        </xdr:cNvCxnSpPr>
      </xdr:nvCxnSpPr>
      <xdr:spPr>
        <a:xfrm>
          <a:off x="10550486" y="3415393"/>
          <a:ext cx="1849" cy="16475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117</xdr:row>
      <xdr:rowOff>152957</xdr:rowOff>
    </xdr:from>
    <xdr:to>
      <xdr:col>30</xdr:col>
      <xdr:colOff>755192</xdr:colOff>
      <xdr:row>119</xdr:row>
      <xdr:rowOff>70532</xdr:rowOff>
    </xdr:to>
    <xdr:cxnSp macro="">
      <xdr:nvCxnSpPr>
        <xdr:cNvPr id="192" name="Conector recto de flecha 19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CxnSpPr>
          <a:stCxn id="165" idx="4"/>
          <a:endCxn id="118" idx="0"/>
        </xdr:cNvCxnSpPr>
      </xdr:nvCxnSpPr>
      <xdr:spPr>
        <a:xfrm>
          <a:off x="10584992" y="213460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52788</xdr:colOff>
      <xdr:row>129</xdr:row>
      <xdr:rowOff>65518</xdr:rowOff>
    </xdr:from>
    <xdr:to>
      <xdr:col>22</xdr:col>
      <xdr:colOff>733676</xdr:colOff>
      <xdr:row>132</xdr:row>
      <xdr:rowOff>142018</xdr:rowOff>
    </xdr:to>
    <xdr:sp macro="" textlink="">
      <xdr:nvSpPr>
        <xdr:cNvPr id="193" name="CuadroTexto 19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SpPr txBox="1"/>
      </xdr:nvSpPr>
      <xdr:spPr>
        <a:xfrm>
          <a:off x="4967688" y="23306518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18</xdr:col>
      <xdr:colOff>27551</xdr:colOff>
      <xdr:row>129</xdr:row>
      <xdr:rowOff>65518</xdr:rowOff>
    </xdr:from>
    <xdr:to>
      <xdr:col>19</xdr:col>
      <xdr:colOff>708439</xdr:colOff>
      <xdr:row>132</xdr:row>
      <xdr:rowOff>142018</xdr:rowOff>
    </xdr:to>
    <xdr:sp macro="" textlink="">
      <xdr:nvSpPr>
        <xdr:cNvPr id="194" name="CuadroTexto 193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SpPr txBox="1"/>
      </xdr:nvSpPr>
      <xdr:spPr>
        <a:xfrm>
          <a:off x="3304151" y="23306518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85032</xdr:colOff>
      <xdr:row>129</xdr:row>
      <xdr:rowOff>69125</xdr:rowOff>
    </xdr:from>
    <xdr:to>
      <xdr:col>14</xdr:col>
      <xdr:colOff>1034</xdr:colOff>
      <xdr:row>132</xdr:row>
      <xdr:rowOff>145625</xdr:rowOff>
    </xdr:to>
    <xdr:sp macro="" textlink="">
      <xdr:nvSpPr>
        <xdr:cNvPr id="196" name="CuadroTexto 19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SpPr txBox="1"/>
      </xdr:nvSpPr>
      <xdr:spPr>
        <a:xfrm>
          <a:off x="85032" y="23545449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12</xdr:col>
      <xdr:colOff>85032</xdr:colOff>
      <xdr:row>124</xdr:row>
      <xdr:rowOff>86590</xdr:rowOff>
    </xdr:from>
    <xdr:to>
      <xdr:col>14</xdr:col>
      <xdr:colOff>1034</xdr:colOff>
      <xdr:row>127</xdr:row>
      <xdr:rowOff>163090</xdr:rowOff>
    </xdr:to>
    <xdr:sp macro="" textlink="">
      <xdr:nvSpPr>
        <xdr:cNvPr id="197" name="CuadroTexto 196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SpPr txBox="1"/>
      </xdr:nvSpPr>
      <xdr:spPr>
        <a:xfrm>
          <a:off x="1730259" y="2180359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13</xdr:col>
      <xdr:colOff>43033</xdr:colOff>
      <xdr:row>127</xdr:row>
      <xdr:rowOff>163090</xdr:rowOff>
    </xdr:from>
    <xdr:to>
      <xdr:col>13</xdr:col>
      <xdr:colOff>43033</xdr:colOff>
      <xdr:row>129</xdr:row>
      <xdr:rowOff>69125</xdr:rowOff>
    </xdr:to>
    <xdr:cxnSp macro="">
      <xdr:nvCxnSpPr>
        <xdr:cNvPr id="198" name="Conector recto de flecha 197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CxnSpPr>
          <a:stCxn id="197" idx="4"/>
          <a:endCxn id="196" idx="0"/>
        </xdr:cNvCxnSpPr>
      </xdr:nvCxnSpPr>
      <xdr:spPr>
        <a:xfrm>
          <a:off x="805033" y="23258414"/>
          <a:ext cx="0" cy="28703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1034</xdr:colOff>
      <xdr:row>131</xdr:row>
      <xdr:rowOff>8519</xdr:rowOff>
    </xdr:from>
    <xdr:to>
      <xdr:col>15</xdr:col>
      <xdr:colOff>85032</xdr:colOff>
      <xdr:row>131</xdr:row>
      <xdr:rowOff>12125</xdr:rowOff>
    </xdr:to>
    <xdr:cxnSp macro="">
      <xdr:nvCxnSpPr>
        <xdr:cNvPr id="199" name="Conector recto de flecha 198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CxnSpPr>
          <a:stCxn id="196" idx="6"/>
        </xdr:cNvCxnSpPr>
      </xdr:nvCxnSpPr>
      <xdr:spPr>
        <a:xfrm flipV="1">
          <a:off x="1525034" y="23865843"/>
          <a:ext cx="196057" cy="36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1034</xdr:colOff>
      <xdr:row>131</xdr:row>
      <xdr:rowOff>9962</xdr:rowOff>
    </xdr:from>
    <xdr:to>
      <xdr:col>18</xdr:col>
      <xdr:colOff>27551</xdr:colOff>
      <xdr:row>131</xdr:row>
      <xdr:rowOff>9962</xdr:rowOff>
    </xdr:to>
    <xdr:cxnSp macro="">
      <xdr:nvCxnSpPr>
        <xdr:cNvPr id="200" name="Conector recto de flecha 199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CxnSpPr>
          <a:endCxn id="194" idx="2"/>
        </xdr:cNvCxnSpPr>
      </xdr:nvCxnSpPr>
      <xdr:spPr>
        <a:xfrm>
          <a:off x="3163334" y="23631962"/>
          <a:ext cx="14081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708439</xdr:colOff>
      <xdr:row>131</xdr:row>
      <xdr:rowOff>9962</xdr:rowOff>
    </xdr:from>
    <xdr:to>
      <xdr:col>21</xdr:col>
      <xdr:colOff>52788</xdr:colOff>
      <xdr:row>131</xdr:row>
      <xdr:rowOff>9962</xdr:rowOff>
    </xdr:to>
    <xdr:cxnSp macro="">
      <xdr:nvCxnSpPr>
        <xdr:cNvPr id="201" name="Conector recto de flecha 200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CxnSpPr>
          <a:stCxn id="194" idx="6"/>
          <a:endCxn id="193" idx="2"/>
        </xdr:cNvCxnSpPr>
      </xdr:nvCxnSpPr>
      <xdr:spPr>
        <a:xfrm>
          <a:off x="4747039" y="23631962"/>
          <a:ext cx="22064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733676</xdr:colOff>
      <xdr:row>131</xdr:row>
      <xdr:rowOff>9962</xdr:rowOff>
    </xdr:from>
    <xdr:to>
      <xdr:col>24</xdr:col>
      <xdr:colOff>62932</xdr:colOff>
      <xdr:row>131</xdr:row>
      <xdr:rowOff>9962</xdr:rowOff>
    </xdr:to>
    <xdr:cxnSp macro="">
      <xdr:nvCxnSpPr>
        <xdr:cNvPr id="202" name="Conector recto de flecha 20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CxnSpPr>
          <a:stCxn id="193" idx="6"/>
          <a:endCxn id="166" idx="2"/>
        </xdr:cNvCxnSpPr>
      </xdr:nvCxnSpPr>
      <xdr:spPr>
        <a:xfrm>
          <a:off x="6410576" y="23631962"/>
          <a:ext cx="205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743819</xdr:colOff>
      <xdr:row>131</xdr:row>
      <xdr:rowOff>8518</xdr:rowOff>
    </xdr:from>
    <xdr:to>
      <xdr:col>27</xdr:col>
      <xdr:colOff>62932</xdr:colOff>
      <xdr:row>131</xdr:row>
      <xdr:rowOff>8518</xdr:rowOff>
    </xdr:to>
    <xdr:cxnSp macro="">
      <xdr:nvCxnSpPr>
        <xdr:cNvPr id="203" name="Conector recto de flecha 202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CxnSpPr>
          <a:stCxn id="166" idx="6"/>
          <a:endCxn id="210" idx="2"/>
        </xdr:cNvCxnSpPr>
      </xdr:nvCxnSpPr>
      <xdr:spPr>
        <a:xfrm>
          <a:off x="8059019" y="23630518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14051</xdr:colOff>
      <xdr:row>172</xdr:row>
      <xdr:rowOff>147686</xdr:rowOff>
    </xdr:from>
    <xdr:to>
      <xdr:col>28</xdr:col>
      <xdr:colOff>14051</xdr:colOff>
      <xdr:row>174</xdr:row>
      <xdr:rowOff>63102</xdr:rowOff>
    </xdr:to>
    <xdr:cxnSp macro="">
      <xdr:nvCxnSpPr>
        <xdr:cNvPr id="204" name="Conector recto de flecha 203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CxnSpPr>
          <a:stCxn id="167" idx="4"/>
          <a:endCxn id="139" idx="0"/>
        </xdr:cNvCxnSpPr>
      </xdr:nvCxnSpPr>
      <xdr:spPr>
        <a:xfrm>
          <a:off x="8967551" y="31580186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756635</xdr:colOff>
      <xdr:row>258</xdr:row>
      <xdr:rowOff>118522</xdr:rowOff>
    </xdr:from>
    <xdr:to>
      <xdr:col>30</xdr:col>
      <xdr:colOff>757790</xdr:colOff>
      <xdr:row>260</xdr:row>
      <xdr:rowOff>67898</xdr:rowOff>
    </xdr:to>
    <xdr:cxnSp macro="">
      <xdr:nvCxnSpPr>
        <xdr:cNvPr id="205" name="Conector recto de flecha 204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CxnSpPr>
          <a:stCxn id="168" idx="4"/>
          <a:endCxn id="57" idx="0"/>
        </xdr:cNvCxnSpPr>
      </xdr:nvCxnSpPr>
      <xdr:spPr>
        <a:xfrm flipH="1">
          <a:off x="10586435" y="46714822"/>
          <a:ext cx="1155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102</xdr:row>
      <xdr:rowOff>132422</xdr:rowOff>
    </xdr:from>
    <xdr:to>
      <xdr:col>21</xdr:col>
      <xdr:colOff>749283</xdr:colOff>
      <xdr:row>104</xdr:row>
      <xdr:rowOff>58212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CxnSpPr>
          <a:stCxn id="162" idx="4"/>
        </xdr:cNvCxnSpPr>
      </xdr:nvCxnSpPr>
      <xdr:spPr>
        <a:xfrm>
          <a:off x="8970967" y="19615377"/>
          <a:ext cx="4452" cy="3067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712242</xdr:colOff>
      <xdr:row>95</xdr:row>
      <xdr:rowOff>174742</xdr:rowOff>
    </xdr:from>
    <xdr:to>
      <xdr:col>21</xdr:col>
      <xdr:colOff>24831</xdr:colOff>
      <xdr:row>95</xdr:row>
      <xdr:rowOff>174742</xdr:rowOff>
    </xdr:to>
    <xdr:cxnSp macro="">
      <xdr:nvCxnSpPr>
        <xdr:cNvPr id="209" name="Conector recto de flecha 208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CxnSpPr>
          <a:endCxn id="161" idx="2"/>
        </xdr:cNvCxnSpPr>
      </xdr:nvCxnSpPr>
      <xdr:spPr>
        <a:xfrm>
          <a:off x="4764697" y="16419197"/>
          <a:ext cx="19581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62932</xdr:colOff>
      <xdr:row>129</xdr:row>
      <xdr:rowOff>65518</xdr:rowOff>
    </xdr:from>
    <xdr:to>
      <xdr:col>28</xdr:col>
      <xdr:colOff>740932</xdr:colOff>
      <xdr:row>132</xdr:row>
      <xdr:rowOff>142018</xdr:rowOff>
    </xdr:to>
    <xdr:sp macro="" textlink="">
      <xdr:nvSpPr>
        <xdr:cNvPr id="210" name="CuadroTexto 20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SpPr txBox="1"/>
      </xdr:nvSpPr>
      <xdr:spPr>
        <a:xfrm>
          <a:off x="8254432" y="233065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 baseline="0"/>
            <a:t>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28</xdr:col>
      <xdr:colOff>740932</xdr:colOff>
      <xdr:row>131</xdr:row>
      <xdr:rowOff>8518</xdr:rowOff>
    </xdr:from>
    <xdr:to>
      <xdr:col>30</xdr:col>
      <xdr:colOff>35192</xdr:colOff>
      <xdr:row>131</xdr:row>
      <xdr:rowOff>8518</xdr:rowOff>
    </xdr:to>
    <xdr:cxnSp macro="">
      <xdr:nvCxnSpPr>
        <xdr:cNvPr id="211" name="Conector recto de flecha 210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CxnSpPr>
          <a:stCxn id="210" idx="6"/>
          <a:endCxn id="38" idx="2"/>
        </xdr:cNvCxnSpPr>
      </xdr:nvCxnSpPr>
      <xdr:spPr>
        <a:xfrm>
          <a:off x="9694432" y="23630518"/>
          <a:ext cx="1705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4330</xdr:colOff>
      <xdr:row>17</xdr:row>
      <xdr:rowOff>144318</xdr:rowOff>
    </xdr:from>
    <xdr:to>
      <xdr:col>16</xdr:col>
      <xdr:colOff>4943</xdr:colOff>
      <xdr:row>19</xdr:row>
      <xdr:rowOff>65317</xdr:rowOff>
    </xdr:to>
    <xdr:cxnSp macro="">
      <xdr:nvCxnSpPr>
        <xdr:cNvPr id="212" name="Conector recto de flecha 211">
          <a:extLst>
            <a:ext uri="{FF2B5EF4-FFF2-40B4-BE49-F238E27FC236}">
              <a16:creationId xmlns:a16="http://schemas.microsoft.com/office/drawing/2014/main" id="{00000000-0008-0000-0C00-0000D4000000}"/>
            </a:ext>
          </a:extLst>
        </xdr:cNvPr>
        <xdr:cNvCxnSpPr>
          <a:stCxn id="13" idx="2"/>
          <a:endCxn id="95" idx="0"/>
        </xdr:cNvCxnSpPr>
      </xdr:nvCxnSpPr>
      <xdr:spPr>
        <a:xfrm>
          <a:off x="2404630" y="3382818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712243</xdr:colOff>
      <xdr:row>36</xdr:row>
      <xdr:rowOff>8317</xdr:rowOff>
    </xdr:from>
    <xdr:to>
      <xdr:col>21</xdr:col>
      <xdr:colOff>35717</xdr:colOff>
      <xdr:row>36</xdr:row>
      <xdr:rowOff>8317</xdr:rowOff>
    </xdr:to>
    <xdr:cxnSp macro="">
      <xdr:nvCxnSpPr>
        <xdr:cNvPr id="218" name="Conector recto de flecha 217">
          <a:extLst>
            <a:ext uri="{FF2B5EF4-FFF2-40B4-BE49-F238E27FC236}">
              <a16:creationId xmlns:a16="http://schemas.microsoft.com/office/drawing/2014/main" id="{00000000-0008-0000-0C00-0000DA000000}"/>
            </a:ext>
          </a:extLst>
        </xdr:cNvPr>
        <xdr:cNvCxnSpPr>
          <a:stCxn id="291" idx="6"/>
          <a:endCxn id="87" idx="2"/>
        </xdr:cNvCxnSpPr>
      </xdr:nvCxnSpPr>
      <xdr:spPr>
        <a:xfrm>
          <a:off x="4764698" y="6918272"/>
          <a:ext cx="2067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57494</xdr:colOff>
      <xdr:row>94</xdr:row>
      <xdr:rowOff>6610</xdr:rowOff>
    </xdr:from>
    <xdr:to>
      <xdr:col>28</xdr:col>
      <xdr:colOff>735494</xdr:colOff>
      <xdr:row>97</xdr:row>
      <xdr:rowOff>83110</xdr:rowOff>
    </xdr:to>
    <xdr:sp macro="" textlink="">
      <xdr:nvSpPr>
        <xdr:cNvPr id="227" name="CuadroTexto 226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C00-0000E3000000}"/>
            </a:ext>
          </a:extLst>
        </xdr:cNvPr>
        <xdr:cNvSpPr txBox="1">
          <a:spLocks/>
        </xdr:cNvSpPr>
      </xdr:nvSpPr>
      <xdr:spPr>
        <a:xfrm>
          <a:off x="8283630" y="160086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ESCUADRA</a:t>
          </a:r>
        </a:p>
        <a:p>
          <a:pPr algn="ctr"/>
          <a:r>
            <a:rPr lang="en-US" sz="900" b="1" i="1" baseline="0"/>
            <a:t>23-01</a:t>
          </a:r>
          <a:endParaRPr lang="en-US" sz="900" b="1" i="1"/>
        </a:p>
      </xdr:txBody>
    </xdr:sp>
    <xdr:clientData/>
  </xdr:twoCellAnchor>
  <xdr:twoCellAnchor>
    <xdr:from>
      <xdr:col>28</xdr:col>
      <xdr:colOff>14051</xdr:colOff>
      <xdr:row>97</xdr:row>
      <xdr:rowOff>83110</xdr:rowOff>
    </xdr:from>
    <xdr:to>
      <xdr:col>28</xdr:col>
      <xdr:colOff>19489</xdr:colOff>
      <xdr:row>99</xdr:row>
      <xdr:rowOff>24177</xdr:rowOff>
    </xdr:to>
    <xdr:cxnSp macro="">
      <xdr:nvCxnSpPr>
        <xdr:cNvPr id="228" name="Conector recto de flecha 227">
          <a:extLst>
            <a:ext uri="{FF2B5EF4-FFF2-40B4-BE49-F238E27FC236}">
              <a16:creationId xmlns:a16="http://schemas.microsoft.com/office/drawing/2014/main" id="{00000000-0008-0000-0C00-0000E4000000}"/>
            </a:ext>
          </a:extLst>
        </xdr:cNvPr>
        <xdr:cNvCxnSpPr>
          <a:stCxn id="227" idx="4"/>
        </xdr:cNvCxnSpPr>
      </xdr:nvCxnSpPr>
      <xdr:spPr>
        <a:xfrm>
          <a:off x="9002187" y="16656610"/>
          <a:ext cx="5438" cy="3220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744831</xdr:colOff>
      <xdr:row>107</xdr:row>
      <xdr:rowOff>117742</xdr:rowOff>
    </xdr:from>
    <xdr:to>
      <xdr:col>21</xdr:col>
      <xdr:colOff>747551</xdr:colOff>
      <xdr:row>109</xdr:row>
      <xdr:rowOff>79343</xdr:rowOff>
    </xdr:to>
    <xdr:cxnSp macro="">
      <xdr:nvCxnSpPr>
        <xdr:cNvPr id="219" name="Conector recto de flecha 218">
          <a:extLst>
            <a:ext uri="{FF2B5EF4-FFF2-40B4-BE49-F238E27FC236}">
              <a16:creationId xmlns:a16="http://schemas.microsoft.com/office/drawing/2014/main" id="{00000000-0008-0000-0C00-0000DB000000}"/>
            </a:ext>
          </a:extLst>
        </xdr:cNvPr>
        <xdr:cNvCxnSpPr>
          <a:stCxn id="272" idx="4"/>
          <a:endCxn id="163" idx="0"/>
        </xdr:cNvCxnSpPr>
      </xdr:nvCxnSpPr>
      <xdr:spPr>
        <a:xfrm>
          <a:off x="12174831" y="20555671"/>
          <a:ext cx="2720" cy="3426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49572</xdr:colOff>
      <xdr:row>4</xdr:row>
      <xdr:rowOff>38100</xdr:rowOff>
    </xdr:from>
    <xdr:to>
      <xdr:col>28</xdr:col>
      <xdr:colOff>727572</xdr:colOff>
      <xdr:row>7</xdr:row>
      <xdr:rowOff>114600</xdr:rowOff>
    </xdr:to>
    <xdr:sp macro="" textlink="">
      <xdr:nvSpPr>
        <xdr:cNvPr id="238" name="CuadroTexto 237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C00-0000EE000000}"/>
            </a:ext>
          </a:extLst>
        </xdr:cNvPr>
        <xdr:cNvSpPr txBox="1"/>
      </xdr:nvSpPr>
      <xdr:spPr>
        <a:xfrm>
          <a:off x="8213858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27</xdr:col>
      <xdr:colOff>49572</xdr:colOff>
      <xdr:row>9</xdr:row>
      <xdr:rowOff>75265</xdr:rowOff>
    </xdr:from>
    <xdr:to>
      <xdr:col>28</xdr:col>
      <xdr:colOff>730459</xdr:colOff>
      <xdr:row>12</xdr:row>
      <xdr:rowOff>148879</xdr:rowOff>
    </xdr:to>
    <xdr:sp macro="" textlink="">
      <xdr:nvSpPr>
        <xdr:cNvPr id="239" name="CuadroTexto 238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C00-0000EF000000}"/>
            </a:ext>
          </a:extLst>
        </xdr:cNvPr>
        <xdr:cNvSpPr txBox="1"/>
      </xdr:nvSpPr>
      <xdr:spPr>
        <a:xfrm>
          <a:off x="8213858" y="1789765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REFUERZOS ESCUADRA</a:t>
          </a:r>
        </a:p>
        <a:p>
          <a:pPr algn="ctr"/>
          <a:r>
            <a:rPr lang="en-US" sz="900" b="1" i="1" baseline="0"/>
            <a:t>10-05</a:t>
          </a:r>
          <a:endParaRPr lang="en-US" sz="900" b="1" i="1"/>
        </a:p>
      </xdr:txBody>
    </xdr:sp>
    <xdr:clientData/>
  </xdr:twoCellAnchor>
  <xdr:twoCellAnchor>
    <xdr:from>
      <xdr:col>27</xdr:col>
      <xdr:colOff>49572</xdr:colOff>
      <xdr:row>14</xdr:row>
      <xdr:rowOff>62434</xdr:rowOff>
    </xdr:from>
    <xdr:to>
      <xdr:col>28</xdr:col>
      <xdr:colOff>730459</xdr:colOff>
      <xdr:row>17</xdr:row>
      <xdr:rowOff>138934</xdr:rowOff>
    </xdr:to>
    <xdr:sp macro="" textlink="">
      <xdr:nvSpPr>
        <xdr:cNvPr id="240" name="CuadroTexto 239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C00-0000F0000000}"/>
            </a:ext>
          </a:extLst>
        </xdr:cNvPr>
        <xdr:cNvSpPr txBox="1"/>
      </xdr:nvSpPr>
      <xdr:spPr>
        <a:xfrm>
          <a:off x="6630481" y="2729434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REFUERZO</a:t>
          </a:r>
          <a:r>
            <a:rPr lang="en-US" sz="1100" b="1" i="1" baseline="0"/>
            <a:t> ESCUADRA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28</xdr:col>
      <xdr:colOff>7572</xdr:colOff>
      <xdr:row>7</xdr:row>
      <xdr:rowOff>114600</xdr:rowOff>
    </xdr:from>
    <xdr:to>
      <xdr:col>28</xdr:col>
      <xdr:colOff>9016</xdr:colOff>
      <xdr:row>9</xdr:row>
      <xdr:rowOff>75265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0C00-0000F1000000}"/>
            </a:ext>
          </a:extLst>
        </xdr:cNvPr>
        <xdr:cNvCxnSpPr>
          <a:stCxn id="238" idx="4"/>
          <a:endCxn id="239" idx="0"/>
        </xdr:cNvCxnSpPr>
      </xdr:nvCxnSpPr>
      <xdr:spPr>
        <a:xfrm>
          <a:off x="8933858" y="1448100"/>
          <a:ext cx="1444" cy="341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9016</xdr:colOff>
      <xdr:row>12</xdr:row>
      <xdr:rowOff>148879</xdr:rowOff>
    </xdr:from>
    <xdr:to>
      <xdr:col>28</xdr:col>
      <xdr:colOff>9016</xdr:colOff>
      <xdr:row>14</xdr:row>
      <xdr:rowOff>62434</xdr:rowOff>
    </xdr:to>
    <xdr:cxnSp macro="">
      <xdr:nvCxnSpPr>
        <xdr:cNvPr id="242" name="Conector recto de flecha 241">
          <a:extLst>
            <a:ext uri="{FF2B5EF4-FFF2-40B4-BE49-F238E27FC236}">
              <a16:creationId xmlns:a16="http://schemas.microsoft.com/office/drawing/2014/main" id="{00000000-0008-0000-0C00-0000F2000000}"/>
            </a:ext>
          </a:extLst>
        </xdr:cNvPr>
        <xdr:cNvCxnSpPr>
          <a:stCxn id="239" idx="4"/>
          <a:endCxn id="240" idx="0"/>
        </xdr:cNvCxnSpPr>
      </xdr:nvCxnSpPr>
      <xdr:spPr>
        <a:xfrm>
          <a:off x="8935302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9016</xdr:colOff>
      <xdr:row>17</xdr:row>
      <xdr:rowOff>138934</xdr:rowOff>
    </xdr:from>
    <xdr:to>
      <xdr:col>28</xdr:col>
      <xdr:colOff>15494</xdr:colOff>
      <xdr:row>94</xdr:row>
      <xdr:rowOff>6610</xdr:rowOff>
    </xdr:to>
    <xdr:cxnSp macro="">
      <xdr:nvCxnSpPr>
        <xdr:cNvPr id="243" name="Conector recto de flecha 242">
          <a:extLst>
            <a:ext uri="{FF2B5EF4-FFF2-40B4-BE49-F238E27FC236}">
              <a16:creationId xmlns:a16="http://schemas.microsoft.com/office/drawing/2014/main" id="{00000000-0008-0000-0C00-0000F3000000}"/>
            </a:ext>
          </a:extLst>
        </xdr:cNvPr>
        <xdr:cNvCxnSpPr>
          <a:stCxn id="240" idx="4"/>
          <a:endCxn id="227" idx="0"/>
        </xdr:cNvCxnSpPr>
      </xdr:nvCxnSpPr>
      <xdr:spPr>
        <a:xfrm>
          <a:off x="8997152" y="3377434"/>
          <a:ext cx="6478" cy="126311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381000</xdr:colOff>
      <xdr:row>159</xdr:row>
      <xdr:rowOff>103909</xdr:rowOff>
    </xdr:from>
    <xdr:to>
      <xdr:col>31</xdr:col>
      <xdr:colOff>467591</xdr:colOff>
      <xdr:row>162</xdr:row>
      <xdr:rowOff>103909</xdr:rowOff>
    </xdr:to>
    <xdr:sp macro="" textlink="">
      <xdr:nvSpPr>
        <xdr:cNvPr id="247" name="CuadroTexto 246">
          <a:extLst>
            <a:ext uri="{FF2B5EF4-FFF2-40B4-BE49-F238E27FC236}">
              <a16:creationId xmlns:a16="http://schemas.microsoft.com/office/drawing/2014/main" id="{00000000-0008-0000-0C00-0000F7000000}"/>
            </a:ext>
          </a:extLst>
        </xdr:cNvPr>
        <xdr:cNvSpPr txBox="1"/>
      </xdr:nvSpPr>
      <xdr:spPr>
        <a:xfrm>
          <a:off x="10252364" y="2925040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30</xdr:col>
      <xdr:colOff>35192</xdr:colOff>
      <xdr:row>14</xdr:row>
      <xdr:rowOff>62134</xdr:rowOff>
    </xdr:from>
    <xdr:to>
      <xdr:col>31</xdr:col>
      <xdr:colOff>713192</xdr:colOff>
      <xdr:row>17</xdr:row>
      <xdr:rowOff>138634</xdr:rowOff>
    </xdr:to>
    <xdr:sp macro="" textlink="">
      <xdr:nvSpPr>
        <xdr:cNvPr id="248" name="CuadroTexto 247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C00-0000F8000000}"/>
            </a:ext>
          </a:extLst>
        </xdr:cNvPr>
        <xdr:cNvSpPr txBox="1"/>
      </xdr:nvSpPr>
      <xdr:spPr>
        <a:xfrm>
          <a:off x="9832335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12</xdr:row>
      <xdr:rowOff>148879</xdr:rowOff>
    </xdr:from>
    <xdr:to>
      <xdr:col>30</xdr:col>
      <xdr:colOff>755192</xdr:colOff>
      <xdr:row>14</xdr:row>
      <xdr:rowOff>62134</xdr:rowOff>
    </xdr:to>
    <xdr:cxnSp macro="">
      <xdr:nvCxnSpPr>
        <xdr:cNvPr id="250" name="Conector recto de flecha 249">
          <a:extLst>
            <a:ext uri="{FF2B5EF4-FFF2-40B4-BE49-F238E27FC236}">
              <a16:creationId xmlns:a16="http://schemas.microsoft.com/office/drawing/2014/main" id="{00000000-0008-0000-0C00-0000FA000000}"/>
            </a:ext>
          </a:extLst>
        </xdr:cNvPr>
        <xdr:cNvCxnSpPr>
          <a:stCxn id="46" idx="4"/>
          <a:endCxn id="248" idx="0"/>
        </xdr:cNvCxnSpPr>
      </xdr:nvCxnSpPr>
      <xdr:spPr>
        <a:xfrm>
          <a:off x="10552335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89</xdr:row>
      <xdr:rowOff>76756</xdr:rowOff>
    </xdr:from>
    <xdr:to>
      <xdr:col>10</xdr:col>
      <xdr:colOff>730184</xdr:colOff>
      <xdr:row>92</xdr:row>
      <xdr:rowOff>152956</xdr:rowOff>
    </xdr:to>
    <xdr:sp macro="" textlink="">
      <xdr:nvSpPr>
        <xdr:cNvPr id="225" name="CuadroTexto 224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C00-0000E1000000}"/>
            </a:ext>
          </a:extLst>
        </xdr:cNvPr>
        <xdr:cNvSpPr txBox="1">
          <a:spLocks/>
        </xdr:cNvSpPr>
      </xdr:nvSpPr>
      <xdr:spPr>
        <a:xfrm>
          <a:off x="2451294" y="22222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4</xdr:col>
      <xdr:colOff>742547</xdr:colOff>
      <xdr:row>91</xdr:row>
      <xdr:rowOff>19606</xdr:rowOff>
    </xdr:from>
    <xdr:to>
      <xdr:col>6</xdr:col>
      <xdr:colOff>64548</xdr:colOff>
      <xdr:row>91</xdr:row>
      <xdr:rowOff>19606</xdr:rowOff>
    </xdr:to>
    <xdr:cxnSp macro="">
      <xdr:nvCxnSpPr>
        <xdr:cNvPr id="226" name="Conector recto de flecha 225">
          <a:extLst>
            <a:ext uri="{FF2B5EF4-FFF2-40B4-BE49-F238E27FC236}">
              <a16:creationId xmlns:a16="http://schemas.microsoft.com/office/drawing/2014/main" id="{00000000-0008-0000-0C00-0000E2000000}"/>
            </a:ext>
          </a:extLst>
        </xdr:cNvPr>
        <xdr:cNvCxnSpPr>
          <a:stCxn id="310" idx="6"/>
          <a:endCxn id="340" idx="2"/>
        </xdr:cNvCxnSpPr>
      </xdr:nvCxnSpPr>
      <xdr:spPr>
        <a:xfrm>
          <a:off x="4774797" y="22927231"/>
          <a:ext cx="19512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91</xdr:row>
      <xdr:rowOff>19606</xdr:rowOff>
    </xdr:from>
    <xdr:to>
      <xdr:col>9</xdr:col>
      <xdr:colOff>52185</xdr:colOff>
      <xdr:row>91</xdr:row>
      <xdr:rowOff>19606</xdr:rowOff>
    </xdr:to>
    <xdr:cxnSp macro="">
      <xdr:nvCxnSpPr>
        <xdr:cNvPr id="229" name="Conector recto de flecha 228">
          <a:extLst>
            <a:ext uri="{FF2B5EF4-FFF2-40B4-BE49-F238E27FC236}">
              <a16:creationId xmlns:a16="http://schemas.microsoft.com/office/drawing/2014/main" id="{00000000-0008-0000-0C00-0000E5000000}"/>
            </a:ext>
          </a:extLst>
        </xdr:cNvPr>
        <xdr:cNvCxnSpPr>
          <a:endCxn id="225" idx="2"/>
        </xdr:cNvCxnSpPr>
      </xdr:nvCxnSpPr>
      <xdr:spPr>
        <a:xfrm>
          <a:off x="2266547" y="22546231"/>
          <a:ext cx="18474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121070</xdr:colOff>
      <xdr:row>36</xdr:row>
      <xdr:rowOff>62757</xdr:rowOff>
    </xdr:from>
    <xdr:to>
      <xdr:col>13</xdr:col>
      <xdr:colOff>744807</xdr:colOff>
      <xdr:row>39</xdr:row>
      <xdr:rowOff>139257</xdr:rowOff>
    </xdr:to>
    <xdr:sp macro="" textlink="">
      <xdr:nvSpPr>
        <xdr:cNvPr id="249" name="CuadroTexto 248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C00-0000F9000000}"/>
            </a:ext>
          </a:extLst>
        </xdr:cNvPr>
        <xdr:cNvSpPr txBox="1"/>
      </xdr:nvSpPr>
      <xdr:spPr>
        <a:xfrm>
          <a:off x="121070" y="71112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12</xdr:col>
      <xdr:colOff>0</xdr:colOff>
      <xdr:row>36</xdr:row>
      <xdr:rowOff>19186</xdr:rowOff>
    </xdr:from>
    <xdr:to>
      <xdr:col>13</xdr:col>
      <xdr:colOff>750455</xdr:colOff>
      <xdr:row>39</xdr:row>
      <xdr:rowOff>144318</xdr:rowOff>
    </xdr:to>
    <xdr:sp macro="" textlink="">
      <xdr:nvSpPr>
        <xdr:cNvPr id="252" name="Rectángulo 251">
          <a:extLst>
            <a:ext uri="{FF2B5EF4-FFF2-40B4-BE49-F238E27FC236}">
              <a16:creationId xmlns:a16="http://schemas.microsoft.com/office/drawing/2014/main" id="{00000000-0008-0000-0C00-0000FC000000}"/>
            </a:ext>
          </a:extLst>
        </xdr:cNvPr>
        <xdr:cNvSpPr/>
      </xdr:nvSpPr>
      <xdr:spPr>
        <a:xfrm>
          <a:off x="0" y="7067686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121070</xdr:colOff>
      <xdr:row>30</xdr:row>
      <xdr:rowOff>62757</xdr:rowOff>
    </xdr:from>
    <xdr:to>
      <xdr:col>13</xdr:col>
      <xdr:colOff>744807</xdr:colOff>
      <xdr:row>33</xdr:row>
      <xdr:rowOff>139257</xdr:rowOff>
    </xdr:to>
    <xdr:sp macro="" textlink="">
      <xdr:nvSpPr>
        <xdr:cNvPr id="254" name="CuadroTexto 25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C00-0000FE000000}"/>
            </a:ext>
          </a:extLst>
        </xdr:cNvPr>
        <xdr:cNvSpPr txBox="1"/>
      </xdr:nvSpPr>
      <xdr:spPr>
        <a:xfrm>
          <a:off x="121070" y="5968257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CHAPA PP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12</xdr:col>
      <xdr:colOff>0</xdr:colOff>
      <xdr:row>30</xdr:row>
      <xdr:rowOff>19186</xdr:rowOff>
    </xdr:from>
    <xdr:to>
      <xdr:col>13</xdr:col>
      <xdr:colOff>750455</xdr:colOff>
      <xdr:row>33</xdr:row>
      <xdr:rowOff>144318</xdr:rowOff>
    </xdr:to>
    <xdr:sp macro="" textlink="">
      <xdr:nvSpPr>
        <xdr:cNvPr id="255" name="Rectángulo 254">
          <a:extLst>
            <a:ext uri="{FF2B5EF4-FFF2-40B4-BE49-F238E27FC236}">
              <a16:creationId xmlns:a16="http://schemas.microsoft.com/office/drawing/2014/main" id="{00000000-0008-0000-0C00-0000FF000000}"/>
            </a:ext>
          </a:extLst>
        </xdr:cNvPr>
        <xdr:cNvSpPr/>
      </xdr:nvSpPr>
      <xdr:spPr>
        <a:xfrm>
          <a:off x="0" y="5924686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750455</xdr:colOff>
      <xdr:row>31</xdr:row>
      <xdr:rowOff>177002</xdr:rowOff>
    </xdr:from>
    <xdr:to>
      <xdr:col>15</xdr:col>
      <xdr:colOff>46943</xdr:colOff>
      <xdr:row>35</xdr:row>
      <xdr:rowOff>5757</xdr:rowOff>
    </xdr:to>
    <xdr:cxnSp macro="">
      <xdr:nvCxnSpPr>
        <xdr:cNvPr id="256" name="Conector angular 255">
          <a:extLst>
            <a:ext uri="{FF2B5EF4-FFF2-40B4-BE49-F238E27FC236}">
              <a16:creationId xmlns:a16="http://schemas.microsoft.com/office/drawing/2014/main" id="{00000000-0008-0000-0C00-000000010000}"/>
            </a:ext>
          </a:extLst>
        </xdr:cNvPr>
        <xdr:cNvCxnSpPr>
          <a:stCxn id="255" idx="3"/>
        </xdr:cNvCxnSpPr>
      </xdr:nvCxnSpPr>
      <xdr:spPr>
        <a:xfrm>
          <a:off x="1512455" y="6273002"/>
          <a:ext cx="172788" cy="59075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750455</xdr:colOff>
      <xdr:row>35</xdr:row>
      <xdr:rowOff>5757</xdr:rowOff>
    </xdr:from>
    <xdr:to>
      <xdr:col>15</xdr:col>
      <xdr:colOff>46943</xdr:colOff>
      <xdr:row>37</xdr:row>
      <xdr:rowOff>177002</xdr:rowOff>
    </xdr:to>
    <xdr:cxnSp macro="">
      <xdr:nvCxnSpPr>
        <xdr:cNvPr id="257" name="Conector angular 256">
          <a:extLst>
            <a:ext uri="{FF2B5EF4-FFF2-40B4-BE49-F238E27FC236}">
              <a16:creationId xmlns:a16="http://schemas.microsoft.com/office/drawing/2014/main" id="{00000000-0008-0000-0C00-000001010000}"/>
            </a:ext>
          </a:extLst>
        </xdr:cNvPr>
        <xdr:cNvCxnSpPr>
          <a:stCxn id="252" idx="3"/>
        </xdr:cNvCxnSpPr>
      </xdr:nvCxnSpPr>
      <xdr:spPr>
        <a:xfrm flipV="1">
          <a:off x="1512455" y="6863757"/>
          <a:ext cx="172788" cy="55224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34637</xdr:colOff>
      <xdr:row>240</xdr:row>
      <xdr:rowOff>27214</xdr:rowOff>
    </xdr:from>
    <xdr:to>
      <xdr:col>31</xdr:col>
      <xdr:colOff>748392</xdr:colOff>
      <xdr:row>243</xdr:row>
      <xdr:rowOff>163285</xdr:rowOff>
    </xdr:to>
    <xdr:sp macro="" textlink="">
      <xdr:nvSpPr>
        <xdr:cNvPr id="258" name="Rectángulo 257">
          <a:extLst>
            <a:ext uri="{FF2B5EF4-FFF2-40B4-BE49-F238E27FC236}">
              <a16:creationId xmlns:a16="http://schemas.microsoft.com/office/drawing/2014/main" id="{00000000-0008-0000-0C00-000002010000}"/>
            </a:ext>
          </a:extLst>
        </xdr:cNvPr>
        <xdr:cNvSpPr/>
      </xdr:nvSpPr>
      <xdr:spPr>
        <a:xfrm>
          <a:off x="9864437" y="44337514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35192</xdr:colOff>
      <xdr:row>240</xdr:row>
      <xdr:rowOff>84012</xdr:rowOff>
    </xdr:from>
    <xdr:to>
      <xdr:col>31</xdr:col>
      <xdr:colOff>713192</xdr:colOff>
      <xdr:row>243</xdr:row>
      <xdr:rowOff>160512</xdr:rowOff>
    </xdr:to>
    <xdr:sp macro="" textlink="">
      <xdr:nvSpPr>
        <xdr:cNvPr id="259" name="CuadroTexto 258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C00-000003010000}"/>
            </a:ext>
          </a:extLst>
        </xdr:cNvPr>
        <xdr:cNvSpPr txBox="1"/>
      </xdr:nvSpPr>
      <xdr:spPr>
        <a:xfrm>
          <a:off x="9864992" y="443943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REJILLA</a:t>
          </a:r>
          <a:endParaRPr lang="en-US" sz="1100" b="1" i="1" baseline="0"/>
        </a:p>
        <a:p>
          <a:pPr algn="ctr"/>
          <a:r>
            <a:rPr lang="en-US" sz="900" b="1" i="1" baseline="0"/>
            <a:t>10-25</a:t>
          </a:r>
          <a:endParaRPr lang="en-US" sz="1100" b="1" i="1"/>
        </a:p>
      </xdr:txBody>
    </xdr:sp>
    <xdr:clientData/>
  </xdr:twoCellAnchor>
  <xdr:twoCellAnchor>
    <xdr:from>
      <xdr:col>30</xdr:col>
      <xdr:colOff>755192</xdr:colOff>
      <xdr:row>243</xdr:row>
      <xdr:rowOff>160512</xdr:rowOff>
    </xdr:from>
    <xdr:to>
      <xdr:col>30</xdr:col>
      <xdr:colOff>755192</xdr:colOff>
      <xdr:row>245</xdr:row>
      <xdr:rowOff>59777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00000000-0008-0000-0C00-000004010000}"/>
            </a:ext>
          </a:extLst>
        </xdr:cNvPr>
        <xdr:cNvCxnSpPr>
          <a:stCxn id="259" idx="4"/>
          <a:endCxn id="56" idx="0"/>
        </xdr:cNvCxnSpPr>
      </xdr:nvCxnSpPr>
      <xdr:spPr>
        <a:xfrm>
          <a:off x="17106442" y="46579012"/>
          <a:ext cx="0" cy="29614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755191</xdr:colOff>
      <xdr:row>122</xdr:row>
      <xdr:rowOff>147032</xdr:rowOff>
    </xdr:from>
    <xdr:to>
      <xdr:col>30</xdr:col>
      <xdr:colOff>755192</xdr:colOff>
      <xdr:row>124</xdr:row>
      <xdr:rowOff>69125</xdr:rowOff>
    </xdr:to>
    <xdr:cxnSp macro="">
      <xdr:nvCxnSpPr>
        <xdr:cNvPr id="264" name="Conector recto de flecha 263">
          <a:extLst>
            <a:ext uri="{FF2B5EF4-FFF2-40B4-BE49-F238E27FC236}">
              <a16:creationId xmlns:a16="http://schemas.microsoft.com/office/drawing/2014/main" id="{00000000-0008-0000-0C00-000008010000}"/>
            </a:ext>
          </a:extLst>
        </xdr:cNvPr>
        <xdr:cNvCxnSpPr>
          <a:stCxn id="118" idx="4"/>
        </xdr:cNvCxnSpPr>
      </xdr:nvCxnSpPr>
      <xdr:spPr>
        <a:xfrm flipH="1">
          <a:off x="10584991" y="22292657"/>
          <a:ext cx="1" cy="3030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62933</xdr:colOff>
      <xdr:row>124</xdr:row>
      <xdr:rowOff>77384</xdr:rowOff>
    </xdr:from>
    <xdr:to>
      <xdr:col>28</xdr:col>
      <xdr:colOff>740932</xdr:colOff>
      <xdr:row>127</xdr:row>
      <xdr:rowOff>153884</xdr:rowOff>
    </xdr:to>
    <xdr:sp macro="" textlink="">
      <xdr:nvSpPr>
        <xdr:cNvPr id="269" name="CuadroTexto 268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C00-00000D010000}"/>
            </a:ext>
          </a:extLst>
        </xdr:cNvPr>
        <xdr:cNvSpPr txBox="1"/>
      </xdr:nvSpPr>
      <xdr:spPr>
        <a:xfrm>
          <a:off x="8254433" y="2179438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27</xdr:col>
      <xdr:colOff>52779</xdr:colOff>
      <xdr:row>124</xdr:row>
      <xdr:rowOff>42471</xdr:rowOff>
    </xdr:from>
    <xdr:to>
      <xdr:col>28</xdr:col>
      <xdr:colOff>746744</xdr:colOff>
      <xdr:row>127</xdr:row>
      <xdr:rowOff>181430</xdr:rowOff>
    </xdr:to>
    <xdr:sp macro="" textlink="">
      <xdr:nvSpPr>
        <xdr:cNvPr id="270" name="Rectángulo 269">
          <a:extLst>
            <a:ext uri="{FF2B5EF4-FFF2-40B4-BE49-F238E27FC236}">
              <a16:creationId xmlns:a16="http://schemas.microsoft.com/office/drawing/2014/main" id="{00000000-0008-0000-0C00-00000E010000}"/>
            </a:ext>
          </a:extLst>
        </xdr:cNvPr>
        <xdr:cNvSpPr/>
      </xdr:nvSpPr>
      <xdr:spPr>
        <a:xfrm>
          <a:off x="8244279" y="21759471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18762</xdr:colOff>
      <xdr:row>127</xdr:row>
      <xdr:rowOff>181430</xdr:rowOff>
    </xdr:from>
    <xdr:to>
      <xdr:col>28</xdr:col>
      <xdr:colOff>20932</xdr:colOff>
      <xdr:row>129</xdr:row>
      <xdr:rowOff>65518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0C00-00000F010000}"/>
            </a:ext>
          </a:extLst>
        </xdr:cNvPr>
        <xdr:cNvCxnSpPr>
          <a:stCxn id="270" idx="2"/>
        </xdr:cNvCxnSpPr>
      </xdr:nvCxnSpPr>
      <xdr:spPr>
        <a:xfrm>
          <a:off x="8972262" y="22469930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52788</xdr:colOff>
      <xdr:row>99</xdr:row>
      <xdr:rowOff>58809</xdr:rowOff>
    </xdr:from>
    <xdr:to>
      <xdr:col>25</xdr:col>
      <xdr:colOff>733674</xdr:colOff>
      <xdr:row>102</xdr:row>
      <xdr:rowOff>132422</xdr:rowOff>
    </xdr:to>
    <xdr:sp macro="" textlink="">
      <xdr:nvSpPr>
        <xdr:cNvPr id="265" name="CuadroTexto 264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C00-000009010000}"/>
            </a:ext>
          </a:extLst>
        </xdr:cNvPr>
        <xdr:cNvSpPr txBox="1"/>
      </xdr:nvSpPr>
      <xdr:spPr>
        <a:xfrm>
          <a:off x="6605988" y="17013309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</a:t>
          </a:r>
        </a:p>
        <a:p>
          <a:pPr algn="ctr"/>
          <a:r>
            <a:rPr lang="en-US" sz="900" b="1" i="1" baseline="0"/>
            <a:t>24-01</a:t>
          </a:r>
        </a:p>
      </xdr:txBody>
    </xdr:sp>
    <xdr:clientData/>
  </xdr:twoCellAnchor>
  <xdr:twoCellAnchor>
    <xdr:from>
      <xdr:col>25</xdr:col>
      <xdr:colOff>733674</xdr:colOff>
      <xdr:row>101</xdr:row>
      <xdr:rowOff>1809</xdr:rowOff>
    </xdr:from>
    <xdr:to>
      <xdr:col>27</xdr:col>
      <xdr:colOff>62932</xdr:colOff>
      <xdr:row>101</xdr:row>
      <xdr:rowOff>1809</xdr:rowOff>
    </xdr:to>
    <xdr:cxnSp macro="">
      <xdr:nvCxnSpPr>
        <xdr:cNvPr id="266" name="Conector recto de flecha 265">
          <a:extLst>
            <a:ext uri="{FF2B5EF4-FFF2-40B4-BE49-F238E27FC236}">
              <a16:creationId xmlns:a16="http://schemas.microsoft.com/office/drawing/2014/main" id="{00000000-0008-0000-0C00-00000A010000}"/>
            </a:ext>
          </a:extLst>
        </xdr:cNvPr>
        <xdr:cNvCxnSpPr>
          <a:stCxn id="265" idx="6"/>
        </xdr:cNvCxnSpPr>
      </xdr:nvCxnSpPr>
      <xdr:spPr>
        <a:xfrm>
          <a:off x="8048874" y="17337309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744890</xdr:colOff>
      <xdr:row>91</xdr:row>
      <xdr:rowOff>29615</xdr:rowOff>
    </xdr:from>
    <xdr:to>
      <xdr:col>18</xdr:col>
      <xdr:colOff>24831</xdr:colOff>
      <xdr:row>95</xdr:row>
      <xdr:rowOff>174742</xdr:rowOff>
    </xdr:to>
    <xdr:cxnSp macro="">
      <xdr:nvCxnSpPr>
        <xdr:cNvPr id="287" name="Conector angular 286">
          <a:extLst>
            <a:ext uri="{FF2B5EF4-FFF2-40B4-BE49-F238E27FC236}">
              <a16:creationId xmlns:a16="http://schemas.microsoft.com/office/drawing/2014/main" id="{00000000-0008-0000-0C00-00001F010000}"/>
            </a:ext>
          </a:extLst>
        </xdr:cNvPr>
        <xdr:cNvCxnSpPr>
          <a:stCxn id="263" idx="2"/>
        </xdr:cNvCxnSpPr>
      </xdr:nvCxnSpPr>
      <xdr:spPr>
        <a:xfrm>
          <a:off x="9682515" y="17412740"/>
          <a:ext cx="153066" cy="90712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95</xdr:row>
      <xdr:rowOff>174742</xdr:rowOff>
    </xdr:from>
    <xdr:to>
      <xdr:col>18</xdr:col>
      <xdr:colOff>24831</xdr:colOff>
      <xdr:row>101</xdr:row>
      <xdr:rowOff>1214</xdr:rowOff>
    </xdr:to>
    <xdr:cxnSp macro="">
      <xdr:nvCxnSpPr>
        <xdr:cNvPr id="288" name="Conector angular 287">
          <a:extLst>
            <a:ext uri="{FF2B5EF4-FFF2-40B4-BE49-F238E27FC236}">
              <a16:creationId xmlns:a16="http://schemas.microsoft.com/office/drawing/2014/main" id="{00000000-0008-0000-0C00-000020010000}"/>
            </a:ext>
          </a:extLst>
        </xdr:cNvPr>
        <xdr:cNvCxnSpPr>
          <a:stCxn id="337" idx="6"/>
        </xdr:cNvCxnSpPr>
      </xdr:nvCxnSpPr>
      <xdr:spPr>
        <a:xfrm flipV="1">
          <a:off x="9689555" y="18319867"/>
          <a:ext cx="193651" cy="96947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369108</xdr:colOff>
      <xdr:row>85</xdr:row>
      <xdr:rowOff>3545</xdr:rowOff>
    </xdr:from>
    <xdr:to>
      <xdr:col>1</xdr:col>
      <xdr:colOff>357533</xdr:colOff>
      <xdr:row>88</xdr:row>
      <xdr:rowOff>3545</xdr:rowOff>
    </xdr:to>
    <xdr:sp macro="" textlink="">
      <xdr:nvSpPr>
        <xdr:cNvPr id="300" name="CuadroTexto 299">
          <a:extLst>
            <a:ext uri="{FF2B5EF4-FFF2-40B4-BE49-F238E27FC236}">
              <a16:creationId xmlns:a16="http://schemas.microsoft.com/office/drawing/2014/main" id="{00000000-0008-0000-0C00-00002C010000}"/>
            </a:ext>
          </a:extLst>
        </xdr:cNvPr>
        <xdr:cNvSpPr txBox="1"/>
      </xdr:nvSpPr>
      <xdr:spPr>
        <a:xfrm>
          <a:off x="369108" y="16243670"/>
          <a:ext cx="7504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0</xdr:col>
      <xdr:colOff>64548</xdr:colOff>
      <xdr:row>89</xdr:row>
      <xdr:rowOff>76756</xdr:rowOff>
    </xdr:from>
    <xdr:to>
      <xdr:col>1</xdr:col>
      <xdr:colOff>742547</xdr:colOff>
      <xdr:row>92</xdr:row>
      <xdr:rowOff>152956</xdr:rowOff>
    </xdr:to>
    <xdr:sp macro="" textlink="">
      <xdr:nvSpPr>
        <xdr:cNvPr id="306" name="CuadroTexto 305">
          <a:extLst>
            <a:ext uri="{FF2B5EF4-FFF2-40B4-BE49-F238E27FC236}">
              <a16:creationId xmlns:a16="http://schemas.microsoft.com/office/drawing/2014/main" id="{00000000-0008-0000-0C00-000032010000}"/>
            </a:ext>
          </a:extLst>
        </xdr:cNvPr>
        <xdr:cNvSpPr txBox="1">
          <a:spLocks/>
        </xdr:cNvSpPr>
      </xdr:nvSpPr>
      <xdr:spPr>
        <a:xfrm>
          <a:off x="1699673" y="22603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91</xdr:row>
      <xdr:rowOff>22949</xdr:rowOff>
    </xdr:from>
    <xdr:to>
      <xdr:col>3</xdr:col>
      <xdr:colOff>64548</xdr:colOff>
      <xdr:row>91</xdr:row>
      <xdr:rowOff>22949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0C00-000033010000}"/>
            </a:ext>
          </a:extLst>
        </xdr:cNvPr>
        <xdr:cNvCxnSpPr>
          <a:stCxn id="306" idx="6"/>
          <a:endCxn id="310" idx="2"/>
        </xdr:cNvCxnSpPr>
      </xdr:nvCxnSpPr>
      <xdr:spPr>
        <a:xfrm>
          <a:off x="1511231" y="16800317"/>
          <a:ext cx="20765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89</xdr:row>
      <xdr:rowOff>76756</xdr:rowOff>
    </xdr:from>
    <xdr:to>
      <xdr:col>4</xdr:col>
      <xdr:colOff>742547</xdr:colOff>
      <xdr:row>92</xdr:row>
      <xdr:rowOff>152956</xdr:rowOff>
    </xdr:to>
    <xdr:sp macro="" textlink="">
      <xdr:nvSpPr>
        <xdr:cNvPr id="310" name="CuadroTexto 30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36010000}"/>
            </a:ext>
          </a:extLst>
        </xdr:cNvPr>
        <xdr:cNvSpPr txBox="1">
          <a:spLocks/>
        </xdr:cNvSpPr>
      </xdr:nvSpPr>
      <xdr:spPr>
        <a:xfrm>
          <a:off x="3334798" y="22603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265</xdr:row>
      <xdr:rowOff>53464</xdr:rowOff>
    </xdr:from>
    <xdr:to>
      <xdr:col>31</xdr:col>
      <xdr:colOff>713192</xdr:colOff>
      <xdr:row>268</xdr:row>
      <xdr:rowOff>129964</xdr:rowOff>
    </xdr:to>
    <xdr:sp macro="" textlink="">
      <xdr:nvSpPr>
        <xdr:cNvPr id="274" name="CuadroTexto 27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C00-000012010000}"/>
            </a:ext>
          </a:extLst>
        </xdr:cNvPr>
        <xdr:cNvSpPr txBox="1"/>
      </xdr:nvSpPr>
      <xdr:spPr>
        <a:xfrm>
          <a:off x="11503292" y="51869464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30</xdr:col>
      <xdr:colOff>755192</xdr:colOff>
      <xdr:row>263</xdr:row>
      <xdr:rowOff>136277</xdr:rowOff>
    </xdr:from>
    <xdr:to>
      <xdr:col>30</xdr:col>
      <xdr:colOff>755192</xdr:colOff>
      <xdr:row>265</xdr:row>
      <xdr:rowOff>53464</xdr:rowOff>
    </xdr:to>
    <xdr:cxnSp macro="">
      <xdr:nvCxnSpPr>
        <xdr:cNvPr id="281" name="Conector recto de flecha 280">
          <a:extLst>
            <a:ext uri="{FF2B5EF4-FFF2-40B4-BE49-F238E27FC236}">
              <a16:creationId xmlns:a16="http://schemas.microsoft.com/office/drawing/2014/main" id="{00000000-0008-0000-0C00-000019010000}"/>
            </a:ext>
          </a:extLst>
        </xdr:cNvPr>
        <xdr:cNvCxnSpPr>
          <a:endCxn id="274" idx="0"/>
        </xdr:cNvCxnSpPr>
      </xdr:nvCxnSpPr>
      <xdr:spPr>
        <a:xfrm>
          <a:off x="12223292" y="51571277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49572</xdr:colOff>
      <xdr:row>64</xdr:row>
      <xdr:rowOff>86591</xdr:rowOff>
    </xdr:from>
    <xdr:to>
      <xdr:col>25</xdr:col>
      <xdr:colOff>36372</xdr:colOff>
      <xdr:row>67</xdr:row>
      <xdr:rowOff>163145</xdr:rowOff>
    </xdr:to>
    <xdr:sp macro="" textlink="">
      <xdr:nvSpPr>
        <xdr:cNvPr id="282" name="CuadroTexto 281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C00-00001A010000}"/>
            </a:ext>
          </a:extLst>
        </xdr:cNvPr>
        <xdr:cNvSpPr txBox="1">
          <a:spLocks/>
        </xdr:cNvSpPr>
      </xdr:nvSpPr>
      <xdr:spPr>
        <a:xfrm>
          <a:off x="6630481" y="1233054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24</xdr:col>
      <xdr:colOff>749745</xdr:colOff>
      <xdr:row>64</xdr:row>
      <xdr:rowOff>86590</xdr:rowOff>
    </xdr:from>
    <xdr:to>
      <xdr:col>25</xdr:col>
      <xdr:colOff>744890</xdr:colOff>
      <xdr:row>67</xdr:row>
      <xdr:rowOff>163143</xdr:rowOff>
    </xdr:to>
    <xdr:sp macro="" textlink="">
      <xdr:nvSpPr>
        <xdr:cNvPr id="284" name="CuadroTexto 283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C00-00001C010000}"/>
            </a:ext>
          </a:extLst>
        </xdr:cNvPr>
        <xdr:cNvSpPr txBox="1">
          <a:spLocks/>
        </xdr:cNvSpPr>
      </xdr:nvSpPr>
      <xdr:spPr>
        <a:xfrm>
          <a:off x="7330654" y="1233054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05-11</a:t>
          </a:r>
        </a:p>
      </xdr:txBody>
    </xdr:sp>
    <xdr:clientData/>
  </xdr:twoCellAnchor>
  <xdr:twoCellAnchor>
    <xdr:from>
      <xdr:col>30</xdr:col>
      <xdr:colOff>34637</xdr:colOff>
      <xdr:row>124</xdr:row>
      <xdr:rowOff>69125</xdr:rowOff>
    </xdr:from>
    <xdr:to>
      <xdr:col>31</xdr:col>
      <xdr:colOff>713193</xdr:colOff>
      <xdr:row>127</xdr:row>
      <xdr:rowOff>145678</xdr:rowOff>
    </xdr:to>
    <xdr:sp macro="" textlink="">
      <xdr:nvSpPr>
        <xdr:cNvPr id="294" name="CuadroTexto 29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C00-000026010000}"/>
            </a:ext>
          </a:extLst>
        </xdr:cNvPr>
        <xdr:cNvSpPr txBox="1">
          <a:spLocks/>
        </xdr:cNvSpPr>
      </xdr:nvSpPr>
      <xdr:spPr>
        <a:xfrm>
          <a:off x="9906001" y="23552580"/>
          <a:ext cx="1440556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87273</xdr:colOff>
      <xdr:row>129</xdr:row>
      <xdr:rowOff>69125</xdr:rowOff>
    </xdr:from>
    <xdr:to>
      <xdr:col>17</xdr:col>
      <xdr:colOff>3275</xdr:colOff>
      <xdr:row>132</xdr:row>
      <xdr:rowOff>145625</xdr:rowOff>
    </xdr:to>
    <xdr:sp macro="" textlink="">
      <xdr:nvSpPr>
        <xdr:cNvPr id="295" name="CuadroTexto 294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C00-000027010000}"/>
            </a:ext>
          </a:extLst>
        </xdr:cNvPr>
        <xdr:cNvSpPr txBox="1"/>
      </xdr:nvSpPr>
      <xdr:spPr>
        <a:xfrm>
          <a:off x="1723332" y="23545449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CAZOLETA</a:t>
          </a:r>
        </a:p>
        <a:p>
          <a:pPr algn="ctr"/>
          <a:r>
            <a:rPr lang="en-US" sz="900" b="1" i="1"/>
            <a:t>01-15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230</xdr:row>
      <xdr:rowOff>54183</xdr:rowOff>
    </xdr:from>
    <xdr:to>
      <xdr:col>1</xdr:col>
      <xdr:colOff>702664</xdr:colOff>
      <xdr:row>233</xdr:row>
      <xdr:rowOff>130682</xdr:rowOff>
    </xdr:to>
    <xdr:sp macro="" textlink="">
      <xdr:nvSpPr>
        <xdr:cNvPr id="296" name="CuadroTexto 295">
          <a:extLst>
            <a:ext uri="{FF2B5EF4-FFF2-40B4-BE49-F238E27FC236}">
              <a16:creationId xmlns:a16="http://schemas.microsoft.com/office/drawing/2014/main" id="{00000000-0008-0000-0C00-000028010000}"/>
            </a:ext>
          </a:extLst>
        </xdr:cNvPr>
        <xdr:cNvSpPr txBox="1"/>
      </xdr:nvSpPr>
      <xdr:spPr>
        <a:xfrm>
          <a:off x="27551" y="4496022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56003</xdr:colOff>
      <xdr:row>230</xdr:row>
      <xdr:rowOff>54183</xdr:rowOff>
    </xdr:from>
    <xdr:to>
      <xdr:col>4</xdr:col>
      <xdr:colOff>734003</xdr:colOff>
      <xdr:row>233</xdr:row>
      <xdr:rowOff>130683</xdr:rowOff>
    </xdr:to>
    <xdr:sp macro="" textlink="">
      <xdr:nvSpPr>
        <xdr:cNvPr id="301" name="CuadroTexto 300">
          <a:extLst>
            <a:ext uri="{FF2B5EF4-FFF2-40B4-BE49-F238E27FC236}">
              <a16:creationId xmlns:a16="http://schemas.microsoft.com/office/drawing/2014/main" id="{00000000-0008-0000-0C00-00002D010000}"/>
            </a:ext>
          </a:extLst>
        </xdr:cNvPr>
        <xdr:cNvSpPr txBox="1"/>
      </xdr:nvSpPr>
      <xdr:spPr>
        <a:xfrm>
          <a:off x="1701230" y="44960228"/>
          <a:ext cx="1440000" cy="6480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</a:t>
          </a:r>
        </a:p>
        <a:p>
          <a:pPr algn="ctr"/>
          <a:r>
            <a:rPr lang="en-US" sz="1100" b="1" i="1" baseline="0"/>
            <a:t>TM LS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235</xdr:row>
      <xdr:rowOff>51954</xdr:rowOff>
    </xdr:from>
    <xdr:to>
      <xdr:col>1</xdr:col>
      <xdr:colOff>705551</xdr:colOff>
      <xdr:row>238</xdr:row>
      <xdr:rowOff>128454</xdr:rowOff>
    </xdr:to>
    <xdr:sp macro="" textlink="">
      <xdr:nvSpPr>
        <xdr:cNvPr id="302" name="CuadroTexto 301">
          <a:extLst>
            <a:ext uri="{FF2B5EF4-FFF2-40B4-BE49-F238E27FC236}">
              <a16:creationId xmlns:a16="http://schemas.microsoft.com/office/drawing/2014/main" id="{00000000-0008-0000-0C00-00002E010000}"/>
            </a:ext>
          </a:extLst>
        </xdr:cNvPr>
        <xdr:cNvSpPr txBox="1"/>
      </xdr:nvSpPr>
      <xdr:spPr>
        <a:xfrm>
          <a:off x="27551" y="4591049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6</xdr:col>
      <xdr:colOff>27314</xdr:colOff>
      <xdr:row>230</xdr:row>
      <xdr:rowOff>69272</xdr:rowOff>
    </xdr:from>
    <xdr:to>
      <xdr:col>7</xdr:col>
      <xdr:colOff>705314</xdr:colOff>
      <xdr:row>233</xdr:row>
      <xdr:rowOff>163091</xdr:rowOff>
    </xdr:to>
    <xdr:sp macro="" textlink="">
      <xdr:nvSpPr>
        <xdr:cNvPr id="304" name="CuadroTexto 303">
          <a:extLst>
            <a:ext uri="{FF2B5EF4-FFF2-40B4-BE49-F238E27FC236}">
              <a16:creationId xmlns:a16="http://schemas.microsoft.com/office/drawing/2014/main" id="{00000000-0008-0000-0C00-000030010000}"/>
            </a:ext>
          </a:extLst>
        </xdr:cNvPr>
        <xdr:cNvSpPr txBox="1"/>
      </xdr:nvSpPr>
      <xdr:spPr>
        <a:xfrm>
          <a:off x="3317769" y="45737317"/>
          <a:ext cx="1440000" cy="665319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SOLO PARA </a:t>
          </a:r>
        </a:p>
        <a:p>
          <a:pPr algn="ctr"/>
          <a:r>
            <a:rPr lang="en-US" sz="1100" b="1" i="1" baseline="0"/>
            <a:t>CI LP</a:t>
          </a:r>
          <a:endParaRPr lang="en-US" sz="900" b="1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C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34243</xdr:colOff>
      <xdr:row>34</xdr:row>
      <xdr:rowOff>65317</xdr:rowOff>
    </xdr:from>
    <xdr:to>
      <xdr:col>19</xdr:col>
      <xdr:colOff>712243</xdr:colOff>
      <xdr:row>37</xdr:row>
      <xdr:rowOff>141817</xdr:rowOff>
    </xdr:to>
    <xdr:sp macro="" textlink="">
      <xdr:nvSpPr>
        <xdr:cNvPr id="291" name="CuadroTexto 290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C00-000023010000}"/>
            </a:ext>
          </a:extLst>
        </xdr:cNvPr>
        <xdr:cNvSpPr txBox="1">
          <a:spLocks/>
        </xdr:cNvSpPr>
      </xdr:nvSpPr>
      <xdr:spPr>
        <a:xfrm>
          <a:off x="3324698" y="659427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REFUERZO CANASTO</a:t>
          </a:r>
          <a:endParaRPr lang="es-AR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10-05</a:t>
          </a:r>
          <a:endParaRPr lang="es-AR" sz="900">
            <a:effectLst/>
          </a:endParaRPr>
        </a:p>
      </xdr:txBody>
    </xdr:sp>
    <xdr:clientData/>
  </xdr:twoCellAnchor>
  <xdr:twoCellAnchor>
    <xdr:from>
      <xdr:col>28</xdr:col>
      <xdr:colOff>20933</xdr:colOff>
      <xdr:row>112</xdr:row>
      <xdr:rowOff>155842</xdr:rowOff>
    </xdr:from>
    <xdr:to>
      <xdr:col>30</xdr:col>
      <xdr:colOff>35193</xdr:colOff>
      <xdr:row>116</xdr:row>
      <xdr:rowOff>20899</xdr:rowOff>
    </xdr:to>
    <xdr:cxnSp macro="">
      <xdr:nvCxnSpPr>
        <xdr:cNvPr id="311" name="Conector angular 310">
          <a:extLst>
            <a:ext uri="{FF2B5EF4-FFF2-40B4-BE49-F238E27FC236}">
              <a16:creationId xmlns:a16="http://schemas.microsoft.com/office/drawing/2014/main" id="{00000000-0008-0000-0C00-000037010000}"/>
            </a:ext>
          </a:extLst>
        </xdr:cNvPr>
        <xdr:cNvCxnSpPr>
          <a:stCxn id="119" idx="4"/>
          <a:endCxn id="165" idx="2"/>
        </xdr:cNvCxnSpPr>
      </xdr:nvCxnSpPr>
      <xdr:spPr>
        <a:xfrm rot="16200000" flipH="1">
          <a:off x="9144284" y="20265582"/>
          <a:ext cx="627057" cy="89748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35717</xdr:colOff>
      <xdr:row>44</xdr:row>
      <xdr:rowOff>59906</xdr:rowOff>
    </xdr:from>
    <xdr:to>
      <xdr:col>22</xdr:col>
      <xdr:colOff>713717</xdr:colOff>
      <xdr:row>47</xdr:row>
      <xdr:rowOff>136406</xdr:rowOff>
    </xdr:to>
    <xdr:sp macro="" textlink="">
      <xdr:nvSpPr>
        <xdr:cNvPr id="292" name="CuadroTexto 291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C00-000024010000}"/>
            </a:ext>
          </a:extLst>
        </xdr:cNvPr>
        <xdr:cNvSpPr txBox="1">
          <a:spLocks/>
        </xdr:cNvSpPr>
      </xdr:nvSpPr>
      <xdr:spPr>
        <a:xfrm>
          <a:off x="4971399" y="84938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DESAGÜE</a:t>
          </a:r>
        </a:p>
        <a:p>
          <a:pPr algn="ctr"/>
          <a:r>
            <a:rPr lang="en-US" sz="900" b="1" i="1" baseline="0"/>
            <a:t>28-01</a:t>
          </a:r>
          <a:endParaRPr lang="en-US" sz="1100" b="1" i="1" baseline="0"/>
        </a:p>
      </xdr:txBody>
    </xdr:sp>
    <xdr:clientData/>
  </xdr:twoCellAnchor>
  <xdr:twoCellAnchor>
    <xdr:from>
      <xdr:col>21</xdr:col>
      <xdr:colOff>755717</xdr:colOff>
      <xdr:row>42</xdr:row>
      <xdr:rowOff>154944</xdr:rowOff>
    </xdr:from>
    <xdr:to>
      <xdr:col>21</xdr:col>
      <xdr:colOff>755717</xdr:colOff>
      <xdr:row>44</xdr:row>
      <xdr:rowOff>59906</xdr:rowOff>
    </xdr:to>
    <xdr:cxnSp macro="">
      <xdr:nvCxnSpPr>
        <xdr:cNvPr id="312" name="Conector recto de flecha 311">
          <a:extLst>
            <a:ext uri="{FF2B5EF4-FFF2-40B4-BE49-F238E27FC236}">
              <a16:creationId xmlns:a16="http://schemas.microsoft.com/office/drawing/2014/main" id="{00000000-0008-0000-0C00-000038010000}"/>
            </a:ext>
          </a:extLst>
        </xdr:cNvPr>
        <xdr:cNvCxnSpPr>
          <a:stCxn id="89" idx="4"/>
          <a:endCxn id="292" idx="0"/>
        </xdr:cNvCxnSpPr>
      </xdr:nvCxnSpPr>
      <xdr:spPr>
        <a:xfrm>
          <a:off x="5691399" y="8207899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713717</xdr:colOff>
      <xdr:row>46</xdr:row>
      <xdr:rowOff>2906</xdr:rowOff>
    </xdr:from>
    <xdr:to>
      <xdr:col>24</xdr:col>
      <xdr:colOff>49572</xdr:colOff>
      <xdr:row>46</xdr:row>
      <xdr:rowOff>2906</xdr:rowOff>
    </xdr:to>
    <xdr:cxnSp macro="">
      <xdr:nvCxnSpPr>
        <xdr:cNvPr id="313" name="Conector recto de flecha 312">
          <a:extLst>
            <a:ext uri="{FF2B5EF4-FFF2-40B4-BE49-F238E27FC236}">
              <a16:creationId xmlns:a16="http://schemas.microsoft.com/office/drawing/2014/main" id="{00000000-0008-0000-0C00-000039010000}"/>
            </a:ext>
          </a:extLst>
        </xdr:cNvPr>
        <xdr:cNvCxnSpPr>
          <a:stCxn id="292" idx="6"/>
          <a:endCxn id="90" idx="2"/>
        </xdr:cNvCxnSpPr>
      </xdr:nvCxnSpPr>
      <xdr:spPr>
        <a:xfrm>
          <a:off x="6411399" y="8817861"/>
          <a:ext cx="21908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62636</xdr:colOff>
      <xdr:row>57</xdr:row>
      <xdr:rowOff>34045</xdr:rowOff>
    </xdr:from>
    <xdr:to>
      <xdr:col>26</xdr:col>
      <xdr:colOff>79169</xdr:colOff>
      <xdr:row>59</xdr:row>
      <xdr:rowOff>136072</xdr:rowOff>
    </xdr:to>
    <xdr:sp macro="" textlink="">
      <xdr:nvSpPr>
        <xdr:cNvPr id="314" name="CuadroTexto 313">
          <a:extLst>
            <a:ext uri="{FF2B5EF4-FFF2-40B4-BE49-F238E27FC236}">
              <a16:creationId xmlns:a16="http://schemas.microsoft.com/office/drawing/2014/main" id="{00000000-0008-0000-0C00-00003A010000}"/>
            </a:ext>
          </a:extLst>
        </xdr:cNvPr>
        <xdr:cNvSpPr txBox="1"/>
      </xdr:nvSpPr>
      <xdr:spPr>
        <a:xfrm>
          <a:off x="90161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57</xdr:row>
      <xdr:rowOff>133878</xdr:rowOff>
    </xdr:from>
    <xdr:to>
      <xdr:col>25</xdr:col>
      <xdr:colOff>7572</xdr:colOff>
      <xdr:row>59</xdr:row>
      <xdr:rowOff>136174</xdr:rowOff>
    </xdr:to>
    <xdr:cxnSp macro="">
      <xdr:nvCxnSpPr>
        <xdr:cNvPr id="315" name="Conector recto de flecha 314">
          <a:extLst>
            <a:ext uri="{FF2B5EF4-FFF2-40B4-BE49-F238E27FC236}">
              <a16:creationId xmlns:a16="http://schemas.microsoft.com/office/drawing/2014/main" id="{00000000-0008-0000-0C00-00003B010000}"/>
            </a:ext>
          </a:extLst>
        </xdr:cNvPr>
        <xdr:cNvCxnSpPr>
          <a:endCxn id="316" idx="0"/>
        </xdr:cNvCxnSpPr>
      </xdr:nvCxnSpPr>
      <xdr:spPr>
        <a:xfrm>
          <a:off x="89610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59</xdr:row>
      <xdr:rowOff>136174</xdr:rowOff>
    </xdr:from>
    <xdr:to>
      <xdr:col>25</xdr:col>
      <xdr:colOff>727572</xdr:colOff>
      <xdr:row>63</xdr:row>
      <xdr:rowOff>22174</xdr:rowOff>
    </xdr:to>
    <xdr:sp macro="" textlink="">
      <xdr:nvSpPr>
        <xdr:cNvPr id="316" name="CuadroTexto 315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C00-00003C010000}"/>
            </a:ext>
          </a:extLst>
        </xdr:cNvPr>
        <xdr:cNvSpPr txBox="1">
          <a:spLocks/>
        </xdr:cNvSpPr>
      </xdr:nvSpPr>
      <xdr:spPr>
        <a:xfrm>
          <a:off x="8241072" y="123757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62636</xdr:colOff>
      <xdr:row>57</xdr:row>
      <xdr:rowOff>34045</xdr:rowOff>
    </xdr:from>
    <xdr:to>
      <xdr:col>26</xdr:col>
      <xdr:colOff>79169</xdr:colOff>
      <xdr:row>59</xdr:row>
      <xdr:rowOff>136072</xdr:rowOff>
    </xdr:to>
    <xdr:sp macro="" textlink="">
      <xdr:nvSpPr>
        <xdr:cNvPr id="317" name="CuadroTexto 316">
          <a:extLst>
            <a:ext uri="{FF2B5EF4-FFF2-40B4-BE49-F238E27FC236}">
              <a16:creationId xmlns:a16="http://schemas.microsoft.com/office/drawing/2014/main" id="{00000000-0008-0000-0C00-00003D010000}"/>
            </a:ext>
          </a:extLst>
        </xdr:cNvPr>
        <xdr:cNvSpPr txBox="1"/>
      </xdr:nvSpPr>
      <xdr:spPr>
        <a:xfrm>
          <a:off x="9016136" y="11892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25</xdr:col>
      <xdr:colOff>7572</xdr:colOff>
      <xdr:row>57</xdr:row>
      <xdr:rowOff>133878</xdr:rowOff>
    </xdr:from>
    <xdr:to>
      <xdr:col>25</xdr:col>
      <xdr:colOff>7572</xdr:colOff>
      <xdr:row>59</xdr:row>
      <xdr:rowOff>136174</xdr:rowOff>
    </xdr:to>
    <xdr:cxnSp macro="">
      <xdr:nvCxnSpPr>
        <xdr:cNvPr id="319" name="Conector recto de flecha 318">
          <a:extLst>
            <a:ext uri="{FF2B5EF4-FFF2-40B4-BE49-F238E27FC236}">
              <a16:creationId xmlns:a16="http://schemas.microsoft.com/office/drawing/2014/main" id="{00000000-0008-0000-0C00-00003F010000}"/>
            </a:ext>
          </a:extLst>
        </xdr:cNvPr>
        <xdr:cNvCxnSpPr/>
      </xdr:nvCxnSpPr>
      <xdr:spPr>
        <a:xfrm>
          <a:off x="8961072" y="11992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49572</xdr:colOff>
      <xdr:row>89</xdr:row>
      <xdr:rowOff>70312</xdr:rowOff>
    </xdr:from>
    <xdr:to>
      <xdr:col>25</xdr:col>
      <xdr:colOff>727572</xdr:colOff>
      <xdr:row>92</xdr:row>
      <xdr:rowOff>146812</xdr:rowOff>
    </xdr:to>
    <xdr:sp macro="" textlink="">
      <xdr:nvSpPr>
        <xdr:cNvPr id="322" name="CuadroTexto 321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C00-000042010000}"/>
            </a:ext>
          </a:extLst>
        </xdr:cNvPr>
        <xdr:cNvSpPr txBox="1"/>
      </xdr:nvSpPr>
      <xdr:spPr>
        <a:xfrm>
          <a:off x="6630481" y="170767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25</xdr:col>
      <xdr:colOff>7572</xdr:colOff>
      <xdr:row>87</xdr:row>
      <xdr:rowOff>153885</xdr:rowOff>
    </xdr:from>
    <xdr:to>
      <xdr:col>25</xdr:col>
      <xdr:colOff>7572</xdr:colOff>
      <xdr:row>89</xdr:row>
      <xdr:rowOff>70312</xdr:rowOff>
    </xdr:to>
    <xdr:cxnSp macro="">
      <xdr:nvCxnSpPr>
        <xdr:cNvPr id="323" name="Conector recto de flecha 322">
          <a:extLst>
            <a:ext uri="{FF2B5EF4-FFF2-40B4-BE49-F238E27FC236}">
              <a16:creationId xmlns:a16="http://schemas.microsoft.com/office/drawing/2014/main" id="{00000000-0008-0000-0C00-000043010000}"/>
            </a:ext>
          </a:extLst>
        </xdr:cNvPr>
        <xdr:cNvCxnSpPr>
          <a:stCxn id="120" idx="4"/>
          <a:endCxn id="322" idx="0"/>
        </xdr:cNvCxnSpPr>
      </xdr:nvCxnSpPr>
      <xdr:spPr>
        <a:xfrm>
          <a:off x="7350481" y="1677934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230</xdr:row>
      <xdr:rowOff>56025</xdr:rowOff>
    </xdr:from>
    <xdr:to>
      <xdr:col>28</xdr:col>
      <xdr:colOff>713192</xdr:colOff>
      <xdr:row>233</xdr:row>
      <xdr:rowOff>132525</xdr:rowOff>
    </xdr:to>
    <xdr:sp macro="" textlink="">
      <xdr:nvSpPr>
        <xdr:cNvPr id="342" name="CuadroTexto 341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C00-000056010000}"/>
            </a:ext>
          </a:extLst>
        </xdr:cNvPr>
        <xdr:cNvSpPr txBox="1"/>
      </xdr:nvSpPr>
      <xdr:spPr>
        <a:xfrm>
          <a:off x="8226692" y="43061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28</xdr:col>
      <xdr:colOff>15494</xdr:colOff>
      <xdr:row>226</xdr:row>
      <xdr:rowOff>165611</xdr:rowOff>
    </xdr:from>
    <xdr:to>
      <xdr:col>31</xdr:col>
      <xdr:colOff>16568</xdr:colOff>
      <xdr:row>228</xdr:row>
      <xdr:rowOff>8284</xdr:rowOff>
    </xdr:to>
    <xdr:cxnSp macro="">
      <xdr:nvCxnSpPr>
        <xdr:cNvPr id="344" name="Conector angular 343">
          <a:extLst>
            <a:ext uri="{FF2B5EF4-FFF2-40B4-BE49-F238E27FC236}">
              <a16:creationId xmlns:a16="http://schemas.microsoft.com/office/drawing/2014/main" id="{00000000-0008-0000-0C00-000058010000}"/>
            </a:ext>
          </a:extLst>
        </xdr:cNvPr>
        <xdr:cNvCxnSpPr>
          <a:stCxn id="44" idx="4"/>
        </xdr:cNvCxnSpPr>
      </xdr:nvCxnSpPr>
      <xdr:spPr>
        <a:xfrm rot="16200000" flipH="1">
          <a:off x="16199882" y="42639348"/>
          <a:ext cx="223673" cy="1636199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228</xdr:row>
      <xdr:rowOff>190499</xdr:rowOff>
    </xdr:from>
    <xdr:to>
      <xdr:col>31</xdr:col>
      <xdr:colOff>13138</xdr:colOff>
      <xdr:row>230</xdr:row>
      <xdr:rowOff>56024</xdr:rowOff>
    </xdr:to>
    <xdr:cxnSp macro="">
      <xdr:nvCxnSpPr>
        <xdr:cNvPr id="345" name="Conector angular 344">
          <a:extLst>
            <a:ext uri="{FF2B5EF4-FFF2-40B4-BE49-F238E27FC236}">
              <a16:creationId xmlns:a16="http://schemas.microsoft.com/office/drawing/2014/main" id="{00000000-0008-0000-0C00-000059010000}"/>
            </a:ext>
          </a:extLst>
        </xdr:cNvPr>
        <xdr:cNvCxnSpPr>
          <a:endCxn id="342" idx="0"/>
        </xdr:cNvCxnSpPr>
      </xdr:nvCxnSpPr>
      <xdr:spPr>
        <a:xfrm rot="10800000" flipV="1">
          <a:off x="8946692" y="4281487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6569</xdr:colOff>
      <xdr:row>228</xdr:row>
      <xdr:rowOff>6569</xdr:rowOff>
    </xdr:from>
    <xdr:to>
      <xdr:col>31</xdr:col>
      <xdr:colOff>6570</xdr:colOff>
      <xdr:row>229</xdr:row>
      <xdr:rowOff>13138</xdr:rowOff>
    </xdr:to>
    <xdr:cxnSp macro="">
      <xdr:nvCxnSpPr>
        <xdr:cNvPr id="346" name="Conector recto 345">
          <a:extLst>
            <a:ext uri="{FF2B5EF4-FFF2-40B4-BE49-F238E27FC236}">
              <a16:creationId xmlns:a16="http://schemas.microsoft.com/office/drawing/2014/main" id="{00000000-0008-0000-0C00-00005A010000}"/>
            </a:ext>
          </a:extLst>
        </xdr:cNvPr>
        <xdr:cNvCxnSpPr/>
      </xdr:nvCxnSpPr>
      <xdr:spPr>
        <a:xfrm flipH="1">
          <a:off x="10598369" y="4263094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19707</xdr:colOff>
      <xdr:row>229</xdr:row>
      <xdr:rowOff>0</xdr:rowOff>
    </xdr:from>
    <xdr:to>
      <xdr:col>33</xdr:col>
      <xdr:colOff>758300</xdr:colOff>
      <xdr:row>230</xdr:row>
      <xdr:rowOff>78000</xdr:rowOff>
    </xdr:to>
    <xdr:cxnSp macro="">
      <xdr:nvCxnSpPr>
        <xdr:cNvPr id="347" name="Conector angular 346">
          <a:extLst>
            <a:ext uri="{FF2B5EF4-FFF2-40B4-BE49-F238E27FC236}">
              <a16:creationId xmlns:a16="http://schemas.microsoft.com/office/drawing/2014/main" id="{00000000-0008-0000-0C00-00005B010000}"/>
            </a:ext>
          </a:extLst>
        </xdr:cNvPr>
        <xdr:cNvCxnSpPr/>
      </xdr:nvCxnSpPr>
      <xdr:spPr>
        <a:xfrm>
          <a:off x="10611507" y="4281487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31731</xdr:colOff>
      <xdr:row>230</xdr:row>
      <xdr:rowOff>64862</xdr:rowOff>
    </xdr:from>
    <xdr:to>
      <xdr:col>34</xdr:col>
      <xdr:colOff>709731</xdr:colOff>
      <xdr:row>233</xdr:row>
      <xdr:rowOff>141362</xdr:rowOff>
    </xdr:to>
    <xdr:sp macro="" textlink="">
      <xdr:nvSpPr>
        <xdr:cNvPr id="348" name="CuadroTexto 347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C00-00005C010000}"/>
            </a:ext>
          </a:extLst>
        </xdr:cNvPr>
        <xdr:cNvSpPr txBox="1"/>
      </xdr:nvSpPr>
      <xdr:spPr>
        <a:xfrm>
          <a:off x="11499831" y="43070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27</xdr:col>
      <xdr:colOff>755193</xdr:colOff>
      <xdr:row>233</xdr:row>
      <xdr:rowOff>132524</xdr:rowOff>
    </xdr:from>
    <xdr:to>
      <xdr:col>30</xdr:col>
      <xdr:colOff>755193</xdr:colOff>
      <xdr:row>240</xdr:row>
      <xdr:rowOff>84011</xdr:rowOff>
    </xdr:to>
    <xdr:cxnSp macro="">
      <xdr:nvCxnSpPr>
        <xdr:cNvPr id="349" name="Conector angular 348">
          <a:extLst>
            <a:ext uri="{FF2B5EF4-FFF2-40B4-BE49-F238E27FC236}">
              <a16:creationId xmlns:a16="http://schemas.microsoft.com/office/drawing/2014/main" id="{00000000-0008-0000-0C00-00005D010000}"/>
            </a:ext>
          </a:extLst>
        </xdr:cNvPr>
        <xdr:cNvCxnSpPr>
          <a:stCxn id="342" idx="4"/>
          <a:endCxn id="259" idx="0"/>
        </xdr:cNvCxnSpPr>
      </xdr:nvCxnSpPr>
      <xdr:spPr>
        <a:xfrm rot="16200000" flipH="1">
          <a:off x="9608710" y="46681377"/>
          <a:ext cx="332487" cy="1639956"/>
        </a:xfrm>
        <a:prstGeom prst="bentConnector3">
          <a:avLst>
            <a:gd name="adj1" fmla="val 8638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238</xdr:row>
      <xdr:rowOff>160512</xdr:rowOff>
    </xdr:from>
    <xdr:to>
      <xdr:col>33</xdr:col>
      <xdr:colOff>751731</xdr:colOff>
      <xdr:row>240</xdr:row>
      <xdr:rowOff>84012</xdr:rowOff>
    </xdr:to>
    <xdr:cxnSp macro="">
      <xdr:nvCxnSpPr>
        <xdr:cNvPr id="350" name="Conector angular 349">
          <a:extLst>
            <a:ext uri="{FF2B5EF4-FFF2-40B4-BE49-F238E27FC236}">
              <a16:creationId xmlns:a16="http://schemas.microsoft.com/office/drawing/2014/main" id="{00000000-0008-0000-0C00-00005E010000}"/>
            </a:ext>
          </a:extLst>
        </xdr:cNvPr>
        <xdr:cNvCxnSpPr>
          <a:stCxn id="141" idx="4"/>
          <a:endCxn id="259" idx="0"/>
        </xdr:cNvCxnSpPr>
      </xdr:nvCxnSpPr>
      <xdr:spPr>
        <a:xfrm rot="5400000">
          <a:off x="11295189" y="47653743"/>
          <a:ext cx="304500" cy="164176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13139</xdr:colOff>
      <xdr:row>216</xdr:row>
      <xdr:rowOff>165611</xdr:rowOff>
    </xdr:from>
    <xdr:to>
      <xdr:col>33</xdr:col>
      <xdr:colOff>751732</xdr:colOff>
      <xdr:row>228</xdr:row>
      <xdr:rowOff>2</xdr:rowOff>
    </xdr:to>
    <xdr:cxnSp macro="">
      <xdr:nvCxnSpPr>
        <xdr:cNvPr id="351" name="Conector angular 350">
          <a:extLst>
            <a:ext uri="{FF2B5EF4-FFF2-40B4-BE49-F238E27FC236}">
              <a16:creationId xmlns:a16="http://schemas.microsoft.com/office/drawing/2014/main" id="{00000000-0008-0000-0C00-00005F010000}"/>
            </a:ext>
          </a:extLst>
        </xdr:cNvPr>
        <xdr:cNvCxnSpPr/>
      </xdr:nvCxnSpPr>
      <xdr:spPr>
        <a:xfrm rot="5400000">
          <a:off x="10352190" y="4075673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208</xdr:row>
      <xdr:rowOff>0</xdr:rowOff>
    </xdr:from>
    <xdr:to>
      <xdr:col>34</xdr:col>
      <xdr:colOff>727364</xdr:colOff>
      <xdr:row>233</xdr:row>
      <xdr:rowOff>163286</xdr:rowOff>
    </xdr:to>
    <xdr:sp macro="" textlink="">
      <xdr:nvSpPr>
        <xdr:cNvPr id="320" name="Rectángulo 319">
          <a:extLst>
            <a:ext uri="{FF2B5EF4-FFF2-40B4-BE49-F238E27FC236}">
              <a16:creationId xmlns:a16="http://schemas.microsoft.com/office/drawing/2014/main" id="{00000000-0008-0000-0C00-000040010000}"/>
            </a:ext>
          </a:extLst>
        </xdr:cNvPr>
        <xdr:cNvSpPr/>
      </xdr:nvSpPr>
      <xdr:spPr>
        <a:xfrm>
          <a:off x="8226136" y="41477045"/>
          <a:ext cx="4779819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735494</xdr:colOff>
      <xdr:row>247</xdr:row>
      <xdr:rowOff>2777</xdr:rowOff>
    </xdr:from>
    <xdr:to>
      <xdr:col>30</xdr:col>
      <xdr:colOff>35192</xdr:colOff>
      <xdr:row>247</xdr:row>
      <xdr:rowOff>2778</xdr:rowOff>
    </xdr:to>
    <xdr:cxnSp macro="">
      <xdr:nvCxnSpPr>
        <xdr:cNvPr id="324" name="Conector recto de flecha 323">
          <a:extLst>
            <a:ext uri="{FF2B5EF4-FFF2-40B4-BE49-F238E27FC236}">
              <a16:creationId xmlns:a16="http://schemas.microsoft.com/office/drawing/2014/main" id="{00000000-0008-0000-0C00-000044010000}"/>
            </a:ext>
          </a:extLst>
        </xdr:cNvPr>
        <xdr:cNvCxnSpPr>
          <a:stCxn id="55" idx="6"/>
          <a:endCxn id="56" idx="2"/>
        </xdr:cNvCxnSpPr>
      </xdr:nvCxnSpPr>
      <xdr:spPr>
        <a:xfrm flipV="1">
          <a:off x="16213619" y="47199152"/>
          <a:ext cx="172823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34242</xdr:colOff>
      <xdr:row>99</xdr:row>
      <xdr:rowOff>58187</xdr:rowOff>
    </xdr:from>
    <xdr:to>
      <xdr:col>16</xdr:col>
      <xdr:colOff>712242</xdr:colOff>
      <xdr:row>102</xdr:row>
      <xdr:rowOff>134740</xdr:rowOff>
    </xdr:to>
    <xdr:sp macro="" textlink="">
      <xdr:nvSpPr>
        <xdr:cNvPr id="337" name="CuadroTexto 33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C00-000051010000}"/>
            </a:ext>
          </a:extLst>
        </xdr:cNvPr>
        <xdr:cNvSpPr txBox="1">
          <a:spLocks/>
        </xdr:cNvSpPr>
      </xdr:nvSpPr>
      <xdr:spPr>
        <a:xfrm>
          <a:off x="8249555" y="1896531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CAJA DE AIRE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05-25</a:t>
          </a:r>
          <a:endParaRPr lang="es-AR" sz="900">
            <a:effectLst/>
          </a:endParaRPr>
        </a:p>
      </xdr:txBody>
    </xdr:sp>
    <xdr:clientData/>
  </xdr:twoCellAnchor>
  <xdr:twoCellAnchor>
    <xdr:from>
      <xdr:col>28</xdr:col>
      <xdr:colOff>738045</xdr:colOff>
      <xdr:row>121</xdr:row>
      <xdr:rowOff>10646</xdr:rowOff>
    </xdr:from>
    <xdr:to>
      <xdr:col>30</xdr:col>
      <xdr:colOff>35192</xdr:colOff>
      <xdr:row>121</xdr:row>
      <xdr:rowOff>14976</xdr:rowOff>
    </xdr:to>
    <xdr:cxnSp macro="">
      <xdr:nvCxnSpPr>
        <xdr:cNvPr id="338" name="Conector recto de flecha 337">
          <a:extLst>
            <a:ext uri="{FF2B5EF4-FFF2-40B4-BE49-F238E27FC236}">
              <a16:creationId xmlns:a16="http://schemas.microsoft.com/office/drawing/2014/main" id="{00000000-0008-0000-0C00-000052010000}"/>
            </a:ext>
          </a:extLst>
        </xdr:cNvPr>
        <xdr:cNvCxnSpPr>
          <a:stCxn id="339" idx="6"/>
        </xdr:cNvCxnSpPr>
      </xdr:nvCxnSpPr>
      <xdr:spPr>
        <a:xfrm>
          <a:off x="11329845" y="248232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62932</xdr:colOff>
      <xdr:row>119</xdr:row>
      <xdr:rowOff>61873</xdr:rowOff>
    </xdr:from>
    <xdr:to>
      <xdr:col>28</xdr:col>
      <xdr:colOff>738045</xdr:colOff>
      <xdr:row>122</xdr:row>
      <xdr:rowOff>147032</xdr:rowOff>
    </xdr:to>
    <xdr:sp macro="" textlink="">
      <xdr:nvSpPr>
        <xdr:cNvPr id="339" name="CuadroTexto 338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C00-000053010000}"/>
            </a:ext>
          </a:extLst>
        </xdr:cNvPr>
        <xdr:cNvSpPr txBox="1"/>
      </xdr:nvSpPr>
      <xdr:spPr>
        <a:xfrm>
          <a:off x="9892732" y="244934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89</xdr:row>
      <xdr:rowOff>76756</xdr:rowOff>
    </xdr:from>
    <xdr:to>
      <xdr:col>7</xdr:col>
      <xdr:colOff>742547</xdr:colOff>
      <xdr:row>92</xdr:row>
      <xdr:rowOff>152956</xdr:rowOff>
    </xdr:to>
    <xdr:sp macro="" textlink="">
      <xdr:nvSpPr>
        <xdr:cNvPr id="340" name="CuadroTexto 339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C00-000054010000}"/>
            </a:ext>
          </a:extLst>
        </xdr:cNvPr>
        <xdr:cNvSpPr txBox="1">
          <a:spLocks/>
        </xdr:cNvSpPr>
      </xdr:nvSpPr>
      <xdr:spPr>
        <a:xfrm>
          <a:off x="1702848" y="2184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10</xdr:col>
      <xdr:colOff>730184</xdr:colOff>
      <xdr:row>91</xdr:row>
      <xdr:rowOff>19606</xdr:rowOff>
    </xdr:from>
    <xdr:to>
      <xdr:col>12</xdr:col>
      <xdr:colOff>46943</xdr:colOff>
      <xdr:row>91</xdr:row>
      <xdr:rowOff>20900</xdr:rowOff>
    </xdr:to>
    <xdr:cxnSp macro="">
      <xdr:nvCxnSpPr>
        <xdr:cNvPr id="354" name="Conector recto de flecha 353">
          <a:extLst>
            <a:ext uri="{FF2B5EF4-FFF2-40B4-BE49-F238E27FC236}">
              <a16:creationId xmlns:a16="http://schemas.microsoft.com/office/drawing/2014/main" id="{00000000-0008-0000-0C00-000062010000}"/>
            </a:ext>
          </a:extLst>
        </xdr:cNvPr>
        <xdr:cNvCxnSpPr>
          <a:stCxn id="225" idx="6"/>
          <a:endCxn id="169" idx="2"/>
        </xdr:cNvCxnSpPr>
      </xdr:nvCxnSpPr>
      <xdr:spPr>
        <a:xfrm>
          <a:off x="6427866" y="22931561"/>
          <a:ext cx="199986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24831</xdr:colOff>
      <xdr:row>104</xdr:row>
      <xdr:rowOff>41242</xdr:rowOff>
    </xdr:from>
    <xdr:to>
      <xdr:col>22</xdr:col>
      <xdr:colOff>702831</xdr:colOff>
      <xdr:row>107</xdr:row>
      <xdr:rowOff>117742</xdr:rowOff>
    </xdr:to>
    <xdr:sp macro="" textlink="">
      <xdr:nvSpPr>
        <xdr:cNvPr id="272" name="CuadroTexto 271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C00-000010010000}"/>
            </a:ext>
          </a:extLst>
        </xdr:cNvPr>
        <xdr:cNvSpPr txBox="1"/>
      </xdr:nvSpPr>
      <xdr:spPr>
        <a:xfrm>
          <a:off x="11526269" y="199008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 DE AIRE</a:t>
          </a:r>
        </a:p>
        <a:p>
          <a:pPr algn="ctr"/>
          <a:r>
            <a:rPr lang="en-US" sz="900" b="1" i="1"/>
            <a:t>35-30</a:t>
          </a:r>
        </a:p>
      </xdr:txBody>
    </xdr:sp>
    <xdr:clientData/>
  </xdr:twoCellAnchor>
  <xdr:twoCellAnchor>
    <xdr:from>
      <xdr:col>15</xdr:col>
      <xdr:colOff>62933</xdr:colOff>
      <xdr:row>94</xdr:row>
      <xdr:rowOff>41242</xdr:rowOff>
    </xdr:from>
    <xdr:to>
      <xdr:col>16</xdr:col>
      <xdr:colOff>740932</xdr:colOff>
      <xdr:row>97</xdr:row>
      <xdr:rowOff>117742</xdr:rowOff>
    </xdr:to>
    <xdr:sp macro="" textlink="">
      <xdr:nvSpPr>
        <xdr:cNvPr id="276" name="CuadroTexto 27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C00-000014010000}"/>
            </a:ext>
          </a:extLst>
        </xdr:cNvPr>
        <xdr:cNvSpPr txBox="1"/>
      </xdr:nvSpPr>
      <xdr:spPr>
        <a:xfrm>
          <a:off x="8238558" y="17995867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AXIAL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16</xdr:col>
      <xdr:colOff>15717</xdr:colOff>
      <xdr:row>87</xdr:row>
      <xdr:rowOff>145772</xdr:rowOff>
    </xdr:from>
    <xdr:to>
      <xdr:col>16</xdr:col>
      <xdr:colOff>21724</xdr:colOff>
      <xdr:row>89</xdr:row>
      <xdr:rowOff>86615</xdr:rowOff>
    </xdr:to>
    <xdr:cxnSp macro="">
      <xdr:nvCxnSpPr>
        <xdr:cNvPr id="261" name="Conector recto de flecha 260">
          <a:extLst>
            <a:ext uri="{FF2B5EF4-FFF2-40B4-BE49-F238E27FC236}">
              <a16:creationId xmlns:a16="http://schemas.microsoft.com/office/drawing/2014/main" id="{00000000-0008-0000-0C00-000005010000}"/>
            </a:ext>
          </a:extLst>
        </xdr:cNvPr>
        <xdr:cNvCxnSpPr>
          <a:endCxn id="263" idx="1"/>
        </xdr:cNvCxnSpPr>
      </xdr:nvCxnSpPr>
      <xdr:spPr>
        <a:xfrm flipH="1">
          <a:off x="8953342" y="16766897"/>
          <a:ext cx="6007" cy="3218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49572</xdr:colOff>
      <xdr:row>89</xdr:row>
      <xdr:rowOff>86591</xdr:rowOff>
    </xdr:from>
    <xdr:to>
      <xdr:col>16</xdr:col>
      <xdr:colOff>36372</xdr:colOff>
      <xdr:row>92</xdr:row>
      <xdr:rowOff>163145</xdr:rowOff>
    </xdr:to>
    <xdr:sp macro="" textlink="">
      <xdr:nvSpPr>
        <xdr:cNvPr id="262" name="CuadroTexto 26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C00-000006010000}"/>
            </a:ext>
          </a:extLst>
        </xdr:cNvPr>
        <xdr:cNvSpPr txBox="1">
          <a:spLocks/>
        </xdr:cNvSpPr>
      </xdr:nvSpPr>
      <xdr:spPr>
        <a:xfrm>
          <a:off x="13130572" y="123262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INTERRUPT.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20-10</a:t>
          </a:r>
          <a:endParaRPr lang="es-AR" sz="900">
            <a:effectLst/>
          </a:endParaRPr>
        </a:p>
      </xdr:txBody>
    </xdr:sp>
    <xdr:clientData/>
  </xdr:twoCellAnchor>
  <xdr:twoCellAnchor>
    <xdr:from>
      <xdr:col>15</xdr:col>
      <xdr:colOff>749745</xdr:colOff>
      <xdr:row>89</xdr:row>
      <xdr:rowOff>86590</xdr:rowOff>
    </xdr:from>
    <xdr:to>
      <xdr:col>16</xdr:col>
      <xdr:colOff>744890</xdr:colOff>
      <xdr:row>92</xdr:row>
      <xdr:rowOff>163143</xdr:rowOff>
    </xdr:to>
    <xdr:sp macro="" textlink="">
      <xdr:nvSpPr>
        <xdr:cNvPr id="263" name="CuadroTexto 262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C00-000007010000}"/>
            </a:ext>
          </a:extLst>
        </xdr:cNvPr>
        <xdr:cNvSpPr txBox="1">
          <a:spLocks/>
        </xdr:cNvSpPr>
      </xdr:nvSpPr>
      <xdr:spPr>
        <a:xfrm>
          <a:off x="13830745" y="123262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INTERRUP</a:t>
          </a: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</a:t>
          </a:r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</a:t>
          </a:r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INT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20-15</a:t>
          </a:r>
          <a:endParaRPr lang="es-AR" sz="900">
            <a:effectLst/>
          </a:endParaRPr>
        </a:p>
      </xdr:txBody>
    </xdr:sp>
    <xdr:clientData/>
  </xdr:twoCellAnchor>
  <xdr:twoCellAnchor>
    <xdr:from>
      <xdr:col>16</xdr:col>
      <xdr:colOff>740932</xdr:colOff>
      <xdr:row>95</xdr:row>
      <xdr:rowOff>174742</xdr:rowOff>
    </xdr:from>
    <xdr:to>
      <xdr:col>18</xdr:col>
      <xdr:colOff>24831</xdr:colOff>
      <xdr:row>95</xdr:row>
      <xdr:rowOff>174742</xdr:rowOff>
    </xdr:to>
    <xdr:cxnSp macro="">
      <xdr:nvCxnSpPr>
        <xdr:cNvPr id="267" name="Conector recto de flecha 266">
          <a:extLst>
            <a:ext uri="{FF2B5EF4-FFF2-40B4-BE49-F238E27FC236}">
              <a16:creationId xmlns:a16="http://schemas.microsoft.com/office/drawing/2014/main" id="{00000000-0008-0000-0C00-00000B010000}"/>
            </a:ext>
          </a:extLst>
        </xdr:cNvPr>
        <xdr:cNvCxnSpPr>
          <a:stCxn id="276" idx="6"/>
        </xdr:cNvCxnSpPr>
      </xdr:nvCxnSpPr>
      <xdr:spPr>
        <a:xfrm>
          <a:off x="9718245" y="18319867"/>
          <a:ext cx="16496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99</xdr:row>
      <xdr:rowOff>58187</xdr:rowOff>
    </xdr:from>
    <xdr:to>
      <xdr:col>7</xdr:col>
      <xdr:colOff>742547</xdr:colOff>
      <xdr:row>102</xdr:row>
      <xdr:rowOff>134387</xdr:rowOff>
    </xdr:to>
    <xdr:sp macro="" textlink="">
      <xdr:nvSpPr>
        <xdr:cNvPr id="275" name="CuadroTexto 274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C00-000013010000}"/>
            </a:ext>
          </a:extLst>
        </xdr:cNvPr>
        <xdr:cNvSpPr txBox="1">
          <a:spLocks/>
        </xdr:cNvSpPr>
      </xdr:nvSpPr>
      <xdr:spPr>
        <a:xfrm>
          <a:off x="3350673" y="189653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DE AIRE</a:t>
          </a:r>
        </a:p>
        <a:p>
          <a:pPr algn="ctr"/>
          <a:r>
            <a:rPr lang="en-US" sz="900" b="1" i="1"/>
            <a:t>10-50</a:t>
          </a:r>
        </a:p>
      </xdr:txBody>
    </xdr:sp>
    <xdr:clientData/>
  </xdr:twoCellAnchor>
  <xdr:twoCellAnchor>
    <xdr:from>
      <xdr:col>9</xdr:col>
      <xdr:colOff>52185</xdr:colOff>
      <xdr:row>99</xdr:row>
      <xdr:rowOff>58187</xdr:rowOff>
    </xdr:from>
    <xdr:to>
      <xdr:col>10</xdr:col>
      <xdr:colOff>730184</xdr:colOff>
      <xdr:row>102</xdr:row>
      <xdr:rowOff>134387</xdr:rowOff>
    </xdr:to>
    <xdr:sp macro="" textlink="">
      <xdr:nvSpPr>
        <xdr:cNvPr id="277" name="CuadroTexto 276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C00-000015010000}"/>
            </a:ext>
          </a:extLst>
        </xdr:cNvPr>
        <xdr:cNvSpPr txBox="1">
          <a:spLocks/>
        </xdr:cNvSpPr>
      </xdr:nvSpPr>
      <xdr:spPr>
        <a:xfrm>
          <a:off x="4981373" y="189653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CAJA DE AIRE</a:t>
          </a:r>
        </a:p>
        <a:p>
          <a:pPr algn="ctr"/>
          <a:r>
            <a:rPr lang="en-US" sz="900" b="1" i="1" baseline="0"/>
            <a:t>25-05</a:t>
          </a:r>
        </a:p>
      </xdr:txBody>
    </xdr:sp>
    <xdr:clientData/>
  </xdr:twoCellAnchor>
  <xdr:twoCellAnchor>
    <xdr:from>
      <xdr:col>7</xdr:col>
      <xdr:colOff>742547</xdr:colOff>
      <xdr:row>101</xdr:row>
      <xdr:rowOff>1037</xdr:rowOff>
    </xdr:from>
    <xdr:to>
      <xdr:col>9</xdr:col>
      <xdr:colOff>52185</xdr:colOff>
      <xdr:row>101</xdr:row>
      <xdr:rowOff>1037</xdr:rowOff>
    </xdr:to>
    <xdr:cxnSp macro="">
      <xdr:nvCxnSpPr>
        <xdr:cNvPr id="279" name="Conector recto de flecha 278">
          <a:extLst>
            <a:ext uri="{FF2B5EF4-FFF2-40B4-BE49-F238E27FC236}">
              <a16:creationId xmlns:a16="http://schemas.microsoft.com/office/drawing/2014/main" id="{00000000-0008-0000-0C00-000017010000}"/>
            </a:ext>
          </a:extLst>
        </xdr:cNvPr>
        <xdr:cNvCxnSpPr>
          <a:stCxn id="275" idx="6"/>
          <a:endCxn id="277" idx="2"/>
        </xdr:cNvCxnSpPr>
      </xdr:nvCxnSpPr>
      <xdr:spPr>
        <a:xfrm>
          <a:off x="4790672" y="19289162"/>
          <a:ext cx="1907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99</xdr:row>
      <xdr:rowOff>58187</xdr:rowOff>
    </xdr:from>
    <xdr:to>
      <xdr:col>4</xdr:col>
      <xdr:colOff>742547</xdr:colOff>
      <xdr:row>102</xdr:row>
      <xdr:rowOff>134387</xdr:rowOff>
    </xdr:to>
    <xdr:sp macro="" textlink="">
      <xdr:nvSpPr>
        <xdr:cNvPr id="285" name="CuadroTexto 284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C00-00001D010000}"/>
            </a:ext>
          </a:extLst>
        </xdr:cNvPr>
        <xdr:cNvSpPr txBox="1">
          <a:spLocks/>
        </xdr:cNvSpPr>
      </xdr:nvSpPr>
      <xdr:spPr>
        <a:xfrm>
          <a:off x="64548" y="189653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101</xdr:row>
      <xdr:rowOff>1037</xdr:rowOff>
    </xdr:from>
    <xdr:to>
      <xdr:col>6</xdr:col>
      <xdr:colOff>64548</xdr:colOff>
      <xdr:row>101</xdr:row>
      <xdr:rowOff>19606</xdr:rowOff>
    </xdr:to>
    <xdr:cxnSp macro="">
      <xdr:nvCxnSpPr>
        <xdr:cNvPr id="293" name="Conector recto de flecha 292">
          <a:extLst>
            <a:ext uri="{FF2B5EF4-FFF2-40B4-BE49-F238E27FC236}">
              <a16:creationId xmlns:a16="http://schemas.microsoft.com/office/drawing/2014/main" id="{00000000-0008-0000-0C00-000025010000}"/>
            </a:ext>
          </a:extLst>
        </xdr:cNvPr>
        <xdr:cNvCxnSpPr/>
      </xdr:nvCxnSpPr>
      <xdr:spPr>
        <a:xfrm>
          <a:off x="3147610" y="19289162"/>
          <a:ext cx="203063" cy="185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101</xdr:row>
      <xdr:rowOff>1037</xdr:rowOff>
    </xdr:from>
    <xdr:to>
      <xdr:col>12</xdr:col>
      <xdr:colOff>52185</xdr:colOff>
      <xdr:row>101</xdr:row>
      <xdr:rowOff>1037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0C00-00002F010000}"/>
            </a:ext>
          </a:extLst>
        </xdr:cNvPr>
        <xdr:cNvCxnSpPr>
          <a:stCxn id="277" idx="6"/>
          <a:endCxn id="305" idx="2"/>
        </xdr:cNvCxnSpPr>
      </xdr:nvCxnSpPr>
      <xdr:spPr>
        <a:xfrm>
          <a:off x="6397559" y="19289162"/>
          <a:ext cx="19512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99</xdr:row>
      <xdr:rowOff>58187</xdr:rowOff>
    </xdr:from>
    <xdr:to>
      <xdr:col>13</xdr:col>
      <xdr:colOff>730184</xdr:colOff>
      <xdr:row>102</xdr:row>
      <xdr:rowOff>134387</xdr:rowOff>
    </xdr:to>
    <xdr:sp macro="" textlink="">
      <xdr:nvSpPr>
        <xdr:cNvPr id="305" name="CuadroTexto 304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C00-000031010000}"/>
            </a:ext>
          </a:extLst>
        </xdr:cNvPr>
        <xdr:cNvSpPr txBox="1">
          <a:spLocks/>
        </xdr:cNvSpPr>
      </xdr:nvSpPr>
      <xdr:spPr>
        <a:xfrm>
          <a:off x="6624435" y="18965312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TERMINACIÓN CAJA DE AIRE</a:t>
          </a:r>
        </a:p>
        <a:p>
          <a:pPr algn="ctr"/>
          <a:r>
            <a:rPr lang="en-US" sz="900" b="1" i="1" baseline="0"/>
            <a:t>20-40</a:t>
          </a:r>
        </a:p>
      </xdr:txBody>
    </xdr:sp>
    <xdr:clientData/>
  </xdr:twoCellAnchor>
  <xdr:twoCellAnchor>
    <xdr:from>
      <xdr:col>6</xdr:col>
      <xdr:colOff>64548</xdr:colOff>
      <xdr:row>94</xdr:row>
      <xdr:rowOff>41242</xdr:rowOff>
    </xdr:from>
    <xdr:to>
      <xdr:col>7</xdr:col>
      <xdr:colOff>742547</xdr:colOff>
      <xdr:row>97</xdr:row>
      <xdr:rowOff>117442</xdr:rowOff>
    </xdr:to>
    <xdr:sp macro="" textlink="">
      <xdr:nvSpPr>
        <xdr:cNvPr id="309" name="CuadroTexto 308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C00-000035010000}"/>
            </a:ext>
          </a:extLst>
        </xdr:cNvPr>
        <xdr:cNvSpPr txBox="1">
          <a:spLocks/>
        </xdr:cNvSpPr>
      </xdr:nvSpPr>
      <xdr:spPr>
        <a:xfrm>
          <a:off x="3334798" y="17995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Y TERMINACIÓN </a:t>
          </a:r>
          <a:r>
            <a:rPr lang="en-US" sz="1100" b="1" i="1"/>
            <a:t>CUBRECABLE</a:t>
          </a:r>
        </a:p>
        <a:p>
          <a:pPr algn="ctr"/>
          <a:r>
            <a:rPr lang="en-US" sz="900" b="1" i="1"/>
            <a:t>10-55</a:t>
          </a:r>
        </a:p>
      </xdr:txBody>
    </xdr:sp>
    <xdr:clientData/>
  </xdr:twoCellAnchor>
  <xdr:twoCellAnchor>
    <xdr:from>
      <xdr:col>3</xdr:col>
      <xdr:colOff>64548</xdr:colOff>
      <xdr:row>94</xdr:row>
      <xdr:rowOff>41242</xdr:rowOff>
    </xdr:from>
    <xdr:to>
      <xdr:col>4</xdr:col>
      <xdr:colOff>742547</xdr:colOff>
      <xdr:row>97</xdr:row>
      <xdr:rowOff>117442</xdr:rowOff>
    </xdr:to>
    <xdr:sp macro="" textlink="">
      <xdr:nvSpPr>
        <xdr:cNvPr id="326" name="CuadroTexto 325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C00-000046010000}"/>
            </a:ext>
          </a:extLst>
        </xdr:cNvPr>
        <xdr:cNvSpPr txBox="1">
          <a:spLocks/>
        </xdr:cNvSpPr>
      </xdr:nvSpPr>
      <xdr:spPr>
        <a:xfrm>
          <a:off x="1707611" y="19900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CUBRECABLE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4</xdr:col>
      <xdr:colOff>742547</xdr:colOff>
      <xdr:row>95</xdr:row>
      <xdr:rowOff>174592</xdr:rowOff>
    </xdr:from>
    <xdr:to>
      <xdr:col>6</xdr:col>
      <xdr:colOff>64548</xdr:colOff>
      <xdr:row>95</xdr:row>
      <xdr:rowOff>174592</xdr:rowOff>
    </xdr:to>
    <xdr:cxnSp macro="">
      <xdr:nvCxnSpPr>
        <xdr:cNvPr id="329" name="Conector recto de flecha 328">
          <a:extLst>
            <a:ext uri="{FF2B5EF4-FFF2-40B4-BE49-F238E27FC236}">
              <a16:creationId xmlns:a16="http://schemas.microsoft.com/office/drawing/2014/main" id="{00000000-0008-0000-0C00-000049010000}"/>
            </a:ext>
          </a:extLst>
        </xdr:cNvPr>
        <xdr:cNvCxnSpPr>
          <a:stCxn id="326" idx="6"/>
          <a:endCxn id="309" idx="2"/>
        </xdr:cNvCxnSpPr>
      </xdr:nvCxnSpPr>
      <xdr:spPr>
        <a:xfrm>
          <a:off x="3139672" y="18319717"/>
          <a:ext cx="19512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94</xdr:row>
      <xdr:rowOff>41242</xdr:rowOff>
    </xdr:from>
    <xdr:to>
      <xdr:col>1</xdr:col>
      <xdr:colOff>742547</xdr:colOff>
      <xdr:row>97</xdr:row>
      <xdr:rowOff>117442</xdr:rowOff>
    </xdr:to>
    <xdr:sp macro="" textlink="">
      <xdr:nvSpPr>
        <xdr:cNvPr id="331" name="CuadroTexto 330">
          <a:extLst>
            <a:ext uri="{FF2B5EF4-FFF2-40B4-BE49-F238E27FC236}">
              <a16:creationId xmlns:a16="http://schemas.microsoft.com/office/drawing/2014/main" id="{00000000-0008-0000-0C00-00004B010000}"/>
            </a:ext>
          </a:extLst>
        </xdr:cNvPr>
        <xdr:cNvSpPr txBox="1">
          <a:spLocks/>
        </xdr:cNvSpPr>
      </xdr:nvSpPr>
      <xdr:spPr>
        <a:xfrm>
          <a:off x="64548" y="19900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95</xdr:row>
      <xdr:rowOff>174592</xdr:rowOff>
    </xdr:from>
    <xdr:to>
      <xdr:col>3</xdr:col>
      <xdr:colOff>64548</xdr:colOff>
      <xdr:row>95</xdr:row>
      <xdr:rowOff>174592</xdr:rowOff>
    </xdr:to>
    <xdr:cxnSp macro="">
      <xdr:nvCxnSpPr>
        <xdr:cNvPr id="332" name="Conector recto de flecha 331">
          <a:extLst>
            <a:ext uri="{FF2B5EF4-FFF2-40B4-BE49-F238E27FC236}">
              <a16:creationId xmlns:a16="http://schemas.microsoft.com/office/drawing/2014/main" id="{00000000-0008-0000-0C00-00004C010000}"/>
            </a:ext>
          </a:extLst>
        </xdr:cNvPr>
        <xdr:cNvCxnSpPr>
          <a:stCxn id="331" idx="6"/>
          <a:endCxn id="326" idx="2"/>
        </xdr:cNvCxnSpPr>
      </xdr:nvCxnSpPr>
      <xdr:spPr>
        <a:xfrm>
          <a:off x="1504547" y="20224717"/>
          <a:ext cx="20306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23813</xdr:colOff>
      <xdr:row>84</xdr:row>
      <xdr:rowOff>28207</xdr:rowOff>
    </xdr:from>
    <xdr:to>
      <xdr:col>10</xdr:col>
      <xdr:colOff>750093</xdr:colOff>
      <xdr:row>84</xdr:row>
      <xdr:rowOff>28207</xdr:rowOff>
    </xdr:to>
    <xdr:cxnSp macro="">
      <xdr:nvCxnSpPr>
        <xdr:cNvPr id="11272" name="Conector recto 11271">
          <a:extLst>
            <a:ext uri="{FF2B5EF4-FFF2-40B4-BE49-F238E27FC236}">
              <a16:creationId xmlns:a16="http://schemas.microsoft.com/office/drawing/2014/main" id="{00000000-0008-0000-0C00-0000082C0000}"/>
            </a:ext>
          </a:extLst>
        </xdr:cNvPr>
        <xdr:cNvCxnSpPr/>
      </xdr:nvCxnSpPr>
      <xdr:spPr>
        <a:xfrm flipV="1">
          <a:off x="23813" y="16077832"/>
          <a:ext cx="6393655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32586</xdr:colOff>
      <xdr:row>84</xdr:row>
      <xdr:rowOff>48460</xdr:rowOff>
    </xdr:from>
    <xdr:to>
      <xdr:col>0</xdr:col>
      <xdr:colOff>51594</xdr:colOff>
      <xdr:row>103</xdr:row>
      <xdr:rowOff>32031</xdr:rowOff>
    </xdr:to>
    <xdr:cxnSp macro="">
      <xdr:nvCxnSpPr>
        <xdr:cNvPr id="333" name="Conector recto 332">
          <a:extLst>
            <a:ext uri="{FF2B5EF4-FFF2-40B4-BE49-F238E27FC236}">
              <a16:creationId xmlns:a16="http://schemas.microsoft.com/office/drawing/2014/main" id="{00000000-0008-0000-0C00-00004D010000}"/>
            </a:ext>
          </a:extLst>
        </xdr:cNvPr>
        <xdr:cNvCxnSpPr/>
      </xdr:nvCxnSpPr>
      <xdr:spPr>
        <a:xfrm>
          <a:off x="32586" y="16098085"/>
          <a:ext cx="19008" cy="3603071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102</xdr:row>
      <xdr:rowOff>174625</xdr:rowOff>
    </xdr:from>
    <xdr:to>
      <xdr:col>13</xdr:col>
      <xdr:colOff>698500</xdr:colOff>
      <xdr:row>103</xdr:row>
      <xdr:rowOff>5555</xdr:rowOff>
    </xdr:to>
    <xdr:cxnSp macro="">
      <xdr:nvCxnSpPr>
        <xdr:cNvPr id="334" name="Conector recto 333">
          <a:extLst>
            <a:ext uri="{FF2B5EF4-FFF2-40B4-BE49-F238E27FC236}">
              <a16:creationId xmlns:a16="http://schemas.microsoft.com/office/drawing/2014/main" id="{00000000-0008-0000-0C00-00004E010000}"/>
            </a:ext>
          </a:extLst>
        </xdr:cNvPr>
        <xdr:cNvCxnSpPr/>
      </xdr:nvCxnSpPr>
      <xdr:spPr>
        <a:xfrm flipV="1">
          <a:off x="0" y="19653250"/>
          <a:ext cx="8001000" cy="2143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730250</xdr:colOff>
      <xdr:row>84</xdr:row>
      <xdr:rowOff>31750</xdr:rowOff>
    </xdr:from>
    <xdr:to>
      <xdr:col>10</xdr:col>
      <xdr:colOff>735809</xdr:colOff>
      <xdr:row>98</xdr:row>
      <xdr:rowOff>159025</xdr:rowOff>
    </xdr:to>
    <xdr:cxnSp macro="">
      <xdr:nvCxnSpPr>
        <xdr:cNvPr id="335" name="Conector recto 334">
          <a:extLst>
            <a:ext uri="{FF2B5EF4-FFF2-40B4-BE49-F238E27FC236}">
              <a16:creationId xmlns:a16="http://schemas.microsoft.com/office/drawing/2014/main" id="{00000000-0008-0000-0C00-00004F010000}"/>
            </a:ext>
          </a:extLst>
        </xdr:cNvPr>
        <xdr:cNvCxnSpPr/>
      </xdr:nvCxnSpPr>
      <xdr:spPr>
        <a:xfrm>
          <a:off x="6397625" y="16081375"/>
          <a:ext cx="5559" cy="2794275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700087</xdr:colOff>
      <xdr:row>99</xdr:row>
      <xdr:rowOff>7143</xdr:rowOff>
    </xdr:from>
    <xdr:to>
      <xdr:col>13</xdr:col>
      <xdr:colOff>749025</xdr:colOff>
      <xdr:row>99</xdr:row>
      <xdr:rowOff>7143</xdr:rowOff>
    </xdr:to>
    <xdr:cxnSp macro="">
      <xdr:nvCxnSpPr>
        <xdr:cNvPr id="336" name="Conector recto 335">
          <a:extLst>
            <a:ext uri="{FF2B5EF4-FFF2-40B4-BE49-F238E27FC236}">
              <a16:creationId xmlns:a16="http://schemas.microsoft.com/office/drawing/2014/main" id="{00000000-0008-0000-0C00-000050010000}"/>
            </a:ext>
          </a:extLst>
        </xdr:cNvPr>
        <xdr:cNvCxnSpPr/>
      </xdr:nvCxnSpPr>
      <xdr:spPr>
        <a:xfrm flipV="1">
          <a:off x="6391275" y="18914268"/>
          <a:ext cx="1692000" cy="0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721522</xdr:colOff>
      <xdr:row>98</xdr:row>
      <xdr:rowOff>173830</xdr:rowOff>
    </xdr:from>
    <xdr:to>
      <xdr:col>13</xdr:col>
      <xdr:colOff>730250</xdr:colOff>
      <xdr:row>103</xdr:row>
      <xdr:rowOff>15875</xdr:rowOff>
    </xdr:to>
    <xdr:cxnSp macro="">
      <xdr:nvCxnSpPr>
        <xdr:cNvPr id="341" name="Conector recto 340">
          <a:extLst>
            <a:ext uri="{FF2B5EF4-FFF2-40B4-BE49-F238E27FC236}">
              <a16:creationId xmlns:a16="http://schemas.microsoft.com/office/drawing/2014/main" id="{00000000-0008-0000-0C00-000055010000}"/>
            </a:ext>
          </a:extLst>
        </xdr:cNvPr>
        <xdr:cNvCxnSpPr/>
      </xdr:nvCxnSpPr>
      <xdr:spPr>
        <a:xfrm>
          <a:off x="8024022" y="18890455"/>
          <a:ext cx="8728" cy="794545"/>
        </a:xfrm>
        <a:prstGeom prst="line">
          <a:avLst/>
        </a:prstGeom>
        <a:ln w="57150">
          <a:solidFill>
            <a:srgbClr val="058B8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9531</xdr:colOff>
      <xdr:row>83</xdr:row>
      <xdr:rowOff>188119</xdr:rowOff>
    </xdr:from>
    <xdr:to>
      <xdr:col>19</xdr:col>
      <xdr:colOff>749406</xdr:colOff>
      <xdr:row>83</xdr:row>
      <xdr:rowOff>188119</xdr:rowOff>
    </xdr:to>
    <xdr:cxnSp macro="">
      <xdr:nvCxnSpPr>
        <xdr:cNvPr id="356" name="Conector recto 355">
          <a:extLst>
            <a:ext uri="{FF2B5EF4-FFF2-40B4-BE49-F238E27FC236}">
              <a16:creationId xmlns:a16="http://schemas.microsoft.com/office/drawing/2014/main" id="{00000000-0008-0000-0C00-000064010000}"/>
            </a:ext>
          </a:extLst>
        </xdr:cNvPr>
        <xdr:cNvCxnSpPr/>
      </xdr:nvCxnSpPr>
      <xdr:spPr>
        <a:xfrm flipV="1">
          <a:off x="6581781" y="16047244"/>
          <a:ext cx="4788000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114305</xdr:colOff>
      <xdr:row>102</xdr:row>
      <xdr:rowOff>150018</xdr:rowOff>
    </xdr:from>
    <xdr:to>
      <xdr:col>19</xdr:col>
      <xdr:colOff>722180</xdr:colOff>
      <xdr:row>102</xdr:row>
      <xdr:rowOff>150018</xdr:rowOff>
    </xdr:to>
    <xdr:cxnSp macro="">
      <xdr:nvCxnSpPr>
        <xdr:cNvPr id="357" name="Conector recto 356">
          <a:extLst>
            <a:ext uri="{FF2B5EF4-FFF2-40B4-BE49-F238E27FC236}">
              <a16:creationId xmlns:a16="http://schemas.microsoft.com/office/drawing/2014/main" id="{00000000-0008-0000-0C00-000065010000}"/>
            </a:ext>
          </a:extLst>
        </xdr:cNvPr>
        <xdr:cNvCxnSpPr/>
      </xdr:nvCxnSpPr>
      <xdr:spPr>
        <a:xfrm flipV="1">
          <a:off x="8210555" y="19628643"/>
          <a:ext cx="3132000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28580</xdr:colOff>
      <xdr:row>97</xdr:row>
      <xdr:rowOff>159543</xdr:rowOff>
    </xdr:from>
    <xdr:to>
      <xdr:col>15</xdr:col>
      <xdr:colOff>41517</xdr:colOff>
      <xdr:row>97</xdr:row>
      <xdr:rowOff>159543</xdr:rowOff>
    </xdr:to>
    <xdr:cxnSp macro="">
      <xdr:nvCxnSpPr>
        <xdr:cNvPr id="358" name="Conector recto 357">
          <a:extLst>
            <a:ext uri="{FF2B5EF4-FFF2-40B4-BE49-F238E27FC236}">
              <a16:creationId xmlns:a16="http://schemas.microsoft.com/office/drawing/2014/main" id="{00000000-0008-0000-0C00-000066010000}"/>
            </a:ext>
          </a:extLst>
        </xdr:cNvPr>
        <xdr:cNvCxnSpPr/>
      </xdr:nvCxnSpPr>
      <xdr:spPr>
        <a:xfrm flipV="1">
          <a:off x="6600830" y="18685668"/>
          <a:ext cx="1656000" cy="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35719</xdr:colOff>
      <xdr:row>83</xdr:row>
      <xdr:rowOff>178594</xdr:rowOff>
    </xdr:from>
    <xdr:to>
      <xdr:col>12</xdr:col>
      <xdr:colOff>35719</xdr:colOff>
      <xdr:row>97</xdr:row>
      <xdr:rowOff>175594</xdr:rowOff>
    </xdr:to>
    <xdr:cxnSp macro="">
      <xdr:nvCxnSpPr>
        <xdr:cNvPr id="359" name="Conector recto 358">
          <a:extLst>
            <a:ext uri="{FF2B5EF4-FFF2-40B4-BE49-F238E27FC236}">
              <a16:creationId xmlns:a16="http://schemas.microsoft.com/office/drawing/2014/main" id="{00000000-0008-0000-0C00-000067010000}"/>
            </a:ext>
          </a:extLst>
        </xdr:cNvPr>
        <xdr:cNvCxnSpPr/>
      </xdr:nvCxnSpPr>
      <xdr:spPr>
        <a:xfrm>
          <a:off x="6607969" y="16037719"/>
          <a:ext cx="0" cy="2664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97</xdr:row>
      <xdr:rowOff>164307</xdr:rowOff>
    </xdr:from>
    <xdr:to>
      <xdr:col>15</xdr:col>
      <xdr:colOff>9525</xdr:colOff>
      <xdr:row>102</xdr:row>
      <xdr:rowOff>183807</xdr:rowOff>
    </xdr:to>
    <xdr:cxnSp macro="">
      <xdr:nvCxnSpPr>
        <xdr:cNvPr id="360" name="Conector recto 359">
          <a:extLst>
            <a:ext uri="{FF2B5EF4-FFF2-40B4-BE49-F238E27FC236}">
              <a16:creationId xmlns:a16="http://schemas.microsoft.com/office/drawing/2014/main" id="{00000000-0008-0000-0C00-000068010000}"/>
            </a:ext>
          </a:extLst>
        </xdr:cNvPr>
        <xdr:cNvCxnSpPr/>
      </xdr:nvCxnSpPr>
      <xdr:spPr>
        <a:xfrm>
          <a:off x="8224838" y="18690432"/>
          <a:ext cx="0" cy="972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723899</xdr:colOff>
      <xdr:row>83</xdr:row>
      <xdr:rowOff>188119</xdr:rowOff>
    </xdr:from>
    <xdr:to>
      <xdr:col>19</xdr:col>
      <xdr:colOff>723899</xdr:colOff>
      <xdr:row>102</xdr:row>
      <xdr:rowOff>168619</xdr:rowOff>
    </xdr:to>
    <xdr:cxnSp macro="">
      <xdr:nvCxnSpPr>
        <xdr:cNvPr id="361" name="Conector recto 360">
          <a:extLst>
            <a:ext uri="{FF2B5EF4-FFF2-40B4-BE49-F238E27FC236}">
              <a16:creationId xmlns:a16="http://schemas.microsoft.com/office/drawing/2014/main" id="{00000000-0008-0000-0C00-000069010000}"/>
            </a:ext>
          </a:extLst>
        </xdr:cNvPr>
        <xdr:cNvCxnSpPr/>
      </xdr:nvCxnSpPr>
      <xdr:spPr>
        <a:xfrm>
          <a:off x="11344274" y="16047244"/>
          <a:ext cx="0" cy="3600000"/>
        </a:xfrm>
        <a:prstGeom prst="line">
          <a:avLst/>
        </a:prstGeom>
        <a:ln w="57150">
          <a:solidFill>
            <a:srgbClr val="844C8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724943</xdr:colOff>
      <xdr:row>91</xdr:row>
      <xdr:rowOff>20900</xdr:rowOff>
    </xdr:from>
    <xdr:to>
      <xdr:col>15</xdr:col>
      <xdr:colOff>49572</xdr:colOff>
      <xdr:row>91</xdr:row>
      <xdr:rowOff>29617</xdr:rowOff>
    </xdr:to>
    <xdr:cxnSp macro="">
      <xdr:nvCxnSpPr>
        <xdr:cNvPr id="297" name="Conector recto de flecha 296">
          <a:extLst>
            <a:ext uri="{FF2B5EF4-FFF2-40B4-BE49-F238E27FC236}">
              <a16:creationId xmlns:a16="http://schemas.microsoft.com/office/drawing/2014/main" id="{00000000-0008-0000-0C00-000029010000}"/>
            </a:ext>
          </a:extLst>
        </xdr:cNvPr>
        <xdr:cNvCxnSpPr>
          <a:stCxn id="169" idx="6"/>
          <a:endCxn id="262" idx="0"/>
        </xdr:cNvCxnSpPr>
      </xdr:nvCxnSpPr>
      <xdr:spPr>
        <a:xfrm>
          <a:off x="8027443" y="17404025"/>
          <a:ext cx="197754" cy="87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99</xdr:row>
      <xdr:rowOff>41242</xdr:rowOff>
    </xdr:from>
    <xdr:to>
      <xdr:col>1</xdr:col>
      <xdr:colOff>742547</xdr:colOff>
      <xdr:row>102</xdr:row>
      <xdr:rowOff>117442</xdr:rowOff>
    </xdr:to>
    <xdr:sp macro="" textlink="">
      <xdr:nvSpPr>
        <xdr:cNvPr id="353" name="CuadroTexto 352">
          <a:extLst>
            <a:ext uri="{FF2B5EF4-FFF2-40B4-BE49-F238E27FC236}">
              <a16:creationId xmlns:a16="http://schemas.microsoft.com/office/drawing/2014/main" id="{00000000-0008-0000-0C00-000061010000}"/>
            </a:ext>
          </a:extLst>
        </xdr:cNvPr>
        <xdr:cNvSpPr txBox="1">
          <a:spLocks/>
        </xdr:cNvSpPr>
      </xdr:nvSpPr>
      <xdr:spPr>
        <a:xfrm>
          <a:off x="64548" y="19900867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100</xdr:row>
      <xdr:rowOff>174592</xdr:rowOff>
    </xdr:from>
    <xdr:to>
      <xdr:col>3</xdr:col>
      <xdr:colOff>64548</xdr:colOff>
      <xdr:row>100</xdr:row>
      <xdr:rowOff>174592</xdr:rowOff>
    </xdr:to>
    <xdr:cxnSp macro="">
      <xdr:nvCxnSpPr>
        <xdr:cNvPr id="362" name="Conector recto de flecha 361">
          <a:extLst>
            <a:ext uri="{FF2B5EF4-FFF2-40B4-BE49-F238E27FC236}">
              <a16:creationId xmlns:a16="http://schemas.microsoft.com/office/drawing/2014/main" id="{00000000-0008-0000-0C00-00006A010000}"/>
            </a:ext>
          </a:extLst>
        </xdr:cNvPr>
        <xdr:cNvCxnSpPr>
          <a:stCxn id="353" idx="6"/>
        </xdr:cNvCxnSpPr>
      </xdr:nvCxnSpPr>
      <xdr:spPr>
        <a:xfrm>
          <a:off x="1504547" y="20224717"/>
          <a:ext cx="19512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94</xdr:row>
      <xdr:rowOff>86591</xdr:rowOff>
    </xdr:from>
    <xdr:to>
      <xdr:col>19</xdr:col>
      <xdr:colOff>36372</xdr:colOff>
      <xdr:row>97</xdr:row>
      <xdr:rowOff>163145</xdr:rowOff>
    </xdr:to>
    <xdr:sp macro="" textlink="">
      <xdr:nvSpPr>
        <xdr:cNvPr id="283" name="CuadroTexto 282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C00-00001B010000}"/>
            </a:ext>
          </a:extLst>
        </xdr:cNvPr>
        <xdr:cNvSpPr txBox="1">
          <a:spLocks/>
        </xdr:cNvSpPr>
      </xdr:nvSpPr>
      <xdr:spPr>
        <a:xfrm>
          <a:off x="9879372" y="189937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TM</a:t>
          </a:r>
          <a:endParaRPr lang="es-AR" sz="10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55-01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749745</xdr:colOff>
      <xdr:row>94</xdr:row>
      <xdr:rowOff>86590</xdr:rowOff>
    </xdr:from>
    <xdr:to>
      <xdr:col>19</xdr:col>
      <xdr:colOff>744890</xdr:colOff>
      <xdr:row>96</xdr:row>
      <xdr:rowOff>38099</xdr:rowOff>
    </xdr:to>
    <xdr:sp macro="" textlink="">
      <xdr:nvSpPr>
        <xdr:cNvPr id="286" name="CuadroTexto 285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C00-00001E010000}"/>
            </a:ext>
          </a:extLst>
        </xdr:cNvPr>
        <xdr:cNvSpPr txBox="1">
          <a:spLocks/>
        </xdr:cNvSpPr>
      </xdr:nvSpPr>
      <xdr:spPr>
        <a:xfrm>
          <a:off x="10579545" y="18041215"/>
          <a:ext cx="757145" cy="332509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DANFOSS</a:t>
          </a:r>
          <a:endParaRPr lang="es-AR" sz="800">
            <a:effectLst/>
          </a:endParaRPr>
        </a:p>
        <a:p>
          <a:pPr algn="ctr"/>
          <a:r>
            <a:rPr lang="en-US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55-02</a:t>
          </a:r>
          <a:endParaRPr lang="es-AR" sz="800">
            <a:effectLst/>
          </a:endParaRPr>
        </a:p>
      </xdr:txBody>
    </xdr:sp>
    <xdr:clientData/>
  </xdr:twoCellAnchor>
  <xdr:twoCellAnchor>
    <xdr:from>
      <xdr:col>15</xdr:col>
      <xdr:colOff>46943</xdr:colOff>
      <xdr:row>39</xdr:row>
      <xdr:rowOff>78444</xdr:rowOff>
    </xdr:from>
    <xdr:to>
      <xdr:col>16</xdr:col>
      <xdr:colOff>724943</xdr:colOff>
      <xdr:row>42</xdr:row>
      <xdr:rowOff>154944</xdr:rowOff>
    </xdr:to>
    <xdr:sp macro="" textlink="">
      <xdr:nvSpPr>
        <xdr:cNvPr id="289" name="CuadroTexto 288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C00-000021010000}"/>
            </a:ext>
          </a:extLst>
        </xdr:cNvPr>
        <xdr:cNvSpPr txBox="1">
          <a:spLocks/>
        </xdr:cNvSpPr>
      </xdr:nvSpPr>
      <xdr:spPr>
        <a:xfrm>
          <a:off x="66001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16</xdr:col>
      <xdr:colOff>4943</xdr:colOff>
      <xdr:row>37</xdr:row>
      <xdr:rowOff>139257</xdr:rowOff>
    </xdr:from>
    <xdr:to>
      <xdr:col>16</xdr:col>
      <xdr:colOff>4943</xdr:colOff>
      <xdr:row>39</xdr:row>
      <xdr:rowOff>78444</xdr:rowOff>
    </xdr:to>
    <xdr:cxnSp macro="">
      <xdr:nvCxnSpPr>
        <xdr:cNvPr id="290" name="Conector recto de flecha 289">
          <a:extLst>
            <a:ext uri="{FF2B5EF4-FFF2-40B4-BE49-F238E27FC236}">
              <a16:creationId xmlns:a16="http://schemas.microsoft.com/office/drawing/2014/main" id="{00000000-0008-0000-0C00-000022010000}"/>
            </a:ext>
          </a:extLst>
        </xdr:cNvPr>
        <xdr:cNvCxnSpPr>
          <a:stCxn id="99" idx="4"/>
          <a:endCxn id="289" idx="0"/>
        </xdr:cNvCxnSpPr>
      </xdr:nvCxnSpPr>
      <xdr:spPr>
        <a:xfrm>
          <a:off x="8942568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6795</xdr:colOff>
      <xdr:row>96</xdr:row>
      <xdr:rowOff>9525</xdr:rowOff>
    </xdr:from>
    <xdr:to>
      <xdr:col>20</xdr:col>
      <xdr:colOff>1940</xdr:colOff>
      <xdr:row>97</xdr:row>
      <xdr:rowOff>171451</xdr:rowOff>
    </xdr:to>
    <xdr:sp macro="" textlink="">
      <xdr:nvSpPr>
        <xdr:cNvPr id="298" name="CuadroTexto 29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C00-00002A010000}"/>
            </a:ext>
          </a:extLst>
        </xdr:cNvPr>
        <xdr:cNvSpPr txBox="1">
          <a:spLocks/>
        </xdr:cNvSpPr>
      </xdr:nvSpPr>
      <xdr:spPr>
        <a:xfrm>
          <a:off x="10598595" y="18345150"/>
          <a:ext cx="757145" cy="352426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UNIÓN CAREL</a:t>
          </a:r>
          <a:endParaRPr lang="es-AR" sz="800">
            <a:effectLst/>
          </a:endParaRPr>
        </a:p>
        <a:p>
          <a:pPr algn="ctr"/>
          <a:r>
            <a:rPr lang="en-US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55-03</a:t>
          </a:r>
          <a:endParaRPr lang="es-AR" sz="800">
            <a:effectLst/>
          </a:endParaRPr>
        </a:p>
      </xdr:txBody>
    </xdr:sp>
    <xdr:clientData/>
  </xdr:twoCellAnchor>
  <xdr:twoCellAnchor>
    <xdr:from>
      <xdr:col>6</xdr:col>
      <xdr:colOff>64548</xdr:colOff>
      <xdr:row>84</xdr:row>
      <xdr:rowOff>58187</xdr:rowOff>
    </xdr:from>
    <xdr:to>
      <xdr:col>7</xdr:col>
      <xdr:colOff>742547</xdr:colOff>
      <xdr:row>87</xdr:row>
      <xdr:rowOff>134387</xdr:rowOff>
    </xdr:to>
    <xdr:sp macro="" textlink="">
      <xdr:nvSpPr>
        <xdr:cNvPr id="299" name="CuadroTexto 298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C00-00002B010000}"/>
            </a:ext>
          </a:extLst>
        </xdr:cNvPr>
        <xdr:cNvSpPr txBox="1">
          <a:spLocks/>
        </xdr:cNvSpPr>
      </xdr:nvSpPr>
      <xdr:spPr>
        <a:xfrm>
          <a:off x="3341148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CAJA INTERRUP 1 PTO</a:t>
          </a:r>
        </a:p>
        <a:p>
          <a:pPr algn="ctr"/>
          <a:r>
            <a:rPr lang="en-US" sz="900" b="1" i="1"/>
            <a:t>10-65</a:t>
          </a:r>
        </a:p>
      </xdr:txBody>
    </xdr:sp>
    <xdr:clientData/>
  </xdr:twoCellAnchor>
  <xdr:twoCellAnchor>
    <xdr:from>
      <xdr:col>3</xdr:col>
      <xdr:colOff>64548</xdr:colOff>
      <xdr:row>84</xdr:row>
      <xdr:rowOff>58187</xdr:rowOff>
    </xdr:from>
    <xdr:to>
      <xdr:col>4</xdr:col>
      <xdr:colOff>742547</xdr:colOff>
      <xdr:row>87</xdr:row>
      <xdr:rowOff>134387</xdr:rowOff>
    </xdr:to>
    <xdr:sp macro="" textlink="">
      <xdr:nvSpPr>
        <xdr:cNvPr id="318" name="CuadroTexto 317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C00-00003E010000}"/>
            </a:ext>
          </a:extLst>
        </xdr:cNvPr>
        <xdr:cNvSpPr txBox="1">
          <a:spLocks/>
        </xdr:cNvSpPr>
      </xdr:nvSpPr>
      <xdr:spPr>
        <a:xfrm>
          <a:off x="1702848" y="18965312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CAJA</a:t>
          </a:r>
          <a:r>
            <a:rPr lang="en-US" sz="1100" b="1" i="1" baseline="0"/>
            <a:t> INTERRUP 1 PTO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4</xdr:col>
      <xdr:colOff>742547</xdr:colOff>
      <xdr:row>86</xdr:row>
      <xdr:rowOff>1037</xdr:rowOff>
    </xdr:from>
    <xdr:to>
      <xdr:col>6</xdr:col>
      <xdr:colOff>64548</xdr:colOff>
      <xdr:row>86</xdr:row>
      <xdr:rowOff>1037</xdr:rowOff>
    </xdr:to>
    <xdr:cxnSp macro="">
      <xdr:nvCxnSpPr>
        <xdr:cNvPr id="321" name="Conector recto de flecha 320">
          <a:extLst>
            <a:ext uri="{FF2B5EF4-FFF2-40B4-BE49-F238E27FC236}">
              <a16:creationId xmlns:a16="http://schemas.microsoft.com/office/drawing/2014/main" id="{00000000-0008-0000-0C00-000041010000}"/>
            </a:ext>
          </a:extLst>
        </xdr:cNvPr>
        <xdr:cNvCxnSpPr>
          <a:endCxn id="299" idx="2"/>
        </xdr:cNvCxnSpPr>
      </xdr:nvCxnSpPr>
      <xdr:spPr>
        <a:xfrm>
          <a:off x="3142847" y="19289162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91</xdr:row>
      <xdr:rowOff>29617</xdr:rowOff>
    </xdr:from>
    <xdr:to>
      <xdr:col>15</xdr:col>
      <xdr:colOff>49572</xdr:colOff>
      <xdr:row>95</xdr:row>
      <xdr:rowOff>174592</xdr:rowOff>
    </xdr:to>
    <xdr:cxnSp macro="">
      <xdr:nvCxnSpPr>
        <xdr:cNvPr id="327" name="Conector angular 326">
          <a:extLst>
            <a:ext uri="{FF2B5EF4-FFF2-40B4-BE49-F238E27FC236}">
              <a16:creationId xmlns:a16="http://schemas.microsoft.com/office/drawing/2014/main" id="{00000000-0008-0000-0C00-000047010000}"/>
            </a:ext>
          </a:extLst>
        </xdr:cNvPr>
        <xdr:cNvCxnSpPr>
          <a:stCxn id="355" idx="6"/>
          <a:endCxn id="262" idx="0"/>
        </xdr:cNvCxnSpPr>
      </xdr:nvCxnSpPr>
      <xdr:spPr>
        <a:xfrm flipV="1">
          <a:off x="6397559" y="17412742"/>
          <a:ext cx="1827638" cy="906975"/>
        </a:xfrm>
        <a:prstGeom prst="bentConnector3">
          <a:avLst>
            <a:gd name="adj1" fmla="val 90071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49572</xdr:colOff>
      <xdr:row>84</xdr:row>
      <xdr:rowOff>86591</xdr:rowOff>
    </xdr:from>
    <xdr:to>
      <xdr:col>16</xdr:col>
      <xdr:colOff>36372</xdr:colOff>
      <xdr:row>87</xdr:row>
      <xdr:rowOff>163145</xdr:rowOff>
    </xdr:to>
    <xdr:sp macro="" textlink="">
      <xdr:nvSpPr>
        <xdr:cNvPr id="328" name="CuadroTexto 327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C00-000048010000}"/>
            </a:ext>
          </a:extLst>
        </xdr:cNvPr>
        <xdr:cNvSpPr txBox="1">
          <a:spLocks/>
        </xdr:cNvSpPr>
      </xdr:nvSpPr>
      <xdr:spPr>
        <a:xfrm>
          <a:off x="13194072" y="123262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CALIBRADO DANFOSS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15</xdr:col>
      <xdr:colOff>749745</xdr:colOff>
      <xdr:row>84</xdr:row>
      <xdr:rowOff>86590</xdr:rowOff>
    </xdr:from>
    <xdr:to>
      <xdr:col>16</xdr:col>
      <xdr:colOff>744890</xdr:colOff>
      <xdr:row>87</xdr:row>
      <xdr:rowOff>163143</xdr:rowOff>
    </xdr:to>
    <xdr:sp macro="" textlink="">
      <xdr:nvSpPr>
        <xdr:cNvPr id="330" name="CuadroTexto 329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C00-00004A010000}"/>
            </a:ext>
          </a:extLst>
        </xdr:cNvPr>
        <xdr:cNvSpPr txBox="1">
          <a:spLocks/>
        </xdr:cNvSpPr>
      </xdr:nvSpPr>
      <xdr:spPr>
        <a:xfrm>
          <a:off x="13894245" y="123262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1DD38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CALIBRADO </a:t>
          </a:r>
          <a:r>
            <a:rPr lang="es-AR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CAREL</a:t>
          </a:r>
          <a:endParaRPr lang="es-AR" sz="900">
            <a:effectLst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10-03</a:t>
          </a:r>
          <a:endParaRPr lang="es-AR" sz="900">
            <a:effectLst/>
          </a:endParaRPr>
        </a:p>
      </xdr:txBody>
    </xdr:sp>
    <xdr:clientData/>
  </xdr:twoCellAnchor>
  <xdr:twoCellAnchor>
    <xdr:from>
      <xdr:col>30</xdr:col>
      <xdr:colOff>35192</xdr:colOff>
      <xdr:row>250</xdr:row>
      <xdr:rowOff>86591</xdr:rowOff>
    </xdr:from>
    <xdr:to>
      <xdr:col>31</xdr:col>
      <xdr:colOff>21992</xdr:colOff>
      <xdr:row>253</xdr:row>
      <xdr:rowOff>163145</xdr:rowOff>
    </xdr:to>
    <xdr:sp macro="" textlink="">
      <xdr:nvSpPr>
        <xdr:cNvPr id="343" name="CuadroTexto 342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C00-000057010000}"/>
            </a:ext>
          </a:extLst>
        </xdr:cNvPr>
        <xdr:cNvSpPr txBox="1">
          <a:spLocks/>
        </xdr:cNvSpPr>
      </xdr:nvSpPr>
      <xdr:spPr>
        <a:xfrm>
          <a:off x="16386442" y="4785446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250</xdr:row>
      <xdr:rowOff>86590</xdr:rowOff>
    </xdr:from>
    <xdr:to>
      <xdr:col>31</xdr:col>
      <xdr:colOff>744890</xdr:colOff>
      <xdr:row>253</xdr:row>
      <xdr:rowOff>163143</xdr:rowOff>
    </xdr:to>
    <xdr:sp macro="" textlink="">
      <xdr:nvSpPr>
        <xdr:cNvPr id="352" name="CuadroTexto 351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C00-000060010000}"/>
            </a:ext>
          </a:extLst>
        </xdr:cNvPr>
        <xdr:cNvSpPr txBox="1">
          <a:spLocks/>
        </xdr:cNvSpPr>
      </xdr:nvSpPr>
      <xdr:spPr>
        <a:xfrm>
          <a:off x="17100995" y="4785446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7</xdr:col>
      <xdr:colOff>742547</xdr:colOff>
      <xdr:row>86</xdr:row>
      <xdr:rowOff>1037</xdr:rowOff>
    </xdr:from>
    <xdr:to>
      <xdr:col>15</xdr:col>
      <xdr:colOff>49572</xdr:colOff>
      <xdr:row>91</xdr:row>
      <xdr:rowOff>29617</xdr:rowOff>
    </xdr:to>
    <xdr:cxnSp macro="">
      <xdr:nvCxnSpPr>
        <xdr:cNvPr id="325" name="Conector angular 324">
          <a:extLst>
            <a:ext uri="{FF2B5EF4-FFF2-40B4-BE49-F238E27FC236}">
              <a16:creationId xmlns:a16="http://schemas.microsoft.com/office/drawing/2014/main" id="{00000000-0008-0000-0C00-000045010000}"/>
            </a:ext>
          </a:extLst>
        </xdr:cNvPr>
        <xdr:cNvCxnSpPr>
          <a:stCxn id="299" idx="6"/>
          <a:endCxn id="262" idx="0"/>
        </xdr:cNvCxnSpPr>
      </xdr:nvCxnSpPr>
      <xdr:spPr>
        <a:xfrm>
          <a:off x="4774797" y="16431662"/>
          <a:ext cx="3450400" cy="981080"/>
        </a:xfrm>
        <a:prstGeom prst="bentConnector3">
          <a:avLst>
            <a:gd name="adj1" fmla="val 9474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94</xdr:row>
      <xdr:rowOff>41242</xdr:rowOff>
    </xdr:from>
    <xdr:to>
      <xdr:col>10</xdr:col>
      <xdr:colOff>730184</xdr:colOff>
      <xdr:row>97</xdr:row>
      <xdr:rowOff>117442</xdr:rowOff>
    </xdr:to>
    <xdr:sp macro="" textlink="">
      <xdr:nvSpPr>
        <xdr:cNvPr id="355" name="CuadroTexto 354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C00-000063010000}"/>
            </a:ext>
          </a:extLst>
        </xdr:cNvPr>
        <xdr:cNvSpPr txBox="1">
          <a:spLocks/>
        </xdr:cNvSpPr>
      </xdr:nvSpPr>
      <xdr:spPr>
        <a:xfrm>
          <a:off x="4957560" y="17995867"/>
          <a:ext cx="1439999" cy="647700"/>
        </a:xfrm>
        <a:prstGeom prst="ellipse">
          <a:avLst/>
        </a:prstGeom>
        <a:noFill/>
        <a:ln w="19050">
          <a:solidFill>
            <a:srgbClr val="00694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CORTE ROUTER CUBRECABLE</a:t>
          </a:r>
        </a:p>
        <a:p>
          <a:pPr algn="ctr"/>
          <a:r>
            <a:rPr lang="en-US" sz="900" b="1" i="1" baseline="0"/>
            <a:t>25-15</a:t>
          </a:r>
        </a:p>
      </xdr:txBody>
    </xdr:sp>
    <xdr:clientData/>
  </xdr:twoCellAnchor>
  <xdr:twoCellAnchor>
    <xdr:from>
      <xdr:col>7</xdr:col>
      <xdr:colOff>742547</xdr:colOff>
      <xdr:row>95</xdr:row>
      <xdr:rowOff>174592</xdr:rowOff>
    </xdr:from>
    <xdr:to>
      <xdr:col>9</xdr:col>
      <xdr:colOff>52185</xdr:colOff>
      <xdr:row>95</xdr:row>
      <xdr:rowOff>174592</xdr:rowOff>
    </xdr:to>
    <xdr:cxnSp macro="">
      <xdr:nvCxnSpPr>
        <xdr:cNvPr id="363" name="Conector recto de flecha 362">
          <a:extLst>
            <a:ext uri="{FF2B5EF4-FFF2-40B4-BE49-F238E27FC236}">
              <a16:creationId xmlns:a16="http://schemas.microsoft.com/office/drawing/2014/main" id="{00000000-0008-0000-0C00-00006B010000}"/>
            </a:ext>
          </a:extLst>
        </xdr:cNvPr>
        <xdr:cNvCxnSpPr>
          <a:stCxn id="309" idx="6"/>
          <a:endCxn id="355" idx="2"/>
        </xdr:cNvCxnSpPr>
      </xdr:nvCxnSpPr>
      <xdr:spPr>
        <a:xfrm>
          <a:off x="4774797" y="18319717"/>
          <a:ext cx="18276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95</xdr:row>
      <xdr:rowOff>174592</xdr:rowOff>
    </xdr:from>
    <xdr:to>
      <xdr:col>21</xdr:col>
      <xdr:colOff>24831</xdr:colOff>
      <xdr:row>105</xdr:row>
      <xdr:rowOff>174742</xdr:rowOff>
    </xdr:to>
    <xdr:cxnSp macro="">
      <xdr:nvCxnSpPr>
        <xdr:cNvPr id="364" name="Conector angular 363">
          <a:extLst>
            <a:ext uri="{FF2B5EF4-FFF2-40B4-BE49-F238E27FC236}">
              <a16:creationId xmlns:a16="http://schemas.microsoft.com/office/drawing/2014/main" id="{00000000-0008-0000-0C00-00006C010000}"/>
            </a:ext>
          </a:extLst>
        </xdr:cNvPr>
        <xdr:cNvCxnSpPr>
          <a:stCxn id="309" idx="6"/>
          <a:endCxn id="272" idx="2"/>
        </xdr:cNvCxnSpPr>
      </xdr:nvCxnSpPr>
      <xdr:spPr>
        <a:xfrm>
          <a:off x="4774797" y="18319717"/>
          <a:ext cx="6695909" cy="1905150"/>
        </a:xfrm>
        <a:prstGeom prst="bentConnector3">
          <a:avLst>
            <a:gd name="adj1" fmla="val 686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34636</xdr:colOff>
      <xdr:row>69</xdr:row>
      <xdr:rowOff>33618</xdr:rowOff>
    </xdr:from>
    <xdr:to>
      <xdr:col>28</xdr:col>
      <xdr:colOff>739588</xdr:colOff>
      <xdr:row>132</xdr:row>
      <xdr:rowOff>111126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845386" y="13225743"/>
          <a:ext cx="6372327" cy="11126508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36844</xdr:colOff>
      <xdr:row>272</xdr:row>
      <xdr:rowOff>136073</xdr:rowOff>
    </xdr:from>
    <xdr:to>
      <xdr:col>31</xdr:col>
      <xdr:colOff>749218</xdr:colOff>
      <xdr:row>296</xdr:row>
      <xdr:rowOff>170709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4732558" y="52088144"/>
          <a:ext cx="3107231" cy="4606636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17318</xdr:colOff>
      <xdr:row>174</xdr:row>
      <xdr:rowOff>43112</xdr:rowOff>
    </xdr:from>
    <xdr:to>
      <xdr:col>31</xdr:col>
      <xdr:colOff>734786</xdr:colOff>
      <xdr:row>221</xdr:row>
      <xdr:rowOff>163285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9814461" y="29189612"/>
          <a:ext cx="4745182" cy="9141709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59531</xdr:colOff>
      <xdr:row>134</xdr:row>
      <xdr:rowOff>18760</xdr:rowOff>
    </xdr:from>
    <xdr:to>
      <xdr:col>28</xdr:col>
      <xdr:colOff>729083</xdr:colOff>
      <xdr:row>172</xdr:row>
      <xdr:rowOff>189055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964906" y="24640885"/>
          <a:ext cx="11242302" cy="7409295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17322</xdr:colOff>
      <xdr:row>4</xdr:row>
      <xdr:rowOff>29136</xdr:rowOff>
    </xdr:from>
    <xdr:to>
      <xdr:col>28</xdr:col>
      <xdr:colOff>727364</xdr:colOff>
      <xdr:row>17</xdr:row>
      <xdr:rowOff>176893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11447322" y="791136"/>
          <a:ext cx="1472042" cy="2624257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16299</xdr:colOff>
      <xdr:row>54</xdr:row>
      <xdr:rowOff>34636</xdr:rowOff>
    </xdr:from>
    <xdr:to>
      <xdr:col>22</xdr:col>
      <xdr:colOff>726345</xdr:colOff>
      <xdr:row>67</xdr:row>
      <xdr:rowOff>156882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569499" y="10321636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57728</xdr:colOff>
      <xdr:row>19</xdr:row>
      <xdr:rowOff>57728</xdr:rowOff>
    </xdr:from>
    <xdr:to>
      <xdr:col>13</xdr:col>
      <xdr:colOff>736022</xdr:colOff>
      <xdr:row>43</xdr:row>
      <xdr:rowOff>31750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6598228" y="3724853"/>
          <a:ext cx="1440294" cy="4546022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59530</xdr:colOff>
      <xdr:row>19</xdr:row>
      <xdr:rowOff>56030</xdr:rowOff>
    </xdr:from>
    <xdr:to>
      <xdr:col>26</xdr:col>
      <xdr:colOff>40820</xdr:colOff>
      <xdr:row>52</xdr:row>
      <xdr:rowOff>167215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74843" y="3723155"/>
          <a:ext cx="6434477" cy="6397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34636</xdr:colOff>
      <xdr:row>4</xdr:row>
      <xdr:rowOff>33617</xdr:rowOff>
    </xdr:from>
    <xdr:to>
      <xdr:col>13</xdr:col>
      <xdr:colOff>736023</xdr:colOff>
      <xdr:row>17</xdr:row>
      <xdr:rowOff>144318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1672936" y="795617"/>
          <a:ext cx="1463387" cy="2587201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30924</xdr:colOff>
      <xdr:row>4</xdr:row>
      <xdr:rowOff>33618</xdr:rowOff>
    </xdr:from>
    <xdr:to>
      <xdr:col>25</xdr:col>
      <xdr:colOff>727364</xdr:colOff>
      <xdr:row>17</xdr:row>
      <xdr:rowOff>158750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4945824" y="795618"/>
          <a:ext cx="4735040" cy="2601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15" name="CuadroText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49506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16" name="CuadroText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495061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12</xdr:col>
      <xdr:colOff>57728</xdr:colOff>
      <xdr:row>4</xdr:row>
      <xdr:rowOff>38400</xdr:rowOff>
    </xdr:from>
    <xdr:to>
      <xdr:col>13</xdr:col>
      <xdr:colOff>735727</xdr:colOff>
      <xdr:row>7</xdr:row>
      <xdr:rowOff>114600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>
          <a:spLocks/>
        </xdr:cNvSpPr>
      </xdr:nvSpPr>
      <xdr:spPr>
        <a:xfrm>
          <a:off x="16960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12</xdr:col>
      <xdr:colOff>57728</xdr:colOff>
      <xdr:row>9</xdr:row>
      <xdr:rowOff>72679</xdr:rowOff>
    </xdr:from>
    <xdr:to>
      <xdr:col>13</xdr:col>
      <xdr:colOff>735727</xdr:colOff>
      <xdr:row>12</xdr:row>
      <xdr:rowOff>148879</xdr:rowOff>
    </xdr:to>
    <xdr:sp macro="" textlink="">
      <xdr:nvSpPr>
        <xdr:cNvPr id="18" name="CuadroText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>
          <a:spLocks/>
        </xdr:cNvSpPr>
      </xdr:nvSpPr>
      <xdr:spPr>
        <a:xfrm>
          <a:off x="1696028" y="178717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12</xdr:col>
      <xdr:colOff>57728</xdr:colOff>
      <xdr:row>14</xdr:row>
      <xdr:rowOff>62434</xdr:rowOff>
    </xdr:from>
    <xdr:to>
      <xdr:col>13</xdr:col>
      <xdr:colOff>735727</xdr:colOff>
      <xdr:row>17</xdr:row>
      <xdr:rowOff>138634</xdr:rowOff>
    </xdr:to>
    <xdr:sp macro="" textlink="">
      <xdr:nvSpPr>
        <xdr:cNvPr id="19" name="CuadroText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>
          <a:spLocks/>
        </xdr:cNvSpPr>
      </xdr:nvSpPr>
      <xdr:spPr>
        <a:xfrm>
          <a:off x="1696028" y="272943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13</xdr:col>
      <xdr:colOff>14284</xdr:colOff>
      <xdr:row>7</xdr:row>
      <xdr:rowOff>114600</xdr:rowOff>
    </xdr:from>
    <xdr:to>
      <xdr:col>13</xdr:col>
      <xdr:colOff>14284</xdr:colOff>
      <xdr:row>9</xdr:row>
      <xdr:rowOff>72679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CxnSpPr>
          <a:stCxn id="17" idx="4"/>
          <a:endCxn id="18" idx="0"/>
        </xdr:cNvCxnSpPr>
      </xdr:nvCxnSpPr>
      <xdr:spPr>
        <a:xfrm>
          <a:off x="2414584" y="1448100"/>
          <a:ext cx="0" cy="3390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14284</xdr:colOff>
      <xdr:row>12</xdr:row>
      <xdr:rowOff>148879</xdr:rowOff>
    </xdr:from>
    <xdr:to>
      <xdr:col>13</xdr:col>
      <xdr:colOff>14284</xdr:colOff>
      <xdr:row>14</xdr:row>
      <xdr:rowOff>62434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CxnSpPr>
          <a:stCxn id="18" idx="4"/>
          <a:endCxn id="19" idx="0"/>
        </xdr:cNvCxnSpPr>
      </xdr:nvCxnSpPr>
      <xdr:spPr>
        <a:xfrm>
          <a:off x="2414584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CxnSpPr>
          <a:stCxn id="92" idx="4"/>
          <a:endCxn id="93" idx="0"/>
        </xdr:cNvCxnSpPr>
      </xdr:nvCxnSpPr>
      <xdr:spPr>
        <a:xfrm>
          <a:off x="2405243" y="4332817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CxnSpPr>
          <a:stCxn id="93" idx="4"/>
          <a:endCxn id="94" idx="0"/>
        </xdr:cNvCxnSpPr>
      </xdr:nvCxnSpPr>
      <xdr:spPr>
        <a:xfrm>
          <a:off x="2405243" y="5297484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7</xdr:row>
      <xdr:rowOff>114600</xdr:rowOff>
    </xdr:from>
    <xdr:to>
      <xdr:col>18</xdr:col>
      <xdr:colOff>757161</xdr:colOff>
      <xdr:row>9</xdr:row>
      <xdr:rowOff>72379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CxnSpPr>
          <a:stCxn id="15" idx="4"/>
          <a:endCxn id="16" idx="0"/>
        </xdr:cNvCxnSpPr>
      </xdr:nvCxnSpPr>
      <xdr:spPr>
        <a:xfrm>
          <a:off x="5672061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12</xdr:row>
      <xdr:rowOff>148879</xdr:rowOff>
    </xdr:from>
    <xdr:to>
      <xdr:col>18</xdr:col>
      <xdr:colOff>757161</xdr:colOff>
      <xdr:row>19</xdr:row>
      <xdr:rowOff>62134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CxnSpPr>
          <a:stCxn id="16" idx="4"/>
          <a:endCxn id="89" idx="0"/>
        </xdr:cNvCxnSpPr>
      </xdr:nvCxnSpPr>
      <xdr:spPr>
        <a:xfrm>
          <a:off x="5672061" y="2434879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151101</xdr:rowOff>
    </xdr:from>
    <xdr:to>
      <xdr:col>18</xdr:col>
      <xdr:colOff>755717</xdr:colOff>
      <xdr:row>29</xdr:row>
      <xdr:rowOff>64356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CxnSpPr>
          <a:stCxn id="83" idx="4"/>
          <a:endCxn id="84" idx="0"/>
        </xdr:cNvCxnSpPr>
      </xdr:nvCxnSpPr>
      <xdr:spPr>
        <a:xfrm>
          <a:off x="5670617" y="5294601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140856</xdr:rowOff>
    </xdr:from>
    <xdr:to>
      <xdr:col>18</xdr:col>
      <xdr:colOff>755717</xdr:colOff>
      <xdr:row>34</xdr:row>
      <xdr:rowOff>65317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CxnSpPr>
          <a:stCxn id="84" idx="4"/>
          <a:endCxn id="85" idx="0"/>
        </xdr:cNvCxnSpPr>
      </xdr:nvCxnSpPr>
      <xdr:spPr>
        <a:xfrm>
          <a:off x="5670617" y="6236856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141817</xdr:rowOff>
    </xdr:from>
    <xdr:to>
      <xdr:col>18</xdr:col>
      <xdr:colOff>755717</xdr:colOff>
      <xdr:row>39</xdr:row>
      <xdr:rowOff>78444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CxnSpPr>
          <a:stCxn id="85" idx="4"/>
          <a:endCxn id="86" idx="0"/>
        </xdr:cNvCxnSpPr>
      </xdr:nvCxnSpPr>
      <xdr:spPr>
        <a:xfrm>
          <a:off x="5691399" y="724227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47</xdr:row>
      <xdr:rowOff>136406</xdr:rowOff>
    </xdr:from>
    <xdr:to>
      <xdr:col>22</xdr:col>
      <xdr:colOff>7572</xdr:colOff>
      <xdr:row>49</xdr:row>
      <xdr:rowOff>52703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CxnSpPr>
          <a:stCxn id="87" idx="4"/>
          <a:endCxn id="88" idx="0"/>
        </xdr:cNvCxnSpPr>
      </xdr:nvCxnSpPr>
      <xdr:spPr>
        <a:xfrm>
          <a:off x="7318010" y="9137531"/>
          <a:ext cx="0" cy="12497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52</xdr:row>
      <xdr:rowOff>129203</xdr:rowOff>
    </xdr:from>
    <xdr:to>
      <xdr:col>22</xdr:col>
      <xdr:colOff>7572</xdr:colOff>
      <xdr:row>54</xdr:row>
      <xdr:rowOff>57378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CxnSpPr>
          <a:stCxn id="88" idx="4"/>
          <a:endCxn id="99" idx="0"/>
        </xdr:cNvCxnSpPr>
      </xdr:nvCxnSpPr>
      <xdr:spPr>
        <a:xfrm>
          <a:off x="7350481" y="10035203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67</xdr:row>
      <xdr:rowOff>128479</xdr:rowOff>
    </xdr:from>
    <xdr:to>
      <xdr:col>22</xdr:col>
      <xdr:colOff>15717</xdr:colOff>
      <xdr:row>69</xdr:row>
      <xdr:rowOff>87027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CxnSpPr>
          <a:stCxn id="258" idx="3"/>
          <a:endCxn id="110" idx="0"/>
        </xdr:cNvCxnSpPr>
      </xdr:nvCxnSpPr>
      <xdr:spPr>
        <a:xfrm flipH="1">
          <a:off x="7350481" y="12943934"/>
          <a:ext cx="8145" cy="3395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72</xdr:row>
      <xdr:rowOff>163527</xdr:rowOff>
    </xdr:from>
    <xdr:to>
      <xdr:col>22</xdr:col>
      <xdr:colOff>6129</xdr:colOff>
      <xdr:row>74</xdr:row>
      <xdr:rowOff>54184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CxnSpPr>
          <a:stCxn id="110" idx="4"/>
          <a:endCxn id="159" idx="0"/>
        </xdr:cNvCxnSpPr>
      </xdr:nvCxnSpPr>
      <xdr:spPr>
        <a:xfrm>
          <a:off x="7321329" y="12927027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164</xdr:row>
      <xdr:rowOff>51956</xdr:rowOff>
    </xdr:from>
    <xdr:to>
      <xdr:col>28</xdr:col>
      <xdr:colOff>713192</xdr:colOff>
      <xdr:row>167</xdr:row>
      <xdr:rowOff>128456</xdr:rowOff>
    </xdr:to>
    <xdr:sp macro="" textlink="">
      <xdr:nvSpPr>
        <xdr:cNvPr id="34" name="CuadroTexto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9906556" y="284364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DE SUCCIÓN</a:t>
          </a:r>
        </a:p>
        <a:p>
          <a:pPr algn="ctr"/>
          <a:r>
            <a:rPr lang="en-US" sz="900" b="1" i="1" baseline="0"/>
            <a:t>05-05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134</xdr:row>
      <xdr:rowOff>69125</xdr:rowOff>
    </xdr:from>
    <xdr:to>
      <xdr:col>28</xdr:col>
      <xdr:colOff>713192</xdr:colOff>
      <xdr:row>137</xdr:row>
      <xdr:rowOff>145625</xdr:rowOff>
    </xdr:to>
    <xdr:sp macro="" textlink="">
      <xdr:nvSpPr>
        <xdr:cNvPr id="35" name="CuadroTexto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9864992" y="225481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>
            <a:effectLst/>
          </a:endParaRPr>
        </a:p>
      </xdr:txBody>
    </xdr:sp>
    <xdr:clientData/>
  </xdr:twoCellAnchor>
  <xdr:twoCellAnchor>
    <xdr:from>
      <xdr:col>27</xdr:col>
      <xdr:colOff>35192</xdr:colOff>
      <xdr:row>139</xdr:row>
      <xdr:rowOff>65518</xdr:rowOff>
    </xdr:from>
    <xdr:to>
      <xdr:col>28</xdr:col>
      <xdr:colOff>713192</xdr:colOff>
      <xdr:row>142</xdr:row>
      <xdr:rowOff>142018</xdr:rowOff>
    </xdr:to>
    <xdr:sp macro="" textlink="">
      <xdr:nvSpPr>
        <xdr:cNvPr id="36" name="CuadroTexto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9864992" y="234970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UNIDAD</a:t>
          </a:r>
          <a:r>
            <a:rPr lang="en-US" sz="1100" b="1" i="1" baseline="0"/>
            <a:t> CONDENSADORA</a:t>
          </a:r>
        </a:p>
        <a:p>
          <a:pPr algn="ctr"/>
          <a:r>
            <a:rPr lang="en-US" sz="900" b="1" i="1" baseline="0"/>
            <a:t>25-10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144</xdr:row>
      <xdr:rowOff>65914</xdr:rowOff>
    </xdr:from>
    <xdr:to>
      <xdr:col>28</xdr:col>
      <xdr:colOff>713192</xdr:colOff>
      <xdr:row>147</xdr:row>
      <xdr:rowOff>142414</xdr:rowOff>
    </xdr:to>
    <xdr:sp macro="" textlink="">
      <xdr:nvSpPr>
        <xdr:cNvPr id="38" name="CuadroTexto 3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9864992" y="254024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149</xdr:row>
      <xdr:rowOff>73517</xdr:rowOff>
    </xdr:from>
    <xdr:to>
      <xdr:col>28</xdr:col>
      <xdr:colOff>713192</xdr:colOff>
      <xdr:row>152</xdr:row>
      <xdr:rowOff>150017</xdr:rowOff>
    </xdr:to>
    <xdr:sp macro="" textlink="">
      <xdr:nvSpPr>
        <xdr:cNvPr id="39" name="CuadroTexto 3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9864992" y="263625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154</xdr:row>
      <xdr:rowOff>58706</xdr:rowOff>
    </xdr:from>
    <xdr:to>
      <xdr:col>28</xdr:col>
      <xdr:colOff>713192</xdr:colOff>
      <xdr:row>157</xdr:row>
      <xdr:rowOff>135206</xdr:rowOff>
    </xdr:to>
    <xdr:sp macro="" textlink="">
      <xdr:nvSpPr>
        <xdr:cNvPr id="40" name="CuadroTexto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 txBox="1"/>
      </xdr:nvSpPr>
      <xdr:spPr>
        <a:xfrm>
          <a:off x="9864992" y="2730020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159</xdr:row>
      <xdr:rowOff>77515</xdr:rowOff>
    </xdr:from>
    <xdr:to>
      <xdr:col>28</xdr:col>
      <xdr:colOff>713192</xdr:colOff>
      <xdr:row>162</xdr:row>
      <xdr:rowOff>154015</xdr:rowOff>
    </xdr:to>
    <xdr:sp macro="" textlink="">
      <xdr:nvSpPr>
        <xdr:cNvPr id="41" name="CuadroTexto 4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9864992" y="2827151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</a:p>
      </xdr:txBody>
    </xdr:sp>
    <xdr:clientData/>
  </xdr:twoCellAnchor>
  <xdr:twoCellAnchor>
    <xdr:from>
      <xdr:col>24</xdr:col>
      <xdr:colOff>57494</xdr:colOff>
      <xdr:row>243</xdr:row>
      <xdr:rowOff>89112</xdr:rowOff>
    </xdr:from>
    <xdr:to>
      <xdr:col>25</xdr:col>
      <xdr:colOff>735494</xdr:colOff>
      <xdr:row>246</xdr:row>
      <xdr:rowOff>165612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 txBox="1"/>
      </xdr:nvSpPr>
      <xdr:spPr>
        <a:xfrm>
          <a:off x="8283630" y="417566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35192</xdr:colOff>
      <xdr:row>4</xdr:row>
      <xdr:rowOff>38100</xdr:rowOff>
    </xdr:from>
    <xdr:to>
      <xdr:col>28</xdr:col>
      <xdr:colOff>713192</xdr:colOff>
      <xdr:row>7</xdr:row>
      <xdr:rowOff>114600</xdr:rowOff>
    </xdr:to>
    <xdr:sp macro="" textlink="">
      <xdr:nvSpPr>
        <xdr:cNvPr id="43" name="CuadroTexto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 txBox="1"/>
      </xdr:nvSpPr>
      <xdr:spPr>
        <a:xfrm>
          <a:off x="114651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11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44" name="CuadroTexto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11465192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FALDÓN</a:t>
          </a:r>
        </a:p>
        <a:p>
          <a:pPr algn="ctr"/>
          <a:r>
            <a:rPr lang="en-US" sz="900" b="1" i="1"/>
            <a:t>10-23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7</xdr:row>
      <xdr:rowOff>114600</xdr:rowOff>
    </xdr:from>
    <xdr:to>
      <xdr:col>27</xdr:col>
      <xdr:colOff>755192</xdr:colOff>
      <xdr:row>9</xdr:row>
      <xdr:rowOff>72379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CxnSpPr>
          <a:stCxn id="43" idx="4"/>
          <a:endCxn id="44" idx="0"/>
        </xdr:cNvCxnSpPr>
      </xdr:nvCxnSpPr>
      <xdr:spPr>
        <a:xfrm>
          <a:off x="12185192" y="1448100"/>
          <a:ext cx="0" cy="33877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172</xdr:row>
      <xdr:rowOff>128456</xdr:rowOff>
    </xdr:from>
    <xdr:to>
      <xdr:col>27</xdr:col>
      <xdr:colOff>755192</xdr:colOff>
      <xdr:row>174</xdr:row>
      <xdr:rowOff>70312</xdr:rowOff>
    </xdr:to>
    <xdr:cxnSp macro="">
      <xdr:nvCxnSpPr>
        <xdr:cNvPr id="47" name="Conector angular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CxnSpPr>
          <a:stCxn id="263" idx="4"/>
          <a:endCxn id="133" idx="0"/>
        </xdr:cNvCxnSpPr>
      </xdr:nvCxnSpPr>
      <xdr:spPr>
        <a:xfrm rot="5400000">
          <a:off x="9653665" y="29438876"/>
          <a:ext cx="322856" cy="162292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755193</xdr:colOff>
      <xdr:row>172</xdr:row>
      <xdr:rowOff>128455</xdr:rowOff>
    </xdr:from>
    <xdr:to>
      <xdr:col>30</xdr:col>
      <xdr:colOff>751732</xdr:colOff>
      <xdr:row>174</xdr:row>
      <xdr:rowOff>66848</xdr:rowOff>
    </xdr:to>
    <xdr:cxnSp macro="">
      <xdr:nvCxnSpPr>
        <xdr:cNvPr id="48" name="Conector angular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CxnSpPr>
          <a:stCxn id="263" idx="4"/>
          <a:endCxn id="138" idx="0"/>
        </xdr:cNvCxnSpPr>
      </xdr:nvCxnSpPr>
      <xdr:spPr>
        <a:xfrm rot="16200000" flipH="1">
          <a:off x="11287743" y="29427724"/>
          <a:ext cx="319393" cy="164176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223</xdr:row>
      <xdr:rowOff>45069</xdr:rowOff>
    </xdr:from>
    <xdr:to>
      <xdr:col>25</xdr:col>
      <xdr:colOff>735494</xdr:colOff>
      <xdr:row>226</xdr:row>
      <xdr:rowOff>121569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 txBox="1"/>
      </xdr:nvSpPr>
      <xdr:spPr>
        <a:xfrm>
          <a:off x="8248994" y="4243131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238</xdr:row>
      <xdr:rowOff>65042</xdr:rowOff>
    </xdr:from>
    <xdr:to>
      <xdr:col>25</xdr:col>
      <xdr:colOff>735494</xdr:colOff>
      <xdr:row>241</xdr:row>
      <xdr:rowOff>141542</xdr:rowOff>
    </xdr:to>
    <xdr:sp macro="" textlink="">
      <xdr:nvSpPr>
        <xdr:cNvPr id="50" name="CuadroTexto 4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 txBox="1"/>
      </xdr:nvSpPr>
      <xdr:spPr>
        <a:xfrm>
          <a:off x="8248994" y="4149879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273</xdr:row>
      <xdr:rowOff>5350</xdr:rowOff>
    </xdr:from>
    <xdr:to>
      <xdr:col>31</xdr:col>
      <xdr:colOff>713192</xdr:colOff>
      <xdr:row>276</xdr:row>
      <xdr:rowOff>81850</xdr:rowOff>
    </xdr:to>
    <xdr:sp macro="" textlink="">
      <xdr:nvSpPr>
        <xdr:cNvPr id="54" name="CuadroTexto 5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SpPr txBox="1"/>
      </xdr:nvSpPr>
      <xdr:spPr>
        <a:xfrm>
          <a:off x="16363763" y="5214792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30</xdr:col>
      <xdr:colOff>35192</xdr:colOff>
      <xdr:row>288</xdr:row>
      <xdr:rowOff>13471</xdr:rowOff>
    </xdr:from>
    <xdr:to>
      <xdr:col>31</xdr:col>
      <xdr:colOff>713192</xdr:colOff>
      <xdr:row>291</xdr:row>
      <xdr:rowOff>89971</xdr:rowOff>
    </xdr:to>
    <xdr:sp macro="" textlink="">
      <xdr:nvSpPr>
        <xdr:cNvPr id="55" name="CuadroTexto 5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 txBox="1"/>
      </xdr:nvSpPr>
      <xdr:spPr>
        <a:xfrm>
          <a:off x="16363763" y="550135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755192</xdr:colOff>
      <xdr:row>137</xdr:row>
      <xdr:rowOff>145625</xdr:rowOff>
    </xdr:from>
    <xdr:to>
      <xdr:col>27</xdr:col>
      <xdr:colOff>755192</xdr:colOff>
      <xdr:row>139</xdr:row>
      <xdr:rowOff>65518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CxnSpPr>
          <a:stCxn id="35" idx="4"/>
          <a:endCxn id="36" idx="0"/>
        </xdr:cNvCxnSpPr>
      </xdr:nvCxnSpPr>
      <xdr:spPr>
        <a:xfrm>
          <a:off x="10584992" y="23196125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142</xdr:row>
      <xdr:rowOff>142018</xdr:rowOff>
    </xdr:from>
    <xdr:to>
      <xdr:col>27</xdr:col>
      <xdr:colOff>755192</xdr:colOff>
      <xdr:row>144</xdr:row>
      <xdr:rowOff>65914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CxnSpPr>
          <a:stCxn id="36" idx="4"/>
          <a:endCxn id="38" idx="0"/>
        </xdr:cNvCxnSpPr>
      </xdr:nvCxnSpPr>
      <xdr:spPr>
        <a:xfrm>
          <a:off x="10626556" y="23383018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147</xdr:row>
      <xdr:rowOff>142414</xdr:rowOff>
    </xdr:from>
    <xdr:to>
      <xdr:col>27</xdr:col>
      <xdr:colOff>756635</xdr:colOff>
      <xdr:row>149</xdr:row>
      <xdr:rowOff>73517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CxnSpPr>
          <a:stCxn id="38" idx="4"/>
          <a:endCxn id="39" idx="0"/>
        </xdr:cNvCxnSpPr>
      </xdr:nvCxnSpPr>
      <xdr:spPr>
        <a:xfrm>
          <a:off x="10586435" y="26050414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152</xdr:row>
      <xdr:rowOff>150017</xdr:rowOff>
    </xdr:from>
    <xdr:to>
      <xdr:col>27</xdr:col>
      <xdr:colOff>756635</xdr:colOff>
      <xdr:row>154</xdr:row>
      <xdr:rowOff>58706</xdr:rowOff>
    </xdr:to>
    <xdr:cxnSp macro="">
      <xdr:nvCxnSpPr>
        <xdr:cNvPr id="62" name="Conector recto de flecha 6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CxnSpPr>
          <a:stCxn id="39" idx="4"/>
          <a:endCxn id="40" idx="0"/>
        </xdr:cNvCxnSpPr>
      </xdr:nvCxnSpPr>
      <xdr:spPr>
        <a:xfrm>
          <a:off x="10586435" y="27010517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157</xdr:row>
      <xdr:rowOff>135206</xdr:rowOff>
    </xdr:from>
    <xdr:to>
      <xdr:col>27</xdr:col>
      <xdr:colOff>755192</xdr:colOff>
      <xdr:row>159</xdr:row>
      <xdr:rowOff>77515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CxnSpPr>
          <a:stCxn id="40" idx="4"/>
          <a:endCxn id="41" idx="0"/>
        </xdr:cNvCxnSpPr>
      </xdr:nvCxnSpPr>
      <xdr:spPr>
        <a:xfrm>
          <a:off x="10584992" y="27948206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177</xdr:row>
      <xdr:rowOff>146812</xdr:rowOff>
    </xdr:from>
    <xdr:to>
      <xdr:col>25</xdr:col>
      <xdr:colOff>14051</xdr:colOff>
      <xdr:row>179</xdr:row>
      <xdr:rowOff>55504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CxnSpPr>
          <a:stCxn id="133" idx="4"/>
          <a:endCxn id="134" idx="0"/>
        </xdr:cNvCxnSpPr>
      </xdr:nvCxnSpPr>
      <xdr:spPr>
        <a:xfrm>
          <a:off x="8967551" y="29864812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182</xdr:row>
      <xdr:rowOff>132004</xdr:rowOff>
    </xdr:from>
    <xdr:to>
      <xdr:col>25</xdr:col>
      <xdr:colOff>14051</xdr:colOff>
      <xdr:row>184</xdr:row>
      <xdr:rowOff>71185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CxnSpPr>
          <a:stCxn id="134" idx="4"/>
          <a:endCxn id="162" idx="0"/>
        </xdr:cNvCxnSpPr>
      </xdr:nvCxnSpPr>
      <xdr:spPr>
        <a:xfrm>
          <a:off x="8967551" y="30802504"/>
          <a:ext cx="0" cy="3201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207</xdr:row>
      <xdr:rowOff>156680</xdr:rowOff>
    </xdr:from>
    <xdr:to>
      <xdr:col>25</xdr:col>
      <xdr:colOff>15494</xdr:colOff>
      <xdr:row>223</xdr:row>
      <xdr:rowOff>45069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CxnSpPr>
          <a:stCxn id="143" idx="4"/>
          <a:endCxn id="49" idx="0"/>
        </xdr:cNvCxnSpPr>
      </xdr:nvCxnSpPr>
      <xdr:spPr>
        <a:xfrm>
          <a:off x="13858494" y="39717180"/>
          <a:ext cx="0" cy="29363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182</xdr:row>
      <xdr:rowOff>109591</xdr:rowOff>
    </xdr:from>
    <xdr:to>
      <xdr:col>30</xdr:col>
      <xdr:colOff>751731</xdr:colOff>
      <xdr:row>208</xdr:row>
      <xdr:rowOff>41089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CxnSpPr>
          <a:stCxn id="144" idx="4"/>
          <a:endCxn id="139" idx="0"/>
        </xdr:cNvCxnSpPr>
      </xdr:nvCxnSpPr>
      <xdr:spPr>
        <a:xfrm>
          <a:off x="12105531" y="30780091"/>
          <a:ext cx="0" cy="49797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226</xdr:row>
      <xdr:rowOff>121569</xdr:rowOff>
    </xdr:from>
    <xdr:to>
      <xdr:col>25</xdr:col>
      <xdr:colOff>15494</xdr:colOff>
      <xdr:row>233</xdr:row>
      <xdr:rowOff>79343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CxnSpPr>
          <a:stCxn id="49" idx="4"/>
          <a:endCxn id="158" idx="0"/>
        </xdr:cNvCxnSpPr>
      </xdr:nvCxnSpPr>
      <xdr:spPr>
        <a:xfrm>
          <a:off x="13858494" y="43301569"/>
          <a:ext cx="0" cy="130714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211</xdr:row>
      <xdr:rowOff>117589</xdr:rowOff>
    </xdr:from>
    <xdr:to>
      <xdr:col>30</xdr:col>
      <xdr:colOff>751731</xdr:colOff>
      <xdr:row>213</xdr:row>
      <xdr:rowOff>70362</xdr:rowOff>
    </xdr:to>
    <xdr:cxnSp macro="">
      <xdr:nvCxnSpPr>
        <xdr:cNvPr id="69" name="Conector recto de flecha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CxnSpPr>
          <a:stCxn id="139" idx="4"/>
          <a:endCxn id="136" idx="0"/>
        </xdr:cNvCxnSpPr>
      </xdr:nvCxnSpPr>
      <xdr:spPr>
        <a:xfrm>
          <a:off x="12105531" y="36407839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241</xdr:row>
      <xdr:rowOff>141542</xdr:rowOff>
    </xdr:from>
    <xdr:to>
      <xdr:col>25</xdr:col>
      <xdr:colOff>15494</xdr:colOff>
      <xdr:row>243</xdr:row>
      <xdr:rowOff>45069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CxnSpPr>
          <a:stCxn id="50" idx="4"/>
          <a:endCxn id="49" idx="0"/>
        </xdr:cNvCxnSpPr>
      </xdr:nvCxnSpPr>
      <xdr:spPr>
        <a:xfrm>
          <a:off x="8968994" y="42146792"/>
          <a:ext cx="0" cy="2845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216</xdr:row>
      <xdr:rowOff>146862</xdr:rowOff>
    </xdr:from>
    <xdr:to>
      <xdr:col>30</xdr:col>
      <xdr:colOff>751731</xdr:colOff>
      <xdr:row>218</xdr:row>
      <xdr:rowOff>80412</xdr:rowOff>
    </xdr:to>
    <xdr:cxnSp macro="">
      <xdr:nvCxnSpPr>
        <xdr:cNvPr id="71" name="Conector recto de flecha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CxnSpPr>
          <a:stCxn id="136" idx="4"/>
          <a:endCxn id="140" idx="0"/>
        </xdr:cNvCxnSpPr>
      </xdr:nvCxnSpPr>
      <xdr:spPr>
        <a:xfrm>
          <a:off x="12105531" y="37389612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276</xdr:row>
      <xdr:rowOff>81850</xdr:rowOff>
    </xdr:from>
    <xdr:to>
      <xdr:col>30</xdr:col>
      <xdr:colOff>755192</xdr:colOff>
      <xdr:row>278</xdr:row>
      <xdr:rowOff>7798</xdr:rowOff>
    </xdr:to>
    <xdr:cxnSp macro="">
      <xdr:nvCxnSpPr>
        <xdr:cNvPr id="74" name="Conector recto de flecha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CxnSpPr>
          <a:stCxn id="54" idx="4"/>
        </xdr:cNvCxnSpPr>
      </xdr:nvCxnSpPr>
      <xdr:spPr>
        <a:xfrm>
          <a:off x="17083763" y="52795921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281</xdr:row>
      <xdr:rowOff>84298</xdr:rowOff>
    </xdr:from>
    <xdr:to>
      <xdr:col>30</xdr:col>
      <xdr:colOff>755193</xdr:colOff>
      <xdr:row>282</xdr:row>
      <xdr:rowOff>178095</xdr:rowOff>
    </xdr:to>
    <xdr:cxnSp macro="">
      <xdr:nvCxnSpPr>
        <xdr:cNvPr id="75" name="Conector recto de flecha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CxnSpPr>
          <a:endCxn id="163" idx="0"/>
        </xdr:cNvCxnSpPr>
      </xdr:nvCxnSpPr>
      <xdr:spPr>
        <a:xfrm>
          <a:off x="17083763" y="53750869"/>
          <a:ext cx="1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228</xdr:row>
      <xdr:rowOff>89112</xdr:rowOff>
    </xdr:from>
    <xdr:to>
      <xdr:col>31</xdr:col>
      <xdr:colOff>709731</xdr:colOff>
      <xdr:row>231</xdr:row>
      <xdr:rowOff>165612</xdr:rowOff>
    </xdr:to>
    <xdr:sp macro="" textlink="">
      <xdr:nvSpPr>
        <xdr:cNvPr id="77" name="CuadroTexto 7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 txBox="1"/>
      </xdr:nvSpPr>
      <xdr:spPr>
        <a:xfrm>
          <a:off x="11385531" y="405703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226</xdr:row>
      <xdr:rowOff>160512</xdr:rowOff>
    </xdr:from>
    <xdr:to>
      <xdr:col>30</xdr:col>
      <xdr:colOff>751731</xdr:colOff>
      <xdr:row>228</xdr:row>
      <xdr:rowOff>89112</xdr:rowOff>
    </xdr:to>
    <xdr:cxnSp macro="">
      <xdr:nvCxnSpPr>
        <xdr:cNvPr id="78" name="Conector recto de flecha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CxnSpPr>
          <a:stCxn id="137" idx="4"/>
          <a:endCxn id="77" idx="0"/>
        </xdr:cNvCxnSpPr>
      </xdr:nvCxnSpPr>
      <xdr:spPr>
        <a:xfrm>
          <a:off x="12105531" y="40260762"/>
          <a:ext cx="0" cy="3096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22</xdr:row>
      <xdr:rowOff>138634</xdr:rowOff>
    </xdr:from>
    <xdr:to>
      <xdr:col>18</xdr:col>
      <xdr:colOff>755717</xdr:colOff>
      <xdr:row>24</xdr:row>
      <xdr:rowOff>74601</xdr:rowOff>
    </xdr:to>
    <xdr:cxnSp macro="">
      <xdr:nvCxnSpPr>
        <xdr:cNvPr id="80" name="Conector recto de flecha 79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CxnSpPr>
          <a:stCxn id="89" idx="4"/>
          <a:endCxn id="83" idx="0"/>
        </xdr:cNvCxnSpPr>
      </xdr:nvCxnSpPr>
      <xdr:spPr>
        <a:xfrm>
          <a:off x="5670617" y="4329634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24</xdr:row>
      <xdr:rowOff>74601</xdr:rowOff>
    </xdr:from>
    <xdr:to>
      <xdr:col>19</xdr:col>
      <xdr:colOff>713717</xdr:colOff>
      <xdr:row>27</xdr:row>
      <xdr:rowOff>151101</xdr:rowOff>
    </xdr:to>
    <xdr:sp macro="" textlink="">
      <xdr:nvSpPr>
        <xdr:cNvPr id="83" name="CuadroTexto 8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SpPr txBox="1">
          <a:spLocks/>
        </xdr:cNvSpPr>
      </xdr:nvSpPr>
      <xdr:spPr>
        <a:xfrm>
          <a:off x="4950617" y="464660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29</xdr:row>
      <xdr:rowOff>64356</xdr:rowOff>
    </xdr:from>
    <xdr:to>
      <xdr:col>19</xdr:col>
      <xdr:colOff>713717</xdr:colOff>
      <xdr:row>32</xdr:row>
      <xdr:rowOff>140856</xdr:rowOff>
    </xdr:to>
    <xdr:sp macro="" textlink="">
      <xdr:nvSpPr>
        <xdr:cNvPr id="84" name="CuadroTexto 8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SpPr txBox="1">
          <a:spLocks/>
        </xdr:cNvSpPr>
      </xdr:nvSpPr>
      <xdr:spPr>
        <a:xfrm>
          <a:off x="4950617" y="55888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65317</xdr:rowOff>
    </xdr:from>
    <xdr:to>
      <xdr:col>19</xdr:col>
      <xdr:colOff>713717</xdr:colOff>
      <xdr:row>37</xdr:row>
      <xdr:rowOff>141817</xdr:rowOff>
    </xdr:to>
    <xdr:sp macro="" textlink="">
      <xdr:nvSpPr>
        <xdr:cNvPr id="85" name="CuadroTexto 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SpPr txBox="1">
          <a:spLocks/>
        </xdr:cNvSpPr>
      </xdr:nvSpPr>
      <xdr:spPr>
        <a:xfrm>
          <a:off x="4950617" y="65423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CANASTO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78444</xdr:rowOff>
    </xdr:from>
    <xdr:to>
      <xdr:col>19</xdr:col>
      <xdr:colOff>713717</xdr:colOff>
      <xdr:row>42</xdr:row>
      <xdr:rowOff>154944</xdr:rowOff>
    </xdr:to>
    <xdr:sp macro="" textlink="">
      <xdr:nvSpPr>
        <xdr:cNvPr id="86" name="CuadroTexto 8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 txBox="1">
          <a:spLocks/>
        </xdr:cNvSpPr>
      </xdr:nvSpPr>
      <xdr:spPr>
        <a:xfrm>
          <a:off x="4971399" y="75598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REFUERZOS FONDO PISO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15-10</a:t>
          </a:r>
          <a:endParaRPr lang="es-AR" sz="900">
            <a:effectLst/>
          </a:endParaRPr>
        </a:p>
      </xdr:txBody>
    </xdr:sp>
    <xdr:clientData/>
  </xdr:twoCellAnchor>
  <xdr:twoCellAnchor>
    <xdr:from>
      <xdr:col>21</xdr:col>
      <xdr:colOff>49572</xdr:colOff>
      <xdr:row>44</xdr:row>
      <xdr:rowOff>59906</xdr:rowOff>
    </xdr:from>
    <xdr:to>
      <xdr:col>22</xdr:col>
      <xdr:colOff>727572</xdr:colOff>
      <xdr:row>47</xdr:row>
      <xdr:rowOff>136406</xdr:rowOff>
    </xdr:to>
    <xdr:sp macro="" textlink="">
      <xdr:nvSpPr>
        <xdr:cNvPr id="87" name="CuadroTexto 8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SpPr txBox="1">
          <a:spLocks/>
        </xdr:cNvSpPr>
      </xdr:nvSpPr>
      <xdr:spPr>
        <a:xfrm>
          <a:off x="6614495" y="84931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21</xdr:col>
      <xdr:colOff>49572</xdr:colOff>
      <xdr:row>49</xdr:row>
      <xdr:rowOff>52703</xdr:rowOff>
    </xdr:from>
    <xdr:to>
      <xdr:col>22</xdr:col>
      <xdr:colOff>727572</xdr:colOff>
      <xdr:row>52</xdr:row>
      <xdr:rowOff>129203</xdr:rowOff>
    </xdr:to>
    <xdr:sp macro="" textlink="">
      <xdr:nvSpPr>
        <xdr:cNvPr id="88" name="CuadroTexto 8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SpPr txBox="1">
          <a:spLocks/>
        </xdr:cNvSpPr>
      </xdr:nvSpPr>
      <xdr:spPr>
        <a:xfrm>
          <a:off x="6602772" y="9387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19</xdr:row>
      <xdr:rowOff>62134</xdr:rowOff>
    </xdr:from>
    <xdr:to>
      <xdr:col>19</xdr:col>
      <xdr:colOff>713717</xdr:colOff>
      <xdr:row>22</xdr:row>
      <xdr:rowOff>138634</xdr:rowOff>
    </xdr:to>
    <xdr:sp macro="" textlink="">
      <xdr:nvSpPr>
        <xdr:cNvPr id="89" name="CuadroTexto 8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SpPr txBox="1"/>
      </xdr:nvSpPr>
      <xdr:spPr>
        <a:xfrm>
          <a:off x="4950617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720335</xdr:colOff>
      <xdr:row>31</xdr:row>
      <xdr:rowOff>186018</xdr:rowOff>
    </xdr:from>
    <xdr:to>
      <xdr:col>22</xdr:col>
      <xdr:colOff>44926</xdr:colOff>
      <xdr:row>34</xdr:row>
      <xdr:rowOff>186018</xdr:rowOff>
    </xdr:to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 txBox="1"/>
      </xdr:nvSpPr>
      <xdr:spPr>
        <a:xfrm>
          <a:off x="6397235" y="6091518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12</xdr:col>
      <xdr:colOff>725494</xdr:colOff>
      <xdr:row>27</xdr:row>
      <xdr:rowOff>44825</xdr:rowOff>
    </xdr:from>
    <xdr:to>
      <xdr:col>14</xdr:col>
      <xdr:colOff>86590</xdr:colOff>
      <xdr:row>30</xdr:row>
      <xdr:rowOff>44825</xdr:rowOff>
    </xdr:to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 txBox="1"/>
      </xdr:nvSpPr>
      <xdr:spPr>
        <a:xfrm>
          <a:off x="2363794" y="5188325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92" name="CuadroTexto 9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 txBox="1">
          <a:spLocks/>
        </xdr:cNvSpPr>
      </xdr:nvSpPr>
      <xdr:spPr>
        <a:xfrm>
          <a:off x="1685243" y="36848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93" name="CuadroTexto 92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 txBox="1">
          <a:spLocks/>
        </xdr:cNvSpPr>
      </xdr:nvSpPr>
      <xdr:spPr>
        <a:xfrm>
          <a:off x="1685243" y="46494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PERFORADO FONDO-TECHO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 LATERALES</a:t>
          </a:r>
          <a:endParaRPr lang="es-AR">
            <a:effectLst/>
          </a:endParaRP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94" name="CuadroTexto 9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 txBox="1">
          <a:spLocks/>
        </xdr:cNvSpPr>
      </xdr:nvSpPr>
      <xdr:spPr>
        <a:xfrm>
          <a:off x="1685243" y="560294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95" name="CuadroTexto 9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SpPr txBox="1">
          <a:spLocks/>
        </xdr:cNvSpPr>
      </xdr:nvSpPr>
      <xdr:spPr>
        <a:xfrm>
          <a:off x="65874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1000" b="1" i="1" baseline="0"/>
            <a:t>15-20</a:t>
          </a:r>
          <a:endParaRPr lang="en-US" sz="1100" b="1" i="1" baseline="0"/>
        </a:p>
      </xdr:txBody>
    </xdr:sp>
    <xdr:clientData/>
  </xdr:twoCellAnchor>
  <xdr:twoCellAnchor>
    <xdr:from>
      <xdr:col>13</xdr:col>
      <xdr:colOff>4943</xdr:colOff>
      <xdr:row>32</xdr:row>
      <xdr:rowOff>154944</xdr:rowOff>
    </xdr:from>
    <xdr:to>
      <xdr:col>13</xdr:col>
      <xdr:colOff>4943</xdr:colOff>
      <xdr:row>34</xdr:row>
      <xdr:rowOff>62757</xdr:rowOff>
    </xdr:to>
    <xdr:cxnSp macro="">
      <xdr:nvCxnSpPr>
        <xdr:cNvPr id="96" name="Conector recto de flecha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CxnSpPr>
          <a:stCxn id="94" idx="4"/>
          <a:endCxn id="95" idx="0"/>
        </xdr:cNvCxnSpPr>
      </xdr:nvCxnSpPr>
      <xdr:spPr>
        <a:xfrm>
          <a:off x="7307443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54</xdr:row>
      <xdr:rowOff>57378</xdr:rowOff>
    </xdr:from>
    <xdr:to>
      <xdr:col>22</xdr:col>
      <xdr:colOff>727572</xdr:colOff>
      <xdr:row>57</xdr:row>
      <xdr:rowOff>133878</xdr:rowOff>
    </xdr:to>
    <xdr:sp macro="" textlink="">
      <xdr:nvSpPr>
        <xdr:cNvPr id="99" name="CuadroTexto 9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SpPr txBox="1">
          <a:spLocks/>
        </xdr:cNvSpPr>
      </xdr:nvSpPr>
      <xdr:spPr>
        <a:xfrm>
          <a:off x="6630481" y="103443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63</xdr:row>
      <xdr:rowOff>22174</xdr:rowOff>
    </xdr:from>
    <xdr:to>
      <xdr:col>22</xdr:col>
      <xdr:colOff>15717</xdr:colOff>
      <xdr:row>64</xdr:row>
      <xdr:rowOff>51979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CxnSpPr>
          <a:stCxn id="272" idx="4"/>
          <a:endCxn id="258" idx="1"/>
        </xdr:cNvCxnSpPr>
      </xdr:nvCxnSpPr>
      <xdr:spPr>
        <a:xfrm>
          <a:off x="7350481" y="12075629"/>
          <a:ext cx="8145" cy="2203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238427</xdr:colOff>
      <xdr:row>136</xdr:row>
      <xdr:rowOff>41576</xdr:rowOff>
    </xdr:from>
    <xdr:to>
      <xdr:col>22</xdr:col>
      <xdr:colOff>440472</xdr:colOff>
      <xdr:row>139</xdr:row>
      <xdr:rowOff>43295</xdr:rowOff>
    </xdr:to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SpPr txBox="1"/>
      </xdr:nvSpPr>
      <xdr:spPr>
        <a:xfrm>
          <a:off x="6791627" y="21949076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123406</xdr:colOff>
      <xdr:row>223</xdr:row>
      <xdr:rowOff>87857</xdr:rowOff>
    </xdr:from>
    <xdr:to>
      <xdr:col>28</xdr:col>
      <xdr:colOff>321122</xdr:colOff>
      <xdr:row>226</xdr:row>
      <xdr:rowOff>103731</xdr:rowOff>
    </xdr:to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SpPr txBox="1"/>
      </xdr:nvSpPr>
      <xdr:spPr>
        <a:xfrm>
          <a:off x="14839531" y="42696357"/>
          <a:ext cx="959716" cy="5873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27</xdr:col>
      <xdr:colOff>342775</xdr:colOff>
      <xdr:row>287</xdr:row>
      <xdr:rowOff>91443</xdr:rowOff>
    </xdr:from>
    <xdr:to>
      <xdr:col>28</xdr:col>
      <xdr:colOff>469447</xdr:colOff>
      <xdr:row>290</xdr:row>
      <xdr:rowOff>75459</xdr:rowOff>
    </xdr:to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SpPr txBox="1"/>
      </xdr:nvSpPr>
      <xdr:spPr>
        <a:xfrm>
          <a:off x="15038489" y="54901014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764309</xdr:colOff>
      <xdr:row>7</xdr:row>
      <xdr:rowOff>39833</xdr:rowOff>
    </xdr:from>
    <xdr:to>
      <xdr:col>14</xdr:col>
      <xdr:colOff>0</xdr:colOff>
      <xdr:row>10</xdr:row>
      <xdr:rowOff>39833</xdr:rowOff>
    </xdr:to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SpPr txBox="1"/>
      </xdr:nvSpPr>
      <xdr:spPr>
        <a:xfrm>
          <a:off x="2402609" y="1373333"/>
          <a:ext cx="7596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17</xdr:col>
      <xdr:colOff>106151</xdr:colOff>
      <xdr:row>14</xdr:row>
      <xdr:rowOff>158750</xdr:rowOff>
    </xdr:from>
    <xdr:to>
      <xdr:col>19</xdr:col>
      <xdr:colOff>115454</xdr:colOff>
      <xdr:row>17</xdr:row>
      <xdr:rowOff>14433</xdr:rowOff>
    </xdr:to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SpPr txBox="1"/>
      </xdr:nvSpPr>
      <xdr:spPr>
        <a:xfrm>
          <a:off x="4906751" y="2825750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22</xdr:col>
      <xdr:colOff>7572</xdr:colOff>
      <xdr:row>87</xdr:row>
      <xdr:rowOff>145772</xdr:rowOff>
    </xdr:from>
    <xdr:to>
      <xdr:col>22</xdr:col>
      <xdr:colOff>7572</xdr:colOff>
      <xdr:row>89</xdr:row>
      <xdr:rowOff>77385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CxnSpPr>
          <a:stCxn id="294" idx="4"/>
          <a:endCxn id="116" idx="0"/>
        </xdr:cNvCxnSpPr>
      </xdr:nvCxnSpPr>
      <xdr:spPr>
        <a:xfrm>
          <a:off x="12215447" y="16766897"/>
          <a:ext cx="0" cy="3126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744832</xdr:colOff>
      <xdr:row>97</xdr:row>
      <xdr:rowOff>146811</xdr:rowOff>
    </xdr:from>
    <xdr:to>
      <xdr:col>22</xdr:col>
      <xdr:colOff>7573</xdr:colOff>
      <xdr:row>99</xdr:row>
      <xdr:rowOff>58228</xdr:rowOff>
    </xdr:to>
    <xdr:cxnSp macro="">
      <xdr:nvCxnSpPr>
        <xdr:cNvPr id="107" name="Conector angular 106">
          <a:extLst>
            <a:ext uri="{FF2B5EF4-FFF2-40B4-BE49-F238E27FC236}">
              <a16:creationId xmlns:a16="http://schemas.microsoft.com/office/drawing/2014/main" id="{00000000-0008-0000-0D00-00006B000000}"/>
            </a:ext>
          </a:extLst>
        </xdr:cNvPr>
        <xdr:cNvCxnSpPr>
          <a:stCxn id="277" idx="4"/>
          <a:endCxn id="235" idx="0"/>
        </xdr:cNvCxnSpPr>
      </xdr:nvCxnSpPr>
      <xdr:spPr>
        <a:xfrm rot="5400000">
          <a:off x="6369289" y="17035991"/>
          <a:ext cx="292417" cy="166996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7571</xdr:colOff>
      <xdr:row>97</xdr:row>
      <xdr:rowOff>146812</xdr:rowOff>
    </xdr:from>
    <xdr:to>
      <xdr:col>25</xdr:col>
      <xdr:colOff>15493</xdr:colOff>
      <xdr:row>99</xdr:row>
      <xdr:rowOff>6610</xdr:rowOff>
    </xdr:to>
    <xdr:cxnSp macro="">
      <xdr:nvCxnSpPr>
        <xdr:cNvPr id="108" name="Conector angular 107">
          <a:extLst>
            <a:ext uri="{FF2B5EF4-FFF2-40B4-BE49-F238E27FC236}">
              <a16:creationId xmlns:a16="http://schemas.microsoft.com/office/drawing/2014/main" id="{00000000-0008-0000-0D00-00006C000000}"/>
            </a:ext>
          </a:extLst>
        </xdr:cNvPr>
        <xdr:cNvCxnSpPr>
          <a:stCxn id="277" idx="4"/>
          <a:endCxn id="211" idx="0"/>
        </xdr:cNvCxnSpPr>
      </xdr:nvCxnSpPr>
      <xdr:spPr>
        <a:xfrm rot="16200000" flipH="1">
          <a:off x="8056656" y="17018591"/>
          <a:ext cx="240798" cy="165314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469278</xdr:colOff>
      <xdr:row>71</xdr:row>
      <xdr:rowOff>121901</xdr:rowOff>
    </xdr:from>
    <xdr:to>
      <xdr:col>19</xdr:col>
      <xdr:colOff>677096</xdr:colOff>
      <xdr:row>74</xdr:row>
      <xdr:rowOff>121901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D00-00006D000000}"/>
            </a:ext>
          </a:extLst>
        </xdr:cNvPr>
        <xdr:cNvSpPr txBox="1"/>
      </xdr:nvSpPr>
      <xdr:spPr>
        <a:xfrm>
          <a:off x="7050187" y="12694901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21</xdr:col>
      <xdr:colOff>49572</xdr:colOff>
      <xdr:row>69</xdr:row>
      <xdr:rowOff>87027</xdr:rowOff>
    </xdr:from>
    <xdr:to>
      <xdr:col>22</xdr:col>
      <xdr:colOff>727572</xdr:colOff>
      <xdr:row>72</xdr:row>
      <xdr:rowOff>163527</xdr:rowOff>
    </xdr:to>
    <xdr:sp macro="" textlink="">
      <xdr:nvSpPr>
        <xdr:cNvPr id="110" name="CuadroTexto 10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D00-00006E000000}"/>
            </a:ext>
          </a:extLst>
        </xdr:cNvPr>
        <xdr:cNvSpPr txBox="1">
          <a:spLocks/>
        </xdr:cNvSpPr>
      </xdr:nvSpPr>
      <xdr:spPr>
        <a:xfrm>
          <a:off x="6602772" y="1227902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79</xdr:row>
      <xdr:rowOff>69272</xdr:rowOff>
    </xdr:from>
    <xdr:to>
      <xdr:col>22</xdr:col>
      <xdr:colOff>727572</xdr:colOff>
      <xdr:row>82</xdr:row>
      <xdr:rowOff>145772</xdr:rowOff>
    </xdr:to>
    <xdr:sp macro="" textlink="">
      <xdr:nvSpPr>
        <xdr:cNvPr id="111" name="CuadroTexto 11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D00-00006F000000}"/>
            </a:ext>
          </a:extLst>
        </xdr:cNvPr>
        <xdr:cNvSpPr txBox="1">
          <a:spLocks/>
        </xdr:cNvSpPr>
      </xdr:nvSpPr>
      <xdr:spPr>
        <a:xfrm>
          <a:off x="11495447" y="1516639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104</xdr:row>
      <xdr:rowOff>61116</xdr:rowOff>
    </xdr:from>
    <xdr:to>
      <xdr:col>25</xdr:col>
      <xdr:colOff>735494</xdr:colOff>
      <xdr:row>107</xdr:row>
      <xdr:rowOff>134729</xdr:rowOff>
    </xdr:to>
    <xdr:sp macro="" textlink="">
      <xdr:nvSpPr>
        <xdr:cNvPr id="113" name="CuadroTexto 11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D00-000071000000}"/>
            </a:ext>
          </a:extLst>
        </xdr:cNvPr>
        <xdr:cNvSpPr txBox="1"/>
      </xdr:nvSpPr>
      <xdr:spPr>
        <a:xfrm>
          <a:off x="9854637" y="17968116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BASES</a:t>
          </a:r>
        </a:p>
        <a:p>
          <a:pPr algn="ctr"/>
          <a:r>
            <a:rPr lang="en-US" sz="900" b="1" i="1" baseline="0"/>
            <a:t>25-05</a:t>
          </a:r>
          <a:endParaRPr lang="en-US" sz="900" b="1" i="1"/>
        </a:p>
      </xdr:txBody>
    </xdr:sp>
    <xdr:clientData/>
  </xdr:twoCellAnchor>
  <xdr:twoCellAnchor>
    <xdr:from>
      <xdr:col>27</xdr:col>
      <xdr:colOff>35192</xdr:colOff>
      <xdr:row>129</xdr:row>
      <xdr:rowOff>70532</xdr:rowOff>
    </xdr:from>
    <xdr:to>
      <xdr:col>28</xdr:col>
      <xdr:colOff>713192</xdr:colOff>
      <xdr:row>132</xdr:row>
      <xdr:rowOff>147032</xdr:rowOff>
    </xdr:to>
    <xdr:sp macro="" textlink="">
      <xdr:nvSpPr>
        <xdr:cNvPr id="114" name="CuadroTexto 11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D00-000072000000}"/>
            </a:ext>
          </a:extLst>
        </xdr:cNvPr>
        <xdr:cNvSpPr txBox="1"/>
      </xdr:nvSpPr>
      <xdr:spPr>
        <a:xfrm>
          <a:off x="9864992" y="208350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124</xdr:row>
      <xdr:rowOff>79343</xdr:rowOff>
    </xdr:from>
    <xdr:to>
      <xdr:col>25</xdr:col>
      <xdr:colOff>735494</xdr:colOff>
      <xdr:row>127</xdr:row>
      <xdr:rowOff>155843</xdr:rowOff>
    </xdr:to>
    <xdr:sp macro="" textlink="">
      <xdr:nvSpPr>
        <xdr:cNvPr id="115" name="CuadroTexto 11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D00-000073000000}"/>
            </a:ext>
          </a:extLst>
        </xdr:cNvPr>
        <xdr:cNvSpPr txBox="1"/>
      </xdr:nvSpPr>
      <xdr:spPr>
        <a:xfrm>
          <a:off x="9854637" y="198913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21</xdr:col>
      <xdr:colOff>49572</xdr:colOff>
      <xdr:row>89</xdr:row>
      <xdr:rowOff>77385</xdr:rowOff>
    </xdr:from>
    <xdr:to>
      <xdr:col>22</xdr:col>
      <xdr:colOff>727572</xdr:colOff>
      <xdr:row>92</xdr:row>
      <xdr:rowOff>153885</xdr:rowOff>
    </xdr:to>
    <xdr:sp macro="" textlink="">
      <xdr:nvSpPr>
        <xdr:cNvPr id="116" name="CuadroTexto 11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SpPr txBox="1">
          <a:spLocks/>
        </xdr:cNvSpPr>
      </xdr:nvSpPr>
      <xdr:spPr>
        <a:xfrm>
          <a:off x="6630481" y="161313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15-20</a:t>
          </a:r>
        </a:p>
      </xdr:txBody>
    </xdr:sp>
    <xdr:clientData/>
  </xdr:twoCellAnchor>
  <xdr:twoCellAnchor>
    <xdr:from>
      <xdr:col>12</xdr:col>
      <xdr:colOff>688601</xdr:colOff>
      <xdr:row>107</xdr:row>
      <xdr:rowOff>20178</xdr:rowOff>
    </xdr:from>
    <xdr:to>
      <xdr:col>17</xdr:col>
      <xdr:colOff>13191</xdr:colOff>
      <xdr:row>114</xdr:row>
      <xdr:rowOff>103908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SpPr txBox="1"/>
      </xdr:nvSpPr>
      <xdr:spPr>
        <a:xfrm>
          <a:off x="3979056" y="18550633"/>
          <a:ext cx="848590" cy="4647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30</xdr:col>
      <xdr:colOff>31731</xdr:colOff>
      <xdr:row>223</xdr:row>
      <xdr:rowOff>64862</xdr:rowOff>
    </xdr:from>
    <xdr:to>
      <xdr:col>31</xdr:col>
      <xdr:colOff>709731</xdr:colOff>
      <xdr:row>226</xdr:row>
      <xdr:rowOff>141362</xdr:rowOff>
    </xdr:to>
    <xdr:sp macro="" textlink="">
      <xdr:nvSpPr>
        <xdr:cNvPr id="119" name="CuadroTexto 1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SpPr txBox="1"/>
      </xdr:nvSpPr>
      <xdr:spPr>
        <a:xfrm>
          <a:off x="11385531" y="386411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30</xdr:col>
      <xdr:colOff>751731</xdr:colOff>
      <xdr:row>221</xdr:row>
      <xdr:rowOff>156912</xdr:rowOff>
    </xdr:from>
    <xdr:to>
      <xdr:col>30</xdr:col>
      <xdr:colOff>751731</xdr:colOff>
      <xdr:row>223</xdr:row>
      <xdr:rowOff>64862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0D00-000078000000}"/>
            </a:ext>
          </a:extLst>
        </xdr:cNvPr>
        <xdr:cNvCxnSpPr>
          <a:stCxn id="140" idx="4"/>
          <a:endCxn id="119" idx="0"/>
        </xdr:cNvCxnSpPr>
      </xdr:nvCxnSpPr>
      <xdr:spPr>
        <a:xfrm>
          <a:off x="12105531" y="38352162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192</xdr:row>
      <xdr:rowOff>139602</xdr:rowOff>
    </xdr:from>
    <xdr:to>
      <xdr:col>25</xdr:col>
      <xdr:colOff>15494</xdr:colOff>
      <xdr:row>194</xdr:row>
      <xdr:rowOff>65207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CxnSpPr>
          <a:stCxn id="135" idx="4"/>
          <a:endCxn id="141" idx="0"/>
        </xdr:cNvCxnSpPr>
      </xdr:nvCxnSpPr>
      <xdr:spPr>
        <a:xfrm>
          <a:off x="10574637" y="32728709"/>
          <a:ext cx="0" cy="33381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197</xdr:row>
      <xdr:rowOff>119295</xdr:rowOff>
    </xdr:from>
    <xdr:to>
      <xdr:col>25</xdr:col>
      <xdr:colOff>15494</xdr:colOff>
      <xdr:row>199</xdr:row>
      <xdr:rowOff>86699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CxnSpPr>
          <a:stCxn id="141" idx="4"/>
          <a:endCxn id="142" idx="0"/>
        </xdr:cNvCxnSpPr>
      </xdr:nvCxnSpPr>
      <xdr:spPr>
        <a:xfrm>
          <a:off x="8968994" y="33666345"/>
          <a:ext cx="0" cy="3865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202</xdr:row>
      <xdr:rowOff>118375</xdr:rowOff>
    </xdr:from>
    <xdr:to>
      <xdr:col>25</xdr:col>
      <xdr:colOff>15494</xdr:colOff>
      <xdr:row>204</xdr:row>
      <xdr:rowOff>64900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CxnSpPr>
          <a:stCxn id="142" idx="4"/>
          <a:endCxn id="143" idx="0"/>
        </xdr:cNvCxnSpPr>
      </xdr:nvCxnSpPr>
      <xdr:spPr>
        <a:xfrm>
          <a:off x="8968994" y="34694125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177</xdr:row>
      <xdr:rowOff>143349</xdr:rowOff>
    </xdr:from>
    <xdr:to>
      <xdr:col>30</xdr:col>
      <xdr:colOff>751731</xdr:colOff>
      <xdr:row>179</xdr:row>
      <xdr:rowOff>33091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0D00-00007D000000}"/>
            </a:ext>
          </a:extLst>
        </xdr:cNvPr>
        <xdr:cNvCxnSpPr>
          <a:stCxn id="138" idx="4"/>
          <a:endCxn id="144" idx="0"/>
        </xdr:cNvCxnSpPr>
      </xdr:nvCxnSpPr>
      <xdr:spPr>
        <a:xfrm>
          <a:off x="12105531" y="29861349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174</xdr:row>
      <xdr:rowOff>70312</xdr:rowOff>
    </xdr:from>
    <xdr:to>
      <xdr:col>25</xdr:col>
      <xdr:colOff>735494</xdr:colOff>
      <xdr:row>177</xdr:row>
      <xdr:rowOff>146812</xdr:rowOff>
    </xdr:to>
    <xdr:sp macro="" textlink="">
      <xdr:nvSpPr>
        <xdr:cNvPr id="133" name="CuadroTexto 13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D00-000085000000}"/>
            </a:ext>
          </a:extLst>
        </xdr:cNvPr>
        <xdr:cNvSpPr txBox="1"/>
      </xdr:nvSpPr>
      <xdr:spPr>
        <a:xfrm>
          <a:off x="8248994" y="292168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179</xdr:row>
      <xdr:rowOff>55504</xdr:rowOff>
    </xdr:from>
    <xdr:to>
      <xdr:col>25</xdr:col>
      <xdr:colOff>735494</xdr:colOff>
      <xdr:row>182</xdr:row>
      <xdr:rowOff>132004</xdr:rowOff>
    </xdr:to>
    <xdr:sp macro="" textlink="">
      <xdr:nvSpPr>
        <xdr:cNvPr id="134" name="CuadroTexto 13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D00-000086000000}"/>
            </a:ext>
          </a:extLst>
        </xdr:cNvPr>
        <xdr:cNvSpPr txBox="1"/>
      </xdr:nvSpPr>
      <xdr:spPr>
        <a:xfrm>
          <a:off x="8248994" y="3015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57494</xdr:colOff>
      <xdr:row>189</xdr:row>
      <xdr:rowOff>63102</xdr:rowOff>
    </xdr:from>
    <xdr:to>
      <xdr:col>25</xdr:col>
      <xdr:colOff>735494</xdr:colOff>
      <xdr:row>192</xdr:row>
      <xdr:rowOff>139602</xdr:rowOff>
    </xdr:to>
    <xdr:sp macro="" textlink="">
      <xdr:nvSpPr>
        <xdr:cNvPr id="135" name="CuadroTexto 134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D00-000087000000}"/>
            </a:ext>
          </a:extLst>
        </xdr:cNvPr>
        <xdr:cNvSpPr txBox="1"/>
      </xdr:nvSpPr>
      <xdr:spPr>
        <a:xfrm>
          <a:off x="8248994" y="320671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30</xdr:col>
      <xdr:colOff>31731</xdr:colOff>
      <xdr:row>213</xdr:row>
      <xdr:rowOff>70362</xdr:rowOff>
    </xdr:from>
    <xdr:to>
      <xdr:col>31</xdr:col>
      <xdr:colOff>709731</xdr:colOff>
      <xdr:row>216</xdr:row>
      <xdr:rowOff>146862</xdr:rowOff>
    </xdr:to>
    <xdr:sp macro="" textlink="">
      <xdr:nvSpPr>
        <xdr:cNvPr id="136" name="CuadroTexto 135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D00-000088000000}"/>
            </a:ext>
          </a:extLst>
        </xdr:cNvPr>
        <xdr:cNvSpPr txBox="1"/>
      </xdr:nvSpPr>
      <xdr:spPr>
        <a:xfrm>
          <a:off x="11385531" y="367416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31731</xdr:colOff>
      <xdr:row>255</xdr:row>
      <xdr:rowOff>84012</xdr:rowOff>
    </xdr:from>
    <xdr:to>
      <xdr:col>31</xdr:col>
      <xdr:colOff>709731</xdr:colOff>
      <xdr:row>258</xdr:row>
      <xdr:rowOff>160512</xdr:rowOff>
    </xdr:to>
    <xdr:sp macro="" textlink="">
      <xdr:nvSpPr>
        <xdr:cNvPr id="137" name="CuadroTexto 136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D00-000089000000}"/>
            </a:ext>
          </a:extLst>
        </xdr:cNvPr>
        <xdr:cNvSpPr txBox="1"/>
      </xdr:nvSpPr>
      <xdr:spPr>
        <a:xfrm>
          <a:off x="11385531" y="396127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174</xdr:row>
      <xdr:rowOff>66849</xdr:rowOff>
    </xdr:from>
    <xdr:to>
      <xdr:col>31</xdr:col>
      <xdr:colOff>709731</xdr:colOff>
      <xdr:row>177</xdr:row>
      <xdr:rowOff>143349</xdr:rowOff>
    </xdr:to>
    <xdr:sp macro="" textlink="">
      <xdr:nvSpPr>
        <xdr:cNvPr id="138" name="CuadroTexto 137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D00-00008A000000}"/>
            </a:ext>
          </a:extLst>
        </xdr:cNvPr>
        <xdr:cNvSpPr txBox="1"/>
      </xdr:nvSpPr>
      <xdr:spPr>
        <a:xfrm>
          <a:off x="11385531" y="2921334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208</xdr:row>
      <xdr:rowOff>41089</xdr:rowOff>
    </xdr:from>
    <xdr:to>
      <xdr:col>31</xdr:col>
      <xdr:colOff>709731</xdr:colOff>
      <xdr:row>211</xdr:row>
      <xdr:rowOff>117589</xdr:rowOff>
    </xdr:to>
    <xdr:sp macro="" textlink="">
      <xdr:nvSpPr>
        <xdr:cNvPr id="139" name="CuadroTexto 138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D00-00008B000000}"/>
            </a:ext>
          </a:extLst>
        </xdr:cNvPr>
        <xdr:cNvSpPr txBox="1"/>
      </xdr:nvSpPr>
      <xdr:spPr>
        <a:xfrm>
          <a:off x="11385531" y="357598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31731</xdr:colOff>
      <xdr:row>218</xdr:row>
      <xdr:rowOff>80412</xdr:rowOff>
    </xdr:from>
    <xdr:to>
      <xdr:col>31</xdr:col>
      <xdr:colOff>709731</xdr:colOff>
      <xdr:row>221</xdr:row>
      <xdr:rowOff>156912</xdr:rowOff>
    </xdr:to>
    <xdr:sp macro="" textlink="">
      <xdr:nvSpPr>
        <xdr:cNvPr id="140" name="CuadroTexto 139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D00-00008C000000}"/>
            </a:ext>
          </a:extLst>
        </xdr:cNvPr>
        <xdr:cNvSpPr txBox="1"/>
      </xdr:nvSpPr>
      <xdr:spPr>
        <a:xfrm>
          <a:off x="11385531" y="3770416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194</xdr:row>
      <xdr:rowOff>65207</xdr:rowOff>
    </xdr:from>
    <xdr:to>
      <xdr:col>25</xdr:col>
      <xdr:colOff>735494</xdr:colOff>
      <xdr:row>197</xdr:row>
      <xdr:rowOff>119295</xdr:rowOff>
    </xdr:to>
    <xdr:sp macro="" textlink="">
      <xdr:nvSpPr>
        <xdr:cNvPr id="141" name="CuadroTexto 140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D00-00008D000000}"/>
            </a:ext>
          </a:extLst>
        </xdr:cNvPr>
        <xdr:cNvSpPr txBox="1"/>
      </xdr:nvSpPr>
      <xdr:spPr>
        <a:xfrm>
          <a:off x="8248994" y="33021707"/>
          <a:ext cx="1440000" cy="64463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199</xdr:row>
      <xdr:rowOff>86699</xdr:rowOff>
    </xdr:from>
    <xdr:to>
      <xdr:col>25</xdr:col>
      <xdr:colOff>735494</xdr:colOff>
      <xdr:row>202</xdr:row>
      <xdr:rowOff>118375</xdr:rowOff>
    </xdr:to>
    <xdr:sp macro="" textlink="">
      <xdr:nvSpPr>
        <xdr:cNvPr id="142" name="CuadroTexto 141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D00-00008E000000}"/>
            </a:ext>
          </a:extLst>
        </xdr:cNvPr>
        <xdr:cNvSpPr txBox="1"/>
      </xdr:nvSpPr>
      <xdr:spPr>
        <a:xfrm>
          <a:off x="8248994" y="34052849"/>
          <a:ext cx="1440000" cy="6412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57494</xdr:colOff>
      <xdr:row>204</xdr:row>
      <xdr:rowOff>64900</xdr:rowOff>
    </xdr:from>
    <xdr:to>
      <xdr:col>25</xdr:col>
      <xdr:colOff>735494</xdr:colOff>
      <xdr:row>207</xdr:row>
      <xdr:rowOff>156680</xdr:rowOff>
    </xdr:to>
    <xdr:sp macro="" textlink="">
      <xdr:nvSpPr>
        <xdr:cNvPr id="143" name="CuadroTexto 142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SpPr txBox="1"/>
      </xdr:nvSpPr>
      <xdr:spPr>
        <a:xfrm>
          <a:off x="8248994" y="35021650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179</xdr:row>
      <xdr:rowOff>33091</xdr:rowOff>
    </xdr:from>
    <xdr:to>
      <xdr:col>31</xdr:col>
      <xdr:colOff>709731</xdr:colOff>
      <xdr:row>182</xdr:row>
      <xdr:rowOff>109591</xdr:rowOff>
    </xdr:to>
    <xdr:sp macro="" textlink="">
      <xdr:nvSpPr>
        <xdr:cNvPr id="144" name="CuadroTexto 143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SpPr txBox="1"/>
      </xdr:nvSpPr>
      <xdr:spPr>
        <a:xfrm>
          <a:off x="11385531" y="3013209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147" name="CuadroTexto 146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D00-000093000000}"/>
            </a:ext>
          </a:extLst>
        </xdr:cNvPr>
        <xdr:cNvSpPr txBox="1"/>
      </xdr:nvSpPr>
      <xdr:spPr>
        <a:xfrm>
          <a:off x="66027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9016</xdr:colOff>
      <xdr:row>44</xdr:row>
      <xdr:rowOff>59906</xdr:rowOff>
    </xdr:to>
    <xdr:cxnSp macro="">
      <xdr:nvCxnSpPr>
        <xdr:cNvPr id="148" name="Conector recto de flecha 147">
          <a:extLst>
            <a:ext uri="{FF2B5EF4-FFF2-40B4-BE49-F238E27FC236}">
              <a16:creationId xmlns:a16="http://schemas.microsoft.com/office/drawing/2014/main" id="{00000000-0008-0000-0D00-000094000000}"/>
            </a:ext>
          </a:extLst>
        </xdr:cNvPr>
        <xdr:cNvCxnSpPr>
          <a:stCxn id="154" idx="4"/>
          <a:endCxn id="87" idx="0"/>
        </xdr:cNvCxnSpPr>
      </xdr:nvCxnSpPr>
      <xdr:spPr>
        <a:xfrm flipH="1">
          <a:off x="8933858" y="3377434"/>
          <a:ext cx="1444" cy="50644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9</xdr:row>
      <xdr:rowOff>75265</xdr:rowOff>
    </xdr:from>
    <xdr:to>
      <xdr:col>22</xdr:col>
      <xdr:colOff>730459</xdr:colOff>
      <xdr:row>12</xdr:row>
      <xdr:rowOff>148879</xdr:rowOff>
    </xdr:to>
    <xdr:sp macro="" textlink="">
      <xdr:nvSpPr>
        <xdr:cNvPr id="152" name="CuadroTexto 151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SpPr txBox="1"/>
      </xdr:nvSpPr>
      <xdr:spPr>
        <a:xfrm>
          <a:off x="6602772" y="1789765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730459</xdr:colOff>
      <xdr:row>17</xdr:row>
      <xdr:rowOff>138934</xdr:rowOff>
    </xdr:to>
    <xdr:sp macro="" textlink="">
      <xdr:nvSpPr>
        <xdr:cNvPr id="154" name="CuadroTexto 153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SpPr txBox="1"/>
      </xdr:nvSpPr>
      <xdr:spPr>
        <a:xfrm>
          <a:off x="6602772" y="2729434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18</xdr:col>
      <xdr:colOff>24831</xdr:colOff>
      <xdr:row>104</xdr:row>
      <xdr:rowOff>77384</xdr:rowOff>
    </xdr:from>
    <xdr:to>
      <xdr:col>19</xdr:col>
      <xdr:colOff>702831</xdr:colOff>
      <xdr:row>107</xdr:row>
      <xdr:rowOff>153884</xdr:rowOff>
    </xdr:to>
    <xdr:sp macro="" textlink="">
      <xdr:nvSpPr>
        <xdr:cNvPr id="156" name="CuadroTexto 15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D00-00009C000000}"/>
            </a:ext>
          </a:extLst>
        </xdr:cNvPr>
        <xdr:cNvSpPr txBox="1"/>
      </xdr:nvSpPr>
      <xdr:spPr>
        <a:xfrm>
          <a:off x="6556260" y="1703188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33-01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233</xdr:row>
      <xdr:rowOff>79343</xdr:rowOff>
    </xdr:from>
    <xdr:to>
      <xdr:col>25</xdr:col>
      <xdr:colOff>735494</xdr:colOff>
      <xdr:row>236</xdr:row>
      <xdr:rowOff>152956</xdr:rowOff>
    </xdr:to>
    <xdr:sp macro="" textlink="">
      <xdr:nvSpPr>
        <xdr:cNvPr id="158" name="CuadroTexto 15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D00-00009E000000}"/>
            </a:ext>
          </a:extLst>
        </xdr:cNvPr>
        <xdr:cNvSpPr txBox="1"/>
      </xdr:nvSpPr>
      <xdr:spPr>
        <a:xfrm>
          <a:off x="8283630" y="42699388"/>
          <a:ext cx="1440000" cy="662432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50-01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74</xdr:row>
      <xdr:rowOff>54184</xdr:rowOff>
    </xdr:from>
    <xdr:to>
      <xdr:col>22</xdr:col>
      <xdr:colOff>727572</xdr:colOff>
      <xdr:row>77</xdr:row>
      <xdr:rowOff>130684</xdr:rowOff>
    </xdr:to>
    <xdr:sp macro="" textlink="">
      <xdr:nvSpPr>
        <xdr:cNvPr id="159" name="CuadroTexto 158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D00-00009F000000}"/>
            </a:ext>
          </a:extLst>
        </xdr:cNvPr>
        <xdr:cNvSpPr txBox="1"/>
      </xdr:nvSpPr>
      <xdr:spPr>
        <a:xfrm>
          <a:off x="6602772" y="13198684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90-01</a:t>
          </a:r>
          <a:endParaRPr lang="en-US" sz="1000" b="1" i="1"/>
        </a:p>
      </xdr:txBody>
    </xdr:sp>
    <xdr:clientData/>
  </xdr:twoCellAnchor>
  <xdr:twoCellAnchor>
    <xdr:from>
      <xdr:col>27</xdr:col>
      <xdr:colOff>35192</xdr:colOff>
      <xdr:row>124</xdr:row>
      <xdr:rowOff>79343</xdr:rowOff>
    </xdr:from>
    <xdr:to>
      <xdr:col>28</xdr:col>
      <xdr:colOff>713192</xdr:colOff>
      <xdr:row>127</xdr:row>
      <xdr:rowOff>152957</xdr:rowOff>
    </xdr:to>
    <xdr:sp macro="" textlink="">
      <xdr:nvSpPr>
        <xdr:cNvPr id="160" name="CuadroTexto 159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SpPr txBox="1"/>
      </xdr:nvSpPr>
      <xdr:spPr>
        <a:xfrm>
          <a:off x="9864992" y="19891343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21</xdr:col>
      <xdr:colOff>62932</xdr:colOff>
      <xdr:row>139</xdr:row>
      <xdr:rowOff>65518</xdr:rowOff>
    </xdr:from>
    <xdr:to>
      <xdr:col>22</xdr:col>
      <xdr:colOff>743819</xdr:colOff>
      <xdr:row>142</xdr:row>
      <xdr:rowOff>142018</xdr:rowOff>
    </xdr:to>
    <xdr:sp macro="" textlink="">
      <xdr:nvSpPr>
        <xdr:cNvPr id="161" name="CuadroTexto 160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D00-0000A1000000}"/>
            </a:ext>
          </a:extLst>
        </xdr:cNvPr>
        <xdr:cNvSpPr txBox="1"/>
      </xdr:nvSpPr>
      <xdr:spPr>
        <a:xfrm>
          <a:off x="6616132" y="23497018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184</xdr:row>
      <xdr:rowOff>71185</xdr:rowOff>
    </xdr:from>
    <xdr:to>
      <xdr:col>25</xdr:col>
      <xdr:colOff>735494</xdr:colOff>
      <xdr:row>187</xdr:row>
      <xdr:rowOff>147686</xdr:rowOff>
    </xdr:to>
    <xdr:sp macro="" textlink="">
      <xdr:nvSpPr>
        <xdr:cNvPr id="162" name="CuadroTexto 161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D00-0000A2000000}"/>
            </a:ext>
          </a:extLst>
        </xdr:cNvPr>
        <xdr:cNvSpPr txBox="1"/>
      </xdr:nvSpPr>
      <xdr:spPr>
        <a:xfrm>
          <a:off x="8248994" y="31122685"/>
          <a:ext cx="1440000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30</xdr:col>
      <xdr:colOff>35192</xdr:colOff>
      <xdr:row>282</xdr:row>
      <xdr:rowOff>178095</xdr:rowOff>
    </xdr:from>
    <xdr:to>
      <xdr:col>31</xdr:col>
      <xdr:colOff>713193</xdr:colOff>
      <xdr:row>286</xdr:row>
      <xdr:rowOff>64095</xdr:rowOff>
    </xdr:to>
    <xdr:sp macro="" textlink="">
      <xdr:nvSpPr>
        <xdr:cNvPr id="163" name="CuadroTexto 162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D00-0000A3000000}"/>
            </a:ext>
          </a:extLst>
        </xdr:cNvPr>
        <xdr:cNvSpPr txBox="1"/>
      </xdr:nvSpPr>
      <xdr:spPr>
        <a:xfrm>
          <a:off x="16363763" y="54035166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84</xdr:row>
      <xdr:rowOff>79343</xdr:rowOff>
    </xdr:from>
    <xdr:to>
      <xdr:col>13</xdr:col>
      <xdr:colOff>724943</xdr:colOff>
      <xdr:row>87</xdr:row>
      <xdr:rowOff>152956</xdr:rowOff>
    </xdr:to>
    <xdr:sp macro="" textlink="">
      <xdr:nvSpPr>
        <xdr:cNvPr id="164" name="CuadroTexto 163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D00-0000A4000000}"/>
            </a:ext>
          </a:extLst>
        </xdr:cNvPr>
        <xdr:cNvSpPr txBox="1"/>
      </xdr:nvSpPr>
      <xdr:spPr>
        <a:xfrm>
          <a:off x="3312657" y="19891343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27</xdr:col>
      <xdr:colOff>743526</xdr:colOff>
      <xdr:row>7</xdr:row>
      <xdr:rowOff>19051</xdr:rowOff>
    </xdr:from>
    <xdr:to>
      <xdr:col>29</xdr:col>
      <xdr:colOff>65231</xdr:colOff>
      <xdr:row>10</xdr:row>
      <xdr:rowOff>19051</xdr:rowOff>
    </xdr:to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SpPr txBox="1"/>
      </xdr:nvSpPr>
      <xdr:spPr>
        <a:xfrm>
          <a:off x="10573326" y="1352551"/>
          <a:ext cx="84570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6129</xdr:colOff>
      <xdr:row>7</xdr:row>
      <xdr:rowOff>114600</xdr:rowOff>
    </xdr:from>
    <xdr:to>
      <xdr:col>22</xdr:col>
      <xdr:colOff>7573</xdr:colOff>
      <xdr:row>9</xdr:row>
      <xdr:rowOff>75265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CxnSpPr>
          <a:stCxn id="147" idx="4"/>
          <a:endCxn id="152" idx="0"/>
        </xdr:cNvCxnSpPr>
      </xdr:nvCxnSpPr>
      <xdr:spPr>
        <a:xfrm>
          <a:off x="7321329" y="1448100"/>
          <a:ext cx="1444" cy="341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7573</xdr:colOff>
      <xdr:row>12</xdr:row>
      <xdr:rowOff>148879</xdr:rowOff>
    </xdr:from>
    <xdr:to>
      <xdr:col>22</xdr:col>
      <xdr:colOff>7573</xdr:colOff>
      <xdr:row>14</xdr:row>
      <xdr:rowOff>62434</xdr:rowOff>
    </xdr:to>
    <xdr:cxnSp macro="">
      <xdr:nvCxnSpPr>
        <xdr:cNvPr id="167" name="Conector recto de flecha 166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CxnSpPr>
          <a:stCxn id="152" idx="4"/>
          <a:endCxn id="154" idx="0"/>
        </xdr:cNvCxnSpPr>
      </xdr:nvCxnSpPr>
      <xdr:spPr>
        <a:xfrm>
          <a:off x="7322773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93856</xdr:colOff>
      <xdr:row>114</xdr:row>
      <xdr:rowOff>58228</xdr:rowOff>
    </xdr:from>
    <xdr:to>
      <xdr:col>11</xdr:col>
      <xdr:colOff>6969</xdr:colOff>
      <xdr:row>117</xdr:row>
      <xdr:rowOff>134729</xdr:rowOff>
    </xdr:to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SpPr txBox="1"/>
      </xdr:nvSpPr>
      <xdr:spPr>
        <a:xfrm>
          <a:off x="1739083" y="1992218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</a:t>
          </a:r>
          <a:r>
            <a:rPr lang="en-US" sz="1100" b="1" i="1" baseline="0"/>
            <a:t>CAJA DE AIRE</a:t>
          </a:r>
          <a:endParaRPr lang="en-US" sz="1100" b="1" i="1"/>
        </a:p>
      </xdr:txBody>
    </xdr:sp>
    <xdr:clientData/>
  </xdr:twoCellAnchor>
  <xdr:twoCellAnchor>
    <xdr:from>
      <xdr:col>15</xdr:col>
      <xdr:colOff>34243</xdr:colOff>
      <xdr:row>114</xdr:row>
      <xdr:rowOff>58229</xdr:rowOff>
    </xdr:from>
    <xdr:to>
      <xdr:col>16</xdr:col>
      <xdr:colOff>712242</xdr:colOff>
      <xdr:row>117</xdr:row>
      <xdr:rowOff>134729</xdr:rowOff>
    </xdr:to>
    <xdr:sp macro="" textlink="">
      <xdr:nvSpPr>
        <xdr:cNvPr id="169" name="CuadroTexto 168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D00-0000A9000000}"/>
            </a:ext>
          </a:extLst>
        </xdr:cNvPr>
        <xdr:cNvSpPr txBox="1"/>
      </xdr:nvSpPr>
      <xdr:spPr>
        <a:xfrm>
          <a:off x="3299957" y="1796522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CAJA DE AIRE</a:t>
          </a:r>
        </a:p>
        <a:p>
          <a:pPr algn="ctr"/>
          <a:r>
            <a:rPr lang="en-US" sz="1100" b="1" i="1"/>
            <a:t>05-20</a:t>
          </a:r>
        </a:p>
      </xdr:txBody>
    </xdr:sp>
    <xdr:clientData/>
  </xdr:twoCellAnchor>
  <xdr:twoCellAnchor>
    <xdr:from>
      <xdr:col>13</xdr:col>
      <xdr:colOff>4943</xdr:colOff>
      <xdr:row>42</xdr:row>
      <xdr:rowOff>154944</xdr:rowOff>
    </xdr:from>
    <xdr:to>
      <xdr:col>18</xdr:col>
      <xdr:colOff>35717</xdr:colOff>
      <xdr:row>46</xdr:row>
      <xdr:rowOff>2906</xdr:rowOff>
    </xdr:to>
    <xdr:cxnSp macro="">
      <xdr:nvCxnSpPr>
        <xdr:cNvPr id="172" name="Conector angular 17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CxnSpPr>
          <a:stCxn id="276" idx="4"/>
          <a:endCxn id="259" idx="2"/>
        </xdr:cNvCxnSpPr>
      </xdr:nvCxnSpPr>
      <xdr:spPr>
        <a:xfrm rot="16200000" flipH="1">
          <a:off x="8271974" y="7239038"/>
          <a:ext cx="609962" cy="253902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77</xdr:row>
      <xdr:rowOff>130684</xdr:rowOff>
    </xdr:from>
    <xdr:to>
      <xdr:col>22</xdr:col>
      <xdr:colOff>7572</xdr:colOff>
      <xdr:row>79</xdr:row>
      <xdr:rowOff>69272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CxnSpPr>
          <a:stCxn id="159" idx="4"/>
          <a:endCxn id="111" idx="0"/>
        </xdr:cNvCxnSpPr>
      </xdr:nvCxnSpPr>
      <xdr:spPr>
        <a:xfrm>
          <a:off x="12215447" y="14846809"/>
          <a:ext cx="0" cy="31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6969</xdr:colOff>
      <xdr:row>116</xdr:row>
      <xdr:rowOff>1228</xdr:rowOff>
    </xdr:from>
    <xdr:to>
      <xdr:col>6</xdr:col>
      <xdr:colOff>93856</xdr:colOff>
      <xdr:row>116</xdr:row>
      <xdr:rowOff>1229</xdr:rowOff>
    </xdr:to>
    <xdr:cxnSp macro="">
      <xdr:nvCxnSpPr>
        <xdr:cNvPr id="175" name="Conector recto de flecha 174">
          <a:extLst>
            <a:ext uri="{FF2B5EF4-FFF2-40B4-BE49-F238E27FC236}">
              <a16:creationId xmlns:a16="http://schemas.microsoft.com/office/drawing/2014/main" id="{00000000-0008-0000-0D00-0000AF000000}"/>
            </a:ext>
          </a:extLst>
        </xdr:cNvPr>
        <xdr:cNvCxnSpPr>
          <a:stCxn id="248" idx="6"/>
          <a:endCxn id="249" idx="2"/>
        </xdr:cNvCxnSpPr>
      </xdr:nvCxnSpPr>
      <xdr:spPr>
        <a:xfrm>
          <a:off x="1530969" y="19293683"/>
          <a:ext cx="208114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102</xdr:row>
      <xdr:rowOff>83110</xdr:rowOff>
    </xdr:from>
    <xdr:to>
      <xdr:col>25</xdr:col>
      <xdr:colOff>15494</xdr:colOff>
      <xdr:row>104</xdr:row>
      <xdr:rowOff>61116</xdr:rowOff>
    </xdr:to>
    <xdr:cxnSp macro="">
      <xdr:nvCxnSpPr>
        <xdr:cNvPr id="178" name="Conector recto de flecha 177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CxnSpPr>
          <a:stCxn id="211" idx="4"/>
          <a:endCxn id="113" idx="0"/>
        </xdr:cNvCxnSpPr>
      </xdr:nvCxnSpPr>
      <xdr:spPr>
        <a:xfrm>
          <a:off x="13858494" y="19561735"/>
          <a:ext cx="0" cy="359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117</xdr:row>
      <xdr:rowOff>134729</xdr:rowOff>
    </xdr:from>
    <xdr:to>
      <xdr:col>18</xdr:col>
      <xdr:colOff>747551</xdr:colOff>
      <xdr:row>119</xdr:row>
      <xdr:rowOff>69272</xdr:rowOff>
    </xdr:to>
    <xdr:cxnSp macro="">
      <xdr:nvCxnSpPr>
        <xdr:cNvPr id="180" name="Conector recto de flecha 179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CxnSpPr>
          <a:stCxn id="201" idx="4"/>
          <a:endCxn id="213" idx="0"/>
        </xdr:cNvCxnSpPr>
      </xdr:nvCxnSpPr>
      <xdr:spPr>
        <a:xfrm>
          <a:off x="7278980" y="18613229"/>
          <a:ext cx="0" cy="3155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107</xdr:row>
      <xdr:rowOff>134729</xdr:rowOff>
    </xdr:from>
    <xdr:to>
      <xdr:col>25</xdr:col>
      <xdr:colOff>15494</xdr:colOff>
      <xdr:row>124</xdr:row>
      <xdr:rowOff>79343</xdr:rowOff>
    </xdr:to>
    <xdr:cxnSp macro="">
      <xdr:nvCxnSpPr>
        <xdr:cNvPr id="182" name="Conector recto de flecha 18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CxnSpPr>
          <a:stCxn id="113" idx="4"/>
          <a:endCxn id="115" idx="0"/>
        </xdr:cNvCxnSpPr>
      </xdr:nvCxnSpPr>
      <xdr:spPr>
        <a:xfrm>
          <a:off x="13858494" y="20565854"/>
          <a:ext cx="0" cy="22306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724943</xdr:colOff>
      <xdr:row>86</xdr:row>
      <xdr:rowOff>12272</xdr:rowOff>
    </xdr:from>
    <xdr:to>
      <xdr:col>15</xdr:col>
      <xdr:colOff>34242</xdr:colOff>
      <xdr:row>86</xdr:row>
      <xdr:rowOff>20900</xdr:rowOff>
    </xdr:to>
    <xdr:cxnSp macro="">
      <xdr:nvCxnSpPr>
        <xdr:cNvPr id="183" name="Conector recto de flecha 182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CxnSpPr>
          <a:stCxn id="164" idx="6"/>
          <a:endCxn id="284" idx="2"/>
        </xdr:cNvCxnSpPr>
      </xdr:nvCxnSpPr>
      <xdr:spPr>
        <a:xfrm flipV="1">
          <a:off x="8027443" y="15490397"/>
          <a:ext cx="182424" cy="862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753343</xdr:colOff>
      <xdr:row>17</xdr:row>
      <xdr:rowOff>176893</xdr:rowOff>
    </xdr:from>
    <xdr:to>
      <xdr:col>27</xdr:col>
      <xdr:colOff>755192</xdr:colOff>
      <xdr:row>124</xdr:row>
      <xdr:rowOff>79343</xdr:rowOff>
    </xdr:to>
    <xdr:cxnSp macro="">
      <xdr:nvCxnSpPr>
        <xdr:cNvPr id="185" name="Conector recto de flecha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CxnSpPr>
          <a:stCxn id="9" idx="2"/>
          <a:endCxn id="160" idx="0"/>
        </xdr:cNvCxnSpPr>
      </xdr:nvCxnSpPr>
      <xdr:spPr>
        <a:xfrm>
          <a:off x="12183343" y="3415393"/>
          <a:ext cx="1849" cy="16475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127</xdr:row>
      <xdr:rowOff>152957</xdr:rowOff>
    </xdr:from>
    <xdr:to>
      <xdr:col>27</xdr:col>
      <xdr:colOff>756635</xdr:colOff>
      <xdr:row>129</xdr:row>
      <xdr:rowOff>70532</xdr:rowOff>
    </xdr:to>
    <xdr:cxnSp macro="">
      <xdr:nvCxnSpPr>
        <xdr:cNvPr id="186" name="Conector recto de flecha 185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CxnSpPr>
          <a:stCxn id="160" idx="4"/>
          <a:endCxn id="114" idx="0"/>
        </xdr:cNvCxnSpPr>
      </xdr:nvCxnSpPr>
      <xdr:spPr>
        <a:xfrm>
          <a:off x="10586435" y="20536457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52788</xdr:colOff>
      <xdr:row>139</xdr:row>
      <xdr:rowOff>65518</xdr:rowOff>
    </xdr:from>
    <xdr:to>
      <xdr:col>19</xdr:col>
      <xdr:colOff>733676</xdr:colOff>
      <xdr:row>142</xdr:row>
      <xdr:rowOff>142018</xdr:rowOff>
    </xdr:to>
    <xdr:sp macro="" textlink="">
      <xdr:nvSpPr>
        <xdr:cNvPr id="187" name="CuadroTexto 186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SpPr txBox="1"/>
      </xdr:nvSpPr>
      <xdr:spPr>
        <a:xfrm>
          <a:off x="4967688" y="23497018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15</xdr:col>
      <xdr:colOff>27551</xdr:colOff>
      <xdr:row>139</xdr:row>
      <xdr:rowOff>65518</xdr:rowOff>
    </xdr:from>
    <xdr:to>
      <xdr:col>16</xdr:col>
      <xdr:colOff>708439</xdr:colOff>
      <xdr:row>142</xdr:row>
      <xdr:rowOff>142018</xdr:rowOff>
    </xdr:to>
    <xdr:sp macro="" textlink="">
      <xdr:nvSpPr>
        <xdr:cNvPr id="188" name="CuadroTexto 187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SpPr txBox="1"/>
      </xdr:nvSpPr>
      <xdr:spPr>
        <a:xfrm>
          <a:off x="3304151" y="23497018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12</xdr:col>
      <xdr:colOff>85032</xdr:colOff>
      <xdr:row>139</xdr:row>
      <xdr:rowOff>65518</xdr:rowOff>
    </xdr:from>
    <xdr:to>
      <xdr:col>14</xdr:col>
      <xdr:colOff>1034</xdr:colOff>
      <xdr:row>142</xdr:row>
      <xdr:rowOff>142018</xdr:rowOff>
    </xdr:to>
    <xdr:sp macro="" textlink="">
      <xdr:nvSpPr>
        <xdr:cNvPr id="189" name="CuadroTexto 188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SpPr txBox="1"/>
      </xdr:nvSpPr>
      <xdr:spPr>
        <a:xfrm>
          <a:off x="1723332" y="23497018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CAZOLETA</a:t>
          </a:r>
        </a:p>
        <a:p>
          <a:pPr algn="ctr"/>
          <a:r>
            <a:rPr lang="en-US" sz="900" b="1" i="1"/>
            <a:t>01-15</a:t>
          </a:r>
          <a:endParaRPr lang="en-US" sz="1100" b="1" i="1"/>
        </a:p>
      </xdr:txBody>
    </xdr:sp>
    <xdr:clientData/>
  </xdr:twoCellAnchor>
  <xdr:twoCellAnchor>
    <xdr:from>
      <xdr:col>9</xdr:col>
      <xdr:colOff>85032</xdr:colOff>
      <xdr:row>139</xdr:row>
      <xdr:rowOff>69125</xdr:rowOff>
    </xdr:from>
    <xdr:to>
      <xdr:col>11</xdr:col>
      <xdr:colOff>1034</xdr:colOff>
      <xdr:row>142</xdr:row>
      <xdr:rowOff>145625</xdr:rowOff>
    </xdr:to>
    <xdr:sp macro="" textlink="">
      <xdr:nvSpPr>
        <xdr:cNvPr id="190" name="CuadroTexto 189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SpPr txBox="1"/>
      </xdr:nvSpPr>
      <xdr:spPr>
        <a:xfrm>
          <a:off x="1723332" y="22548125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9</xdr:col>
      <xdr:colOff>85032</xdr:colOff>
      <xdr:row>134</xdr:row>
      <xdr:rowOff>103910</xdr:rowOff>
    </xdr:from>
    <xdr:to>
      <xdr:col>11</xdr:col>
      <xdr:colOff>1034</xdr:colOff>
      <xdr:row>137</xdr:row>
      <xdr:rowOff>180410</xdr:rowOff>
    </xdr:to>
    <xdr:sp macro="" textlink="">
      <xdr:nvSpPr>
        <xdr:cNvPr id="191" name="CuadroTexto 190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SpPr txBox="1"/>
      </xdr:nvSpPr>
      <xdr:spPr>
        <a:xfrm>
          <a:off x="1730259" y="2182091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10</xdr:col>
      <xdr:colOff>43033</xdr:colOff>
      <xdr:row>137</xdr:row>
      <xdr:rowOff>180410</xdr:rowOff>
    </xdr:from>
    <xdr:to>
      <xdr:col>10</xdr:col>
      <xdr:colOff>43033</xdr:colOff>
      <xdr:row>139</xdr:row>
      <xdr:rowOff>69125</xdr:rowOff>
    </xdr:to>
    <xdr:cxnSp macro="">
      <xdr:nvCxnSpPr>
        <xdr:cNvPr id="192" name="Conector recto de flecha 19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CxnSpPr>
          <a:stCxn id="191" idx="4"/>
          <a:endCxn id="190" idx="0"/>
        </xdr:cNvCxnSpPr>
      </xdr:nvCxnSpPr>
      <xdr:spPr>
        <a:xfrm>
          <a:off x="2450260" y="22468910"/>
          <a:ext cx="0" cy="269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1034</xdr:colOff>
      <xdr:row>141</xdr:row>
      <xdr:rowOff>8518</xdr:rowOff>
    </xdr:from>
    <xdr:to>
      <xdr:col>12</xdr:col>
      <xdr:colOff>85032</xdr:colOff>
      <xdr:row>141</xdr:row>
      <xdr:rowOff>12125</xdr:rowOff>
    </xdr:to>
    <xdr:cxnSp macro="">
      <xdr:nvCxnSpPr>
        <xdr:cNvPr id="193" name="Conector recto de flecha 192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CxnSpPr>
          <a:stCxn id="190" idx="6"/>
          <a:endCxn id="189" idx="2"/>
        </xdr:cNvCxnSpPr>
      </xdr:nvCxnSpPr>
      <xdr:spPr>
        <a:xfrm flipV="1">
          <a:off x="1525034" y="24011518"/>
          <a:ext cx="205225" cy="36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1034</xdr:colOff>
      <xdr:row>141</xdr:row>
      <xdr:rowOff>9962</xdr:rowOff>
    </xdr:from>
    <xdr:to>
      <xdr:col>15</xdr:col>
      <xdr:colOff>27551</xdr:colOff>
      <xdr:row>141</xdr:row>
      <xdr:rowOff>9962</xdr:rowOff>
    </xdr:to>
    <xdr:cxnSp macro="">
      <xdr:nvCxnSpPr>
        <xdr:cNvPr id="194" name="Conector recto de flecha 193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CxnSpPr>
          <a:stCxn id="189" idx="6"/>
          <a:endCxn id="188" idx="2"/>
        </xdr:cNvCxnSpPr>
      </xdr:nvCxnSpPr>
      <xdr:spPr>
        <a:xfrm>
          <a:off x="3163334" y="23822462"/>
          <a:ext cx="14081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708439</xdr:colOff>
      <xdr:row>141</xdr:row>
      <xdr:rowOff>8518</xdr:rowOff>
    </xdr:from>
    <xdr:to>
      <xdr:col>18</xdr:col>
      <xdr:colOff>52788</xdr:colOff>
      <xdr:row>141</xdr:row>
      <xdr:rowOff>8518</xdr:rowOff>
    </xdr:to>
    <xdr:cxnSp macro="">
      <xdr:nvCxnSpPr>
        <xdr:cNvPr id="195" name="Conector recto de flecha 194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CxnSpPr>
          <a:stCxn id="188" idx="6"/>
          <a:endCxn id="187" idx="2"/>
        </xdr:cNvCxnSpPr>
      </xdr:nvCxnSpPr>
      <xdr:spPr>
        <a:xfrm>
          <a:off x="9685752" y="25773643"/>
          <a:ext cx="22541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733676</xdr:colOff>
      <xdr:row>141</xdr:row>
      <xdr:rowOff>8518</xdr:rowOff>
    </xdr:from>
    <xdr:to>
      <xdr:col>21</xdr:col>
      <xdr:colOff>62932</xdr:colOff>
      <xdr:row>141</xdr:row>
      <xdr:rowOff>8518</xdr:rowOff>
    </xdr:to>
    <xdr:cxnSp macro="">
      <xdr:nvCxnSpPr>
        <xdr:cNvPr id="196" name="Conector recto de flecha 195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CxnSpPr>
          <a:stCxn id="187" idx="6"/>
          <a:endCxn id="161" idx="2"/>
        </xdr:cNvCxnSpPr>
      </xdr:nvCxnSpPr>
      <xdr:spPr>
        <a:xfrm>
          <a:off x="11306426" y="25964143"/>
          <a:ext cx="20238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743819</xdr:colOff>
      <xdr:row>141</xdr:row>
      <xdr:rowOff>8518</xdr:rowOff>
    </xdr:from>
    <xdr:to>
      <xdr:col>24</xdr:col>
      <xdr:colOff>62932</xdr:colOff>
      <xdr:row>141</xdr:row>
      <xdr:rowOff>8518</xdr:rowOff>
    </xdr:to>
    <xdr:cxnSp macro="">
      <xdr:nvCxnSpPr>
        <xdr:cNvPr id="197" name="Conector recto de flecha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CxnSpPr>
          <a:stCxn id="161" idx="6"/>
          <a:endCxn id="204" idx="2"/>
        </xdr:cNvCxnSpPr>
      </xdr:nvCxnSpPr>
      <xdr:spPr>
        <a:xfrm>
          <a:off x="9670105" y="23821018"/>
          <a:ext cx="18997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187</xdr:row>
      <xdr:rowOff>147686</xdr:rowOff>
    </xdr:from>
    <xdr:to>
      <xdr:col>25</xdr:col>
      <xdr:colOff>14051</xdr:colOff>
      <xdr:row>189</xdr:row>
      <xdr:rowOff>63102</xdr:rowOff>
    </xdr:to>
    <xdr:cxnSp macro="">
      <xdr:nvCxnSpPr>
        <xdr:cNvPr id="198" name="Conector recto de flecha 197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CxnSpPr>
          <a:stCxn id="162" idx="4"/>
          <a:endCxn id="135" idx="0"/>
        </xdr:cNvCxnSpPr>
      </xdr:nvCxnSpPr>
      <xdr:spPr>
        <a:xfrm>
          <a:off x="8967551" y="31770686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755192</xdr:colOff>
      <xdr:row>286</xdr:row>
      <xdr:rowOff>64095</xdr:rowOff>
    </xdr:from>
    <xdr:to>
      <xdr:col>30</xdr:col>
      <xdr:colOff>755193</xdr:colOff>
      <xdr:row>288</xdr:row>
      <xdr:rowOff>13471</xdr:rowOff>
    </xdr:to>
    <xdr:cxnSp macro="">
      <xdr:nvCxnSpPr>
        <xdr:cNvPr id="199" name="Conector recto de flecha 198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CxnSpPr>
          <a:stCxn id="163" idx="4"/>
          <a:endCxn id="55" idx="0"/>
        </xdr:cNvCxnSpPr>
      </xdr:nvCxnSpPr>
      <xdr:spPr>
        <a:xfrm flipH="1">
          <a:off x="17083763" y="54683166"/>
          <a:ext cx="1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114</xdr:row>
      <xdr:rowOff>58229</xdr:rowOff>
    </xdr:from>
    <xdr:to>
      <xdr:col>19</xdr:col>
      <xdr:colOff>705551</xdr:colOff>
      <xdr:row>117</xdr:row>
      <xdr:rowOff>134729</xdr:rowOff>
    </xdr:to>
    <xdr:sp macro="" textlink="">
      <xdr:nvSpPr>
        <xdr:cNvPr id="201" name="CuadroTexto 200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SpPr txBox="1"/>
      </xdr:nvSpPr>
      <xdr:spPr>
        <a:xfrm>
          <a:off x="6558980" y="179652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35-20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112</xdr:row>
      <xdr:rowOff>153884</xdr:rowOff>
    </xdr:from>
    <xdr:to>
      <xdr:col>18</xdr:col>
      <xdr:colOff>747551</xdr:colOff>
      <xdr:row>114</xdr:row>
      <xdr:rowOff>58229</xdr:rowOff>
    </xdr:to>
    <xdr:cxnSp macro="">
      <xdr:nvCxnSpPr>
        <xdr:cNvPr id="202" name="Conector recto de flecha 20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CxnSpPr>
          <a:stCxn id="297" idx="4"/>
          <a:endCxn id="201" idx="0"/>
        </xdr:cNvCxnSpPr>
      </xdr:nvCxnSpPr>
      <xdr:spPr>
        <a:xfrm>
          <a:off x="10555581" y="21537509"/>
          <a:ext cx="2720" cy="2853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139</xdr:row>
      <xdr:rowOff>65518</xdr:rowOff>
    </xdr:from>
    <xdr:to>
      <xdr:col>25</xdr:col>
      <xdr:colOff>740932</xdr:colOff>
      <xdr:row>142</xdr:row>
      <xdr:rowOff>142018</xdr:rowOff>
    </xdr:to>
    <xdr:sp macro="" textlink="">
      <xdr:nvSpPr>
        <xdr:cNvPr id="204" name="CuadroTexto 203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SpPr txBox="1"/>
      </xdr:nvSpPr>
      <xdr:spPr>
        <a:xfrm>
          <a:off x="9860075" y="2349701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25</xdr:col>
      <xdr:colOff>740932</xdr:colOff>
      <xdr:row>141</xdr:row>
      <xdr:rowOff>8518</xdr:rowOff>
    </xdr:from>
    <xdr:to>
      <xdr:col>27</xdr:col>
      <xdr:colOff>35192</xdr:colOff>
      <xdr:row>141</xdr:row>
      <xdr:rowOff>8518</xdr:rowOff>
    </xdr:to>
    <xdr:cxnSp macro="">
      <xdr:nvCxnSpPr>
        <xdr:cNvPr id="205" name="Conector recto de flecha 204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CxnSpPr>
          <a:stCxn id="204" idx="6"/>
          <a:endCxn id="36" idx="2"/>
        </xdr:cNvCxnSpPr>
      </xdr:nvCxnSpPr>
      <xdr:spPr>
        <a:xfrm>
          <a:off x="9729068" y="23059018"/>
          <a:ext cx="17748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4330</xdr:colOff>
      <xdr:row>17</xdr:row>
      <xdr:rowOff>144318</xdr:rowOff>
    </xdr:from>
    <xdr:to>
      <xdr:col>13</xdr:col>
      <xdr:colOff>4943</xdr:colOff>
      <xdr:row>19</xdr:row>
      <xdr:rowOff>65317</xdr:rowOff>
    </xdr:to>
    <xdr:cxnSp macro="">
      <xdr:nvCxnSpPr>
        <xdr:cNvPr id="206" name="Conector recto de flecha 205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CxnSpPr>
          <a:stCxn id="13" idx="2"/>
          <a:endCxn id="92" idx="0"/>
        </xdr:cNvCxnSpPr>
      </xdr:nvCxnSpPr>
      <xdr:spPr>
        <a:xfrm>
          <a:off x="2404630" y="3382818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51954</xdr:colOff>
      <xdr:row>34</xdr:row>
      <xdr:rowOff>65317</xdr:rowOff>
    </xdr:from>
    <xdr:to>
      <xdr:col>16</xdr:col>
      <xdr:colOff>732840</xdr:colOff>
      <xdr:row>37</xdr:row>
      <xdr:rowOff>141817</xdr:rowOff>
    </xdr:to>
    <xdr:sp macro="" textlink="">
      <xdr:nvSpPr>
        <xdr:cNvPr id="207" name="CuadroTexto 206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SpPr txBox="1">
          <a:spLocks/>
        </xdr:cNvSpPr>
      </xdr:nvSpPr>
      <xdr:spPr>
        <a:xfrm>
          <a:off x="3328554" y="6542317"/>
          <a:ext cx="1442886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</a:t>
          </a:r>
          <a:r>
            <a:rPr lang="en-US" sz="1100" b="1" i="1"/>
            <a:t>REFUERZO CANASTO</a:t>
          </a:r>
        </a:p>
        <a:p>
          <a:pPr algn="ctr"/>
          <a:r>
            <a:rPr lang="en-US" sz="900" b="1" i="1"/>
            <a:t>10-05</a:t>
          </a:r>
          <a:endParaRPr lang="en-US" sz="1100" b="1" i="1"/>
        </a:p>
      </xdr:txBody>
    </xdr:sp>
    <xdr:clientData/>
  </xdr:twoCellAnchor>
  <xdr:twoCellAnchor>
    <xdr:from>
      <xdr:col>16</xdr:col>
      <xdr:colOff>732840</xdr:colOff>
      <xdr:row>36</xdr:row>
      <xdr:rowOff>8317</xdr:rowOff>
    </xdr:from>
    <xdr:to>
      <xdr:col>18</xdr:col>
      <xdr:colOff>35717</xdr:colOff>
      <xdr:row>36</xdr:row>
      <xdr:rowOff>8317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CxnSpPr>
          <a:stCxn id="207" idx="6"/>
          <a:endCxn id="85" idx="2"/>
        </xdr:cNvCxnSpPr>
      </xdr:nvCxnSpPr>
      <xdr:spPr>
        <a:xfrm>
          <a:off x="9710153" y="6913942"/>
          <a:ext cx="18393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99</xdr:row>
      <xdr:rowOff>6610</xdr:rowOff>
    </xdr:from>
    <xdr:to>
      <xdr:col>25</xdr:col>
      <xdr:colOff>735494</xdr:colOff>
      <xdr:row>102</xdr:row>
      <xdr:rowOff>83110</xdr:rowOff>
    </xdr:to>
    <xdr:sp macro="" textlink="">
      <xdr:nvSpPr>
        <xdr:cNvPr id="211" name="CuadroTexto 210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SpPr txBox="1">
          <a:spLocks/>
        </xdr:cNvSpPr>
      </xdr:nvSpPr>
      <xdr:spPr>
        <a:xfrm>
          <a:off x="8248994" y="160086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ESCUADRA</a:t>
          </a:r>
        </a:p>
        <a:p>
          <a:pPr algn="ctr"/>
          <a:r>
            <a:rPr lang="en-US" sz="900" b="1" i="1" baseline="0"/>
            <a:t>23-01</a:t>
          </a:r>
          <a:endParaRPr lang="en-US" sz="900" b="1" i="1"/>
        </a:p>
      </xdr:txBody>
    </xdr:sp>
    <xdr:clientData/>
  </xdr:twoCellAnchor>
  <xdr:twoCellAnchor>
    <xdr:from>
      <xdr:col>18</xdr:col>
      <xdr:colOff>27551</xdr:colOff>
      <xdr:row>119</xdr:row>
      <xdr:rowOff>69272</xdr:rowOff>
    </xdr:from>
    <xdr:to>
      <xdr:col>19</xdr:col>
      <xdr:colOff>705551</xdr:colOff>
      <xdr:row>122</xdr:row>
      <xdr:rowOff>145772</xdr:rowOff>
    </xdr:to>
    <xdr:sp macro="" textlink="">
      <xdr:nvSpPr>
        <xdr:cNvPr id="213" name="CuadroTexto 212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D00-0000D5000000}"/>
            </a:ext>
          </a:extLst>
        </xdr:cNvPr>
        <xdr:cNvSpPr txBox="1"/>
      </xdr:nvSpPr>
      <xdr:spPr>
        <a:xfrm>
          <a:off x="4942451" y="18928772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</a:t>
          </a:r>
          <a:r>
            <a:rPr lang="en-US" sz="1100" b="1" i="1" baseline="0"/>
            <a:t> CONDUICTO</a:t>
          </a:r>
        </a:p>
        <a:p>
          <a:pPr algn="ctr"/>
          <a:r>
            <a:rPr lang="en-US" sz="900" b="1" i="1" baseline="0"/>
            <a:t>36-01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217" name="CuadroTexto 216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D00-0000D9000000}"/>
            </a:ext>
          </a:extLst>
        </xdr:cNvPr>
        <xdr:cNvSpPr txBox="1"/>
      </xdr:nvSpPr>
      <xdr:spPr>
        <a:xfrm>
          <a:off x="9846715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 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218" name="CuadroTexto 217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D00-0000DA000000}"/>
            </a:ext>
          </a:extLst>
        </xdr:cNvPr>
        <xdr:cNvSpPr txBox="1"/>
      </xdr:nvSpPr>
      <xdr:spPr>
        <a:xfrm>
          <a:off x="9846715" y="1789765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REFUERZOS ESCUADRA</a:t>
          </a:r>
        </a:p>
        <a:p>
          <a:pPr algn="ctr"/>
          <a:r>
            <a:rPr lang="en-US" sz="900" b="1" i="1" baseline="0"/>
            <a:t>10-05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219" name="CuadroTexto 218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D00-0000DB000000}"/>
            </a:ext>
          </a:extLst>
        </xdr:cNvPr>
        <xdr:cNvSpPr txBox="1"/>
      </xdr:nvSpPr>
      <xdr:spPr>
        <a:xfrm>
          <a:off x="9846715" y="2729434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REFUERZO</a:t>
          </a:r>
          <a:r>
            <a:rPr lang="en-US" sz="1100" b="1" i="1" baseline="0"/>
            <a:t> ESCUADRA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9016</xdr:colOff>
      <xdr:row>9</xdr:row>
      <xdr:rowOff>75265</xdr:rowOff>
    </xdr:to>
    <xdr:cxnSp macro="">
      <xdr:nvCxnSpPr>
        <xdr:cNvPr id="220" name="Conector recto de flecha 219">
          <a:extLst>
            <a:ext uri="{FF2B5EF4-FFF2-40B4-BE49-F238E27FC236}">
              <a16:creationId xmlns:a16="http://schemas.microsoft.com/office/drawing/2014/main" id="{00000000-0008-0000-0D00-0000DC000000}"/>
            </a:ext>
          </a:extLst>
        </xdr:cNvPr>
        <xdr:cNvCxnSpPr>
          <a:stCxn id="217" idx="4"/>
          <a:endCxn id="218" idx="0"/>
        </xdr:cNvCxnSpPr>
      </xdr:nvCxnSpPr>
      <xdr:spPr>
        <a:xfrm>
          <a:off x="10566715" y="1448100"/>
          <a:ext cx="1444" cy="341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9016</xdr:colOff>
      <xdr:row>12</xdr:row>
      <xdr:rowOff>148879</xdr:rowOff>
    </xdr:from>
    <xdr:to>
      <xdr:col>25</xdr:col>
      <xdr:colOff>9016</xdr:colOff>
      <xdr:row>14</xdr:row>
      <xdr:rowOff>62434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0D00-0000DD000000}"/>
            </a:ext>
          </a:extLst>
        </xdr:cNvPr>
        <xdr:cNvCxnSpPr>
          <a:stCxn id="218" idx="4"/>
          <a:endCxn id="219" idx="0"/>
        </xdr:cNvCxnSpPr>
      </xdr:nvCxnSpPr>
      <xdr:spPr>
        <a:xfrm>
          <a:off x="10568159" y="2434879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9016</xdr:colOff>
      <xdr:row>17</xdr:row>
      <xdr:rowOff>138934</xdr:rowOff>
    </xdr:from>
    <xdr:to>
      <xdr:col>25</xdr:col>
      <xdr:colOff>15494</xdr:colOff>
      <xdr:row>99</xdr:row>
      <xdr:rowOff>6610</xdr:rowOff>
    </xdr:to>
    <xdr:cxnSp macro="">
      <xdr:nvCxnSpPr>
        <xdr:cNvPr id="222" name="Conector recto de flecha 221">
          <a:extLst>
            <a:ext uri="{FF2B5EF4-FFF2-40B4-BE49-F238E27FC236}">
              <a16:creationId xmlns:a16="http://schemas.microsoft.com/office/drawing/2014/main" id="{00000000-0008-0000-0D00-0000DE000000}"/>
            </a:ext>
          </a:extLst>
        </xdr:cNvPr>
        <xdr:cNvCxnSpPr>
          <a:stCxn id="219" idx="4"/>
          <a:endCxn id="211" idx="0"/>
        </xdr:cNvCxnSpPr>
      </xdr:nvCxnSpPr>
      <xdr:spPr>
        <a:xfrm>
          <a:off x="8997152" y="3429389"/>
          <a:ext cx="6478" cy="145361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381000</xdr:colOff>
      <xdr:row>174</xdr:row>
      <xdr:rowOff>103909</xdr:rowOff>
    </xdr:from>
    <xdr:to>
      <xdr:col>28</xdr:col>
      <xdr:colOff>467591</xdr:colOff>
      <xdr:row>177</xdr:row>
      <xdr:rowOff>103909</xdr:rowOff>
    </xdr:to>
    <xdr:sp macro="" textlink="">
      <xdr:nvSpPr>
        <xdr:cNvPr id="223" name="CuadroTexto 222">
          <a:extLst>
            <a:ext uri="{FF2B5EF4-FFF2-40B4-BE49-F238E27FC236}">
              <a16:creationId xmlns:a16="http://schemas.microsoft.com/office/drawing/2014/main" id="{00000000-0008-0000-0D00-0000DF000000}"/>
            </a:ext>
          </a:extLst>
        </xdr:cNvPr>
        <xdr:cNvSpPr txBox="1"/>
      </xdr:nvSpPr>
      <xdr:spPr>
        <a:xfrm>
          <a:off x="10210800" y="2925040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18</xdr:col>
      <xdr:colOff>24831</xdr:colOff>
      <xdr:row>99</xdr:row>
      <xdr:rowOff>58229</xdr:rowOff>
    </xdr:from>
    <xdr:to>
      <xdr:col>19</xdr:col>
      <xdr:colOff>702831</xdr:colOff>
      <xdr:row>102</xdr:row>
      <xdr:rowOff>134729</xdr:rowOff>
    </xdr:to>
    <xdr:sp macro="" textlink="">
      <xdr:nvSpPr>
        <xdr:cNvPr id="235" name="CuadroTexto 234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D00-0000EB000000}"/>
            </a:ext>
          </a:extLst>
        </xdr:cNvPr>
        <xdr:cNvSpPr txBox="1"/>
      </xdr:nvSpPr>
      <xdr:spPr>
        <a:xfrm>
          <a:off x="6556260" y="160602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EVAPORADOR</a:t>
          </a:r>
        </a:p>
        <a:p>
          <a:pPr algn="ctr"/>
          <a:r>
            <a:rPr lang="en-US" sz="900" b="1" i="1"/>
            <a:t>30-25</a:t>
          </a:r>
        </a:p>
      </xdr:txBody>
    </xdr:sp>
    <xdr:clientData/>
  </xdr:twoCellAnchor>
  <xdr:twoCellAnchor>
    <xdr:from>
      <xdr:col>18</xdr:col>
      <xdr:colOff>744831</xdr:colOff>
      <xdr:row>102</xdr:row>
      <xdr:rowOff>134729</xdr:rowOff>
    </xdr:from>
    <xdr:to>
      <xdr:col>18</xdr:col>
      <xdr:colOff>744831</xdr:colOff>
      <xdr:row>104</xdr:row>
      <xdr:rowOff>55922</xdr:rowOff>
    </xdr:to>
    <xdr:cxnSp macro="">
      <xdr:nvCxnSpPr>
        <xdr:cNvPr id="236" name="Conector recto de flecha 235">
          <a:extLst>
            <a:ext uri="{FF2B5EF4-FFF2-40B4-BE49-F238E27FC236}">
              <a16:creationId xmlns:a16="http://schemas.microsoft.com/office/drawing/2014/main" id="{00000000-0008-0000-0D00-0000EC000000}"/>
            </a:ext>
          </a:extLst>
        </xdr:cNvPr>
        <xdr:cNvCxnSpPr>
          <a:stCxn id="235" idx="4"/>
        </xdr:cNvCxnSpPr>
      </xdr:nvCxnSpPr>
      <xdr:spPr>
        <a:xfrm>
          <a:off x="7276260" y="16708229"/>
          <a:ext cx="0" cy="3021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93856</xdr:colOff>
      <xdr:row>114</xdr:row>
      <xdr:rowOff>58228</xdr:rowOff>
    </xdr:from>
    <xdr:to>
      <xdr:col>5</xdr:col>
      <xdr:colOff>6969</xdr:colOff>
      <xdr:row>117</xdr:row>
      <xdr:rowOff>134727</xdr:rowOff>
    </xdr:to>
    <xdr:sp macro="" textlink="">
      <xdr:nvSpPr>
        <xdr:cNvPr id="248" name="CuadroTexto 247">
          <a:extLst>
            <a:ext uri="{FF2B5EF4-FFF2-40B4-BE49-F238E27FC236}">
              <a16:creationId xmlns:a16="http://schemas.microsoft.com/office/drawing/2014/main" id="{00000000-0008-0000-0D00-0000F8000000}"/>
            </a:ext>
          </a:extLst>
        </xdr:cNvPr>
        <xdr:cNvSpPr txBox="1"/>
      </xdr:nvSpPr>
      <xdr:spPr>
        <a:xfrm>
          <a:off x="93856" y="18969683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</a:p>
        <a:p>
          <a:pPr algn="ctr"/>
          <a:r>
            <a:rPr lang="en-US" sz="1100" b="1" i="1"/>
            <a:t>LÁMINA</a:t>
          </a:r>
        </a:p>
      </xdr:txBody>
    </xdr:sp>
    <xdr:clientData/>
  </xdr:twoCellAnchor>
  <xdr:twoCellAnchor>
    <xdr:from>
      <xdr:col>6</xdr:col>
      <xdr:colOff>93856</xdr:colOff>
      <xdr:row>114</xdr:row>
      <xdr:rowOff>58228</xdr:rowOff>
    </xdr:from>
    <xdr:to>
      <xdr:col>8</xdr:col>
      <xdr:colOff>6969</xdr:colOff>
      <xdr:row>117</xdr:row>
      <xdr:rowOff>134729</xdr:rowOff>
    </xdr:to>
    <xdr:sp macro="" textlink="">
      <xdr:nvSpPr>
        <xdr:cNvPr id="249" name="CuadroTexto 24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F9000000}"/>
            </a:ext>
          </a:extLst>
        </xdr:cNvPr>
        <xdr:cNvSpPr txBox="1"/>
      </xdr:nvSpPr>
      <xdr:spPr>
        <a:xfrm>
          <a:off x="1739083" y="1896968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CAJA DE AIRE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15</xdr:col>
      <xdr:colOff>34242</xdr:colOff>
      <xdr:row>84</xdr:row>
      <xdr:rowOff>69272</xdr:rowOff>
    </xdr:from>
    <xdr:to>
      <xdr:col>16</xdr:col>
      <xdr:colOff>712242</xdr:colOff>
      <xdr:row>87</xdr:row>
      <xdr:rowOff>145772</xdr:rowOff>
    </xdr:to>
    <xdr:sp macro="" textlink="">
      <xdr:nvSpPr>
        <xdr:cNvPr id="284" name="CuadroTexto 283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D00-00001C010000}"/>
            </a:ext>
          </a:extLst>
        </xdr:cNvPr>
        <xdr:cNvSpPr txBox="1"/>
      </xdr:nvSpPr>
      <xdr:spPr>
        <a:xfrm>
          <a:off x="8209867" y="15166397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CENEFA</a:t>
          </a:r>
        </a:p>
        <a:p>
          <a:pPr algn="ctr"/>
          <a:r>
            <a:rPr lang="en-US" sz="900" b="1" i="1" baseline="0"/>
            <a:t>20-05</a:t>
          </a:r>
          <a:endParaRPr lang="en-US" sz="900" b="1" i="1"/>
        </a:p>
      </xdr:txBody>
    </xdr:sp>
    <xdr:clientData/>
  </xdr:twoCellAnchor>
  <xdr:twoCellAnchor>
    <xdr:from>
      <xdr:col>15</xdr:col>
      <xdr:colOff>34242</xdr:colOff>
      <xdr:row>79</xdr:row>
      <xdr:rowOff>69272</xdr:rowOff>
    </xdr:from>
    <xdr:to>
      <xdr:col>16</xdr:col>
      <xdr:colOff>712242</xdr:colOff>
      <xdr:row>82</xdr:row>
      <xdr:rowOff>145772</xdr:rowOff>
    </xdr:to>
    <xdr:sp macro="" textlink="">
      <xdr:nvSpPr>
        <xdr:cNvPr id="285" name="CuadroTexto 284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D00-00001D010000}"/>
            </a:ext>
          </a:extLst>
        </xdr:cNvPr>
        <xdr:cNvSpPr txBox="1"/>
      </xdr:nvSpPr>
      <xdr:spPr>
        <a:xfrm>
          <a:off x="1670301" y="17976272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CONTROLADOR INTELIGENTE</a:t>
          </a:r>
          <a:endParaRPr lang="en-US" sz="900" b="1" i="1"/>
        </a:p>
        <a:p>
          <a:pPr algn="ctr"/>
          <a:r>
            <a:rPr lang="en-US" sz="900" b="1" i="1"/>
            <a:t>10-02</a:t>
          </a:r>
        </a:p>
      </xdr:txBody>
    </xdr:sp>
    <xdr:clientData/>
  </xdr:twoCellAnchor>
  <xdr:twoCellAnchor>
    <xdr:from>
      <xdr:col>15</xdr:col>
      <xdr:colOff>754242</xdr:colOff>
      <xdr:row>82</xdr:row>
      <xdr:rowOff>145772</xdr:rowOff>
    </xdr:from>
    <xdr:to>
      <xdr:col>15</xdr:col>
      <xdr:colOff>754242</xdr:colOff>
      <xdr:row>84</xdr:row>
      <xdr:rowOff>69272</xdr:rowOff>
    </xdr:to>
    <xdr:cxnSp macro="">
      <xdr:nvCxnSpPr>
        <xdr:cNvPr id="286" name="Conector recto de flecha 285">
          <a:extLst>
            <a:ext uri="{FF2B5EF4-FFF2-40B4-BE49-F238E27FC236}">
              <a16:creationId xmlns:a16="http://schemas.microsoft.com/office/drawing/2014/main" id="{00000000-0008-0000-0D00-00001E010000}"/>
            </a:ext>
          </a:extLst>
        </xdr:cNvPr>
        <xdr:cNvCxnSpPr>
          <a:stCxn id="285" idx="4"/>
          <a:endCxn id="284" idx="0"/>
        </xdr:cNvCxnSpPr>
      </xdr:nvCxnSpPr>
      <xdr:spPr>
        <a:xfrm>
          <a:off x="8929867" y="1486189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116</xdr:row>
      <xdr:rowOff>1229</xdr:rowOff>
    </xdr:from>
    <xdr:to>
      <xdr:col>18</xdr:col>
      <xdr:colOff>27551</xdr:colOff>
      <xdr:row>116</xdr:row>
      <xdr:rowOff>1229</xdr:rowOff>
    </xdr:to>
    <xdr:cxnSp macro="">
      <xdr:nvCxnSpPr>
        <xdr:cNvPr id="301" name="Conector recto de flecha 300">
          <a:extLst>
            <a:ext uri="{FF2B5EF4-FFF2-40B4-BE49-F238E27FC236}">
              <a16:creationId xmlns:a16="http://schemas.microsoft.com/office/drawing/2014/main" id="{00000000-0008-0000-0D00-00002D010000}"/>
            </a:ext>
          </a:extLst>
        </xdr:cNvPr>
        <xdr:cNvCxnSpPr>
          <a:stCxn id="169" idx="6"/>
          <a:endCxn id="201" idx="2"/>
        </xdr:cNvCxnSpPr>
      </xdr:nvCxnSpPr>
      <xdr:spPr>
        <a:xfrm>
          <a:off x="9689555" y="20241854"/>
          <a:ext cx="19637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312" name="CuadroTexto 311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D00-000038010000}"/>
            </a:ext>
          </a:extLst>
        </xdr:cNvPr>
        <xdr:cNvSpPr txBox="1"/>
      </xdr:nvSpPr>
      <xdr:spPr>
        <a:xfrm>
          <a:off x="11465192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314" name="Conector recto de flecha 313">
          <a:extLst>
            <a:ext uri="{FF2B5EF4-FFF2-40B4-BE49-F238E27FC236}">
              <a16:creationId xmlns:a16="http://schemas.microsoft.com/office/drawing/2014/main" id="{00000000-0008-0000-0D00-00003A010000}"/>
            </a:ext>
          </a:extLst>
        </xdr:cNvPr>
        <xdr:cNvCxnSpPr>
          <a:stCxn id="44" idx="4"/>
          <a:endCxn id="312" idx="0"/>
        </xdr:cNvCxnSpPr>
      </xdr:nvCxnSpPr>
      <xdr:spPr>
        <a:xfrm>
          <a:off x="12185192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23092</xdr:colOff>
      <xdr:row>99</xdr:row>
      <xdr:rowOff>58228</xdr:rowOff>
    </xdr:from>
    <xdr:to>
      <xdr:col>13</xdr:col>
      <xdr:colOff>698205</xdr:colOff>
      <xdr:row>102</xdr:row>
      <xdr:rowOff>134729</xdr:rowOff>
    </xdr:to>
    <xdr:sp macro="" textlink="">
      <xdr:nvSpPr>
        <xdr:cNvPr id="317" name="CuadroTexto 316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D00-00003D010000}"/>
            </a:ext>
          </a:extLst>
        </xdr:cNvPr>
        <xdr:cNvSpPr txBox="1"/>
      </xdr:nvSpPr>
      <xdr:spPr>
        <a:xfrm>
          <a:off x="1668319" y="16060228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VERIF.</a:t>
          </a:r>
          <a:r>
            <a:rPr lang="en-US" sz="1100" b="1" i="1" baseline="0"/>
            <a:t> CONTINUIDAD Y FUGA EVAP.</a:t>
          </a:r>
        </a:p>
        <a:p>
          <a:pPr algn="ctr"/>
          <a:r>
            <a:rPr lang="en-US" sz="900" b="1" i="1" baseline="0"/>
            <a:t>65-05</a:t>
          </a:r>
          <a:endParaRPr lang="en-US" sz="900" b="1" i="1"/>
        </a:p>
      </xdr:txBody>
    </xdr:sp>
    <xdr:clientData/>
  </xdr:twoCellAnchor>
  <xdr:twoCellAnchor>
    <xdr:from>
      <xdr:col>15</xdr:col>
      <xdr:colOff>34243</xdr:colOff>
      <xdr:row>99</xdr:row>
      <xdr:rowOff>58229</xdr:rowOff>
    </xdr:from>
    <xdr:to>
      <xdr:col>16</xdr:col>
      <xdr:colOff>712242</xdr:colOff>
      <xdr:row>102</xdr:row>
      <xdr:rowOff>134729</xdr:rowOff>
    </xdr:to>
    <xdr:sp macro="" textlink="">
      <xdr:nvSpPr>
        <xdr:cNvPr id="318" name="CuadroTexto 31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SpPr txBox="1"/>
      </xdr:nvSpPr>
      <xdr:spPr>
        <a:xfrm>
          <a:off x="3299957" y="1606022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PRUEBA INMERSIÓN</a:t>
          </a:r>
        </a:p>
        <a:p>
          <a:pPr algn="ctr"/>
          <a:r>
            <a:rPr lang="en-US" sz="900" b="1" i="1"/>
            <a:t>65-10</a:t>
          </a:r>
        </a:p>
      </xdr:txBody>
    </xdr:sp>
    <xdr:clientData/>
  </xdr:twoCellAnchor>
  <xdr:twoCellAnchor>
    <xdr:from>
      <xdr:col>16</xdr:col>
      <xdr:colOff>734786</xdr:colOff>
      <xdr:row>101</xdr:row>
      <xdr:rowOff>0</xdr:rowOff>
    </xdr:from>
    <xdr:to>
      <xdr:col>18</xdr:col>
      <xdr:colOff>24831</xdr:colOff>
      <xdr:row>101</xdr:row>
      <xdr:rowOff>1229</xdr:rowOff>
    </xdr:to>
    <xdr:cxnSp macro="">
      <xdr:nvCxnSpPr>
        <xdr:cNvPr id="319" name="Conector recto de flecha 318">
          <a:extLst>
            <a:ext uri="{FF2B5EF4-FFF2-40B4-BE49-F238E27FC236}">
              <a16:creationId xmlns:a16="http://schemas.microsoft.com/office/drawing/2014/main" id="{00000000-0008-0000-0D00-00003F010000}"/>
            </a:ext>
          </a:extLst>
        </xdr:cNvPr>
        <xdr:cNvCxnSpPr>
          <a:stCxn id="339" idx="3"/>
          <a:endCxn id="235" idx="2"/>
        </xdr:cNvCxnSpPr>
      </xdr:nvCxnSpPr>
      <xdr:spPr>
        <a:xfrm>
          <a:off x="9672411" y="19288125"/>
          <a:ext cx="163170" cy="122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698205</xdr:colOff>
      <xdr:row>101</xdr:row>
      <xdr:rowOff>1229</xdr:rowOff>
    </xdr:from>
    <xdr:to>
      <xdr:col>15</xdr:col>
      <xdr:colOff>34243</xdr:colOff>
      <xdr:row>101</xdr:row>
      <xdr:rowOff>1229</xdr:rowOff>
    </xdr:to>
    <xdr:cxnSp macro="">
      <xdr:nvCxnSpPr>
        <xdr:cNvPr id="320" name="Conector recto de flecha 319">
          <a:extLst>
            <a:ext uri="{FF2B5EF4-FFF2-40B4-BE49-F238E27FC236}">
              <a16:creationId xmlns:a16="http://schemas.microsoft.com/office/drawing/2014/main" id="{00000000-0008-0000-0D00-000040010000}"/>
            </a:ext>
          </a:extLst>
        </xdr:cNvPr>
        <xdr:cNvCxnSpPr>
          <a:stCxn id="317" idx="6"/>
          <a:endCxn id="318" idx="2"/>
        </xdr:cNvCxnSpPr>
      </xdr:nvCxnSpPr>
      <xdr:spPr>
        <a:xfrm>
          <a:off x="3105432" y="16384229"/>
          <a:ext cx="21926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104</xdr:row>
      <xdr:rowOff>77384</xdr:rowOff>
    </xdr:from>
    <xdr:to>
      <xdr:col>16</xdr:col>
      <xdr:colOff>677999</xdr:colOff>
      <xdr:row>107</xdr:row>
      <xdr:rowOff>153884</xdr:rowOff>
    </xdr:to>
    <xdr:sp macro="" textlink="">
      <xdr:nvSpPr>
        <xdr:cNvPr id="325" name="CuadroTexto 324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D00-000045010000}"/>
            </a:ext>
          </a:extLst>
        </xdr:cNvPr>
        <xdr:cNvSpPr txBox="1"/>
      </xdr:nvSpPr>
      <xdr:spPr>
        <a:xfrm>
          <a:off x="3265714" y="1703188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EVAP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16</xdr:col>
      <xdr:colOff>677999</xdr:colOff>
      <xdr:row>106</xdr:row>
      <xdr:rowOff>20384</xdr:rowOff>
    </xdr:from>
    <xdr:to>
      <xdr:col>18</xdr:col>
      <xdr:colOff>24831</xdr:colOff>
      <xdr:row>106</xdr:row>
      <xdr:rowOff>20384</xdr:rowOff>
    </xdr:to>
    <xdr:cxnSp macro="">
      <xdr:nvCxnSpPr>
        <xdr:cNvPr id="327" name="Conector recto de flecha 326">
          <a:extLst>
            <a:ext uri="{FF2B5EF4-FFF2-40B4-BE49-F238E27FC236}">
              <a16:creationId xmlns:a16="http://schemas.microsoft.com/office/drawing/2014/main" id="{00000000-0008-0000-0D00-000047010000}"/>
            </a:ext>
          </a:extLst>
        </xdr:cNvPr>
        <xdr:cNvCxnSpPr>
          <a:stCxn id="325" idx="6"/>
          <a:endCxn id="156" idx="2"/>
        </xdr:cNvCxnSpPr>
      </xdr:nvCxnSpPr>
      <xdr:spPr>
        <a:xfrm>
          <a:off x="9655312" y="19308509"/>
          <a:ext cx="22789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62933</xdr:colOff>
      <xdr:row>134</xdr:row>
      <xdr:rowOff>77384</xdr:rowOff>
    </xdr:from>
    <xdr:to>
      <xdr:col>25</xdr:col>
      <xdr:colOff>740932</xdr:colOff>
      <xdr:row>137</xdr:row>
      <xdr:rowOff>153884</xdr:rowOff>
    </xdr:to>
    <xdr:sp macro="" textlink="">
      <xdr:nvSpPr>
        <xdr:cNvPr id="330" name="CuadroTexto 329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D00-00004A010000}"/>
            </a:ext>
          </a:extLst>
        </xdr:cNvPr>
        <xdr:cNvSpPr txBox="1"/>
      </xdr:nvSpPr>
      <xdr:spPr>
        <a:xfrm>
          <a:off x="9860076" y="2255638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52779</xdr:colOff>
      <xdr:row>134</xdr:row>
      <xdr:rowOff>42471</xdr:rowOff>
    </xdr:from>
    <xdr:to>
      <xdr:col>25</xdr:col>
      <xdr:colOff>746744</xdr:colOff>
      <xdr:row>137</xdr:row>
      <xdr:rowOff>181430</xdr:rowOff>
    </xdr:to>
    <xdr:sp macro="" textlink="">
      <xdr:nvSpPr>
        <xdr:cNvPr id="331" name="Rectángulo 330">
          <a:extLst>
            <a:ext uri="{FF2B5EF4-FFF2-40B4-BE49-F238E27FC236}">
              <a16:creationId xmlns:a16="http://schemas.microsoft.com/office/drawing/2014/main" id="{00000000-0008-0000-0D00-00004B010000}"/>
            </a:ext>
          </a:extLst>
        </xdr:cNvPr>
        <xdr:cNvSpPr/>
      </xdr:nvSpPr>
      <xdr:spPr>
        <a:xfrm>
          <a:off x="9849922" y="22521471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18762</xdr:colOff>
      <xdr:row>137</xdr:row>
      <xdr:rowOff>181430</xdr:rowOff>
    </xdr:from>
    <xdr:to>
      <xdr:col>25</xdr:col>
      <xdr:colOff>20932</xdr:colOff>
      <xdr:row>139</xdr:row>
      <xdr:rowOff>65518</xdr:rowOff>
    </xdr:to>
    <xdr:cxnSp macro="">
      <xdr:nvCxnSpPr>
        <xdr:cNvPr id="332" name="Conector recto de flecha 331">
          <a:extLst>
            <a:ext uri="{FF2B5EF4-FFF2-40B4-BE49-F238E27FC236}">
              <a16:creationId xmlns:a16="http://schemas.microsoft.com/office/drawing/2014/main" id="{00000000-0008-0000-0D00-00004C010000}"/>
            </a:ext>
          </a:extLst>
        </xdr:cNvPr>
        <xdr:cNvCxnSpPr>
          <a:stCxn id="331" idx="2"/>
          <a:endCxn id="204" idx="0"/>
        </xdr:cNvCxnSpPr>
      </xdr:nvCxnSpPr>
      <xdr:spPr>
        <a:xfrm>
          <a:off x="10577905" y="23231930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34636</xdr:colOff>
      <xdr:row>99</xdr:row>
      <xdr:rowOff>27214</xdr:rowOff>
    </xdr:from>
    <xdr:to>
      <xdr:col>16</xdr:col>
      <xdr:colOff>734786</xdr:colOff>
      <xdr:row>102</xdr:row>
      <xdr:rowOff>163286</xdr:rowOff>
    </xdr:to>
    <xdr:sp macro="" textlink="">
      <xdr:nvSpPr>
        <xdr:cNvPr id="339" name="Rectángulo 338">
          <a:extLst>
            <a:ext uri="{FF2B5EF4-FFF2-40B4-BE49-F238E27FC236}">
              <a16:creationId xmlns:a16="http://schemas.microsoft.com/office/drawing/2014/main" id="{00000000-0008-0000-0D00-000053010000}"/>
            </a:ext>
          </a:extLst>
        </xdr:cNvPr>
        <xdr:cNvSpPr/>
      </xdr:nvSpPr>
      <xdr:spPr>
        <a:xfrm>
          <a:off x="34636" y="17033669"/>
          <a:ext cx="4752605" cy="707572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64943</xdr:colOff>
      <xdr:row>96</xdr:row>
      <xdr:rowOff>74151</xdr:rowOff>
    </xdr:from>
    <xdr:to>
      <xdr:col>10</xdr:col>
      <xdr:colOff>168233</xdr:colOff>
      <xdr:row>99</xdr:row>
      <xdr:rowOff>106796</xdr:rowOff>
    </xdr:to>
    <xdr:sp macro="" textlink="">
      <xdr:nvSpPr>
        <xdr:cNvPr id="340" name="CuadroTexto 339">
          <a:extLst>
            <a:ext uri="{FF2B5EF4-FFF2-40B4-BE49-F238E27FC236}">
              <a16:creationId xmlns:a16="http://schemas.microsoft.com/office/drawing/2014/main" id="{00000000-0008-0000-0D00-000054010000}"/>
            </a:ext>
          </a:extLst>
        </xdr:cNvPr>
        <xdr:cNvSpPr txBox="1"/>
      </xdr:nvSpPr>
      <xdr:spPr>
        <a:xfrm>
          <a:off x="4859193" y="18409776"/>
          <a:ext cx="976415" cy="604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</xdr:col>
      <xdr:colOff>47625</xdr:colOff>
      <xdr:row>114</xdr:row>
      <xdr:rowOff>0</xdr:rowOff>
    </xdr:from>
    <xdr:to>
      <xdr:col>11</xdr:col>
      <xdr:colOff>13607</xdr:colOff>
      <xdr:row>118</xdr:row>
      <xdr:rowOff>15875</xdr:rowOff>
    </xdr:to>
    <xdr:sp macro="" textlink="">
      <xdr:nvSpPr>
        <xdr:cNvPr id="341" name="Rectángulo 340">
          <a:extLst>
            <a:ext uri="{FF2B5EF4-FFF2-40B4-BE49-F238E27FC236}">
              <a16:creationId xmlns:a16="http://schemas.microsoft.com/office/drawing/2014/main" id="{00000000-0008-0000-0D00-000055010000}"/>
            </a:ext>
          </a:extLst>
        </xdr:cNvPr>
        <xdr:cNvSpPr/>
      </xdr:nvSpPr>
      <xdr:spPr>
        <a:xfrm>
          <a:off x="1682750" y="19859625"/>
          <a:ext cx="4760232" cy="777875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468126</xdr:colOff>
      <xdr:row>81</xdr:row>
      <xdr:rowOff>15133</xdr:rowOff>
    </xdr:from>
    <xdr:to>
      <xdr:col>10</xdr:col>
      <xdr:colOff>458890</xdr:colOff>
      <xdr:row>84</xdr:row>
      <xdr:rowOff>15133</xdr:rowOff>
    </xdr:to>
    <xdr:sp macro="" textlink="">
      <xdr:nvSpPr>
        <xdr:cNvPr id="344" name="CuadroTexto 343">
          <a:extLst>
            <a:ext uri="{FF2B5EF4-FFF2-40B4-BE49-F238E27FC236}">
              <a16:creationId xmlns:a16="http://schemas.microsoft.com/office/drawing/2014/main" id="{00000000-0008-0000-0D00-000058010000}"/>
            </a:ext>
          </a:extLst>
        </xdr:cNvPr>
        <xdr:cNvSpPr txBox="1"/>
      </xdr:nvSpPr>
      <xdr:spPr>
        <a:xfrm>
          <a:off x="5373501" y="15493258"/>
          <a:ext cx="75276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13606</xdr:colOff>
      <xdr:row>104</xdr:row>
      <xdr:rowOff>13608</xdr:rowOff>
    </xdr:from>
    <xdr:to>
      <xdr:col>16</xdr:col>
      <xdr:colOff>738186</xdr:colOff>
      <xdr:row>124</xdr:row>
      <xdr:rowOff>142875</xdr:rowOff>
    </xdr:to>
    <xdr:sp macro="" textlink="">
      <xdr:nvSpPr>
        <xdr:cNvPr id="361" name="Rectángulo 360">
          <a:extLst>
            <a:ext uri="{FF2B5EF4-FFF2-40B4-BE49-F238E27FC236}">
              <a16:creationId xmlns:a16="http://schemas.microsoft.com/office/drawing/2014/main" id="{00000000-0008-0000-0D00-000069010000}"/>
            </a:ext>
          </a:extLst>
        </xdr:cNvPr>
        <xdr:cNvSpPr/>
      </xdr:nvSpPr>
      <xdr:spPr>
        <a:xfrm>
          <a:off x="6566806" y="19873233"/>
          <a:ext cx="3124880" cy="3939267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35192</xdr:colOff>
      <xdr:row>260</xdr:row>
      <xdr:rowOff>84012</xdr:rowOff>
    </xdr:from>
    <xdr:to>
      <xdr:col>28</xdr:col>
      <xdr:colOff>713192</xdr:colOff>
      <xdr:row>263</xdr:row>
      <xdr:rowOff>160512</xdr:rowOff>
    </xdr:to>
    <xdr:sp macro="" textlink="">
      <xdr:nvSpPr>
        <xdr:cNvPr id="244" name="CuadroTexto 24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D00-0000F4000000}"/>
            </a:ext>
          </a:extLst>
        </xdr:cNvPr>
        <xdr:cNvSpPr txBox="1"/>
      </xdr:nvSpPr>
      <xdr:spPr>
        <a:xfrm>
          <a:off x="9906556" y="4438392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REJILLA</a:t>
          </a:r>
          <a:endParaRPr lang="en-US" sz="1100" b="1" i="1" baseline="0"/>
        </a:p>
        <a:p>
          <a:pPr algn="ctr"/>
          <a:r>
            <a:rPr lang="en-US" sz="900" b="1" i="1" baseline="0"/>
            <a:t>10-25</a:t>
          </a:r>
          <a:endParaRPr lang="en-US" sz="1100" b="1" i="1"/>
        </a:p>
      </xdr:txBody>
    </xdr:sp>
    <xdr:clientData/>
  </xdr:twoCellAnchor>
  <xdr:twoCellAnchor>
    <xdr:from>
      <xdr:col>28</xdr:col>
      <xdr:colOff>0</xdr:colOff>
      <xdr:row>270</xdr:row>
      <xdr:rowOff>68038</xdr:rowOff>
    </xdr:from>
    <xdr:to>
      <xdr:col>28</xdr:col>
      <xdr:colOff>15494</xdr:colOff>
      <xdr:row>273</xdr:row>
      <xdr:rowOff>5351</xdr:rowOff>
    </xdr:to>
    <xdr:cxnSp macro="">
      <xdr:nvCxnSpPr>
        <xdr:cNvPr id="246" name="Conector recto de flecha 245">
          <a:extLst>
            <a:ext uri="{FF2B5EF4-FFF2-40B4-BE49-F238E27FC236}">
              <a16:creationId xmlns:a16="http://schemas.microsoft.com/office/drawing/2014/main" id="{00000000-0008-0000-0D00-0000F6000000}"/>
            </a:ext>
          </a:extLst>
        </xdr:cNvPr>
        <xdr:cNvCxnSpPr>
          <a:endCxn id="302" idx="0"/>
        </xdr:cNvCxnSpPr>
      </xdr:nvCxnSpPr>
      <xdr:spPr>
        <a:xfrm>
          <a:off x="15457714" y="51639109"/>
          <a:ext cx="15494" cy="50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132</xdr:row>
      <xdr:rowOff>147032</xdr:rowOff>
    </xdr:from>
    <xdr:to>
      <xdr:col>27</xdr:col>
      <xdr:colOff>755192</xdr:colOff>
      <xdr:row>134</xdr:row>
      <xdr:rowOff>69125</xdr:rowOff>
    </xdr:to>
    <xdr:cxnSp macro="">
      <xdr:nvCxnSpPr>
        <xdr:cNvPr id="251" name="Conector recto de flecha 250">
          <a:extLst>
            <a:ext uri="{FF2B5EF4-FFF2-40B4-BE49-F238E27FC236}">
              <a16:creationId xmlns:a16="http://schemas.microsoft.com/office/drawing/2014/main" id="{00000000-0008-0000-0D00-0000FB000000}"/>
            </a:ext>
          </a:extLst>
        </xdr:cNvPr>
        <xdr:cNvCxnSpPr>
          <a:stCxn id="114" idx="4"/>
          <a:endCxn id="35" idx="0"/>
        </xdr:cNvCxnSpPr>
      </xdr:nvCxnSpPr>
      <xdr:spPr>
        <a:xfrm>
          <a:off x="10626556" y="21483032"/>
          <a:ext cx="0" cy="3030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162</xdr:row>
      <xdr:rowOff>154015</xdr:rowOff>
    </xdr:from>
    <xdr:to>
      <xdr:col>27</xdr:col>
      <xdr:colOff>755192</xdr:colOff>
      <xdr:row>164</xdr:row>
      <xdr:rowOff>51956</xdr:rowOff>
    </xdr:to>
    <xdr:cxnSp macro="">
      <xdr:nvCxnSpPr>
        <xdr:cNvPr id="252" name="Conector recto de flecha 251">
          <a:extLst>
            <a:ext uri="{FF2B5EF4-FFF2-40B4-BE49-F238E27FC236}">
              <a16:creationId xmlns:a16="http://schemas.microsoft.com/office/drawing/2014/main" id="{00000000-0008-0000-0D00-0000FC000000}"/>
            </a:ext>
          </a:extLst>
        </xdr:cNvPr>
        <xdr:cNvCxnSpPr>
          <a:stCxn id="41" idx="4"/>
          <a:endCxn id="34" idx="0"/>
        </xdr:cNvCxnSpPr>
      </xdr:nvCxnSpPr>
      <xdr:spPr>
        <a:xfrm>
          <a:off x="10626556" y="28157515"/>
          <a:ext cx="0" cy="278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52788</xdr:colOff>
      <xdr:row>104</xdr:row>
      <xdr:rowOff>58809</xdr:rowOff>
    </xdr:from>
    <xdr:to>
      <xdr:col>22</xdr:col>
      <xdr:colOff>733674</xdr:colOff>
      <xdr:row>107</xdr:row>
      <xdr:rowOff>132422</xdr:rowOff>
    </xdr:to>
    <xdr:sp macro="" textlink="">
      <xdr:nvSpPr>
        <xdr:cNvPr id="253" name="CuadroTexto 252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D00-0000FD000000}"/>
            </a:ext>
          </a:extLst>
        </xdr:cNvPr>
        <xdr:cNvSpPr txBox="1"/>
      </xdr:nvSpPr>
      <xdr:spPr>
        <a:xfrm>
          <a:off x="6605988" y="17013309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</a:t>
          </a:r>
        </a:p>
        <a:p>
          <a:pPr algn="ctr"/>
          <a:r>
            <a:rPr lang="en-US" sz="900" b="1" i="1" baseline="0"/>
            <a:t>24-01</a:t>
          </a:r>
        </a:p>
      </xdr:txBody>
    </xdr:sp>
    <xdr:clientData/>
  </xdr:twoCellAnchor>
  <xdr:twoCellAnchor>
    <xdr:from>
      <xdr:col>22</xdr:col>
      <xdr:colOff>733674</xdr:colOff>
      <xdr:row>106</xdr:row>
      <xdr:rowOff>1809</xdr:rowOff>
    </xdr:from>
    <xdr:to>
      <xdr:col>24</xdr:col>
      <xdr:colOff>62932</xdr:colOff>
      <xdr:row>106</xdr:row>
      <xdr:rowOff>1809</xdr:rowOff>
    </xdr:to>
    <xdr:cxnSp macro="">
      <xdr:nvCxnSpPr>
        <xdr:cNvPr id="254" name="Conector recto de flecha 253">
          <a:extLst>
            <a:ext uri="{FF2B5EF4-FFF2-40B4-BE49-F238E27FC236}">
              <a16:creationId xmlns:a16="http://schemas.microsoft.com/office/drawing/2014/main" id="{00000000-0008-0000-0D00-0000FE000000}"/>
            </a:ext>
          </a:extLst>
        </xdr:cNvPr>
        <xdr:cNvCxnSpPr>
          <a:stCxn id="253" idx="6"/>
        </xdr:cNvCxnSpPr>
      </xdr:nvCxnSpPr>
      <xdr:spPr>
        <a:xfrm>
          <a:off x="8048874" y="17337309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292</xdr:row>
      <xdr:rowOff>189537</xdr:rowOff>
    </xdr:from>
    <xdr:to>
      <xdr:col>31</xdr:col>
      <xdr:colOff>713192</xdr:colOff>
      <xdr:row>296</xdr:row>
      <xdr:rowOff>75537</xdr:rowOff>
    </xdr:to>
    <xdr:sp macro="" textlink="">
      <xdr:nvSpPr>
        <xdr:cNvPr id="255" name="CuadroTexto 254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D00-0000FF000000}"/>
            </a:ext>
          </a:extLst>
        </xdr:cNvPr>
        <xdr:cNvSpPr txBox="1"/>
      </xdr:nvSpPr>
      <xdr:spPr>
        <a:xfrm>
          <a:off x="16363763" y="55951608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30</xdr:col>
      <xdr:colOff>755192</xdr:colOff>
      <xdr:row>291</xdr:row>
      <xdr:rowOff>81850</xdr:rowOff>
    </xdr:from>
    <xdr:to>
      <xdr:col>30</xdr:col>
      <xdr:colOff>755192</xdr:colOff>
      <xdr:row>292</xdr:row>
      <xdr:rowOff>189537</xdr:rowOff>
    </xdr:to>
    <xdr:cxnSp macro="">
      <xdr:nvCxnSpPr>
        <xdr:cNvPr id="256" name="Conector recto de flecha 255">
          <a:extLst>
            <a:ext uri="{FF2B5EF4-FFF2-40B4-BE49-F238E27FC236}">
              <a16:creationId xmlns:a16="http://schemas.microsoft.com/office/drawing/2014/main" id="{00000000-0008-0000-0D00-000000010000}"/>
            </a:ext>
          </a:extLst>
        </xdr:cNvPr>
        <xdr:cNvCxnSpPr>
          <a:endCxn id="255" idx="0"/>
        </xdr:cNvCxnSpPr>
      </xdr:nvCxnSpPr>
      <xdr:spPr>
        <a:xfrm>
          <a:off x="17083763" y="55653421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66890</xdr:colOff>
      <xdr:row>64</xdr:row>
      <xdr:rowOff>51955</xdr:rowOff>
    </xdr:from>
    <xdr:to>
      <xdr:col>22</xdr:col>
      <xdr:colOff>53690</xdr:colOff>
      <xdr:row>67</xdr:row>
      <xdr:rowOff>128509</xdr:rowOff>
    </xdr:to>
    <xdr:sp macro="" textlink="">
      <xdr:nvSpPr>
        <xdr:cNvPr id="257" name="CuadroTexto 25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D00-000001010000}"/>
            </a:ext>
          </a:extLst>
        </xdr:cNvPr>
        <xdr:cNvSpPr txBox="1">
          <a:spLocks/>
        </xdr:cNvSpPr>
      </xdr:nvSpPr>
      <xdr:spPr>
        <a:xfrm>
          <a:off x="6647799" y="11291455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21</xdr:col>
      <xdr:colOff>749745</xdr:colOff>
      <xdr:row>64</xdr:row>
      <xdr:rowOff>51954</xdr:rowOff>
    </xdr:from>
    <xdr:to>
      <xdr:col>22</xdr:col>
      <xdr:colOff>744890</xdr:colOff>
      <xdr:row>67</xdr:row>
      <xdr:rowOff>128507</xdr:rowOff>
    </xdr:to>
    <xdr:sp macro="" textlink="">
      <xdr:nvSpPr>
        <xdr:cNvPr id="258" name="CuadroTexto 25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D00-000002010000}"/>
            </a:ext>
          </a:extLst>
        </xdr:cNvPr>
        <xdr:cNvSpPr txBox="1">
          <a:spLocks/>
        </xdr:cNvSpPr>
      </xdr:nvSpPr>
      <xdr:spPr>
        <a:xfrm>
          <a:off x="7330654" y="12295909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05-11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D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D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D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D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35717</xdr:colOff>
      <xdr:row>44</xdr:row>
      <xdr:rowOff>59906</xdr:rowOff>
    </xdr:from>
    <xdr:to>
      <xdr:col>19</xdr:col>
      <xdr:colOff>713717</xdr:colOff>
      <xdr:row>47</xdr:row>
      <xdr:rowOff>136406</xdr:rowOff>
    </xdr:to>
    <xdr:sp macro="" textlink="">
      <xdr:nvSpPr>
        <xdr:cNvPr id="259" name="CuadroTexto 258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D00-000003010000}"/>
            </a:ext>
          </a:extLst>
        </xdr:cNvPr>
        <xdr:cNvSpPr txBox="1">
          <a:spLocks/>
        </xdr:cNvSpPr>
      </xdr:nvSpPr>
      <xdr:spPr>
        <a:xfrm>
          <a:off x="4971399" y="849386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DESAGÜE</a:t>
          </a:r>
        </a:p>
        <a:p>
          <a:pPr algn="ctr"/>
          <a:r>
            <a:rPr lang="en-US" sz="900" b="1" i="1" baseline="0"/>
            <a:t>28-01</a:t>
          </a:r>
          <a:endParaRPr lang="en-US" sz="1100" b="1" i="1" baseline="0"/>
        </a:p>
      </xdr:txBody>
    </xdr:sp>
    <xdr:clientData/>
  </xdr:twoCellAnchor>
  <xdr:twoCellAnchor>
    <xdr:from>
      <xdr:col>9</xdr:col>
      <xdr:colOff>23092</xdr:colOff>
      <xdr:row>99</xdr:row>
      <xdr:rowOff>58228</xdr:rowOff>
    </xdr:from>
    <xdr:to>
      <xdr:col>10</xdr:col>
      <xdr:colOff>698205</xdr:colOff>
      <xdr:row>102</xdr:row>
      <xdr:rowOff>134729</xdr:rowOff>
    </xdr:to>
    <xdr:sp macro="" textlink="">
      <xdr:nvSpPr>
        <xdr:cNvPr id="261" name="CuadroTexto 260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D00-000005010000}"/>
            </a:ext>
          </a:extLst>
        </xdr:cNvPr>
        <xdr:cNvSpPr txBox="1"/>
      </xdr:nvSpPr>
      <xdr:spPr>
        <a:xfrm>
          <a:off x="1668319" y="1706468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 EVAPORADOR</a:t>
          </a:r>
        </a:p>
        <a:p>
          <a:pPr algn="ctr"/>
          <a:r>
            <a:rPr lang="en-US" sz="900" b="1" i="1"/>
            <a:t>65-01</a:t>
          </a:r>
        </a:p>
      </xdr:txBody>
    </xdr:sp>
    <xdr:clientData/>
  </xdr:twoCellAnchor>
  <xdr:twoCellAnchor>
    <xdr:from>
      <xdr:col>10</xdr:col>
      <xdr:colOff>698205</xdr:colOff>
      <xdr:row>101</xdr:row>
      <xdr:rowOff>1229</xdr:rowOff>
    </xdr:from>
    <xdr:to>
      <xdr:col>12</xdr:col>
      <xdr:colOff>34243</xdr:colOff>
      <xdr:row>101</xdr:row>
      <xdr:rowOff>1229</xdr:rowOff>
    </xdr:to>
    <xdr:cxnSp macro="">
      <xdr:nvCxnSpPr>
        <xdr:cNvPr id="262" name="Conector recto de flecha 261">
          <a:extLst>
            <a:ext uri="{FF2B5EF4-FFF2-40B4-BE49-F238E27FC236}">
              <a16:creationId xmlns:a16="http://schemas.microsoft.com/office/drawing/2014/main" id="{00000000-0008-0000-0D00-000006010000}"/>
            </a:ext>
          </a:extLst>
        </xdr:cNvPr>
        <xdr:cNvCxnSpPr>
          <a:stCxn id="261" idx="6"/>
        </xdr:cNvCxnSpPr>
      </xdr:nvCxnSpPr>
      <xdr:spPr>
        <a:xfrm>
          <a:off x="3105432" y="17388684"/>
          <a:ext cx="21926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169</xdr:row>
      <xdr:rowOff>51956</xdr:rowOff>
    </xdr:from>
    <xdr:to>
      <xdr:col>28</xdr:col>
      <xdr:colOff>713192</xdr:colOff>
      <xdr:row>172</xdr:row>
      <xdr:rowOff>128456</xdr:rowOff>
    </xdr:to>
    <xdr:sp macro="" textlink="">
      <xdr:nvSpPr>
        <xdr:cNvPr id="263" name="CuadroTexto 26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D00-000007010000}"/>
            </a:ext>
          </a:extLst>
        </xdr:cNvPr>
        <xdr:cNvSpPr txBox="1"/>
      </xdr:nvSpPr>
      <xdr:spPr>
        <a:xfrm>
          <a:off x="9906556" y="284884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ESCALÓN</a:t>
          </a:r>
        </a:p>
        <a:p>
          <a:pPr algn="ctr"/>
          <a:r>
            <a:rPr lang="en-US" sz="900" b="1" i="1" baseline="0"/>
            <a:t>60-01</a:t>
          </a:r>
        </a:p>
      </xdr:txBody>
    </xdr:sp>
    <xdr:clientData/>
  </xdr:twoCellAnchor>
  <xdr:twoCellAnchor>
    <xdr:from>
      <xdr:col>27</xdr:col>
      <xdr:colOff>755192</xdr:colOff>
      <xdr:row>167</xdr:row>
      <xdr:rowOff>154015</xdr:rowOff>
    </xdr:from>
    <xdr:to>
      <xdr:col>27</xdr:col>
      <xdr:colOff>755192</xdr:colOff>
      <xdr:row>169</xdr:row>
      <xdr:rowOff>51956</xdr:rowOff>
    </xdr:to>
    <xdr:cxnSp macro="">
      <xdr:nvCxnSpPr>
        <xdr:cNvPr id="264" name="Conector recto de flecha 263">
          <a:extLst>
            <a:ext uri="{FF2B5EF4-FFF2-40B4-BE49-F238E27FC236}">
              <a16:creationId xmlns:a16="http://schemas.microsoft.com/office/drawing/2014/main" id="{00000000-0008-0000-0D00-000008010000}"/>
            </a:ext>
          </a:extLst>
        </xdr:cNvPr>
        <xdr:cNvCxnSpPr>
          <a:endCxn id="263" idx="0"/>
        </xdr:cNvCxnSpPr>
      </xdr:nvCxnSpPr>
      <xdr:spPr>
        <a:xfrm>
          <a:off x="10626556" y="28209470"/>
          <a:ext cx="0" cy="278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705551</xdr:colOff>
      <xdr:row>126</xdr:row>
      <xdr:rowOff>20900</xdr:rowOff>
    </xdr:from>
    <xdr:to>
      <xdr:col>24</xdr:col>
      <xdr:colOff>57494</xdr:colOff>
      <xdr:row>126</xdr:row>
      <xdr:rowOff>22343</xdr:rowOff>
    </xdr:to>
    <xdr:cxnSp macro="">
      <xdr:nvCxnSpPr>
        <xdr:cNvPr id="265" name="Conector angular 264">
          <a:extLst>
            <a:ext uri="{FF2B5EF4-FFF2-40B4-BE49-F238E27FC236}">
              <a16:creationId xmlns:a16="http://schemas.microsoft.com/office/drawing/2014/main" id="{00000000-0008-0000-0D00-000009010000}"/>
            </a:ext>
          </a:extLst>
        </xdr:cNvPr>
        <xdr:cNvCxnSpPr>
          <a:stCxn id="279" idx="6"/>
          <a:endCxn id="115" idx="2"/>
        </xdr:cNvCxnSpPr>
      </xdr:nvCxnSpPr>
      <xdr:spPr>
        <a:xfrm>
          <a:off x="11278301" y="23119025"/>
          <a:ext cx="1860193" cy="144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236</xdr:row>
      <xdr:rowOff>152956</xdr:rowOff>
    </xdr:from>
    <xdr:to>
      <xdr:col>25</xdr:col>
      <xdr:colOff>15494</xdr:colOff>
      <xdr:row>238</xdr:row>
      <xdr:rowOff>65042</xdr:rowOff>
    </xdr:to>
    <xdr:cxnSp macro="">
      <xdr:nvCxnSpPr>
        <xdr:cNvPr id="266" name="Conector recto de flecha 265">
          <a:extLst>
            <a:ext uri="{FF2B5EF4-FFF2-40B4-BE49-F238E27FC236}">
              <a16:creationId xmlns:a16="http://schemas.microsoft.com/office/drawing/2014/main" id="{00000000-0008-0000-0D00-00000A010000}"/>
            </a:ext>
          </a:extLst>
        </xdr:cNvPr>
        <xdr:cNvCxnSpPr>
          <a:stCxn id="158" idx="4"/>
          <a:endCxn id="50" idx="0"/>
        </xdr:cNvCxnSpPr>
      </xdr:nvCxnSpPr>
      <xdr:spPr>
        <a:xfrm>
          <a:off x="9003630" y="43361820"/>
          <a:ext cx="0" cy="29308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27710</xdr:colOff>
      <xdr:row>233</xdr:row>
      <xdr:rowOff>53191</xdr:rowOff>
    </xdr:from>
    <xdr:to>
      <xdr:col>25</xdr:col>
      <xdr:colOff>741465</xdr:colOff>
      <xdr:row>236</xdr:row>
      <xdr:rowOff>171943</xdr:rowOff>
    </xdr:to>
    <xdr:sp macro="" textlink="">
      <xdr:nvSpPr>
        <xdr:cNvPr id="268" name="Rectángulo 267">
          <a:extLst>
            <a:ext uri="{FF2B5EF4-FFF2-40B4-BE49-F238E27FC236}">
              <a16:creationId xmlns:a16="http://schemas.microsoft.com/office/drawing/2014/main" id="{00000000-0008-0000-0D00-00000C010000}"/>
            </a:ext>
          </a:extLst>
        </xdr:cNvPr>
        <xdr:cNvSpPr/>
      </xdr:nvSpPr>
      <xdr:spPr>
        <a:xfrm>
          <a:off x="8253846" y="42673236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755717</xdr:colOff>
      <xdr:row>42</xdr:row>
      <xdr:rowOff>154944</xdr:rowOff>
    </xdr:from>
    <xdr:to>
      <xdr:col>18</xdr:col>
      <xdr:colOff>755717</xdr:colOff>
      <xdr:row>44</xdr:row>
      <xdr:rowOff>59906</xdr:rowOff>
    </xdr:to>
    <xdr:cxnSp macro="">
      <xdr:nvCxnSpPr>
        <xdr:cNvPr id="269" name="Conector recto de flecha 268">
          <a:extLst>
            <a:ext uri="{FF2B5EF4-FFF2-40B4-BE49-F238E27FC236}">
              <a16:creationId xmlns:a16="http://schemas.microsoft.com/office/drawing/2014/main" id="{00000000-0008-0000-0D00-00000D010000}"/>
            </a:ext>
          </a:extLst>
        </xdr:cNvPr>
        <xdr:cNvCxnSpPr>
          <a:stCxn id="86" idx="4"/>
          <a:endCxn id="259" idx="0"/>
        </xdr:cNvCxnSpPr>
      </xdr:nvCxnSpPr>
      <xdr:spPr>
        <a:xfrm>
          <a:off x="5667045" y="8203569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46</xdr:row>
      <xdr:rowOff>2906</xdr:rowOff>
    </xdr:from>
    <xdr:to>
      <xdr:col>21</xdr:col>
      <xdr:colOff>49572</xdr:colOff>
      <xdr:row>46</xdr:row>
      <xdr:rowOff>2906</xdr:rowOff>
    </xdr:to>
    <xdr:cxnSp macro="">
      <xdr:nvCxnSpPr>
        <xdr:cNvPr id="270" name="Conector recto de flecha 269">
          <a:extLst>
            <a:ext uri="{FF2B5EF4-FFF2-40B4-BE49-F238E27FC236}">
              <a16:creationId xmlns:a16="http://schemas.microsoft.com/office/drawing/2014/main" id="{00000000-0008-0000-0D00-00000E010000}"/>
            </a:ext>
          </a:extLst>
        </xdr:cNvPr>
        <xdr:cNvCxnSpPr>
          <a:stCxn id="259" idx="6"/>
          <a:endCxn id="87" idx="2"/>
        </xdr:cNvCxnSpPr>
      </xdr:nvCxnSpPr>
      <xdr:spPr>
        <a:xfrm>
          <a:off x="6387045" y="8813531"/>
          <a:ext cx="21096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60" name="CuadroTexto 259">
          <a:extLst>
            <a:ext uri="{FF2B5EF4-FFF2-40B4-BE49-F238E27FC236}">
              <a16:creationId xmlns:a16="http://schemas.microsoft.com/office/drawing/2014/main" id="{00000000-0008-0000-0D00-000004010000}"/>
            </a:ext>
          </a:extLst>
        </xdr:cNvPr>
        <xdr:cNvSpPr txBox="1"/>
      </xdr:nvSpPr>
      <xdr:spPr>
        <a:xfrm>
          <a:off x="73778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0D00-00000F010000}"/>
            </a:ext>
          </a:extLst>
        </xdr:cNvPr>
        <xdr:cNvCxnSpPr>
          <a:endCxn id="272" idx="0"/>
        </xdr:cNvCxnSpPr>
      </xdr:nvCxnSpPr>
      <xdr:spPr>
        <a:xfrm>
          <a:off x="73227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59</xdr:row>
      <xdr:rowOff>136174</xdr:rowOff>
    </xdr:from>
    <xdr:to>
      <xdr:col>22</xdr:col>
      <xdr:colOff>727572</xdr:colOff>
      <xdr:row>63</xdr:row>
      <xdr:rowOff>22174</xdr:rowOff>
    </xdr:to>
    <xdr:sp macro="" textlink="">
      <xdr:nvSpPr>
        <xdr:cNvPr id="272" name="CuadroTexto 271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SpPr txBox="1">
          <a:spLocks/>
        </xdr:cNvSpPr>
      </xdr:nvSpPr>
      <xdr:spPr>
        <a:xfrm>
          <a:off x="6602772" y="114232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73" name="CuadroTexto 272">
          <a:extLst>
            <a:ext uri="{FF2B5EF4-FFF2-40B4-BE49-F238E27FC236}">
              <a16:creationId xmlns:a16="http://schemas.microsoft.com/office/drawing/2014/main" id="{00000000-0008-0000-0D00-000011010000}"/>
            </a:ext>
          </a:extLst>
        </xdr:cNvPr>
        <xdr:cNvSpPr txBox="1"/>
      </xdr:nvSpPr>
      <xdr:spPr>
        <a:xfrm>
          <a:off x="73778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74" name="Conector recto de flecha 273">
          <a:extLst>
            <a:ext uri="{FF2B5EF4-FFF2-40B4-BE49-F238E27FC236}">
              <a16:creationId xmlns:a16="http://schemas.microsoft.com/office/drawing/2014/main" id="{00000000-0008-0000-0D00-000012010000}"/>
            </a:ext>
          </a:extLst>
        </xdr:cNvPr>
        <xdr:cNvCxnSpPr/>
      </xdr:nvCxnSpPr>
      <xdr:spPr>
        <a:xfrm>
          <a:off x="73227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94</xdr:row>
      <xdr:rowOff>70312</xdr:rowOff>
    </xdr:from>
    <xdr:to>
      <xdr:col>22</xdr:col>
      <xdr:colOff>727572</xdr:colOff>
      <xdr:row>97</xdr:row>
      <xdr:rowOff>146812</xdr:rowOff>
    </xdr:to>
    <xdr:sp macro="" textlink="">
      <xdr:nvSpPr>
        <xdr:cNvPr id="277" name="CuadroTexto 276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D00-000015010000}"/>
            </a:ext>
          </a:extLst>
        </xdr:cNvPr>
        <xdr:cNvSpPr txBox="1"/>
      </xdr:nvSpPr>
      <xdr:spPr>
        <a:xfrm>
          <a:off x="6630481" y="170767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92</xdr:row>
      <xdr:rowOff>153885</xdr:rowOff>
    </xdr:from>
    <xdr:to>
      <xdr:col>22</xdr:col>
      <xdr:colOff>7572</xdr:colOff>
      <xdr:row>94</xdr:row>
      <xdr:rowOff>70312</xdr:rowOff>
    </xdr:to>
    <xdr:cxnSp macro="">
      <xdr:nvCxnSpPr>
        <xdr:cNvPr id="278" name="Conector recto de flecha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CxnSpPr>
          <a:stCxn id="116" idx="4"/>
          <a:endCxn id="277" idx="0"/>
        </xdr:cNvCxnSpPr>
      </xdr:nvCxnSpPr>
      <xdr:spPr>
        <a:xfrm>
          <a:off x="7350481" y="1677934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735494</xdr:colOff>
      <xdr:row>274</xdr:row>
      <xdr:rowOff>138850</xdr:rowOff>
    </xdr:from>
    <xdr:to>
      <xdr:col>30</xdr:col>
      <xdr:colOff>35192</xdr:colOff>
      <xdr:row>274</xdr:row>
      <xdr:rowOff>138851</xdr:rowOff>
    </xdr:to>
    <xdr:cxnSp macro="">
      <xdr:nvCxnSpPr>
        <xdr:cNvPr id="275" name="Conector recto de flecha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CxnSpPr>
          <a:stCxn id="302" idx="6"/>
          <a:endCxn id="54" idx="2"/>
        </xdr:cNvCxnSpPr>
      </xdr:nvCxnSpPr>
      <xdr:spPr>
        <a:xfrm flipV="1">
          <a:off x="16193208" y="52471921"/>
          <a:ext cx="170555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124</xdr:row>
      <xdr:rowOff>79343</xdr:rowOff>
    </xdr:from>
    <xdr:to>
      <xdr:col>19</xdr:col>
      <xdr:colOff>705551</xdr:colOff>
      <xdr:row>127</xdr:row>
      <xdr:rowOff>152956</xdr:rowOff>
    </xdr:to>
    <xdr:sp macro="" textlink="">
      <xdr:nvSpPr>
        <xdr:cNvPr id="279" name="CuadroTexto 278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D00-000017010000}"/>
            </a:ext>
          </a:extLst>
        </xdr:cNvPr>
        <xdr:cNvSpPr txBox="1"/>
      </xdr:nvSpPr>
      <xdr:spPr>
        <a:xfrm>
          <a:off x="4942451" y="22605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18</xdr:col>
      <xdr:colOff>747551</xdr:colOff>
      <xdr:row>122</xdr:row>
      <xdr:rowOff>145772</xdr:rowOff>
    </xdr:from>
    <xdr:to>
      <xdr:col>18</xdr:col>
      <xdr:colOff>747551</xdr:colOff>
      <xdr:row>124</xdr:row>
      <xdr:rowOff>79343</xdr:rowOff>
    </xdr:to>
    <xdr:cxnSp macro="">
      <xdr:nvCxnSpPr>
        <xdr:cNvPr id="280" name="Conector recto de flecha 279">
          <a:extLst>
            <a:ext uri="{FF2B5EF4-FFF2-40B4-BE49-F238E27FC236}">
              <a16:creationId xmlns:a16="http://schemas.microsoft.com/office/drawing/2014/main" id="{00000000-0008-0000-0D00-000018010000}"/>
            </a:ext>
          </a:extLst>
        </xdr:cNvPr>
        <xdr:cNvCxnSpPr>
          <a:stCxn id="213" idx="4"/>
          <a:endCxn id="279" idx="0"/>
        </xdr:cNvCxnSpPr>
      </xdr:nvCxnSpPr>
      <xdr:spPr>
        <a:xfrm>
          <a:off x="5683233" y="21533727"/>
          <a:ext cx="0" cy="3145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52185</xdr:colOff>
      <xdr:row>84</xdr:row>
      <xdr:rowOff>76756</xdr:rowOff>
    </xdr:from>
    <xdr:to>
      <xdr:col>10</xdr:col>
      <xdr:colOff>730184</xdr:colOff>
      <xdr:row>87</xdr:row>
      <xdr:rowOff>152956</xdr:rowOff>
    </xdr:to>
    <xdr:sp macro="" textlink="">
      <xdr:nvSpPr>
        <xdr:cNvPr id="281" name="CuadroTexto 280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D00-000019010000}"/>
            </a:ext>
          </a:extLst>
        </xdr:cNvPr>
        <xdr:cNvSpPr txBox="1">
          <a:spLocks/>
        </xdr:cNvSpPr>
      </xdr:nvSpPr>
      <xdr:spPr>
        <a:xfrm>
          <a:off x="1690485" y="22222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8</xdr:col>
      <xdr:colOff>6969</xdr:colOff>
      <xdr:row>116</xdr:row>
      <xdr:rowOff>1229</xdr:rowOff>
    </xdr:from>
    <xdr:to>
      <xdr:col>9</xdr:col>
      <xdr:colOff>93856</xdr:colOff>
      <xdr:row>116</xdr:row>
      <xdr:rowOff>1229</xdr:rowOff>
    </xdr:to>
    <xdr:cxnSp macro="">
      <xdr:nvCxnSpPr>
        <xdr:cNvPr id="293" name="Conector recto de flecha 292">
          <a:extLst>
            <a:ext uri="{FF2B5EF4-FFF2-40B4-BE49-F238E27FC236}">
              <a16:creationId xmlns:a16="http://schemas.microsoft.com/office/drawing/2014/main" id="{00000000-0008-0000-0D00-000025010000}"/>
            </a:ext>
          </a:extLst>
        </xdr:cNvPr>
        <xdr:cNvCxnSpPr>
          <a:stCxn id="249" idx="6"/>
          <a:endCxn id="168" idx="2"/>
        </xdr:cNvCxnSpPr>
      </xdr:nvCxnSpPr>
      <xdr:spPr>
        <a:xfrm>
          <a:off x="3176196" y="20246184"/>
          <a:ext cx="20811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730184</xdr:colOff>
      <xdr:row>86</xdr:row>
      <xdr:rowOff>19606</xdr:rowOff>
    </xdr:from>
    <xdr:to>
      <xdr:col>12</xdr:col>
      <xdr:colOff>46943</xdr:colOff>
      <xdr:row>86</xdr:row>
      <xdr:rowOff>20900</xdr:rowOff>
    </xdr:to>
    <xdr:cxnSp macro="">
      <xdr:nvCxnSpPr>
        <xdr:cNvPr id="311" name="Conector recto de flecha 310">
          <a:extLst>
            <a:ext uri="{FF2B5EF4-FFF2-40B4-BE49-F238E27FC236}">
              <a16:creationId xmlns:a16="http://schemas.microsoft.com/office/drawing/2014/main" id="{00000000-0008-0000-0D00-000037010000}"/>
            </a:ext>
          </a:extLst>
        </xdr:cNvPr>
        <xdr:cNvCxnSpPr>
          <a:stCxn id="281" idx="6"/>
          <a:endCxn id="164" idx="2"/>
        </xdr:cNvCxnSpPr>
      </xdr:nvCxnSpPr>
      <xdr:spPr>
        <a:xfrm>
          <a:off x="6421372" y="22165231"/>
          <a:ext cx="197821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682625</xdr:colOff>
      <xdr:row>86</xdr:row>
      <xdr:rowOff>12272</xdr:rowOff>
    </xdr:from>
    <xdr:to>
      <xdr:col>21</xdr:col>
      <xdr:colOff>49572</xdr:colOff>
      <xdr:row>86</xdr:row>
      <xdr:rowOff>15876</xdr:rowOff>
    </xdr:to>
    <xdr:cxnSp macro="">
      <xdr:nvCxnSpPr>
        <xdr:cNvPr id="313" name="Conector recto de flecha 312">
          <a:extLst>
            <a:ext uri="{FF2B5EF4-FFF2-40B4-BE49-F238E27FC236}">
              <a16:creationId xmlns:a16="http://schemas.microsoft.com/office/drawing/2014/main" id="{00000000-0008-0000-0D00-000039010000}"/>
            </a:ext>
          </a:extLst>
        </xdr:cNvPr>
        <xdr:cNvCxnSpPr>
          <a:endCxn id="294" idx="2"/>
        </xdr:cNvCxnSpPr>
      </xdr:nvCxnSpPr>
      <xdr:spPr>
        <a:xfrm flipV="1">
          <a:off x="9620250" y="16442897"/>
          <a:ext cx="1875197" cy="36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6969</xdr:colOff>
      <xdr:row>116</xdr:row>
      <xdr:rowOff>1229</xdr:rowOff>
    </xdr:from>
    <xdr:to>
      <xdr:col>15</xdr:col>
      <xdr:colOff>34243</xdr:colOff>
      <xdr:row>116</xdr:row>
      <xdr:rowOff>1229</xdr:rowOff>
    </xdr:to>
    <xdr:cxnSp macro="">
      <xdr:nvCxnSpPr>
        <xdr:cNvPr id="267" name="Conector recto de flecha 266">
          <a:extLst>
            <a:ext uri="{FF2B5EF4-FFF2-40B4-BE49-F238E27FC236}">
              <a16:creationId xmlns:a16="http://schemas.microsoft.com/office/drawing/2014/main" id="{00000000-0008-0000-0D00-00000B010000}"/>
            </a:ext>
          </a:extLst>
        </xdr:cNvPr>
        <xdr:cNvCxnSpPr>
          <a:stCxn id="168" idx="6"/>
          <a:endCxn id="169" idx="2"/>
        </xdr:cNvCxnSpPr>
      </xdr:nvCxnSpPr>
      <xdr:spPr>
        <a:xfrm>
          <a:off x="6436344" y="20241854"/>
          <a:ext cx="177352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</xdr:colOff>
      <xdr:row>84</xdr:row>
      <xdr:rowOff>15874</xdr:rowOff>
    </xdr:from>
    <xdr:to>
      <xdr:col>10</xdr:col>
      <xdr:colOff>698500</xdr:colOff>
      <xdr:row>87</xdr:row>
      <xdr:rowOff>190499</xdr:rowOff>
    </xdr:to>
    <xdr:sp macro="" textlink="">
      <xdr:nvSpPr>
        <xdr:cNvPr id="282" name="Rectángulo 281">
          <a:extLst>
            <a:ext uri="{FF2B5EF4-FFF2-40B4-BE49-F238E27FC236}">
              <a16:creationId xmlns:a16="http://schemas.microsoft.com/office/drawing/2014/main" id="{00000000-0008-0000-0D00-00001A010000}"/>
            </a:ext>
          </a:extLst>
        </xdr:cNvPr>
        <xdr:cNvSpPr/>
      </xdr:nvSpPr>
      <xdr:spPr>
        <a:xfrm>
          <a:off x="63500" y="16065499"/>
          <a:ext cx="6302375" cy="746125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508000</xdr:colOff>
      <xdr:row>111</xdr:row>
      <xdr:rowOff>15875</xdr:rowOff>
    </xdr:from>
    <xdr:to>
      <xdr:col>10</xdr:col>
      <xdr:colOff>498764</xdr:colOff>
      <xdr:row>113</xdr:row>
      <xdr:rowOff>174625</xdr:rowOff>
    </xdr:to>
    <xdr:sp macro="" textlink="">
      <xdr:nvSpPr>
        <xdr:cNvPr id="287" name="CuadroTexto 286">
          <a:extLst>
            <a:ext uri="{FF2B5EF4-FFF2-40B4-BE49-F238E27FC236}">
              <a16:creationId xmlns:a16="http://schemas.microsoft.com/office/drawing/2014/main" id="{00000000-0008-0000-0D00-00001F010000}"/>
            </a:ext>
          </a:extLst>
        </xdr:cNvPr>
        <xdr:cNvSpPr txBox="1"/>
      </xdr:nvSpPr>
      <xdr:spPr>
        <a:xfrm>
          <a:off x="5413375" y="21209000"/>
          <a:ext cx="752764" cy="539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12</xdr:col>
      <xdr:colOff>389245</xdr:colOff>
      <xdr:row>80</xdr:row>
      <xdr:rowOff>181195</xdr:rowOff>
    </xdr:from>
    <xdr:to>
      <xdr:col>13</xdr:col>
      <xdr:colOff>412750</xdr:colOff>
      <xdr:row>83</xdr:row>
      <xdr:rowOff>74425</xdr:rowOff>
    </xdr:to>
    <xdr:sp macro="" textlink="">
      <xdr:nvSpPr>
        <xdr:cNvPr id="289" name="CuadroTexto 288">
          <a:extLst>
            <a:ext uri="{FF2B5EF4-FFF2-40B4-BE49-F238E27FC236}">
              <a16:creationId xmlns:a16="http://schemas.microsoft.com/office/drawing/2014/main" id="{00000000-0008-0000-0D00-000021010000}"/>
            </a:ext>
          </a:extLst>
        </xdr:cNvPr>
        <xdr:cNvSpPr txBox="1"/>
      </xdr:nvSpPr>
      <xdr:spPr>
        <a:xfrm>
          <a:off x="6929745" y="14516320"/>
          <a:ext cx="785505" cy="4647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12</xdr:col>
      <xdr:colOff>0</xdr:colOff>
      <xdr:row>79</xdr:row>
      <xdr:rowOff>31751</xdr:rowOff>
    </xdr:from>
    <xdr:to>
      <xdr:col>16</xdr:col>
      <xdr:colOff>724580</xdr:colOff>
      <xdr:row>88</xdr:row>
      <xdr:rowOff>1</xdr:rowOff>
    </xdr:to>
    <xdr:sp macro="" textlink="">
      <xdr:nvSpPr>
        <xdr:cNvPr id="290" name="Rectángulo 289">
          <a:extLst>
            <a:ext uri="{FF2B5EF4-FFF2-40B4-BE49-F238E27FC236}">
              <a16:creationId xmlns:a16="http://schemas.microsoft.com/office/drawing/2014/main" id="{00000000-0008-0000-0D00-000022010000}"/>
            </a:ext>
          </a:extLst>
        </xdr:cNvPr>
        <xdr:cNvSpPr/>
      </xdr:nvSpPr>
      <xdr:spPr>
        <a:xfrm>
          <a:off x="6540500" y="15128876"/>
          <a:ext cx="3121705" cy="1682750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738045</xdr:colOff>
      <xdr:row>131</xdr:row>
      <xdr:rowOff>10646</xdr:rowOff>
    </xdr:from>
    <xdr:to>
      <xdr:col>27</xdr:col>
      <xdr:colOff>35192</xdr:colOff>
      <xdr:row>131</xdr:row>
      <xdr:rowOff>14976</xdr:rowOff>
    </xdr:to>
    <xdr:cxnSp macro="">
      <xdr:nvCxnSpPr>
        <xdr:cNvPr id="291" name="Conector recto de flecha 290">
          <a:extLst>
            <a:ext uri="{FF2B5EF4-FFF2-40B4-BE49-F238E27FC236}">
              <a16:creationId xmlns:a16="http://schemas.microsoft.com/office/drawing/2014/main" id="{00000000-0008-0000-0D00-000023010000}"/>
            </a:ext>
          </a:extLst>
        </xdr:cNvPr>
        <xdr:cNvCxnSpPr>
          <a:stCxn id="292" idx="6"/>
        </xdr:cNvCxnSpPr>
      </xdr:nvCxnSpPr>
      <xdr:spPr>
        <a:xfrm>
          <a:off x="12968145" y="238707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129</xdr:row>
      <xdr:rowOff>61873</xdr:rowOff>
    </xdr:from>
    <xdr:to>
      <xdr:col>25</xdr:col>
      <xdr:colOff>738045</xdr:colOff>
      <xdr:row>132</xdr:row>
      <xdr:rowOff>147032</xdr:rowOff>
    </xdr:to>
    <xdr:sp macro="" textlink="">
      <xdr:nvSpPr>
        <xdr:cNvPr id="292" name="CuadroTexto 291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D00-000024010000}"/>
            </a:ext>
          </a:extLst>
        </xdr:cNvPr>
        <xdr:cNvSpPr txBox="1"/>
      </xdr:nvSpPr>
      <xdr:spPr>
        <a:xfrm>
          <a:off x="11531032" y="235409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84</xdr:row>
      <xdr:rowOff>69272</xdr:rowOff>
    </xdr:from>
    <xdr:to>
      <xdr:col>22</xdr:col>
      <xdr:colOff>727572</xdr:colOff>
      <xdr:row>87</xdr:row>
      <xdr:rowOff>145772</xdr:rowOff>
    </xdr:to>
    <xdr:sp macro="" textlink="">
      <xdr:nvSpPr>
        <xdr:cNvPr id="294" name="CuadroTexto 293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D00-000026010000}"/>
            </a:ext>
          </a:extLst>
        </xdr:cNvPr>
        <xdr:cNvSpPr txBox="1">
          <a:spLocks/>
        </xdr:cNvSpPr>
      </xdr:nvSpPr>
      <xdr:spPr>
        <a:xfrm>
          <a:off x="11495447" y="1516639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ASOCIACIÓN CONT.</a:t>
          </a:r>
          <a:r>
            <a:rPr lang="en-US" sz="1100" b="1" i="1" baseline="0"/>
            <a:t> INT.</a:t>
          </a:r>
          <a:endParaRPr lang="en-US" sz="1100" b="1" i="1"/>
        </a:p>
        <a:p>
          <a:pPr algn="ctr"/>
          <a:r>
            <a:rPr lang="en-US" sz="900" b="1" i="1"/>
            <a:t>10-05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82</xdr:row>
      <xdr:rowOff>145772</xdr:rowOff>
    </xdr:from>
    <xdr:to>
      <xdr:col>22</xdr:col>
      <xdr:colOff>7572</xdr:colOff>
      <xdr:row>84</xdr:row>
      <xdr:rowOff>69272</xdr:rowOff>
    </xdr:to>
    <xdr:cxnSp macro="">
      <xdr:nvCxnSpPr>
        <xdr:cNvPr id="296" name="Conector recto de flecha 295">
          <a:extLst>
            <a:ext uri="{FF2B5EF4-FFF2-40B4-BE49-F238E27FC236}">
              <a16:creationId xmlns:a16="http://schemas.microsoft.com/office/drawing/2014/main" id="{00000000-0008-0000-0D00-000028010000}"/>
            </a:ext>
          </a:extLst>
        </xdr:cNvPr>
        <xdr:cNvCxnSpPr>
          <a:stCxn id="111" idx="4"/>
          <a:endCxn id="294" idx="0"/>
        </xdr:cNvCxnSpPr>
      </xdr:nvCxnSpPr>
      <xdr:spPr>
        <a:xfrm>
          <a:off x="12215447" y="1581439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735494</xdr:colOff>
      <xdr:row>126</xdr:row>
      <xdr:rowOff>20900</xdr:rowOff>
    </xdr:from>
    <xdr:to>
      <xdr:col>27</xdr:col>
      <xdr:colOff>35192</xdr:colOff>
      <xdr:row>126</xdr:row>
      <xdr:rowOff>22343</xdr:rowOff>
    </xdr:to>
    <xdr:cxnSp macro="">
      <xdr:nvCxnSpPr>
        <xdr:cNvPr id="298" name="Conector recto de flecha 297">
          <a:extLst>
            <a:ext uri="{FF2B5EF4-FFF2-40B4-BE49-F238E27FC236}">
              <a16:creationId xmlns:a16="http://schemas.microsoft.com/office/drawing/2014/main" id="{00000000-0008-0000-0D00-00002A010000}"/>
            </a:ext>
          </a:extLst>
        </xdr:cNvPr>
        <xdr:cNvCxnSpPr>
          <a:stCxn id="115" idx="6"/>
          <a:endCxn id="160" idx="2"/>
        </xdr:cNvCxnSpPr>
      </xdr:nvCxnSpPr>
      <xdr:spPr>
        <a:xfrm flipV="1">
          <a:off x="14578494" y="23119025"/>
          <a:ext cx="172823" cy="14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24831</xdr:colOff>
      <xdr:row>109</xdr:row>
      <xdr:rowOff>77384</xdr:rowOff>
    </xdr:from>
    <xdr:to>
      <xdr:col>19</xdr:col>
      <xdr:colOff>702831</xdr:colOff>
      <xdr:row>112</xdr:row>
      <xdr:rowOff>153884</xdr:rowOff>
    </xdr:to>
    <xdr:sp macro="" textlink="">
      <xdr:nvSpPr>
        <xdr:cNvPr id="297" name="CuadroTexto 296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D00-000029010000}"/>
            </a:ext>
          </a:extLst>
        </xdr:cNvPr>
        <xdr:cNvSpPr txBox="1"/>
      </xdr:nvSpPr>
      <xdr:spPr>
        <a:xfrm>
          <a:off x="9835581" y="199370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RUTEO</a:t>
          </a:r>
          <a:r>
            <a:rPr lang="en-US" sz="1100" b="1" i="1" baseline="0"/>
            <a:t> EVAPORADOR</a:t>
          </a:r>
        </a:p>
        <a:p>
          <a:pPr algn="ctr"/>
          <a:r>
            <a:rPr lang="en-US" sz="900" b="1" i="1" baseline="0"/>
            <a:t>34-01</a:t>
          </a:r>
          <a:endParaRPr lang="en-US" sz="600" b="1" i="1"/>
        </a:p>
      </xdr:txBody>
    </xdr:sp>
    <xdr:clientData/>
  </xdr:twoCellAnchor>
  <xdr:twoCellAnchor>
    <xdr:from>
      <xdr:col>18</xdr:col>
      <xdr:colOff>744831</xdr:colOff>
      <xdr:row>107</xdr:row>
      <xdr:rowOff>153884</xdr:rowOff>
    </xdr:from>
    <xdr:to>
      <xdr:col>18</xdr:col>
      <xdr:colOff>744831</xdr:colOff>
      <xdr:row>109</xdr:row>
      <xdr:rowOff>77384</xdr:rowOff>
    </xdr:to>
    <xdr:cxnSp macro="">
      <xdr:nvCxnSpPr>
        <xdr:cNvPr id="299" name="Conector recto de flecha 298">
          <a:extLst>
            <a:ext uri="{FF2B5EF4-FFF2-40B4-BE49-F238E27FC236}">
              <a16:creationId xmlns:a16="http://schemas.microsoft.com/office/drawing/2014/main" id="{00000000-0008-0000-0D00-00002B010000}"/>
            </a:ext>
          </a:extLst>
        </xdr:cNvPr>
        <xdr:cNvCxnSpPr>
          <a:stCxn id="156" idx="4"/>
          <a:endCxn id="297" idx="0"/>
        </xdr:cNvCxnSpPr>
      </xdr:nvCxnSpPr>
      <xdr:spPr>
        <a:xfrm>
          <a:off x="10555581" y="2058500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79375</xdr:colOff>
      <xdr:row>222</xdr:row>
      <xdr:rowOff>158750</xdr:rowOff>
    </xdr:from>
    <xdr:to>
      <xdr:col>31</xdr:col>
      <xdr:colOff>730249</xdr:colOff>
      <xdr:row>254</xdr:row>
      <xdr:rowOff>1</xdr:rowOff>
    </xdr:to>
    <xdr:sp macro="" textlink="">
      <xdr:nvSpPr>
        <xdr:cNvPr id="300" name="Rectángulo 299">
          <a:extLst>
            <a:ext uri="{FF2B5EF4-FFF2-40B4-BE49-F238E27FC236}">
              <a16:creationId xmlns:a16="http://schemas.microsoft.com/office/drawing/2014/main" id="{00000000-0008-0000-0D00-00002C010000}"/>
            </a:ext>
          </a:extLst>
        </xdr:cNvPr>
        <xdr:cNvSpPr/>
      </xdr:nvSpPr>
      <xdr:spPr>
        <a:xfrm>
          <a:off x="13049250" y="42576750"/>
          <a:ext cx="4794249" cy="595312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751731</xdr:colOff>
      <xdr:row>253</xdr:row>
      <xdr:rowOff>141362</xdr:rowOff>
    </xdr:from>
    <xdr:to>
      <xdr:col>30</xdr:col>
      <xdr:colOff>751731</xdr:colOff>
      <xdr:row>255</xdr:row>
      <xdr:rowOff>84012</xdr:rowOff>
    </xdr:to>
    <xdr:cxnSp macro="">
      <xdr:nvCxnSpPr>
        <xdr:cNvPr id="321" name="Conector recto de flecha 320">
          <a:extLst>
            <a:ext uri="{FF2B5EF4-FFF2-40B4-BE49-F238E27FC236}">
              <a16:creationId xmlns:a16="http://schemas.microsoft.com/office/drawing/2014/main" id="{00000000-0008-0000-0D00-000041010000}"/>
            </a:ext>
          </a:extLst>
        </xdr:cNvPr>
        <xdr:cNvCxnSpPr>
          <a:stCxn id="329" idx="4"/>
          <a:endCxn id="137" idx="0"/>
        </xdr:cNvCxnSpPr>
      </xdr:nvCxnSpPr>
      <xdr:spPr>
        <a:xfrm>
          <a:off x="17102981" y="484807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250</xdr:row>
      <xdr:rowOff>56025</xdr:rowOff>
    </xdr:from>
    <xdr:to>
      <xdr:col>25</xdr:col>
      <xdr:colOff>713192</xdr:colOff>
      <xdr:row>253</xdr:row>
      <xdr:rowOff>132525</xdr:rowOff>
    </xdr:to>
    <xdr:sp macro="" textlink="">
      <xdr:nvSpPr>
        <xdr:cNvPr id="322" name="CuadroTexto 321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D00-000042010000}"/>
            </a:ext>
          </a:extLst>
        </xdr:cNvPr>
        <xdr:cNvSpPr txBox="1"/>
      </xdr:nvSpPr>
      <xdr:spPr>
        <a:xfrm>
          <a:off x="11503292" y="447759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248</xdr:row>
      <xdr:rowOff>190499</xdr:rowOff>
    </xdr:from>
    <xdr:to>
      <xdr:col>28</xdr:col>
      <xdr:colOff>13138</xdr:colOff>
      <xdr:row>250</xdr:row>
      <xdr:rowOff>56024</xdr:rowOff>
    </xdr:to>
    <xdr:cxnSp macro="">
      <xdr:nvCxnSpPr>
        <xdr:cNvPr id="324" name="Conector angular 323">
          <a:extLst>
            <a:ext uri="{FF2B5EF4-FFF2-40B4-BE49-F238E27FC236}">
              <a16:creationId xmlns:a16="http://schemas.microsoft.com/office/drawing/2014/main" id="{00000000-0008-0000-0D00-000044010000}"/>
            </a:ext>
          </a:extLst>
        </xdr:cNvPr>
        <xdr:cNvCxnSpPr>
          <a:endCxn id="322" idx="0"/>
        </xdr:cNvCxnSpPr>
      </xdr:nvCxnSpPr>
      <xdr:spPr>
        <a:xfrm rot="10800000" flipV="1">
          <a:off x="12223292" y="4452937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6569</xdr:colOff>
      <xdr:row>248</xdr:row>
      <xdr:rowOff>6569</xdr:rowOff>
    </xdr:from>
    <xdr:to>
      <xdr:col>28</xdr:col>
      <xdr:colOff>6570</xdr:colOff>
      <xdr:row>249</xdr:row>
      <xdr:rowOff>13138</xdr:rowOff>
    </xdr:to>
    <xdr:cxnSp macro="">
      <xdr:nvCxnSpPr>
        <xdr:cNvPr id="326" name="Conector recto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CxnSpPr/>
      </xdr:nvCxnSpPr>
      <xdr:spPr>
        <a:xfrm flipH="1">
          <a:off x="13874969" y="4434544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19707</xdr:colOff>
      <xdr:row>249</xdr:row>
      <xdr:rowOff>0</xdr:rowOff>
    </xdr:from>
    <xdr:to>
      <xdr:col>30</xdr:col>
      <xdr:colOff>758300</xdr:colOff>
      <xdr:row>250</xdr:row>
      <xdr:rowOff>78000</xdr:rowOff>
    </xdr:to>
    <xdr:cxnSp macro="">
      <xdr:nvCxnSpPr>
        <xdr:cNvPr id="328" name="Conector angular 327">
          <a:extLst>
            <a:ext uri="{FF2B5EF4-FFF2-40B4-BE49-F238E27FC236}">
              <a16:creationId xmlns:a16="http://schemas.microsoft.com/office/drawing/2014/main" id="{00000000-0008-0000-0D00-000048010000}"/>
            </a:ext>
          </a:extLst>
        </xdr:cNvPr>
        <xdr:cNvCxnSpPr/>
      </xdr:nvCxnSpPr>
      <xdr:spPr>
        <a:xfrm>
          <a:off x="13888107" y="4452937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250</xdr:row>
      <xdr:rowOff>64862</xdr:rowOff>
    </xdr:from>
    <xdr:to>
      <xdr:col>31</xdr:col>
      <xdr:colOff>709731</xdr:colOff>
      <xdr:row>253</xdr:row>
      <xdr:rowOff>141362</xdr:rowOff>
    </xdr:to>
    <xdr:sp macro="" textlink="">
      <xdr:nvSpPr>
        <xdr:cNvPr id="329" name="CuadroTexto 328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D00-000049010000}"/>
            </a:ext>
          </a:extLst>
        </xdr:cNvPr>
        <xdr:cNvSpPr txBox="1"/>
      </xdr:nvSpPr>
      <xdr:spPr>
        <a:xfrm>
          <a:off x="14776431" y="44784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25</xdr:col>
      <xdr:colOff>15495</xdr:colOff>
      <xdr:row>246</xdr:row>
      <xdr:rowOff>121568</xdr:rowOff>
    </xdr:from>
    <xdr:to>
      <xdr:col>28</xdr:col>
      <xdr:colOff>16950</xdr:colOff>
      <xdr:row>248</xdr:row>
      <xdr:rowOff>1425</xdr:rowOff>
    </xdr:to>
    <xdr:cxnSp macro="">
      <xdr:nvCxnSpPr>
        <xdr:cNvPr id="333" name="Conector angular 332">
          <a:extLst>
            <a:ext uri="{FF2B5EF4-FFF2-40B4-BE49-F238E27FC236}">
              <a16:creationId xmlns:a16="http://schemas.microsoft.com/office/drawing/2014/main" id="{00000000-0008-0000-0D00-00004D010000}"/>
            </a:ext>
          </a:extLst>
        </xdr:cNvPr>
        <xdr:cNvCxnSpPr>
          <a:stCxn id="49" idx="4"/>
        </xdr:cNvCxnSpPr>
      </xdr:nvCxnSpPr>
      <xdr:spPr>
        <a:xfrm rot="16200000" flipH="1">
          <a:off x="14546356" y="46439582"/>
          <a:ext cx="260857" cy="1636580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13521</xdr:colOff>
      <xdr:row>231</xdr:row>
      <xdr:rowOff>165611</xdr:rowOff>
    </xdr:from>
    <xdr:to>
      <xdr:col>30</xdr:col>
      <xdr:colOff>751732</xdr:colOff>
      <xdr:row>247</xdr:row>
      <xdr:rowOff>183642</xdr:rowOff>
    </xdr:to>
    <xdr:cxnSp macro="">
      <xdr:nvCxnSpPr>
        <xdr:cNvPr id="334" name="Conector angular 333">
          <a:extLst>
            <a:ext uri="{FF2B5EF4-FFF2-40B4-BE49-F238E27FC236}">
              <a16:creationId xmlns:a16="http://schemas.microsoft.com/office/drawing/2014/main" id="{00000000-0008-0000-0D00-00004E010000}"/>
            </a:ext>
          </a:extLst>
        </xdr:cNvPr>
        <xdr:cNvCxnSpPr>
          <a:stCxn id="77" idx="4"/>
        </xdr:cNvCxnSpPr>
      </xdr:nvCxnSpPr>
      <xdr:spPr>
        <a:xfrm rot="5400000">
          <a:off x="14764298" y="45041334"/>
          <a:ext cx="3066031" cy="1611336"/>
        </a:xfrm>
        <a:prstGeom prst="bentConnector3">
          <a:avLst>
            <a:gd name="adj1" fmla="val 100224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258</xdr:row>
      <xdr:rowOff>160512</xdr:rowOff>
    </xdr:from>
    <xdr:to>
      <xdr:col>30</xdr:col>
      <xdr:colOff>751731</xdr:colOff>
      <xdr:row>260</xdr:row>
      <xdr:rowOff>84012</xdr:rowOff>
    </xdr:to>
    <xdr:cxnSp macro="">
      <xdr:nvCxnSpPr>
        <xdr:cNvPr id="343" name="Conector angular 342">
          <a:extLst>
            <a:ext uri="{FF2B5EF4-FFF2-40B4-BE49-F238E27FC236}">
              <a16:creationId xmlns:a16="http://schemas.microsoft.com/office/drawing/2014/main" id="{00000000-0008-0000-0D00-000057010000}"/>
            </a:ext>
          </a:extLst>
        </xdr:cNvPr>
        <xdr:cNvCxnSpPr>
          <a:stCxn id="137" idx="4"/>
          <a:endCxn id="244" idx="0"/>
        </xdr:cNvCxnSpPr>
      </xdr:nvCxnSpPr>
      <xdr:spPr>
        <a:xfrm rot="5400000">
          <a:off x="16134899" y="48788805"/>
          <a:ext cx="304500" cy="163166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34637</xdr:colOff>
      <xdr:row>255</xdr:row>
      <xdr:rowOff>27214</xdr:rowOff>
    </xdr:from>
    <xdr:to>
      <xdr:col>31</xdr:col>
      <xdr:colOff>714375</xdr:colOff>
      <xdr:row>263</xdr:row>
      <xdr:rowOff>174625</xdr:rowOff>
    </xdr:to>
    <xdr:sp macro="" textlink="">
      <xdr:nvSpPr>
        <xdr:cNvPr id="345" name="Rectángulo 344">
          <a:extLst>
            <a:ext uri="{FF2B5EF4-FFF2-40B4-BE49-F238E27FC236}">
              <a16:creationId xmlns:a16="http://schemas.microsoft.com/office/drawing/2014/main" id="{00000000-0008-0000-0D00-000059010000}"/>
            </a:ext>
          </a:extLst>
        </xdr:cNvPr>
        <xdr:cNvSpPr/>
      </xdr:nvSpPr>
      <xdr:spPr>
        <a:xfrm>
          <a:off x="13115637" y="48747589"/>
          <a:ext cx="4711988" cy="167141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57494</xdr:colOff>
      <xdr:row>273</xdr:row>
      <xdr:rowOff>5351</xdr:rowOff>
    </xdr:from>
    <xdr:to>
      <xdr:col>28</xdr:col>
      <xdr:colOff>735494</xdr:colOff>
      <xdr:row>276</xdr:row>
      <xdr:rowOff>81851</xdr:rowOff>
    </xdr:to>
    <xdr:sp macro="" textlink="">
      <xdr:nvSpPr>
        <xdr:cNvPr id="302" name="CuadroTexto 301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D00-00002E010000}"/>
            </a:ext>
          </a:extLst>
        </xdr:cNvPr>
        <xdr:cNvSpPr txBox="1"/>
      </xdr:nvSpPr>
      <xdr:spPr>
        <a:xfrm>
          <a:off x="14753208" y="5214792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9</xdr:col>
      <xdr:colOff>121070</xdr:colOff>
      <xdr:row>34</xdr:row>
      <xdr:rowOff>62757</xdr:rowOff>
    </xdr:from>
    <xdr:to>
      <xdr:col>10</xdr:col>
      <xdr:colOff>744807</xdr:colOff>
      <xdr:row>37</xdr:row>
      <xdr:rowOff>139257</xdr:rowOff>
    </xdr:to>
    <xdr:sp macro="" textlink="">
      <xdr:nvSpPr>
        <xdr:cNvPr id="304" name="CuadroTexto 303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D00-000030010000}"/>
            </a:ext>
          </a:extLst>
        </xdr:cNvPr>
        <xdr:cNvSpPr txBox="1"/>
      </xdr:nvSpPr>
      <xdr:spPr>
        <a:xfrm>
          <a:off x="5026445" y="6587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34</xdr:row>
      <xdr:rowOff>19186</xdr:rowOff>
    </xdr:from>
    <xdr:to>
      <xdr:col>10</xdr:col>
      <xdr:colOff>750455</xdr:colOff>
      <xdr:row>37</xdr:row>
      <xdr:rowOff>144318</xdr:rowOff>
    </xdr:to>
    <xdr:sp macro="" textlink="">
      <xdr:nvSpPr>
        <xdr:cNvPr id="305" name="Rectángulo 304">
          <a:extLst>
            <a:ext uri="{FF2B5EF4-FFF2-40B4-BE49-F238E27FC236}">
              <a16:creationId xmlns:a16="http://schemas.microsoft.com/office/drawing/2014/main" id="{00000000-0008-0000-0D00-000031010000}"/>
            </a:ext>
          </a:extLst>
        </xdr:cNvPr>
        <xdr:cNvSpPr/>
      </xdr:nvSpPr>
      <xdr:spPr>
        <a:xfrm>
          <a:off x="3276600" y="6924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35</xdr:row>
      <xdr:rowOff>177002</xdr:rowOff>
    </xdr:from>
    <xdr:to>
      <xdr:col>12</xdr:col>
      <xdr:colOff>46943</xdr:colOff>
      <xdr:row>36</xdr:row>
      <xdr:rowOff>5757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0D00-000033010000}"/>
            </a:ext>
          </a:extLst>
        </xdr:cNvPr>
        <xdr:cNvCxnSpPr>
          <a:stCxn id="305" idx="3"/>
          <a:endCxn id="95" idx="2"/>
        </xdr:cNvCxnSpPr>
      </xdr:nvCxnSpPr>
      <xdr:spPr>
        <a:xfrm>
          <a:off x="6417830" y="6892127"/>
          <a:ext cx="169613" cy="19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742547</xdr:colOff>
      <xdr:row>86</xdr:row>
      <xdr:rowOff>19606</xdr:rowOff>
    </xdr:from>
    <xdr:to>
      <xdr:col>6</xdr:col>
      <xdr:colOff>64548</xdr:colOff>
      <xdr:row>86</xdr:row>
      <xdr:rowOff>19606</xdr:rowOff>
    </xdr:to>
    <xdr:cxnSp macro="">
      <xdr:nvCxnSpPr>
        <xdr:cNvPr id="310" name="Conector recto de flecha 309">
          <a:extLst>
            <a:ext uri="{FF2B5EF4-FFF2-40B4-BE49-F238E27FC236}">
              <a16:creationId xmlns:a16="http://schemas.microsoft.com/office/drawing/2014/main" id="{00000000-0008-0000-0D00-000036010000}"/>
            </a:ext>
          </a:extLst>
        </xdr:cNvPr>
        <xdr:cNvCxnSpPr>
          <a:stCxn id="335" idx="6"/>
          <a:endCxn id="336" idx="2"/>
        </xdr:cNvCxnSpPr>
      </xdr:nvCxnSpPr>
      <xdr:spPr>
        <a:xfrm>
          <a:off x="3142847" y="174027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86</xdr:row>
      <xdr:rowOff>19606</xdr:rowOff>
    </xdr:from>
    <xdr:to>
      <xdr:col>9</xdr:col>
      <xdr:colOff>52185</xdr:colOff>
      <xdr:row>86</xdr:row>
      <xdr:rowOff>19606</xdr:rowOff>
    </xdr:to>
    <xdr:cxnSp macro="">
      <xdr:nvCxnSpPr>
        <xdr:cNvPr id="315" name="Conector recto de flecha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CxnSpPr>
          <a:stCxn id="336" idx="6"/>
          <a:endCxn id="281" idx="2"/>
        </xdr:cNvCxnSpPr>
      </xdr:nvCxnSpPr>
      <xdr:spPr>
        <a:xfrm>
          <a:off x="4774797" y="16450231"/>
          <a:ext cx="18276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64548</xdr:colOff>
      <xdr:row>84</xdr:row>
      <xdr:rowOff>76756</xdr:rowOff>
    </xdr:from>
    <xdr:to>
      <xdr:col>1</xdr:col>
      <xdr:colOff>742547</xdr:colOff>
      <xdr:row>87</xdr:row>
      <xdr:rowOff>152956</xdr:rowOff>
    </xdr:to>
    <xdr:sp macro="" textlink="">
      <xdr:nvSpPr>
        <xdr:cNvPr id="316" name="CuadroTexto 315">
          <a:extLst>
            <a:ext uri="{FF2B5EF4-FFF2-40B4-BE49-F238E27FC236}">
              <a16:creationId xmlns:a16="http://schemas.microsoft.com/office/drawing/2014/main" id="{00000000-0008-0000-0D00-00003C010000}"/>
            </a:ext>
          </a:extLst>
        </xdr:cNvPr>
        <xdr:cNvSpPr txBox="1">
          <a:spLocks/>
        </xdr:cNvSpPr>
      </xdr:nvSpPr>
      <xdr:spPr>
        <a:xfrm>
          <a:off x="64548" y="17078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</xdr:col>
      <xdr:colOff>742547</xdr:colOff>
      <xdr:row>86</xdr:row>
      <xdr:rowOff>22949</xdr:rowOff>
    </xdr:from>
    <xdr:to>
      <xdr:col>3</xdr:col>
      <xdr:colOff>64548</xdr:colOff>
      <xdr:row>86</xdr:row>
      <xdr:rowOff>22949</xdr:rowOff>
    </xdr:to>
    <xdr:cxnSp macro="">
      <xdr:nvCxnSpPr>
        <xdr:cNvPr id="323" name="Conector recto de flecha 322">
          <a:extLst>
            <a:ext uri="{FF2B5EF4-FFF2-40B4-BE49-F238E27FC236}">
              <a16:creationId xmlns:a16="http://schemas.microsoft.com/office/drawing/2014/main" id="{00000000-0008-0000-0D00-000043010000}"/>
            </a:ext>
          </a:extLst>
        </xdr:cNvPr>
        <xdr:cNvCxnSpPr>
          <a:stCxn id="316" idx="6"/>
          <a:endCxn id="335" idx="2"/>
        </xdr:cNvCxnSpPr>
      </xdr:nvCxnSpPr>
      <xdr:spPr>
        <a:xfrm>
          <a:off x="1504547" y="174060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84</xdr:row>
      <xdr:rowOff>76756</xdr:rowOff>
    </xdr:from>
    <xdr:to>
      <xdr:col>4</xdr:col>
      <xdr:colOff>742547</xdr:colOff>
      <xdr:row>87</xdr:row>
      <xdr:rowOff>152956</xdr:rowOff>
    </xdr:to>
    <xdr:sp macro="" textlink="">
      <xdr:nvSpPr>
        <xdr:cNvPr id="335" name="CuadroTexto 33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4F010000}"/>
            </a:ext>
          </a:extLst>
        </xdr:cNvPr>
        <xdr:cNvSpPr txBox="1">
          <a:spLocks/>
        </xdr:cNvSpPr>
      </xdr:nvSpPr>
      <xdr:spPr>
        <a:xfrm>
          <a:off x="1702848" y="17078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6</xdr:col>
      <xdr:colOff>64548</xdr:colOff>
      <xdr:row>84</xdr:row>
      <xdr:rowOff>76756</xdr:rowOff>
    </xdr:from>
    <xdr:to>
      <xdr:col>7</xdr:col>
      <xdr:colOff>742547</xdr:colOff>
      <xdr:row>87</xdr:row>
      <xdr:rowOff>152956</xdr:rowOff>
    </xdr:to>
    <xdr:sp macro="" textlink="">
      <xdr:nvSpPr>
        <xdr:cNvPr id="336" name="CuadroTexto 335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D00-000050010000}"/>
            </a:ext>
          </a:extLst>
        </xdr:cNvPr>
        <xdr:cNvSpPr txBox="1">
          <a:spLocks/>
        </xdr:cNvSpPr>
      </xdr:nvSpPr>
      <xdr:spPr>
        <a:xfrm>
          <a:off x="3341148" y="17078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12</xdr:col>
      <xdr:colOff>46943</xdr:colOff>
      <xdr:row>39</xdr:row>
      <xdr:rowOff>78444</xdr:rowOff>
    </xdr:from>
    <xdr:to>
      <xdr:col>13</xdr:col>
      <xdr:colOff>724943</xdr:colOff>
      <xdr:row>42</xdr:row>
      <xdr:rowOff>154944</xdr:rowOff>
    </xdr:to>
    <xdr:sp macro="" textlink="">
      <xdr:nvSpPr>
        <xdr:cNvPr id="276" name="CuadroTexto 275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D00-000014010000}"/>
            </a:ext>
          </a:extLst>
        </xdr:cNvPr>
        <xdr:cNvSpPr txBox="1">
          <a:spLocks/>
        </xdr:cNvSpPr>
      </xdr:nvSpPr>
      <xdr:spPr>
        <a:xfrm>
          <a:off x="82384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</a:t>
          </a:r>
        </a:p>
      </xdr:txBody>
    </xdr:sp>
    <xdr:clientData/>
  </xdr:twoCellAnchor>
  <xdr:twoCellAnchor>
    <xdr:from>
      <xdr:col>13</xdr:col>
      <xdr:colOff>4943</xdr:colOff>
      <xdr:row>37</xdr:row>
      <xdr:rowOff>139257</xdr:rowOff>
    </xdr:from>
    <xdr:to>
      <xdr:col>13</xdr:col>
      <xdr:colOff>4943</xdr:colOff>
      <xdr:row>39</xdr:row>
      <xdr:rowOff>78444</xdr:rowOff>
    </xdr:to>
    <xdr:cxnSp macro="">
      <xdr:nvCxnSpPr>
        <xdr:cNvPr id="283" name="Conector recto de flecha 282">
          <a:extLst>
            <a:ext uri="{FF2B5EF4-FFF2-40B4-BE49-F238E27FC236}">
              <a16:creationId xmlns:a16="http://schemas.microsoft.com/office/drawing/2014/main" id="{00000000-0008-0000-0D00-00001B010000}"/>
            </a:ext>
          </a:extLst>
        </xdr:cNvPr>
        <xdr:cNvCxnSpPr>
          <a:stCxn id="95" idx="4"/>
          <a:endCxn id="276" idx="0"/>
        </xdr:cNvCxnSpPr>
      </xdr:nvCxnSpPr>
      <xdr:spPr>
        <a:xfrm>
          <a:off x="73074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35192</xdr:colOff>
      <xdr:row>278</xdr:row>
      <xdr:rowOff>32164</xdr:rowOff>
    </xdr:from>
    <xdr:to>
      <xdr:col>31</xdr:col>
      <xdr:colOff>21992</xdr:colOff>
      <xdr:row>281</xdr:row>
      <xdr:rowOff>108718</xdr:rowOff>
    </xdr:to>
    <xdr:sp macro="" textlink="">
      <xdr:nvSpPr>
        <xdr:cNvPr id="288" name="CuadroTexto 287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D00-000020010000}"/>
            </a:ext>
          </a:extLst>
        </xdr:cNvPr>
        <xdr:cNvSpPr txBox="1">
          <a:spLocks/>
        </xdr:cNvSpPr>
      </xdr:nvSpPr>
      <xdr:spPr>
        <a:xfrm>
          <a:off x="16363763" y="53127235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30</xdr:col>
      <xdr:colOff>749745</xdr:colOff>
      <xdr:row>278</xdr:row>
      <xdr:rowOff>32163</xdr:rowOff>
    </xdr:from>
    <xdr:to>
      <xdr:col>31</xdr:col>
      <xdr:colOff>744890</xdr:colOff>
      <xdr:row>281</xdr:row>
      <xdr:rowOff>108716</xdr:rowOff>
    </xdr:to>
    <xdr:sp macro="" textlink="">
      <xdr:nvSpPr>
        <xdr:cNvPr id="295" name="CuadroTexto 294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D00-000027010000}"/>
            </a:ext>
          </a:extLst>
        </xdr:cNvPr>
        <xdr:cNvSpPr txBox="1">
          <a:spLocks/>
        </xdr:cNvSpPr>
      </xdr:nvSpPr>
      <xdr:spPr>
        <a:xfrm>
          <a:off x="17078316" y="53127234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15</xdr:col>
      <xdr:colOff>0</xdr:colOff>
      <xdr:row>120</xdr:row>
      <xdr:rowOff>38100</xdr:rowOff>
    </xdr:from>
    <xdr:to>
      <xdr:col>16</xdr:col>
      <xdr:colOff>677999</xdr:colOff>
      <xdr:row>123</xdr:row>
      <xdr:rowOff>114600</xdr:rowOff>
    </xdr:to>
    <xdr:sp macro="" textlink="">
      <xdr:nvSpPr>
        <xdr:cNvPr id="5" name="CuadroTexto 4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8191500" y="22945725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DE DISYUNTOR </a:t>
          </a:r>
        </a:p>
        <a:p>
          <a:pPr algn="ctr"/>
          <a:r>
            <a:rPr lang="en-US" sz="1100" b="1" i="1" baseline="0"/>
            <a:t>10-20</a:t>
          </a:r>
          <a:endParaRPr lang="en-US" sz="1100" b="1" i="1"/>
        </a:p>
      </xdr:txBody>
    </xdr:sp>
    <xdr:clientData/>
  </xdr:twoCellAnchor>
  <xdr:twoCellAnchor>
    <xdr:from>
      <xdr:col>15</xdr:col>
      <xdr:colOff>720001</xdr:colOff>
      <xdr:row>123</xdr:row>
      <xdr:rowOff>114599</xdr:rowOff>
    </xdr:from>
    <xdr:to>
      <xdr:col>27</xdr:col>
      <xdr:colOff>742951</xdr:colOff>
      <xdr:row>133</xdr:row>
      <xdr:rowOff>66674</xdr:rowOff>
    </xdr:to>
    <xdr:cxnSp macro="">
      <xdr:nvCxnSpPr>
        <xdr:cNvPr id="56" name="Conector: angular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CxnSpPr>
          <a:stCxn id="5" idx="4"/>
        </xdr:cNvCxnSpPr>
      </xdr:nvCxnSpPr>
      <xdr:spPr>
        <a:xfrm rot="16200000" flipH="1">
          <a:off x="11271038" y="21234187"/>
          <a:ext cx="1857075" cy="65761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50451</xdr:colOff>
      <xdr:row>272</xdr:row>
      <xdr:rowOff>149679</xdr:rowOff>
    </xdr:from>
    <xdr:to>
      <xdr:col>32</xdr:col>
      <xdr:colOff>825</xdr:colOff>
      <xdr:row>296</xdr:row>
      <xdr:rowOff>184315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746165" y="52101750"/>
          <a:ext cx="3107231" cy="4606636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755506</xdr:colOff>
      <xdr:row>263</xdr:row>
      <xdr:rowOff>174625</xdr:rowOff>
    </xdr:from>
    <xdr:to>
      <xdr:col>28</xdr:col>
      <xdr:colOff>0</xdr:colOff>
      <xdr:row>266</xdr:row>
      <xdr:rowOff>13608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>
          <a:stCxn id="345" idx="2"/>
          <a:endCxn id="53" idx="0"/>
        </xdr:cNvCxnSpPr>
      </xdr:nvCxnSpPr>
      <xdr:spPr>
        <a:xfrm>
          <a:off x="15451220" y="50412196"/>
          <a:ext cx="6494" cy="41048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95250</xdr:colOff>
      <xdr:row>266</xdr:row>
      <xdr:rowOff>13608</xdr:rowOff>
    </xdr:from>
    <xdr:to>
      <xdr:col>29</xdr:col>
      <xdr:colOff>13607</xdr:colOff>
      <xdr:row>270</xdr:row>
      <xdr:rowOff>81644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14682107" y="50822679"/>
          <a:ext cx="1551214" cy="83003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27214</xdr:colOff>
      <xdr:row>266</xdr:row>
      <xdr:rowOff>108857</xdr:rowOff>
    </xdr:from>
    <xdr:to>
      <xdr:col>28</xdr:col>
      <xdr:colOff>705214</xdr:colOff>
      <xdr:row>269</xdr:row>
      <xdr:rowOff>185357</xdr:rowOff>
    </xdr:to>
    <xdr:sp macro="" textlink="">
      <xdr:nvSpPr>
        <xdr:cNvPr id="73" name="CuadroTexto 72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 txBox="1"/>
      </xdr:nvSpPr>
      <xdr:spPr>
        <a:xfrm>
          <a:off x="14722928" y="509179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ASOCIACIÓN FINAL</a:t>
          </a:r>
        </a:p>
        <a:p>
          <a:pPr algn="ctr"/>
          <a:r>
            <a:rPr lang="en-US" sz="900" b="1" i="1" baseline="0"/>
            <a:t>10-10</a:t>
          </a:r>
          <a:endParaRPr lang="en-US" sz="900" b="1" i="1"/>
        </a:p>
      </xdr:txBody>
    </xdr:sp>
    <xdr:clientData/>
  </xdr:twoCellAnchor>
  <xdr:twoCellAnchor>
    <xdr:from>
      <xdr:col>32</xdr:col>
      <xdr:colOff>149679</xdr:colOff>
      <xdr:row>266</xdr:row>
      <xdr:rowOff>40822</xdr:rowOff>
    </xdr:from>
    <xdr:to>
      <xdr:col>34</xdr:col>
      <xdr:colOff>65679</xdr:colOff>
      <xdr:row>269</xdr:row>
      <xdr:rowOff>117322</xdr:rowOff>
    </xdr:to>
    <xdr:sp macro="" textlink="">
      <xdr:nvSpPr>
        <xdr:cNvPr id="52" name="CuadroTexto 51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18002250" y="5084989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ASOCIACIÓN FINAL</a:t>
          </a:r>
        </a:p>
        <a:p>
          <a:pPr algn="ctr"/>
          <a:r>
            <a:rPr lang="en-US" sz="900" b="1" i="1" baseline="0"/>
            <a:t>55-01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253</xdr:row>
      <xdr:rowOff>132524</xdr:rowOff>
    </xdr:from>
    <xdr:to>
      <xdr:col>27</xdr:col>
      <xdr:colOff>755192</xdr:colOff>
      <xdr:row>260</xdr:row>
      <xdr:rowOff>84011</xdr:rowOff>
    </xdr:to>
    <xdr:cxnSp macro="">
      <xdr:nvCxnSpPr>
        <xdr:cNvPr id="72" name="Conector: angular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CxnSpPr>
          <a:stCxn id="322" idx="4"/>
          <a:endCxn id="244" idx="0"/>
        </xdr:cNvCxnSpPr>
      </xdr:nvCxnSpPr>
      <xdr:spPr>
        <a:xfrm rot="16200000" flipH="1">
          <a:off x="13991984" y="48291160"/>
          <a:ext cx="1284987" cy="1632857"/>
        </a:xfrm>
        <a:prstGeom prst="bentConnector3">
          <a:avLst>
            <a:gd name="adj1" fmla="val 88122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108859</xdr:colOff>
      <xdr:row>265</xdr:row>
      <xdr:rowOff>136072</xdr:rowOff>
    </xdr:from>
    <xdr:to>
      <xdr:col>34</xdr:col>
      <xdr:colOff>149679</xdr:colOff>
      <xdr:row>270</xdr:row>
      <xdr:rowOff>68037</xdr:rowOff>
    </xdr:to>
    <xdr:sp macro="" textlink="">
      <xdr:nvSpPr>
        <xdr:cNvPr id="97" name="Rectángulo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/>
      </xdr:nvSpPr>
      <xdr:spPr>
        <a:xfrm>
          <a:off x="17961430" y="50754643"/>
          <a:ext cx="1564820" cy="884465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755507</xdr:colOff>
      <xdr:row>263</xdr:row>
      <xdr:rowOff>174624</xdr:rowOff>
    </xdr:from>
    <xdr:to>
      <xdr:col>33</xdr:col>
      <xdr:colOff>129270</xdr:colOff>
      <xdr:row>265</xdr:row>
      <xdr:rowOff>136071</xdr:rowOff>
    </xdr:to>
    <xdr:cxnSp macro="">
      <xdr:nvCxnSpPr>
        <xdr:cNvPr id="112" name="Conector: angular 111">
          <a:extLst>
            <a:ext uri="{FF2B5EF4-FFF2-40B4-BE49-F238E27FC236}">
              <a16:creationId xmlns:a16="http://schemas.microsoft.com/office/drawing/2014/main" id="{00000000-0008-0000-0D00-000070000000}"/>
            </a:ext>
          </a:extLst>
        </xdr:cNvPr>
        <xdr:cNvCxnSpPr>
          <a:stCxn id="345" idx="2"/>
          <a:endCxn id="97" idx="0"/>
        </xdr:cNvCxnSpPr>
      </xdr:nvCxnSpPr>
      <xdr:spPr>
        <a:xfrm rot="16200000" flipH="1">
          <a:off x="16926307" y="48937109"/>
          <a:ext cx="342447" cy="3292620"/>
        </a:xfrm>
        <a:prstGeom prst="bentConnector3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15494</xdr:colOff>
      <xdr:row>270</xdr:row>
      <xdr:rowOff>68037</xdr:rowOff>
    </xdr:from>
    <xdr:to>
      <xdr:col>33</xdr:col>
      <xdr:colOff>129269</xdr:colOff>
      <xdr:row>273</xdr:row>
      <xdr:rowOff>5351</xdr:rowOff>
    </xdr:to>
    <xdr:cxnSp macro="">
      <xdr:nvCxnSpPr>
        <xdr:cNvPr id="121" name="Conector: angular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CxnSpPr>
          <a:stCxn id="97" idx="2"/>
          <a:endCxn id="302" idx="0"/>
        </xdr:cNvCxnSpPr>
      </xdr:nvCxnSpPr>
      <xdr:spPr>
        <a:xfrm rot="5400000">
          <a:off x="16854117" y="50258199"/>
          <a:ext cx="508814" cy="3270632"/>
        </a:xfrm>
        <a:prstGeom prst="bentConnector3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34636</xdr:colOff>
      <xdr:row>69</xdr:row>
      <xdr:rowOff>33617</xdr:rowOff>
    </xdr:from>
    <xdr:to>
      <xdr:col>28</xdr:col>
      <xdr:colOff>739588</xdr:colOff>
      <xdr:row>139</xdr:row>
      <xdr:rowOff>138544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845386" y="13225742"/>
          <a:ext cx="6372327" cy="12106427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36844</xdr:colOff>
      <xdr:row>267</xdr:row>
      <xdr:rowOff>44824</xdr:rowOff>
    </xdr:from>
    <xdr:to>
      <xdr:col>28</xdr:col>
      <xdr:colOff>749218</xdr:colOff>
      <xdr:row>291</xdr:row>
      <xdr:rowOff>34636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125315" y="51087618"/>
          <a:ext cx="3110432" cy="4561812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17318</xdr:colOff>
      <xdr:row>181</xdr:row>
      <xdr:rowOff>43112</xdr:rowOff>
    </xdr:from>
    <xdr:to>
      <xdr:col>31</xdr:col>
      <xdr:colOff>734786</xdr:colOff>
      <xdr:row>228</xdr:row>
      <xdr:rowOff>163285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123718" y="32094737"/>
          <a:ext cx="4756068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127001</xdr:colOff>
      <xdr:row>141</xdr:row>
      <xdr:rowOff>34635</xdr:rowOff>
    </xdr:from>
    <xdr:to>
      <xdr:col>28</xdr:col>
      <xdr:colOff>729084</xdr:colOff>
      <xdr:row>179</xdr:row>
      <xdr:rowOff>173180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397251" y="26942760"/>
          <a:ext cx="12809958" cy="7456920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17322</xdr:colOff>
      <xdr:row>4</xdr:row>
      <xdr:rowOff>29136</xdr:rowOff>
    </xdr:from>
    <xdr:to>
      <xdr:col>28</xdr:col>
      <xdr:colOff>727364</xdr:colOff>
      <xdr:row>17</xdr:row>
      <xdr:rowOff>176893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4762022" y="791136"/>
          <a:ext cx="1472042" cy="26718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16299</xdr:colOff>
      <xdr:row>54</xdr:row>
      <xdr:rowOff>34636</xdr:rowOff>
    </xdr:from>
    <xdr:to>
      <xdr:col>22</xdr:col>
      <xdr:colOff>726345</xdr:colOff>
      <xdr:row>67</xdr:row>
      <xdr:rowOff>156882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11484399" y="103692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57728</xdr:colOff>
      <xdr:row>19</xdr:row>
      <xdr:rowOff>57728</xdr:rowOff>
    </xdr:from>
    <xdr:to>
      <xdr:col>13</xdr:col>
      <xdr:colOff>736022</xdr:colOff>
      <xdr:row>43</xdr:row>
      <xdr:rowOff>15875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598228" y="3724853"/>
          <a:ext cx="1440294" cy="453014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59530</xdr:colOff>
      <xdr:row>19</xdr:row>
      <xdr:rowOff>56030</xdr:rowOff>
    </xdr:from>
    <xdr:to>
      <xdr:col>26</xdr:col>
      <xdr:colOff>40820</xdr:colOff>
      <xdr:row>52</xdr:row>
      <xdr:rowOff>167215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8251030" y="3723155"/>
          <a:ext cx="6420190" cy="6397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34636</xdr:colOff>
      <xdr:row>4</xdr:row>
      <xdr:rowOff>33617</xdr:rowOff>
    </xdr:from>
    <xdr:to>
      <xdr:col>13</xdr:col>
      <xdr:colOff>736023</xdr:colOff>
      <xdr:row>17</xdr:row>
      <xdr:rowOff>144318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587836" y="795617"/>
          <a:ext cx="1463387" cy="263482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30924</xdr:colOff>
      <xdr:row>4</xdr:row>
      <xdr:rowOff>33618</xdr:rowOff>
    </xdr:from>
    <xdr:to>
      <xdr:col>25</xdr:col>
      <xdr:colOff>727364</xdr:colOff>
      <xdr:row>17</xdr:row>
      <xdr:rowOff>158750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9860724" y="795618"/>
          <a:ext cx="4735040" cy="264925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14" name="Cuadro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 txBox="1"/>
      </xdr:nvSpPr>
      <xdr:spPr>
        <a:xfrm>
          <a:off x="98655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15" name="Cuadro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 txBox="1"/>
      </xdr:nvSpPr>
      <xdr:spPr>
        <a:xfrm>
          <a:off x="98655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12</xdr:col>
      <xdr:colOff>57728</xdr:colOff>
      <xdr:row>4</xdr:row>
      <xdr:rowOff>38400</xdr:rowOff>
    </xdr:from>
    <xdr:to>
      <xdr:col>13</xdr:col>
      <xdr:colOff>735727</xdr:colOff>
      <xdr:row>7</xdr:row>
      <xdr:rowOff>114600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 txBox="1">
          <a:spLocks/>
        </xdr:cNvSpPr>
      </xdr:nvSpPr>
      <xdr:spPr>
        <a:xfrm>
          <a:off x="66109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12</xdr:col>
      <xdr:colOff>57728</xdr:colOff>
      <xdr:row>9</xdr:row>
      <xdr:rowOff>72679</xdr:rowOff>
    </xdr:from>
    <xdr:to>
      <xdr:col>13</xdr:col>
      <xdr:colOff>735727</xdr:colOff>
      <xdr:row>12</xdr:row>
      <xdr:rowOff>148879</xdr:rowOff>
    </xdr:to>
    <xdr:sp macro="" textlink="">
      <xdr:nvSpPr>
        <xdr:cNvPr id="17" name="Cuadro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>
          <a:spLocks/>
        </xdr:cNvSpPr>
      </xdr:nvSpPr>
      <xdr:spPr>
        <a:xfrm>
          <a:off x="6610928" y="183480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12</xdr:col>
      <xdr:colOff>57728</xdr:colOff>
      <xdr:row>14</xdr:row>
      <xdr:rowOff>62434</xdr:rowOff>
    </xdr:from>
    <xdr:to>
      <xdr:col>13</xdr:col>
      <xdr:colOff>735727</xdr:colOff>
      <xdr:row>17</xdr:row>
      <xdr:rowOff>138634</xdr:rowOff>
    </xdr:to>
    <xdr:sp macro="" textlink="">
      <xdr:nvSpPr>
        <xdr:cNvPr id="18" name="Cuadro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 txBox="1">
          <a:spLocks/>
        </xdr:cNvSpPr>
      </xdr:nvSpPr>
      <xdr:spPr>
        <a:xfrm>
          <a:off x="6610928" y="277705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13</xdr:col>
      <xdr:colOff>14284</xdr:colOff>
      <xdr:row>7</xdr:row>
      <xdr:rowOff>114600</xdr:rowOff>
    </xdr:from>
    <xdr:to>
      <xdr:col>13</xdr:col>
      <xdr:colOff>14284</xdr:colOff>
      <xdr:row>9</xdr:row>
      <xdr:rowOff>72679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CxnSpPr>
          <a:stCxn id="16" idx="4"/>
          <a:endCxn id="17" idx="0"/>
        </xdr:cNvCxnSpPr>
      </xdr:nvCxnSpPr>
      <xdr:spPr>
        <a:xfrm>
          <a:off x="7329484" y="1448100"/>
          <a:ext cx="0" cy="3867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14284</xdr:colOff>
      <xdr:row>12</xdr:row>
      <xdr:rowOff>148879</xdr:rowOff>
    </xdr:from>
    <xdr:to>
      <xdr:col>13</xdr:col>
      <xdr:colOff>14284</xdr:colOff>
      <xdr:row>14</xdr:row>
      <xdr:rowOff>62434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CxnSpPr>
          <a:stCxn id="17" idx="4"/>
          <a:endCxn id="18" idx="0"/>
        </xdr:cNvCxnSpPr>
      </xdr:nvCxnSpPr>
      <xdr:spPr>
        <a:xfrm>
          <a:off x="7329484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CxnSpPr>
          <a:stCxn id="82" idx="4"/>
          <a:endCxn id="83" idx="0"/>
        </xdr:cNvCxnSpPr>
      </xdr:nvCxnSpPr>
      <xdr:spPr>
        <a:xfrm>
          <a:off x="7320143" y="4380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CxnSpPr>
          <a:stCxn id="83" idx="4"/>
          <a:endCxn id="84" idx="0"/>
        </xdr:cNvCxnSpPr>
      </xdr:nvCxnSpPr>
      <xdr:spPr>
        <a:xfrm>
          <a:off x="7320143" y="53451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7</xdr:row>
      <xdr:rowOff>114600</xdr:rowOff>
    </xdr:from>
    <xdr:to>
      <xdr:col>18</xdr:col>
      <xdr:colOff>757161</xdr:colOff>
      <xdr:row>9</xdr:row>
      <xdr:rowOff>72379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CxnSpPr>
          <a:stCxn id="14" idx="4"/>
          <a:endCxn id="15" idx="0"/>
        </xdr:cNvCxnSpPr>
      </xdr:nvCxnSpPr>
      <xdr:spPr>
        <a:xfrm>
          <a:off x="10586961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12</xdr:row>
      <xdr:rowOff>148879</xdr:rowOff>
    </xdr:from>
    <xdr:to>
      <xdr:col>18</xdr:col>
      <xdr:colOff>757161</xdr:colOff>
      <xdr:row>19</xdr:row>
      <xdr:rowOff>62134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CxnSpPr>
          <a:stCxn id="15" idx="4"/>
          <a:endCxn id="79" idx="0"/>
        </xdr:cNvCxnSpPr>
      </xdr:nvCxnSpPr>
      <xdr:spPr>
        <a:xfrm>
          <a:off x="10586961" y="2482504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151101</xdr:rowOff>
    </xdr:from>
    <xdr:to>
      <xdr:col>18</xdr:col>
      <xdr:colOff>755717</xdr:colOff>
      <xdr:row>29</xdr:row>
      <xdr:rowOff>64356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CxnSpPr>
          <a:stCxn id="73" idx="4"/>
          <a:endCxn id="74" idx="0"/>
        </xdr:cNvCxnSpPr>
      </xdr:nvCxnSpPr>
      <xdr:spPr>
        <a:xfrm>
          <a:off x="105855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140856</xdr:rowOff>
    </xdr:from>
    <xdr:to>
      <xdr:col>18</xdr:col>
      <xdr:colOff>755717</xdr:colOff>
      <xdr:row>34</xdr:row>
      <xdr:rowOff>65317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CxnSpPr>
          <a:stCxn id="74" idx="4"/>
          <a:endCxn id="75" idx="0"/>
        </xdr:cNvCxnSpPr>
      </xdr:nvCxnSpPr>
      <xdr:spPr>
        <a:xfrm>
          <a:off x="10585517" y="6284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141817</xdr:rowOff>
    </xdr:from>
    <xdr:to>
      <xdr:col>18</xdr:col>
      <xdr:colOff>755717</xdr:colOff>
      <xdr:row>39</xdr:row>
      <xdr:rowOff>78444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CxnSpPr>
          <a:stCxn id="75" idx="4"/>
          <a:endCxn id="76" idx="0"/>
        </xdr:cNvCxnSpPr>
      </xdr:nvCxnSpPr>
      <xdr:spPr>
        <a:xfrm>
          <a:off x="10585517" y="723794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47</xdr:row>
      <xdr:rowOff>136406</xdr:rowOff>
    </xdr:from>
    <xdr:to>
      <xdr:col>22</xdr:col>
      <xdr:colOff>7572</xdr:colOff>
      <xdr:row>49</xdr:row>
      <xdr:rowOff>52703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CxnSpPr>
          <a:stCxn id="77" idx="4"/>
          <a:endCxn id="78" idx="0"/>
        </xdr:cNvCxnSpPr>
      </xdr:nvCxnSpPr>
      <xdr:spPr>
        <a:xfrm>
          <a:off x="12237672" y="91375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52</xdr:row>
      <xdr:rowOff>129203</xdr:rowOff>
    </xdr:from>
    <xdr:to>
      <xdr:col>22</xdr:col>
      <xdr:colOff>7572</xdr:colOff>
      <xdr:row>54</xdr:row>
      <xdr:rowOff>57378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CxnSpPr>
          <a:stCxn id="78" idx="4"/>
          <a:endCxn id="87" idx="0"/>
        </xdr:cNvCxnSpPr>
      </xdr:nvCxnSpPr>
      <xdr:spPr>
        <a:xfrm>
          <a:off x="12237672" y="100828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67</xdr:row>
      <xdr:rowOff>128479</xdr:rowOff>
    </xdr:from>
    <xdr:to>
      <xdr:col>22</xdr:col>
      <xdr:colOff>15717</xdr:colOff>
      <xdr:row>69</xdr:row>
      <xdr:rowOff>87027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CxnSpPr>
          <a:stCxn id="223" idx="3"/>
          <a:endCxn id="98" idx="0"/>
        </xdr:cNvCxnSpPr>
      </xdr:nvCxnSpPr>
      <xdr:spPr>
        <a:xfrm flipH="1">
          <a:off x="12237672" y="12939604"/>
          <a:ext cx="8145" cy="3395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72</xdr:row>
      <xdr:rowOff>163527</xdr:rowOff>
    </xdr:from>
    <xdr:to>
      <xdr:col>22</xdr:col>
      <xdr:colOff>6129</xdr:colOff>
      <xdr:row>74</xdr:row>
      <xdr:rowOff>54184</xdr:rowOff>
    </xdr:to>
    <xdr:cxnSp macro="">
      <xdr:nvCxnSpPr>
        <xdr:cNvPr id="31" name="Conector recto de flecha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CxnSpPr>
          <a:stCxn id="98" idx="4"/>
          <a:endCxn id="138" idx="0"/>
        </xdr:cNvCxnSpPr>
      </xdr:nvCxnSpPr>
      <xdr:spPr>
        <a:xfrm>
          <a:off x="12236229" y="13927152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171</xdr:row>
      <xdr:rowOff>51956</xdr:rowOff>
    </xdr:from>
    <xdr:to>
      <xdr:col>28</xdr:col>
      <xdr:colOff>713192</xdr:colOff>
      <xdr:row>174</xdr:row>
      <xdr:rowOff>128456</xdr:rowOff>
    </xdr:to>
    <xdr:sp macro="" textlink="">
      <xdr:nvSpPr>
        <xdr:cNvPr id="32" name="CuadroText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14779892" y="301985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DE SUCCIÓN</a:t>
          </a:r>
        </a:p>
        <a:p>
          <a:pPr algn="ctr"/>
          <a:r>
            <a:rPr lang="en-US" sz="900" b="1" i="1" baseline="0"/>
            <a:t>05-05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141</xdr:row>
      <xdr:rowOff>69125</xdr:rowOff>
    </xdr:from>
    <xdr:to>
      <xdr:col>28</xdr:col>
      <xdr:colOff>713192</xdr:colOff>
      <xdr:row>144</xdr:row>
      <xdr:rowOff>145625</xdr:rowOff>
    </xdr:to>
    <xdr:sp macro="" textlink="">
      <xdr:nvSpPr>
        <xdr:cNvPr id="33" name="CuadroTexto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14779892" y="245007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>
            <a:effectLst/>
          </a:endParaRPr>
        </a:p>
      </xdr:txBody>
    </xdr:sp>
    <xdr:clientData/>
  </xdr:twoCellAnchor>
  <xdr:twoCellAnchor>
    <xdr:from>
      <xdr:col>27</xdr:col>
      <xdr:colOff>35192</xdr:colOff>
      <xdr:row>146</xdr:row>
      <xdr:rowOff>65518</xdr:rowOff>
    </xdr:from>
    <xdr:to>
      <xdr:col>28</xdr:col>
      <xdr:colOff>713192</xdr:colOff>
      <xdr:row>149</xdr:row>
      <xdr:rowOff>142018</xdr:rowOff>
    </xdr:to>
    <xdr:sp macro="" textlink="">
      <xdr:nvSpPr>
        <xdr:cNvPr id="34" name="CuadroTexto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14779892" y="254496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UNIDAD</a:t>
          </a:r>
          <a:r>
            <a:rPr lang="en-US" sz="1100" b="1" i="1" baseline="0"/>
            <a:t> CONDENSADORA</a:t>
          </a:r>
        </a:p>
        <a:p>
          <a:pPr algn="ctr"/>
          <a:r>
            <a:rPr lang="en-US" sz="900" b="1" i="1" baseline="0"/>
            <a:t>25-10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151</xdr:row>
      <xdr:rowOff>65914</xdr:rowOff>
    </xdr:from>
    <xdr:to>
      <xdr:col>28</xdr:col>
      <xdr:colOff>713192</xdr:colOff>
      <xdr:row>154</xdr:row>
      <xdr:rowOff>142414</xdr:rowOff>
    </xdr:to>
    <xdr:sp macro="" textlink="">
      <xdr:nvSpPr>
        <xdr:cNvPr id="35" name="CuadroText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14779892" y="264025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156</xdr:row>
      <xdr:rowOff>73517</xdr:rowOff>
    </xdr:from>
    <xdr:to>
      <xdr:col>28</xdr:col>
      <xdr:colOff>713192</xdr:colOff>
      <xdr:row>159</xdr:row>
      <xdr:rowOff>150017</xdr:rowOff>
    </xdr:to>
    <xdr:sp macro="" textlink="">
      <xdr:nvSpPr>
        <xdr:cNvPr id="36" name="CuadroTexto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4779892" y="273626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161</xdr:row>
      <xdr:rowOff>58706</xdr:rowOff>
    </xdr:from>
    <xdr:to>
      <xdr:col>28</xdr:col>
      <xdr:colOff>713192</xdr:colOff>
      <xdr:row>164</xdr:row>
      <xdr:rowOff>135206</xdr:rowOff>
    </xdr:to>
    <xdr:sp macro="" textlink="">
      <xdr:nvSpPr>
        <xdr:cNvPr id="37" name="CuadroTexto 3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14779892" y="283003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166</xdr:row>
      <xdr:rowOff>77515</xdr:rowOff>
    </xdr:from>
    <xdr:to>
      <xdr:col>28</xdr:col>
      <xdr:colOff>713192</xdr:colOff>
      <xdr:row>169</xdr:row>
      <xdr:rowOff>154015</xdr:rowOff>
    </xdr:to>
    <xdr:sp macro="" textlink="">
      <xdr:nvSpPr>
        <xdr:cNvPr id="38" name="CuadroTexto 3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/>
      </xdr:nvSpPr>
      <xdr:spPr>
        <a:xfrm>
          <a:off x="14779892" y="292716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</a:p>
      </xdr:txBody>
    </xdr:sp>
    <xdr:clientData/>
  </xdr:twoCellAnchor>
  <xdr:twoCellAnchor>
    <xdr:from>
      <xdr:col>24</xdr:col>
      <xdr:colOff>57494</xdr:colOff>
      <xdr:row>245</xdr:row>
      <xdr:rowOff>152612</xdr:rowOff>
    </xdr:from>
    <xdr:to>
      <xdr:col>25</xdr:col>
      <xdr:colOff>735494</xdr:colOff>
      <xdr:row>249</xdr:row>
      <xdr:rowOff>38612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 txBox="1"/>
      </xdr:nvSpPr>
      <xdr:spPr>
        <a:xfrm>
          <a:off x="13138494" y="46967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35192</xdr:colOff>
      <xdr:row>4</xdr:row>
      <xdr:rowOff>38100</xdr:rowOff>
    </xdr:from>
    <xdr:to>
      <xdr:col>28</xdr:col>
      <xdr:colOff>713192</xdr:colOff>
      <xdr:row>7</xdr:row>
      <xdr:rowOff>114600</xdr:rowOff>
    </xdr:to>
    <xdr:sp macro="" textlink="">
      <xdr:nvSpPr>
        <xdr:cNvPr id="40" name="CuadroTexto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 txBox="1"/>
      </xdr:nvSpPr>
      <xdr:spPr>
        <a:xfrm>
          <a:off x="147798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11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41" name="CuadroTexto 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 txBox="1"/>
      </xdr:nvSpPr>
      <xdr:spPr>
        <a:xfrm>
          <a:off x="147798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FALDÓN</a:t>
          </a:r>
        </a:p>
        <a:p>
          <a:pPr algn="ctr"/>
          <a:r>
            <a:rPr lang="en-US" sz="900" b="1" i="1"/>
            <a:t>10-23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7</xdr:row>
      <xdr:rowOff>114600</xdr:rowOff>
    </xdr:from>
    <xdr:to>
      <xdr:col>27</xdr:col>
      <xdr:colOff>755192</xdr:colOff>
      <xdr:row>9</xdr:row>
      <xdr:rowOff>72379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CxnSpPr>
          <a:stCxn id="40" idx="4"/>
          <a:endCxn id="41" idx="0"/>
        </xdr:cNvCxnSpPr>
      </xdr:nvCxnSpPr>
      <xdr:spPr>
        <a:xfrm>
          <a:off x="154998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179</xdr:row>
      <xdr:rowOff>128456</xdr:rowOff>
    </xdr:from>
    <xdr:to>
      <xdr:col>27</xdr:col>
      <xdr:colOff>755192</xdr:colOff>
      <xdr:row>181</xdr:row>
      <xdr:rowOff>70312</xdr:rowOff>
    </xdr:to>
    <xdr:cxnSp macro="">
      <xdr:nvCxnSpPr>
        <xdr:cNvPr id="43" name="Conector angular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CxnSpPr>
          <a:stCxn id="233" idx="4"/>
          <a:endCxn id="120" idx="0"/>
        </xdr:cNvCxnSpPr>
      </xdr:nvCxnSpPr>
      <xdr:spPr>
        <a:xfrm rot="5400000">
          <a:off x="14530465" y="31152510"/>
          <a:ext cx="322856" cy="161599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755193</xdr:colOff>
      <xdr:row>179</xdr:row>
      <xdr:rowOff>128455</xdr:rowOff>
    </xdr:from>
    <xdr:to>
      <xdr:col>30</xdr:col>
      <xdr:colOff>751732</xdr:colOff>
      <xdr:row>181</xdr:row>
      <xdr:rowOff>66848</xdr:rowOff>
    </xdr:to>
    <xdr:cxnSp macro="">
      <xdr:nvCxnSpPr>
        <xdr:cNvPr id="44" name="Conector angular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CxnSpPr>
          <a:stCxn id="233" idx="4"/>
          <a:endCxn id="125" idx="0"/>
        </xdr:cNvCxnSpPr>
      </xdr:nvCxnSpPr>
      <xdr:spPr>
        <a:xfrm rot="16200000" flipH="1">
          <a:off x="16157616" y="31141357"/>
          <a:ext cx="319393" cy="163483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230</xdr:row>
      <xdr:rowOff>45069</xdr:rowOff>
    </xdr:from>
    <xdr:to>
      <xdr:col>25</xdr:col>
      <xdr:colOff>735494</xdr:colOff>
      <xdr:row>233</xdr:row>
      <xdr:rowOff>121569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SpPr txBox="1"/>
      </xdr:nvSpPr>
      <xdr:spPr>
        <a:xfrm>
          <a:off x="13163894" y="463079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240</xdr:row>
      <xdr:rowOff>65042</xdr:rowOff>
    </xdr:from>
    <xdr:to>
      <xdr:col>25</xdr:col>
      <xdr:colOff>735494</xdr:colOff>
      <xdr:row>243</xdr:row>
      <xdr:rowOff>141542</xdr:rowOff>
    </xdr:to>
    <xdr:sp macro="" textlink="">
      <xdr:nvSpPr>
        <xdr:cNvPr id="46" name="CuadroTexto 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SpPr txBox="1"/>
      </xdr:nvSpPr>
      <xdr:spPr>
        <a:xfrm>
          <a:off x="13163894" y="453754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267</xdr:row>
      <xdr:rowOff>59777</xdr:rowOff>
    </xdr:from>
    <xdr:to>
      <xdr:col>28</xdr:col>
      <xdr:colOff>713192</xdr:colOff>
      <xdr:row>270</xdr:row>
      <xdr:rowOff>136277</xdr:rowOff>
    </xdr:to>
    <xdr:sp macro="" textlink="">
      <xdr:nvSpPr>
        <xdr:cNvPr id="49" name="CuadroTexto 4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 txBox="1"/>
      </xdr:nvSpPr>
      <xdr:spPr>
        <a:xfrm>
          <a:off x="14779892" y="495612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27</xdr:col>
      <xdr:colOff>35192</xdr:colOff>
      <xdr:row>282</xdr:row>
      <xdr:rowOff>67898</xdr:rowOff>
    </xdr:from>
    <xdr:to>
      <xdr:col>28</xdr:col>
      <xdr:colOff>713192</xdr:colOff>
      <xdr:row>285</xdr:row>
      <xdr:rowOff>144398</xdr:rowOff>
    </xdr:to>
    <xdr:sp macro="" textlink="">
      <xdr:nvSpPr>
        <xdr:cNvPr id="50" name="CuadroTexto 4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 txBox="1"/>
      </xdr:nvSpPr>
      <xdr:spPr>
        <a:xfrm>
          <a:off x="14779892" y="5242682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755192</xdr:colOff>
      <xdr:row>144</xdr:row>
      <xdr:rowOff>145625</xdr:rowOff>
    </xdr:from>
    <xdr:to>
      <xdr:col>27</xdr:col>
      <xdr:colOff>755192</xdr:colOff>
      <xdr:row>146</xdr:row>
      <xdr:rowOff>65518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>
          <a:stCxn id="33" idx="4"/>
          <a:endCxn id="34" idx="0"/>
        </xdr:cNvCxnSpPr>
      </xdr:nvCxnSpPr>
      <xdr:spPr>
        <a:xfrm>
          <a:off x="15499892" y="2514875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149</xdr:row>
      <xdr:rowOff>142018</xdr:rowOff>
    </xdr:from>
    <xdr:to>
      <xdr:col>27</xdr:col>
      <xdr:colOff>755192</xdr:colOff>
      <xdr:row>151</xdr:row>
      <xdr:rowOff>65914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CxnSpPr>
          <a:stCxn id="34" idx="4"/>
          <a:endCxn id="35" idx="0"/>
        </xdr:cNvCxnSpPr>
      </xdr:nvCxnSpPr>
      <xdr:spPr>
        <a:xfrm>
          <a:off x="15499892" y="2609764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154</xdr:row>
      <xdr:rowOff>142414</xdr:rowOff>
    </xdr:from>
    <xdr:to>
      <xdr:col>27</xdr:col>
      <xdr:colOff>756635</xdr:colOff>
      <xdr:row>156</xdr:row>
      <xdr:rowOff>73517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CxnSpPr>
          <a:stCxn id="35" idx="4"/>
          <a:endCxn id="36" idx="0"/>
        </xdr:cNvCxnSpPr>
      </xdr:nvCxnSpPr>
      <xdr:spPr>
        <a:xfrm>
          <a:off x="15501335" y="2705053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159</xdr:row>
      <xdr:rowOff>150017</xdr:rowOff>
    </xdr:from>
    <xdr:to>
      <xdr:col>27</xdr:col>
      <xdr:colOff>756635</xdr:colOff>
      <xdr:row>161</xdr:row>
      <xdr:rowOff>58706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CxnSpPr>
          <a:stCxn id="36" idx="4"/>
          <a:endCxn id="37" idx="0"/>
        </xdr:cNvCxnSpPr>
      </xdr:nvCxnSpPr>
      <xdr:spPr>
        <a:xfrm>
          <a:off x="15501335" y="2801064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164</xdr:row>
      <xdr:rowOff>135206</xdr:rowOff>
    </xdr:from>
    <xdr:to>
      <xdr:col>27</xdr:col>
      <xdr:colOff>755192</xdr:colOff>
      <xdr:row>166</xdr:row>
      <xdr:rowOff>77515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CxnSpPr>
          <a:stCxn id="37" idx="4"/>
          <a:endCxn id="38" idx="0"/>
        </xdr:cNvCxnSpPr>
      </xdr:nvCxnSpPr>
      <xdr:spPr>
        <a:xfrm>
          <a:off x="15499892" y="2894833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184</xdr:row>
      <xdr:rowOff>146812</xdr:rowOff>
    </xdr:from>
    <xdr:to>
      <xdr:col>25</xdr:col>
      <xdr:colOff>14051</xdr:colOff>
      <xdr:row>186</xdr:row>
      <xdr:rowOff>55504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CxnSpPr>
          <a:stCxn id="120" idx="4"/>
          <a:endCxn id="121" idx="0"/>
        </xdr:cNvCxnSpPr>
      </xdr:nvCxnSpPr>
      <xdr:spPr>
        <a:xfrm>
          <a:off x="13882451" y="32788987"/>
          <a:ext cx="0" cy="3277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189</xdr:row>
      <xdr:rowOff>132004</xdr:rowOff>
    </xdr:from>
    <xdr:to>
      <xdr:col>25</xdr:col>
      <xdr:colOff>14051</xdr:colOff>
      <xdr:row>191</xdr:row>
      <xdr:rowOff>71185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CxnSpPr>
          <a:stCxn id="121" idx="4"/>
          <a:endCxn id="141" idx="0"/>
        </xdr:cNvCxnSpPr>
      </xdr:nvCxnSpPr>
      <xdr:spPr>
        <a:xfrm>
          <a:off x="13882451" y="33802879"/>
          <a:ext cx="0" cy="3201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214</xdr:row>
      <xdr:rowOff>156680</xdr:rowOff>
    </xdr:from>
    <xdr:to>
      <xdr:col>25</xdr:col>
      <xdr:colOff>15494</xdr:colOff>
      <xdr:row>230</xdr:row>
      <xdr:rowOff>45069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CxnSpPr>
          <a:stCxn id="130" idx="4"/>
          <a:endCxn id="45" idx="0"/>
        </xdr:cNvCxnSpPr>
      </xdr:nvCxnSpPr>
      <xdr:spPr>
        <a:xfrm>
          <a:off x="13858494" y="41050680"/>
          <a:ext cx="0" cy="295226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189</xdr:row>
      <xdr:rowOff>109591</xdr:rowOff>
    </xdr:from>
    <xdr:to>
      <xdr:col>30</xdr:col>
      <xdr:colOff>751731</xdr:colOff>
      <xdr:row>215</xdr:row>
      <xdr:rowOff>41089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CxnSpPr>
          <a:stCxn id="131" idx="4"/>
          <a:endCxn id="126" idx="0"/>
        </xdr:cNvCxnSpPr>
      </xdr:nvCxnSpPr>
      <xdr:spPr>
        <a:xfrm>
          <a:off x="17134731" y="33780466"/>
          <a:ext cx="0" cy="488449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238</xdr:row>
      <xdr:rowOff>141542</xdr:rowOff>
    </xdr:from>
    <xdr:to>
      <xdr:col>25</xdr:col>
      <xdr:colOff>15494</xdr:colOff>
      <xdr:row>240</xdr:row>
      <xdr:rowOff>65042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CxnSpPr>
          <a:stCxn id="279" idx="4"/>
          <a:endCxn id="46" idx="0"/>
        </xdr:cNvCxnSpPr>
      </xdr:nvCxnSpPr>
      <xdr:spPr>
        <a:xfrm>
          <a:off x="13858494" y="4562341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218</xdr:row>
      <xdr:rowOff>117589</xdr:rowOff>
    </xdr:from>
    <xdr:to>
      <xdr:col>30</xdr:col>
      <xdr:colOff>751731</xdr:colOff>
      <xdr:row>220</xdr:row>
      <xdr:rowOff>70362</xdr:rowOff>
    </xdr:to>
    <xdr:cxnSp macro="">
      <xdr:nvCxnSpPr>
        <xdr:cNvPr id="62" name="Conector recto de flecha 6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CxnSpPr>
          <a:stCxn id="126" idx="4"/>
          <a:endCxn id="123" idx="0"/>
        </xdr:cNvCxnSpPr>
      </xdr:nvCxnSpPr>
      <xdr:spPr>
        <a:xfrm>
          <a:off x="17134731" y="393129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243</xdr:row>
      <xdr:rowOff>141542</xdr:rowOff>
    </xdr:from>
    <xdr:to>
      <xdr:col>25</xdr:col>
      <xdr:colOff>15494</xdr:colOff>
      <xdr:row>245</xdr:row>
      <xdr:rowOff>152612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CxnSpPr>
          <a:stCxn id="46" idx="4"/>
          <a:endCxn id="39" idx="0"/>
        </xdr:cNvCxnSpPr>
      </xdr:nvCxnSpPr>
      <xdr:spPr>
        <a:xfrm>
          <a:off x="13858494" y="46575917"/>
          <a:ext cx="0" cy="3920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223</xdr:row>
      <xdr:rowOff>146862</xdr:rowOff>
    </xdr:from>
    <xdr:to>
      <xdr:col>30</xdr:col>
      <xdr:colOff>751731</xdr:colOff>
      <xdr:row>225</xdr:row>
      <xdr:rowOff>80412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CxnSpPr>
          <a:stCxn id="123" idx="4"/>
          <a:endCxn id="127" idx="0"/>
        </xdr:cNvCxnSpPr>
      </xdr:nvCxnSpPr>
      <xdr:spPr>
        <a:xfrm>
          <a:off x="17134731" y="402947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270</xdr:row>
      <xdr:rowOff>136277</xdr:rowOff>
    </xdr:from>
    <xdr:to>
      <xdr:col>27</xdr:col>
      <xdr:colOff>755192</xdr:colOff>
      <xdr:row>272</xdr:row>
      <xdr:rowOff>62225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CxnSpPr>
          <a:stCxn id="49" idx="4"/>
        </xdr:cNvCxnSpPr>
      </xdr:nvCxnSpPr>
      <xdr:spPr>
        <a:xfrm>
          <a:off x="15499892" y="5020920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275</xdr:row>
      <xdr:rowOff>138725</xdr:rowOff>
    </xdr:from>
    <xdr:to>
      <xdr:col>27</xdr:col>
      <xdr:colOff>755193</xdr:colOff>
      <xdr:row>277</xdr:row>
      <xdr:rowOff>42022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CxnSpPr>
          <a:endCxn id="142" idx="0"/>
        </xdr:cNvCxnSpPr>
      </xdr:nvCxnSpPr>
      <xdr:spPr>
        <a:xfrm>
          <a:off x="15499892" y="51164150"/>
          <a:ext cx="1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235</xdr:row>
      <xdr:rowOff>89112</xdr:rowOff>
    </xdr:from>
    <xdr:to>
      <xdr:col>31</xdr:col>
      <xdr:colOff>709731</xdr:colOff>
      <xdr:row>238</xdr:row>
      <xdr:rowOff>165612</xdr:rowOff>
    </xdr:to>
    <xdr:sp macro="" textlink="">
      <xdr:nvSpPr>
        <xdr:cNvPr id="69" name="CuadroTexto 6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SpPr txBox="1"/>
      </xdr:nvSpPr>
      <xdr:spPr>
        <a:xfrm>
          <a:off x="16414731" y="43475487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755717</xdr:colOff>
      <xdr:row>22</xdr:row>
      <xdr:rowOff>138634</xdr:rowOff>
    </xdr:from>
    <xdr:to>
      <xdr:col>18</xdr:col>
      <xdr:colOff>755717</xdr:colOff>
      <xdr:row>24</xdr:row>
      <xdr:rowOff>74601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CxnSpPr>
          <a:stCxn id="79" idx="4"/>
          <a:endCxn id="73" idx="0"/>
        </xdr:cNvCxnSpPr>
      </xdr:nvCxnSpPr>
      <xdr:spPr>
        <a:xfrm>
          <a:off x="10585517" y="4377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24</xdr:row>
      <xdr:rowOff>74601</xdr:rowOff>
    </xdr:from>
    <xdr:to>
      <xdr:col>19</xdr:col>
      <xdr:colOff>713717</xdr:colOff>
      <xdr:row>27</xdr:row>
      <xdr:rowOff>151101</xdr:rowOff>
    </xdr:to>
    <xdr:sp macro="" textlink="">
      <xdr:nvSpPr>
        <xdr:cNvPr id="73" name="CuadroTexto 7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SpPr txBox="1">
          <a:spLocks/>
        </xdr:cNvSpPr>
      </xdr:nvSpPr>
      <xdr:spPr>
        <a:xfrm>
          <a:off x="98655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29</xdr:row>
      <xdr:rowOff>64356</xdr:rowOff>
    </xdr:from>
    <xdr:to>
      <xdr:col>19</xdr:col>
      <xdr:colOff>713717</xdr:colOff>
      <xdr:row>32</xdr:row>
      <xdr:rowOff>140856</xdr:rowOff>
    </xdr:to>
    <xdr:sp macro="" textlink="">
      <xdr:nvSpPr>
        <xdr:cNvPr id="74" name="CuadroTexto 7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SpPr txBox="1">
          <a:spLocks/>
        </xdr:cNvSpPr>
      </xdr:nvSpPr>
      <xdr:spPr>
        <a:xfrm>
          <a:off x="98655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65317</xdr:rowOff>
    </xdr:from>
    <xdr:to>
      <xdr:col>19</xdr:col>
      <xdr:colOff>713717</xdr:colOff>
      <xdr:row>37</xdr:row>
      <xdr:rowOff>141817</xdr:rowOff>
    </xdr:to>
    <xdr:sp macro="" textlink="">
      <xdr:nvSpPr>
        <xdr:cNvPr id="75" name="CuadroTexto 7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SpPr txBox="1">
          <a:spLocks/>
        </xdr:cNvSpPr>
      </xdr:nvSpPr>
      <xdr:spPr>
        <a:xfrm>
          <a:off x="98655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CANASTO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78444</xdr:rowOff>
    </xdr:from>
    <xdr:to>
      <xdr:col>19</xdr:col>
      <xdr:colOff>713717</xdr:colOff>
      <xdr:row>42</xdr:row>
      <xdr:rowOff>154944</xdr:rowOff>
    </xdr:to>
    <xdr:sp macro="" textlink="">
      <xdr:nvSpPr>
        <xdr:cNvPr id="76" name="CuadroTexto 7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SpPr txBox="1">
          <a:spLocks/>
        </xdr:cNvSpPr>
      </xdr:nvSpPr>
      <xdr:spPr>
        <a:xfrm>
          <a:off x="9865517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REFUERZOS FONDO PISO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15-10</a:t>
          </a:r>
          <a:endParaRPr lang="es-AR" sz="900">
            <a:effectLst/>
          </a:endParaRPr>
        </a:p>
      </xdr:txBody>
    </xdr:sp>
    <xdr:clientData/>
  </xdr:twoCellAnchor>
  <xdr:twoCellAnchor>
    <xdr:from>
      <xdr:col>21</xdr:col>
      <xdr:colOff>49572</xdr:colOff>
      <xdr:row>44</xdr:row>
      <xdr:rowOff>59906</xdr:rowOff>
    </xdr:from>
    <xdr:to>
      <xdr:col>22</xdr:col>
      <xdr:colOff>727572</xdr:colOff>
      <xdr:row>47</xdr:row>
      <xdr:rowOff>136406</xdr:rowOff>
    </xdr:to>
    <xdr:sp macro="" textlink="">
      <xdr:nvSpPr>
        <xdr:cNvPr id="77" name="CuadroTexto 7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SpPr txBox="1">
          <a:spLocks/>
        </xdr:cNvSpPr>
      </xdr:nvSpPr>
      <xdr:spPr>
        <a:xfrm>
          <a:off x="11517672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21</xdr:col>
      <xdr:colOff>49572</xdr:colOff>
      <xdr:row>49</xdr:row>
      <xdr:rowOff>52703</xdr:rowOff>
    </xdr:from>
    <xdr:to>
      <xdr:col>22</xdr:col>
      <xdr:colOff>727572</xdr:colOff>
      <xdr:row>52</xdr:row>
      <xdr:rowOff>129203</xdr:rowOff>
    </xdr:to>
    <xdr:sp macro="" textlink="">
      <xdr:nvSpPr>
        <xdr:cNvPr id="78" name="CuadroTexto 7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SpPr txBox="1">
          <a:spLocks/>
        </xdr:cNvSpPr>
      </xdr:nvSpPr>
      <xdr:spPr>
        <a:xfrm>
          <a:off x="11517672" y="94348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19</xdr:row>
      <xdr:rowOff>62134</xdr:rowOff>
    </xdr:from>
    <xdr:to>
      <xdr:col>19</xdr:col>
      <xdr:colOff>713717</xdr:colOff>
      <xdr:row>22</xdr:row>
      <xdr:rowOff>138634</xdr:rowOff>
    </xdr:to>
    <xdr:sp macro="" textlink="">
      <xdr:nvSpPr>
        <xdr:cNvPr id="79" name="CuadroTexto 7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SpPr txBox="1"/>
      </xdr:nvSpPr>
      <xdr:spPr>
        <a:xfrm>
          <a:off x="98655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720335</xdr:colOff>
      <xdr:row>31</xdr:row>
      <xdr:rowOff>186018</xdr:rowOff>
    </xdr:from>
    <xdr:to>
      <xdr:col>22</xdr:col>
      <xdr:colOff>44926</xdr:colOff>
      <xdr:row>34</xdr:row>
      <xdr:rowOff>186018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SpPr txBox="1"/>
      </xdr:nvSpPr>
      <xdr:spPr>
        <a:xfrm>
          <a:off x="11312135" y="6139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12</xdr:col>
      <xdr:colOff>725494</xdr:colOff>
      <xdr:row>27</xdr:row>
      <xdr:rowOff>44825</xdr:rowOff>
    </xdr:from>
    <xdr:to>
      <xdr:col>14</xdr:col>
      <xdr:colOff>86590</xdr:colOff>
      <xdr:row>30</xdr:row>
      <xdr:rowOff>44825</xdr:rowOff>
    </xdr:to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SpPr txBox="1"/>
      </xdr:nvSpPr>
      <xdr:spPr>
        <a:xfrm>
          <a:off x="7278694" y="5235950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82" name="CuadroTexto 8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SpPr txBox="1">
          <a:spLocks/>
        </xdr:cNvSpPr>
      </xdr:nvSpPr>
      <xdr:spPr>
        <a:xfrm>
          <a:off x="6600143" y="3732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83" name="CuadroTexto 82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SpPr txBox="1">
          <a:spLocks/>
        </xdr:cNvSpPr>
      </xdr:nvSpPr>
      <xdr:spPr>
        <a:xfrm>
          <a:off x="6600143" y="4697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PERFORADO FONDO-TECHO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 LATERALES</a:t>
          </a:r>
          <a:endParaRPr lang="es-AR">
            <a:effectLst/>
          </a:endParaRP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84" name="CuadroTexto 8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SpPr txBox="1">
          <a:spLocks/>
        </xdr:cNvSpPr>
      </xdr:nvSpPr>
      <xdr:spPr>
        <a:xfrm>
          <a:off x="6600143" y="5650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85" name="CuadroTexto 8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SpPr txBox="1">
          <a:spLocks/>
        </xdr:cNvSpPr>
      </xdr:nvSpPr>
      <xdr:spPr>
        <a:xfrm>
          <a:off x="66001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1000" b="1" i="1" baseline="0"/>
            <a:t>15-20</a:t>
          </a:r>
          <a:endParaRPr lang="en-US" sz="1100" b="1" i="1" baseline="0"/>
        </a:p>
      </xdr:txBody>
    </xdr:sp>
    <xdr:clientData/>
  </xdr:twoCellAnchor>
  <xdr:twoCellAnchor>
    <xdr:from>
      <xdr:col>13</xdr:col>
      <xdr:colOff>3500</xdr:colOff>
      <xdr:row>32</xdr:row>
      <xdr:rowOff>154944</xdr:rowOff>
    </xdr:from>
    <xdr:to>
      <xdr:col>13</xdr:col>
      <xdr:colOff>3500</xdr:colOff>
      <xdr:row>34</xdr:row>
      <xdr:rowOff>62757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CxnSpPr>
          <a:stCxn id="84" idx="4"/>
          <a:endCxn id="85" idx="0"/>
        </xdr:cNvCxnSpPr>
      </xdr:nvCxnSpPr>
      <xdr:spPr>
        <a:xfrm>
          <a:off x="7318700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54</xdr:row>
      <xdr:rowOff>57378</xdr:rowOff>
    </xdr:from>
    <xdr:to>
      <xdr:col>22</xdr:col>
      <xdr:colOff>727572</xdr:colOff>
      <xdr:row>57</xdr:row>
      <xdr:rowOff>133878</xdr:rowOff>
    </xdr:to>
    <xdr:sp macro="" textlink="">
      <xdr:nvSpPr>
        <xdr:cNvPr id="87" name="CuadroTexto 86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SpPr txBox="1">
          <a:spLocks/>
        </xdr:cNvSpPr>
      </xdr:nvSpPr>
      <xdr:spPr>
        <a:xfrm>
          <a:off x="11517672" y="103920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63</xdr:row>
      <xdr:rowOff>22174</xdr:rowOff>
    </xdr:from>
    <xdr:to>
      <xdr:col>22</xdr:col>
      <xdr:colOff>15717</xdr:colOff>
      <xdr:row>64</xdr:row>
      <xdr:rowOff>51979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CxnSpPr>
          <a:stCxn id="242" idx="4"/>
          <a:endCxn id="223" idx="1"/>
        </xdr:cNvCxnSpPr>
      </xdr:nvCxnSpPr>
      <xdr:spPr>
        <a:xfrm>
          <a:off x="12237672" y="12071299"/>
          <a:ext cx="8145" cy="2203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238427</xdr:colOff>
      <xdr:row>143</xdr:row>
      <xdr:rowOff>41576</xdr:rowOff>
    </xdr:from>
    <xdr:to>
      <xdr:col>22</xdr:col>
      <xdr:colOff>440472</xdr:colOff>
      <xdr:row>146</xdr:row>
      <xdr:rowOff>43295</xdr:rowOff>
    </xdr:to>
    <xdr:sp macro="" textlink="">
      <xdr:nvSpPr>
        <xdr:cNvPr id="89" name="CuadroTexto 8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SpPr txBox="1"/>
      </xdr:nvSpPr>
      <xdr:spPr>
        <a:xfrm>
          <a:off x="11706527" y="24854201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202781</xdr:colOff>
      <xdr:row>229</xdr:row>
      <xdr:rowOff>183107</xdr:rowOff>
    </xdr:from>
    <xdr:to>
      <xdr:col>28</xdr:col>
      <xdr:colOff>400497</xdr:colOff>
      <xdr:row>232</xdr:row>
      <xdr:rowOff>174625</xdr:rowOff>
    </xdr:to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SpPr txBox="1"/>
      </xdr:nvSpPr>
      <xdr:spPr>
        <a:xfrm>
          <a:off x="14918906" y="43950482"/>
          <a:ext cx="959716" cy="5630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342775</xdr:colOff>
      <xdr:row>281</xdr:row>
      <xdr:rowOff>145870</xdr:rowOff>
    </xdr:from>
    <xdr:to>
      <xdr:col>25</xdr:col>
      <xdr:colOff>469447</xdr:colOff>
      <xdr:row>284</xdr:row>
      <xdr:rowOff>129886</xdr:rowOff>
    </xdr:to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SpPr txBox="1"/>
      </xdr:nvSpPr>
      <xdr:spPr>
        <a:xfrm>
          <a:off x="13449175" y="52314295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764309</xdr:colOff>
      <xdr:row>7</xdr:row>
      <xdr:rowOff>39833</xdr:rowOff>
    </xdr:from>
    <xdr:to>
      <xdr:col>14</xdr:col>
      <xdr:colOff>0</xdr:colOff>
      <xdr:row>10</xdr:row>
      <xdr:rowOff>39833</xdr:rowOff>
    </xdr:to>
    <xdr:sp macro="" textlink="">
      <xdr:nvSpPr>
        <xdr:cNvPr id="92" name="CuadroTexto 9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SpPr txBox="1"/>
      </xdr:nvSpPr>
      <xdr:spPr>
        <a:xfrm>
          <a:off x="7317509" y="1373333"/>
          <a:ext cx="7596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17</xdr:col>
      <xdr:colOff>106151</xdr:colOff>
      <xdr:row>14</xdr:row>
      <xdr:rowOff>158750</xdr:rowOff>
    </xdr:from>
    <xdr:to>
      <xdr:col>19</xdr:col>
      <xdr:colOff>115454</xdr:colOff>
      <xdr:row>17</xdr:row>
      <xdr:rowOff>14433</xdr:rowOff>
    </xdr:to>
    <xdr:sp macro="" textlink="">
      <xdr:nvSpPr>
        <xdr:cNvPr id="93" name="CuadroTexto 92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SpPr txBox="1"/>
      </xdr:nvSpPr>
      <xdr:spPr>
        <a:xfrm>
          <a:off x="9821651" y="2873375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22</xdr:col>
      <xdr:colOff>7572</xdr:colOff>
      <xdr:row>82</xdr:row>
      <xdr:rowOff>169033</xdr:rowOff>
    </xdr:from>
    <xdr:to>
      <xdr:col>22</xdr:col>
      <xdr:colOff>7572</xdr:colOff>
      <xdr:row>84</xdr:row>
      <xdr:rowOff>77385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CxnSpPr>
          <a:stCxn id="99" idx="4"/>
          <a:endCxn id="104" idx="0"/>
        </xdr:cNvCxnSpPr>
      </xdr:nvCxnSpPr>
      <xdr:spPr>
        <a:xfrm>
          <a:off x="12237672" y="158376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744832</xdr:colOff>
      <xdr:row>92</xdr:row>
      <xdr:rowOff>146811</xdr:rowOff>
    </xdr:from>
    <xdr:to>
      <xdr:col>22</xdr:col>
      <xdr:colOff>7573</xdr:colOff>
      <xdr:row>94</xdr:row>
      <xdr:rowOff>58228</xdr:rowOff>
    </xdr:to>
    <xdr:cxnSp macro="">
      <xdr:nvCxnSpPr>
        <xdr:cNvPr id="95" name="Conector angular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CxnSpPr>
          <a:stCxn id="245" idx="4"/>
          <a:endCxn id="188" idx="0"/>
        </xdr:cNvCxnSpPr>
      </xdr:nvCxnSpPr>
      <xdr:spPr>
        <a:xfrm rot="5400000">
          <a:off x="11259944" y="17035124"/>
          <a:ext cx="292417" cy="166304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7571</xdr:colOff>
      <xdr:row>92</xdr:row>
      <xdr:rowOff>146812</xdr:rowOff>
    </xdr:from>
    <xdr:to>
      <xdr:col>25</xdr:col>
      <xdr:colOff>15493</xdr:colOff>
      <xdr:row>94</xdr:row>
      <xdr:rowOff>6610</xdr:rowOff>
    </xdr:to>
    <xdr:cxnSp macro="">
      <xdr:nvCxnSpPr>
        <xdr:cNvPr id="96" name="Conector angular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CxnSpPr>
          <a:stCxn id="245" idx="4"/>
          <a:endCxn id="178" idx="0"/>
        </xdr:cNvCxnSpPr>
      </xdr:nvCxnSpPr>
      <xdr:spPr>
        <a:xfrm rot="16200000" flipH="1">
          <a:off x="12940383" y="17017725"/>
          <a:ext cx="240798" cy="164622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469278</xdr:colOff>
      <xdr:row>71</xdr:row>
      <xdr:rowOff>121901</xdr:rowOff>
    </xdr:from>
    <xdr:to>
      <xdr:col>19</xdr:col>
      <xdr:colOff>677096</xdr:colOff>
      <xdr:row>74</xdr:row>
      <xdr:rowOff>121901</xdr:rowOff>
    </xdr:to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SpPr txBox="1"/>
      </xdr:nvSpPr>
      <xdr:spPr>
        <a:xfrm>
          <a:off x="10299078" y="13695026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21</xdr:col>
      <xdr:colOff>49572</xdr:colOff>
      <xdr:row>69</xdr:row>
      <xdr:rowOff>87027</xdr:rowOff>
    </xdr:from>
    <xdr:to>
      <xdr:col>22</xdr:col>
      <xdr:colOff>727572</xdr:colOff>
      <xdr:row>72</xdr:row>
      <xdr:rowOff>163527</xdr:rowOff>
    </xdr:to>
    <xdr:sp macro="" textlink="">
      <xdr:nvSpPr>
        <xdr:cNvPr id="98" name="CuadroTexto 9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SpPr txBox="1">
          <a:spLocks/>
        </xdr:cNvSpPr>
      </xdr:nvSpPr>
      <xdr:spPr>
        <a:xfrm>
          <a:off x="11517672" y="13279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79</xdr:row>
      <xdr:rowOff>92533</xdr:rowOff>
    </xdr:from>
    <xdr:to>
      <xdr:col>22</xdr:col>
      <xdr:colOff>727572</xdr:colOff>
      <xdr:row>82</xdr:row>
      <xdr:rowOff>169033</xdr:rowOff>
    </xdr:to>
    <xdr:sp macro="" textlink="">
      <xdr:nvSpPr>
        <xdr:cNvPr id="99" name="CuadroTexto 98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SpPr txBox="1">
          <a:spLocks/>
        </xdr:cNvSpPr>
      </xdr:nvSpPr>
      <xdr:spPr>
        <a:xfrm>
          <a:off x="11517672" y="151896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99</xdr:row>
      <xdr:rowOff>61116</xdr:rowOff>
    </xdr:from>
    <xdr:to>
      <xdr:col>25</xdr:col>
      <xdr:colOff>735494</xdr:colOff>
      <xdr:row>102</xdr:row>
      <xdr:rowOff>134729</xdr:rowOff>
    </xdr:to>
    <xdr:sp macro="" textlink="">
      <xdr:nvSpPr>
        <xdr:cNvPr id="101" name="CuadroTexto 10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SpPr txBox="1"/>
      </xdr:nvSpPr>
      <xdr:spPr>
        <a:xfrm>
          <a:off x="13163894" y="19920741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BASES</a:t>
          </a:r>
        </a:p>
        <a:p>
          <a:pPr algn="ctr"/>
          <a:r>
            <a:rPr lang="en-US" sz="900" b="1" i="1" baseline="0"/>
            <a:t>25-05</a:t>
          </a:r>
          <a:endParaRPr lang="en-US" sz="900" b="1" i="1"/>
        </a:p>
      </xdr:txBody>
    </xdr:sp>
    <xdr:clientData/>
  </xdr:twoCellAnchor>
  <xdr:twoCellAnchor>
    <xdr:from>
      <xdr:col>27</xdr:col>
      <xdr:colOff>35192</xdr:colOff>
      <xdr:row>136</xdr:row>
      <xdr:rowOff>70532</xdr:rowOff>
    </xdr:from>
    <xdr:to>
      <xdr:col>28</xdr:col>
      <xdr:colOff>713192</xdr:colOff>
      <xdr:row>139</xdr:row>
      <xdr:rowOff>147032</xdr:rowOff>
    </xdr:to>
    <xdr:sp macro="" textlink="">
      <xdr:nvSpPr>
        <xdr:cNvPr id="102" name="CuadroTexto 10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SpPr txBox="1"/>
      </xdr:nvSpPr>
      <xdr:spPr>
        <a:xfrm>
          <a:off x="14779892" y="235496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126</xdr:row>
      <xdr:rowOff>79343</xdr:rowOff>
    </xdr:from>
    <xdr:to>
      <xdr:col>25</xdr:col>
      <xdr:colOff>735494</xdr:colOff>
      <xdr:row>129</xdr:row>
      <xdr:rowOff>155843</xdr:rowOff>
    </xdr:to>
    <xdr:sp macro="" textlink="">
      <xdr:nvSpPr>
        <xdr:cNvPr id="103" name="CuadroTexto 10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SpPr txBox="1"/>
      </xdr:nvSpPr>
      <xdr:spPr>
        <a:xfrm>
          <a:off x="13163894" y="208914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21</xdr:col>
      <xdr:colOff>49572</xdr:colOff>
      <xdr:row>84</xdr:row>
      <xdr:rowOff>77385</xdr:rowOff>
    </xdr:from>
    <xdr:to>
      <xdr:col>22</xdr:col>
      <xdr:colOff>727572</xdr:colOff>
      <xdr:row>87</xdr:row>
      <xdr:rowOff>153885</xdr:rowOff>
    </xdr:to>
    <xdr:sp macro="" textlink="">
      <xdr:nvSpPr>
        <xdr:cNvPr id="104" name="CuadroTexto 10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SpPr txBox="1">
          <a:spLocks/>
        </xdr:cNvSpPr>
      </xdr:nvSpPr>
      <xdr:spPr>
        <a:xfrm>
          <a:off x="11517672" y="161270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15-30</a:t>
          </a:r>
        </a:p>
      </xdr:txBody>
    </xdr:sp>
    <xdr:clientData/>
  </xdr:twoCellAnchor>
  <xdr:twoCellAnchor>
    <xdr:from>
      <xdr:col>15</xdr:col>
      <xdr:colOff>450476</xdr:colOff>
      <xdr:row>105</xdr:row>
      <xdr:rowOff>51928</xdr:rowOff>
    </xdr:from>
    <xdr:to>
      <xdr:col>16</xdr:col>
      <xdr:colOff>523875</xdr:colOff>
      <xdr:row>107</xdr:row>
      <xdr:rowOff>111125</xdr:rowOff>
    </xdr:to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SpPr txBox="1"/>
      </xdr:nvSpPr>
      <xdr:spPr>
        <a:xfrm>
          <a:off x="8626101" y="20102053"/>
          <a:ext cx="835399" cy="440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30</xdr:col>
      <xdr:colOff>31731</xdr:colOff>
      <xdr:row>230</xdr:row>
      <xdr:rowOff>64862</xdr:rowOff>
    </xdr:from>
    <xdr:to>
      <xdr:col>31</xdr:col>
      <xdr:colOff>709731</xdr:colOff>
      <xdr:row>233</xdr:row>
      <xdr:rowOff>141362</xdr:rowOff>
    </xdr:to>
    <xdr:sp macro="" textlink="">
      <xdr:nvSpPr>
        <xdr:cNvPr id="106" name="CuadroTexto 10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SpPr txBox="1"/>
      </xdr:nvSpPr>
      <xdr:spPr>
        <a:xfrm>
          <a:off x="16414731" y="41546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30</xdr:col>
      <xdr:colOff>751731</xdr:colOff>
      <xdr:row>228</xdr:row>
      <xdr:rowOff>156912</xdr:rowOff>
    </xdr:from>
    <xdr:to>
      <xdr:col>30</xdr:col>
      <xdr:colOff>751731</xdr:colOff>
      <xdr:row>230</xdr:row>
      <xdr:rowOff>64862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0E00-00006B000000}"/>
            </a:ext>
          </a:extLst>
        </xdr:cNvPr>
        <xdr:cNvCxnSpPr>
          <a:stCxn id="127" idx="4"/>
          <a:endCxn id="106" idx="0"/>
        </xdr:cNvCxnSpPr>
      </xdr:nvCxnSpPr>
      <xdr:spPr>
        <a:xfrm>
          <a:off x="17134731" y="4125728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233</xdr:row>
      <xdr:rowOff>141362</xdr:rowOff>
    </xdr:from>
    <xdr:to>
      <xdr:col>30</xdr:col>
      <xdr:colOff>751731</xdr:colOff>
      <xdr:row>234</xdr:row>
      <xdr:rowOff>0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0E00-00006C000000}"/>
            </a:ext>
          </a:extLst>
        </xdr:cNvPr>
        <xdr:cNvCxnSpPr>
          <a:stCxn id="106" idx="4"/>
          <a:endCxn id="69" idx="0"/>
        </xdr:cNvCxnSpPr>
      </xdr:nvCxnSpPr>
      <xdr:spPr>
        <a:xfrm>
          <a:off x="17102981" y="4467073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199</xdr:row>
      <xdr:rowOff>139602</xdr:rowOff>
    </xdr:from>
    <xdr:to>
      <xdr:col>25</xdr:col>
      <xdr:colOff>15494</xdr:colOff>
      <xdr:row>201</xdr:row>
      <xdr:rowOff>65207</xdr:rowOff>
    </xdr:to>
    <xdr:cxnSp macro="">
      <xdr:nvCxnSpPr>
        <xdr:cNvPr id="109" name="Conector recto de flecha 108">
          <a:extLst>
            <a:ext uri="{FF2B5EF4-FFF2-40B4-BE49-F238E27FC236}">
              <a16:creationId xmlns:a16="http://schemas.microsoft.com/office/drawing/2014/main" id="{00000000-0008-0000-0E00-00006D000000}"/>
            </a:ext>
          </a:extLst>
        </xdr:cNvPr>
        <xdr:cNvCxnSpPr>
          <a:stCxn id="122" idx="4"/>
          <a:endCxn id="128" idx="0"/>
        </xdr:cNvCxnSpPr>
      </xdr:nvCxnSpPr>
      <xdr:spPr>
        <a:xfrm>
          <a:off x="13883894" y="35715477"/>
          <a:ext cx="0" cy="3066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204</xdr:row>
      <xdr:rowOff>119295</xdr:rowOff>
    </xdr:from>
    <xdr:to>
      <xdr:col>25</xdr:col>
      <xdr:colOff>15494</xdr:colOff>
      <xdr:row>206</xdr:row>
      <xdr:rowOff>86699</xdr:rowOff>
    </xdr:to>
    <xdr:cxnSp macro="">
      <xdr:nvCxnSpPr>
        <xdr:cNvPr id="110" name="Conector recto de flecha 109">
          <a:extLst>
            <a:ext uri="{FF2B5EF4-FFF2-40B4-BE49-F238E27FC236}">
              <a16:creationId xmlns:a16="http://schemas.microsoft.com/office/drawing/2014/main" id="{00000000-0008-0000-0E00-00006E000000}"/>
            </a:ext>
          </a:extLst>
        </xdr:cNvPr>
        <xdr:cNvCxnSpPr>
          <a:stCxn id="128" idx="4"/>
          <a:endCxn id="129" idx="0"/>
        </xdr:cNvCxnSpPr>
      </xdr:nvCxnSpPr>
      <xdr:spPr>
        <a:xfrm>
          <a:off x="13883894" y="366476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209</xdr:row>
      <xdr:rowOff>118375</xdr:rowOff>
    </xdr:from>
    <xdr:to>
      <xdr:col>25</xdr:col>
      <xdr:colOff>15494</xdr:colOff>
      <xdr:row>211</xdr:row>
      <xdr:rowOff>64900</xdr:rowOff>
    </xdr:to>
    <xdr:cxnSp macro="">
      <xdr:nvCxnSpPr>
        <xdr:cNvPr id="111" name="Conector recto de flecha 110">
          <a:extLst>
            <a:ext uri="{FF2B5EF4-FFF2-40B4-BE49-F238E27FC236}">
              <a16:creationId xmlns:a16="http://schemas.microsoft.com/office/drawing/2014/main" id="{00000000-0008-0000-0E00-00006F000000}"/>
            </a:ext>
          </a:extLst>
        </xdr:cNvPr>
        <xdr:cNvCxnSpPr>
          <a:stCxn id="129" idx="4"/>
          <a:endCxn id="130" idx="0"/>
        </xdr:cNvCxnSpPr>
      </xdr:nvCxnSpPr>
      <xdr:spPr>
        <a:xfrm>
          <a:off x="13883894" y="375992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184</xdr:row>
      <xdr:rowOff>143349</xdr:rowOff>
    </xdr:from>
    <xdr:to>
      <xdr:col>30</xdr:col>
      <xdr:colOff>751731</xdr:colOff>
      <xdr:row>186</xdr:row>
      <xdr:rowOff>33091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00000000-0008-0000-0E00-000070000000}"/>
            </a:ext>
          </a:extLst>
        </xdr:cNvPr>
        <xdr:cNvCxnSpPr>
          <a:stCxn id="125" idx="4"/>
          <a:endCxn id="131" idx="0"/>
        </xdr:cNvCxnSpPr>
      </xdr:nvCxnSpPr>
      <xdr:spPr>
        <a:xfrm>
          <a:off x="17134731" y="32785524"/>
          <a:ext cx="0" cy="3088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181</xdr:row>
      <xdr:rowOff>70312</xdr:rowOff>
    </xdr:from>
    <xdr:to>
      <xdr:col>25</xdr:col>
      <xdr:colOff>735494</xdr:colOff>
      <xdr:row>184</xdr:row>
      <xdr:rowOff>146812</xdr:rowOff>
    </xdr:to>
    <xdr:sp macro="" textlink="">
      <xdr:nvSpPr>
        <xdr:cNvPr id="120" name="CuadroTexto 119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E00-000078000000}"/>
            </a:ext>
          </a:extLst>
        </xdr:cNvPr>
        <xdr:cNvSpPr txBox="1"/>
      </xdr:nvSpPr>
      <xdr:spPr>
        <a:xfrm>
          <a:off x="13163894" y="32121937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186</xdr:row>
      <xdr:rowOff>55504</xdr:rowOff>
    </xdr:from>
    <xdr:to>
      <xdr:col>25</xdr:col>
      <xdr:colOff>735494</xdr:colOff>
      <xdr:row>189</xdr:row>
      <xdr:rowOff>132004</xdr:rowOff>
    </xdr:to>
    <xdr:sp macro="" textlink="">
      <xdr:nvSpPr>
        <xdr:cNvPr id="121" name="CuadroTexto 12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/>
      </xdr:nvSpPr>
      <xdr:spPr>
        <a:xfrm>
          <a:off x="13163894" y="33116779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57494</xdr:colOff>
      <xdr:row>196</xdr:row>
      <xdr:rowOff>63102</xdr:rowOff>
    </xdr:from>
    <xdr:to>
      <xdr:col>25</xdr:col>
      <xdr:colOff>735494</xdr:colOff>
      <xdr:row>199</xdr:row>
      <xdr:rowOff>139602</xdr:rowOff>
    </xdr:to>
    <xdr:sp macro="" textlink="">
      <xdr:nvSpPr>
        <xdr:cNvPr id="122" name="CuadroTexto 121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SpPr txBox="1"/>
      </xdr:nvSpPr>
      <xdr:spPr>
        <a:xfrm>
          <a:off x="13163894" y="350674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30</xdr:col>
      <xdr:colOff>31731</xdr:colOff>
      <xdr:row>220</xdr:row>
      <xdr:rowOff>70362</xdr:rowOff>
    </xdr:from>
    <xdr:to>
      <xdr:col>31</xdr:col>
      <xdr:colOff>709731</xdr:colOff>
      <xdr:row>223</xdr:row>
      <xdr:rowOff>146862</xdr:rowOff>
    </xdr:to>
    <xdr:sp macro="" textlink="">
      <xdr:nvSpPr>
        <xdr:cNvPr id="123" name="CuadroTexto 122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E00-00007B000000}"/>
            </a:ext>
          </a:extLst>
        </xdr:cNvPr>
        <xdr:cNvSpPr txBox="1"/>
      </xdr:nvSpPr>
      <xdr:spPr>
        <a:xfrm>
          <a:off x="16414731" y="39646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31731</xdr:colOff>
      <xdr:row>181</xdr:row>
      <xdr:rowOff>66849</xdr:rowOff>
    </xdr:from>
    <xdr:to>
      <xdr:col>31</xdr:col>
      <xdr:colOff>709731</xdr:colOff>
      <xdr:row>184</xdr:row>
      <xdr:rowOff>143349</xdr:rowOff>
    </xdr:to>
    <xdr:sp macro="" textlink="">
      <xdr:nvSpPr>
        <xdr:cNvPr id="125" name="CuadroTexto 124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E00-00007D000000}"/>
            </a:ext>
          </a:extLst>
        </xdr:cNvPr>
        <xdr:cNvSpPr txBox="1"/>
      </xdr:nvSpPr>
      <xdr:spPr>
        <a:xfrm>
          <a:off x="16414731" y="32118474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215</xdr:row>
      <xdr:rowOff>41089</xdr:rowOff>
    </xdr:from>
    <xdr:to>
      <xdr:col>31</xdr:col>
      <xdr:colOff>709731</xdr:colOff>
      <xdr:row>218</xdr:row>
      <xdr:rowOff>117589</xdr:rowOff>
    </xdr:to>
    <xdr:sp macro="" textlink="">
      <xdr:nvSpPr>
        <xdr:cNvPr id="126" name="CuadroTexto 12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E00-00007E000000}"/>
            </a:ext>
          </a:extLst>
        </xdr:cNvPr>
        <xdr:cNvSpPr txBox="1"/>
      </xdr:nvSpPr>
      <xdr:spPr>
        <a:xfrm>
          <a:off x="16414731" y="386649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31731</xdr:colOff>
      <xdr:row>225</xdr:row>
      <xdr:rowOff>80412</xdr:rowOff>
    </xdr:from>
    <xdr:to>
      <xdr:col>31</xdr:col>
      <xdr:colOff>709731</xdr:colOff>
      <xdr:row>228</xdr:row>
      <xdr:rowOff>156912</xdr:rowOff>
    </xdr:to>
    <xdr:sp macro="" textlink="">
      <xdr:nvSpPr>
        <xdr:cNvPr id="127" name="CuadroTexto 126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E00-00007F000000}"/>
            </a:ext>
          </a:extLst>
        </xdr:cNvPr>
        <xdr:cNvSpPr txBox="1"/>
      </xdr:nvSpPr>
      <xdr:spPr>
        <a:xfrm>
          <a:off x="16414731" y="406092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201</xdr:row>
      <xdr:rowOff>65207</xdr:rowOff>
    </xdr:from>
    <xdr:to>
      <xdr:col>25</xdr:col>
      <xdr:colOff>735494</xdr:colOff>
      <xdr:row>204</xdr:row>
      <xdr:rowOff>119295</xdr:rowOff>
    </xdr:to>
    <xdr:sp macro="" textlink="">
      <xdr:nvSpPr>
        <xdr:cNvPr id="128" name="CuadroTexto 127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SpPr txBox="1"/>
      </xdr:nvSpPr>
      <xdr:spPr>
        <a:xfrm>
          <a:off x="13163894" y="3602208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206</xdr:row>
      <xdr:rowOff>86699</xdr:rowOff>
    </xdr:from>
    <xdr:to>
      <xdr:col>25</xdr:col>
      <xdr:colOff>735494</xdr:colOff>
      <xdr:row>209</xdr:row>
      <xdr:rowOff>118375</xdr:rowOff>
    </xdr:to>
    <xdr:sp macro="" textlink="">
      <xdr:nvSpPr>
        <xdr:cNvPr id="129" name="CuadroTexto 12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SpPr txBox="1"/>
      </xdr:nvSpPr>
      <xdr:spPr>
        <a:xfrm>
          <a:off x="13163894" y="369960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57494</xdr:colOff>
      <xdr:row>211</xdr:row>
      <xdr:rowOff>64900</xdr:rowOff>
    </xdr:from>
    <xdr:to>
      <xdr:col>25</xdr:col>
      <xdr:colOff>735494</xdr:colOff>
      <xdr:row>214</xdr:row>
      <xdr:rowOff>156680</xdr:rowOff>
    </xdr:to>
    <xdr:sp macro="" textlink="">
      <xdr:nvSpPr>
        <xdr:cNvPr id="130" name="CuadroTexto 12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E00-000082000000}"/>
            </a:ext>
          </a:extLst>
        </xdr:cNvPr>
        <xdr:cNvSpPr txBox="1"/>
      </xdr:nvSpPr>
      <xdr:spPr>
        <a:xfrm>
          <a:off x="13163894" y="379267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186</xdr:row>
      <xdr:rowOff>33091</xdr:rowOff>
    </xdr:from>
    <xdr:to>
      <xdr:col>31</xdr:col>
      <xdr:colOff>709731</xdr:colOff>
      <xdr:row>189</xdr:row>
      <xdr:rowOff>109591</xdr:rowOff>
    </xdr:to>
    <xdr:sp macro="" textlink="">
      <xdr:nvSpPr>
        <xdr:cNvPr id="131" name="CuadroTexto 130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E00-000083000000}"/>
            </a:ext>
          </a:extLst>
        </xdr:cNvPr>
        <xdr:cNvSpPr txBox="1"/>
      </xdr:nvSpPr>
      <xdr:spPr>
        <a:xfrm>
          <a:off x="16414731" y="33094366"/>
          <a:ext cx="1440000" cy="6861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132" name="CuadroTexto 131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E00-000084000000}"/>
            </a:ext>
          </a:extLst>
        </xdr:cNvPr>
        <xdr:cNvSpPr txBox="1"/>
      </xdr:nvSpPr>
      <xdr:spPr>
        <a:xfrm>
          <a:off x="115176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9016</xdr:colOff>
      <xdr:row>44</xdr:row>
      <xdr:rowOff>59906</xdr:rowOff>
    </xdr:to>
    <xdr:cxnSp macro="">
      <xdr:nvCxnSpPr>
        <xdr:cNvPr id="133" name="Conector recto de flecha 132">
          <a:extLst>
            <a:ext uri="{FF2B5EF4-FFF2-40B4-BE49-F238E27FC236}">
              <a16:creationId xmlns:a16="http://schemas.microsoft.com/office/drawing/2014/main" id="{00000000-0008-0000-0E00-000085000000}"/>
            </a:ext>
          </a:extLst>
        </xdr:cNvPr>
        <xdr:cNvCxnSpPr>
          <a:stCxn id="135" idx="4"/>
          <a:endCxn id="77" idx="0"/>
        </xdr:cNvCxnSpPr>
      </xdr:nvCxnSpPr>
      <xdr:spPr>
        <a:xfrm flipH="1">
          <a:off x="12237672" y="3425059"/>
          <a:ext cx="1444" cy="50644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9</xdr:row>
      <xdr:rowOff>75265</xdr:rowOff>
    </xdr:from>
    <xdr:to>
      <xdr:col>22</xdr:col>
      <xdr:colOff>730459</xdr:colOff>
      <xdr:row>12</xdr:row>
      <xdr:rowOff>148879</xdr:rowOff>
    </xdr:to>
    <xdr:sp macro="" textlink="">
      <xdr:nvSpPr>
        <xdr:cNvPr id="134" name="CuadroTexto 133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E00-000086000000}"/>
            </a:ext>
          </a:extLst>
        </xdr:cNvPr>
        <xdr:cNvSpPr txBox="1"/>
      </xdr:nvSpPr>
      <xdr:spPr>
        <a:xfrm>
          <a:off x="115176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730459</xdr:colOff>
      <xdr:row>17</xdr:row>
      <xdr:rowOff>138934</xdr:rowOff>
    </xdr:to>
    <xdr:sp macro="" textlink="">
      <xdr:nvSpPr>
        <xdr:cNvPr id="135" name="CuadroTexto 134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E00-000087000000}"/>
            </a:ext>
          </a:extLst>
        </xdr:cNvPr>
        <xdr:cNvSpPr txBox="1"/>
      </xdr:nvSpPr>
      <xdr:spPr>
        <a:xfrm>
          <a:off x="115176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18</xdr:col>
      <xdr:colOff>24831</xdr:colOff>
      <xdr:row>99</xdr:row>
      <xdr:rowOff>77384</xdr:rowOff>
    </xdr:from>
    <xdr:to>
      <xdr:col>19</xdr:col>
      <xdr:colOff>702831</xdr:colOff>
      <xdr:row>102</xdr:row>
      <xdr:rowOff>153884</xdr:rowOff>
    </xdr:to>
    <xdr:sp macro="" textlink="">
      <xdr:nvSpPr>
        <xdr:cNvPr id="136" name="CuadroTexto 13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E00-000088000000}"/>
            </a:ext>
          </a:extLst>
        </xdr:cNvPr>
        <xdr:cNvSpPr txBox="1"/>
      </xdr:nvSpPr>
      <xdr:spPr>
        <a:xfrm>
          <a:off x="9854631" y="189845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33-01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74</xdr:row>
      <xdr:rowOff>54184</xdr:rowOff>
    </xdr:from>
    <xdr:to>
      <xdr:col>22</xdr:col>
      <xdr:colOff>727572</xdr:colOff>
      <xdr:row>77</xdr:row>
      <xdr:rowOff>130684</xdr:rowOff>
    </xdr:to>
    <xdr:sp macro="" textlink="">
      <xdr:nvSpPr>
        <xdr:cNvPr id="138" name="CuadroTexto 13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E00-00008A000000}"/>
            </a:ext>
          </a:extLst>
        </xdr:cNvPr>
        <xdr:cNvSpPr txBox="1"/>
      </xdr:nvSpPr>
      <xdr:spPr>
        <a:xfrm>
          <a:off x="11517672" y="141988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90-01</a:t>
          </a:r>
          <a:endParaRPr lang="en-US" sz="1000" b="1" i="1"/>
        </a:p>
      </xdr:txBody>
    </xdr:sp>
    <xdr:clientData/>
  </xdr:twoCellAnchor>
  <xdr:twoCellAnchor>
    <xdr:from>
      <xdr:col>27</xdr:col>
      <xdr:colOff>35192</xdr:colOff>
      <xdr:row>131</xdr:row>
      <xdr:rowOff>79343</xdr:rowOff>
    </xdr:from>
    <xdr:to>
      <xdr:col>28</xdr:col>
      <xdr:colOff>713192</xdr:colOff>
      <xdr:row>134</xdr:row>
      <xdr:rowOff>152957</xdr:rowOff>
    </xdr:to>
    <xdr:sp macro="" textlink="">
      <xdr:nvSpPr>
        <xdr:cNvPr id="139" name="CuadroTexto 138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E00-00008B000000}"/>
            </a:ext>
          </a:extLst>
        </xdr:cNvPr>
        <xdr:cNvSpPr txBox="1"/>
      </xdr:nvSpPr>
      <xdr:spPr>
        <a:xfrm>
          <a:off x="14779892" y="22605968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21</xdr:col>
      <xdr:colOff>62932</xdr:colOff>
      <xdr:row>146</xdr:row>
      <xdr:rowOff>65518</xdr:rowOff>
    </xdr:from>
    <xdr:to>
      <xdr:col>22</xdr:col>
      <xdr:colOff>743819</xdr:colOff>
      <xdr:row>149</xdr:row>
      <xdr:rowOff>142018</xdr:rowOff>
    </xdr:to>
    <xdr:sp macro="" textlink="">
      <xdr:nvSpPr>
        <xdr:cNvPr id="140" name="CuadroTexto 139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E00-00008C000000}"/>
            </a:ext>
          </a:extLst>
        </xdr:cNvPr>
        <xdr:cNvSpPr txBox="1"/>
      </xdr:nvSpPr>
      <xdr:spPr>
        <a:xfrm>
          <a:off x="11531032" y="254496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191</xdr:row>
      <xdr:rowOff>71185</xdr:rowOff>
    </xdr:from>
    <xdr:to>
      <xdr:col>25</xdr:col>
      <xdr:colOff>735494</xdr:colOff>
      <xdr:row>194</xdr:row>
      <xdr:rowOff>147686</xdr:rowOff>
    </xdr:to>
    <xdr:sp macro="" textlink="">
      <xdr:nvSpPr>
        <xdr:cNvPr id="141" name="CuadroTexto 140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E00-00008D000000}"/>
            </a:ext>
          </a:extLst>
        </xdr:cNvPr>
        <xdr:cNvSpPr txBox="1"/>
      </xdr:nvSpPr>
      <xdr:spPr>
        <a:xfrm>
          <a:off x="13163894" y="34123060"/>
          <a:ext cx="1440000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277</xdr:row>
      <xdr:rowOff>42022</xdr:rowOff>
    </xdr:from>
    <xdr:to>
      <xdr:col>28</xdr:col>
      <xdr:colOff>713193</xdr:colOff>
      <xdr:row>280</xdr:row>
      <xdr:rowOff>118522</xdr:rowOff>
    </xdr:to>
    <xdr:sp macro="" textlink="">
      <xdr:nvSpPr>
        <xdr:cNvPr id="142" name="CuadroTexto 141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E00-00008E000000}"/>
            </a:ext>
          </a:extLst>
        </xdr:cNvPr>
        <xdr:cNvSpPr txBox="1"/>
      </xdr:nvSpPr>
      <xdr:spPr>
        <a:xfrm>
          <a:off x="14779892" y="51448447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15</xdr:col>
      <xdr:colOff>46943</xdr:colOff>
      <xdr:row>119</xdr:row>
      <xdr:rowOff>79343</xdr:rowOff>
    </xdr:from>
    <xdr:to>
      <xdr:col>16</xdr:col>
      <xdr:colOff>724943</xdr:colOff>
      <xdr:row>122</xdr:row>
      <xdr:rowOff>152956</xdr:rowOff>
    </xdr:to>
    <xdr:sp macro="" textlink="">
      <xdr:nvSpPr>
        <xdr:cNvPr id="143" name="CuadroTexto 142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E00-00008F000000}"/>
            </a:ext>
          </a:extLst>
        </xdr:cNvPr>
        <xdr:cNvSpPr txBox="1"/>
      </xdr:nvSpPr>
      <xdr:spPr>
        <a:xfrm>
          <a:off x="6600143" y="2184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27</xdr:col>
      <xdr:colOff>743526</xdr:colOff>
      <xdr:row>7</xdr:row>
      <xdr:rowOff>19051</xdr:rowOff>
    </xdr:from>
    <xdr:to>
      <xdr:col>29</xdr:col>
      <xdr:colOff>65231</xdr:colOff>
      <xdr:row>10</xdr:row>
      <xdr:rowOff>19051</xdr:rowOff>
    </xdr:to>
    <xdr:sp macro="" textlink="">
      <xdr:nvSpPr>
        <xdr:cNvPr id="144" name="CuadroTexto 143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E00-000090000000}"/>
            </a:ext>
          </a:extLst>
        </xdr:cNvPr>
        <xdr:cNvSpPr txBox="1"/>
      </xdr:nvSpPr>
      <xdr:spPr>
        <a:xfrm>
          <a:off x="15488226" y="1352551"/>
          <a:ext cx="84570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6129</xdr:colOff>
      <xdr:row>7</xdr:row>
      <xdr:rowOff>114600</xdr:rowOff>
    </xdr:from>
    <xdr:to>
      <xdr:col>22</xdr:col>
      <xdr:colOff>7573</xdr:colOff>
      <xdr:row>9</xdr:row>
      <xdr:rowOff>75265</xdr:rowOff>
    </xdr:to>
    <xdr:cxnSp macro="">
      <xdr:nvCxnSpPr>
        <xdr:cNvPr id="145" name="Conector recto de flecha 144">
          <a:extLst>
            <a:ext uri="{FF2B5EF4-FFF2-40B4-BE49-F238E27FC236}">
              <a16:creationId xmlns:a16="http://schemas.microsoft.com/office/drawing/2014/main" id="{00000000-0008-0000-0E00-000091000000}"/>
            </a:ext>
          </a:extLst>
        </xdr:cNvPr>
        <xdr:cNvCxnSpPr>
          <a:stCxn id="132" idx="4"/>
          <a:endCxn id="134" idx="0"/>
        </xdr:cNvCxnSpPr>
      </xdr:nvCxnSpPr>
      <xdr:spPr>
        <a:xfrm>
          <a:off x="12236229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7573</xdr:colOff>
      <xdr:row>12</xdr:row>
      <xdr:rowOff>148879</xdr:rowOff>
    </xdr:from>
    <xdr:to>
      <xdr:col>22</xdr:col>
      <xdr:colOff>7573</xdr:colOff>
      <xdr:row>14</xdr:row>
      <xdr:rowOff>62434</xdr:rowOff>
    </xdr:to>
    <xdr:cxnSp macro="">
      <xdr:nvCxnSpPr>
        <xdr:cNvPr id="146" name="Conector recto de flecha 145">
          <a:extLst>
            <a:ext uri="{FF2B5EF4-FFF2-40B4-BE49-F238E27FC236}">
              <a16:creationId xmlns:a16="http://schemas.microsoft.com/office/drawing/2014/main" id="{00000000-0008-0000-0E00-000092000000}"/>
            </a:ext>
          </a:extLst>
        </xdr:cNvPr>
        <xdr:cNvCxnSpPr>
          <a:stCxn id="134" idx="4"/>
          <a:endCxn id="135" idx="0"/>
        </xdr:cNvCxnSpPr>
      </xdr:nvCxnSpPr>
      <xdr:spPr>
        <a:xfrm>
          <a:off x="1223767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93856</xdr:colOff>
      <xdr:row>109</xdr:row>
      <xdr:rowOff>58228</xdr:rowOff>
    </xdr:from>
    <xdr:to>
      <xdr:col>14</xdr:col>
      <xdr:colOff>6969</xdr:colOff>
      <xdr:row>112</xdr:row>
      <xdr:rowOff>134729</xdr:rowOff>
    </xdr:to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E00-000093000000}"/>
            </a:ext>
          </a:extLst>
        </xdr:cNvPr>
        <xdr:cNvSpPr txBox="1"/>
      </xdr:nvSpPr>
      <xdr:spPr>
        <a:xfrm>
          <a:off x="5008756" y="19917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</a:t>
          </a:r>
          <a:r>
            <a:rPr lang="en-US" sz="1100" b="1" i="1" baseline="0"/>
            <a:t>CAJA DE AIRE</a:t>
          </a:r>
          <a:endParaRPr lang="en-US" sz="1100" b="1" i="1"/>
        </a:p>
      </xdr:txBody>
    </xdr:sp>
    <xdr:clientData/>
  </xdr:twoCellAnchor>
  <xdr:twoCellAnchor>
    <xdr:from>
      <xdr:col>15</xdr:col>
      <xdr:colOff>34243</xdr:colOff>
      <xdr:row>109</xdr:row>
      <xdr:rowOff>58229</xdr:rowOff>
    </xdr:from>
    <xdr:to>
      <xdr:col>16</xdr:col>
      <xdr:colOff>712242</xdr:colOff>
      <xdr:row>112</xdr:row>
      <xdr:rowOff>134729</xdr:rowOff>
    </xdr:to>
    <xdr:sp macro="" textlink="">
      <xdr:nvSpPr>
        <xdr:cNvPr id="148" name="CuadroTexto 147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E00-000094000000}"/>
            </a:ext>
          </a:extLst>
        </xdr:cNvPr>
        <xdr:cNvSpPr txBox="1"/>
      </xdr:nvSpPr>
      <xdr:spPr>
        <a:xfrm>
          <a:off x="8225743" y="1991785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CAJA DE AIRE</a:t>
          </a:r>
        </a:p>
        <a:p>
          <a:pPr algn="ctr"/>
          <a:r>
            <a:rPr lang="en-US" sz="1100" b="1" i="1"/>
            <a:t>05-20</a:t>
          </a:r>
        </a:p>
      </xdr:txBody>
    </xdr:sp>
    <xdr:clientData/>
  </xdr:twoCellAnchor>
  <xdr:twoCellAnchor>
    <xdr:from>
      <xdr:col>13</xdr:col>
      <xdr:colOff>4943</xdr:colOff>
      <xdr:row>42</xdr:row>
      <xdr:rowOff>154944</xdr:rowOff>
    </xdr:from>
    <xdr:to>
      <xdr:col>18</xdr:col>
      <xdr:colOff>35717</xdr:colOff>
      <xdr:row>46</xdr:row>
      <xdr:rowOff>2906</xdr:rowOff>
    </xdr:to>
    <xdr:cxnSp macro="">
      <xdr:nvCxnSpPr>
        <xdr:cNvPr id="149" name="Conector angular 148">
          <a:extLst>
            <a:ext uri="{FF2B5EF4-FFF2-40B4-BE49-F238E27FC236}">
              <a16:creationId xmlns:a16="http://schemas.microsoft.com/office/drawing/2014/main" id="{00000000-0008-0000-0E00-000095000000}"/>
            </a:ext>
          </a:extLst>
        </xdr:cNvPr>
        <xdr:cNvCxnSpPr>
          <a:stCxn id="308" idx="4"/>
          <a:endCxn id="230" idx="2"/>
        </xdr:cNvCxnSpPr>
      </xdr:nvCxnSpPr>
      <xdr:spPr>
        <a:xfrm rot="16200000" flipH="1">
          <a:off x="8271974" y="7239038"/>
          <a:ext cx="609962" cy="253902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77</xdr:row>
      <xdr:rowOff>130684</xdr:rowOff>
    </xdr:from>
    <xdr:to>
      <xdr:col>22</xdr:col>
      <xdr:colOff>6129</xdr:colOff>
      <xdr:row>79</xdr:row>
      <xdr:rowOff>92533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0E00-000096000000}"/>
            </a:ext>
          </a:extLst>
        </xdr:cNvPr>
        <xdr:cNvCxnSpPr>
          <a:stCxn id="138" idx="4"/>
          <a:endCxn id="99" idx="0"/>
        </xdr:cNvCxnSpPr>
      </xdr:nvCxnSpPr>
      <xdr:spPr>
        <a:xfrm>
          <a:off x="12236229" y="14846809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6969</xdr:colOff>
      <xdr:row>111</xdr:row>
      <xdr:rowOff>1228</xdr:rowOff>
    </xdr:from>
    <xdr:to>
      <xdr:col>9</xdr:col>
      <xdr:colOff>93856</xdr:colOff>
      <xdr:row>111</xdr:row>
      <xdr:rowOff>1229</xdr:rowOff>
    </xdr:to>
    <xdr:cxnSp macro="">
      <xdr:nvCxnSpPr>
        <xdr:cNvPr id="151" name="Conector recto de flecha 150">
          <a:extLst>
            <a:ext uri="{FF2B5EF4-FFF2-40B4-BE49-F238E27FC236}">
              <a16:creationId xmlns:a16="http://schemas.microsoft.com/office/drawing/2014/main" id="{00000000-0008-0000-0E00-000097000000}"/>
            </a:ext>
          </a:extLst>
        </xdr:cNvPr>
        <xdr:cNvCxnSpPr>
          <a:stCxn id="190" idx="6"/>
          <a:endCxn id="191" idx="2"/>
        </xdr:cNvCxnSpPr>
      </xdr:nvCxnSpPr>
      <xdr:spPr>
        <a:xfrm>
          <a:off x="3169269" y="20241853"/>
          <a:ext cx="201187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97</xdr:row>
      <xdr:rowOff>83110</xdr:rowOff>
    </xdr:from>
    <xdr:to>
      <xdr:col>25</xdr:col>
      <xdr:colOff>15494</xdr:colOff>
      <xdr:row>99</xdr:row>
      <xdr:rowOff>61116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0E00-000098000000}"/>
            </a:ext>
          </a:extLst>
        </xdr:cNvPr>
        <xdr:cNvCxnSpPr>
          <a:stCxn id="178" idx="4"/>
          <a:endCxn id="101" idx="0"/>
        </xdr:cNvCxnSpPr>
      </xdr:nvCxnSpPr>
      <xdr:spPr>
        <a:xfrm>
          <a:off x="13858494" y="18609235"/>
          <a:ext cx="0" cy="359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112</xdr:row>
      <xdr:rowOff>134729</xdr:rowOff>
    </xdr:from>
    <xdr:to>
      <xdr:col>18</xdr:col>
      <xdr:colOff>747551</xdr:colOff>
      <xdr:row>116</xdr:row>
      <xdr:rowOff>69272</xdr:rowOff>
    </xdr:to>
    <xdr:cxnSp macro="">
      <xdr:nvCxnSpPr>
        <xdr:cNvPr id="153" name="Conector recto de flecha 152">
          <a:extLst>
            <a:ext uri="{FF2B5EF4-FFF2-40B4-BE49-F238E27FC236}">
              <a16:creationId xmlns:a16="http://schemas.microsoft.com/office/drawing/2014/main" id="{00000000-0008-0000-0E00-000099000000}"/>
            </a:ext>
          </a:extLst>
        </xdr:cNvPr>
        <xdr:cNvCxnSpPr>
          <a:stCxn id="171" idx="4"/>
          <a:endCxn id="180" idx="0"/>
        </xdr:cNvCxnSpPr>
      </xdr:nvCxnSpPr>
      <xdr:spPr>
        <a:xfrm>
          <a:off x="10577351" y="20565854"/>
          <a:ext cx="0" cy="3155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102</xdr:row>
      <xdr:rowOff>134729</xdr:rowOff>
    </xdr:from>
    <xdr:to>
      <xdr:col>25</xdr:col>
      <xdr:colOff>15494</xdr:colOff>
      <xdr:row>126</xdr:row>
      <xdr:rowOff>79343</xdr:rowOff>
    </xdr:to>
    <xdr:cxnSp macro="">
      <xdr:nvCxnSpPr>
        <xdr:cNvPr id="154" name="Conector recto de flecha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CxnSpPr>
          <a:stCxn id="101" idx="4"/>
          <a:endCxn id="103" idx="0"/>
        </xdr:cNvCxnSpPr>
      </xdr:nvCxnSpPr>
      <xdr:spPr>
        <a:xfrm>
          <a:off x="13858494" y="19613354"/>
          <a:ext cx="0" cy="31831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753343</xdr:colOff>
      <xdr:row>17</xdr:row>
      <xdr:rowOff>176893</xdr:rowOff>
    </xdr:from>
    <xdr:to>
      <xdr:col>27</xdr:col>
      <xdr:colOff>755192</xdr:colOff>
      <xdr:row>131</xdr:row>
      <xdr:rowOff>79343</xdr:rowOff>
    </xdr:to>
    <xdr:cxnSp macro="">
      <xdr:nvCxnSpPr>
        <xdr:cNvPr id="156" name="Conector recto de flecha 155">
          <a:extLst>
            <a:ext uri="{FF2B5EF4-FFF2-40B4-BE49-F238E27FC236}">
              <a16:creationId xmlns:a16="http://schemas.microsoft.com/office/drawing/2014/main" id="{00000000-0008-0000-0E00-00009C000000}"/>
            </a:ext>
          </a:extLst>
        </xdr:cNvPr>
        <xdr:cNvCxnSpPr>
          <a:stCxn id="8" idx="2"/>
          <a:endCxn id="139" idx="0"/>
        </xdr:cNvCxnSpPr>
      </xdr:nvCxnSpPr>
      <xdr:spPr>
        <a:xfrm>
          <a:off x="15498043" y="3463018"/>
          <a:ext cx="1849" cy="19142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134</xdr:row>
      <xdr:rowOff>152957</xdr:rowOff>
    </xdr:from>
    <xdr:to>
      <xdr:col>27</xdr:col>
      <xdr:colOff>756635</xdr:colOff>
      <xdr:row>136</xdr:row>
      <xdr:rowOff>70532</xdr:rowOff>
    </xdr:to>
    <xdr:cxnSp macro="">
      <xdr:nvCxnSpPr>
        <xdr:cNvPr id="157" name="Conector recto de flecha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CxnSpPr>
          <a:stCxn id="139" idx="4"/>
          <a:endCxn id="102" idx="0"/>
        </xdr:cNvCxnSpPr>
      </xdr:nvCxnSpPr>
      <xdr:spPr>
        <a:xfrm>
          <a:off x="15501335" y="232510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52788</xdr:colOff>
      <xdr:row>146</xdr:row>
      <xdr:rowOff>65518</xdr:rowOff>
    </xdr:from>
    <xdr:to>
      <xdr:col>16</xdr:col>
      <xdr:colOff>733676</xdr:colOff>
      <xdr:row>149</xdr:row>
      <xdr:rowOff>142018</xdr:rowOff>
    </xdr:to>
    <xdr:sp macro="" textlink="">
      <xdr:nvSpPr>
        <xdr:cNvPr id="158" name="CuadroTexto 15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E00-00009E000000}"/>
            </a:ext>
          </a:extLst>
        </xdr:cNvPr>
        <xdr:cNvSpPr txBox="1"/>
      </xdr:nvSpPr>
      <xdr:spPr>
        <a:xfrm>
          <a:off x="9882588" y="254496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12</xdr:col>
      <xdr:colOff>27551</xdr:colOff>
      <xdr:row>146</xdr:row>
      <xdr:rowOff>65518</xdr:rowOff>
    </xdr:from>
    <xdr:to>
      <xdr:col>13</xdr:col>
      <xdr:colOff>708439</xdr:colOff>
      <xdr:row>149</xdr:row>
      <xdr:rowOff>142018</xdr:rowOff>
    </xdr:to>
    <xdr:sp macro="" textlink="">
      <xdr:nvSpPr>
        <xdr:cNvPr id="159" name="CuadroTexto 158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E00-00009F000000}"/>
            </a:ext>
          </a:extLst>
        </xdr:cNvPr>
        <xdr:cNvSpPr txBox="1"/>
      </xdr:nvSpPr>
      <xdr:spPr>
        <a:xfrm>
          <a:off x="8219051" y="254496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9</xdr:col>
      <xdr:colOff>85032</xdr:colOff>
      <xdr:row>146</xdr:row>
      <xdr:rowOff>65518</xdr:rowOff>
    </xdr:from>
    <xdr:to>
      <xdr:col>11</xdr:col>
      <xdr:colOff>1034</xdr:colOff>
      <xdr:row>149</xdr:row>
      <xdr:rowOff>142018</xdr:rowOff>
    </xdr:to>
    <xdr:sp macro="" textlink="">
      <xdr:nvSpPr>
        <xdr:cNvPr id="160" name="CuadroTexto 159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SpPr txBox="1"/>
      </xdr:nvSpPr>
      <xdr:spPr>
        <a:xfrm>
          <a:off x="6638232" y="25449643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CAZOLETA</a:t>
          </a:r>
        </a:p>
        <a:p>
          <a:pPr algn="ctr"/>
          <a:r>
            <a:rPr lang="en-US" sz="900" b="1" i="1"/>
            <a:t>01-15</a:t>
          </a:r>
          <a:endParaRPr lang="en-US" sz="1100" b="1" i="1"/>
        </a:p>
      </xdr:txBody>
    </xdr:sp>
    <xdr:clientData/>
  </xdr:twoCellAnchor>
  <xdr:twoCellAnchor>
    <xdr:from>
      <xdr:col>6</xdr:col>
      <xdr:colOff>85032</xdr:colOff>
      <xdr:row>146</xdr:row>
      <xdr:rowOff>69125</xdr:rowOff>
    </xdr:from>
    <xdr:to>
      <xdr:col>8</xdr:col>
      <xdr:colOff>1034</xdr:colOff>
      <xdr:row>149</xdr:row>
      <xdr:rowOff>145625</xdr:rowOff>
    </xdr:to>
    <xdr:sp macro="" textlink="">
      <xdr:nvSpPr>
        <xdr:cNvPr id="161" name="CuadroTexto 160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E00-0000A1000000}"/>
            </a:ext>
          </a:extLst>
        </xdr:cNvPr>
        <xdr:cNvSpPr txBox="1"/>
      </xdr:nvSpPr>
      <xdr:spPr>
        <a:xfrm>
          <a:off x="4999932" y="2545325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6</xdr:col>
      <xdr:colOff>85032</xdr:colOff>
      <xdr:row>141</xdr:row>
      <xdr:rowOff>103910</xdr:rowOff>
    </xdr:from>
    <xdr:to>
      <xdr:col>8</xdr:col>
      <xdr:colOff>1034</xdr:colOff>
      <xdr:row>144</xdr:row>
      <xdr:rowOff>180410</xdr:rowOff>
    </xdr:to>
    <xdr:sp macro="" textlink="">
      <xdr:nvSpPr>
        <xdr:cNvPr id="162" name="CuadroTexto 161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E00-0000A2000000}"/>
            </a:ext>
          </a:extLst>
        </xdr:cNvPr>
        <xdr:cNvSpPr txBox="1"/>
      </xdr:nvSpPr>
      <xdr:spPr>
        <a:xfrm>
          <a:off x="4999932" y="24535535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7</xdr:col>
      <xdr:colOff>43033</xdr:colOff>
      <xdr:row>144</xdr:row>
      <xdr:rowOff>180410</xdr:rowOff>
    </xdr:from>
    <xdr:to>
      <xdr:col>7</xdr:col>
      <xdr:colOff>43033</xdr:colOff>
      <xdr:row>146</xdr:row>
      <xdr:rowOff>69125</xdr:rowOff>
    </xdr:to>
    <xdr:cxnSp macro="">
      <xdr:nvCxnSpPr>
        <xdr:cNvPr id="163" name="Conector recto de flecha 162">
          <a:extLst>
            <a:ext uri="{FF2B5EF4-FFF2-40B4-BE49-F238E27FC236}">
              <a16:creationId xmlns:a16="http://schemas.microsoft.com/office/drawing/2014/main" id="{00000000-0008-0000-0E00-0000A3000000}"/>
            </a:ext>
          </a:extLst>
        </xdr:cNvPr>
        <xdr:cNvCxnSpPr>
          <a:stCxn id="162" idx="4"/>
          <a:endCxn id="161" idx="0"/>
        </xdr:cNvCxnSpPr>
      </xdr:nvCxnSpPr>
      <xdr:spPr>
        <a:xfrm>
          <a:off x="5719933" y="25183535"/>
          <a:ext cx="0" cy="269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1034</xdr:colOff>
      <xdr:row>148</xdr:row>
      <xdr:rowOff>8518</xdr:rowOff>
    </xdr:from>
    <xdr:to>
      <xdr:col>9</xdr:col>
      <xdr:colOff>85032</xdr:colOff>
      <xdr:row>148</xdr:row>
      <xdr:rowOff>12125</xdr:rowOff>
    </xdr:to>
    <xdr:cxnSp macro="">
      <xdr:nvCxnSpPr>
        <xdr:cNvPr id="164" name="Conector recto de flecha 163">
          <a:extLst>
            <a:ext uri="{FF2B5EF4-FFF2-40B4-BE49-F238E27FC236}">
              <a16:creationId xmlns:a16="http://schemas.microsoft.com/office/drawing/2014/main" id="{00000000-0008-0000-0E00-0000A4000000}"/>
            </a:ext>
          </a:extLst>
        </xdr:cNvPr>
        <xdr:cNvCxnSpPr>
          <a:stCxn id="161" idx="6"/>
          <a:endCxn id="160" idx="2"/>
        </xdr:cNvCxnSpPr>
      </xdr:nvCxnSpPr>
      <xdr:spPr>
        <a:xfrm flipV="1">
          <a:off x="6439934" y="25773643"/>
          <a:ext cx="198298" cy="36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1034</xdr:colOff>
      <xdr:row>148</xdr:row>
      <xdr:rowOff>9962</xdr:rowOff>
    </xdr:from>
    <xdr:to>
      <xdr:col>12</xdr:col>
      <xdr:colOff>27551</xdr:colOff>
      <xdr:row>148</xdr:row>
      <xdr:rowOff>9962</xdr:rowOff>
    </xdr:to>
    <xdr:cxnSp macro="">
      <xdr:nvCxnSpPr>
        <xdr:cNvPr id="165" name="Conector recto de flecha 164">
          <a:extLst>
            <a:ext uri="{FF2B5EF4-FFF2-40B4-BE49-F238E27FC236}">
              <a16:creationId xmlns:a16="http://schemas.microsoft.com/office/drawing/2014/main" id="{00000000-0008-0000-0E00-0000A5000000}"/>
            </a:ext>
          </a:extLst>
        </xdr:cNvPr>
        <xdr:cNvCxnSpPr>
          <a:stCxn id="160" idx="6"/>
          <a:endCxn id="159" idx="2"/>
        </xdr:cNvCxnSpPr>
      </xdr:nvCxnSpPr>
      <xdr:spPr>
        <a:xfrm>
          <a:off x="8078234" y="25775087"/>
          <a:ext cx="14081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708439</xdr:colOff>
      <xdr:row>148</xdr:row>
      <xdr:rowOff>8518</xdr:rowOff>
    </xdr:from>
    <xdr:to>
      <xdr:col>15</xdr:col>
      <xdr:colOff>52788</xdr:colOff>
      <xdr:row>148</xdr:row>
      <xdr:rowOff>8518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0E00-0000A6000000}"/>
            </a:ext>
          </a:extLst>
        </xdr:cNvPr>
        <xdr:cNvCxnSpPr>
          <a:stCxn id="159" idx="6"/>
          <a:endCxn id="158" idx="2"/>
        </xdr:cNvCxnSpPr>
      </xdr:nvCxnSpPr>
      <xdr:spPr>
        <a:xfrm>
          <a:off x="9661939" y="25773643"/>
          <a:ext cx="22064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733676</xdr:colOff>
      <xdr:row>148</xdr:row>
      <xdr:rowOff>9962</xdr:rowOff>
    </xdr:from>
    <xdr:to>
      <xdr:col>18</xdr:col>
      <xdr:colOff>62932</xdr:colOff>
      <xdr:row>148</xdr:row>
      <xdr:rowOff>9962</xdr:rowOff>
    </xdr:to>
    <xdr:cxnSp macro="">
      <xdr:nvCxnSpPr>
        <xdr:cNvPr id="167" name="Conector recto de flecha 166">
          <a:extLst>
            <a:ext uri="{FF2B5EF4-FFF2-40B4-BE49-F238E27FC236}">
              <a16:creationId xmlns:a16="http://schemas.microsoft.com/office/drawing/2014/main" id="{00000000-0008-0000-0E00-0000A7000000}"/>
            </a:ext>
          </a:extLst>
        </xdr:cNvPr>
        <xdr:cNvCxnSpPr>
          <a:stCxn id="158" idx="6"/>
          <a:endCxn id="140" idx="2"/>
        </xdr:cNvCxnSpPr>
      </xdr:nvCxnSpPr>
      <xdr:spPr>
        <a:xfrm>
          <a:off x="11325476" y="25775087"/>
          <a:ext cx="205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743819</xdr:colOff>
      <xdr:row>148</xdr:row>
      <xdr:rowOff>8518</xdr:rowOff>
    </xdr:from>
    <xdr:to>
      <xdr:col>24</xdr:col>
      <xdr:colOff>62932</xdr:colOff>
      <xdr:row>148</xdr:row>
      <xdr:rowOff>8518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0E00-0000A8000000}"/>
            </a:ext>
          </a:extLst>
        </xdr:cNvPr>
        <xdr:cNvCxnSpPr>
          <a:stCxn id="140" idx="6"/>
          <a:endCxn id="173" idx="2"/>
        </xdr:cNvCxnSpPr>
      </xdr:nvCxnSpPr>
      <xdr:spPr>
        <a:xfrm>
          <a:off x="12973919" y="25773643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194</xdr:row>
      <xdr:rowOff>147686</xdr:rowOff>
    </xdr:from>
    <xdr:to>
      <xdr:col>25</xdr:col>
      <xdr:colOff>14051</xdr:colOff>
      <xdr:row>196</xdr:row>
      <xdr:rowOff>63102</xdr:rowOff>
    </xdr:to>
    <xdr:cxnSp macro="">
      <xdr:nvCxnSpPr>
        <xdr:cNvPr id="169" name="Conector recto de flecha 168">
          <a:extLst>
            <a:ext uri="{FF2B5EF4-FFF2-40B4-BE49-F238E27FC236}">
              <a16:creationId xmlns:a16="http://schemas.microsoft.com/office/drawing/2014/main" id="{00000000-0008-0000-0E00-0000A9000000}"/>
            </a:ext>
          </a:extLst>
        </xdr:cNvPr>
        <xdr:cNvCxnSpPr>
          <a:stCxn id="141" idx="4"/>
          <a:endCxn id="122" idx="0"/>
        </xdr:cNvCxnSpPr>
      </xdr:nvCxnSpPr>
      <xdr:spPr>
        <a:xfrm>
          <a:off x="13882451" y="34771061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280</xdr:row>
      <xdr:rowOff>118522</xdr:rowOff>
    </xdr:from>
    <xdr:to>
      <xdr:col>27</xdr:col>
      <xdr:colOff>755193</xdr:colOff>
      <xdr:row>282</xdr:row>
      <xdr:rowOff>67898</xdr:rowOff>
    </xdr:to>
    <xdr:cxnSp macro="">
      <xdr:nvCxnSpPr>
        <xdr:cNvPr id="170" name="Conector recto de flecha 169">
          <a:extLst>
            <a:ext uri="{FF2B5EF4-FFF2-40B4-BE49-F238E27FC236}">
              <a16:creationId xmlns:a16="http://schemas.microsoft.com/office/drawing/2014/main" id="{00000000-0008-0000-0E00-0000AA000000}"/>
            </a:ext>
          </a:extLst>
        </xdr:cNvPr>
        <xdr:cNvCxnSpPr>
          <a:stCxn id="142" idx="4"/>
          <a:endCxn id="50" idx="0"/>
        </xdr:cNvCxnSpPr>
      </xdr:nvCxnSpPr>
      <xdr:spPr>
        <a:xfrm flipH="1">
          <a:off x="15499892" y="52096447"/>
          <a:ext cx="1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109</xdr:row>
      <xdr:rowOff>58229</xdr:rowOff>
    </xdr:from>
    <xdr:to>
      <xdr:col>19</xdr:col>
      <xdr:colOff>705551</xdr:colOff>
      <xdr:row>112</xdr:row>
      <xdr:rowOff>134729</xdr:rowOff>
    </xdr:to>
    <xdr:sp macro="" textlink="">
      <xdr:nvSpPr>
        <xdr:cNvPr id="171" name="CuadroTexto 170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E00-0000AB000000}"/>
            </a:ext>
          </a:extLst>
        </xdr:cNvPr>
        <xdr:cNvSpPr txBox="1"/>
      </xdr:nvSpPr>
      <xdr:spPr>
        <a:xfrm>
          <a:off x="9857351" y="19917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35-20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107</xdr:row>
      <xdr:rowOff>153884</xdr:rowOff>
    </xdr:from>
    <xdr:to>
      <xdr:col>18</xdr:col>
      <xdr:colOff>747551</xdr:colOff>
      <xdr:row>109</xdr:row>
      <xdr:rowOff>58229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0E00-0000AC000000}"/>
            </a:ext>
          </a:extLst>
        </xdr:cNvPr>
        <xdr:cNvCxnSpPr>
          <a:stCxn id="271" idx="4"/>
          <a:endCxn id="171" idx="0"/>
        </xdr:cNvCxnSpPr>
      </xdr:nvCxnSpPr>
      <xdr:spPr>
        <a:xfrm>
          <a:off x="10555581" y="20585009"/>
          <a:ext cx="2720" cy="2853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146</xdr:row>
      <xdr:rowOff>65518</xdr:rowOff>
    </xdr:from>
    <xdr:to>
      <xdr:col>25</xdr:col>
      <xdr:colOff>740932</xdr:colOff>
      <xdr:row>149</xdr:row>
      <xdr:rowOff>142018</xdr:rowOff>
    </xdr:to>
    <xdr:sp macro="" textlink="">
      <xdr:nvSpPr>
        <xdr:cNvPr id="173" name="CuadroTexto 17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E00-0000AD000000}"/>
            </a:ext>
          </a:extLst>
        </xdr:cNvPr>
        <xdr:cNvSpPr txBox="1"/>
      </xdr:nvSpPr>
      <xdr:spPr>
        <a:xfrm>
          <a:off x="13169332" y="254496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25</xdr:col>
      <xdr:colOff>740932</xdr:colOff>
      <xdr:row>148</xdr:row>
      <xdr:rowOff>8518</xdr:rowOff>
    </xdr:from>
    <xdr:to>
      <xdr:col>27</xdr:col>
      <xdr:colOff>35192</xdr:colOff>
      <xdr:row>148</xdr:row>
      <xdr:rowOff>8518</xdr:rowOff>
    </xdr:to>
    <xdr:cxnSp macro="">
      <xdr:nvCxnSpPr>
        <xdr:cNvPr id="174" name="Conector recto de flecha 173">
          <a:extLst>
            <a:ext uri="{FF2B5EF4-FFF2-40B4-BE49-F238E27FC236}">
              <a16:creationId xmlns:a16="http://schemas.microsoft.com/office/drawing/2014/main" id="{00000000-0008-0000-0E00-0000AE000000}"/>
            </a:ext>
          </a:extLst>
        </xdr:cNvPr>
        <xdr:cNvCxnSpPr>
          <a:stCxn id="173" idx="6"/>
          <a:endCxn id="34" idx="2"/>
        </xdr:cNvCxnSpPr>
      </xdr:nvCxnSpPr>
      <xdr:spPr>
        <a:xfrm>
          <a:off x="14609332" y="25773643"/>
          <a:ext cx="1705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4330</xdr:colOff>
      <xdr:row>17</xdr:row>
      <xdr:rowOff>144318</xdr:rowOff>
    </xdr:from>
    <xdr:to>
      <xdr:col>13</xdr:col>
      <xdr:colOff>4943</xdr:colOff>
      <xdr:row>19</xdr:row>
      <xdr:rowOff>65317</xdr:rowOff>
    </xdr:to>
    <xdr:cxnSp macro="">
      <xdr:nvCxnSpPr>
        <xdr:cNvPr id="175" name="Conector recto de flecha 174">
          <a:extLst>
            <a:ext uri="{FF2B5EF4-FFF2-40B4-BE49-F238E27FC236}">
              <a16:creationId xmlns:a16="http://schemas.microsoft.com/office/drawing/2014/main" id="{00000000-0008-0000-0E00-0000AF000000}"/>
            </a:ext>
          </a:extLst>
        </xdr:cNvPr>
        <xdr:cNvCxnSpPr>
          <a:stCxn id="12" idx="2"/>
          <a:endCxn id="82" idx="0"/>
        </xdr:cNvCxnSpPr>
      </xdr:nvCxnSpPr>
      <xdr:spPr>
        <a:xfrm>
          <a:off x="7319530" y="3430443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51954</xdr:colOff>
      <xdr:row>34</xdr:row>
      <xdr:rowOff>65317</xdr:rowOff>
    </xdr:from>
    <xdr:to>
      <xdr:col>16</xdr:col>
      <xdr:colOff>732840</xdr:colOff>
      <xdr:row>37</xdr:row>
      <xdr:rowOff>141817</xdr:rowOff>
    </xdr:to>
    <xdr:sp macro="" textlink="">
      <xdr:nvSpPr>
        <xdr:cNvPr id="176" name="CuadroTexto 175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E00-0000B0000000}"/>
            </a:ext>
          </a:extLst>
        </xdr:cNvPr>
        <xdr:cNvSpPr txBox="1">
          <a:spLocks/>
        </xdr:cNvSpPr>
      </xdr:nvSpPr>
      <xdr:spPr>
        <a:xfrm>
          <a:off x="8243454" y="6589942"/>
          <a:ext cx="1442886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</a:t>
          </a:r>
          <a:r>
            <a:rPr lang="en-US" sz="1100" b="1" i="1"/>
            <a:t>REFUERZO CANASTO</a:t>
          </a:r>
        </a:p>
        <a:p>
          <a:pPr algn="ctr"/>
          <a:r>
            <a:rPr lang="en-US" sz="900" b="1" i="1"/>
            <a:t>10-05</a:t>
          </a:r>
          <a:endParaRPr lang="en-US" sz="1100" b="1" i="1"/>
        </a:p>
      </xdr:txBody>
    </xdr:sp>
    <xdr:clientData/>
  </xdr:twoCellAnchor>
  <xdr:twoCellAnchor>
    <xdr:from>
      <xdr:col>16</xdr:col>
      <xdr:colOff>732840</xdr:colOff>
      <xdr:row>36</xdr:row>
      <xdr:rowOff>8317</xdr:rowOff>
    </xdr:from>
    <xdr:to>
      <xdr:col>18</xdr:col>
      <xdr:colOff>35717</xdr:colOff>
      <xdr:row>36</xdr:row>
      <xdr:rowOff>8317</xdr:rowOff>
    </xdr:to>
    <xdr:cxnSp macro="">
      <xdr:nvCxnSpPr>
        <xdr:cNvPr id="177" name="Conector recto de flecha 176">
          <a:extLst>
            <a:ext uri="{FF2B5EF4-FFF2-40B4-BE49-F238E27FC236}">
              <a16:creationId xmlns:a16="http://schemas.microsoft.com/office/drawing/2014/main" id="{00000000-0008-0000-0E00-0000B1000000}"/>
            </a:ext>
          </a:extLst>
        </xdr:cNvPr>
        <xdr:cNvCxnSpPr>
          <a:stCxn id="176" idx="6"/>
          <a:endCxn id="75" idx="2"/>
        </xdr:cNvCxnSpPr>
      </xdr:nvCxnSpPr>
      <xdr:spPr>
        <a:xfrm>
          <a:off x="9686340" y="6913942"/>
          <a:ext cx="17917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94</xdr:row>
      <xdr:rowOff>6610</xdr:rowOff>
    </xdr:from>
    <xdr:to>
      <xdr:col>25</xdr:col>
      <xdr:colOff>735494</xdr:colOff>
      <xdr:row>97</xdr:row>
      <xdr:rowOff>83110</xdr:rowOff>
    </xdr:to>
    <xdr:sp macro="" textlink="">
      <xdr:nvSpPr>
        <xdr:cNvPr id="178" name="CuadroTexto 177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E00-0000B2000000}"/>
            </a:ext>
          </a:extLst>
        </xdr:cNvPr>
        <xdr:cNvSpPr txBox="1">
          <a:spLocks/>
        </xdr:cNvSpPr>
      </xdr:nvSpPr>
      <xdr:spPr>
        <a:xfrm>
          <a:off x="13163894" y="179612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ESCUADRA</a:t>
          </a:r>
        </a:p>
        <a:p>
          <a:pPr algn="ctr"/>
          <a:r>
            <a:rPr lang="en-US" sz="900" b="1" i="1" baseline="0"/>
            <a:t>23-01</a:t>
          </a:r>
          <a:endParaRPr lang="en-US" sz="900" b="1" i="1"/>
        </a:p>
      </xdr:txBody>
    </xdr:sp>
    <xdr:clientData/>
  </xdr:twoCellAnchor>
  <xdr:twoCellAnchor>
    <xdr:from>
      <xdr:col>18</xdr:col>
      <xdr:colOff>27551</xdr:colOff>
      <xdr:row>121</xdr:row>
      <xdr:rowOff>69272</xdr:rowOff>
    </xdr:from>
    <xdr:to>
      <xdr:col>19</xdr:col>
      <xdr:colOff>705551</xdr:colOff>
      <xdr:row>124</xdr:row>
      <xdr:rowOff>145772</xdr:rowOff>
    </xdr:to>
    <xdr:sp macro="" textlink="">
      <xdr:nvSpPr>
        <xdr:cNvPr id="180" name="CuadroTexto 17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SpPr txBox="1"/>
      </xdr:nvSpPr>
      <xdr:spPr>
        <a:xfrm>
          <a:off x="9857351" y="20881397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</a:t>
          </a:r>
          <a:r>
            <a:rPr lang="en-US" sz="1100" b="1" i="1" baseline="0"/>
            <a:t> CONDUICTO</a:t>
          </a:r>
        </a:p>
        <a:p>
          <a:pPr algn="ctr"/>
          <a:r>
            <a:rPr lang="en-US" sz="900" b="1" i="1" baseline="0"/>
            <a:t>36-01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81" name="CuadroTexto 180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E00-0000B5000000}"/>
            </a:ext>
          </a:extLst>
        </xdr:cNvPr>
        <xdr:cNvSpPr txBox="1"/>
      </xdr:nvSpPr>
      <xdr:spPr>
        <a:xfrm>
          <a:off x="131559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 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182" name="CuadroTexto 181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E00-0000B6000000}"/>
            </a:ext>
          </a:extLst>
        </xdr:cNvPr>
        <xdr:cNvSpPr txBox="1"/>
      </xdr:nvSpPr>
      <xdr:spPr>
        <a:xfrm>
          <a:off x="131559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REFUERZOS ESCUADRA</a:t>
          </a:r>
        </a:p>
        <a:p>
          <a:pPr algn="ctr"/>
          <a:r>
            <a:rPr lang="en-US" sz="900" b="1" i="1" baseline="0"/>
            <a:t>10-05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183" name="CuadroTexto 182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E00-0000B7000000}"/>
            </a:ext>
          </a:extLst>
        </xdr:cNvPr>
        <xdr:cNvSpPr txBox="1"/>
      </xdr:nvSpPr>
      <xdr:spPr>
        <a:xfrm>
          <a:off x="131559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REFUERZO</a:t>
          </a:r>
          <a:r>
            <a:rPr lang="en-US" sz="1100" b="1" i="1" baseline="0"/>
            <a:t> ESCUADRA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9016</xdr:colOff>
      <xdr:row>9</xdr:row>
      <xdr:rowOff>75265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0E00-0000B8000000}"/>
            </a:ext>
          </a:extLst>
        </xdr:cNvPr>
        <xdr:cNvCxnSpPr>
          <a:stCxn id="181" idx="4"/>
          <a:endCxn id="182" idx="0"/>
        </xdr:cNvCxnSpPr>
      </xdr:nvCxnSpPr>
      <xdr:spPr>
        <a:xfrm>
          <a:off x="13875972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9016</xdr:colOff>
      <xdr:row>12</xdr:row>
      <xdr:rowOff>148879</xdr:rowOff>
    </xdr:from>
    <xdr:to>
      <xdr:col>25</xdr:col>
      <xdr:colOff>9016</xdr:colOff>
      <xdr:row>14</xdr:row>
      <xdr:rowOff>62434</xdr:rowOff>
    </xdr:to>
    <xdr:cxnSp macro="">
      <xdr:nvCxnSpPr>
        <xdr:cNvPr id="185" name="Conector recto de flecha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CxnSpPr>
          <a:stCxn id="182" idx="4"/>
          <a:endCxn id="183" idx="0"/>
        </xdr:cNvCxnSpPr>
      </xdr:nvCxnSpPr>
      <xdr:spPr>
        <a:xfrm>
          <a:off x="13877416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9016</xdr:colOff>
      <xdr:row>17</xdr:row>
      <xdr:rowOff>138934</xdr:rowOff>
    </xdr:from>
    <xdr:to>
      <xdr:col>25</xdr:col>
      <xdr:colOff>15494</xdr:colOff>
      <xdr:row>94</xdr:row>
      <xdr:rowOff>6610</xdr:rowOff>
    </xdr:to>
    <xdr:cxnSp macro="">
      <xdr:nvCxnSpPr>
        <xdr:cNvPr id="186" name="Conector recto de flecha 185">
          <a:extLst>
            <a:ext uri="{FF2B5EF4-FFF2-40B4-BE49-F238E27FC236}">
              <a16:creationId xmlns:a16="http://schemas.microsoft.com/office/drawing/2014/main" id="{00000000-0008-0000-0E00-0000BA000000}"/>
            </a:ext>
          </a:extLst>
        </xdr:cNvPr>
        <xdr:cNvCxnSpPr>
          <a:stCxn id="183" idx="4"/>
          <a:endCxn id="178" idx="0"/>
        </xdr:cNvCxnSpPr>
      </xdr:nvCxnSpPr>
      <xdr:spPr>
        <a:xfrm>
          <a:off x="13877416" y="3425059"/>
          <a:ext cx="6478" cy="145361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381000</xdr:colOff>
      <xdr:row>181</xdr:row>
      <xdr:rowOff>103909</xdr:rowOff>
    </xdr:from>
    <xdr:to>
      <xdr:col>28</xdr:col>
      <xdr:colOff>467591</xdr:colOff>
      <xdr:row>184</xdr:row>
      <xdr:rowOff>103909</xdr:rowOff>
    </xdr:to>
    <xdr:sp macro="" textlink="">
      <xdr:nvSpPr>
        <xdr:cNvPr id="187" name="CuadroTexto 186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E00-0000BB000000}"/>
            </a:ext>
          </a:extLst>
        </xdr:cNvPr>
        <xdr:cNvSpPr txBox="1"/>
      </xdr:nvSpPr>
      <xdr:spPr>
        <a:xfrm>
          <a:off x="15125700" y="32155534"/>
          <a:ext cx="848591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18</xdr:col>
      <xdr:colOff>24831</xdr:colOff>
      <xdr:row>94</xdr:row>
      <xdr:rowOff>58229</xdr:rowOff>
    </xdr:from>
    <xdr:to>
      <xdr:col>19</xdr:col>
      <xdr:colOff>702831</xdr:colOff>
      <xdr:row>97</xdr:row>
      <xdr:rowOff>134729</xdr:rowOff>
    </xdr:to>
    <xdr:sp macro="" textlink="">
      <xdr:nvSpPr>
        <xdr:cNvPr id="188" name="CuadroTexto 187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E00-0000BC000000}"/>
            </a:ext>
          </a:extLst>
        </xdr:cNvPr>
        <xdr:cNvSpPr txBox="1"/>
      </xdr:nvSpPr>
      <xdr:spPr>
        <a:xfrm>
          <a:off x="9854631" y="18012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EVAPORADOR</a:t>
          </a:r>
        </a:p>
        <a:p>
          <a:pPr algn="ctr"/>
          <a:r>
            <a:rPr lang="en-US" sz="900" b="1" i="1"/>
            <a:t>30-25</a:t>
          </a:r>
        </a:p>
      </xdr:txBody>
    </xdr:sp>
    <xdr:clientData/>
  </xdr:twoCellAnchor>
  <xdr:twoCellAnchor>
    <xdr:from>
      <xdr:col>18</xdr:col>
      <xdr:colOff>744831</xdr:colOff>
      <xdr:row>97</xdr:row>
      <xdr:rowOff>134729</xdr:rowOff>
    </xdr:from>
    <xdr:to>
      <xdr:col>18</xdr:col>
      <xdr:colOff>744831</xdr:colOff>
      <xdr:row>99</xdr:row>
      <xdr:rowOff>55922</xdr:rowOff>
    </xdr:to>
    <xdr:cxnSp macro="">
      <xdr:nvCxnSpPr>
        <xdr:cNvPr id="189" name="Conector recto de flecha 188">
          <a:extLst>
            <a:ext uri="{FF2B5EF4-FFF2-40B4-BE49-F238E27FC236}">
              <a16:creationId xmlns:a16="http://schemas.microsoft.com/office/drawing/2014/main" id="{00000000-0008-0000-0E00-0000BD000000}"/>
            </a:ext>
          </a:extLst>
        </xdr:cNvPr>
        <xdr:cNvCxnSpPr>
          <a:stCxn id="188" idx="4"/>
        </xdr:cNvCxnSpPr>
      </xdr:nvCxnSpPr>
      <xdr:spPr>
        <a:xfrm>
          <a:off x="10574631" y="18660854"/>
          <a:ext cx="0" cy="3021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93856</xdr:colOff>
      <xdr:row>109</xdr:row>
      <xdr:rowOff>58228</xdr:rowOff>
    </xdr:from>
    <xdr:to>
      <xdr:col>8</xdr:col>
      <xdr:colOff>6969</xdr:colOff>
      <xdr:row>112</xdr:row>
      <xdr:rowOff>134727</xdr:rowOff>
    </xdr:to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E00-0000BE000000}"/>
            </a:ext>
          </a:extLst>
        </xdr:cNvPr>
        <xdr:cNvSpPr txBox="1"/>
      </xdr:nvSpPr>
      <xdr:spPr>
        <a:xfrm>
          <a:off x="1732156" y="19917853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</a:p>
        <a:p>
          <a:pPr algn="ctr"/>
          <a:r>
            <a:rPr lang="en-US" sz="1100" b="1" i="1"/>
            <a:t>LÁMINA</a:t>
          </a:r>
        </a:p>
      </xdr:txBody>
    </xdr:sp>
    <xdr:clientData/>
  </xdr:twoCellAnchor>
  <xdr:twoCellAnchor>
    <xdr:from>
      <xdr:col>9</xdr:col>
      <xdr:colOff>93856</xdr:colOff>
      <xdr:row>109</xdr:row>
      <xdr:rowOff>58228</xdr:rowOff>
    </xdr:from>
    <xdr:to>
      <xdr:col>11</xdr:col>
      <xdr:colOff>6969</xdr:colOff>
      <xdr:row>112</xdr:row>
      <xdr:rowOff>134729</xdr:rowOff>
    </xdr:to>
    <xdr:sp macro="" textlink="">
      <xdr:nvSpPr>
        <xdr:cNvPr id="191" name="CuadroTexto 1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BF000000}"/>
            </a:ext>
          </a:extLst>
        </xdr:cNvPr>
        <xdr:cNvSpPr txBox="1"/>
      </xdr:nvSpPr>
      <xdr:spPr>
        <a:xfrm>
          <a:off x="3370456" y="19917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CAJA DE AIRE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15</xdr:col>
      <xdr:colOff>34242</xdr:colOff>
      <xdr:row>114</xdr:row>
      <xdr:rowOff>69272</xdr:rowOff>
    </xdr:from>
    <xdr:to>
      <xdr:col>16</xdr:col>
      <xdr:colOff>712242</xdr:colOff>
      <xdr:row>117</xdr:row>
      <xdr:rowOff>145772</xdr:rowOff>
    </xdr:to>
    <xdr:sp macro="" textlink="">
      <xdr:nvSpPr>
        <xdr:cNvPr id="193" name="CuadroTexto 192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SpPr txBox="1"/>
      </xdr:nvSpPr>
      <xdr:spPr>
        <a:xfrm>
          <a:off x="8225742" y="20881397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DANFOSS</a:t>
          </a:r>
          <a:endParaRPr lang="en-US" sz="900" b="1" i="1"/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744831</xdr:colOff>
      <xdr:row>119</xdr:row>
      <xdr:rowOff>153790</xdr:rowOff>
    </xdr:from>
    <xdr:to>
      <xdr:col>18</xdr:col>
      <xdr:colOff>747551</xdr:colOff>
      <xdr:row>121</xdr:row>
      <xdr:rowOff>69272</xdr:rowOff>
    </xdr:to>
    <xdr:cxnSp macro="">
      <xdr:nvCxnSpPr>
        <xdr:cNvPr id="194" name="Conector recto de flecha 193">
          <a:extLst>
            <a:ext uri="{FF2B5EF4-FFF2-40B4-BE49-F238E27FC236}">
              <a16:creationId xmlns:a16="http://schemas.microsoft.com/office/drawing/2014/main" id="{00000000-0008-0000-0E00-0000C2000000}"/>
            </a:ext>
          </a:extLst>
        </xdr:cNvPr>
        <xdr:cNvCxnSpPr>
          <a:stCxn id="270" idx="4"/>
          <a:endCxn id="180" idx="0"/>
        </xdr:cNvCxnSpPr>
      </xdr:nvCxnSpPr>
      <xdr:spPr>
        <a:xfrm>
          <a:off x="10555581" y="21537415"/>
          <a:ext cx="2720" cy="29648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111</xdr:row>
      <xdr:rowOff>1229</xdr:rowOff>
    </xdr:from>
    <xdr:to>
      <xdr:col>18</xdr:col>
      <xdr:colOff>27551</xdr:colOff>
      <xdr:row>111</xdr:row>
      <xdr:rowOff>1229</xdr:rowOff>
    </xdr:to>
    <xdr:cxnSp macro="">
      <xdr:nvCxnSpPr>
        <xdr:cNvPr id="195" name="Conector recto de flecha 194">
          <a:extLst>
            <a:ext uri="{FF2B5EF4-FFF2-40B4-BE49-F238E27FC236}">
              <a16:creationId xmlns:a16="http://schemas.microsoft.com/office/drawing/2014/main" id="{00000000-0008-0000-0E00-0000C3000000}"/>
            </a:ext>
          </a:extLst>
        </xdr:cNvPr>
        <xdr:cNvCxnSpPr>
          <a:stCxn id="148" idx="6"/>
          <a:endCxn id="171" idx="2"/>
        </xdr:cNvCxnSpPr>
      </xdr:nvCxnSpPr>
      <xdr:spPr>
        <a:xfrm>
          <a:off x="9665742" y="20241854"/>
          <a:ext cx="19160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196" name="CuadroTexto 19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E00-0000C4000000}"/>
            </a:ext>
          </a:extLst>
        </xdr:cNvPr>
        <xdr:cNvSpPr txBox="1"/>
      </xdr:nvSpPr>
      <xdr:spPr>
        <a:xfrm>
          <a:off x="147798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197" name="Conector recto de flecha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CxnSpPr>
          <a:stCxn id="41" idx="4"/>
          <a:endCxn id="196" idx="0"/>
        </xdr:cNvCxnSpPr>
      </xdr:nvCxnSpPr>
      <xdr:spPr>
        <a:xfrm>
          <a:off x="154998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23092</xdr:colOff>
      <xdr:row>94</xdr:row>
      <xdr:rowOff>58228</xdr:rowOff>
    </xdr:from>
    <xdr:to>
      <xdr:col>13</xdr:col>
      <xdr:colOff>698205</xdr:colOff>
      <xdr:row>97</xdr:row>
      <xdr:rowOff>134729</xdr:rowOff>
    </xdr:to>
    <xdr:sp macro="" textlink="">
      <xdr:nvSpPr>
        <xdr:cNvPr id="198" name="CuadroTexto 197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E00-0000C6000000}"/>
            </a:ext>
          </a:extLst>
        </xdr:cNvPr>
        <xdr:cNvSpPr txBox="1"/>
      </xdr:nvSpPr>
      <xdr:spPr>
        <a:xfrm>
          <a:off x="49379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VERIF.</a:t>
          </a:r>
          <a:r>
            <a:rPr lang="en-US" sz="1100" b="1" i="1" baseline="0"/>
            <a:t> CONTINUIDAD Y FUGA EVAP.</a:t>
          </a:r>
        </a:p>
        <a:p>
          <a:pPr algn="ctr"/>
          <a:r>
            <a:rPr lang="en-US" sz="900" b="1" i="1" baseline="0"/>
            <a:t>65-05</a:t>
          </a:r>
          <a:endParaRPr lang="en-US" sz="900" b="1" i="1"/>
        </a:p>
      </xdr:txBody>
    </xdr:sp>
    <xdr:clientData/>
  </xdr:twoCellAnchor>
  <xdr:twoCellAnchor>
    <xdr:from>
      <xdr:col>15</xdr:col>
      <xdr:colOff>34243</xdr:colOff>
      <xdr:row>94</xdr:row>
      <xdr:rowOff>58229</xdr:rowOff>
    </xdr:from>
    <xdr:to>
      <xdr:col>16</xdr:col>
      <xdr:colOff>712242</xdr:colOff>
      <xdr:row>97</xdr:row>
      <xdr:rowOff>134729</xdr:rowOff>
    </xdr:to>
    <xdr:sp macro="" textlink="">
      <xdr:nvSpPr>
        <xdr:cNvPr id="199" name="CuadroTexto 198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E00-0000C7000000}"/>
            </a:ext>
          </a:extLst>
        </xdr:cNvPr>
        <xdr:cNvSpPr txBox="1"/>
      </xdr:nvSpPr>
      <xdr:spPr>
        <a:xfrm>
          <a:off x="6587443" y="1801285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PRUEBA INMERSIÓN</a:t>
          </a:r>
        </a:p>
        <a:p>
          <a:pPr algn="ctr"/>
          <a:r>
            <a:rPr lang="en-US" sz="900" b="1" i="1"/>
            <a:t>65-10</a:t>
          </a:r>
        </a:p>
      </xdr:txBody>
    </xdr:sp>
    <xdr:clientData/>
  </xdr:twoCellAnchor>
  <xdr:twoCellAnchor>
    <xdr:from>
      <xdr:col>16</xdr:col>
      <xdr:colOff>712242</xdr:colOff>
      <xdr:row>96</xdr:row>
      <xdr:rowOff>1229</xdr:rowOff>
    </xdr:from>
    <xdr:to>
      <xdr:col>18</xdr:col>
      <xdr:colOff>24831</xdr:colOff>
      <xdr:row>96</xdr:row>
      <xdr:rowOff>1229</xdr:rowOff>
    </xdr:to>
    <xdr:cxnSp macro="">
      <xdr:nvCxnSpPr>
        <xdr:cNvPr id="200" name="Conector recto de flecha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CxnSpPr>
          <a:stCxn id="199" idx="6"/>
          <a:endCxn id="188" idx="2"/>
        </xdr:cNvCxnSpPr>
      </xdr:nvCxnSpPr>
      <xdr:spPr>
        <a:xfrm>
          <a:off x="9649867" y="18336854"/>
          <a:ext cx="18571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698205</xdr:colOff>
      <xdr:row>96</xdr:row>
      <xdr:rowOff>1229</xdr:rowOff>
    </xdr:from>
    <xdr:to>
      <xdr:col>15</xdr:col>
      <xdr:colOff>34243</xdr:colOff>
      <xdr:row>96</xdr:row>
      <xdr:rowOff>1229</xdr:rowOff>
    </xdr:to>
    <xdr:cxnSp macro="">
      <xdr:nvCxnSpPr>
        <xdr:cNvPr id="201" name="Conector recto de flecha 200">
          <a:extLst>
            <a:ext uri="{FF2B5EF4-FFF2-40B4-BE49-F238E27FC236}">
              <a16:creationId xmlns:a16="http://schemas.microsoft.com/office/drawing/2014/main" id="{00000000-0008-0000-0E00-0000C9000000}"/>
            </a:ext>
          </a:extLst>
        </xdr:cNvPr>
        <xdr:cNvCxnSpPr>
          <a:stCxn id="198" idx="6"/>
          <a:endCxn id="199" idx="2"/>
        </xdr:cNvCxnSpPr>
      </xdr:nvCxnSpPr>
      <xdr:spPr>
        <a:xfrm>
          <a:off x="63751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77384</xdr:rowOff>
    </xdr:from>
    <xdr:to>
      <xdr:col>16</xdr:col>
      <xdr:colOff>677999</xdr:colOff>
      <xdr:row>102</xdr:row>
      <xdr:rowOff>153884</xdr:rowOff>
    </xdr:to>
    <xdr:sp macro="" textlink="">
      <xdr:nvSpPr>
        <xdr:cNvPr id="202" name="CuadroTexto 201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E00-0000CA000000}"/>
            </a:ext>
          </a:extLst>
        </xdr:cNvPr>
        <xdr:cNvSpPr txBox="1"/>
      </xdr:nvSpPr>
      <xdr:spPr>
        <a:xfrm>
          <a:off x="8191500" y="18984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EVAP</a:t>
          </a:r>
        </a:p>
        <a:p>
          <a:pPr algn="ctr"/>
          <a:r>
            <a:rPr lang="en-US" sz="900" b="1" i="1" baseline="0"/>
            <a:t>15-10</a:t>
          </a:r>
          <a:endParaRPr lang="en-US" sz="900" b="1" i="1"/>
        </a:p>
      </xdr:txBody>
    </xdr:sp>
    <xdr:clientData/>
  </xdr:twoCellAnchor>
  <xdr:twoCellAnchor>
    <xdr:from>
      <xdr:col>16</xdr:col>
      <xdr:colOff>677999</xdr:colOff>
      <xdr:row>101</xdr:row>
      <xdr:rowOff>20384</xdr:rowOff>
    </xdr:from>
    <xdr:to>
      <xdr:col>18</xdr:col>
      <xdr:colOff>24831</xdr:colOff>
      <xdr:row>101</xdr:row>
      <xdr:rowOff>20384</xdr:rowOff>
    </xdr:to>
    <xdr:cxnSp macro="">
      <xdr:nvCxnSpPr>
        <xdr:cNvPr id="203" name="Conector recto de flecha 202">
          <a:extLst>
            <a:ext uri="{FF2B5EF4-FFF2-40B4-BE49-F238E27FC236}">
              <a16:creationId xmlns:a16="http://schemas.microsoft.com/office/drawing/2014/main" id="{00000000-0008-0000-0E00-0000CB000000}"/>
            </a:ext>
          </a:extLst>
        </xdr:cNvPr>
        <xdr:cNvCxnSpPr>
          <a:stCxn id="202" idx="6"/>
          <a:endCxn id="136" idx="2"/>
        </xdr:cNvCxnSpPr>
      </xdr:nvCxnSpPr>
      <xdr:spPr>
        <a:xfrm>
          <a:off x="9631499" y="19308509"/>
          <a:ext cx="22313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62933</xdr:colOff>
      <xdr:row>141</xdr:row>
      <xdr:rowOff>77384</xdr:rowOff>
    </xdr:from>
    <xdr:to>
      <xdr:col>25</xdr:col>
      <xdr:colOff>740932</xdr:colOff>
      <xdr:row>144</xdr:row>
      <xdr:rowOff>153884</xdr:rowOff>
    </xdr:to>
    <xdr:sp macro="" textlink="">
      <xdr:nvSpPr>
        <xdr:cNvPr id="204" name="CuadroTexto 203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E00-0000CC000000}"/>
            </a:ext>
          </a:extLst>
        </xdr:cNvPr>
        <xdr:cNvSpPr txBox="1"/>
      </xdr:nvSpPr>
      <xdr:spPr>
        <a:xfrm>
          <a:off x="13169333" y="245090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52779</xdr:colOff>
      <xdr:row>141</xdr:row>
      <xdr:rowOff>42471</xdr:rowOff>
    </xdr:from>
    <xdr:to>
      <xdr:col>25</xdr:col>
      <xdr:colOff>746744</xdr:colOff>
      <xdr:row>144</xdr:row>
      <xdr:rowOff>181430</xdr:rowOff>
    </xdr:to>
    <xdr:sp macro="" textlink="">
      <xdr:nvSpPr>
        <xdr:cNvPr id="205" name="Rectángulo 204">
          <a:extLst>
            <a:ext uri="{FF2B5EF4-FFF2-40B4-BE49-F238E27FC236}">
              <a16:creationId xmlns:a16="http://schemas.microsoft.com/office/drawing/2014/main" id="{00000000-0008-0000-0E00-0000CD000000}"/>
            </a:ext>
          </a:extLst>
        </xdr:cNvPr>
        <xdr:cNvSpPr/>
      </xdr:nvSpPr>
      <xdr:spPr>
        <a:xfrm>
          <a:off x="13159179" y="24474096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18762</xdr:colOff>
      <xdr:row>144</xdr:row>
      <xdr:rowOff>181430</xdr:rowOff>
    </xdr:from>
    <xdr:to>
      <xdr:col>25</xdr:col>
      <xdr:colOff>20932</xdr:colOff>
      <xdr:row>146</xdr:row>
      <xdr:rowOff>65518</xdr:rowOff>
    </xdr:to>
    <xdr:cxnSp macro="">
      <xdr:nvCxnSpPr>
        <xdr:cNvPr id="206" name="Conector recto de flecha 205">
          <a:extLst>
            <a:ext uri="{FF2B5EF4-FFF2-40B4-BE49-F238E27FC236}">
              <a16:creationId xmlns:a16="http://schemas.microsoft.com/office/drawing/2014/main" id="{00000000-0008-0000-0E00-0000CE000000}"/>
            </a:ext>
          </a:extLst>
        </xdr:cNvPr>
        <xdr:cNvCxnSpPr>
          <a:stCxn id="205" idx="2"/>
          <a:endCxn id="173" idx="0"/>
        </xdr:cNvCxnSpPr>
      </xdr:nvCxnSpPr>
      <xdr:spPr>
        <a:xfrm>
          <a:off x="13887162" y="25184555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</xdr:colOff>
      <xdr:row>94</xdr:row>
      <xdr:rowOff>27214</xdr:rowOff>
    </xdr:from>
    <xdr:to>
      <xdr:col>16</xdr:col>
      <xdr:colOff>734786</xdr:colOff>
      <xdr:row>97</xdr:row>
      <xdr:rowOff>163286</xdr:rowOff>
    </xdr:to>
    <xdr:sp macro="" textlink="">
      <xdr:nvSpPr>
        <xdr:cNvPr id="207" name="Rectángulo 206">
          <a:extLst>
            <a:ext uri="{FF2B5EF4-FFF2-40B4-BE49-F238E27FC236}">
              <a16:creationId xmlns:a16="http://schemas.microsoft.com/office/drawing/2014/main" id="{00000000-0008-0000-0E00-0000CF000000}"/>
            </a:ext>
          </a:extLst>
        </xdr:cNvPr>
        <xdr:cNvSpPr/>
      </xdr:nvSpPr>
      <xdr:spPr>
        <a:xfrm>
          <a:off x="3302000" y="17981839"/>
          <a:ext cx="6370411" cy="707572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17318</xdr:colOff>
      <xdr:row>91</xdr:row>
      <xdr:rowOff>105901</xdr:rowOff>
    </xdr:from>
    <xdr:to>
      <xdr:col>7</xdr:col>
      <xdr:colOff>231733</xdr:colOff>
      <xdr:row>94</xdr:row>
      <xdr:rowOff>138546</xdr:rowOff>
    </xdr:to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SpPr txBox="1"/>
      </xdr:nvSpPr>
      <xdr:spPr>
        <a:xfrm>
          <a:off x="3293918" y="17489026"/>
          <a:ext cx="976415" cy="604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</xdr:col>
      <xdr:colOff>63500</xdr:colOff>
      <xdr:row>109</xdr:row>
      <xdr:rowOff>0</xdr:rowOff>
    </xdr:from>
    <xdr:to>
      <xdr:col>14</xdr:col>
      <xdr:colOff>13607</xdr:colOff>
      <xdr:row>122</xdr:row>
      <xdr:rowOff>174625</xdr:rowOff>
    </xdr:to>
    <xdr:sp macro="" textlink="">
      <xdr:nvSpPr>
        <xdr:cNvPr id="209" name="Rectángulo 208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SpPr/>
      </xdr:nvSpPr>
      <xdr:spPr>
        <a:xfrm>
          <a:off x="1698625" y="20812125"/>
          <a:ext cx="6379482" cy="2651125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388751</xdr:colOff>
      <xdr:row>114</xdr:row>
      <xdr:rowOff>142133</xdr:rowOff>
    </xdr:from>
    <xdr:to>
      <xdr:col>13</xdr:col>
      <xdr:colOff>379515</xdr:colOff>
      <xdr:row>117</xdr:row>
      <xdr:rowOff>142133</xdr:rowOff>
    </xdr:to>
    <xdr:sp macro="" textlink="">
      <xdr:nvSpPr>
        <xdr:cNvPr id="210" name="CuadroTexto 209">
          <a:extLst>
            <a:ext uri="{FF2B5EF4-FFF2-40B4-BE49-F238E27FC236}">
              <a16:creationId xmlns:a16="http://schemas.microsoft.com/office/drawing/2014/main" id="{00000000-0008-0000-0E00-0000D2000000}"/>
            </a:ext>
          </a:extLst>
        </xdr:cNvPr>
        <xdr:cNvSpPr txBox="1"/>
      </xdr:nvSpPr>
      <xdr:spPr>
        <a:xfrm>
          <a:off x="5303651" y="20954258"/>
          <a:ext cx="75276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15494</xdr:colOff>
      <xdr:row>129</xdr:row>
      <xdr:rowOff>155842</xdr:rowOff>
    </xdr:from>
    <xdr:to>
      <xdr:col>27</xdr:col>
      <xdr:colOff>35192</xdr:colOff>
      <xdr:row>133</xdr:row>
      <xdr:rowOff>20899</xdr:rowOff>
    </xdr:to>
    <xdr:cxnSp macro="">
      <xdr:nvCxnSpPr>
        <xdr:cNvPr id="211" name="Conector angular 210">
          <a:extLst>
            <a:ext uri="{FF2B5EF4-FFF2-40B4-BE49-F238E27FC236}">
              <a16:creationId xmlns:a16="http://schemas.microsoft.com/office/drawing/2014/main" id="{00000000-0008-0000-0E00-0000D3000000}"/>
            </a:ext>
          </a:extLst>
        </xdr:cNvPr>
        <xdr:cNvCxnSpPr>
          <a:stCxn id="103" idx="4"/>
          <a:endCxn id="139" idx="2"/>
        </xdr:cNvCxnSpPr>
      </xdr:nvCxnSpPr>
      <xdr:spPr>
        <a:xfrm rot="16200000" flipH="1">
          <a:off x="13991377" y="23311584"/>
          <a:ext cx="627057" cy="892823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13608</xdr:rowOff>
    </xdr:from>
    <xdr:to>
      <xdr:col>16</xdr:col>
      <xdr:colOff>738186</xdr:colOff>
      <xdr:row>122</xdr:row>
      <xdr:rowOff>174625</xdr:rowOff>
    </xdr:to>
    <xdr:sp macro="" textlink="">
      <xdr:nvSpPr>
        <xdr:cNvPr id="212" name="Rectángulo 211">
          <a:extLst>
            <a:ext uri="{FF2B5EF4-FFF2-40B4-BE49-F238E27FC236}">
              <a16:creationId xmlns:a16="http://schemas.microsoft.com/office/drawing/2014/main" id="{00000000-0008-0000-0E00-0000D4000000}"/>
            </a:ext>
          </a:extLst>
        </xdr:cNvPr>
        <xdr:cNvSpPr/>
      </xdr:nvSpPr>
      <xdr:spPr>
        <a:xfrm>
          <a:off x="8175625" y="18920733"/>
          <a:ext cx="1500186" cy="4542517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755192</xdr:colOff>
      <xdr:row>265</xdr:row>
      <xdr:rowOff>163285</xdr:rowOff>
    </xdr:from>
    <xdr:to>
      <xdr:col>28</xdr:col>
      <xdr:colOff>10515</xdr:colOff>
      <xdr:row>267</xdr:row>
      <xdr:rowOff>59777</xdr:rowOff>
    </xdr:to>
    <xdr:cxnSp macro="">
      <xdr:nvCxnSpPr>
        <xdr:cNvPr id="215" name="Conector recto de flecha 214">
          <a:extLst>
            <a:ext uri="{FF2B5EF4-FFF2-40B4-BE49-F238E27FC236}">
              <a16:creationId xmlns:a16="http://schemas.microsoft.com/office/drawing/2014/main" id="{00000000-0008-0000-0E00-0000D7000000}"/>
            </a:ext>
          </a:extLst>
        </xdr:cNvPr>
        <xdr:cNvCxnSpPr>
          <a:endCxn id="49" idx="0"/>
        </xdr:cNvCxnSpPr>
      </xdr:nvCxnSpPr>
      <xdr:spPr>
        <a:xfrm flipH="1">
          <a:off x="15479721" y="50825079"/>
          <a:ext cx="17323" cy="2774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139</xdr:row>
      <xdr:rowOff>147032</xdr:rowOff>
    </xdr:from>
    <xdr:to>
      <xdr:col>27</xdr:col>
      <xdr:colOff>755192</xdr:colOff>
      <xdr:row>141</xdr:row>
      <xdr:rowOff>69125</xdr:rowOff>
    </xdr:to>
    <xdr:cxnSp macro="">
      <xdr:nvCxnSpPr>
        <xdr:cNvPr id="216" name="Conector recto de flecha 215">
          <a:extLst>
            <a:ext uri="{FF2B5EF4-FFF2-40B4-BE49-F238E27FC236}">
              <a16:creationId xmlns:a16="http://schemas.microsoft.com/office/drawing/2014/main" id="{00000000-0008-0000-0E00-0000D8000000}"/>
            </a:ext>
          </a:extLst>
        </xdr:cNvPr>
        <xdr:cNvCxnSpPr>
          <a:stCxn id="102" idx="4"/>
          <a:endCxn id="33" idx="0"/>
        </xdr:cNvCxnSpPr>
      </xdr:nvCxnSpPr>
      <xdr:spPr>
        <a:xfrm>
          <a:off x="15499892" y="24197657"/>
          <a:ext cx="0" cy="3030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169</xdr:row>
      <xdr:rowOff>154015</xdr:rowOff>
    </xdr:from>
    <xdr:to>
      <xdr:col>27</xdr:col>
      <xdr:colOff>755192</xdr:colOff>
      <xdr:row>171</xdr:row>
      <xdr:rowOff>51956</xdr:rowOff>
    </xdr:to>
    <xdr:cxnSp macro="">
      <xdr:nvCxnSpPr>
        <xdr:cNvPr id="217" name="Conector recto de flecha 216">
          <a:extLst>
            <a:ext uri="{FF2B5EF4-FFF2-40B4-BE49-F238E27FC236}">
              <a16:creationId xmlns:a16="http://schemas.microsoft.com/office/drawing/2014/main" id="{00000000-0008-0000-0E00-0000D9000000}"/>
            </a:ext>
          </a:extLst>
        </xdr:cNvPr>
        <xdr:cNvCxnSpPr>
          <a:stCxn id="38" idx="4"/>
          <a:endCxn id="32" idx="0"/>
        </xdr:cNvCxnSpPr>
      </xdr:nvCxnSpPr>
      <xdr:spPr>
        <a:xfrm>
          <a:off x="15499892" y="29919640"/>
          <a:ext cx="0" cy="278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52788</xdr:colOff>
      <xdr:row>99</xdr:row>
      <xdr:rowOff>58809</xdr:rowOff>
    </xdr:from>
    <xdr:to>
      <xdr:col>22</xdr:col>
      <xdr:colOff>733674</xdr:colOff>
      <xdr:row>102</xdr:row>
      <xdr:rowOff>132422</xdr:rowOff>
    </xdr:to>
    <xdr:sp macro="" textlink="">
      <xdr:nvSpPr>
        <xdr:cNvPr id="218" name="CuadroTexto 217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E00-0000DA000000}"/>
            </a:ext>
          </a:extLst>
        </xdr:cNvPr>
        <xdr:cNvSpPr txBox="1"/>
      </xdr:nvSpPr>
      <xdr:spPr>
        <a:xfrm>
          <a:off x="11520888" y="19918434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</a:t>
          </a:r>
        </a:p>
        <a:p>
          <a:pPr algn="ctr"/>
          <a:r>
            <a:rPr lang="en-US" sz="900" b="1" i="1" baseline="0"/>
            <a:t>24-01</a:t>
          </a:r>
        </a:p>
      </xdr:txBody>
    </xdr:sp>
    <xdr:clientData/>
  </xdr:twoCellAnchor>
  <xdr:twoCellAnchor>
    <xdr:from>
      <xdr:col>22</xdr:col>
      <xdr:colOff>733674</xdr:colOff>
      <xdr:row>101</xdr:row>
      <xdr:rowOff>1809</xdr:rowOff>
    </xdr:from>
    <xdr:to>
      <xdr:col>24</xdr:col>
      <xdr:colOff>62932</xdr:colOff>
      <xdr:row>101</xdr:row>
      <xdr:rowOff>1809</xdr:rowOff>
    </xdr:to>
    <xdr:cxnSp macro="">
      <xdr:nvCxnSpPr>
        <xdr:cNvPr id="219" name="Conector recto de flecha 218">
          <a:extLst>
            <a:ext uri="{FF2B5EF4-FFF2-40B4-BE49-F238E27FC236}">
              <a16:creationId xmlns:a16="http://schemas.microsoft.com/office/drawing/2014/main" id="{00000000-0008-0000-0E00-0000DB000000}"/>
            </a:ext>
          </a:extLst>
        </xdr:cNvPr>
        <xdr:cNvCxnSpPr>
          <a:stCxn id="218" idx="6"/>
        </xdr:cNvCxnSpPr>
      </xdr:nvCxnSpPr>
      <xdr:spPr>
        <a:xfrm>
          <a:off x="12963774" y="20242434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287</xdr:row>
      <xdr:rowOff>53464</xdr:rowOff>
    </xdr:from>
    <xdr:to>
      <xdr:col>28</xdr:col>
      <xdr:colOff>713192</xdr:colOff>
      <xdr:row>290</xdr:row>
      <xdr:rowOff>129964</xdr:rowOff>
    </xdr:to>
    <xdr:sp macro="" textlink="">
      <xdr:nvSpPr>
        <xdr:cNvPr id="220" name="CuadroTexto 219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E00-0000DC000000}"/>
            </a:ext>
          </a:extLst>
        </xdr:cNvPr>
        <xdr:cNvSpPr txBox="1"/>
      </xdr:nvSpPr>
      <xdr:spPr>
        <a:xfrm>
          <a:off x="14779892" y="5336488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27</xdr:col>
      <xdr:colOff>755192</xdr:colOff>
      <xdr:row>285</xdr:row>
      <xdr:rowOff>136277</xdr:rowOff>
    </xdr:from>
    <xdr:to>
      <xdr:col>27</xdr:col>
      <xdr:colOff>755192</xdr:colOff>
      <xdr:row>287</xdr:row>
      <xdr:rowOff>53464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0E00-0000DD000000}"/>
            </a:ext>
          </a:extLst>
        </xdr:cNvPr>
        <xdr:cNvCxnSpPr>
          <a:endCxn id="220" idx="0"/>
        </xdr:cNvCxnSpPr>
      </xdr:nvCxnSpPr>
      <xdr:spPr>
        <a:xfrm>
          <a:off x="15499892" y="5306670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66890</xdr:colOff>
      <xdr:row>64</xdr:row>
      <xdr:rowOff>51955</xdr:rowOff>
    </xdr:from>
    <xdr:to>
      <xdr:col>22</xdr:col>
      <xdr:colOff>53690</xdr:colOff>
      <xdr:row>67</xdr:row>
      <xdr:rowOff>128509</xdr:rowOff>
    </xdr:to>
    <xdr:sp macro="" textlink="">
      <xdr:nvSpPr>
        <xdr:cNvPr id="222" name="CuadroTexto 221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E00-0000DE000000}"/>
            </a:ext>
          </a:extLst>
        </xdr:cNvPr>
        <xdr:cNvSpPr txBox="1">
          <a:spLocks/>
        </xdr:cNvSpPr>
      </xdr:nvSpPr>
      <xdr:spPr>
        <a:xfrm>
          <a:off x="11534990" y="12291580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21</xdr:col>
      <xdr:colOff>749745</xdr:colOff>
      <xdr:row>64</xdr:row>
      <xdr:rowOff>51954</xdr:rowOff>
    </xdr:from>
    <xdr:to>
      <xdr:col>22</xdr:col>
      <xdr:colOff>744890</xdr:colOff>
      <xdr:row>67</xdr:row>
      <xdr:rowOff>128507</xdr:rowOff>
    </xdr:to>
    <xdr:sp macro="" textlink="">
      <xdr:nvSpPr>
        <xdr:cNvPr id="223" name="CuadroTexto 222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E00-0000DF000000}"/>
            </a:ext>
          </a:extLst>
        </xdr:cNvPr>
        <xdr:cNvSpPr txBox="1">
          <a:spLocks/>
        </xdr:cNvSpPr>
      </xdr:nvSpPr>
      <xdr:spPr>
        <a:xfrm>
          <a:off x="12217845" y="12291579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05-11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E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E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E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E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E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35717</xdr:colOff>
      <xdr:row>44</xdr:row>
      <xdr:rowOff>59906</xdr:rowOff>
    </xdr:from>
    <xdr:to>
      <xdr:col>19</xdr:col>
      <xdr:colOff>713717</xdr:colOff>
      <xdr:row>47</xdr:row>
      <xdr:rowOff>136406</xdr:rowOff>
    </xdr:to>
    <xdr:sp macro="" textlink="">
      <xdr:nvSpPr>
        <xdr:cNvPr id="230" name="CuadroTexto 229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E00-0000E6000000}"/>
            </a:ext>
          </a:extLst>
        </xdr:cNvPr>
        <xdr:cNvSpPr txBox="1">
          <a:spLocks/>
        </xdr:cNvSpPr>
      </xdr:nvSpPr>
      <xdr:spPr>
        <a:xfrm>
          <a:off x="9865517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DESAGÜE</a:t>
          </a:r>
        </a:p>
        <a:p>
          <a:pPr algn="ctr"/>
          <a:r>
            <a:rPr lang="en-US" sz="900" b="1" i="1" baseline="0"/>
            <a:t>28-01</a:t>
          </a:r>
          <a:endParaRPr lang="en-US" sz="1100" b="1" i="1" baseline="0"/>
        </a:p>
      </xdr:txBody>
    </xdr:sp>
    <xdr:clientData/>
  </xdr:twoCellAnchor>
  <xdr:twoCellAnchor>
    <xdr:from>
      <xdr:col>9</xdr:col>
      <xdr:colOff>23092</xdr:colOff>
      <xdr:row>94</xdr:row>
      <xdr:rowOff>58228</xdr:rowOff>
    </xdr:from>
    <xdr:to>
      <xdr:col>10</xdr:col>
      <xdr:colOff>698205</xdr:colOff>
      <xdr:row>97</xdr:row>
      <xdr:rowOff>134729</xdr:rowOff>
    </xdr:to>
    <xdr:sp macro="" textlink="">
      <xdr:nvSpPr>
        <xdr:cNvPr id="231" name="CuadroTexto 230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E00-0000E7000000}"/>
            </a:ext>
          </a:extLst>
        </xdr:cNvPr>
        <xdr:cNvSpPr txBox="1"/>
      </xdr:nvSpPr>
      <xdr:spPr>
        <a:xfrm>
          <a:off x="32996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 EVAPORADOR</a:t>
          </a:r>
        </a:p>
        <a:p>
          <a:pPr algn="ctr"/>
          <a:r>
            <a:rPr lang="en-US" sz="900" b="1" i="1"/>
            <a:t>65-01</a:t>
          </a:r>
        </a:p>
      </xdr:txBody>
    </xdr:sp>
    <xdr:clientData/>
  </xdr:twoCellAnchor>
  <xdr:twoCellAnchor>
    <xdr:from>
      <xdr:col>10</xdr:col>
      <xdr:colOff>698205</xdr:colOff>
      <xdr:row>96</xdr:row>
      <xdr:rowOff>1229</xdr:rowOff>
    </xdr:from>
    <xdr:to>
      <xdr:col>12</xdr:col>
      <xdr:colOff>34243</xdr:colOff>
      <xdr:row>96</xdr:row>
      <xdr:rowOff>1229</xdr:rowOff>
    </xdr:to>
    <xdr:cxnSp macro="">
      <xdr:nvCxnSpPr>
        <xdr:cNvPr id="232" name="Conector recto de flecha 231">
          <a:extLst>
            <a:ext uri="{FF2B5EF4-FFF2-40B4-BE49-F238E27FC236}">
              <a16:creationId xmlns:a16="http://schemas.microsoft.com/office/drawing/2014/main" id="{00000000-0008-0000-0E00-0000E8000000}"/>
            </a:ext>
          </a:extLst>
        </xdr:cNvPr>
        <xdr:cNvCxnSpPr>
          <a:stCxn id="231" idx="6"/>
        </xdr:cNvCxnSpPr>
      </xdr:nvCxnSpPr>
      <xdr:spPr>
        <a:xfrm>
          <a:off x="47368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176</xdr:row>
      <xdr:rowOff>51956</xdr:rowOff>
    </xdr:from>
    <xdr:to>
      <xdr:col>28</xdr:col>
      <xdr:colOff>713192</xdr:colOff>
      <xdr:row>179</xdr:row>
      <xdr:rowOff>128456</xdr:rowOff>
    </xdr:to>
    <xdr:sp macro="" textlink="">
      <xdr:nvSpPr>
        <xdr:cNvPr id="233" name="CuadroTexto 232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E00-0000E9000000}"/>
            </a:ext>
          </a:extLst>
        </xdr:cNvPr>
        <xdr:cNvSpPr txBox="1"/>
      </xdr:nvSpPr>
      <xdr:spPr>
        <a:xfrm>
          <a:off x="14779892" y="311510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ESCALÓN</a:t>
          </a:r>
        </a:p>
        <a:p>
          <a:pPr algn="ctr"/>
          <a:r>
            <a:rPr lang="en-US" sz="900" b="1" i="1" baseline="0"/>
            <a:t>60-05</a:t>
          </a:r>
        </a:p>
      </xdr:txBody>
    </xdr:sp>
    <xdr:clientData/>
  </xdr:twoCellAnchor>
  <xdr:twoCellAnchor>
    <xdr:from>
      <xdr:col>27</xdr:col>
      <xdr:colOff>755192</xdr:colOff>
      <xdr:row>174</xdr:row>
      <xdr:rowOff>154015</xdr:rowOff>
    </xdr:from>
    <xdr:to>
      <xdr:col>27</xdr:col>
      <xdr:colOff>755192</xdr:colOff>
      <xdr:row>176</xdr:row>
      <xdr:rowOff>51956</xdr:rowOff>
    </xdr:to>
    <xdr:cxnSp macro="">
      <xdr:nvCxnSpPr>
        <xdr:cNvPr id="234" name="Conector recto de flecha 233">
          <a:extLst>
            <a:ext uri="{FF2B5EF4-FFF2-40B4-BE49-F238E27FC236}">
              <a16:creationId xmlns:a16="http://schemas.microsoft.com/office/drawing/2014/main" id="{00000000-0008-0000-0E00-0000EA000000}"/>
            </a:ext>
          </a:extLst>
        </xdr:cNvPr>
        <xdr:cNvCxnSpPr>
          <a:endCxn id="233" idx="0"/>
        </xdr:cNvCxnSpPr>
      </xdr:nvCxnSpPr>
      <xdr:spPr>
        <a:xfrm>
          <a:off x="15499892" y="30872140"/>
          <a:ext cx="0" cy="2789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129</xdr:row>
      <xdr:rowOff>152956</xdr:rowOff>
    </xdr:from>
    <xdr:to>
      <xdr:col>27</xdr:col>
      <xdr:colOff>35192</xdr:colOff>
      <xdr:row>133</xdr:row>
      <xdr:rowOff>20900</xdr:rowOff>
    </xdr:to>
    <xdr:cxnSp macro="">
      <xdr:nvCxnSpPr>
        <xdr:cNvPr id="235" name="Conector angular 234">
          <a:extLst>
            <a:ext uri="{FF2B5EF4-FFF2-40B4-BE49-F238E27FC236}">
              <a16:creationId xmlns:a16="http://schemas.microsoft.com/office/drawing/2014/main" id="{00000000-0008-0000-0E00-0000EB000000}"/>
            </a:ext>
          </a:extLst>
        </xdr:cNvPr>
        <xdr:cNvCxnSpPr>
          <a:stCxn id="248" idx="4"/>
          <a:endCxn id="139" idx="2"/>
        </xdr:cNvCxnSpPr>
      </xdr:nvCxnSpPr>
      <xdr:spPr>
        <a:xfrm rot="16200000" flipH="1">
          <a:off x="12435087" y="21564795"/>
          <a:ext cx="439444" cy="419301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154944</xdr:rowOff>
    </xdr:from>
    <xdr:to>
      <xdr:col>18</xdr:col>
      <xdr:colOff>755717</xdr:colOff>
      <xdr:row>44</xdr:row>
      <xdr:rowOff>59906</xdr:rowOff>
    </xdr:to>
    <xdr:cxnSp macro="">
      <xdr:nvCxnSpPr>
        <xdr:cNvPr id="238" name="Conector recto de flecha 237">
          <a:extLst>
            <a:ext uri="{FF2B5EF4-FFF2-40B4-BE49-F238E27FC236}">
              <a16:creationId xmlns:a16="http://schemas.microsoft.com/office/drawing/2014/main" id="{00000000-0008-0000-0E00-0000EE000000}"/>
            </a:ext>
          </a:extLst>
        </xdr:cNvPr>
        <xdr:cNvCxnSpPr>
          <a:stCxn id="76" idx="4"/>
          <a:endCxn id="230" idx="0"/>
        </xdr:cNvCxnSpPr>
      </xdr:nvCxnSpPr>
      <xdr:spPr>
        <a:xfrm>
          <a:off x="10585517" y="8203569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46</xdr:row>
      <xdr:rowOff>2906</xdr:rowOff>
    </xdr:from>
    <xdr:to>
      <xdr:col>21</xdr:col>
      <xdr:colOff>49572</xdr:colOff>
      <xdr:row>46</xdr:row>
      <xdr:rowOff>2906</xdr:rowOff>
    </xdr:to>
    <xdr:cxnSp macro="">
      <xdr:nvCxnSpPr>
        <xdr:cNvPr id="239" name="Conector recto de flecha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CxnSpPr>
          <a:stCxn id="230" idx="6"/>
          <a:endCxn id="77" idx="2"/>
        </xdr:cNvCxnSpPr>
      </xdr:nvCxnSpPr>
      <xdr:spPr>
        <a:xfrm>
          <a:off x="11305517" y="8813531"/>
          <a:ext cx="21215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40" name="CuadroTexto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SpPr txBox="1"/>
      </xdr:nvSpPr>
      <xdr:spPr>
        <a:xfrm>
          <a:off x="122927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0E00-0000F1000000}"/>
            </a:ext>
          </a:extLst>
        </xdr:cNvPr>
        <xdr:cNvCxnSpPr>
          <a:endCxn id="242" idx="0"/>
        </xdr:cNvCxnSpPr>
      </xdr:nvCxnSpPr>
      <xdr:spPr>
        <a:xfrm>
          <a:off x="122376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59</xdr:row>
      <xdr:rowOff>136174</xdr:rowOff>
    </xdr:from>
    <xdr:to>
      <xdr:col>22</xdr:col>
      <xdr:colOff>727572</xdr:colOff>
      <xdr:row>63</xdr:row>
      <xdr:rowOff>22174</xdr:rowOff>
    </xdr:to>
    <xdr:sp macro="" textlink="">
      <xdr:nvSpPr>
        <xdr:cNvPr id="242" name="CuadroTexto 241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E00-0000F2000000}"/>
            </a:ext>
          </a:extLst>
        </xdr:cNvPr>
        <xdr:cNvSpPr txBox="1">
          <a:spLocks/>
        </xdr:cNvSpPr>
      </xdr:nvSpPr>
      <xdr:spPr>
        <a:xfrm>
          <a:off x="11517672" y="114232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43" name="CuadroTexto 242">
          <a:extLst>
            <a:ext uri="{FF2B5EF4-FFF2-40B4-BE49-F238E27FC236}">
              <a16:creationId xmlns:a16="http://schemas.microsoft.com/office/drawing/2014/main" id="{00000000-0008-0000-0E00-0000F3000000}"/>
            </a:ext>
          </a:extLst>
        </xdr:cNvPr>
        <xdr:cNvSpPr txBox="1"/>
      </xdr:nvSpPr>
      <xdr:spPr>
        <a:xfrm>
          <a:off x="122927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44" name="Conector recto de flecha 243">
          <a:extLst>
            <a:ext uri="{FF2B5EF4-FFF2-40B4-BE49-F238E27FC236}">
              <a16:creationId xmlns:a16="http://schemas.microsoft.com/office/drawing/2014/main" id="{00000000-0008-0000-0E00-0000F4000000}"/>
            </a:ext>
          </a:extLst>
        </xdr:cNvPr>
        <xdr:cNvCxnSpPr/>
      </xdr:nvCxnSpPr>
      <xdr:spPr>
        <a:xfrm>
          <a:off x="122376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89</xdr:row>
      <xdr:rowOff>70312</xdr:rowOff>
    </xdr:from>
    <xdr:to>
      <xdr:col>22</xdr:col>
      <xdr:colOff>727572</xdr:colOff>
      <xdr:row>92</xdr:row>
      <xdr:rowOff>146812</xdr:rowOff>
    </xdr:to>
    <xdr:sp macro="" textlink="">
      <xdr:nvSpPr>
        <xdr:cNvPr id="245" name="CuadroTexto 244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E00-0000F5000000}"/>
            </a:ext>
          </a:extLst>
        </xdr:cNvPr>
        <xdr:cNvSpPr txBox="1"/>
      </xdr:nvSpPr>
      <xdr:spPr>
        <a:xfrm>
          <a:off x="11517672" y="17072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87</xdr:row>
      <xdr:rowOff>153885</xdr:rowOff>
    </xdr:from>
    <xdr:to>
      <xdr:col>22</xdr:col>
      <xdr:colOff>7572</xdr:colOff>
      <xdr:row>89</xdr:row>
      <xdr:rowOff>70312</xdr:rowOff>
    </xdr:to>
    <xdr:cxnSp macro="">
      <xdr:nvCxnSpPr>
        <xdr:cNvPr id="246" name="Conector recto de flecha 245">
          <a:extLst>
            <a:ext uri="{FF2B5EF4-FFF2-40B4-BE49-F238E27FC236}">
              <a16:creationId xmlns:a16="http://schemas.microsoft.com/office/drawing/2014/main" id="{00000000-0008-0000-0E00-0000F6000000}"/>
            </a:ext>
          </a:extLst>
        </xdr:cNvPr>
        <xdr:cNvCxnSpPr>
          <a:stCxn id="104" idx="4"/>
          <a:endCxn id="245" idx="0"/>
        </xdr:cNvCxnSpPr>
      </xdr:nvCxnSpPr>
      <xdr:spPr>
        <a:xfrm>
          <a:off x="12237672" y="167750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126</xdr:row>
      <xdr:rowOff>79343</xdr:rowOff>
    </xdr:from>
    <xdr:to>
      <xdr:col>19</xdr:col>
      <xdr:colOff>705551</xdr:colOff>
      <xdr:row>129</xdr:row>
      <xdr:rowOff>152956</xdr:rowOff>
    </xdr:to>
    <xdr:sp macro="" textlink="">
      <xdr:nvSpPr>
        <xdr:cNvPr id="248" name="CuadroTexto 24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E00-0000F8000000}"/>
            </a:ext>
          </a:extLst>
        </xdr:cNvPr>
        <xdr:cNvSpPr txBox="1"/>
      </xdr:nvSpPr>
      <xdr:spPr>
        <a:xfrm>
          <a:off x="9857351" y="21843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18</xdr:col>
      <xdr:colOff>747551</xdr:colOff>
      <xdr:row>124</xdr:row>
      <xdr:rowOff>145772</xdr:rowOff>
    </xdr:from>
    <xdr:to>
      <xdr:col>18</xdr:col>
      <xdr:colOff>747551</xdr:colOff>
      <xdr:row>126</xdr:row>
      <xdr:rowOff>79343</xdr:rowOff>
    </xdr:to>
    <xdr:cxnSp macro="">
      <xdr:nvCxnSpPr>
        <xdr:cNvPr id="249" name="Conector recto de flecha 248">
          <a:extLst>
            <a:ext uri="{FF2B5EF4-FFF2-40B4-BE49-F238E27FC236}">
              <a16:creationId xmlns:a16="http://schemas.microsoft.com/office/drawing/2014/main" id="{00000000-0008-0000-0E00-0000F9000000}"/>
            </a:ext>
          </a:extLst>
        </xdr:cNvPr>
        <xdr:cNvCxnSpPr>
          <a:stCxn id="180" idx="4"/>
          <a:endCxn id="248" idx="0"/>
        </xdr:cNvCxnSpPr>
      </xdr:nvCxnSpPr>
      <xdr:spPr>
        <a:xfrm>
          <a:off x="10577351" y="21529397"/>
          <a:ext cx="0" cy="3145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119</xdr:row>
      <xdr:rowOff>76756</xdr:rowOff>
    </xdr:from>
    <xdr:to>
      <xdr:col>13</xdr:col>
      <xdr:colOff>730184</xdr:colOff>
      <xdr:row>122</xdr:row>
      <xdr:rowOff>152956</xdr:rowOff>
    </xdr:to>
    <xdr:sp macro="" textlink="">
      <xdr:nvSpPr>
        <xdr:cNvPr id="251" name="CuadroTexto 250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E00-0000FB000000}"/>
            </a:ext>
          </a:extLst>
        </xdr:cNvPr>
        <xdr:cNvSpPr txBox="1">
          <a:spLocks/>
        </xdr:cNvSpPr>
      </xdr:nvSpPr>
      <xdr:spPr>
        <a:xfrm>
          <a:off x="4967085" y="218413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11</xdr:col>
      <xdr:colOff>6969</xdr:colOff>
      <xdr:row>111</xdr:row>
      <xdr:rowOff>1229</xdr:rowOff>
    </xdr:from>
    <xdr:to>
      <xdr:col>12</xdr:col>
      <xdr:colOff>93856</xdr:colOff>
      <xdr:row>111</xdr:row>
      <xdr:rowOff>1229</xdr:rowOff>
    </xdr:to>
    <xdr:cxnSp macro="">
      <xdr:nvCxnSpPr>
        <xdr:cNvPr id="254" name="Conector recto de flecha 253">
          <a:extLst>
            <a:ext uri="{FF2B5EF4-FFF2-40B4-BE49-F238E27FC236}">
              <a16:creationId xmlns:a16="http://schemas.microsoft.com/office/drawing/2014/main" id="{00000000-0008-0000-0E00-0000FE000000}"/>
            </a:ext>
          </a:extLst>
        </xdr:cNvPr>
        <xdr:cNvCxnSpPr>
          <a:stCxn id="191" idx="6"/>
          <a:endCxn id="147" idx="2"/>
        </xdr:cNvCxnSpPr>
      </xdr:nvCxnSpPr>
      <xdr:spPr>
        <a:xfrm>
          <a:off x="4807569" y="20241854"/>
          <a:ext cx="20118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121</xdr:row>
      <xdr:rowOff>19606</xdr:rowOff>
    </xdr:from>
    <xdr:to>
      <xdr:col>15</xdr:col>
      <xdr:colOff>46943</xdr:colOff>
      <xdr:row>121</xdr:row>
      <xdr:rowOff>20900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00000000-0008-0000-0E00-000004010000}"/>
            </a:ext>
          </a:extLst>
        </xdr:cNvPr>
        <xdr:cNvCxnSpPr>
          <a:stCxn id="251" idx="6"/>
          <a:endCxn id="143" idx="2"/>
        </xdr:cNvCxnSpPr>
      </xdr:nvCxnSpPr>
      <xdr:spPr>
        <a:xfrm>
          <a:off x="8032684" y="23117731"/>
          <a:ext cx="189884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13319</xdr:colOff>
      <xdr:row>111</xdr:row>
      <xdr:rowOff>1229</xdr:rowOff>
    </xdr:from>
    <xdr:to>
      <xdr:col>12</xdr:col>
      <xdr:colOff>100206</xdr:colOff>
      <xdr:row>111</xdr:row>
      <xdr:rowOff>1229</xdr:rowOff>
    </xdr:to>
    <xdr:cxnSp macro="">
      <xdr:nvCxnSpPr>
        <xdr:cNvPr id="262" name="Conector recto de flecha 261">
          <a:extLst>
            <a:ext uri="{FF2B5EF4-FFF2-40B4-BE49-F238E27FC236}">
              <a16:creationId xmlns:a16="http://schemas.microsoft.com/office/drawing/2014/main" id="{00000000-0008-0000-0E00-000006010000}"/>
            </a:ext>
          </a:extLst>
        </xdr:cNvPr>
        <xdr:cNvCxnSpPr/>
      </xdr:nvCxnSpPr>
      <xdr:spPr>
        <a:xfrm>
          <a:off x="4807569" y="20241854"/>
          <a:ext cx="19801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6969</xdr:colOff>
      <xdr:row>111</xdr:row>
      <xdr:rowOff>1229</xdr:rowOff>
    </xdr:from>
    <xdr:to>
      <xdr:col>15</xdr:col>
      <xdr:colOff>34243</xdr:colOff>
      <xdr:row>111</xdr:row>
      <xdr:rowOff>1229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0E00-000007010000}"/>
            </a:ext>
          </a:extLst>
        </xdr:cNvPr>
        <xdr:cNvCxnSpPr>
          <a:stCxn id="147" idx="6"/>
          <a:endCxn id="148" idx="2"/>
        </xdr:cNvCxnSpPr>
      </xdr:nvCxnSpPr>
      <xdr:spPr>
        <a:xfrm>
          <a:off x="8071469" y="21194354"/>
          <a:ext cx="13839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738045</xdr:colOff>
      <xdr:row>138</xdr:row>
      <xdr:rowOff>10646</xdr:rowOff>
    </xdr:from>
    <xdr:to>
      <xdr:col>27</xdr:col>
      <xdr:colOff>35192</xdr:colOff>
      <xdr:row>138</xdr:row>
      <xdr:rowOff>14976</xdr:rowOff>
    </xdr:to>
    <xdr:cxnSp macro="">
      <xdr:nvCxnSpPr>
        <xdr:cNvPr id="266" name="Conector recto de flecha 265">
          <a:extLst>
            <a:ext uri="{FF2B5EF4-FFF2-40B4-BE49-F238E27FC236}">
              <a16:creationId xmlns:a16="http://schemas.microsoft.com/office/drawing/2014/main" id="{00000000-0008-0000-0E00-00000A010000}"/>
            </a:ext>
          </a:extLst>
        </xdr:cNvPr>
        <xdr:cNvCxnSpPr>
          <a:stCxn id="267" idx="6"/>
        </xdr:cNvCxnSpPr>
      </xdr:nvCxnSpPr>
      <xdr:spPr>
        <a:xfrm>
          <a:off x="12968145" y="238707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136</xdr:row>
      <xdr:rowOff>61873</xdr:rowOff>
    </xdr:from>
    <xdr:to>
      <xdr:col>25</xdr:col>
      <xdr:colOff>738045</xdr:colOff>
      <xdr:row>139</xdr:row>
      <xdr:rowOff>147032</xdr:rowOff>
    </xdr:to>
    <xdr:sp macro="" textlink="">
      <xdr:nvSpPr>
        <xdr:cNvPr id="267" name="CuadroTexto 266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E00-00000B010000}"/>
            </a:ext>
          </a:extLst>
        </xdr:cNvPr>
        <xdr:cNvSpPr txBox="1"/>
      </xdr:nvSpPr>
      <xdr:spPr>
        <a:xfrm>
          <a:off x="11531032" y="235409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126</xdr:row>
      <xdr:rowOff>79343</xdr:rowOff>
    </xdr:from>
    <xdr:to>
      <xdr:col>22</xdr:col>
      <xdr:colOff>727572</xdr:colOff>
      <xdr:row>129</xdr:row>
      <xdr:rowOff>155843</xdr:rowOff>
    </xdr:to>
    <xdr:sp macro="" textlink="">
      <xdr:nvSpPr>
        <xdr:cNvPr id="268" name="CuadroTexto 267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E00-00000C010000}"/>
            </a:ext>
          </a:extLst>
        </xdr:cNvPr>
        <xdr:cNvSpPr txBox="1"/>
      </xdr:nvSpPr>
      <xdr:spPr>
        <a:xfrm>
          <a:off x="9879372" y="21653468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DE</a:t>
          </a:r>
          <a:r>
            <a:rPr lang="en-US" sz="1100" b="1" i="1" baseline="0"/>
            <a:t> PUERTA</a:t>
          </a:r>
          <a:endParaRPr lang="en-US" sz="1100" b="1" i="1"/>
        </a:p>
        <a:p>
          <a:pPr algn="ctr"/>
          <a:r>
            <a:rPr lang="en-US" sz="900" b="1" i="1"/>
            <a:t>90-21</a:t>
          </a:r>
          <a:endParaRPr lang="en-US" sz="1000" b="1" i="1"/>
        </a:p>
      </xdr:txBody>
    </xdr:sp>
    <xdr:clientData/>
  </xdr:twoCellAnchor>
  <xdr:twoCellAnchor>
    <xdr:from>
      <xdr:col>22</xdr:col>
      <xdr:colOff>727572</xdr:colOff>
      <xdr:row>128</xdr:row>
      <xdr:rowOff>22343</xdr:rowOff>
    </xdr:from>
    <xdr:to>
      <xdr:col>24</xdr:col>
      <xdr:colOff>62932</xdr:colOff>
      <xdr:row>128</xdr:row>
      <xdr:rowOff>22343</xdr:rowOff>
    </xdr:to>
    <xdr:cxnSp macro="">
      <xdr:nvCxnSpPr>
        <xdr:cNvPr id="269" name="Conector recto de flecha 268">
          <a:extLst>
            <a:ext uri="{FF2B5EF4-FFF2-40B4-BE49-F238E27FC236}">
              <a16:creationId xmlns:a16="http://schemas.microsoft.com/office/drawing/2014/main" id="{00000000-0008-0000-0E00-00000D010000}"/>
            </a:ext>
          </a:extLst>
        </xdr:cNvPr>
        <xdr:cNvCxnSpPr>
          <a:stCxn id="268" idx="6"/>
        </xdr:cNvCxnSpPr>
      </xdr:nvCxnSpPr>
      <xdr:spPr>
        <a:xfrm>
          <a:off x="11319372" y="21977468"/>
          <a:ext cx="2116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24831</xdr:colOff>
      <xdr:row>116</xdr:row>
      <xdr:rowOff>77237</xdr:rowOff>
    </xdr:from>
    <xdr:to>
      <xdr:col>19</xdr:col>
      <xdr:colOff>702831</xdr:colOff>
      <xdr:row>119</xdr:row>
      <xdr:rowOff>153790</xdr:rowOff>
    </xdr:to>
    <xdr:sp macro="" textlink="">
      <xdr:nvSpPr>
        <xdr:cNvPr id="270" name="CuadroTexto 269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E00-00000E010000}"/>
            </a:ext>
          </a:extLst>
        </xdr:cNvPr>
        <xdr:cNvSpPr txBox="1">
          <a:spLocks/>
        </xdr:cNvSpPr>
      </xdr:nvSpPr>
      <xdr:spPr>
        <a:xfrm>
          <a:off x="8216331" y="2107986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s-AR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CENEFA</a:t>
          </a:r>
        </a:p>
        <a:p>
          <a:pPr algn="ctr"/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37-20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24831</xdr:colOff>
      <xdr:row>104</xdr:row>
      <xdr:rowOff>77384</xdr:rowOff>
    </xdr:from>
    <xdr:to>
      <xdr:col>19</xdr:col>
      <xdr:colOff>702831</xdr:colOff>
      <xdr:row>107</xdr:row>
      <xdr:rowOff>153884</xdr:rowOff>
    </xdr:to>
    <xdr:sp macro="" textlink="">
      <xdr:nvSpPr>
        <xdr:cNvPr id="271" name="CuadroTexto 270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E00-00000F010000}"/>
            </a:ext>
          </a:extLst>
        </xdr:cNvPr>
        <xdr:cNvSpPr txBox="1"/>
      </xdr:nvSpPr>
      <xdr:spPr>
        <a:xfrm>
          <a:off x="9854631" y="208895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RUTEO</a:t>
          </a:r>
          <a:r>
            <a:rPr lang="en-US" sz="1100" b="1" i="1" baseline="0"/>
            <a:t> EVAPORADOR</a:t>
          </a:r>
        </a:p>
        <a:p>
          <a:pPr algn="ctr"/>
          <a:r>
            <a:rPr lang="en-US" sz="900" b="1" i="1" baseline="0"/>
            <a:t>34-05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102</xdr:row>
      <xdr:rowOff>153884</xdr:rowOff>
    </xdr:from>
    <xdr:to>
      <xdr:col>18</xdr:col>
      <xdr:colOff>744831</xdr:colOff>
      <xdr:row>104</xdr:row>
      <xdr:rowOff>77384</xdr:rowOff>
    </xdr:to>
    <xdr:cxnSp macro="">
      <xdr:nvCxnSpPr>
        <xdr:cNvPr id="272" name="Conector recto de flecha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CxnSpPr>
          <a:endCxn id="271" idx="0"/>
        </xdr:cNvCxnSpPr>
      </xdr:nvCxnSpPr>
      <xdr:spPr>
        <a:xfrm>
          <a:off x="10574631" y="2058500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724943</xdr:colOff>
      <xdr:row>118</xdr:row>
      <xdr:rowOff>20264</xdr:rowOff>
    </xdr:from>
    <xdr:to>
      <xdr:col>18</xdr:col>
      <xdr:colOff>24831</xdr:colOff>
      <xdr:row>121</xdr:row>
      <xdr:rowOff>20900</xdr:rowOff>
    </xdr:to>
    <xdr:cxnSp macro="">
      <xdr:nvCxnSpPr>
        <xdr:cNvPr id="275" name="Conector angular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CxnSpPr>
          <a:stCxn id="143" idx="6"/>
          <a:endCxn id="270" idx="2"/>
        </xdr:cNvCxnSpPr>
      </xdr:nvCxnSpPr>
      <xdr:spPr>
        <a:xfrm flipV="1">
          <a:off x="9662568" y="22546889"/>
          <a:ext cx="173013" cy="57213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116</xdr:row>
      <xdr:rowOff>12272</xdr:rowOff>
    </xdr:from>
    <xdr:to>
      <xdr:col>18</xdr:col>
      <xdr:colOff>24831</xdr:colOff>
      <xdr:row>118</xdr:row>
      <xdr:rowOff>20264</xdr:rowOff>
    </xdr:to>
    <xdr:cxnSp macro="">
      <xdr:nvCxnSpPr>
        <xdr:cNvPr id="278" name="Conector angular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CxnSpPr>
          <a:stCxn id="193" idx="6"/>
          <a:endCxn id="270" idx="2"/>
        </xdr:cNvCxnSpPr>
      </xdr:nvCxnSpPr>
      <xdr:spPr>
        <a:xfrm>
          <a:off x="9649867" y="22157897"/>
          <a:ext cx="185714" cy="38899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23092</xdr:colOff>
      <xdr:row>94</xdr:row>
      <xdr:rowOff>58228</xdr:rowOff>
    </xdr:from>
    <xdr:to>
      <xdr:col>7</xdr:col>
      <xdr:colOff>698205</xdr:colOff>
      <xdr:row>97</xdr:row>
      <xdr:rowOff>134729</xdr:rowOff>
    </xdr:to>
    <xdr:sp macro="" textlink="">
      <xdr:nvSpPr>
        <xdr:cNvPr id="281" name="CuadroTexto 280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E00-000019010000}"/>
            </a:ext>
          </a:extLst>
        </xdr:cNvPr>
        <xdr:cNvSpPr txBox="1"/>
      </xdr:nvSpPr>
      <xdr:spPr>
        <a:xfrm>
          <a:off x="4928467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LÍNEA DE DESCON.</a:t>
          </a:r>
        </a:p>
        <a:p>
          <a:pPr algn="ctr"/>
          <a:r>
            <a:rPr lang="en-US" sz="900" b="1" i="1"/>
            <a:t>63-01</a:t>
          </a:r>
        </a:p>
      </xdr:txBody>
    </xdr:sp>
    <xdr:clientData/>
  </xdr:twoCellAnchor>
  <xdr:twoCellAnchor>
    <xdr:from>
      <xdr:col>7</xdr:col>
      <xdr:colOff>698205</xdr:colOff>
      <xdr:row>96</xdr:row>
      <xdr:rowOff>1229</xdr:rowOff>
    </xdr:from>
    <xdr:to>
      <xdr:col>9</xdr:col>
      <xdr:colOff>34243</xdr:colOff>
      <xdr:row>96</xdr:row>
      <xdr:rowOff>1229</xdr:rowOff>
    </xdr:to>
    <xdr:cxnSp macro="">
      <xdr:nvCxnSpPr>
        <xdr:cNvPr id="282" name="Conector recto de flecha 281">
          <a:extLst>
            <a:ext uri="{FF2B5EF4-FFF2-40B4-BE49-F238E27FC236}">
              <a16:creationId xmlns:a16="http://schemas.microsoft.com/office/drawing/2014/main" id="{00000000-0008-0000-0E00-00001A010000}"/>
            </a:ext>
          </a:extLst>
        </xdr:cNvPr>
        <xdr:cNvCxnSpPr>
          <a:stCxn id="281" idx="6"/>
        </xdr:cNvCxnSpPr>
      </xdr:nvCxnSpPr>
      <xdr:spPr>
        <a:xfrm>
          <a:off x="6365580" y="18336854"/>
          <a:ext cx="20916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62932</xdr:colOff>
      <xdr:row>146</xdr:row>
      <xdr:rowOff>65518</xdr:rowOff>
    </xdr:from>
    <xdr:to>
      <xdr:col>19</xdr:col>
      <xdr:colOff>743819</xdr:colOff>
      <xdr:row>149</xdr:row>
      <xdr:rowOff>142018</xdr:rowOff>
    </xdr:to>
    <xdr:sp macro="" textlink="">
      <xdr:nvSpPr>
        <xdr:cNvPr id="273" name="CuadroTexto 272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E00-000011010000}"/>
            </a:ext>
          </a:extLst>
        </xdr:cNvPr>
        <xdr:cNvSpPr txBox="1"/>
      </xdr:nvSpPr>
      <xdr:spPr>
        <a:xfrm>
          <a:off x="11508807" y="27926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BOBINA</a:t>
          </a:r>
          <a:endParaRPr lang="en-US" sz="1100" b="1" i="1" baseline="0"/>
        </a:p>
        <a:p>
          <a:pPr algn="ctr"/>
          <a:r>
            <a:rPr lang="en-US" sz="900" b="1" i="1" baseline="0"/>
            <a:t>01-27</a:t>
          </a:r>
          <a:endParaRPr lang="en-US" sz="1100" b="1" i="1"/>
        </a:p>
      </xdr:txBody>
    </xdr:sp>
    <xdr:clientData/>
  </xdr:twoCellAnchor>
  <xdr:twoCellAnchor>
    <xdr:from>
      <xdr:col>19</xdr:col>
      <xdr:colOff>743819</xdr:colOff>
      <xdr:row>148</xdr:row>
      <xdr:rowOff>8518</xdr:rowOff>
    </xdr:from>
    <xdr:to>
      <xdr:col>21</xdr:col>
      <xdr:colOff>62932</xdr:colOff>
      <xdr:row>148</xdr:row>
      <xdr:rowOff>8518</xdr:rowOff>
    </xdr:to>
    <xdr:cxnSp macro="">
      <xdr:nvCxnSpPr>
        <xdr:cNvPr id="274" name="Conector recto de flecha 273">
          <a:extLst>
            <a:ext uri="{FF2B5EF4-FFF2-40B4-BE49-F238E27FC236}">
              <a16:creationId xmlns:a16="http://schemas.microsoft.com/office/drawing/2014/main" id="{00000000-0008-0000-0E00-000012010000}"/>
            </a:ext>
          </a:extLst>
        </xdr:cNvPr>
        <xdr:cNvCxnSpPr>
          <a:stCxn id="273" idx="6"/>
        </xdr:cNvCxnSpPr>
      </xdr:nvCxnSpPr>
      <xdr:spPr>
        <a:xfrm>
          <a:off x="12951694" y="28250143"/>
          <a:ext cx="1922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31749</xdr:colOff>
      <xdr:row>257</xdr:row>
      <xdr:rowOff>27214</xdr:rowOff>
    </xdr:from>
    <xdr:to>
      <xdr:col>31</xdr:col>
      <xdr:colOff>748392</xdr:colOff>
      <xdr:row>265</xdr:row>
      <xdr:rowOff>142875</xdr:rowOff>
    </xdr:to>
    <xdr:sp macro="" textlink="">
      <xdr:nvSpPr>
        <xdr:cNvPr id="276" name="Rectángulo 275">
          <a:extLst>
            <a:ext uri="{FF2B5EF4-FFF2-40B4-BE49-F238E27FC236}">
              <a16:creationId xmlns:a16="http://schemas.microsoft.com/office/drawing/2014/main" id="{00000000-0008-0000-0E00-000014010000}"/>
            </a:ext>
          </a:extLst>
        </xdr:cNvPr>
        <xdr:cNvSpPr/>
      </xdr:nvSpPr>
      <xdr:spPr>
        <a:xfrm>
          <a:off x="13112749" y="49128589"/>
          <a:ext cx="4748893" cy="163966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31731</xdr:colOff>
      <xdr:row>257</xdr:row>
      <xdr:rowOff>84012</xdr:rowOff>
    </xdr:from>
    <xdr:to>
      <xdr:col>31</xdr:col>
      <xdr:colOff>709731</xdr:colOff>
      <xdr:row>260</xdr:row>
      <xdr:rowOff>160512</xdr:rowOff>
    </xdr:to>
    <xdr:sp macro="" textlink="">
      <xdr:nvSpPr>
        <xdr:cNvPr id="277" name="CuadroTexto 276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E00-000015010000}"/>
            </a:ext>
          </a:extLst>
        </xdr:cNvPr>
        <xdr:cNvSpPr txBox="1"/>
      </xdr:nvSpPr>
      <xdr:spPr>
        <a:xfrm>
          <a:off x="16414731" y="48823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262</xdr:row>
      <xdr:rowOff>84012</xdr:rowOff>
    </xdr:from>
    <xdr:to>
      <xdr:col>28</xdr:col>
      <xdr:colOff>713192</xdr:colOff>
      <xdr:row>265</xdr:row>
      <xdr:rowOff>160512</xdr:rowOff>
    </xdr:to>
    <xdr:sp macro="" textlink="">
      <xdr:nvSpPr>
        <xdr:cNvPr id="280" name="CuadroTexto 279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E00-000018010000}"/>
            </a:ext>
          </a:extLst>
        </xdr:cNvPr>
        <xdr:cNvSpPr txBox="1"/>
      </xdr:nvSpPr>
      <xdr:spPr>
        <a:xfrm>
          <a:off x="14779892" y="49775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REJILLA</a:t>
          </a:r>
          <a:endParaRPr lang="en-US" sz="1100" b="1" i="1" baseline="0"/>
        </a:p>
        <a:p>
          <a:pPr algn="ctr"/>
          <a:r>
            <a:rPr lang="en-US" sz="900" b="1" i="1" baseline="0"/>
            <a:t>10-25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255</xdr:row>
      <xdr:rowOff>141362</xdr:rowOff>
    </xdr:from>
    <xdr:to>
      <xdr:col>30</xdr:col>
      <xdr:colOff>751731</xdr:colOff>
      <xdr:row>257</xdr:row>
      <xdr:rowOff>84012</xdr:rowOff>
    </xdr:to>
    <xdr:cxnSp macro="">
      <xdr:nvCxnSpPr>
        <xdr:cNvPr id="283" name="Conector recto de flecha 282">
          <a:extLst>
            <a:ext uri="{FF2B5EF4-FFF2-40B4-BE49-F238E27FC236}">
              <a16:creationId xmlns:a16="http://schemas.microsoft.com/office/drawing/2014/main" id="{00000000-0008-0000-0E00-00001B010000}"/>
            </a:ext>
          </a:extLst>
        </xdr:cNvPr>
        <xdr:cNvCxnSpPr>
          <a:stCxn id="288" idx="4"/>
          <a:endCxn id="277" idx="0"/>
        </xdr:cNvCxnSpPr>
      </xdr:nvCxnSpPr>
      <xdr:spPr>
        <a:xfrm>
          <a:off x="17134731" y="4849978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252</xdr:row>
      <xdr:rowOff>56025</xdr:rowOff>
    </xdr:from>
    <xdr:to>
      <xdr:col>25</xdr:col>
      <xdr:colOff>713192</xdr:colOff>
      <xdr:row>255</xdr:row>
      <xdr:rowOff>132525</xdr:rowOff>
    </xdr:to>
    <xdr:sp macro="" textlink="">
      <xdr:nvSpPr>
        <xdr:cNvPr id="284" name="CuadroTexto 283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E00-00001C010000}"/>
            </a:ext>
          </a:extLst>
        </xdr:cNvPr>
        <xdr:cNvSpPr txBox="1"/>
      </xdr:nvSpPr>
      <xdr:spPr>
        <a:xfrm>
          <a:off x="13141592" y="478429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250</xdr:row>
      <xdr:rowOff>190499</xdr:rowOff>
    </xdr:from>
    <xdr:to>
      <xdr:col>28</xdr:col>
      <xdr:colOff>13138</xdr:colOff>
      <xdr:row>252</xdr:row>
      <xdr:rowOff>56024</xdr:rowOff>
    </xdr:to>
    <xdr:cxnSp macro="">
      <xdr:nvCxnSpPr>
        <xdr:cNvPr id="285" name="Conector angular 284">
          <a:extLst>
            <a:ext uri="{FF2B5EF4-FFF2-40B4-BE49-F238E27FC236}">
              <a16:creationId xmlns:a16="http://schemas.microsoft.com/office/drawing/2014/main" id="{00000000-0008-0000-0E00-00001D010000}"/>
            </a:ext>
          </a:extLst>
        </xdr:cNvPr>
        <xdr:cNvCxnSpPr>
          <a:endCxn id="284" idx="0"/>
        </xdr:cNvCxnSpPr>
      </xdr:nvCxnSpPr>
      <xdr:spPr>
        <a:xfrm rot="10800000" flipV="1">
          <a:off x="13861592" y="4759642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6569</xdr:colOff>
      <xdr:row>250</xdr:row>
      <xdr:rowOff>6569</xdr:rowOff>
    </xdr:from>
    <xdr:to>
      <xdr:col>28</xdr:col>
      <xdr:colOff>6570</xdr:colOff>
      <xdr:row>251</xdr:row>
      <xdr:rowOff>13138</xdr:rowOff>
    </xdr:to>
    <xdr:cxnSp macro="">
      <xdr:nvCxnSpPr>
        <xdr:cNvPr id="286" name="Conector recto 285">
          <a:extLst>
            <a:ext uri="{FF2B5EF4-FFF2-40B4-BE49-F238E27FC236}">
              <a16:creationId xmlns:a16="http://schemas.microsoft.com/office/drawing/2014/main" id="{00000000-0008-0000-0E00-00001E010000}"/>
            </a:ext>
          </a:extLst>
        </xdr:cNvPr>
        <xdr:cNvCxnSpPr/>
      </xdr:nvCxnSpPr>
      <xdr:spPr>
        <a:xfrm flipH="1">
          <a:off x="15513269" y="4741249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19707</xdr:colOff>
      <xdr:row>251</xdr:row>
      <xdr:rowOff>0</xdr:rowOff>
    </xdr:from>
    <xdr:to>
      <xdr:col>30</xdr:col>
      <xdr:colOff>758300</xdr:colOff>
      <xdr:row>252</xdr:row>
      <xdr:rowOff>78000</xdr:rowOff>
    </xdr:to>
    <xdr:cxnSp macro="">
      <xdr:nvCxnSpPr>
        <xdr:cNvPr id="287" name="Conector angular 286">
          <a:extLst>
            <a:ext uri="{FF2B5EF4-FFF2-40B4-BE49-F238E27FC236}">
              <a16:creationId xmlns:a16="http://schemas.microsoft.com/office/drawing/2014/main" id="{00000000-0008-0000-0E00-00001F010000}"/>
            </a:ext>
          </a:extLst>
        </xdr:cNvPr>
        <xdr:cNvCxnSpPr/>
      </xdr:nvCxnSpPr>
      <xdr:spPr>
        <a:xfrm>
          <a:off x="15526407" y="4759642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252</xdr:row>
      <xdr:rowOff>64862</xdr:rowOff>
    </xdr:from>
    <xdr:to>
      <xdr:col>31</xdr:col>
      <xdr:colOff>709731</xdr:colOff>
      <xdr:row>255</xdr:row>
      <xdr:rowOff>141362</xdr:rowOff>
    </xdr:to>
    <xdr:sp macro="" textlink="">
      <xdr:nvSpPr>
        <xdr:cNvPr id="288" name="CuadroTexto 287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0E00-000020010000}"/>
            </a:ext>
          </a:extLst>
        </xdr:cNvPr>
        <xdr:cNvSpPr txBox="1"/>
      </xdr:nvSpPr>
      <xdr:spPr>
        <a:xfrm>
          <a:off x="16414731" y="478517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25</xdr:col>
      <xdr:colOff>15494</xdr:colOff>
      <xdr:row>249</xdr:row>
      <xdr:rowOff>38611</xdr:rowOff>
    </xdr:from>
    <xdr:to>
      <xdr:col>28</xdr:col>
      <xdr:colOff>16950</xdr:colOff>
      <xdr:row>250</xdr:row>
      <xdr:rowOff>1424</xdr:rowOff>
    </xdr:to>
    <xdr:cxnSp macro="">
      <xdr:nvCxnSpPr>
        <xdr:cNvPr id="289" name="Conector angular 288">
          <a:extLst>
            <a:ext uri="{FF2B5EF4-FFF2-40B4-BE49-F238E27FC236}">
              <a16:creationId xmlns:a16="http://schemas.microsoft.com/office/drawing/2014/main" id="{00000000-0008-0000-0E00-000021010000}"/>
            </a:ext>
          </a:extLst>
        </xdr:cNvPr>
        <xdr:cNvCxnSpPr>
          <a:stCxn id="39" idx="4"/>
        </xdr:cNvCxnSpPr>
      </xdr:nvCxnSpPr>
      <xdr:spPr>
        <a:xfrm rot="16200000" flipH="1">
          <a:off x="14600128" y="46874352"/>
          <a:ext cx="153313" cy="1636581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255</xdr:row>
      <xdr:rowOff>132524</xdr:rowOff>
    </xdr:from>
    <xdr:to>
      <xdr:col>27</xdr:col>
      <xdr:colOff>755192</xdr:colOff>
      <xdr:row>262</xdr:row>
      <xdr:rowOff>84011</xdr:rowOff>
    </xdr:to>
    <xdr:cxnSp macro="">
      <xdr:nvCxnSpPr>
        <xdr:cNvPr id="290" name="Conector angular 289">
          <a:extLst>
            <a:ext uri="{FF2B5EF4-FFF2-40B4-BE49-F238E27FC236}">
              <a16:creationId xmlns:a16="http://schemas.microsoft.com/office/drawing/2014/main" id="{00000000-0008-0000-0E00-000022010000}"/>
            </a:ext>
          </a:extLst>
        </xdr:cNvPr>
        <xdr:cNvCxnSpPr>
          <a:stCxn id="284" idx="4"/>
          <a:endCxn id="280" idx="0"/>
        </xdr:cNvCxnSpPr>
      </xdr:nvCxnSpPr>
      <xdr:spPr>
        <a:xfrm rot="16200000" flipH="1">
          <a:off x="14011261" y="48677830"/>
          <a:ext cx="1284987" cy="1635125"/>
        </a:xfrm>
        <a:prstGeom prst="bentConnector3">
          <a:avLst>
            <a:gd name="adj1" fmla="val 8459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260</xdr:row>
      <xdr:rowOff>160512</xdr:rowOff>
    </xdr:from>
    <xdr:to>
      <xdr:col>30</xdr:col>
      <xdr:colOff>751731</xdr:colOff>
      <xdr:row>262</xdr:row>
      <xdr:rowOff>84012</xdr:rowOff>
    </xdr:to>
    <xdr:cxnSp macro="">
      <xdr:nvCxnSpPr>
        <xdr:cNvPr id="291" name="Conector angular 290">
          <a:extLst>
            <a:ext uri="{FF2B5EF4-FFF2-40B4-BE49-F238E27FC236}">
              <a16:creationId xmlns:a16="http://schemas.microsoft.com/office/drawing/2014/main" id="{00000000-0008-0000-0E00-000023010000}"/>
            </a:ext>
          </a:extLst>
        </xdr:cNvPr>
        <xdr:cNvCxnSpPr>
          <a:stCxn id="277" idx="4"/>
          <a:endCxn id="280" idx="0"/>
        </xdr:cNvCxnSpPr>
      </xdr:nvCxnSpPr>
      <xdr:spPr>
        <a:xfrm rot="5400000">
          <a:off x="16134899" y="50122305"/>
          <a:ext cx="304500" cy="1631664"/>
        </a:xfrm>
        <a:prstGeom prst="bentConnector3">
          <a:avLst>
            <a:gd name="adj1" fmla="val 3436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229</xdr:row>
      <xdr:rowOff>174624</xdr:rowOff>
    </xdr:from>
    <xdr:to>
      <xdr:col>31</xdr:col>
      <xdr:colOff>761999</xdr:colOff>
      <xdr:row>255</xdr:row>
      <xdr:rowOff>126999</xdr:rowOff>
    </xdr:to>
    <xdr:sp macro="" textlink="">
      <xdr:nvSpPr>
        <xdr:cNvPr id="292" name="Rectángulo 291">
          <a:extLst>
            <a:ext uri="{FF2B5EF4-FFF2-40B4-BE49-F238E27FC236}">
              <a16:creationId xmlns:a16="http://schemas.microsoft.com/office/drawing/2014/main" id="{00000000-0008-0000-0E00-000024010000}"/>
            </a:ext>
          </a:extLst>
        </xdr:cNvPr>
        <xdr:cNvSpPr/>
      </xdr:nvSpPr>
      <xdr:spPr>
        <a:xfrm>
          <a:off x="13081000" y="43941999"/>
          <a:ext cx="4794249" cy="4905375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15878</xdr:colOff>
      <xdr:row>238</xdr:row>
      <xdr:rowOff>165612</xdr:rowOff>
    </xdr:from>
    <xdr:to>
      <xdr:col>30</xdr:col>
      <xdr:colOff>751732</xdr:colOff>
      <xdr:row>249</xdr:row>
      <xdr:rowOff>183643</xdr:rowOff>
    </xdr:to>
    <xdr:cxnSp macro="">
      <xdr:nvCxnSpPr>
        <xdr:cNvPr id="294" name="Conector angular 293">
          <a:extLst>
            <a:ext uri="{FF2B5EF4-FFF2-40B4-BE49-F238E27FC236}">
              <a16:creationId xmlns:a16="http://schemas.microsoft.com/office/drawing/2014/main" id="{00000000-0008-0000-0E00-000026010000}"/>
            </a:ext>
          </a:extLst>
        </xdr:cNvPr>
        <xdr:cNvCxnSpPr>
          <a:stCxn id="69" idx="4"/>
        </xdr:cNvCxnSpPr>
      </xdr:nvCxnSpPr>
      <xdr:spPr>
        <a:xfrm rot="5400000">
          <a:off x="15241727" y="46852263"/>
          <a:ext cx="2113531" cy="1608979"/>
        </a:xfrm>
        <a:prstGeom prst="bentConnector3">
          <a:avLst>
            <a:gd name="adj1" fmla="val 101076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235</xdr:row>
      <xdr:rowOff>65042</xdr:rowOff>
    </xdr:from>
    <xdr:to>
      <xdr:col>25</xdr:col>
      <xdr:colOff>735494</xdr:colOff>
      <xdr:row>238</xdr:row>
      <xdr:rowOff>141542</xdr:rowOff>
    </xdr:to>
    <xdr:sp macro="" textlink="">
      <xdr:nvSpPr>
        <xdr:cNvPr id="279" name="CuadroTexto 278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0E00-000017010000}"/>
            </a:ext>
          </a:extLst>
        </xdr:cNvPr>
        <xdr:cNvSpPr txBox="1"/>
      </xdr:nvSpPr>
      <xdr:spPr>
        <a:xfrm>
          <a:off x="13138494" y="468804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DE VÁLVULA</a:t>
          </a:r>
          <a:endParaRPr lang="en-US" sz="1100" b="1" i="1" baseline="0"/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25</xdr:col>
      <xdr:colOff>15494</xdr:colOff>
      <xdr:row>233</xdr:row>
      <xdr:rowOff>121569</xdr:rowOff>
    </xdr:from>
    <xdr:to>
      <xdr:col>25</xdr:col>
      <xdr:colOff>15494</xdr:colOff>
      <xdr:row>235</xdr:row>
      <xdr:rowOff>65042</xdr:rowOff>
    </xdr:to>
    <xdr:cxnSp macro="">
      <xdr:nvCxnSpPr>
        <xdr:cNvPr id="293" name="Conector recto de flecha 292">
          <a:extLst>
            <a:ext uri="{FF2B5EF4-FFF2-40B4-BE49-F238E27FC236}">
              <a16:creationId xmlns:a16="http://schemas.microsoft.com/office/drawing/2014/main" id="{00000000-0008-0000-0E00-000025010000}"/>
            </a:ext>
          </a:extLst>
        </xdr:cNvPr>
        <xdr:cNvCxnSpPr>
          <a:stCxn id="45" idx="4"/>
          <a:endCxn id="279" idx="0"/>
        </xdr:cNvCxnSpPr>
      </xdr:nvCxnSpPr>
      <xdr:spPr>
        <a:xfrm>
          <a:off x="13858494" y="44650944"/>
          <a:ext cx="0" cy="3244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735494</xdr:colOff>
      <xdr:row>269</xdr:row>
      <xdr:rowOff>2777</xdr:rowOff>
    </xdr:from>
    <xdr:to>
      <xdr:col>27</xdr:col>
      <xdr:colOff>35192</xdr:colOff>
      <xdr:row>269</xdr:row>
      <xdr:rowOff>2778</xdr:rowOff>
    </xdr:to>
    <xdr:cxnSp macro="">
      <xdr:nvCxnSpPr>
        <xdr:cNvPr id="297" name="Conector recto de flecha 296">
          <a:extLst>
            <a:ext uri="{FF2B5EF4-FFF2-40B4-BE49-F238E27FC236}">
              <a16:creationId xmlns:a16="http://schemas.microsoft.com/office/drawing/2014/main" id="{00000000-0008-0000-0E00-000029010000}"/>
            </a:ext>
          </a:extLst>
        </xdr:cNvPr>
        <xdr:cNvCxnSpPr>
          <a:stCxn id="298" idx="6"/>
          <a:endCxn id="49" idx="2"/>
        </xdr:cNvCxnSpPr>
      </xdr:nvCxnSpPr>
      <xdr:spPr>
        <a:xfrm flipV="1">
          <a:off x="14578494" y="52342652"/>
          <a:ext cx="172823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267</xdr:row>
      <xdr:rowOff>59778</xdr:rowOff>
    </xdr:from>
    <xdr:to>
      <xdr:col>25</xdr:col>
      <xdr:colOff>735494</xdr:colOff>
      <xdr:row>270</xdr:row>
      <xdr:rowOff>136278</xdr:rowOff>
    </xdr:to>
    <xdr:sp macro="" textlink="">
      <xdr:nvSpPr>
        <xdr:cNvPr id="298" name="CuadroTexto 29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E00-00002A010000}"/>
            </a:ext>
          </a:extLst>
        </xdr:cNvPr>
        <xdr:cNvSpPr txBox="1"/>
      </xdr:nvSpPr>
      <xdr:spPr>
        <a:xfrm>
          <a:off x="13163894" y="50704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251</xdr:row>
      <xdr:rowOff>54183</xdr:rowOff>
    </xdr:from>
    <xdr:to>
      <xdr:col>1</xdr:col>
      <xdr:colOff>702664</xdr:colOff>
      <xdr:row>254</xdr:row>
      <xdr:rowOff>130682</xdr:rowOff>
    </xdr:to>
    <xdr:sp macro="" textlink="">
      <xdr:nvSpPr>
        <xdr:cNvPr id="299" name="CuadroTexto 298">
          <a:extLst>
            <a:ext uri="{FF2B5EF4-FFF2-40B4-BE49-F238E27FC236}">
              <a16:creationId xmlns:a16="http://schemas.microsoft.com/office/drawing/2014/main" id="{00000000-0008-0000-0E00-00002B010000}"/>
            </a:ext>
          </a:extLst>
        </xdr:cNvPr>
        <xdr:cNvSpPr txBox="1"/>
      </xdr:nvSpPr>
      <xdr:spPr>
        <a:xfrm>
          <a:off x="27551" y="4572655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27551</xdr:colOff>
      <xdr:row>251</xdr:row>
      <xdr:rowOff>51954</xdr:rowOff>
    </xdr:from>
    <xdr:to>
      <xdr:col>4</xdr:col>
      <xdr:colOff>705551</xdr:colOff>
      <xdr:row>254</xdr:row>
      <xdr:rowOff>128454</xdr:rowOff>
    </xdr:to>
    <xdr:sp macro="" textlink="">
      <xdr:nvSpPr>
        <xdr:cNvPr id="301" name="CuadroTexto 300">
          <a:extLst>
            <a:ext uri="{FF2B5EF4-FFF2-40B4-BE49-F238E27FC236}">
              <a16:creationId xmlns:a16="http://schemas.microsoft.com/office/drawing/2014/main" id="{00000000-0008-0000-0E00-00002D010000}"/>
            </a:ext>
          </a:extLst>
        </xdr:cNvPr>
        <xdr:cNvSpPr txBox="1"/>
      </xdr:nvSpPr>
      <xdr:spPr>
        <a:xfrm>
          <a:off x="27551" y="46676829"/>
          <a:ext cx="1440000" cy="66705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9</xdr:col>
      <xdr:colOff>121070</xdr:colOff>
      <xdr:row>34</xdr:row>
      <xdr:rowOff>62757</xdr:rowOff>
    </xdr:from>
    <xdr:to>
      <xdr:col>10</xdr:col>
      <xdr:colOff>744807</xdr:colOff>
      <xdr:row>37</xdr:row>
      <xdr:rowOff>139257</xdr:rowOff>
    </xdr:to>
    <xdr:sp macro="" textlink="">
      <xdr:nvSpPr>
        <xdr:cNvPr id="295" name="CuadroTexto 294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0E00-000027010000}"/>
            </a:ext>
          </a:extLst>
        </xdr:cNvPr>
        <xdr:cNvSpPr txBox="1"/>
      </xdr:nvSpPr>
      <xdr:spPr>
        <a:xfrm>
          <a:off x="3397670" y="6968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34</xdr:row>
      <xdr:rowOff>19186</xdr:rowOff>
    </xdr:from>
    <xdr:to>
      <xdr:col>10</xdr:col>
      <xdr:colOff>750455</xdr:colOff>
      <xdr:row>37</xdr:row>
      <xdr:rowOff>144318</xdr:rowOff>
    </xdr:to>
    <xdr:sp macro="" textlink="">
      <xdr:nvSpPr>
        <xdr:cNvPr id="296" name="Rectángulo 295">
          <a:extLst>
            <a:ext uri="{FF2B5EF4-FFF2-40B4-BE49-F238E27FC236}">
              <a16:creationId xmlns:a16="http://schemas.microsoft.com/office/drawing/2014/main" id="{00000000-0008-0000-0E00-000028010000}"/>
            </a:ext>
          </a:extLst>
        </xdr:cNvPr>
        <xdr:cNvSpPr/>
      </xdr:nvSpPr>
      <xdr:spPr>
        <a:xfrm>
          <a:off x="3276600" y="6924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35</xdr:row>
      <xdr:rowOff>177002</xdr:rowOff>
    </xdr:from>
    <xdr:to>
      <xdr:col>12</xdr:col>
      <xdr:colOff>46943</xdr:colOff>
      <xdr:row>36</xdr:row>
      <xdr:rowOff>5757</xdr:rowOff>
    </xdr:to>
    <xdr:cxnSp macro="">
      <xdr:nvCxnSpPr>
        <xdr:cNvPr id="300" name="Conector recto de flecha 299">
          <a:extLst>
            <a:ext uri="{FF2B5EF4-FFF2-40B4-BE49-F238E27FC236}">
              <a16:creationId xmlns:a16="http://schemas.microsoft.com/office/drawing/2014/main" id="{00000000-0008-0000-0E00-00002C010000}"/>
            </a:ext>
          </a:extLst>
        </xdr:cNvPr>
        <xdr:cNvCxnSpPr>
          <a:stCxn id="296" idx="3"/>
          <a:endCxn id="85" idx="2"/>
        </xdr:cNvCxnSpPr>
      </xdr:nvCxnSpPr>
      <xdr:spPr>
        <a:xfrm>
          <a:off x="6417830" y="6892127"/>
          <a:ext cx="169613" cy="19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121</xdr:row>
      <xdr:rowOff>19606</xdr:rowOff>
    </xdr:from>
    <xdr:to>
      <xdr:col>9</xdr:col>
      <xdr:colOff>64548</xdr:colOff>
      <xdr:row>121</xdr:row>
      <xdr:rowOff>19606</xdr:rowOff>
    </xdr:to>
    <xdr:cxnSp macro="">
      <xdr:nvCxnSpPr>
        <xdr:cNvPr id="302" name="Conector recto de flecha 301">
          <a:extLst>
            <a:ext uri="{FF2B5EF4-FFF2-40B4-BE49-F238E27FC236}">
              <a16:creationId xmlns:a16="http://schemas.microsoft.com/office/drawing/2014/main" id="{00000000-0008-0000-0E00-00002E010000}"/>
            </a:ext>
          </a:extLst>
        </xdr:cNvPr>
        <xdr:cNvCxnSpPr>
          <a:stCxn id="306" idx="6"/>
          <a:endCxn id="307" idx="2"/>
        </xdr:cNvCxnSpPr>
      </xdr:nvCxnSpPr>
      <xdr:spPr>
        <a:xfrm>
          <a:off x="3142847" y="174027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742547</xdr:colOff>
      <xdr:row>121</xdr:row>
      <xdr:rowOff>19606</xdr:rowOff>
    </xdr:from>
    <xdr:to>
      <xdr:col>12</xdr:col>
      <xdr:colOff>52185</xdr:colOff>
      <xdr:row>121</xdr:row>
      <xdr:rowOff>19606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CxnSpPr>
          <a:stCxn id="307" idx="6"/>
          <a:endCxn id="251" idx="2"/>
        </xdr:cNvCxnSpPr>
      </xdr:nvCxnSpPr>
      <xdr:spPr>
        <a:xfrm>
          <a:off x="6409922" y="23117731"/>
          <a:ext cx="18276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119</xdr:row>
      <xdr:rowOff>76756</xdr:rowOff>
    </xdr:from>
    <xdr:to>
      <xdr:col>4</xdr:col>
      <xdr:colOff>742547</xdr:colOff>
      <xdr:row>122</xdr:row>
      <xdr:rowOff>152956</xdr:rowOff>
    </xdr:to>
    <xdr:sp macro="" textlink="">
      <xdr:nvSpPr>
        <xdr:cNvPr id="304" name="CuadroTexto 303">
          <a:extLst>
            <a:ext uri="{FF2B5EF4-FFF2-40B4-BE49-F238E27FC236}">
              <a16:creationId xmlns:a16="http://schemas.microsoft.com/office/drawing/2014/main" id="{00000000-0008-0000-0E00-000030010000}"/>
            </a:ext>
          </a:extLst>
        </xdr:cNvPr>
        <xdr:cNvSpPr txBox="1">
          <a:spLocks/>
        </xdr:cNvSpPr>
      </xdr:nvSpPr>
      <xdr:spPr>
        <a:xfrm>
          <a:off x="64548" y="17078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4</xdr:col>
      <xdr:colOff>742547</xdr:colOff>
      <xdr:row>121</xdr:row>
      <xdr:rowOff>22949</xdr:rowOff>
    </xdr:from>
    <xdr:to>
      <xdr:col>6</xdr:col>
      <xdr:colOff>64548</xdr:colOff>
      <xdr:row>121</xdr:row>
      <xdr:rowOff>22949</xdr:rowOff>
    </xdr:to>
    <xdr:cxnSp macro="">
      <xdr:nvCxnSpPr>
        <xdr:cNvPr id="305" name="Conector recto de flecha 304">
          <a:extLst>
            <a:ext uri="{FF2B5EF4-FFF2-40B4-BE49-F238E27FC236}">
              <a16:creationId xmlns:a16="http://schemas.microsoft.com/office/drawing/2014/main" id="{00000000-0008-0000-0E00-000031010000}"/>
            </a:ext>
          </a:extLst>
        </xdr:cNvPr>
        <xdr:cNvCxnSpPr>
          <a:stCxn id="304" idx="6"/>
          <a:endCxn id="306" idx="2"/>
        </xdr:cNvCxnSpPr>
      </xdr:nvCxnSpPr>
      <xdr:spPr>
        <a:xfrm>
          <a:off x="1504547" y="174060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119</xdr:row>
      <xdr:rowOff>76756</xdr:rowOff>
    </xdr:from>
    <xdr:to>
      <xdr:col>7</xdr:col>
      <xdr:colOff>742547</xdr:colOff>
      <xdr:row>122</xdr:row>
      <xdr:rowOff>152956</xdr:rowOff>
    </xdr:to>
    <xdr:sp macro="" textlink="">
      <xdr:nvSpPr>
        <xdr:cNvPr id="306" name="CuadroTexto 30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32010000}"/>
            </a:ext>
          </a:extLst>
        </xdr:cNvPr>
        <xdr:cNvSpPr txBox="1">
          <a:spLocks/>
        </xdr:cNvSpPr>
      </xdr:nvSpPr>
      <xdr:spPr>
        <a:xfrm>
          <a:off x="1702848" y="17078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9</xdr:col>
      <xdr:colOff>64548</xdr:colOff>
      <xdr:row>119</xdr:row>
      <xdr:rowOff>76756</xdr:rowOff>
    </xdr:from>
    <xdr:to>
      <xdr:col>10</xdr:col>
      <xdr:colOff>742547</xdr:colOff>
      <xdr:row>122</xdr:row>
      <xdr:rowOff>152956</xdr:rowOff>
    </xdr:to>
    <xdr:sp macro="" textlink="">
      <xdr:nvSpPr>
        <xdr:cNvPr id="307" name="CuadroTexto 306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0E00-000033010000}"/>
            </a:ext>
          </a:extLst>
        </xdr:cNvPr>
        <xdr:cNvSpPr txBox="1">
          <a:spLocks/>
        </xdr:cNvSpPr>
      </xdr:nvSpPr>
      <xdr:spPr>
        <a:xfrm>
          <a:off x="3341148" y="17078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12</xdr:col>
      <xdr:colOff>46943</xdr:colOff>
      <xdr:row>39</xdr:row>
      <xdr:rowOff>78444</xdr:rowOff>
    </xdr:from>
    <xdr:to>
      <xdr:col>13</xdr:col>
      <xdr:colOff>724943</xdr:colOff>
      <xdr:row>42</xdr:row>
      <xdr:rowOff>154944</xdr:rowOff>
    </xdr:to>
    <xdr:sp macro="" textlink="">
      <xdr:nvSpPr>
        <xdr:cNvPr id="308" name="CuadroTexto 307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E00-000034010000}"/>
            </a:ext>
          </a:extLst>
        </xdr:cNvPr>
        <xdr:cNvSpPr txBox="1">
          <a:spLocks/>
        </xdr:cNvSpPr>
      </xdr:nvSpPr>
      <xdr:spPr>
        <a:xfrm>
          <a:off x="82384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35-05jjssj</a:t>
          </a:r>
        </a:p>
      </xdr:txBody>
    </xdr:sp>
    <xdr:clientData/>
  </xdr:twoCellAnchor>
  <xdr:twoCellAnchor>
    <xdr:from>
      <xdr:col>13</xdr:col>
      <xdr:colOff>4943</xdr:colOff>
      <xdr:row>37</xdr:row>
      <xdr:rowOff>139257</xdr:rowOff>
    </xdr:from>
    <xdr:to>
      <xdr:col>13</xdr:col>
      <xdr:colOff>4943</xdr:colOff>
      <xdr:row>39</xdr:row>
      <xdr:rowOff>78444</xdr:rowOff>
    </xdr:to>
    <xdr:cxnSp macro="">
      <xdr:nvCxnSpPr>
        <xdr:cNvPr id="309" name="Conector recto de flecha 308">
          <a:extLst>
            <a:ext uri="{FF2B5EF4-FFF2-40B4-BE49-F238E27FC236}">
              <a16:creationId xmlns:a16="http://schemas.microsoft.com/office/drawing/2014/main" id="{00000000-0008-0000-0E00-000035010000}"/>
            </a:ext>
          </a:extLst>
        </xdr:cNvPr>
        <xdr:cNvCxnSpPr>
          <a:stCxn id="85" idx="4"/>
          <a:endCxn id="308" idx="0"/>
        </xdr:cNvCxnSpPr>
      </xdr:nvCxnSpPr>
      <xdr:spPr>
        <a:xfrm>
          <a:off x="73074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272</xdr:row>
      <xdr:rowOff>86591</xdr:rowOff>
    </xdr:from>
    <xdr:to>
      <xdr:col>28</xdr:col>
      <xdr:colOff>21992</xdr:colOff>
      <xdr:row>275</xdr:row>
      <xdr:rowOff>163145</xdr:rowOff>
    </xdr:to>
    <xdr:sp macro="" textlink="">
      <xdr:nvSpPr>
        <xdr:cNvPr id="310" name="CuadroTexto 309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0E00-000036010000}"/>
            </a:ext>
          </a:extLst>
        </xdr:cNvPr>
        <xdr:cNvSpPr txBox="1">
          <a:spLocks/>
        </xdr:cNvSpPr>
      </xdr:nvSpPr>
      <xdr:spPr>
        <a:xfrm>
          <a:off x="16418192" y="478735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27</xdr:col>
      <xdr:colOff>749745</xdr:colOff>
      <xdr:row>272</xdr:row>
      <xdr:rowOff>86590</xdr:rowOff>
    </xdr:from>
    <xdr:to>
      <xdr:col>28</xdr:col>
      <xdr:colOff>744890</xdr:colOff>
      <xdr:row>275</xdr:row>
      <xdr:rowOff>163143</xdr:rowOff>
    </xdr:to>
    <xdr:sp macro="" textlink="">
      <xdr:nvSpPr>
        <xdr:cNvPr id="311" name="CuadroTexto 310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0E00-000037010000}"/>
            </a:ext>
          </a:extLst>
        </xdr:cNvPr>
        <xdr:cNvSpPr txBox="1">
          <a:spLocks/>
        </xdr:cNvSpPr>
      </xdr:nvSpPr>
      <xdr:spPr>
        <a:xfrm>
          <a:off x="17132745" y="478735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34636</xdr:colOff>
      <xdr:row>69</xdr:row>
      <xdr:rowOff>33617</xdr:rowOff>
    </xdr:from>
    <xdr:to>
      <xdr:col>28</xdr:col>
      <xdr:colOff>739588</xdr:colOff>
      <xdr:row>139</xdr:row>
      <xdr:rowOff>138544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864436" y="13225742"/>
          <a:ext cx="6381852" cy="13439927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36844</xdr:colOff>
      <xdr:row>267</xdr:row>
      <xdr:rowOff>44824</xdr:rowOff>
    </xdr:from>
    <xdr:to>
      <xdr:col>28</xdr:col>
      <xdr:colOff>749218</xdr:colOff>
      <xdr:row>291</xdr:row>
      <xdr:rowOff>34636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3143244" y="51070249"/>
          <a:ext cx="3112674" cy="4561812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17318</xdr:colOff>
      <xdr:row>181</xdr:row>
      <xdr:rowOff>43112</xdr:rowOff>
    </xdr:from>
    <xdr:to>
      <xdr:col>31</xdr:col>
      <xdr:colOff>734786</xdr:colOff>
      <xdr:row>228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3123718" y="34666487"/>
          <a:ext cx="4756068" cy="90927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127001</xdr:colOff>
      <xdr:row>141</xdr:row>
      <xdr:rowOff>34635</xdr:rowOff>
    </xdr:from>
    <xdr:to>
      <xdr:col>28</xdr:col>
      <xdr:colOff>729084</xdr:colOff>
      <xdr:row>179</xdr:row>
      <xdr:rowOff>173180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403601" y="26942760"/>
          <a:ext cx="12832183" cy="7472795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16299</xdr:colOff>
      <xdr:row>54</xdr:row>
      <xdr:rowOff>34636</xdr:rowOff>
    </xdr:from>
    <xdr:to>
      <xdr:col>22</xdr:col>
      <xdr:colOff>726345</xdr:colOff>
      <xdr:row>67</xdr:row>
      <xdr:rowOff>156882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1484399" y="103692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57728</xdr:colOff>
      <xdr:row>19</xdr:row>
      <xdr:rowOff>57728</xdr:rowOff>
    </xdr:from>
    <xdr:to>
      <xdr:col>13</xdr:col>
      <xdr:colOff>736022</xdr:colOff>
      <xdr:row>43</xdr:row>
      <xdr:rowOff>15875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6610928" y="3724853"/>
          <a:ext cx="1440294" cy="453014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59530</xdr:colOff>
      <xdr:row>19</xdr:row>
      <xdr:rowOff>56030</xdr:rowOff>
    </xdr:from>
    <xdr:to>
      <xdr:col>26</xdr:col>
      <xdr:colOff>40820</xdr:colOff>
      <xdr:row>52</xdr:row>
      <xdr:rowOff>167215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8251030" y="3723155"/>
          <a:ext cx="6420190" cy="6397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34636</xdr:colOff>
      <xdr:row>4</xdr:row>
      <xdr:rowOff>33617</xdr:rowOff>
    </xdr:from>
    <xdr:to>
      <xdr:col>13</xdr:col>
      <xdr:colOff>736023</xdr:colOff>
      <xdr:row>17</xdr:row>
      <xdr:rowOff>144318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587836" y="795617"/>
          <a:ext cx="1463387" cy="263482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30924</xdr:colOff>
      <xdr:row>4</xdr:row>
      <xdr:rowOff>33618</xdr:rowOff>
    </xdr:from>
    <xdr:to>
      <xdr:col>25</xdr:col>
      <xdr:colOff>727364</xdr:colOff>
      <xdr:row>17</xdr:row>
      <xdr:rowOff>158750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9860724" y="795618"/>
          <a:ext cx="4735040" cy="264925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12" name="Cuadro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 txBox="1"/>
      </xdr:nvSpPr>
      <xdr:spPr>
        <a:xfrm>
          <a:off x="98655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13" name="CuadroText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 txBox="1"/>
      </xdr:nvSpPr>
      <xdr:spPr>
        <a:xfrm>
          <a:off x="98655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12</xdr:col>
      <xdr:colOff>57728</xdr:colOff>
      <xdr:row>4</xdr:row>
      <xdr:rowOff>38400</xdr:rowOff>
    </xdr:from>
    <xdr:to>
      <xdr:col>13</xdr:col>
      <xdr:colOff>735727</xdr:colOff>
      <xdr:row>7</xdr:row>
      <xdr:rowOff>114600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 txBox="1">
          <a:spLocks/>
        </xdr:cNvSpPr>
      </xdr:nvSpPr>
      <xdr:spPr>
        <a:xfrm>
          <a:off x="66109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12</xdr:col>
      <xdr:colOff>57728</xdr:colOff>
      <xdr:row>9</xdr:row>
      <xdr:rowOff>72679</xdr:rowOff>
    </xdr:from>
    <xdr:to>
      <xdr:col>13</xdr:col>
      <xdr:colOff>735727</xdr:colOff>
      <xdr:row>12</xdr:row>
      <xdr:rowOff>148879</xdr:rowOff>
    </xdr:to>
    <xdr:sp macro="" textlink="">
      <xdr:nvSpPr>
        <xdr:cNvPr id="15" name="Cuadro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 txBox="1">
          <a:spLocks/>
        </xdr:cNvSpPr>
      </xdr:nvSpPr>
      <xdr:spPr>
        <a:xfrm>
          <a:off x="6610928" y="183480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12</xdr:col>
      <xdr:colOff>57728</xdr:colOff>
      <xdr:row>14</xdr:row>
      <xdr:rowOff>62434</xdr:rowOff>
    </xdr:from>
    <xdr:to>
      <xdr:col>13</xdr:col>
      <xdr:colOff>735727</xdr:colOff>
      <xdr:row>17</xdr:row>
      <xdr:rowOff>138634</xdr:rowOff>
    </xdr:to>
    <xdr:sp macro="" textlink="">
      <xdr:nvSpPr>
        <xdr:cNvPr id="16" name="Cuadro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>
          <a:spLocks/>
        </xdr:cNvSpPr>
      </xdr:nvSpPr>
      <xdr:spPr>
        <a:xfrm>
          <a:off x="6610928" y="277705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13</xdr:col>
      <xdr:colOff>14284</xdr:colOff>
      <xdr:row>7</xdr:row>
      <xdr:rowOff>114600</xdr:rowOff>
    </xdr:from>
    <xdr:to>
      <xdr:col>13</xdr:col>
      <xdr:colOff>14284</xdr:colOff>
      <xdr:row>9</xdr:row>
      <xdr:rowOff>72679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CxnSpPr>
          <a:stCxn id="14" idx="4"/>
          <a:endCxn id="15" idx="0"/>
        </xdr:cNvCxnSpPr>
      </xdr:nvCxnSpPr>
      <xdr:spPr>
        <a:xfrm>
          <a:off x="7329484" y="1448100"/>
          <a:ext cx="0" cy="3867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14284</xdr:colOff>
      <xdr:row>12</xdr:row>
      <xdr:rowOff>148879</xdr:rowOff>
    </xdr:from>
    <xdr:to>
      <xdr:col>13</xdr:col>
      <xdr:colOff>14284</xdr:colOff>
      <xdr:row>14</xdr:row>
      <xdr:rowOff>62434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CxnSpPr>
          <a:stCxn id="15" idx="4"/>
          <a:endCxn id="16" idx="0"/>
        </xdr:cNvCxnSpPr>
      </xdr:nvCxnSpPr>
      <xdr:spPr>
        <a:xfrm>
          <a:off x="7329484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CxnSpPr>
          <a:stCxn id="73" idx="4"/>
          <a:endCxn id="74" idx="0"/>
        </xdr:cNvCxnSpPr>
      </xdr:nvCxnSpPr>
      <xdr:spPr>
        <a:xfrm>
          <a:off x="7320143" y="4380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CxnSpPr>
          <a:stCxn id="74" idx="4"/>
          <a:endCxn id="75" idx="0"/>
        </xdr:cNvCxnSpPr>
      </xdr:nvCxnSpPr>
      <xdr:spPr>
        <a:xfrm>
          <a:off x="7320143" y="53451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7</xdr:row>
      <xdr:rowOff>114600</xdr:rowOff>
    </xdr:from>
    <xdr:to>
      <xdr:col>18</xdr:col>
      <xdr:colOff>757161</xdr:colOff>
      <xdr:row>9</xdr:row>
      <xdr:rowOff>72379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CxnSpPr>
          <a:stCxn id="12" idx="4"/>
          <a:endCxn id="13" idx="0"/>
        </xdr:cNvCxnSpPr>
      </xdr:nvCxnSpPr>
      <xdr:spPr>
        <a:xfrm>
          <a:off x="10586961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12</xdr:row>
      <xdr:rowOff>148879</xdr:rowOff>
    </xdr:from>
    <xdr:to>
      <xdr:col>18</xdr:col>
      <xdr:colOff>757161</xdr:colOff>
      <xdr:row>19</xdr:row>
      <xdr:rowOff>62134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CxnSpPr>
          <a:stCxn id="13" idx="4"/>
          <a:endCxn id="70" idx="0"/>
        </xdr:cNvCxnSpPr>
      </xdr:nvCxnSpPr>
      <xdr:spPr>
        <a:xfrm>
          <a:off x="10586961" y="2482504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151101</xdr:rowOff>
    </xdr:from>
    <xdr:to>
      <xdr:col>18</xdr:col>
      <xdr:colOff>755717</xdr:colOff>
      <xdr:row>29</xdr:row>
      <xdr:rowOff>64356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CxnSpPr>
          <a:stCxn id="64" idx="4"/>
          <a:endCxn id="65" idx="0"/>
        </xdr:cNvCxnSpPr>
      </xdr:nvCxnSpPr>
      <xdr:spPr>
        <a:xfrm>
          <a:off x="105855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140856</xdr:rowOff>
    </xdr:from>
    <xdr:to>
      <xdr:col>18</xdr:col>
      <xdr:colOff>755717</xdr:colOff>
      <xdr:row>34</xdr:row>
      <xdr:rowOff>65317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CxnSpPr>
          <a:stCxn id="65" idx="4"/>
          <a:endCxn id="66" idx="0"/>
        </xdr:cNvCxnSpPr>
      </xdr:nvCxnSpPr>
      <xdr:spPr>
        <a:xfrm>
          <a:off x="10585517" y="6284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141817</xdr:rowOff>
    </xdr:from>
    <xdr:to>
      <xdr:col>18</xdr:col>
      <xdr:colOff>755717</xdr:colOff>
      <xdr:row>39</xdr:row>
      <xdr:rowOff>78444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CxnSpPr>
          <a:stCxn id="66" idx="4"/>
          <a:endCxn id="67" idx="0"/>
        </xdr:cNvCxnSpPr>
      </xdr:nvCxnSpPr>
      <xdr:spPr>
        <a:xfrm>
          <a:off x="10585517" y="723794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47</xdr:row>
      <xdr:rowOff>136406</xdr:rowOff>
    </xdr:from>
    <xdr:to>
      <xdr:col>22</xdr:col>
      <xdr:colOff>7572</xdr:colOff>
      <xdr:row>49</xdr:row>
      <xdr:rowOff>52703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CxnSpPr>
          <a:stCxn id="68" idx="4"/>
          <a:endCxn id="69" idx="0"/>
        </xdr:cNvCxnSpPr>
      </xdr:nvCxnSpPr>
      <xdr:spPr>
        <a:xfrm>
          <a:off x="12237672" y="91375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52</xdr:row>
      <xdr:rowOff>129203</xdr:rowOff>
    </xdr:from>
    <xdr:to>
      <xdr:col>22</xdr:col>
      <xdr:colOff>7572</xdr:colOff>
      <xdr:row>54</xdr:row>
      <xdr:rowOff>57378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CxnSpPr>
          <a:stCxn id="69" idx="4"/>
          <a:endCxn id="78" idx="0"/>
        </xdr:cNvCxnSpPr>
      </xdr:nvCxnSpPr>
      <xdr:spPr>
        <a:xfrm>
          <a:off x="12237672" y="100828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67</xdr:row>
      <xdr:rowOff>128479</xdr:rowOff>
    </xdr:from>
    <xdr:to>
      <xdr:col>22</xdr:col>
      <xdr:colOff>15717</xdr:colOff>
      <xdr:row>69</xdr:row>
      <xdr:rowOff>87027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CxnSpPr>
          <a:stCxn id="199" idx="3"/>
          <a:endCxn id="89" idx="0"/>
        </xdr:cNvCxnSpPr>
      </xdr:nvCxnSpPr>
      <xdr:spPr>
        <a:xfrm flipH="1">
          <a:off x="12237672" y="12939604"/>
          <a:ext cx="8145" cy="3395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72</xdr:row>
      <xdr:rowOff>163527</xdr:rowOff>
    </xdr:from>
    <xdr:to>
      <xdr:col>22</xdr:col>
      <xdr:colOff>6129</xdr:colOff>
      <xdr:row>74</xdr:row>
      <xdr:rowOff>54184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CxnSpPr>
          <a:stCxn id="89" idx="4"/>
          <a:endCxn id="119" idx="0"/>
        </xdr:cNvCxnSpPr>
      </xdr:nvCxnSpPr>
      <xdr:spPr>
        <a:xfrm>
          <a:off x="12236229" y="13927152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171</xdr:row>
      <xdr:rowOff>51956</xdr:rowOff>
    </xdr:from>
    <xdr:to>
      <xdr:col>28</xdr:col>
      <xdr:colOff>713192</xdr:colOff>
      <xdr:row>174</xdr:row>
      <xdr:rowOff>128456</xdr:rowOff>
    </xdr:to>
    <xdr:sp macro="" textlink="">
      <xdr:nvSpPr>
        <xdr:cNvPr id="30" name="CuadroText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 txBox="1"/>
      </xdr:nvSpPr>
      <xdr:spPr>
        <a:xfrm>
          <a:off x="14779892" y="32694131"/>
          <a:ext cx="1440000" cy="7051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DE SUCCIÓN</a:t>
          </a:r>
        </a:p>
        <a:p>
          <a:pPr algn="ctr"/>
          <a:r>
            <a:rPr lang="en-US" sz="900" b="1" i="1" baseline="0"/>
            <a:t>05-05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141</xdr:row>
      <xdr:rowOff>69125</xdr:rowOff>
    </xdr:from>
    <xdr:to>
      <xdr:col>28</xdr:col>
      <xdr:colOff>713192</xdr:colOff>
      <xdr:row>144</xdr:row>
      <xdr:rowOff>145625</xdr:rowOff>
    </xdr:to>
    <xdr:sp macro="" textlink="">
      <xdr:nvSpPr>
        <xdr:cNvPr id="31" name="CuadroText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 txBox="1"/>
      </xdr:nvSpPr>
      <xdr:spPr>
        <a:xfrm>
          <a:off x="14779892" y="269772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>
            <a:effectLst/>
          </a:endParaRPr>
        </a:p>
      </xdr:txBody>
    </xdr:sp>
    <xdr:clientData/>
  </xdr:twoCellAnchor>
  <xdr:twoCellAnchor>
    <xdr:from>
      <xdr:col>27</xdr:col>
      <xdr:colOff>35192</xdr:colOff>
      <xdr:row>146</xdr:row>
      <xdr:rowOff>65518</xdr:rowOff>
    </xdr:from>
    <xdr:to>
      <xdr:col>28</xdr:col>
      <xdr:colOff>713192</xdr:colOff>
      <xdr:row>149</xdr:row>
      <xdr:rowOff>142018</xdr:rowOff>
    </xdr:to>
    <xdr:sp macro="" textlink="">
      <xdr:nvSpPr>
        <xdr:cNvPr id="32" name="CuadroText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 txBox="1"/>
      </xdr:nvSpPr>
      <xdr:spPr>
        <a:xfrm>
          <a:off x="14779892" y="27926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UNIDAD</a:t>
          </a:r>
          <a:r>
            <a:rPr lang="en-US" sz="1100" b="1" i="1" baseline="0"/>
            <a:t> CONDENSADORA</a:t>
          </a:r>
        </a:p>
        <a:p>
          <a:pPr algn="ctr"/>
          <a:r>
            <a:rPr lang="en-US" sz="900" b="1" i="1" baseline="0"/>
            <a:t>25-10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151</xdr:row>
      <xdr:rowOff>65914</xdr:rowOff>
    </xdr:from>
    <xdr:to>
      <xdr:col>28</xdr:col>
      <xdr:colOff>713192</xdr:colOff>
      <xdr:row>154</xdr:row>
      <xdr:rowOff>142414</xdr:rowOff>
    </xdr:to>
    <xdr:sp macro="" textlink="">
      <xdr:nvSpPr>
        <xdr:cNvPr id="33" name="CuadroText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 txBox="1"/>
      </xdr:nvSpPr>
      <xdr:spPr>
        <a:xfrm>
          <a:off x="14779892" y="288790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156</xdr:row>
      <xdr:rowOff>73517</xdr:rowOff>
    </xdr:from>
    <xdr:to>
      <xdr:col>28</xdr:col>
      <xdr:colOff>713192</xdr:colOff>
      <xdr:row>159</xdr:row>
      <xdr:rowOff>150017</xdr:rowOff>
    </xdr:to>
    <xdr:sp macro="" textlink="">
      <xdr:nvSpPr>
        <xdr:cNvPr id="34" name="CuadroText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 txBox="1"/>
      </xdr:nvSpPr>
      <xdr:spPr>
        <a:xfrm>
          <a:off x="14779892" y="298391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161</xdr:row>
      <xdr:rowOff>58706</xdr:rowOff>
    </xdr:from>
    <xdr:to>
      <xdr:col>28</xdr:col>
      <xdr:colOff>713192</xdr:colOff>
      <xdr:row>164</xdr:row>
      <xdr:rowOff>135206</xdr:rowOff>
    </xdr:to>
    <xdr:sp macro="" textlink="">
      <xdr:nvSpPr>
        <xdr:cNvPr id="35" name="CuadroText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 txBox="1"/>
      </xdr:nvSpPr>
      <xdr:spPr>
        <a:xfrm>
          <a:off x="14779892" y="307768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166</xdr:row>
      <xdr:rowOff>77515</xdr:rowOff>
    </xdr:from>
    <xdr:to>
      <xdr:col>28</xdr:col>
      <xdr:colOff>713192</xdr:colOff>
      <xdr:row>169</xdr:row>
      <xdr:rowOff>154015</xdr:rowOff>
    </xdr:to>
    <xdr:sp macro="" textlink="">
      <xdr:nvSpPr>
        <xdr:cNvPr id="36" name="CuadroText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 txBox="1"/>
      </xdr:nvSpPr>
      <xdr:spPr>
        <a:xfrm>
          <a:off x="14779892" y="317481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</a:p>
      </xdr:txBody>
    </xdr:sp>
    <xdr:clientData/>
  </xdr:twoCellAnchor>
  <xdr:twoCellAnchor>
    <xdr:from>
      <xdr:col>24</xdr:col>
      <xdr:colOff>57494</xdr:colOff>
      <xdr:row>245</xdr:row>
      <xdr:rowOff>152612</xdr:rowOff>
    </xdr:from>
    <xdr:to>
      <xdr:col>25</xdr:col>
      <xdr:colOff>735494</xdr:colOff>
      <xdr:row>249</xdr:row>
      <xdr:rowOff>38612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13163894" y="469870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25</xdr:col>
      <xdr:colOff>15494</xdr:colOff>
      <xdr:row>179</xdr:row>
      <xdr:rowOff>128456</xdr:rowOff>
    </xdr:from>
    <xdr:to>
      <xdr:col>27</xdr:col>
      <xdr:colOff>755192</xdr:colOff>
      <xdr:row>181</xdr:row>
      <xdr:rowOff>70312</xdr:rowOff>
    </xdr:to>
    <xdr:cxnSp macro="">
      <xdr:nvCxnSpPr>
        <xdr:cNvPr id="41" name="Conector angular 42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CxnSpPr>
          <a:stCxn id="203" idx="4"/>
          <a:endCxn id="103" idx="0"/>
        </xdr:cNvCxnSpPr>
      </xdr:nvCxnSpPr>
      <xdr:spPr>
        <a:xfrm rot="5400000">
          <a:off x="14530465" y="33724260"/>
          <a:ext cx="322856" cy="161599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755193</xdr:colOff>
      <xdr:row>179</xdr:row>
      <xdr:rowOff>128455</xdr:rowOff>
    </xdr:from>
    <xdr:to>
      <xdr:col>30</xdr:col>
      <xdr:colOff>751732</xdr:colOff>
      <xdr:row>181</xdr:row>
      <xdr:rowOff>66848</xdr:rowOff>
    </xdr:to>
    <xdr:cxnSp macro="">
      <xdr:nvCxnSpPr>
        <xdr:cNvPr id="42" name="Conector angular 43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CxnSpPr>
          <a:stCxn id="203" idx="4"/>
          <a:endCxn id="107" idx="0"/>
        </xdr:cNvCxnSpPr>
      </xdr:nvCxnSpPr>
      <xdr:spPr>
        <a:xfrm rot="16200000" flipH="1">
          <a:off x="16157616" y="33713107"/>
          <a:ext cx="319393" cy="163483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230</xdr:row>
      <xdr:rowOff>45069</xdr:rowOff>
    </xdr:from>
    <xdr:to>
      <xdr:col>25</xdr:col>
      <xdr:colOff>735494</xdr:colOff>
      <xdr:row>233</xdr:row>
      <xdr:rowOff>121569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13163894" y="440219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240</xdr:row>
      <xdr:rowOff>65042</xdr:rowOff>
    </xdr:from>
    <xdr:to>
      <xdr:col>25</xdr:col>
      <xdr:colOff>735494</xdr:colOff>
      <xdr:row>243</xdr:row>
      <xdr:rowOff>141542</xdr:rowOff>
    </xdr:to>
    <xdr:sp macro="" textlink="">
      <xdr:nvSpPr>
        <xdr:cNvPr id="44" name="CuadroTexto 4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 txBox="1"/>
      </xdr:nvSpPr>
      <xdr:spPr>
        <a:xfrm>
          <a:off x="13163894" y="459469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267</xdr:row>
      <xdr:rowOff>59777</xdr:rowOff>
    </xdr:from>
    <xdr:to>
      <xdr:col>28</xdr:col>
      <xdr:colOff>713192</xdr:colOff>
      <xdr:row>270</xdr:row>
      <xdr:rowOff>136277</xdr:rowOff>
    </xdr:to>
    <xdr:sp macro="" textlink="">
      <xdr:nvSpPr>
        <xdr:cNvPr id="45" name="CuadroTexto 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 txBox="1"/>
      </xdr:nvSpPr>
      <xdr:spPr>
        <a:xfrm>
          <a:off x="14779892" y="510852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27</xdr:col>
      <xdr:colOff>35192</xdr:colOff>
      <xdr:row>282</xdr:row>
      <xdr:rowOff>67898</xdr:rowOff>
    </xdr:from>
    <xdr:to>
      <xdr:col>28</xdr:col>
      <xdr:colOff>713192</xdr:colOff>
      <xdr:row>285</xdr:row>
      <xdr:rowOff>144398</xdr:rowOff>
    </xdr:to>
    <xdr:sp macro="" textlink="">
      <xdr:nvSpPr>
        <xdr:cNvPr id="46" name="CuadroTexto 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 txBox="1"/>
      </xdr:nvSpPr>
      <xdr:spPr>
        <a:xfrm>
          <a:off x="14779892" y="5395082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755192</xdr:colOff>
      <xdr:row>144</xdr:row>
      <xdr:rowOff>145625</xdr:rowOff>
    </xdr:from>
    <xdr:to>
      <xdr:col>27</xdr:col>
      <xdr:colOff>755192</xdr:colOff>
      <xdr:row>146</xdr:row>
      <xdr:rowOff>65518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CxnSpPr>
          <a:stCxn id="31" idx="4"/>
          <a:endCxn id="32" idx="0"/>
        </xdr:cNvCxnSpPr>
      </xdr:nvCxnSpPr>
      <xdr:spPr>
        <a:xfrm>
          <a:off x="15499892" y="2762525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149</xdr:row>
      <xdr:rowOff>142018</xdr:rowOff>
    </xdr:from>
    <xdr:to>
      <xdr:col>27</xdr:col>
      <xdr:colOff>755192</xdr:colOff>
      <xdr:row>151</xdr:row>
      <xdr:rowOff>65914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CxnSpPr>
          <a:stCxn id="32" idx="4"/>
          <a:endCxn id="33" idx="0"/>
        </xdr:cNvCxnSpPr>
      </xdr:nvCxnSpPr>
      <xdr:spPr>
        <a:xfrm>
          <a:off x="15499892" y="2857414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154</xdr:row>
      <xdr:rowOff>142414</xdr:rowOff>
    </xdr:from>
    <xdr:to>
      <xdr:col>27</xdr:col>
      <xdr:colOff>756635</xdr:colOff>
      <xdr:row>156</xdr:row>
      <xdr:rowOff>73517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CxnSpPr>
          <a:stCxn id="33" idx="4"/>
          <a:endCxn id="34" idx="0"/>
        </xdr:cNvCxnSpPr>
      </xdr:nvCxnSpPr>
      <xdr:spPr>
        <a:xfrm>
          <a:off x="15501335" y="2952703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159</xdr:row>
      <xdr:rowOff>150017</xdr:rowOff>
    </xdr:from>
    <xdr:to>
      <xdr:col>27</xdr:col>
      <xdr:colOff>756635</xdr:colOff>
      <xdr:row>161</xdr:row>
      <xdr:rowOff>58706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CxnSpPr>
          <a:stCxn id="34" idx="4"/>
          <a:endCxn id="35" idx="0"/>
        </xdr:cNvCxnSpPr>
      </xdr:nvCxnSpPr>
      <xdr:spPr>
        <a:xfrm>
          <a:off x="15501335" y="3048714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164</xdr:row>
      <xdr:rowOff>135206</xdr:rowOff>
    </xdr:from>
    <xdr:to>
      <xdr:col>27</xdr:col>
      <xdr:colOff>755192</xdr:colOff>
      <xdr:row>166</xdr:row>
      <xdr:rowOff>77515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CxnSpPr>
          <a:stCxn id="35" idx="4"/>
          <a:endCxn id="36" idx="0"/>
        </xdr:cNvCxnSpPr>
      </xdr:nvCxnSpPr>
      <xdr:spPr>
        <a:xfrm>
          <a:off x="15499892" y="3142483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184</xdr:row>
      <xdr:rowOff>146812</xdr:rowOff>
    </xdr:from>
    <xdr:to>
      <xdr:col>25</xdr:col>
      <xdr:colOff>14051</xdr:colOff>
      <xdr:row>186</xdr:row>
      <xdr:rowOff>55504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CxnSpPr>
          <a:stCxn id="103" idx="4"/>
          <a:endCxn id="104" idx="0"/>
        </xdr:cNvCxnSpPr>
      </xdr:nvCxnSpPr>
      <xdr:spPr>
        <a:xfrm>
          <a:off x="13882451" y="35341687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189</xdr:row>
      <xdr:rowOff>132004</xdr:rowOff>
    </xdr:from>
    <xdr:to>
      <xdr:col>25</xdr:col>
      <xdr:colOff>14051</xdr:colOff>
      <xdr:row>191</xdr:row>
      <xdr:rowOff>71185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CxnSpPr>
          <a:stCxn id="104" idx="4"/>
          <a:endCxn id="122" idx="0"/>
        </xdr:cNvCxnSpPr>
      </xdr:nvCxnSpPr>
      <xdr:spPr>
        <a:xfrm>
          <a:off x="13882451" y="36279379"/>
          <a:ext cx="0" cy="3201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214</xdr:row>
      <xdr:rowOff>156680</xdr:rowOff>
    </xdr:from>
    <xdr:to>
      <xdr:col>25</xdr:col>
      <xdr:colOff>15494</xdr:colOff>
      <xdr:row>230</xdr:row>
      <xdr:rowOff>45069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CxnSpPr>
          <a:stCxn id="112" idx="4"/>
          <a:endCxn id="43" idx="0"/>
        </xdr:cNvCxnSpPr>
      </xdr:nvCxnSpPr>
      <xdr:spPr>
        <a:xfrm>
          <a:off x="13883894" y="41066555"/>
          <a:ext cx="0" cy="295543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189</xdr:row>
      <xdr:rowOff>109591</xdr:rowOff>
    </xdr:from>
    <xdr:to>
      <xdr:col>31</xdr:col>
      <xdr:colOff>7261</xdr:colOff>
      <xdr:row>199</xdr:row>
      <xdr:rowOff>145308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CxnSpPr>
          <a:stCxn id="113" idx="4"/>
          <a:endCxn id="91" idx="0"/>
        </xdr:cNvCxnSpPr>
      </xdr:nvCxnSpPr>
      <xdr:spPr>
        <a:xfrm>
          <a:off x="17182356" y="36280779"/>
          <a:ext cx="17530" cy="19407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238</xdr:row>
      <xdr:rowOff>141542</xdr:rowOff>
    </xdr:from>
    <xdr:to>
      <xdr:col>25</xdr:col>
      <xdr:colOff>15494</xdr:colOff>
      <xdr:row>240</xdr:row>
      <xdr:rowOff>65042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CxnSpPr>
          <a:stCxn id="108575" idx="4"/>
          <a:endCxn id="44" idx="0"/>
        </xdr:cNvCxnSpPr>
      </xdr:nvCxnSpPr>
      <xdr:spPr>
        <a:xfrm>
          <a:off x="13883894" y="4564246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218</xdr:row>
      <xdr:rowOff>117589</xdr:rowOff>
    </xdr:from>
    <xdr:to>
      <xdr:col>30</xdr:col>
      <xdr:colOff>751731</xdr:colOff>
      <xdr:row>220</xdr:row>
      <xdr:rowOff>70362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CxnSpPr>
          <a:stCxn id="108" idx="4"/>
          <a:endCxn id="106" idx="0"/>
        </xdr:cNvCxnSpPr>
      </xdr:nvCxnSpPr>
      <xdr:spPr>
        <a:xfrm>
          <a:off x="17134731" y="417894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243</xdr:row>
      <xdr:rowOff>141542</xdr:rowOff>
    </xdr:from>
    <xdr:to>
      <xdr:col>25</xdr:col>
      <xdr:colOff>15494</xdr:colOff>
      <xdr:row>245</xdr:row>
      <xdr:rowOff>152612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CxnSpPr>
          <a:stCxn id="44" idx="4"/>
          <a:endCxn id="37" idx="0"/>
        </xdr:cNvCxnSpPr>
      </xdr:nvCxnSpPr>
      <xdr:spPr>
        <a:xfrm>
          <a:off x="13883894" y="46594967"/>
          <a:ext cx="0" cy="3920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223</xdr:row>
      <xdr:rowOff>146862</xdr:rowOff>
    </xdr:from>
    <xdr:to>
      <xdr:col>30</xdr:col>
      <xdr:colOff>751731</xdr:colOff>
      <xdr:row>225</xdr:row>
      <xdr:rowOff>80412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CxnSpPr>
          <a:stCxn id="106" idx="4"/>
          <a:endCxn id="109" idx="0"/>
        </xdr:cNvCxnSpPr>
      </xdr:nvCxnSpPr>
      <xdr:spPr>
        <a:xfrm>
          <a:off x="17134731" y="427712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270</xdr:row>
      <xdr:rowOff>136277</xdr:rowOff>
    </xdr:from>
    <xdr:to>
      <xdr:col>27</xdr:col>
      <xdr:colOff>755192</xdr:colOff>
      <xdr:row>272</xdr:row>
      <xdr:rowOff>62225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CxnSpPr>
          <a:stCxn id="45" idx="4"/>
        </xdr:cNvCxnSpPr>
      </xdr:nvCxnSpPr>
      <xdr:spPr>
        <a:xfrm>
          <a:off x="15499892" y="5173320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275</xdr:row>
      <xdr:rowOff>138725</xdr:rowOff>
    </xdr:from>
    <xdr:to>
      <xdr:col>27</xdr:col>
      <xdr:colOff>755193</xdr:colOff>
      <xdr:row>277</xdr:row>
      <xdr:rowOff>42022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CxnSpPr>
          <a:endCxn id="123" idx="0"/>
        </xdr:cNvCxnSpPr>
      </xdr:nvCxnSpPr>
      <xdr:spPr>
        <a:xfrm>
          <a:off x="15499892" y="52688150"/>
          <a:ext cx="1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235</xdr:row>
      <xdr:rowOff>89112</xdr:rowOff>
    </xdr:from>
    <xdr:to>
      <xdr:col>31</xdr:col>
      <xdr:colOff>709731</xdr:colOff>
      <xdr:row>238</xdr:row>
      <xdr:rowOff>165612</xdr:rowOff>
    </xdr:to>
    <xdr:sp macro="" textlink="">
      <xdr:nvSpPr>
        <xdr:cNvPr id="62" name="CuadroTexto 6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SpPr txBox="1"/>
      </xdr:nvSpPr>
      <xdr:spPr>
        <a:xfrm>
          <a:off x="16414731" y="450185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755717</xdr:colOff>
      <xdr:row>22</xdr:row>
      <xdr:rowOff>138634</xdr:rowOff>
    </xdr:from>
    <xdr:to>
      <xdr:col>18</xdr:col>
      <xdr:colOff>755717</xdr:colOff>
      <xdr:row>24</xdr:row>
      <xdr:rowOff>74601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CxnSpPr>
          <a:stCxn id="70" idx="4"/>
          <a:endCxn id="64" idx="0"/>
        </xdr:cNvCxnSpPr>
      </xdr:nvCxnSpPr>
      <xdr:spPr>
        <a:xfrm>
          <a:off x="10585517" y="4377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24</xdr:row>
      <xdr:rowOff>74601</xdr:rowOff>
    </xdr:from>
    <xdr:to>
      <xdr:col>19</xdr:col>
      <xdr:colOff>713717</xdr:colOff>
      <xdr:row>27</xdr:row>
      <xdr:rowOff>151101</xdr:rowOff>
    </xdr:to>
    <xdr:sp macro="" textlink="">
      <xdr:nvSpPr>
        <xdr:cNvPr id="64" name="CuadroTexto 6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SpPr txBox="1">
          <a:spLocks/>
        </xdr:cNvSpPr>
      </xdr:nvSpPr>
      <xdr:spPr>
        <a:xfrm>
          <a:off x="98655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29</xdr:row>
      <xdr:rowOff>64356</xdr:rowOff>
    </xdr:from>
    <xdr:to>
      <xdr:col>19</xdr:col>
      <xdr:colOff>713717</xdr:colOff>
      <xdr:row>32</xdr:row>
      <xdr:rowOff>140856</xdr:rowOff>
    </xdr:to>
    <xdr:sp macro="" textlink="">
      <xdr:nvSpPr>
        <xdr:cNvPr id="65" name="CuadroTexto 6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SpPr txBox="1">
          <a:spLocks/>
        </xdr:cNvSpPr>
      </xdr:nvSpPr>
      <xdr:spPr>
        <a:xfrm>
          <a:off x="98655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65317</xdr:rowOff>
    </xdr:from>
    <xdr:to>
      <xdr:col>19</xdr:col>
      <xdr:colOff>713717</xdr:colOff>
      <xdr:row>37</xdr:row>
      <xdr:rowOff>141817</xdr:rowOff>
    </xdr:to>
    <xdr:sp macro="" textlink="">
      <xdr:nvSpPr>
        <xdr:cNvPr id="66" name="CuadroTexto 6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 txBox="1">
          <a:spLocks/>
        </xdr:cNvSpPr>
      </xdr:nvSpPr>
      <xdr:spPr>
        <a:xfrm>
          <a:off x="98655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CANASTO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78444</xdr:rowOff>
    </xdr:from>
    <xdr:to>
      <xdr:col>19</xdr:col>
      <xdr:colOff>713717</xdr:colOff>
      <xdr:row>42</xdr:row>
      <xdr:rowOff>154944</xdr:rowOff>
    </xdr:to>
    <xdr:sp macro="" textlink="">
      <xdr:nvSpPr>
        <xdr:cNvPr id="67" name="CuadroTexto 6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SpPr txBox="1">
          <a:spLocks/>
        </xdr:cNvSpPr>
      </xdr:nvSpPr>
      <xdr:spPr>
        <a:xfrm>
          <a:off x="9865517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REFUERZOS FONDO PISO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15-10</a:t>
          </a:r>
          <a:endParaRPr lang="es-AR" sz="900">
            <a:effectLst/>
          </a:endParaRPr>
        </a:p>
      </xdr:txBody>
    </xdr:sp>
    <xdr:clientData/>
  </xdr:twoCellAnchor>
  <xdr:twoCellAnchor>
    <xdr:from>
      <xdr:col>21</xdr:col>
      <xdr:colOff>49572</xdr:colOff>
      <xdr:row>44</xdr:row>
      <xdr:rowOff>59906</xdr:rowOff>
    </xdr:from>
    <xdr:to>
      <xdr:col>22</xdr:col>
      <xdr:colOff>727572</xdr:colOff>
      <xdr:row>47</xdr:row>
      <xdr:rowOff>136406</xdr:rowOff>
    </xdr:to>
    <xdr:sp macro="" textlink="">
      <xdr:nvSpPr>
        <xdr:cNvPr id="68" name="CuadroTexto 6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SpPr txBox="1">
          <a:spLocks/>
        </xdr:cNvSpPr>
      </xdr:nvSpPr>
      <xdr:spPr>
        <a:xfrm>
          <a:off x="11517672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21</xdr:col>
      <xdr:colOff>49572</xdr:colOff>
      <xdr:row>49</xdr:row>
      <xdr:rowOff>52703</xdr:rowOff>
    </xdr:from>
    <xdr:to>
      <xdr:col>22</xdr:col>
      <xdr:colOff>727572</xdr:colOff>
      <xdr:row>52</xdr:row>
      <xdr:rowOff>129203</xdr:rowOff>
    </xdr:to>
    <xdr:sp macro="" textlink="">
      <xdr:nvSpPr>
        <xdr:cNvPr id="69" name="CuadroTexto 6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SpPr txBox="1">
          <a:spLocks/>
        </xdr:cNvSpPr>
      </xdr:nvSpPr>
      <xdr:spPr>
        <a:xfrm>
          <a:off x="11517672" y="94348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19</xdr:row>
      <xdr:rowOff>62134</xdr:rowOff>
    </xdr:from>
    <xdr:to>
      <xdr:col>19</xdr:col>
      <xdr:colOff>713717</xdr:colOff>
      <xdr:row>22</xdr:row>
      <xdr:rowOff>138634</xdr:rowOff>
    </xdr:to>
    <xdr:sp macro="" textlink="">
      <xdr:nvSpPr>
        <xdr:cNvPr id="70" name="CuadroTexto 6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 txBox="1"/>
      </xdr:nvSpPr>
      <xdr:spPr>
        <a:xfrm>
          <a:off x="98655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720335</xdr:colOff>
      <xdr:row>31</xdr:row>
      <xdr:rowOff>186018</xdr:rowOff>
    </xdr:from>
    <xdr:to>
      <xdr:col>22</xdr:col>
      <xdr:colOff>44926</xdr:colOff>
      <xdr:row>34</xdr:row>
      <xdr:rowOff>186018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 txBox="1"/>
      </xdr:nvSpPr>
      <xdr:spPr>
        <a:xfrm>
          <a:off x="11312135" y="6139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12</xdr:col>
      <xdr:colOff>725494</xdr:colOff>
      <xdr:row>27</xdr:row>
      <xdr:rowOff>44825</xdr:rowOff>
    </xdr:from>
    <xdr:to>
      <xdr:col>14</xdr:col>
      <xdr:colOff>86590</xdr:colOff>
      <xdr:row>30</xdr:row>
      <xdr:rowOff>44825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 txBox="1"/>
      </xdr:nvSpPr>
      <xdr:spPr>
        <a:xfrm>
          <a:off x="7278694" y="5235950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73" name="CuadroTexto 7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SpPr txBox="1">
          <a:spLocks/>
        </xdr:cNvSpPr>
      </xdr:nvSpPr>
      <xdr:spPr>
        <a:xfrm>
          <a:off x="6600143" y="3732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74" name="CuadroTexto 7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 txBox="1">
          <a:spLocks/>
        </xdr:cNvSpPr>
      </xdr:nvSpPr>
      <xdr:spPr>
        <a:xfrm>
          <a:off x="6600143" y="4697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PERFORADO FONDO-TECHO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 LATERALES</a:t>
          </a:r>
          <a:endParaRPr lang="es-AR">
            <a:effectLst/>
          </a:endParaRP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75" name="CuadroTexto 7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SpPr txBox="1">
          <a:spLocks/>
        </xdr:cNvSpPr>
      </xdr:nvSpPr>
      <xdr:spPr>
        <a:xfrm>
          <a:off x="6600143" y="5650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76" name="CuadroTexto 7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SpPr txBox="1">
          <a:spLocks/>
        </xdr:cNvSpPr>
      </xdr:nvSpPr>
      <xdr:spPr>
        <a:xfrm>
          <a:off x="66001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1000" b="1" i="1" baseline="0"/>
            <a:t>15-20</a:t>
          </a:r>
          <a:endParaRPr lang="en-US" sz="1100" b="1" i="1" baseline="0"/>
        </a:p>
      </xdr:txBody>
    </xdr:sp>
    <xdr:clientData/>
  </xdr:twoCellAnchor>
  <xdr:twoCellAnchor>
    <xdr:from>
      <xdr:col>13</xdr:col>
      <xdr:colOff>3500</xdr:colOff>
      <xdr:row>32</xdr:row>
      <xdr:rowOff>154944</xdr:rowOff>
    </xdr:from>
    <xdr:to>
      <xdr:col>13</xdr:col>
      <xdr:colOff>3500</xdr:colOff>
      <xdr:row>34</xdr:row>
      <xdr:rowOff>62757</xdr:rowOff>
    </xdr:to>
    <xdr:cxnSp macro="">
      <xdr:nvCxnSpPr>
        <xdr:cNvPr id="77" name="Conector recto de flecha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CxnSpPr>
          <a:stCxn id="75" idx="4"/>
          <a:endCxn id="76" idx="0"/>
        </xdr:cNvCxnSpPr>
      </xdr:nvCxnSpPr>
      <xdr:spPr>
        <a:xfrm>
          <a:off x="7318700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54</xdr:row>
      <xdr:rowOff>57378</xdr:rowOff>
    </xdr:from>
    <xdr:to>
      <xdr:col>22</xdr:col>
      <xdr:colOff>727572</xdr:colOff>
      <xdr:row>57</xdr:row>
      <xdr:rowOff>133878</xdr:rowOff>
    </xdr:to>
    <xdr:sp macro="" textlink="">
      <xdr:nvSpPr>
        <xdr:cNvPr id="78" name="CuadroTexto 7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 txBox="1">
          <a:spLocks/>
        </xdr:cNvSpPr>
      </xdr:nvSpPr>
      <xdr:spPr>
        <a:xfrm>
          <a:off x="11517672" y="103920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63</xdr:row>
      <xdr:rowOff>22174</xdr:rowOff>
    </xdr:from>
    <xdr:to>
      <xdr:col>22</xdr:col>
      <xdr:colOff>15717</xdr:colOff>
      <xdr:row>64</xdr:row>
      <xdr:rowOff>51979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CxnSpPr>
          <a:stCxn id="210" idx="4"/>
          <a:endCxn id="199" idx="1"/>
        </xdr:cNvCxnSpPr>
      </xdr:nvCxnSpPr>
      <xdr:spPr>
        <a:xfrm>
          <a:off x="12237672" y="12071299"/>
          <a:ext cx="8145" cy="2203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238427</xdr:colOff>
      <xdr:row>143</xdr:row>
      <xdr:rowOff>41576</xdr:rowOff>
    </xdr:from>
    <xdr:to>
      <xdr:col>22</xdr:col>
      <xdr:colOff>440472</xdr:colOff>
      <xdr:row>146</xdr:row>
      <xdr:rowOff>43295</xdr:rowOff>
    </xdr:to>
    <xdr:sp macro="" textlink="">
      <xdr:nvSpPr>
        <xdr:cNvPr id="80" name="CuadroTexto 7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SpPr txBox="1"/>
      </xdr:nvSpPr>
      <xdr:spPr>
        <a:xfrm>
          <a:off x="11706527" y="27330701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202781</xdr:colOff>
      <xdr:row>229</xdr:row>
      <xdr:rowOff>183107</xdr:rowOff>
    </xdr:from>
    <xdr:to>
      <xdr:col>28</xdr:col>
      <xdr:colOff>400497</xdr:colOff>
      <xdr:row>232</xdr:row>
      <xdr:rowOff>174625</xdr:rowOff>
    </xdr:to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SpPr txBox="1"/>
      </xdr:nvSpPr>
      <xdr:spPr>
        <a:xfrm>
          <a:off x="14947481" y="43969532"/>
          <a:ext cx="959716" cy="5630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342775</xdr:colOff>
      <xdr:row>281</xdr:row>
      <xdr:rowOff>145870</xdr:rowOff>
    </xdr:from>
    <xdr:to>
      <xdr:col>25</xdr:col>
      <xdr:colOff>469447</xdr:colOff>
      <xdr:row>284</xdr:row>
      <xdr:rowOff>129886</xdr:rowOff>
    </xdr:to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SpPr txBox="1"/>
      </xdr:nvSpPr>
      <xdr:spPr>
        <a:xfrm>
          <a:off x="13449175" y="53838295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764309</xdr:colOff>
      <xdr:row>7</xdr:row>
      <xdr:rowOff>39833</xdr:rowOff>
    </xdr:from>
    <xdr:to>
      <xdr:col>14</xdr:col>
      <xdr:colOff>0</xdr:colOff>
      <xdr:row>10</xdr:row>
      <xdr:rowOff>39833</xdr:rowOff>
    </xdr:to>
    <xdr:sp macro="" textlink="">
      <xdr:nvSpPr>
        <xdr:cNvPr id="83" name="CuadroTexto 8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SpPr txBox="1"/>
      </xdr:nvSpPr>
      <xdr:spPr>
        <a:xfrm>
          <a:off x="7317509" y="1373333"/>
          <a:ext cx="7596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17</xdr:col>
      <xdr:colOff>106151</xdr:colOff>
      <xdr:row>14</xdr:row>
      <xdr:rowOff>158750</xdr:rowOff>
    </xdr:from>
    <xdr:to>
      <xdr:col>19</xdr:col>
      <xdr:colOff>115454</xdr:colOff>
      <xdr:row>17</xdr:row>
      <xdr:rowOff>14433</xdr:rowOff>
    </xdr:to>
    <xdr:sp macro="" textlink="">
      <xdr:nvSpPr>
        <xdr:cNvPr id="84" name="CuadroTexto 8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SpPr txBox="1"/>
      </xdr:nvSpPr>
      <xdr:spPr>
        <a:xfrm>
          <a:off x="9821651" y="2873375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22</xdr:col>
      <xdr:colOff>7572</xdr:colOff>
      <xdr:row>82</xdr:row>
      <xdr:rowOff>169033</xdr:rowOff>
    </xdr:from>
    <xdr:to>
      <xdr:col>22</xdr:col>
      <xdr:colOff>7572</xdr:colOff>
      <xdr:row>84</xdr:row>
      <xdr:rowOff>77385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CxnSpPr>
          <a:stCxn id="90" idx="4"/>
          <a:endCxn id="94" idx="0"/>
        </xdr:cNvCxnSpPr>
      </xdr:nvCxnSpPr>
      <xdr:spPr>
        <a:xfrm>
          <a:off x="12237672" y="158376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744832</xdr:colOff>
      <xdr:row>92</xdr:row>
      <xdr:rowOff>146811</xdr:rowOff>
    </xdr:from>
    <xdr:to>
      <xdr:col>22</xdr:col>
      <xdr:colOff>7573</xdr:colOff>
      <xdr:row>94</xdr:row>
      <xdr:rowOff>58228</xdr:rowOff>
    </xdr:to>
    <xdr:cxnSp macro="">
      <xdr:nvCxnSpPr>
        <xdr:cNvPr id="86" name="Conector angular 94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CxnSpPr>
          <a:stCxn id="213" idx="4"/>
          <a:endCxn id="167" idx="0"/>
        </xdr:cNvCxnSpPr>
      </xdr:nvCxnSpPr>
      <xdr:spPr>
        <a:xfrm rot="5400000">
          <a:off x="11259944" y="17035124"/>
          <a:ext cx="292417" cy="166304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92</xdr:row>
      <xdr:rowOff>146812</xdr:rowOff>
    </xdr:from>
    <xdr:to>
      <xdr:col>25</xdr:col>
      <xdr:colOff>15494</xdr:colOff>
      <xdr:row>99</xdr:row>
      <xdr:rowOff>61116</xdr:rowOff>
    </xdr:to>
    <xdr:cxnSp macro="">
      <xdr:nvCxnSpPr>
        <xdr:cNvPr id="87" name="Conector angular 95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CxnSpPr>
          <a:cxnSpLocks/>
          <a:stCxn id="213" idx="4"/>
        </xdr:cNvCxnSpPr>
      </xdr:nvCxnSpPr>
      <xdr:spPr>
        <a:xfrm rot="16200000" flipH="1">
          <a:off x="12472600" y="17518847"/>
          <a:ext cx="1247804" cy="1650984"/>
        </a:xfrm>
        <a:prstGeom prst="bentConnector3">
          <a:avLst>
            <a:gd name="adj1" fmla="val 1087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469278</xdr:colOff>
      <xdr:row>71</xdr:row>
      <xdr:rowOff>121901</xdr:rowOff>
    </xdr:from>
    <xdr:to>
      <xdr:col>19</xdr:col>
      <xdr:colOff>677096</xdr:colOff>
      <xdr:row>74</xdr:row>
      <xdr:rowOff>121901</xdr:rowOff>
    </xdr:to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SpPr txBox="1"/>
      </xdr:nvSpPr>
      <xdr:spPr>
        <a:xfrm>
          <a:off x="10299078" y="13695026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21</xdr:col>
      <xdr:colOff>49572</xdr:colOff>
      <xdr:row>69</xdr:row>
      <xdr:rowOff>87027</xdr:rowOff>
    </xdr:from>
    <xdr:to>
      <xdr:col>22</xdr:col>
      <xdr:colOff>727572</xdr:colOff>
      <xdr:row>72</xdr:row>
      <xdr:rowOff>163527</xdr:rowOff>
    </xdr:to>
    <xdr:sp macro="" textlink="">
      <xdr:nvSpPr>
        <xdr:cNvPr id="89" name="CuadroTexto 8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SpPr txBox="1">
          <a:spLocks/>
        </xdr:cNvSpPr>
      </xdr:nvSpPr>
      <xdr:spPr>
        <a:xfrm>
          <a:off x="11517672" y="13279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79</xdr:row>
      <xdr:rowOff>92533</xdr:rowOff>
    </xdr:from>
    <xdr:to>
      <xdr:col>22</xdr:col>
      <xdr:colOff>727572</xdr:colOff>
      <xdr:row>82</xdr:row>
      <xdr:rowOff>169033</xdr:rowOff>
    </xdr:to>
    <xdr:sp macro="" textlink="">
      <xdr:nvSpPr>
        <xdr:cNvPr id="90" name="CuadroTexto 8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SpPr txBox="1">
          <a:spLocks/>
        </xdr:cNvSpPr>
      </xdr:nvSpPr>
      <xdr:spPr>
        <a:xfrm>
          <a:off x="11517672" y="151896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136</xdr:row>
      <xdr:rowOff>70532</xdr:rowOff>
    </xdr:from>
    <xdr:to>
      <xdr:col>28</xdr:col>
      <xdr:colOff>713192</xdr:colOff>
      <xdr:row>139</xdr:row>
      <xdr:rowOff>147032</xdr:rowOff>
    </xdr:to>
    <xdr:sp macro="" textlink="">
      <xdr:nvSpPr>
        <xdr:cNvPr id="92" name="CuadroTexto 9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SpPr txBox="1"/>
      </xdr:nvSpPr>
      <xdr:spPr>
        <a:xfrm>
          <a:off x="14779892" y="26026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126</xdr:row>
      <xdr:rowOff>79343</xdr:rowOff>
    </xdr:from>
    <xdr:to>
      <xdr:col>25</xdr:col>
      <xdr:colOff>735494</xdr:colOff>
      <xdr:row>129</xdr:row>
      <xdr:rowOff>155843</xdr:rowOff>
    </xdr:to>
    <xdr:sp macro="" textlink="">
      <xdr:nvSpPr>
        <xdr:cNvPr id="93" name="CuadroTexto 9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SpPr txBox="1"/>
      </xdr:nvSpPr>
      <xdr:spPr>
        <a:xfrm>
          <a:off x="13163894" y="24129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21</xdr:col>
      <xdr:colOff>49572</xdr:colOff>
      <xdr:row>84</xdr:row>
      <xdr:rowOff>77385</xdr:rowOff>
    </xdr:from>
    <xdr:to>
      <xdr:col>22</xdr:col>
      <xdr:colOff>727572</xdr:colOff>
      <xdr:row>87</xdr:row>
      <xdr:rowOff>153885</xdr:rowOff>
    </xdr:to>
    <xdr:sp macro="" textlink="">
      <xdr:nvSpPr>
        <xdr:cNvPr id="94" name="CuadroTexto 9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 txBox="1">
          <a:spLocks/>
        </xdr:cNvSpPr>
      </xdr:nvSpPr>
      <xdr:spPr>
        <a:xfrm>
          <a:off x="11517672" y="161270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15-30</a:t>
          </a:r>
        </a:p>
      </xdr:txBody>
    </xdr:sp>
    <xdr:clientData/>
  </xdr:twoCellAnchor>
  <xdr:twoCellAnchor>
    <xdr:from>
      <xdr:col>15</xdr:col>
      <xdr:colOff>343320</xdr:colOff>
      <xdr:row>104</xdr:row>
      <xdr:rowOff>123366</xdr:rowOff>
    </xdr:from>
    <xdr:to>
      <xdr:col>16</xdr:col>
      <xdr:colOff>416719</xdr:colOff>
      <xdr:row>106</xdr:row>
      <xdr:rowOff>182563</xdr:rowOff>
    </xdr:to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SpPr txBox="1"/>
      </xdr:nvSpPr>
      <xdr:spPr>
        <a:xfrm>
          <a:off x="8558633" y="19982991"/>
          <a:ext cx="835399" cy="440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30</xdr:col>
      <xdr:colOff>31731</xdr:colOff>
      <xdr:row>230</xdr:row>
      <xdr:rowOff>64862</xdr:rowOff>
    </xdr:from>
    <xdr:to>
      <xdr:col>31</xdr:col>
      <xdr:colOff>709731</xdr:colOff>
      <xdr:row>233</xdr:row>
      <xdr:rowOff>141362</xdr:rowOff>
    </xdr:to>
    <xdr:sp macro="" textlink="">
      <xdr:nvSpPr>
        <xdr:cNvPr id="96" name="CuadroTexto 9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 txBox="1"/>
      </xdr:nvSpPr>
      <xdr:spPr>
        <a:xfrm>
          <a:off x="16414731" y="440417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30</xdr:col>
      <xdr:colOff>751731</xdr:colOff>
      <xdr:row>228</xdr:row>
      <xdr:rowOff>156912</xdr:rowOff>
    </xdr:from>
    <xdr:to>
      <xdr:col>30</xdr:col>
      <xdr:colOff>751731</xdr:colOff>
      <xdr:row>230</xdr:row>
      <xdr:rowOff>64862</xdr:rowOff>
    </xdr:to>
    <xdr:cxnSp macro="">
      <xdr:nvCxnSpPr>
        <xdr:cNvPr id="97" name="Conector recto de flecha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CxnSpPr>
          <a:stCxn id="109" idx="4"/>
          <a:endCxn id="96" idx="0"/>
        </xdr:cNvCxnSpPr>
      </xdr:nvCxnSpPr>
      <xdr:spPr>
        <a:xfrm>
          <a:off x="17134731" y="4375283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233</xdr:row>
      <xdr:rowOff>141362</xdr:rowOff>
    </xdr:from>
    <xdr:to>
      <xdr:col>30</xdr:col>
      <xdr:colOff>751731</xdr:colOff>
      <xdr:row>235</xdr:row>
      <xdr:rowOff>89112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CxnSpPr>
          <a:stCxn id="96" idx="4"/>
          <a:endCxn id="62" idx="0"/>
        </xdr:cNvCxnSpPr>
      </xdr:nvCxnSpPr>
      <xdr:spPr>
        <a:xfrm>
          <a:off x="17182356" y="44718362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199</xdr:row>
      <xdr:rowOff>139602</xdr:rowOff>
    </xdr:from>
    <xdr:to>
      <xdr:col>25</xdr:col>
      <xdr:colOff>15494</xdr:colOff>
      <xdr:row>201</xdr:row>
      <xdr:rowOff>65207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CxnSpPr>
          <a:stCxn id="105" idx="4"/>
          <a:endCxn id="110" idx="0"/>
        </xdr:cNvCxnSpPr>
      </xdr:nvCxnSpPr>
      <xdr:spPr>
        <a:xfrm>
          <a:off x="13883894" y="38191977"/>
          <a:ext cx="0" cy="3066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204</xdr:row>
      <xdr:rowOff>119295</xdr:rowOff>
    </xdr:from>
    <xdr:to>
      <xdr:col>25</xdr:col>
      <xdr:colOff>15494</xdr:colOff>
      <xdr:row>206</xdr:row>
      <xdr:rowOff>86699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CxnSpPr>
          <a:stCxn id="110" idx="4"/>
          <a:endCxn id="111" idx="0"/>
        </xdr:cNvCxnSpPr>
      </xdr:nvCxnSpPr>
      <xdr:spPr>
        <a:xfrm>
          <a:off x="13883894" y="391241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209</xdr:row>
      <xdr:rowOff>118375</xdr:rowOff>
    </xdr:from>
    <xdr:to>
      <xdr:col>25</xdr:col>
      <xdr:colOff>15494</xdr:colOff>
      <xdr:row>211</xdr:row>
      <xdr:rowOff>64900</xdr:rowOff>
    </xdr:to>
    <xdr:cxnSp macro="">
      <xdr:nvCxnSpPr>
        <xdr:cNvPr id="101" name="Conector recto de flecha 100"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CxnSpPr>
          <a:stCxn id="111" idx="4"/>
          <a:endCxn id="112" idx="0"/>
        </xdr:cNvCxnSpPr>
      </xdr:nvCxnSpPr>
      <xdr:spPr>
        <a:xfrm>
          <a:off x="13883894" y="400757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184</xdr:row>
      <xdr:rowOff>143349</xdr:rowOff>
    </xdr:from>
    <xdr:to>
      <xdr:col>30</xdr:col>
      <xdr:colOff>751731</xdr:colOff>
      <xdr:row>186</xdr:row>
      <xdr:rowOff>33091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CxnSpPr>
          <a:stCxn id="107" idx="4"/>
          <a:endCxn id="113" idx="0"/>
        </xdr:cNvCxnSpPr>
      </xdr:nvCxnSpPr>
      <xdr:spPr>
        <a:xfrm>
          <a:off x="17134731" y="3533822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181</xdr:row>
      <xdr:rowOff>70312</xdr:rowOff>
    </xdr:from>
    <xdr:to>
      <xdr:col>25</xdr:col>
      <xdr:colOff>735494</xdr:colOff>
      <xdr:row>184</xdr:row>
      <xdr:rowOff>146812</xdr:rowOff>
    </xdr:to>
    <xdr:sp macro="" textlink="">
      <xdr:nvSpPr>
        <xdr:cNvPr id="103" name="CuadroTexto 10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SpPr txBox="1"/>
      </xdr:nvSpPr>
      <xdr:spPr>
        <a:xfrm>
          <a:off x="13163894" y="346936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186</xdr:row>
      <xdr:rowOff>55504</xdr:rowOff>
    </xdr:from>
    <xdr:to>
      <xdr:col>25</xdr:col>
      <xdr:colOff>735494</xdr:colOff>
      <xdr:row>189</xdr:row>
      <xdr:rowOff>132004</xdr:rowOff>
    </xdr:to>
    <xdr:sp macro="" textlink="">
      <xdr:nvSpPr>
        <xdr:cNvPr id="104" name="CuadroTexto 10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 txBox="1"/>
      </xdr:nvSpPr>
      <xdr:spPr>
        <a:xfrm>
          <a:off x="13163894" y="35631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57494</xdr:colOff>
      <xdr:row>196</xdr:row>
      <xdr:rowOff>63102</xdr:rowOff>
    </xdr:from>
    <xdr:to>
      <xdr:col>25</xdr:col>
      <xdr:colOff>735494</xdr:colOff>
      <xdr:row>199</xdr:row>
      <xdr:rowOff>139602</xdr:rowOff>
    </xdr:to>
    <xdr:sp macro="" textlink="">
      <xdr:nvSpPr>
        <xdr:cNvPr id="105" name="CuadroTexto 104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F00-000069000000}"/>
            </a:ext>
          </a:extLst>
        </xdr:cNvPr>
        <xdr:cNvSpPr txBox="1"/>
      </xdr:nvSpPr>
      <xdr:spPr>
        <a:xfrm>
          <a:off x="13163894" y="375439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30</xdr:col>
      <xdr:colOff>31731</xdr:colOff>
      <xdr:row>220</xdr:row>
      <xdr:rowOff>70362</xdr:rowOff>
    </xdr:from>
    <xdr:to>
      <xdr:col>31</xdr:col>
      <xdr:colOff>709731</xdr:colOff>
      <xdr:row>223</xdr:row>
      <xdr:rowOff>146862</xdr:rowOff>
    </xdr:to>
    <xdr:sp macro="" textlink="">
      <xdr:nvSpPr>
        <xdr:cNvPr id="106" name="CuadroTexto 105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F00-00006A000000}"/>
            </a:ext>
          </a:extLst>
        </xdr:cNvPr>
        <xdr:cNvSpPr txBox="1"/>
      </xdr:nvSpPr>
      <xdr:spPr>
        <a:xfrm>
          <a:off x="16414731" y="42123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31731</xdr:colOff>
      <xdr:row>181</xdr:row>
      <xdr:rowOff>66849</xdr:rowOff>
    </xdr:from>
    <xdr:to>
      <xdr:col>31</xdr:col>
      <xdr:colOff>709731</xdr:colOff>
      <xdr:row>184</xdr:row>
      <xdr:rowOff>143349</xdr:rowOff>
    </xdr:to>
    <xdr:sp macro="" textlink="">
      <xdr:nvSpPr>
        <xdr:cNvPr id="107" name="CuadroTexto 10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F00-00006B000000}"/>
            </a:ext>
          </a:extLst>
        </xdr:cNvPr>
        <xdr:cNvSpPr txBox="1"/>
      </xdr:nvSpPr>
      <xdr:spPr>
        <a:xfrm>
          <a:off x="16414731" y="3469022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215</xdr:row>
      <xdr:rowOff>41089</xdr:rowOff>
    </xdr:from>
    <xdr:to>
      <xdr:col>31</xdr:col>
      <xdr:colOff>709731</xdr:colOff>
      <xdr:row>218</xdr:row>
      <xdr:rowOff>117589</xdr:rowOff>
    </xdr:to>
    <xdr:sp macro="" textlink="">
      <xdr:nvSpPr>
        <xdr:cNvPr id="108" name="CuadroTexto 10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F00-00006C000000}"/>
            </a:ext>
          </a:extLst>
        </xdr:cNvPr>
        <xdr:cNvSpPr txBox="1"/>
      </xdr:nvSpPr>
      <xdr:spPr>
        <a:xfrm>
          <a:off x="16414731" y="411414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31731</xdr:colOff>
      <xdr:row>225</xdr:row>
      <xdr:rowOff>80412</xdr:rowOff>
    </xdr:from>
    <xdr:to>
      <xdr:col>31</xdr:col>
      <xdr:colOff>709731</xdr:colOff>
      <xdr:row>228</xdr:row>
      <xdr:rowOff>156912</xdr:rowOff>
    </xdr:to>
    <xdr:sp macro="" textlink="">
      <xdr:nvSpPr>
        <xdr:cNvPr id="109" name="CuadroTexto 108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F00-00006D000000}"/>
            </a:ext>
          </a:extLst>
        </xdr:cNvPr>
        <xdr:cNvSpPr txBox="1"/>
      </xdr:nvSpPr>
      <xdr:spPr>
        <a:xfrm>
          <a:off x="16414731" y="43085787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201</xdr:row>
      <xdr:rowOff>65207</xdr:rowOff>
    </xdr:from>
    <xdr:to>
      <xdr:col>25</xdr:col>
      <xdr:colOff>735494</xdr:colOff>
      <xdr:row>204</xdr:row>
      <xdr:rowOff>119295</xdr:rowOff>
    </xdr:to>
    <xdr:sp macro="" textlink="">
      <xdr:nvSpPr>
        <xdr:cNvPr id="110" name="CuadroTexto 109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F00-00006E000000}"/>
            </a:ext>
          </a:extLst>
        </xdr:cNvPr>
        <xdr:cNvSpPr txBox="1"/>
      </xdr:nvSpPr>
      <xdr:spPr>
        <a:xfrm>
          <a:off x="13163894" y="3849858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206</xdr:row>
      <xdr:rowOff>86699</xdr:rowOff>
    </xdr:from>
    <xdr:to>
      <xdr:col>25</xdr:col>
      <xdr:colOff>735494</xdr:colOff>
      <xdr:row>209</xdr:row>
      <xdr:rowOff>118375</xdr:rowOff>
    </xdr:to>
    <xdr:sp macro="" textlink="">
      <xdr:nvSpPr>
        <xdr:cNvPr id="111" name="CuadroTexto 11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F00-00006F000000}"/>
            </a:ext>
          </a:extLst>
        </xdr:cNvPr>
        <xdr:cNvSpPr txBox="1"/>
      </xdr:nvSpPr>
      <xdr:spPr>
        <a:xfrm>
          <a:off x="13163894" y="394725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57494</xdr:colOff>
      <xdr:row>211</xdr:row>
      <xdr:rowOff>64900</xdr:rowOff>
    </xdr:from>
    <xdr:to>
      <xdr:col>25</xdr:col>
      <xdr:colOff>735494</xdr:colOff>
      <xdr:row>214</xdr:row>
      <xdr:rowOff>156680</xdr:rowOff>
    </xdr:to>
    <xdr:sp macro="" textlink="">
      <xdr:nvSpPr>
        <xdr:cNvPr id="112" name="CuadroTexto 111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F00-000070000000}"/>
            </a:ext>
          </a:extLst>
        </xdr:cNvPr>
        <xdr:cNvSpPr txBox="1"/>
      </xdr:nvSpPr>
      <xdr:spPr>
        <a:xfrm>
          <a:off x="13163894" y="404032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186</xdr:row>
      <xdr:rowOff>33091</xdr:rowOff>
    </xdr:from>
    <xdr:to>
      <xdr:col>31</xdr:col>
      <xdr:colOff>709731</xdr:colOff>
      <xdr:row>189</xdr:row>
      <xdr:rowOff>109591</xdr:rowOff>
    </xdr:to>
    <xdr:sp macro="" textlink="">
      <xdr:nvSpPr>
        <xdr:cNvPr id="113" name="CuadroTexto 112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F00-000071000000}"/>
            </a:ext>
          </a:extLst>
        </xdr:cNvPr>
        <xdr:cNvSpPr txBox="1"/>
      </xdr:nvSpPr>
      <xdr:spPr>
        <a:xfrm>
          <a:off x="16414731" y="3560896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114" name="CuadroTexto 113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F00-000072000000}"/>
            </a:ext>
          </a:extLst>
        </xdr:cNvPr>
        <xdr:cNvSpPr txBox="1"/>
      </xdr:nvSpPr>
      <xdr:spPr>
        <a:xfrm>
          <a:off x="115176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9016</xdr:colOff>
      <xdr:row>44</xdr:row>
      <xdr:rowOff>59906</xdr:rowOff>
    </xdr:to>
    <xdr:cxnSp macro="">
      <xdr:nvCxnSpPr>
        <xdr:cNvPr id="115" name="Conector recto de flecha 114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CxnSpPr>
          <a:stCxn id="117" idx="4"/>
          <a:endCxn id="68" idx="0"/>
        </xdr:cNvCxnSpPr>
      </xdr:nvCxnSpPr>
      <xdr:spPr>
        <a:xfrm flipH="1">
          <a:off x="12237672" y="3425059"/>
          <a:ext cx="1444" cy="50644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9</xdr:row>
      <xdr:rowOff>75265</xdr:rowOff>
    </xdr:from>
    <xdr:to>
      <xdr:col>22</xdr:col>
      <xdr:colOff>730459</xdr:colOff>
      <xdr:row>12</xdr:row>
      <xdr:rowOff>148879</xdr:rowOff>
    </xdr:to>
    <xdr:sp macro="" textlink="">
      <xdr:nvSpPr>
        <xdr:cNvPr id="116" name="CuadroTexto 115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F00-000074000000}"/>
            </a:ext>
          </a:extLst>
        </xdr:cNvPr>
        <xdr:cNvSpPr txBox="1"/>
      </xdr:nvSpPr>
      <xdr:spPr>
        <a:xfrm>
          <a:off x="115176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730459</xdr:colOff>
      <xdr:row>17</xdr:row>
      <xdr:rowOff>138934</xdr:rowOff>
    </xdr:to>
    <xdr:sp macro="" textlink="">
      <xdr:nvSpPr>
        <xdr:cNvPr id="117" name="CuadroTexto 116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F00-000075000000}"/>
            </a:ext>
          </a:extLst>
        </xdr:cNvPr>
        <xdr:cNvSpPr txBox="1"/>
      </xdr:nvSpPr>
      <xdr:spPr>
        <a:xfrm>
          <a:off x="115176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18</xdr:col>
      <xdr:colOff>24831</xdr:colOff>
      <xdr:row>99</xdr:row>
      <xdr:rowOff>77384</xdr:rowOff>
    </xdr:from>
    <xdr:to>
      <xdr:col>19</xdr:col>
      <xdr:colOff>702831</xdr:colOff>
      <xdr:row>102</xdr:row>
      <xdr:rowOff>153884</xdr:rowOff>
    </xdr:to>
    <xdr:sp macro="" textlink="">
      <xdr:nvSpPr>
        <xdr:cNvPr id="118" name="CuadroTexto 117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F00-000076000000}"/>
            </a:ext>
          </a:extLst>
        </xdr:cNvPr>
        <xdr:cNvSpPr txBox="1"/>
      </xdr:nvSpPr>
      <xdr:spPr>
        <a:xfrm>
          <a:off x="9854631" y="189845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33-01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74</xdr:row>
      <xdr:rowOff>54184</xdr:rowOff>
    </xdr:from>
    <xdr:to>
      <xdr:col>22</xdr:col>
      <xdr:colOff>727572</xdr:colOff>
      <xdr:row>77</xdr:row>
      <xdr:rowOff>130684</xdr:rowOff>
    </xdr:to>
    <xdr:sp macro="" textlink="">
      <xdr:nvSpPr>
        <xdr:cNvPr id="119" name="CuadroTexto 11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F00-000077000000}"/>
            </a:ext>
          </a:extLst>
        </xdr:cNvPr>
        <xdr:cNvSpPr txBox="1"/>
      </xdr:nvSpPr>
      <xdr:spPr>
        <a:xfrm>
          <a:off x="11517672" y="141988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90-01</a:t>
          </a:r>
          <a:endParaRPr lang="en-US" sz="1000" b="1" i="1"/>
        </a:p>
      </xdr:txBody>
    </xdr:sp>
    <xdr:clientData/>
  </xdr:twoCellAnchor>
  <xdr:twoCellAnchor>
    <xdr:from>
      <xdr:col>27</xdr:col>
      <xdr:colOff>35192</xdr:colOff>
      <xdr:row>131</xdr:row>
      <xdr:rowOff>79343</xdr:rowOff>
    </xdr:from>
    <xdr:to>
      <xdr:col>28</xdr:col>
      <xdr:colOff>713192</xdr:colOff>
      <xdr:row>134</xdr:row>
      <xdr:rowOff>152957</xdr:rowOff>
    </xdr:to>
    <xdr:sp macro="" textlink="">
      <xdr:nvSpPr>
        <xdr:cNvPr id="120" name="CuadroTexto 119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F00-000078000000}"/>
            </a:ext>
          </a:extLst>
        </xdr:cNvPr>
        <xdr:cNvSpPr txBox="1"/>
      </xdr:nvSpPr>
      <xdr:spPr>
        <a:xfrm>
          <a:off x="14779892" y="25082468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21</xdr:col>
      <xdr:colOff>62932</xdr:colOff>
      <xdr:row>146</xdr:row>
      <xdr:rowOff>65518</xdr:rowOff>
    </xdr:from>
    <xdr:to>
      <xdr:col>22</xdr:col>
      <xdr:colOff>743819</xdr:colOff>
      <xdr:row>149</xdr:row>
      <xdr:rowOff>142018</xdr:rowOff>
    </xdr:to>
    <xdr:sp macro="" textlink="">
      <xdr:nvSpPr>
        <xdr:cNvPr id="121" name="CuadroTexto 120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F00-000079000000}"/>
            </a:ext>
          </a:extLst>
        </xdr:cNvPr>
        <xdr:cNvSpPr txBox="1"/>
      </xdr:nvSpPr>
      <xdr:spPr>
        <a:xfrm>
          <a:off x="11531032" y="27926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191</xdr:row>
      <xdr:rowOff>71185</xdr:rowOff>
    </xdr:from>
    <xdr:to>
      <xdr:col>25</xdr:col>
      <xdr:colOff>735494</xdr:colOff>
      <xdr:row>194</xdr:row>
      <xdr:rowOff>147686</xdr:rowOff>
    </xdr:to>
    <xdr:sp macro="" textlink="">
      <xdr:nvSpPr>
        <xdr:cNvPr id="122" name="CuadroTexto 121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F00-00007A000000}"/>
            </a:ext>
          </a:extLst>
        </xdr:cNvPr>
        <xdr:cNvSpPr txBox="1"/>
      </xdr:nvSpPr>
      <xdr:spPr>
        <a:xfrm>
          <a:off x="13163894" y="36599560"/>
          <a:ext cx="1440000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277</xdr:row>
      <xdr:rowOff>42022</xdr:rowOff>
    </xdr:from>
    <xdr:to>
      <xdr:col>28</xdr:col>
      <xdr:colOff>713193</xdr:colOff>
      <xdr:row>280</xdr:row>
      <xdr:rowOff>118522</xdr:rowOff>
    </xdr:to>
    <xdr:sp macro="" textlink="">
      <xdr:nvSpPr>
        <xdr:cNvPr id="123" name="CuadroTexto 122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F00-00007B000000}"/>
            </a:ext>
          </a:extLst>
        </xdr:cNvPr>
        <xdr:cNvSpPr txBox="1"/>
      </xdr:nvSpPr>
      <xdr:spPr>
        <a:xfrm>
          <a:off x="14779892" y="52972447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15</xdr:col>
      <xdr:colOff>46943</xdr:colOff>
      <xdr:row>119</xdr:row>
      <xdr:rowOff>79343</xdr:rowOff>
    </xdr:from>
    <xdr:to>
      <xdr:col>16</xdr:col>
      <xdr:colOff>724943</xdr:colOff>
      <xdr:row>122</xdr:row>
      <xdr:rowOff>152956</xdr:rowOff>
    </xdr:to>
    <xdr:sp macro="" textlink="">
      <xdr:nvSpPr>
        <xdr:cNvPr id="124" name="CuadroTexto 123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F00-00007C000000}"/>
            </a:ext>
          </a:extLst>
        </xdr:cNvPr>
        <xdr:cNvSpPr txBox="1"/>
      </xdr:nvSpPr>
      <xdr:spPr>
        <a:xfrm>
          <a:off x="8238443" y="227964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22</xdr:col>
      <xdr:colOff>6129</xdr:colOff>
      <xdr:row>7</xdr:row>
      <xdr:rowOff>114600</xdr:rowOff>
    </xdr:from>
    <xdr:to>
      <xdr:col>22</xdr:col>
      <xdr:colOff>7573</xdr:colOff>
      <xdr:row>9</xdr:row>
      <xdr:rowOff>75265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0F00-00007E000000}"/>
            </a:ext>
          </a:extLst>
        </xdr:cNvPr>
        <xdr:cNvCxnSpPr>
          <a:stCxn id="114" idx="4"/>
          <a:endCxn id="116" idx="0"/>
        </xdr:cNvCxnSpPr>
      </xdr:nvCxnSpPr>
      <xdr:spPr>
        <a:xfrm>
          <a:off x="12236229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7573</xdr:colOff>
      <xdr:row>12</xdr:row>
      <xdr:rowOff>148879</xdr:rowOff>
    </xdr:from>
    <xdr:to>
      <xdr:col>22</xdr:col>
      <xdr:colOff>7573</xdr:colOff>
      <xdr:row>14</xdr:row>
      <xdr:rowOff>62434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0F00-00007F000000}"/>
            </a:ext>
          </a:extLst>
        </xdr:cNvPr>
        <xdr:cNvCxnSpPr>
          <a:stCxn id="116" idx="4"/>
          <a:endCxn id="117" idx="0"/>
        </xdr:cNvCxnSpPr>
      </xdr:nvCxnSpPr>
      <xdr:spPr>
        <a:xfrm>
          <a:off x="1223767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93856</xdr:colOff>
      <xdr:row>109</xdr:row>
      <xdr:rowOff>58228</xdr:rowOff>
    </xdr:from>
    <xdr:to>
      <xdr:col>14</xdr:col>
      <xdr:colOff>6969</xdr:colOff>
      <xdr:row>112</xdr:row>
      <xdr:rowOff>134729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F00-000080000000}"/>
            </a:ext>
          </a:extLst>
        </xdr:cNvPr>
        <xdr:cNvSpPr txBox="1"/>
      </xdr:nvSpPr>
      <xdr:spPr>
        <a:xfrm>
          <a:off x="6647056" y="208703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</a:t>
          </a:r>
          <a:r>
            <a:rPr lang="en-US" sz="1100" b="1" i="1" baseline="0"/>
            <a:t>CAJA DE AIRE</a:t>
          </a:r>
          <a:endParaRPr lang="en-US" sz="1100" b="1" i="1"/>
        </a:p>
      </xdr:txBody>
    </xdr:sp>
    <xdr:clientData/>
  </xdr:twoCellAnchor>
  <xdr:twoCellAnchor>
    <xdr:from>
      <xdr:col>15</xdr:col>
      <xdr:colOff>34243</xdr:colOff>
      <xdr:row>109</xdr:row>
      <xdr:rowOff>58229</xdr:rowOff>
    </xdr:from>
    <xdr:to>
      <xdr:col>16</xdr:col>
      <xdr:colOff>712242</xdr:colOff>
      <xdr:row>112</xdr:row>
      <xdr:rowOff>134729</xdr:rowOff>
    </xdr:to>
    <xdr:sp macro="" textlink="">
      <xdr:nvSpPr>
        <xdr:cNvPr id="129" name="CuadroTexto 128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F00-000081000000}"/>
            </a:ext>
          </a:extLst>
        </xdr:cNvPr>
        <xdr:cNvSpPr txBox="1"/>
      </xdr:nvSpPr>
      <xdr:spPr>
        <a:xfrm>
          <a:off x="8225743" y="2087035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CAJA DE AIRE</a:t>
          </a:r>
        </a:p>
        <a:p>
          <a:pPr algn="ctr"/>
          <a:r>
            <a:rPr lang="en-US" sz="1100" b="1" i="1"/>
            <a:t>05-20</a:t>
          </a:r>
        </a:p>
      </xdr:txBody>
    </xdr:sp>
    <xdr:clientData/>
  </xdr:twoCellAnchor>
  <xdr:twoCellAnchor>
    <xdr:from>
      <xdr:col>13</xdr:col>
      <xdr:colOff>4943</xdr:colOff>
      <xdr:row>42</xdr:row>
      <xdr:rowOff>154944</xdr:rowOff>
    </xdr:from>
    <xdr:to>
      <xdr:col>18</xdr:col>
      <xdr:colOff>35717</xdr:colOff>
      <xdr:row>46</xdr:row>
      <xdr:rowOff>2906</xdr:rowOff>
    </xdr:to>
    <xdr:cxnSp macro="">
      <xdr:nvCxnSpPr>
        <xdr:cNvPr id="130" name="Conector angular 148">
          <a:extLst>
            <a:ext uri="{FF2B5EF4-FFF2-40B4-BE49-F238E27FC236}">
              <a16:creationId xmlns:a16="http://schemas.microsoft.com/office/drawing/2014/main" id="{00000000-0008-0000-0F00-000082000000}"/>
            </a:ext>
          </a:extLst>
        </xdr:cNvPr>
        <xdr:cNvCxnSpPr>
          <a:stCxn id="108590" idx="4"/>
          <a:endCxn id="200" idx="2"/>
        </xdr:cNvCxnSpPr>
      </xdr:nvCxnSpPr>
      <xdr:spPr>
        <a:xfrm rot="16200000" flipH="1">
          <a:off x="8287849" y="7235863"/>
          <a:ext cx="609962" cy="254537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77</xdr:row>
      <xdr:rowOff>130684</xdr:rowOff>
    </xdr:from>
    <xdr:to>
      <xdr:col>22</xdr:col>
      <xdr:colOff>6129</xdr:colOff>
      <xdr:row>79</xdr:row>
      <xdr:rowOff>92533</xdr:rowOff>
    </xdr:to>
    <xdr:cxnSp macro="">
      <xdr:nvCxnSpPr>
        <xdr:cNvPr id="131" name="Conector recto de flecha 130">
          <a:extLst>
            <a:ext uri="{FF2B5EF4-FFF2-40B4-BE49-F238E27FC236}">
              <a16:creationId xmlns:a16="http://schemas.microsoft.com/office/drawing/2014/main" id="{00000000-0008-0000-0F00-000083000000}"/>
            </a:ext>
          </a:extLst>
        </xdr:cNvPr>
        <xdr:cNvCxnSpPr>
          <a:stCxn id="119" idx="4"/>
          <a:endCxn id="90" idx="0"/>
        </xdr:cNvCxnSpPr>
      </xdr:nvCxnSpPr>
      <xdr:spPr>
        <a:xfrm>
          <a:off x="12236229" y="14846809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6969</xdr:colOff>
      <xdr:row>111</xdr:row>
      <xdr:rowOff>1228</xdr:rowOff>
    </xdr:from>
    <xdr:to>
      <xdr:col>9</xdr:col>
      <xdr:colOff>93856</xdr:colOff>
      <xdr:row>111</xdr:row>
      <xdr:rowOff>1229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0F00-000084000000}"/>
            </a:ext>
          </a:extLst>
        </xdr:cNvPr>
        <xdr:cNvCxnSpPr>
          <a:stCxn id="169" idx="6"/>
          <a:endCxn id="170" idx="2"/>
        </xdr:cNvCxnSpPr>
      </xdr:nvCxnSpPr>
      <xdr:spPr>
        <a:xfrm>
          <a:off x="4807569" y="21194353"/>
          <a:ext cx="201187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112</xdr:row>
      <xdr:rowOff>134729</xdr:rowOff>
    </xdr:from>
    <xdr:to>
      <xdr:col>18</xdr:col>
      <xdr:colOff>747551</xdr:colOff>
      <xdr:row>116</xdr:row>
      <xdr:rowOff>69272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0F00-000086000000}"/>
            </a:ext>
          </a:extLst>
        </xdr:cNvPr>
        <xdr:cNvCxnSpPr>
          <a:stCxn id="151" idx="4"/>
          <a:endCxn id="159" idx="0"/>
        </xdr:cNvCxnSpPr>
      </xdr:nvCxnSpPr>
      <xdr:spPr>
        <a:xfrm>
          <a:off x="10577351" y="21518354"/>
          <a:ext cx="0" cy="6965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119</xdr:row>
      <xdr:rowOff>159263</xdr:rowOff>
    </xdr:from>
    <xdr:to>
      <xdr:col>25</xdr:col>
      <xdr:colOff>22236</xdr:colOff>
      <xdr:row>126</xdr:row>
      <xdr:rowOff>79343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0F00-000087000000}"/>
            </a:ext>
          </a:extLst>
        </xdr:cNvPr>
        <xdr:cNvCxnSpPr>
          <a:cxnSpLocks/>
          <a:stCxn id="108604" idx="4"/>
          <a:endCxn id="93" idx="0"/>
        </xdr:cNvCxnSpPr>
      </xdr:nvCxnSpPr>
      <xdr:spPr>
        <a:xfrm flipH="1">
          <a:off x="13921994" y="22876388"/>
          <a:ext cx="6742" cy="12535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134</xdr:row>
      <xdr:rowOff>152957</xdr:rowOff>
    </xdr:from>
    <xdr:to>
      <xdr:col>27</xdr:col>
      <xdr:colOff>756635</xdr:colOff>
      <xdr:row>136</xdr:row>
      <xdr:rowOff>70532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0F00-000089000000}"/>
            </a:ext>
          </a:extLst>
        </xdr:cNvPr>
        <xdr:cNvCxnSpPr>
          <a:stCxn id="120" idx="4"/>
          <a:endCxn id="92" idx="0"/>
        </xdr:cNvCxnSpPr>
      </xdr:nvCxnSpPr>
      <xdr:spPr>
        <a:xfrm>
          <a:off x="15501335" y="257275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52788</xdr:colOff>
      <xdr:row>146</xdr:row>
      <xdr:rowOff>65518</xdr:rowOff>
    </xdr:from>
    <xdr:to>
      <xdr:col>16</xdr:col>
      <xdr:colOff>733676</xdr:colOff>
      <xdr:row>149</xdr:row>
      <xdr:rowOff>142018</xdr:rowOff>
    </xdr:to>
    <xdr:sp macro="" textlink="">
      <xdr:nvSpPr>
        <xdr:cNvPr id="138" name="CuadroTexto 13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F00-00008A000000}"/>
            </a:ext>
          </a:extLst>
        </xdr:cNvPr>
        <xdr:cNvSpPr txBox="1"/>
      </xdr:nvSpPr>
      <xdr:spPr>
        <a:xfrm>
          <a:off x="8244288" y="27926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12</xdr:col>
      <xdr:colOff>27551</xdr:colOff>
      <xdr:row>146</xdr:row>
      <xdr:rowOff>65518</xdr:rowOff>
    </xdr:from>
    <xdr:to>
      <xdr:col>13</xdr:col>
      <xdr:colOff>708439</xdr:colOff>
      <xdr:row>149</xdr:row>
      <xdr:rowOff>142018</xdr:rowOff>
    </xdr:to>
    <xdr:sp macro="" textlink="">
      <xdr:nvSpPr>
        <xdr:cNvPr id="139" name="CuadroTexto 138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F00-00008B000000}"/>
            </a:ext>
          </a:extLst>
        </xdr:cNvPr>
        <xdr:cNvSpPr txBox="1"/>
      </xdr:nvSpPr>
      <xdr:spPr>
        <a:xfrm>
          <a:off x="6580751" y="27926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9</xdr:col>
      <xdr:colOff>85032</xdr:colOff>
      <xdr:row>146</xdr:row>
      <xdr:rowOff>65518</xdr:rowOff>
    </xdr:from>
    <xdr:to>
      <xdr:col>11</xdr:col>
      <xdr:colOff>1034</xdr:colOff>
      <xdr:row>149</xdr:row>
      <xdr:rowOff>142018</xdr:rowOff>
    </xdr:to>
    <xdr:sp macro="" textlink="">
      <xdr:nvSpPr>
        <xdr:cNvPr id="140" name="CuadroTexto 139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F00-00008C000000}"/>
            </a:ext>
          </a:extLst>
        </xdr:cNvPr>
        <xdr:cNvSpPr txBox="1"/>
      </xdr:nvSpPr>
      <xdr:spPr>
        <a:xfrm>
          <a:off x="4999932" y="27926143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CAZOLETA</a:t>
          </a:r>
        </a:p>
        <a:p>
          <a:pPr algn="ctr"/>
          <a:r>
            <a:rPr lang="en-US" sz="900" b="1" i="1"/>
            <a:t>01-15</a:t>
          </a:r>
          <a:endParaRPr lang="en-US" sz="1100" b="1" i="1"/>
        </a:p>
      </xdr:txBody>
    </xdr:sp>
    <xdr:clientData/>
  </xdr:twoCellAnchor>
  <xdr:twoCellAnchor>
    <xdr:from>
      <xdr:col>6</xdr:col>
      <xdr:colOff>85032</xdr:colOff>
      <xdr:row>146</xdr:row>
      <xdr:rowOff>69125</xdr:rowOff>
    </xdr:from>
    <xdr:to>
      <xdr:col>8</xdr:col>
      <xdr:colOff>1034</xdr:colOff>
      <xdr:row>149</xdr:row>
      <xdr:rowOff>145625</xdr:rowOff>
    </xdr:to>
    <xdr:sp macro="" textlink="">
      <xdr:nvSpPr>
        <xdr:cNvPr id="141" name="CuadroTexto 140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0F00-00008D000000}"/>
            </a:ext>
          </a:extLst>
        </xdr:cNvPr>
        <xdr:cNvSpPr txBox="1"/>
      </xdr:nvSpPr>
      <xdr:spPr>
        <a:xfrm>
          <a:off x="3361632" y="2792975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6</xdr:col>
      <xdr:colOff>85032</xdr:colOff>
      <xdr:row>141</xdr:row>
      <xdr:rowOff>103910</xdr:rowOff>
    </xdr:from>
    <xdr:to>
      <xdr:col>8</xdr:col>
      <xdr:colOff>1034</xdr:colOff>
      <xdr:row>144</xdr:row>
      <xdr:rowOff>180410</xdr:rowOff>
    </xdr:to>
    <xdr:sp macro="" textlink="">
      <xdr:nvSpPr>
        <xdr:cNvPr id="142" name="CuadroTexto 14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0F00-00008E000000}"/>
            </a:ext>
          </a:extLst>
        </xdr:cNvPr>
        <xdr:cNvSpPr txBox="1"/>
      </xdr:nvSpPr>
      <xdr:spPr>
        <a:xfrm>
          <a:off x="3361632" y="27012035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7</xdr:col>
      <xdr:colOff>43033</xdr:colOff>
      <xdr:row>144</xdr:row>
      <xdr:rowOff>180410</xdr:rowOff>
    </xdr:from>
    <xdr:to>
      <xdr:col>7</xdr:col>
      <xdr:colOff>43033</xdr:colOff>
      <xdr:row>146</xdr:row>
      <xdr:rowOff>69125</xdr:rowOff>
    </xdr:to>
    <xdr:cxnSp macro="">
      <xdr:nvCxnSpPr>
        <xdr:cNvPr id="143" name="Conector recto de flecha 142">
          <a:extLst>
            <a:ext uri="{FF2B5EF4-FFF2-40B4-BE49-F238E27FC236}">
              <a16:creationId xmlns:a16="http://schemas.microsoft.com/office/drawing/2014/main" id="{00000000-0008-0000-0F00-00008F000000}"/>
            </a:ext>
          </a:extLst>
        </xdr:cNvPr>
        <xdr:cNvCxnSpPr>
          <a:stCxn id="142" idx="4"/>
          <a:endCxn id="141" idx="0"/>
        </xdr:cNvCxnSpPr>
      </xdr:nvCxnSpPr>
      <xdr:spPr>
        <a:xfrm>
          <a:off x="4081633" y="27660035"/>
          <a:ext cx="0" cy="269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1034</xdr:colOff>
      <xdr:row>148</xdr:row>
      <xdr:rowOff>8518</xdr:rowOff>
    </xdr:from>
    <xdr:to>
      <xdr:col>9</xdr:col>
      <xdr:colOff>85032</xdr:colOff>
      <xdr:row>148</xdr:row>
      <xdr:rowOff>12125</xdr:rowOff>
    </xdr:to>
    <xdr:cxnSp macro="">
      <xdr:nvCxnSpPr>
        <xdr:cNvPr id="144" name="Conector recto de flecha 143">
          <a:extLst>
            <a:ext uri="{FF2B5EF4-FFF2-40B4-BE49-F238E27FC236}">
              <a16:creationId xmlns:a16="http://schemas.microsoft.com/office/drawing/2014/main" id="{00000000-0008-0000-0F00-000090000000}"/>
            </a:ext>
          </a:extLst>
        </xdr:cNvPr>
        <xdr:cNvCxnSpPr>
          <a:stCxn id="141" idx="6"/>
          <a:endCxn id="140" idx="2"/>
        </xdr:cNvCxnSpPr>
      </xdr:nvCxnSpPr>
      <xdr:spPr>
        <a:xfrm flipV="1">
          <a:off x="4801634" y="28250143"/>
          <a:ext cx="198298" cy="36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1034</xdr:colOff>
      <xdr:row>148</xdr:row>
      <xdr:rowOff>9962</xdr:rowOff>
    </xdr:from>
    <xdr:to>
      <xdr:col>12</xdr:col>
      <xdr:colOff>27551</xdr:colOff>
      <xdr:row>148</xdr:row>
      <xdr:rowOff>9962</xdr:rowOff>
    </xdr:to>
    <xdr:cxnSp macro="">
      <xdr:nvCxnSpPr>
        <xdr:cNvPr id="145" name="Conector recto de flecha 144">
          <a:extLst>
            <a:ext uri="{FF2B5EF4-FFF2-40B4-BE49-F238E27FC236}">
              <a16:creationId xmlns:a16="http://schemas.microsoft.com/office/drawing/2014/main" id="{00000000-0008-0000-0F00-000091000000}"/>
            </a:ext>
          </a:extLst>
        </xdr:cNvPr>
        <xdr:cNvCxnSpPr>
          <a:stCxn id="140" idx="6"/>
          <a:endCxn id="139" idx="2"/>
        </xdr:cNvCxnSpPr>
      </xdr:nvCxnSpPr>
      <xdr:spPr>
        <a:xfrm>
          <a:off x="6439934" y="28251587"/>
          <a:ext cx="14081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708439</xdr:colOff>
      <xdr:row>148</xdr:row>
      <xdr:rowOff>8518</xdr:rowOff>
    </xdr:from>
    <xdr:to>
      <xdr:col>15</xdr:col>
      <xdr:colOff>52788</xdr:colOff>
      <xdr:row>148</xdr:row>
      <xdr:rowOff>8518</xdr:rowOff>
    </xdr:to>
    <xdr:cxnSp macro="">
      <xdr:nvCxnSpPr>
        <xdr:cNvPr id="146" name="Conector recto de flecha 145">
          <a:extLst>
            <a:ext uri="{FF2B5EF4-FFF2-40B4-BE49-F238E27FC236}">
              <a16:creationId xmlns:a16="http://schemas.microsoft.com/office/drawing/2014/main" id="{00000000-0008-0000-0F00-000092000000}"/>
            </a:ext>
          </a:extLst>
        </xdr:cNvPr>
        <xdr:cNvCxnSpPr>
          <a:stCxn id="139" idx="6"/>
          <a:endCxn id="138" idx="2"/>
        </xdr:cNvCxnSpPr>
      </xdr:nvCxnSpPr>
      <xdr:spPr>
        <a:xfrm>
          <a:off x="8023639" y="28250143"/>
          <a:ext cx="22064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733676</xdr:colOff>
      <xdr:row>148</xdr:row>
      <xdr:rowOff>9962</xdr:rowOff>
    </xdr:from>
    <xdr:to>
      <xdr:col>18</xdr:col>
      <xdr:colOff>62932</xdr:colOff>
      <xdr:row>148</xdr:row>
      <xdr:rowOff>9962</xdr:rowOff>
    </xdr:to>
    <xdr:cxnSp macro="">
      <xdr:nvCxnSpPr>
        <xdr:cNvPr id="147" name="Conector recto de flecha 146">
          <a:extLst>
            <a:ext uri="{FF2B5EF4-FFF2-40B4-BE49-F238E27FC236}">
              <a16:creationId xmlns:a16="http://schemas.microsoft.com/office/drawing/2014/main" id="{00000000-0008-0000-0F00-000093000000}"/>
            </a:ext>
          </a:extLst>
        </xdr:cNvPr>
        <xdr:cNvCxnSpPr>
          <a:stCxn id="138" idx="6"/>
          <a:endCxn id="121" idx="2"/>
        </xdr:cNvCxnSpPr>
      </xdr:nvCxnSpPr>
      <xdr:spPr>
        <a:xfrm>
          <a:off x="9687176" y="28251587"/>
          <a:ext cx="205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743819</xdr:colOff>
      <xdr:row>148</xdr:row>
      <xdr:rowOff>8518</xdr:rowOff>
    </xdr:from>
    <xdr:to>
      <xdr:col>24</xdr:col>
      <xdr:colOff>62932</xdr:colOff>
      <xdr:row>148</xdr:row>
      <xdr:rowOff>8518</xdr:rowOff>
    </xdr:to>
    <xdr:cxnSp macro="">
      <xdr:nvCxnSpPr>
        <xdr:cNvPr id="148" name="Conector recto de flecha 147">
          <a:extLst>
            <a:ext uri="{FF2B5EF4-FFF2-40B4-BE49-F238E27FC236}">
              <a16:creationId xmlns:a16="http://schemas.microsoft.com/office/drawing/2014/main" id="{00000000-0008-0000-0F00-000094000000}"/>
            </a:ext>
          </a:extLst>
        </xdr:cNvPr>
        <xdr:cNvCxnSpPr>
          <a:stCxn id="121" idx="6"/>
          <a:endCxn id="153" idx="2"/>
        </xdr:cNvCxnSpPr>
      </xdr:nvCxnSpPr>
      <xdr:spPr>
        <a:xfrm>
          <a:off x="12973919" y="28250143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194</xdr:row>
      <xdr:rowOff>147686</xdr:rowOff>
    </xdr:from>
    <xdr:to>
      <xdr:col>25</xdr:col>
      <xdr:colOff>14051</xdr:colOff>
      <xdr:row>196</xdr:row>
      <xdr:rowOff>63102</xdr:rowOff>
    </xdr:to>
    <xdr:cxnSp macro="">
      <xdr:nvCxnSpPr>
        <xdr:cNvPr id="149" name="Conector recto de flecha 148">
          <a:extLst>
            <a:ext uri="{FF2B5EF4-FFF2-40B4-BE49-F238E27FC236}">
              <a16:creationId xmlns:a16="http://schemas.microsoft.com/office/drawing/2014/main" id="{00000000-0008-0000-0F00-000095000000}"/>
            </a:ext>
          </a:extLst>
        </xdr:cNvPr>
        <xdr:cNvCxnSpPr>
          <a:stCxn id="122" idx="4"/>
          <a:endCxn id="105" idx="0"/>
        </xdr:cNvCxnSpPr>
      </xdr:nvCxnSpPr>
      <xdr:spPr>
        <a:xfrm>
          <a:off x="13882451" y="37247561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280</xdr:row>
      <xdr:rowOff>118522</xdr:rowOff>
    </xdr:from>
    <xdr:to>
      <xdr:col>27</xdr:col>
      <xdr:colOff>755193</xdr:colOff>
      <xdr:row>282</xdr:row>
      <xdr:rowOff>67898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0F00-000096000000}"/>
            </a:ext>
          </a:extLst>
        </xdr:cNvPr>
        <xdr:cNvCxnSpPr>
          <a:stCxn id="123" idx="4"/>
          <a:endCxn id="46" idx="0"/>
        </xdr:cNvCxnSpPr>
      </xdr:nvCxnSpPr>
      <xdr:spPr>
        <a:xfrm flipH="1">
          <a:off x="15499892" y="53620447"/>
          <a:ext cx="1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109</xdr:row>
      <xdr:rowOff>58229</xdr:rowOff>
    </xdr:from>
    <xdr:to>
      <xdr:col>19</xdr:col>
      <xdr:colOff>705551</xdr:colOff>
      <xdr:row>112</xdr:row>
      <xdr:rowOff>134729</xdr:rowOff>
    </xdr:to>
    <xdr:sp macro="" textlink="">
      <xdr:nvSpPr>
        <xdr:cNvPr id="151" name="CuadroTexto 150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F00-000097000000}"/>
            </a:ext>
          </a:extLst>
        </xdr:cNvPr>
        <xdr:cNvSpPr txBox="1"/>
      </xdr:nvSpPr>
      <xdr:spPr>
        <a:xfrm>
          <a:off x="9857351" y="208703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35-20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107</xdr:row>
      <xdr:rowOff>153884</xdr:rowOff>
    </xdr:from>
    <xdr:to>
      <xdr:col>18</xdr:col>
      <xdr:colOff>747551</xdr:colOff>
      <xdr:row>109</xdr:row>
      <xdr:rowOff>58229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0F00-000098000000}"/>
            </a:ext>
          </a:extLst>
        </xdr:cNvPr>
        <xdr:cNvCxnSpPr>
          <a:stCxn id="108553" idx="4"/>
          <a:endCxn id="151" idx="0"/>
        </xdr:cNvCxnSpPr>
      </xdr:nvCxnSpPr>
      <xdr:spPr>
        <a:xfrm>
          <a:off x="10574631" y="20585009"/>
          <a:ext cx="2720" cy="2853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146</xdr:row>
      <xdr:rowOff>65518</xdr:rowOff>
    </xdr:from>
    <xdr:to>
      <xdr:col>25</xdr:col>
      <xdr:colOff>740932</xdr:colOff>
      <xdr:row>149</xdr:row>
      <xdr:rowOff>142018</xdr:rowOff>
    </xdr:to>
    <xdr:sp macro="" textlink="">
      <xdr:nvSpPr>
        <xdr:cNvPr id="153" name="CuadroTexto 152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0F00-000099000000}"/>
            </a:ext>
          </a:extLst>
        </xdr:cNvPr>
        <xdr:cNvSpPr txBox="1"/>
      </xdr:nvSpPr>
      <xdr:spPr>
        <a:xfrm>
          <a:off x="13169332" y="27926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25</xdr:col>
      <xdr:colOff>740932</xdr:colOff>
      <xdr:row>148</xdr:row>
      <xdr:rowOff>8518</xdr:rowOff>
    </xdr:from>
    <xdr:to>
      <xdr:col>27</xdr:col>
      <xdr:colOff>35192</xdr:colOff>
      <xdr:row>148</xdr:row>
      <xdr:rowOff>8518</xdr:rowOff>
    </xdr:to>
    <xdr:cxnSp macro="">
      <xdr:nvCxnSpPr>
        <xdr:cNvPr id="154" name="Conector recto de flecha 153">
          <a:extLst>
            <a:ext uri="{FF2B5EF4-FFF2-40B4-BE49-F238E27FC236}">
              <a16:creationId xmlns:a16="http://schemas.microsoft.com/office/drawing/2014/main" id="{00000000-0008-0000-0F00-00009A000000}"/>
            </a:ext>
          </a:extLst>
        </xdr:cNvPr>
        <xdr:cNvCxnSpPr>
          <a:stCxn id="153" idx="6"/>
          <a:endCxn id="32" idx="2"/>
        </xdr:cNvCxnSpPr>
      </xdr:nvCxnSpPr>
      <xdr:spPr>
        <a:xfrm>
          <a:off x="14609332" y="28250143"/>
          <a:ext cx="1705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4330</xdr:colOff>
      <xdr:row>17</xdr:row>
      <xdr:rowOff>144318</xdr:rowOff>
    </xdr:from>
    <xdr:to>
      <xdr:col>13</xdr:col>
      <xdr:colOff>4943</xdr:colOff>
      <xdr:row>19</xdr:row>
      <xdr:rowOff>65317</xdr:rowOff>
    </xdr:to>
    <xdr:cxnSp macro="">
      <xdr:nvCxnSpPr>
        <xdr:cNvPr id="155" name="Conector recto de flecha 154">
          <a:extLst>
            <a:ext uri="{FF2B5EF4-FFF2-40B4-BE49-F238E27FC236}">
              <a16:creationId xmlns:a16="http://schemas.microsoft.com/office/drawing/2014/main" id="{00000000-0008-0000-0F00-00009B000000}"/>
            </a:ext>
          </a:extLst>
        </xdr:cNvPr>
        <xdr:cNvCxnSpPr>
          <a:stCxn id="10" idx="2"/>
          <a:endCxn id="73" idx="0"/>
        </xdr:cNvCxnSpPr>
      </xdr:nvCxnSpPr>
      <xdr:spPr>
        <a:xfrm>
          <a:off x="7319530" y="3430443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51954</xdr:colOff>
      <xdr:row>34</xdr:row>
      <xdr:rowOff>65317</xdr:rowOff>
    </xdr:from>
    <xdr:to>
      <xdr:col>16</xdr:col>
      <xdr:colOff>732840</xdr:colOff>
      <xdr:row>37</xdr:row>
      <xdr:rowOff>141817</xdr:rowOff>
    </xdr:to>
    <xdr:sp macro="" textlink="">
      <xdr:nvSpPr>
        <xdr:cNvPr id="156" name="CuadroTexto 155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0F00-00009C000000}"/>
            </a:ext>
          </a:extLst>
        </xdr:cNvPr>
        <xdr:cNvSpPr txBox="1">
          <a:spLocks/>
        </xdr:cNvSpPr>
      </xdr:nvSpPr>
      <xdr:spPr>
        <a:xfrm>
          <a:off x="8243454" y="6589942"/>
          <a:ext cx="1442886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</a:t>
          </a:r>
          <a:r>
            <a:rPr lang="en-US" sz="1100" b="1" i="1"/>
            <a:t>REFUERZO CANASTO</a:t>
          </a:r>
        </a:p>
        <a:p>
          <a:pPr algn="ctr"/>
          <a:r>
            <a:rPr lang="en-US" sz="900" b="1" i="1"/>
            <a:t>10-05</a:t>
          </a:r>
          <a:endParaRPr lang="en-US" sz="1100" b="1" i="1"/>
        </a:p>
      </xdr:txBody>
    </xdr:sp>
    <xdr:clientData/>
  </xdr:twoCellAnchor>
  <xdr:twoCellAnchor>
    <xdr:from>
      <xdr:col>16</xdr:col>
      <xdr:colOff>732840</xdr:colOff>
      <xdr:row>36</xdr:row>
      <xdr:rowOff>8317</xdr:rowOff>
    </xdr:from>
    <xdr:to>
      <xdr:col>18</xdr:col>
      <xdr:colOff>35717</xdr:colOff>
      <xdr:row>36</xdr:row>
      <xdr:rowOff>8317</xdr:rowOff>
    </xdr:to>
    <xdr:cxnSp macro="">
      <xdr:nvCxnSpPr>
        <xdr:cNvPr id="157" name="Conector recto de flecha 156">
          <a:extLst>
            <a:ext uri="{FF2B5EF4-FFF2-40B4-BE49-F238E27FC236}">
              <a16:creationId xmlns:a16="http://schemas.microsoft.com/office/drawing/2014/main" id="{00000000-0008-0000-0F00-00009D000000}"/>
            </a:ext>
          </a:extLst>
        </xdr:cNvPr>
        <xdr:cNvCxnSpPr>
          <a:stCxn id="156" idx="6"/>
          <a:endCxn id="66" idx="2"/>
        </xdr:cNvCxnSpPr>
      </xdr:nvCxnSpPr>
      <xdr:spPr>
        <a:xfrm>
          <a:off x="9686340" y="6913942"/>
          <a:ext cx="17917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121</xdr:row>
      <xdr:rowOff>69272</xdr:rowOff>
    </xdr:from>
    <xdr:to>
      <xdr:col>19</xdr:col>
      <xdr:colOff>705551</xdr:colOff>
      <xdr:row>124</xdr:row>
      <xdr:rowOff>145772</xdr:rowOff>
    </xdr:to>
    <xdr:sp macro="" textlink="">
      <xdr:nvSpPr>
        <xdr:cNvPr id="159" name="CuadroTexto 158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F00-00009F000000}"/>
            </a:ext>
          </a:extLst>
        </xdr:cNvPr>
        <xdr:cNvSpPr txBox="1"/>
      </xdr:nvSpPr>
      <xdr:spPr>
        <a:xfrm>
          <a:off x="9857351" y="23167397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</a:t>
          </a:r>
          <a:r>
            <a:rPr lang="en-US" sz="1100" b="1" i="1" baseline="0"/>
            <a:t> CONDUCTO</a:t>
          </a:r>
        </a:p>
        <a:p>
          <a:pPr algn="ctr"/>
          <a:r>
            <a:rPr lang="en-US" sz="900" b="1" i="1" baseline="0"/>
            <a:t>36-01</a:t>
          </a:r>
          <a:endParaRPr lang="en-US" sz="900" b="1" i="1"/>
        </a:p>
      </xdr:txBody>
    </xdr:sp>
    <xdr:clientData/>
  </xdr:twoCellAnchor>
  <xdr:twoCellAnchor>
    <xdr:from>
      <xdr:col>27</xdr:col>
      <xdr:colOff>381000</xdr:colOff>
      <xdr:row>181</xdr:row>
      <xdr:rowOff>103909</xdr:rowOff>
    </xdr:from>
    <xdr:to>
      <xdr:col>28</xdr:col>
      <xdr:colOff>467591</xdr:colOff>
      <xdr:row>184</xdr:row>
      <xdr:rowOff>103909</xdr:rowOff>
    </xdr:to>
    <xdr:sp macro="" textlink="">
      <xdr:nvSpPr>
        <xdr:cNvPr id="166" name="CuadroTexto 165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0F00-0000A6000000}"/>
            </a:ext>
          </a:extLst>
        </xdr:cNvPr>
        <xdr:cNvSpPr txBox="1"/>
      </xdr:nvSpPr>
      <xdr:spPr>
        <a:xfrm>
          <a:off x="15125700" y="3472728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18</xdr:col>
      <xdr:colOff>24831</xdr:colOff>
      <xdr:row>94</xdr:row>
      <xdr:rowOff>58229</xdr:rowOff>
    </xdr:from>
    <xdr:to>
      <xdr:col>19</xdr:col>
      <xdr:colOff>702831</xdr:colOff>
      <xdr:row>97</xdr:row>
      <xdr:rowOff>134729</xdr:rowOff>
    </xdr:to>
    <xdr:sp macro="" textlink="">
      <xdr:nvSpPr>
        <xdr:cNvPr id="167" name="CuadroTexto 166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0F00-0000A7000000}"/>
            </a:ext>
          </a:extLst>
        </xdr:cNvPr>
        <xdr:cNvSpPr txBox="1"/>
      </xdr:nvSpPr>
      <xdr:spPr>
        <a:xfrm>
          <a:off x="9854631" y="18012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EVAPORADOR</a:t>
          </a:r>
        </a:p>
        <a:p>
          <a:pPr algn="ctr"/>
          <a:r>
            <a:rPr lang="en-US" sz="900" b="1" i="1"/>
            <a:t>30-25</a:t>
          </a:r>
        </a:p>
      </xdr:txBody>
    </xdr:sp>
    <xdr:clientData/>
  </xdr:twoCellAnchor>
  <xdr:twoCellAnchor>
    <xdr:from>
      <xdr:col>18</xdr:col>
      <xdr:colOff>744831</xdr:colOff>
      <xdr:row>97</xdr:row>
      <xdr:rowOff>134729</xdr:rowOff>
    </xdr:from>
    <xdr:to>
      <xdr:col>18</xdr:col>
      <xdr:colOff>744831</xdr:colOff>
      <xdr:row>99</xdr:row>
      <xdr:rowOff>55922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0F00-0000A8000000}"/>
            </a:ext>
          </a:extLst>
        </xdr:cNvPr>
        <xdr:cNvCxnSpPr>
          <a:stCxn id="167" idx="4"/>
        </xdr:cNvCxnSpPr>
      </xdr:nvCxnSpPr>
      <xdr:spPr>
        <a:xfrm>
          <a:off x="10574631" y="18660854"/>
          <a:ext cx="0" cy="3021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93856</xdr:colOff>
      <xdr:row>109</xdr:row>
      <xdr:rowOff>58228</xdr:rowOff>
    </xdr:from>
    <xdr:to>
      <xdr:col>8</xdr:col>
      <xdr:colOff>6969</xdr:colOff>
      <xdr:row>112</xdr:row>
      <xdr:rowOff>134727</xdr:rowOff>
    </xdr:to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F00-0000A9000000}"/>
            </a:ext>
          </a:extLst>
        </xdr:cNvPr>
        <xdr:cNvSpPr txBox="1"/>
      </xdr:nvSpPr>
      <xdr:spPr>
        <a:xfrm>
          <a:off x="3370456" y="20870353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</a:p>
        <a:p>
          <a:pPr algn="ctr"/>
          <a:r>
            <a:rPr lang="en-US" sz="1100" b="1" i="1"/>
            <a:t>LÁMINA</a:t>
          </a:r>
        </a:p>
      </xdr:txBody>
    </xdr:sp>
    <xdr:clientData/>
  </xdr:twoCellAnchor>
  <xdr:twoCellAnchor>
    <xdr:from>
      <xdr:col>9</xdr:col>
      <xdr:colOff>93856</xdr:colOff>
      <xdr:row>109</xdr:row>
      <xdr:rowOff>58228</xdr:rowOff>
    </xdr:from>
    <xdr:to>
      <xdr:col>11</xdr:col>
      <xdr:colOff>6969</xdr:colOff>
      <xdr:row>112</xdr:row>
      <xdr:rowOff>134729</xdr:rowOff>
    </xdr:to>
    <xdr:sp macro="" textlink="">
      <xdr:nvSpPr>
        <xdr:cNvPr id="170" name="CuadroTexto 16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F00-0000AA000000}"/>
            </a:ext>
          </a:extLst>
        </xdr:cNvPr>
        <xdr:cNvSpPr txBox="1"/>
      </xdr:nvSpPr>
      <xdr:spPr>
        <a:xfrm>
          <a:off x="5008756" y="208703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CAJA DE AIRE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119</xdr:row>
      <xdr:rowOff>153790</xdr:rowOff>
    </xdr:from>
    <xdr:to>
      <xdr:col>18</xdr:col>
      <xdr:colOff>747551</xdr:colOff>
      <xdr:row>121</xdr:row>
      <xdr:rowOff>69272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0F00-0000AC000000}"/>
            </a:ext>
          </a:extLst>
        </xdr:cNvPr>
        <xdr:cNvCxnSpPr>
          <a:stCxn id="108552" idx="4"/>
          <a:endCxn id="159" idx="0"/>
        </xdr:cNvCxnSpPr>
      </xdr:nvCxnSpPr>
      <xdr:spPr>
        <a:xfrm>
          <a:off x="10574631" y="22870915"/>
          <a:ext cx="2720" cy="29648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111</xdr:row>
      <xdr:rowOff>1229</xdr:rowOff>
    </xdr:from>
    <xdr:to>
      <xdr:col>18</xdr:col>
      <xdr:colOff>27551</xdr:colOff>
      <xdr:row>111</xdr:row>
      <xdr:rowOff>1229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0F00-0000AD000000}"/>
            </a:ext>
          </a:extLst>
        </xdr:cNvPr>
        <xdr:cNvCxnSpPr>
          <a:stCxn id="129" idx="6"/>
          <a:endCxn id="151" idx="2"/>
        </xdr:cNvCxnSpPr>
      </xdr:nvCxnSpPr>
      <xdr:spPr>
        <a:xfrm>
          <a:off x="9665742" y="21194354"/>
          <a:ext cx="19160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23092</xdr:colOff>
      <xdr:row>94</xdr:row>
      <xdr:rowOff>58228</xdr:rowOff>
    </xdr:from>
    <xdr:to>
      <xdr:col>13</xdr:col>
      <xdr:colOff>698205</xdr:colOff>
      <xdr:row>97</xdr:row>
      <xdr:rowOff>134729</xdr:rowOff>
    </xdr:to>
    <xdr:sp macro="" textlink="">
      <xdr:nvSpPr>
        <xdr:cNvPr id="176" name="CuadroTexto 175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0F00-0000B0000000}"/>
            </a:ext>
          </a:extLst>
        </xdr:cNvPr>
        <xdr:cNvSpPr txBox="1"/>
      </xdr:nvSpPr>
      <xdr:spPr>
        <a:xfrm>
          <a:off x="65762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VERIF.</a:t>
          </a:r>
          <a:r>
            <a:rPr lang="en-US" sz="1100" b="1" i="1" baseline="0"/>
            <a:t> CONTINUIDAD Y FUGA EVAP.</a:t>
          </a:r>
        </a:p>
        <a:p>
          <a:pPr algn="ctr"/>
          <a:r>
            <a:rPr lang="en-US" sz="900" b="1" i="1" baseline="0"/>
            <a:t>65-05</a:t>
          </a:r>
          <a:endParaRPr lang="en-US" sz="900" b="1" i="1"/>
        </a:p>
      </xdr:txBody>
    </xdr:sp>
    <xdr:clientData/>
  </xdr:twoCellAnchor>
  <xdr:twoCellAnchor>
    <xdr:from>
      <xdr:col>15</xdr:col>
      <xdr:colOff>34243</xdr:colOff>
      <xdr:row>94</xdr:row>
      <xdr:rowOff>58229</xdr:rowOff>
    </xdr:from>
    <xdr:to>
      <xdr:col>16</xdr:col>
      <xdr:colOff>712242</xdr:colOff>
      <xdr:row>97</xdr:row>
      <xdr:rowOff>134729</xdr:rowOff>
    </xdr:to>
    <xdr:sp macro="" textlink="">
      <xdr:nvSpPr>
        <xdr:cNvPr id="177" name="CuadroTexto 176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0F00-0000B1000000}"/>
            </a:ext>
          </a:extLst>
        </xdr:cNvPr>
        <xdr:cNvSpPr txBox="1"/>
      </xdr:nvSpPr>
      <xdr:spPr>
        <a:xfrm>
          <a:off x="8225743" y="1801285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PRUEBA INMERSIÓN</a:t>
          </a:r>
        </a:p>
        <a:p>
          <a:pPr algn="ctr"/>
          <a:r>
            <a:rPr lang="en-US" sz="900" b="1" i="1"/>
            <a:t>65-10</a:t>
          </a:r>
        </a:p>
      </xdr:txBody>
    </xdr:sp>
    <xdr:clientData/>
  </xdr:twoCellAnchor>
  <xdr:twoCellAnchor>
    <xdr:from>
      <xdr:col>16</xdr:col>
      <xdr:colOff>712242</xdr:colOff>
      <xdr:row>96</xdr:row>
      <xdr:rowOff>1229</xdr:rowOff>
    </xdr:from>
    <xdr:to>
      <xdr:col>18</xdr:col>
      <xdr:colOff>24831</xdr:colOff>
      <xdr:row>96</xdr:row>
      <xdr:rowOff>1229</xdr:rowOff>
    </xdr:to>
    <xdr:cxnSp macro="">
      <xdr:nvCxnSpPr>
        <xdr:cNvPr id="178" name="Conector recto de flecha 177">
          <a:extLst>
            <a:ext uri="{FF2B5EF4-FFF2-40B4-BE49-F238E27FC236}">
              <a16:creationId xmlns:a16="http://schemas.microsoft.com/office/drawing/2014/main" id="{00000000-0008-0000-0F00-0000B2000000}"/>
            </a:ext>
          </a:extLst>
        </xdr:cNvPr>
        <xdr:cNvCxnSpPr>
          <a:stCxn id="177" idx="6"/>
          <a:endCxn id="167" idx="2"/>
        </xdr:cNvCxnSpPr>
      </xdr:nvCxnSpPr>
      <xdr:spPr>
        <a:xfrm>
          <a:off x="9665742" y="18336854"/>
          <a:ext cx="1888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698205</xdr:colOff>
      <xdr:row>96</xdr:row>
      <xdr:rowOff>1229</xdr:rowOff>
    </xdr:from>
    <xdr:to>
      <xdr:col>15</xdr:col>
      <xdr:colOff>34243</xdr:colOff>
      <xdr:row>96</xdr:row>
      <xdr:rowOff>1229</xdr:rowOff>
    </xdr:to>
    <xdr:cxnSp macro="">
      <xdr:nvCxnSpPr>
        <xdr:cNvPr id="179" name="Conector recto de flecha 178">
          <a:extLst>
            <a:ext uri="{FF2B5EF4-FFF2-40B4-BE49-F238E27FC236}">
              <a16:creationId xmlns:a16="http://schemas.microsoft.com/office/drawing/2014/main" id="{00000000-0008-0000-0F00-0000B3000000}"/>
            </a:ext>
          </a:extLst>
        </xdr:cNvPr>
        <xdr:cNvCxnSpPr>
          <a:stCxn id="176" idx="6"/>
          <a:endCxn id="177" idx="2"/>
        </xdr:cNvCxnSpPr>
      </xdr:nvCxnSpPr>
      <xdr:spPr>
        <a:xfrm>
          <a:off x="80134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77384</xdr:rowOff>
    </xdr:from>
    <xdr:to>
      <xdr:col>16</xdr:col>
      <xdr:colOff>677999</xdr:colOff>
      <xdr:row>102</xdr:row>
      <xdr:rowOff>153884</xdr:rowOff>
    </xdr:to>
    <xdr:sp macro="" textlink="">
      <xdr:nvSpPr>
        <xdr:cNvPr id="180" name="CuadroTexto 179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F00-0000B4000000}"/>
            </a:ext>
          </a:extLst>
        </xdr:cNvPr>
        <xdr:cNvSpPr txBox="1"/>
      </xdr:nvSpPr>
      <xdr:spPr>
        <a:xfrm>
          <a:off x="8191500" y="18984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EVAP</a:t>
          </a:r>
        </a:p>
        <a:p>
          <a:pPr algn="ctr"/>
          <a:r>
            <a:rPr lang="en-US" sz="900" b="1" i="1" baseline="0"/>
            <a:t>15-10</a:t>
          </a:r>
          <a:endParaRPr lang="en-US" sz="900" b="1" i="1"/>
        </a:p>
      </xdr:txBody>
    </xdr:sp>
    <xdr:clientData/>
  </xdr:twoCellAnchor>
  <xdr:twoCellAnchor>
    <xdr:from>
      <xdr:col>16</xdr:col>
      <xdr:colOff>677999</xdr:colOff>
      <xdr:row>101</xdr:row>
      <xdr:rowOff>20384</xdr:rowOff>
    </xdr:from>
    <xdr:to>
      <xdr:col>18</xdr:col>
      <xdr:colOff>24831</xdr:colOff>
      <xdr:row>101</xdr:row>
      <xdr:rowOff>20384</xdr:rowOff>
    </xdr:to>
    <xdr:cxnSp macro="">
      <xdr:nvCxnSpPr>
        <xdr:cNvPr id="181" name="Conector recto de flecha 180">
          <a:extLst>
            <a:ext uri="{FF2B5EF4-FFF2-40B4-BE49-F238E27FC236}">
              <a16:creationId xmlns:a16="http://schemas.microsoft.com/office/drawing/2014/main" id="{00000000-0008-0000-0F00-0000B5000000}"/>
            </a:ext>
          </a:extLst>
        </xdr:cNvPr>
        <xdr:cNvCxnSpPr>
          <a:stCxn id="180" idx="6"/>
          <a:endCxn id="118" idx="2"/>
        </xdr:cNvCxnSpPr>
      </xdr:nvCxnSpPr>
      <xdr:spPr>
        <a:xfrm>
          <a:off x="9631499" y="19308509"/>
          <a:ext cx="22313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62933</xdr:colOff>
      <xdr:row>141</xdr:row>
      <xdr:rowOff>77384</xdr:rowOff>
    </xdr:from>
    <xdr:to>
      <xdr:col>25</xdr:col>
      <xdr:colOff>740932</xdr:colOff>
      <xdr:row>144</xdr:row>
      <xdr:rowOff>153884</xdr:rowOff>
    </xdr:to>
    <xdr:sp macro="" textlink="">
      <xdr:nvSpPr>
        <xdr:cNvPr id="182" name="CuadroTexto 181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0F00-0000B6000000}"/>
            </a:ext>
          </a:extLst>
        </xdr:cNvPr>
        <xdr:cNvSpPr txBox="1"/>
      </xdr:nvSpPr>
      <xdr:spPr>
        <a:xfrm>
          <a:off x="13169333" y="26985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52779</xdr:colOff>
      <xdr:row>141</xdr:row>
      <xdr:rowOff>42471</xdr:rowOff>
    </xdr:from>
    <xdr:to>
      <xdr:col>25</xdr:col>
      <xdr:colOff>746744</xdr:colOff>
      <xdr:row>144</xdr:row>
      <xdr:rowOff>181430</xdr:rowOff>
    </xdr:to>
    <xdr:sp macro="" textlink="">
      <xdr:nvSpPr>
        <xdr:cNvPr id="183" name="Rectángulo 182">
          <a:extLst>
            <a:ext uri="{FF2B5EF4-FFF2-40B4-BE49-F238E27FC236}">
              <a16:creationId xmlns:a16="http://schemas.microsoft.com/office/drawing/2014/main" id="{00000000-0008-0000-0F00-0000B7000000}"/>
            </a:ext>
          </a:extLst>
        </xdr:cNvPr>
        <xdr:cNvSpPr/>
      </xdr:nvSpPr>
      <xdr:spPr>
        <a:xfrm>
          <a:off x="13159179" y="26950596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18762</xdr:colOff>
      <xdr:row>144</xdr:row>
      <xdr:rowOff>181430</xdr:rowOff>
    </xdr:from>
    <xdr:to>
      <xdr:col>25</xdr:col>
      <xdr:colOff>20932</xdr:colOff>
      <xdr:row>146</xdr:row>
      <xdr:rowOff>65518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0F00-0000B8000000}"/>
            </a:ext>
          </a:extLst>
        </xdr:cNvPr>
        <xdr:cNvCxnSpPr>
          <a:stCxn id="183" idx="2"/>
          <a:endCxn id="153" idx="0"/>
        </xdr:cNvCxnSpPr>
      </xdr:nvCxnSpPr>
      <xdr:spPr>
        <a:xfrm>
          <a:off x="13887162" y="27661055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</xdr:colOff>
      <xdr:row>94</xdr:row>
      <xdr:rowOff>27214</xdr:rowOff>
    </xdr:from>
    <xdr:to>
      <xdr:col>16</xdr:col>
      <xdr:colOff>734786</xdr:colOff>
      <xdr:row>97</xdr:row>
      <xdr:rowOff>163286</xdr:rowOff>
    </xdr:to>
    <xdr:sp macro="" textlink="">
      <xdr:nvSpPr>
        <xdr:cNvPr id="185" name="Rectángulo 184">
          <a:extLst>
            <a:ext uri="{FF2B5EF4-FFF2-40B4-BE49-F238E27FC236}">
              <a16:creationId xmlns:a16="http://schemas.microsoft.com/office/drawing/2014/main" id="{00000000-0008-0000-0F00-0000B9000000}"/>
            </a:ext>
          </a:extLst>
        </xdr:cNvPr>
        <xdr:cNvSpPr/>
      </xdr:nvSpPr>
      <xdr:spPr>
        <a:xfrm>
          <a:off x="3308350" y="17981839"/>
          <a:ext cx="6379936" cy="707572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17318</xdr:colOff>
      <xdr:row>91</xdr:row>
      <xdr:rowOff>105901</xdr:rowOff>
    </xdr:from>
    <xdr:to>
      <xdr:col>7</xdr:col>
      <xdr:colOff>231733</xdr:colOff>
      <xdr:row>94</xdr:row>
      <xdr:rowOff>138546</xdr:rowOff>
    </xdr:to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F00-0000BA000000}"/>
            </a:ext>
          </a:extLst>
        </xdr:cNvPr>
        <xdr:cNvSpPr txBox="1"/>
      </xdr:nvSpPr>
      <xdr:spPr>
        <a:xfrm>
          <a:off x="3293918" y="17489026"/>
          <a:ext cx="976415" cy="604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</xdr:col>
      <xdr:colOff>63500</xdr:colOff>
      <xdr:row>109</xdr:row>
      <xdr:rowOff>0</xdr:rowOff>
    </xdr:from>
    <xdr:to>
      <xdr:col>14</xdr:col>
      <xdr:colOff>13607</xdr:colOff>
      <xdr:row>122</xdr:row>
      <xdr:rowOff>174625</xdr:rowOff>
    </xdr:to>
    <xdr:sp macro="" textlink="">
      <xdr:nvSpPr>
        <xdr:cNvPr id="187" name="Rectángulo 186">
          <a:extLst>
            <a:ext uri="{FF2B5EF4-FFF2-40B4-BE49-F238E27FC236}">
              <a16:creationId xmlns:a16="http://schemas.microsoft.com/office/drawing/2014/main" id="{00000000-0008-0000-0F00-0000BB000000}"/>
            </a:ext>
          </a:extLst>
        </xdr:cNvPr>
        <xdr:cNvSpPr/>
      </xdr:nvSpPr>
      <xdr:spPr>
        <a:xfrm>
          <a:off x="1701800" y="20812125"/>
          <a:ext cx="6389007" cy="2651125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388751</xdr:colOff>
      <xdr:row>114</xdr:row>
      <xdr:rowOff>142133</xdr:rowOff>
    </xdr:from>
    <xdr:to>
      <xdr:col>13</xdr:col>
      <xdr:colOff>379515</xdr:colOff>
      <xdr:row>117</xdr:row>
      <xdr:rowOff>142133</xdr:rowOff>
    </xdr:to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F00-0000BC000000}"/>
            </a:ext>
          </a:extLst>
        </xdr:cNvPr>
        <xdr:cNvSpPr txBox="1"/>
      </xdr:nvSpPr>
      <xdr:spPr>
        <a:xfrm>
          <a:off x="6941951" y="21906758"/>
          <a:ext cx="75276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15494</xdr:colOff>
      <xdr:row>129</xdr:row>
      <xdr:rowOff>155842</xdr:rowOff>
    </xdr:from>
    <xdr:to>
      <xdr:col>27</xdr:col>
      <xdr:colOff>35192</xdr:colOff>
      <xdr:row>133</xdr:row>
      <xdr:rowOff>20899</xdr:rowOff>
    </xdr:to>
    <xdr:cxnSp macro="">
      <xdr:nvCxnSpPr>
        <xdr:cNvPr id="189" name="Conector angular 210">
          <a:extLst>
            <a:ext uri="{FF2B5EF4-FFF2-40B4-BE49-F238E27FC236}">
              <a16:creationId xmlns:a16="http://schemas.microsoft.com/office/drawing/2014/main" id="{00000000-0008-0000-0F00-0000BD000000}"/>
            </a:ext>
          </a:extLst>
        </xdr:cNvPr>
        <xdr:cNvCxnSpPr>
          <a:stCxn id="93" idx="4"/>
          <a:endCxn id="120" idx="2"/>
        </xdr:cNvCxnSpPr>
      </xdr:nvCxnSpPr>
      <xdr:spPr>
        <a:xfrm rot="16200000" flipH="1">
          <a:off x="14018364" y="24643497"/>
          <a:ext cx="627057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13608</xdr:rowOff>
    </xdr:from>
    <xdr:to>
      <xdr:col>16</xdr:col>
      <xdr:colOff>738186</xdr:colOff>
      <xdr:row>122</xdr:row>
      <xdr:rowOff>174625</xdr:rowOff>
    </xdr:to>
    <xdr:sp macro="" textlink="">
      <xdr:nvSpPr>
        <xdr:cNvPr id="190" name="Rectángulo 189">
          <a:extLst>
            <a:ext uri="{FF2B5EF4-FFF2-40B4-BE49-F238E27FC236}">
              <a16:creationId xmlns:a16="http://schemas.microsoft.com/office/drawing/2014/main" id="{00000000-0008-0000-0F00-0000BE000000}"/>
            </a:ext>
          </a:extLst>
        </xdr:cNvPr>
        <xdr:cNvSpPr/>
      </xdr:nvSpPr>
      <xdr:spPr>
        <a:xfrm>
          <a:off x="8191500" y="18920733"/>
          <a:ext cx="1500186" cy="4542517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755192</xdr:colOff>
      <xdr:row>265</xdr:row>
      <xdr:rowOff>163285</xdr:rowOff>
    </xdr:from>
    <xdr:to>
      <xdr:col>28</xdr:col>
      <xdr:colOff>10515</xdr:colOff>
      <xdr:row>267</xdr:row>
      <xdr:rowOff>59777</xdr:rowOff>
    </xdr:to>
    <xdr:cxnSp macro="">
      <xdr:nvCxnSpPr>
        <xdr:cNvPr id="191" name="Conector recto de flecha 190">
          <a:extLst>
            <a:ext uri="{FF2B5EF4-FFF2-40B4-BE49-F238E27FC236}">
              <a16:creationId xmlns:a16="http://schemas.microsoft.com/office/drawing/2014/main" id="{00000000-0008-0000-0F00-0000BF000000}"/>
            </a:ext>
          </a:extLst>
        </xdr:cNvPr>
        <xdr:cNvCxnSpPr>
          <a:endCxn id="45" idx="0"/>
        </xdr:cNvCxnSpPr>
      </xdr:nvCxnSpPr>
      <xdr:spPr>
        <a:xfrm flipH="1">
          <a:off x="15499892" y="50807710"/>
          <a:ext cx="17323" cy="2774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139</xdr:row>
      <xdr:rowOff>147032</xdr:rowOff>
    </xdr:from>
    <xdr:to>
      <xdr:col>27</xdr:col>
      <xdr:colOff>755192</xdr:colOff>
      <xdr:row>141</xdr:row>
      <xdr:rowOff>69125</xdr:rowOff>
    </xdr:to>
    <xdr:cxnSp macro="">
      <xdr:nvCxnSpPr>
        <xdr:cNvPr id="192" name="Conector recto de flecha 191">
          <a:extLst>
            <a:ext uri="{FF2B5EF4-FFF2-40B4-BE49-F238E27FC236}">
              <a16:creationId xmlns:a16="http://schemas.microsoft.com/office/drawing/2014/main" id="{00000000-0008-0000-0F00-0000C0000000}"/>
            </a:ext>
          </a:extLst>
        </xdr:cNvPr>
        <xdr:cNvCxnSpPr>
          <a:stCxn id="92" idx="4"/>
          <a:endCxn id="31" idx="0"/>
        </xdr:cNvCxnSpPr>
      </xdr:nvCxnSpPr>
      <xdr:spPr>
        <a:xfrm>
          <a:off x="15499892" y="26674157"/>
          <a:ext cx="0" cy="3030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169</xdr:row>
      <xdr:rowOff>154015</xdr:rowOff>
    </xdr:from>
    <xdr:to>
      <xdr:col>27</xdr:col>
      <xdr:colOff>755192</xdr:colOff>
      <xdr:row>171</xdr:row>
      <xdr:rowOff>51956</xdr:rowOff>
    </xdr:to>
    <xdr:cxnSp macro="">
      <xdr:nvCxnSpPr>
        <xdr:cNvPr id="193" name="Conector recto de flecha 192">
          <a:extLst>
            <a:ext uri="{FF2B5EF4-FFF2-40B4-BE49-F238E27FC236}">
              <a16:creationId xmlns:a16="http://schemas.microsoft.com/office/drawing/2014/main" id="{00000000-0008-0000-0F00-0000C1000000}"/>
            </a:ext>
          </a:extLst>
        </xdr:cNvPr>
        <xdr:cNvCxnSpPr>
          <a:stCxn id="36" idx="4"/>
          <a:endCxn id="30" idx="0"/>
        </xdr:cNvCxnSpPr>
      </xdr:nvCxnSpPr>
      <xdr:spPr>
        <a:xfrm>
          <a:off x="15499892" y="32396140"/>
          <a:ext cx="0" cy="29799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287</xdr:row>
      <xdr:rowOff>53464</xdr:rowOff>
    </xdr:from>
    <xdr:to>
      <xdr:col>28</xdr:col>
      <xdr:colOff>713192</xdr:colOff>
      <xdr:row>290</xdr:row>
      <xdr:rowOff>129964</xdr:rowOff>
    </xdr:to>
    <xdr:sp macro="" textlink="">
      <xdr:nvSpPr>
        <xdr:cNvPr id="196" name="CuadroTexto 195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0F00-0000C4000000}"/>
            </a:ext>
          </a:extLst>
        </xdr:cNvPr>
        <xdr:cNvSpPr txBox="1"/>
      </xdr:nvSpPr>
      <xdr:spPr>
        <a:xfrm>
          <a:off x="14779892" y="5488888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27</xdr:col>
      <xdr:colOff>755192</xdr:colOff>
      <xdr:row>285</xdr:row>
      <xdr:rowOff>136277</xdr:rowOff>
    </xdr:from>
    <xdr:to>
      <xdr:col>27</xdr:col>
      <xdr:colOff>755192</xdr:colOff>
      <xdr:row>287</xdr:row>
      <xdr:rowOff>53464</xdr:rowOff>
    </xdr:to>
    <xdr:cxnSp macro="">
      <xdr:nvCxnSpPr>
        <xdr:cNvPr id="197" name="Conector recto de flecha 196">
          <a:extLst>
            <a:ext uri="{FF2B5EF4-FFF2-40B4-BE49-F238E27FC236}">
              <a16:creationId xmlns:a16="http://schemas.microsoft.com/office/drawing/2014/main" id="{00000000-0008-0000-0F00-0000C5000000}"/>
            </a:ext>
          </a:extLst>
        </xdr:cNvPr>
        <xdr:cNvCxnSpPr>
          <a:endCxn id="196" idx="0"/>
        </xdr:cNvCxnSpPr>
      </xdr:nvCxnSpPr>
      <xdr:spPr>
        <a:xfrm>
          <a:off x="15499892" y="5459070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66890</xdr:colOff>
      <xdr:row>64</xdr:row>
      <xdr:rowOff>51955</xdr:rowOff>
    </xdr:from>
    <xdr:to>
      <xdr:col>22</xdr:col>
      <xdr:colOff>53690</xdr:colOff>
      <xdr:row>67</xdr:row>
      <xdr:rowOff>128509</xdr:rowOff>
    </xdr:to>
    <xdr:sp macro="" textlink="">
      <xdr:nvSpPr>
        <xdr:cNvPr id="198" name="CuadroTexto 197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F00-0000C6000000}"/>
            </a:ext>
          </a:extLst>
        </xdr:cNvPr>
        <xdr:cNvSpPr txBox="1">
          <a:spLocks/>
        </xdr:cNvSpPr>
      </xdr:nvSpPr>
      <xdr:spPr>
        <a:xfrm>
          <a:off x="11534990" y="12291580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21</xdr:col>
      <xdr:colOff>749745</xdr:colOff>
      <xdr:row>64</xdr:row>
      <xdr:rowOff>51954</xdr:rowOff>
    </xdr:from>
    <xdr:to>
      <xdr:col>22</xdr:col>
      <xdr:colOff>744890</xdr:colOff>
      <xdr:row>67</xdr:row>
      <xdr:rowOff>128507</xdr:rowOff>
    </xdr:to>
    <xdr:sp macro="" textlink="">
      <xdr:nvSpPr>
        <xdr:cNvPr id="199" name="CuadroTexto 198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0F00-0000C7000000}"/>
            </a:ext>
          </a:extLst>
        </xdr:cNvPr>
        <xdr:cNvSpPr txBox="1">
          <a:spLocks/>
        </xdr:cNvSpPr>
      </xdr:nvSpPr>
      <xdr:spPr>
        <a:xfrm>
          <a:off x="12217845" y="12291579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05-11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F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F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F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F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  <a:ext uri="{FF2B5EF4-FFF2-40B4-BE49-F238E27FC236}">
                  <a16:creationId xmlns:a16="http://schemas.microsoft.com/office/drawing/2014/main" id="{00000000-0008-0000-0F00-00000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  <a:ext uri="{FF2B5EF4-FFF2-40B4-BE49-F238E27FC236}">
                  <a16:creationId xmlns:a16="http://schemas.microsoft.com/office/drawing/2014/main" id="{00000000-0008-0000-0F00-00000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35717</xdr:colOff>
      <xdr:row>44</xdr:row>
      <xdr:rowOff>59906</xdr:rowOff>
    </xdr:from>
    <xdr:to>
      <xdr:col>19</xdr:col>
      <xdr:colOff>713717</xdr:colOff>
      <xdr:row>47</xdr:row>
      <xdr:rowOff>136406</xdr:rowOff>
    </xdr:to>
    <xdr:sp macro="" textlink="">
      <xdr:nvSpPr>
        <xdr:cNvPr id="200" name="CuadroTexto 199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0F00-0000C8000000}"/>
            </a:ext>
          </a:extLst>
        </xdr:cNvPr>
        <xdr:cNvSpPr txBox="1">
          <a:spLocks/>
        </xdr:cNvSpPr>
      </xdr:nvSpPr>
      <xdr:spPr>
        <a:xfrm>
          <a:off x="9865517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DESAGÜE</a:t>
          </a:r>
        </a:p>
        <a:p>
          <a:pPr algn="ctr"/>
          <a:r>
            <a:rPr lang="en-US" sz="900" b="1" i="1" baseline="0"/>
            <a:t>28-01</a:t>
          </a:r>
          <a:endParaRPr lang="en-US" sz="1100" b="1" i="1" baseline="0"/>
        </a:p>
      </xdr:txBody>
    </xdr:sp>
    <xdr:clientData/>
  </xdr:twoCellAnchor>
  <xdr:twoCellAnchor>
    <xdr:from>
      <xdr:col>9</xdr:col>
      <xdr:colOff>23092</xdr:colOff>
      <xdr:row>94</xdr:row>
      <xdr:rowOff>58228</xdr:rowOff>
    </xdr:from>
    <xdr:to>
      <xdr:col>10</xdr:col>
      <xdr:colOff>698205</xdr:colOff>
      <xdr:row>97</xdr:row>
      <xdr:rowOff>134729</xdr:rowOff>
    </xdr:to>
    <xdr:sp macro="" textlink="">
      <xdr:nvSpPr>
        <xdr:cNvPr id="201" name="CuadroTexto 200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F00-0000C9000000}"/>
            </a:ext>
          </a:extLst>
        </xdr:cNvPr>
        <xdr:cNvSpPr txBox="1"/>
      </xdr:nvSpPr>
      <xdr:spPr>
        <a:xfrm>
          <a:off x="49379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 EVAPORADOR</a:t>
          </a:r>
        </a:p>
        <a:p>
          <a:pPr algn="ctr"/>
          <a:r>
            <a:rPr lang="en-US" sz="900" b="1" i="1"/>
            <a:t>65-01</a:t>
          </a:r>
        </a:p>
      </xdr:txBody>
    </xdr:sp>
    <xdr:clientData/>
  </xdr:twoCellAnchor>
  <xdr:twoCellAnchor>
    <xdr:from>
      <xdr:col>10</xdr:col>
      <xdr:colOff>698205</xdr:colOff>
      <xdr:row>96</xdr:row>
      <xdr:rowOff>1229</xdr:rowOff>
    </xdr:from>
    <xdr:to>
      <xdr:col>12</xdr:col>
      <xdr:colOff>34243</xdr:colOff>
      <xdr:row>96</xdr:row>
      <xdr:rowOff>1229</xdr:rowOff>
    </xdr:to>
    <xdr:cxnSp macro="">
      <xdr:nvCxnSpPr>
        <xdr:cNvPr id="202" name="Conector recto de flecha 201">
          <a:extLst>
            <a:ext uri="{FF2B5EF4-FFF2-40B4-BE49-F238E27FC236}">
              <a16:creationId xmlns:a16="http://schemas.microsoft.com/office/drawing/2014/main" id="{00000000-0008-0000-0F00-0000CA000000}"/>
            </a:ext>
          </a:extLst>
        </xdr:cNvPr>
        <xdr:cNvCxnSpPr>
          <a:stCxn id="201" idx="6"/>
        </xdr:cNvCxnSpPr>
      </xdr:nvCxnSpPr>
      <xdr:spPr>
        <a:xfrm>
          <a:off x="63751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176</xdr:row>
      <xdr:rowOff>51956</xdr:rowOff>
    </xdr:from>
    <xdr:to>
      <xdr:col>28</xdr:col>
      <xdr:colOff>713192</xdr:colOff>
      <xdr:row>179</xdr:row>
      <xdr:rowOff>128456</xdr:rowOff>
    </xdr:to>
    <xdr:sp macro="" textlink="">
      <xdr:nvSpPr>
        <xdr:cNvPr id="203" name="CuadroTexto 202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0F00-0000CB000000}"/>
            </a:ext>
          </a:extLst>
        </xdr:cNvPr>
        <xdr:cNvSpPr txBox="1"/>
      </xdr:nvSpPr>
      <xdr:spPr>
        <a:xfrm>
          <a:off x="14779892" y="337228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ESCALÓN</a:t>
          </a:r>
        </a:p>
        <a:p>
          <a:pPr algn="ctr"/>
          <a:r>
            <a:rPr lang="en-US" sz="900" b="1" i="1" baseline="0"/>
            <a:t>60-05</a:t>
          </a:r>
        </a:p>
      </xdr:txBody>
    </xdr:sp>
    <xdr:clientData/>
  </xdr:twoCellAnchor>
  <xdr:twoCellAnchor>
    <xdr:from>
      <xdr:col>27</xdr:col>
      <xdr:colOff>755192</xdr:colOff>
      <xdr:row>174</xdr:row>
      <xdr:rowOff>154015</xdr:rowOff>
    </xdr:from>
    <xdr:to>
      <xdr:col>27</xdr:col>
      <xdr:colOff>755192</xdr:colOff>
      <xdr:row>176</xdr:row>
      <xdr:rowOff>51956</xdr:rowOff>
    </xdr:to>
    <xdr:cxnSp macro="">
      <xdr:nvCxnSpPr>
        <xdr:cNvPr id="204" name="Conector recto de flecha 203">
          <a:extLst>
            <a:ext uri="{FF2B5EF4-FFF2-40B4-BE49-F238E27FC236}">
              <a16:creationId xmlns:a16="http://schemas.microsoft.com/office/drawing/2014/main" id="{00000000-0008-0000-0F00-0000CC000000}"/>
            </a:ext>
          </a:extLst>
        </xdr:cNvPr>
        <xdr:cNvCxnSpPr>
          <a:endCxn id="203" idx="0"/>
        </xdr:cNvCxnSpPr>
      </xdr:nvCxnSpPr>
      <xdr:spPr>
        <a:xfrm>
          <a:off x="15499892" y="33424840"/>
          <a:ext cx="0" cy="29799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129</xdr:row>
      <xdr:rowOff>152956</xdr:rowOff>
    </xdr:from>
    <xdr:to>
      <xdr:col>27</xdr:col>
      <xdr:colOff>35192</xdr:colOff>
      <xdr:row>133</xdr:row>
      <xdr:rowOff>20900</xdr:rowOff>
    </xdr:to>
    <xdr:cxnSp macro="">
      <xdr:nvCxnSpPr>
        <xdr:cNvPr id="205" name="Conector angular 234">
          <a:extLst>
            <a:ext uri="{FF2B5EF4-FFF2-40B4-BE49-F238E27FC236}">
              <a16:creationId xmlns:a16="http://schemas.microsoft.com/office/drawing/2014/main" id="{00000000-0008-0000-0F00-0000CD000000}"/>
            </a:ext>
          </a:extLst>
        </xdr:cNvPr>
        <xdr:cNvCxnSpPr>
          <a:stCxn id="215" idx="4"/>
          <a:endCxn id="120" idx="2"/>
        </xdr:cNvCxnSpPr>
      </xdr:nvCxnSpPr>
      <xdr:spPr>
        <a:xfrm rot="16200000" flipH="1">
          <a:off x="12363650" y="22988782"/>
          <a:ext cx="629944" cy="4202541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154944</xdr:rowOff>
    </xdr:from>
    <xdr:to>
      <xdr:col>18</xdr:col>
      <xdr:colOff>755717</xdr:colOff>
      <xdr:row>44</xdr:row>
      <xdr:rowOff>59906</xdr:rowOff>
    </xdr:to>
    <xdr:cxnSp macro="">
      <xdr:nvCxnSpPr>
        <xdr:cNvPr id="206" name="Conector recto de flecha 205">
          <a:extLst>
            <a:ext uri="{FF2B5EF4-FFF2-40B4-BE49-F238E27FC236}">
              <a16:creationId xmlns:a16="http://schemas.microsoft.com/office/drawing/2014/main" id="{00000000-0008-0000-0F00-0000CE000000}"/>
            </a:ext>
          </a:extLst>
        </xdr:cNvPr>
        <xdr:cNvCxnSpPr>
          <a:stCxn id="67" idx="4"/>
          <a:endCxn id="200" idx="0"/>
        </xdr:cNvCxnSpPr>
      </xdr:nvCxnSpPr>
      <xdr:spPr>
        <a:xfrm>
          <a:off x="10585517" y="8203569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46</xdr:row>
      <xdr:rowOff>2906</xdr:rowOff>
    </xdr:from>
    <xdr:to>
      <xdr:col>21</xdr:col>
      <xdr:colOff>49572</xdr:colOff>
      <xdr:row>46</xdr:row>
      <xdr:rowOff>2906</xdr:rowOff>
    </xdr:to>
    <xdr:cxnSp macro="">
      <xdr:nvCxnSpPr>
        <xdr:cNvPr id="207" name="Conector recto de flecha 206">
          <a:extLst>
            <a:ext uri="{FF2B5EF4-FFF2-40B4-BE49-F238E27FC236}">
              <a16:creationId xmlns:a16="http://schemas.microsoft.com/office/drawing/2014/main" id="{00000000-0008-0000-0F00-0000CF000000}"/>
            </a:ext>
          </a:extLst>
        </xdr:cNvPr>
        <xdr:cNvCxnSpPr>
          <a:stCxn id="200" idx="6"/>
          <a:endCxn id="68" idx="2"/>
        </xdr:cNvCxnSpPr>
      </xdr:nvCxnSpPr>
      <xdr:spPr>
        <a:xfrm>
          <a:off x="11305517" y="8813531"/>
          <a:ext cx="21215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F00-0000D0000000}"/>
            </a:ext>
          </a:extLst>
        </xdr:cNvPr>
        <xdr:cNvSpPr txBox="1"/>
      </xdr:nvSpPr>
      <xdr:spPr>
        <a:xfrm>
          <a:off x="122927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09" name="Conector recto de flecha 208">
          <a:extLst>
            <a:ext uri="{FF2B5EF4-FFF2-40B4-BE49-F238E27FC236}">
              <a16:creationId xmlns:a16="http://schemas.microsoft.com/office/drawing/2014/main" id="{00000000-0008-0000-0F00-0000D1000000}"/>
            </a:ext>
          </a:extLst>
        </xdr:cNvPr>
        <xdr:cNvCxnSpPr>
          <a:endCxn id="210" idx="0"/>
        </xdr:cNvCxnSpPr>
      </xdr:nvCxnSpPr>
      <xdr:spPr>
        <a:xfrm>
          <a:off x="122376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59</xdr:row>
      <xdr:rowOff>136174</xdr:rowOff>
    </xdr:from>
    <xdr:to>
      <xdr:col>22</xdr:col>
      <xdr:colOff>727572</xdr:colOff>
      <xdr:row>63</xdr:row>
      <xdr:rowOff>22174</xdr:rowOff>
    </xdr:to>
    <xdr:sp macro="" textlink="">
      <xdr:nvSpPr>
        <xdr:cNvPr id="210" name="CuadroTexto 209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0F00-0000D2000000}"/>
            </a:ext>
          </a:extLst>
        </xdr:cNvPr>
        <xdr:cNvSpPr txBox="1">
          <a:spLocks/>
        </xdr:cNvSpPr>
      </xdr:nvSpPr>
      <xdr:spPr>
        <a:xfrm>
          <a:off x="11517672" y="114232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11" name="CuadroTexto 210">
          <a:extLst>
            <a:ext uri="{FF2B5EF4-FFF2-40B4-BE49-F238E27FC236}">
              <a16:creationId xmlns:a16="http://schemas.microsoft.com/office/drawing/2014/main" id="{00000000-0008-0000-0F00-0000D3000000}"/>
            </a:ext>
          </a:extLst>
        </xdr:cNvPr>
        <xdr:cNvSpPr txBox="1"/>
      </xdr:nvSpPr>
      <xdr:spPr>
        <a:xfrm>
          <a:off x="122927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12" name="Conector recto de flecha 211">
          <a:extLst>
            <a:ext uri="{FF2B5EF4-FFF2-40B4-BE49-F238E27FC236}">
              <a16:creationId xmlns:a16="http://schemas.microsoft.com/office/drawing/2014/main" id="{00000000-0008-0000-0F00-0000D4000000}"/>
            </a:ext>
          </a:extLst>
        </xdr:cNvPr>
        <xdr:cNvCxnSpPr/>
      </xdr:nvCxnSpPr>
      <xdr:spPr>
        <a:xfrm>
          <a:off x="122376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89</xdr:row>
      <xdr:rowOff>70312</xdr:rowOff>
    </xdr:from>
    <xdr:to>
      <xdr:col>22</xdr:col>
      <xdr:colOff>727572</xdr:colOff>
      <xdr:row>92</xdr:row>
      <xdr:rowOff>146812</xdr:rowOff>
    </xdr:to>
    <xdr:sp macro="" textlink="">
      <xdr:nvSpPr>
        <xdr:cNvPr id="213" name="CuadroTexto 212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F00-0000D5000000}"/>
            </a:ext>
          </a:extLst>
        </xdr:cNvPr>
        <xdr:cNvSpPr txBox="1"/>
      </xdr:nvSpPr>
      <xdr:spPr>
        <a:xfrm>
          <a:off x="11517672" y="17072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87</xdr:row>
      <xdr:rowOff>153885</xdr:rowOff>
    </xdr:from>
    <xdr:to>
      <xdr:col>22</xdr:col>
      <xdr:colOff>7572</xdr:colOff>
      <xdr:row>89</xdr:row>
      <xdr:rowOff>70312</xdr:rowOff>
    </xdr:to>
    <xdr:cxnSp macro="">
      <xdr:nvCxnSpPr>
        <xdr:cNvPr id="214" name="Conector recto de flecha 213">
          <a:extLst>
            <a:ext uri="{FF2B5EF4-FFF2-40B4-BE49-F238E27FC236}">
              <a16:creationId xmlns:a16="http://schemas.microsoft.com/office/drawing/2014/main" id="{00000000-0008-0000-0F00-0000D6000000}"/>
            </a:ext>
          </a:extLst>
        </xdr:cNvPr>
        <xdr:cNvCxnSpPr>
          <a:stCxn id="94" idx="4"/>
          <a:endCxn id="213" idx="0"/>
        </xdr:cNvCxnSpPr>
      </xdr:nvCxnSpPr>
      <xdr:spPr>
        <a:xfrm>
          <a:off x="12237672" y="167750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126</xdr:row>
      <xdr:rowOff>79343</xdr:rowOff>
    </xdr:from>
    <xdr:to>
      <xdr:col>19</xdr:col>
      <xdr:colOff>705551</xdr:colOff>
      <xdr:row>129</xdr:row>
      <xdr:rowOff>152956</xdr:rowOff>
    </xdr:to>
    <xdr:sp macro="" textlink="">
      <xdr:nvSpPr>
        <xdr:cNvPr id="215" name="CuadroTexto 214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0F00-0000D7000000}"/>
            </a:ext>
          </a:extLst>
        </xdr:cNvPr>
        <xdr:cNvSpPr txBox="1"/>
      </xdr:nvSpPr>
      <xdr:spPr>
        <a:xfrm>
          <a:off x="9857351" y="24129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18</xdr:col>
      <xdr:colOff>747551</xdr:colOff>
      <xdr:row>124</xdr:row>
      <xdr:rowOff>145772</xdr:rowOff>
    </xdr:from>
    <xdr:to>
      <xdr:col>18</xdr:col>
      <xdr:colOff>747551</xdr:colOff>
      <xdr:row>126</xdr:row>
      <xdr:rowOff>79343</xdr:rowOff>
    </xdr:to>
    <xdr:cxnSp macro="">
      <xdr:nvCxnSpPr>
        <xdr:cNvPr id="216" name="Conector recto de flecha 215">
          <a:extLst>
            <a:ext uri="{FF2B5EF4-FFF2-40B4-BE49-F238E27FC236}">
              <a16:creationId xmlns:a16="http://schemas.microsoft.com/office/drawing/2014/main" id="{00000000-0008-0000-0F00-0000D8000000}"/>
            </a:ext>
          </a:extLst>
        </xdr:cNvPr>
        <xdr:cNvCxnSpPr>
          <a:stCxn id="159" idx="4"/>
          <a:endCxn id="215" idx="0"/>
        </xdr:cNvCxnSpPr>
      </xdr:nvCxnSpPr>
      <xdr:spPr>
        <a:xfrm>
          <a:off x="10577351" y="23815397"/>
          <a:ext cx="0" cy="3145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119</xdr:row>
      <xdr:rowOff>76756</xdr:rowOff>
    </xdr:from>
    <xdr:to>
      <xdr:col>13</xdr:col>
      <xdr:colOff>730184</xdr:colOff>
      <xdr:row>122</xdr:row>
      <xdr:rowOff>152956</xdr:rowOff>
    </xdr:to>
    <xdr:sp macro="" textlink="">
      <xdr:nvSpPr>
        <xdr:cNvPr id="217" name="CuadroTexto 216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0F00-0000D9000000}"/>
            </a:ext>
          </a:extLst>
        </xdr:cNvPr>
        <xdr:cNvSpPr txBox="1">
          <a:spLocks/>
        </xdr:cNvSpPr>
      </xdr:nvSpPr>
      <xdr:spPr>
        <a:xfrm>
          <a:off x="6605385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11</xdr:col>
      <xdr:colOff>6969</xdr:colOff>
      <xdr:row>111</xdr:row>
      <xdr:rowOff>1229</xdr:rowOff>
    </xdr:from>
    <xdr:to>
      <xdr:col>12</xdr:col>
      <xdr:colOff>93856</xdr:colOff>
      <xdr:row>111</xdr:row>
      <xdr:rowOff>1229</xdr:rowOff>
    </xdr:to>
    <xdr:cxnSp macro="">
      <xdr:nvCxnSpPr>
        <xdr:cNvPr id="218" name="Conector recto de flecha 217">
          <a:extLst>
            <a:ext uri="{FF2B5EF4-FFF2-40B4-BE49-F238E27FC236}">
              <a16:creationId xmlns:a16="http://schemas.microsoft.com/office/drawing/2014/main" id="{00000000-0008-0000-0F00-0000DA000000}"/>
            </a:ext>
          </a:extLst>
        </xdr:cNvPr>
        <xdr:cNvCxnSpPr>
          <a:stCxn id="170" idx="6"/>
          <a:endCxn id="128" idx="2"/>
        </xdr:cNvCxnSpPr>
      </xdr:nvCxnSpPr>
      <xdr:spPr>
        <a:xfrm>
          <a:off x="6445869" y="21194354"/>
          <a:ext cx="20118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121</xdr:row>
      <xdr:rowOff>19606</xdr:rowOff>
    </xdr:from>
    <xdr:to>
      <xdr:col>15</xdr:col>
      <xdr:colOff>46943</xdr:colOff>
      <xdr:row>121</xdr:row>
      <xdr:rowOff>20900</xdr:rowOff>
    </xdr:to>
    <xdr:cxnSp macro="">
      <xdr:nvCxnSpPr>
        <xdr:cNvPr id="219" name="Conector recto de flecha 218">
          <a:extLst>
            <a:ext uri="{FF2B5EF4-FFF2-40B4-BE49-F238E27FC236}">
              <a16:creationId xmlns:a16="http://schemas.microsoft.com/office/drawing/2014/main" id="{00000000-0008-0000-0F00-0000DB000000}"/>
            </a:ext>
          </a:extLst>
        </xdr:cNvPr>
        <xdr:cNvCxnSpPr>
          <a:stCxn id="217" idx="6"/>
          <a:endCxn id="124" idx="2"/>
        </xdr:cNvCxnSpPr>
      </xdr:nvCxnSpPr>
      <xdr:spPr>
        <a:xfrm>
          <a:off x="8045384" y="23117731"/>
          <a:ext cx="193059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13319</xdr:colOff>
      <xdr:row>111</xdr:row>
      <xdr:rowOff>1229</xdr:rowOff>
    </xdr:from>
    <xdr:to>
      <xdr:col>12</xdr:col>
      <xdr:colOff>100206</xdr:colOff>
      <xdr:row>111</xdr:row>
      <xdr:rowOff>1229</xdr:rowOff>
    </xdr:to>
    <xdr:cxnSp macro="">
      <xdr:nvCxnSpPr>
        <xdr:cNvPr id="220" name="Conector recto de flecha 219">
          <a:extLst>
            <a:ext uri="{FF2B5EF4-FFF2-40B4-BE49-F238E27FC236}">
              <a16:creationId xmlns:a16="http://schemas.microsoft.com/office/drawing/2014/main" id="{00000000-0008-0000-0F00-0000DC000000}"/>
            </a:ext>
          </a:extLst>
        </xdr:cNvPr>
        <xdr:cNvCxnSpPr/>
      </xdr:nvCxnSpPr>
      <xdr:spPr>
        <a:xfrm>
          <a:off x="6452219" y="21194354"/>
          <a:ext cx="20118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6969</xdr:colOff>
      <xdr:row>111</xdr:row>
      <xdr:rowOff>1229</xdr:rowOff>
    </xdr:from>
    <xdr:to>
      <xdr:col>15</xdr:col>
      <xdr:colOff>34243</xdr:colOff>
      <xdr:row>111</xdr:row>
      <xdr:rowOff>1229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0F00-0000DD000000}"/>
            </a:ext>
          </a:extLst>
        </xdr:cNvPr>
        <xdr:cNvCxnSpPr>
          <a:stCxn id="128" idx="6"/>
          <a:endCxn id="129" idx="2"/>
        </xdr:cNvCxnSpPr>
      </xdr:nvCxnSpPr>
      <xdr:spPr>
        <a:xfrm>
          <a:off x="8084169" y="21194354"/>
          <a:ext cx="14157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738045</xdr:colOff>
      <xdr:row>138</xdr:row>
      <xdr:rowOff>10646</xdr:rowOff>
    </xdr:from>
    <xdr:to>
      <xdr:col>27</xdr:col>
      <xdr:colOff>35192</xdr:colOff>
      <xdr:row>138</xdr:row>
      <xdr:rowOff>14976</xdr:rowOff>
    </xdr:to>
    <xdr:cxnSp macro="">
      <xdr:nvCxnSpPr>
        <xdr:cNvPr id="222" name="Conector recto de flecha 221">
          <a:extLst>
            <a:ext uri="{FF2B5EF4-FFF2-40B4-BE49-F238E27FC236}">
              <a16:creationId xmlns:a16="http://schemas.microsoft.com/office/drawing/2014/main" id="{00000000-0008-0000-0F00-0000DE000000}"/>
            </a:ext>
          </a:extLst>
        </xdr:cNvPr>
        <xdr:cNvCxnSpPr>
          <a:stCxn id="223" idx="6"/>
        </xdr:cNvCxnSpPr>
      </xdr:nvCxnSpPr>
      <xdr:spPr>
        <a:xfrm>
          <a:off x="14606445" y="263472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136</xdr:row>
      <xdr:rowOff>61873</xdr:rowOff>
    </xdr:from>
    <xdr:to>
      <xdr:col>25</xdr:col>
      <xdr:colOff>738045</xdr:colOff>
      <xdr:row>139</xdr:row>
      <xdr:rowOff>147032</xdr:rowOff>
    </xdr:to>
    <xdr:sp macro="" textlink="">
      <xdr:nvSpPr>
        <xdr:cNvPr id="223" name="CuadroTexto 222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F00-0000DF000000}"/>
            </a:ext>
          </a:extLst>
        </xdr:cNvPr>
        <xdr:cNvSpPr txBox="1"/>
      </xdr:nvSpPr>
      <xdr:spPr>
        <a:xfrm>
          <a:off x="13169332" y="260174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126</xdr:row>
      <xdr:rowOff>79343</xdr:rowOff>
    </xdr:from>
    <xdr:to>
      <xdr:col>22</xdr:col>
      <xdr:colOff>727572</xdr:colOff>
      <xdr:row>129</xdr:row>
      <xdr:rowOff>155843</xdr:rowOff>
    </xdr:to>
    <xdr:sp macro="" textlink="">
      <xdr:nvSpPr>
        <xdr:cNvPr id="108544" name="CuadroTexto 108543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0F00-000000A80100}"/>
            </a:ext>
          </a:extLst>
        </xdr:cNvPr>
        <xdr:cNvSpPr txBox="1"/>
      </xdr:nvSpPr>
      <xdr:spPr>
        <a:xfrm>
          <a:off x="11517672" y="24129968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DE</a:t>
          </a:r>
          <a:r>
            <a:rPr lang="en-US" sz="1100" b="1" i="1" baseline="0"/>
            <a:t> PUERTA</a:t>
          </a:r>
          <a:endParaRPr lang="en-US" sz="1100" b="1" i="1"/>
        </a:p>
        <a:p>
          <a:pPr algn="ctr"/>
          <a:r>
            <a:rPr lang="en-US" sz="900" b="1" i="1"/>
            <a:t>90-21</a:t>
          </a:r>
          <a:endParaRPr lang="en-US" sz="1000" b="1" i="1"/>
        </a:p>
      </xdr:txBody>
    </xdr:sp>
    <xdr:clientData/>
  </xdr:twoCellAnchor>
  <xdr:twoCellAnchor>
    <xdr:from>
      <xdr:col>22</xdr:col>
      <xdr:colOff>727572</xdr:colOff>
      <xdr:row>128</xdr:row>
      <xdr:rowOff>22343</xdr:rowOff>
    </xdr:from>
    <xdr:to>
      <xdr:col>24</xdr:col>
      <xdr:colOff>62932</xdr:colOff>
      <xdr:row>128</xdr:row>
      <xdr:rowOff>22343</xdr:rowOff>
    </xdr:to>
    <xdr:cxnSp macro="">
      <xdr:nvCxnSpPr>
        <xdr:cNvPr id="108551" name="Conector recto de flecha 108550">
          <a:extLst>
            <a:ext uri="{FF2B5EF4-FFF2-40B4-BE49-F238E27FC236}">
              <a16:creationId xmlns:a16="http://schemas.microsoft.com/office/drawing/2014/main" id="{00000000-0008-0000-0F00-000007A80100}"/>
            </a:ext>
          </a:extLst>
        </xdr:cNvPr>
        <xdr:cNvCxnSpPr>
          <a:stCxn id="108544" idx="6"/>
        </xdr:cNvCxnSpPr>
      </xdr:nvCxnSpPr>
      <xdr:spPr>
        <a:xfrm>
          <a:off x="12957672" y="24453968"/>
          <a:ext cx="2116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24831</xdr:colOff>
      <xdr:row>116</xdr:row>
      <xdr:rowOff>77237</xdr:rowOff>
    </xdr:from>
    <xdr:to>
      <xdr:col>19</xdr:col>
      <xdr:colOff>702831</xdr:colOff>
      <xdr:row>119</xdr:row>
      <xdr:rowOff>153790</xdr:rowOff>
    </xdr:to>
    <xdr:sp macro="" textlink="">
      <xdr:nvSpPr>
        <xdr:cNvPr id="108552" name="CuadroTexto 108551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0F00-000008A80100}"/>
            </a:ext>
          </a:extLst>
        </xdr:cNvPr>
        <xdr:cNvSpPr txBox="1">
          <a:spLocks/>
        </xdr:cNvSpPr>
      </xdr:nvSpPr>
      <xdr:spPr>
        <a:xfrm>
          <a:off x="9854631" y="2222286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s-AR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CENEFA</a:t>
          </a:r>
        </a:p>
        <a:p>
          <a:pPr algn="ctr"/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37-20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24831</xdr:colOff>
      <xdr:row>104</xdr:row>
      <xdr:rowOff>77384</xdr:rowOff>
    </xdr:from>
    <xdr:to>
      <xdr:col>19</xdr:col>
      <xdr:colOff>702831</xdr:colOff>
      <xdr:row>107</xdr:row>
      <xdr:rowOff>153884</xdr:rowOff>
    </xdr:to>
    <xdr:sp macro="" textlink="">
      <xdr:nvSpPr>
        <xdr:cNvPr id="108553" name="CuadroTexto 108552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F00-000009A80100}"/>
            </a:ext>
          </a:extLst>
        </xdr:cNvPr>
        <xdr:cNvSpPr txBox="1"/>
      </xdr:nvSpPr>
      <xdr:spPr>
        <a:xfrm>
          <a:off x="9854631" y="199370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RUTEO</a:t>
          </a:r>
          <a:r>
            <a:rPr lang="en-US" sz="1100" b="1" i="1" baseline="0"/>
            <a:t> EVAPORADOR</a:t>
          </a:r>
        </a:p>
        <a:p>
          <a:pPr algn="ctr"/>
          <a:r>
            <a:rPr lang="en-US" sz="900" b="1" i="1" baseline="0"/>
            <a:t>34-05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102</xdr:row>
      <xdr:rowOff>153884</xdr:rowOff>
    </xdr:from>
    <xdr:to>
      <xdr:col>18</xdr:col>
      <xdr:colOff>744831</xdr:colOff>
      <xdr:row>104</xdr:row>
      <xdr:rowOff>77384</xdr:rowOff>
    </xdr:to>
    <xdr:cxnSp macro="">
      <xdr:nvCxnSpPr>
        <xdr:cNvPr id="108554" name="Conector recto de flecha 108553">
          <a:extLst>
            <a:ext uri="{FF2B5EF4-FFF2-40B4-BE49-F238E27FC236}">
              <a16:creationId xmlns:a16="http://schemas.microsoft.com/office/drawing/2014/main" id="{00000000-0008-0000-0F00-00000AA80100}"/>
            </a:ext>
          </a:extLst>
        </xdr:cNvPr>
        <xdr:cNvCxnSpPr>
          <a:endCxn id="108553" idx="0"/>
        </xdr:cNvCxnSpPr>
      </xdr:nvCxnSpPr>
      <xdr:spPr>
        <a:xfrm>
          <a:off x="10574631" y="1963250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724943</xdr:colOff>
      <xdr:row>118</xdr:row>
      <xdr:rowOff>20264</xdr:rowOff>
    </xdr:from>
    <xdr:to>
      <xdr:col>18</xdr:col>
      <xdr:colOff>24831</xdr:colOff>
      <xdr:row>121</xdr:row>
      <xdr:rowOff>20900</xdr:rowOff>
    </xdr:to>
    <xdr:cxnSp macro="">
      <xdr:nvCxnSpPr>
        <xdr:cNvPr id="108555" name="Conector angular 274">
          <a:extLst>
            <a:ext uri="{FF2B5EF4-FFF2-40B4-BE49-F238E27FC236}">
              <a16:creationId xmlns:a16="http://schemas.microsoft.com/office/drawing/2014/main" id="{00000000-0008-0000-0F00-00000BA80100}"/>
            </a:ext>
          </a:extLst>
        </xdr:cNvPr>
        <xdr:cNvCxnSpPr>
          <a:stCxn id="124" idx="6"/>
          <a:endCxn id="108552" idx="2"/>
        </xdr:cNvCxnSpPr>
      </xdr:nvCxnSpPr>
      <xdr:spPr>
        <a:xfrm flipV="1">
          <a:off x="9678443" y="22546889"/>
          <a:ext cx="176188" cy="57213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23092</xdr:colOff>
      <xdr:row>94</xdr:row>
      <xdr:rowOff>58228</xdr:rowOff>
    </xdr:from>
    <xdr:to>
      <xdr:col>7</xdr:col>
      <xdr:colOff>698205</xdr:colOff>
      <xdr:row>97</xdr:row>
      <xdr:rowOff>134729</xdr:rowOff>
    </xdr:to>
    <xdr:sp macro="" textlink="">
      <xdr:nvSpPr>
        <xdr:cNvPr id="108557" name="CuadroTexto 10855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0F00-00000DA80100}"/>
            </a:ext>
          </a:extLst>
        </xdr:cNvPr>
        <xdr:cNvSpPr txBox="1"/>
      </xdr:nvSpPr>
      <xdr:spPr>
        <a:xfrm>
          <a:off x="32996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LÍNEA DE DESCON.</a:t>
          </a:r>
        </a:p>
        <a:p>
          <a:pPr algn="ctr"/>
          <a:r>
            <a:rPr lang="en-US" sz="900" b="1" i="1"/>
            <a:t>63-01</a:t>
          </a:r>
        </a:p>
      </xdr:txBody>
    </xdr:sp>
    <xdr:clientData/>
  </xdr:twoCellAnchor>
  <xdr:twoCellAnchor>
    <xdr:from>
      <xdr:col>7</xdr:col>
      <xdr:colOff>698205</xdr:colOff>
      <xdr:row>96</xdr:row>
      <xdr:rowOff>1229</xdr:rowOff>
    </xdr:from>
    <xdr:to>
      <xdr:col>9</xdr:col>
      <xdr:colOff>34243</xdr:colOff>
      <xdr:row>96</xdr:row>
      <xdr:rowOff>1229</xdr:rowOff>
    </xdr:to>
    <xdr:cxnSp macro="">
      <xdr:nvCxnSpPr>
        <xdr:cNvPr id="108558" name="Conector recto de flecha 108557">
          <a:extLst>
            <a:ext uri="{FF2B5EF4-FFF2-40B4-BE49-F238E27FC236}">
              <a16:creationId xmlns:a16="http://schemas.microsoft.com/office/drawing/2014/main" id="{00000000-0008-0000-0F00-00000EA80100}"/>
            </a:ext>
          </a:extLst>
        </xdr:cNvPr>
        <xdr:cNvCxnSpPr>
          <a:stCxn id="108557" idx="6"/>
        </xdr:cNvCxnSpPr>
      </xdr:nvCxnSpPr>
      <xdr:spPr>
        <a:xfrm>
          <a:off x="47368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62932</xdr:colOff>
      <xdr:row>146</xdr:row>
      <xdr:rowOff>65518</xdr:rowOff>
    </xdr:from>
    <xdr:to>
      <xdr:col>19</xdr:col>
      <xdr:colOff>743819</xdr:colOff>
      <xdr:row>149</xdr:row>
      <xdr:rowOff>142018</xdr:rowOff>
    </xdr:to>
    <xdr:sp macro="" textlink="">
      <xdr:nvSpPr>
        <xdr:cNvPr id="108559" name="CuadroTexto 10855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0F00-00000FA80100}"/>
            </a:ext>
          </a:extLst>
        </xdr:cNvPr>
        <xdr:cNvSpPr txBox="1"/>
      </xdr:nvSpPr>
      <xdr:spPr>
        <a:xfrm>
          <a:off x="9892732" y="27926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BOBINA</a:t>
          </a:r>
          <a:endParaRPr lang="en-US" sz="1100" b="1" i="1" baseline="0"/>
        </a:p>
        <a:p>
          <a:pPr algn="ctr"/>
          <a:r>
            <a:rPr lang="en-US" sz="900" b="1" i="1" baseline="0"/>
            <a:t>01-27</a:t>
          </a:r>
          <a:endParaRPr lang="en-US" sz="1100" b="1" i="1"/>
        </a:p>
      </xdr:txBody>
    </xdr:sp>
    <xdr:clientData/>
  </xdr:twoCellAnchor>
  <xdr:twoCellAnchor>
    <xdr:from>
      <xdr:col>19</xdr:col>
      <xdr:colOff>743819</xdr:colOff>
      <xdr:row>148</xdr:row>
      <xdr:rowOff>8518</xdr:rowOff>
    </xdr:from>
    <xdr:to>
      <xdr:col>21</xdr:col>
      <xdr:colOff>62932</xdr:colOff>
      <xdr:row>148</xdr:row>
      <xdr:rowOff>8518</xdr:rowOff>
    </xdr:to>
    <xdr:cxnSp macro="">
      <xdr:nvCxnSpPr>
        <xdr:cNvPr id="108560" name="Conector recto de flecha 108559">
          <a:extLst>
            <a:ext uri="{FF2B5EF4-FFF2-40B4-BE49-F238E27FC236}">
              <a16:creationId xmlns:a16="http://schemas.microsoft.com/office/drawing/2014/main" id="{00000000-0008-0000-0F00-000010A80100}"/>
            </a:ext>
          </a:extLst>
        </xdr:cNvPr>
        <xdr:cNvCxnSpPr>
          <a:stCxn id="108559" idx="6"/>
        </xdr:cNvCxnSpPr>
      </xdr:nvCxnSpPr>
      <xdr:spPr>
        <a:xfrm>
          <a:off x="11335619" y="28250143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31749</xdr:colOff>
      <xdr:row>257</xdr:row>
      <xdr:rowOff>27214</xdr:rowOff>
    </xdr:from>
    <xdr:to>
      <xdr:col>31</xdr:col>
      <xdr:colOff>748392</xdr:colOff>
      <xdr:row>265</xdr:row>
      <xdr:rowOff>142875</xdr:rowOff>
    </xdr:to>
    <xdr:sp macro="" textlink="">
      <xdr:nvSpPr>
        <xdr:cNvPr id="108561" name="Rectángulo 108560">
          <a:extLst>
            <a:ext uri="{FF2B5EF4-FFF2-40B4-BE49-F238E27FC236}">
              <a16:creationId xmlns:a16="http://schemas.microsoft.com/office/drawing/2014/main" id="{00000000-0008-0000-0F00-000011A80100}"/>
            </a:ext>
          </a:extLst>
        </xdr:cNvPr>
        <xdr:cNvSpPr/>
      </xdr:nvSpPr>
      <xdr:spPr>
        <a:xfrm>
          <a:off x="13138149" y="49147639"/>
          <a:ext cx="4755243" cy="163966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31731</xdr:colOff>
      <xdr:row>257</xdr:row>
      <xdr:rowOff>84012</xdr:rowOff>
    </xdr:from>
    <xdr:to>
      <xdr:col>31</xdr:col>
      <xdr:colOff>709731</xdr:colOff>
      <xdr:row>260</xdr:row>
      <xdr:rowOff>160512</xdr:rowOff>
    </xdr:to>
    <xdr:sp macro="" textlink="">
      <xdr:nvSpPr>
        <xdr:cNvPr id="108562" name="CuadroTexto 108561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F00-000012A80100}"/>
            </a:ext>
          </a:extLst>
        </xdr:cNvPr>
        <xdr:cNvSpPr txBox="1"/>
      </xdr:nvSpPr>
      <xdr:spPr>
        <a:xfrm>
          <a:off x="16414731" y="49204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262</xdr:row>
      <xdr:rowOff>84012</xdr:rowOff>
    </xdr:from>
    <xdr:to>
      <xdr:col>28</xdr:col>
      <xdr:colOff>713192</xdr:colOff>
      <xdr:row>265</xdr:row>
      <xdr:rowOff>160512</xdr:rowOff>
    </xdr:to>
    <xdr:sp macro="" textlink="">
      <xdr:nvSpPr>
        <xdr:cNvPr id="108563" name="CuadroTexto 108562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0F00-000013A80100}"/>
            </a:ext>
          </a:extLst>
        </xdr:cNvPr>
        <xdr:cNvSpPr txBox="1"/>
      </xdr:nvSpPr>
      <xdr:spPr>
        <a:xfrm>
          <a:off x="14779892" y="50156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REJILLA</a:t>
          </a:r>
          <a:endParaRPr lang="en-US" sz="1100" b="1" i="1" baseline="0"/>
        </a:p>
        <a:p>
          <a:pPr algn="ctr"/>
          <a:r>
            <a:rPr lang="en-US" sz="900" b="1" i="1" baseline="0"/>
            <a:t>10-25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255</xdr:row>
      <xdr:rowOff>141362</xdr:rowOff>
    </xdr:from>
    <xdr:to>
      <xdr:col>30</xdr:col>
      <xdr:colOff>751731</xdr:colOff>
      <xdr:row>257</xdr:row>
      <xdr:rowOff>84012</xdr:rowOff>
    </xdr:to>
    <xdr:cxnSp macro="">
      <xdr:nvCxnSpPr>
        <xdr:cNvPr id="108564" name="Conector recto de flecha 108563">
          <a:extLst>
            <a:ext uri="{FF2B5EF4-FFF2-40B4-BE49-F238E27FC236}">
              <a16:creationId xmlns:a16="http://schemas.microsoft.com/office/drawing/2014/main" id="{00000000-0008-0000-0F00-000014A80100}"/>
            </a:ext>
          </a:extLst>
        </xdr:cNvPr>
        <xdr:cNvCxnSpPr>
          <a:stCxn id="108569" idx="4"/>
          <a:endCxn id="108562" idx="0"/>
        </xdr:cNvCxnSpPr>
      </xdr:nvCxnSpPr>
      <xdr:spPr>
        <a:xfrm>
          <a:off x="17134731" y="4888078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252</xdr:row>
      <xdr:rowOff>56025</xdr:rowOff>
    </xdr:from>
    <xdr:to>
      <xdr:col>25</xdr:col>
      <xdr:colOff>713192</xdr:colOff>
      <xdr:row>255</xdr:row>
      <xdr:rowOff>132525</xdr:rowOff>
    </xdr:to>
    <xdr:sp macro="" textlink="">
      <xdr:nvSpPr>
        <xdr:cNvPr id="108565" name="CuadroTexto 108564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0F00-000015A80100}"/>
            </a:ext>
          </a:extLst>
        </xdr:cNvPr>
        <xdr:cNvSpPr txBox="1"/>
      </xdr:nvSpPr>
      <xdr:spPr>
        <a:xfrm>
          <a:off x="13141592" y="482239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250</xdr:row>
      <xdr:rowOff>190499</xdr:rowOff>
    </xdr:from>
    <xdr:to>
      <xdr:col>28</xdr:col>
      <xdr:colOff>13138</xdr:colOff>
      <xdr:row>252</xdr:row>
      <xdr:rowOff>56024</xdr:rowOff>
    </xdr:to>
    <xdr:cxnSp macro="">
      <xdr:nvCxnSpPr>
        <xdr:cNvPr id="108566" name="Conector angular 284">
          <a:extLst>
            <a:ext uri="{FF2B5EF4-FFF2-40B4-BE49-F238E27FC236}">
              <a16:creationId xmlns:a16="http://schemas.microsoft.com/office/drawing/2014/main" id="{00000000-0008-0000-0F00-000016A80100}"/>
            </a:ext>
          </a:extLst>
        </xdr:cNvPr>
        <xdr:cNvCxnSpPr>
          <a:endCxn id="108565" idx="0"/>
        </xdr:cNvCxnSpPr>
      </xdr:nvCxnSpPr>
      <xdr:spPr>
        <a:xfrm rot="10800000" flipV="1">
          <a:off x="13861592" y="4797742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6569</xdr:colOff>
      <xdr:row>250</xdr:row>
      <xdr:rowOff>6569</xdr:rowOff>
    </xdr:from>
    <xdr:to>
      <xdr:col>28</xdr:col>
      <xdr:colOff>6570</xdr:colOff>
      <xdr:row>251</xdr:row>
      <xdr:rowOff>13138</xdr:rowOff>
    </xdr:to>
    <xdr:cxnSp macro="">
      <xdr:nvCxnSpPr>
        <xdr:cNvPr id="108567" name="Conector recto 108566">
          <a:extLst>
            <a:ext uri="{FF2B5EF4-FFF2-40B4-BE49-F238E27FC236}">
              <a16:creationId xmlns:a16="http://schemas.microsoft.com/office/drawing/2014/main" id="{00000000-0008-0000-0F00-000017A80100}"/>
            </a:ext>
          </a:extLst>
        </xdr:cNvPr>
        <xdr:cNvCxnSpPr/>
      </xdr:nvCxnSpPr>
      <xdr:spPr>
        <a:xfrm flipH="1">
          <a:off x="15513269" y="4779349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19707</xdr:colOff>
      <xdr:row>251</xdr:row>
      <xdr:rowOff>0</xdr:rowOff>
    </xdr:from>
    <xdr:to>
      <xdr:col>30</xdr:col>
      <xdr:colOff>758300</xdr:colOff>
      <xdr:row>252</xdr:row>
      <xdr:rowOff>78000</xdr:rowOff>
    </xdr:to>
    <xdr:cxnSp macro="">
      <xdr:nvCxnSpPr>
        <xdr:cNvPr id="108568" name="Conector angular 286">
          <a:extLst>
            <a:ext uri="{FF2B5EF4-FFF2-40B4-BE49-F238E27FC236}">
              <a16:creationId xmlns:a16="http://schemas.microsoft.com/office/drawing/2014/main" id="{00000000-0008-0000-0F00-000018A80100}"/>
            </a:ext>
          </a:extLst>
        </xdr:cNvPr>
        <xdr:cNvCxnSpPr/>
      </xdr:nvCxnSpPr>
      <xdr:spPr>
        <a:xfrm>
          <a:off x="15526407" y="4797742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252</xdr:row>
      <xdr:rowOff>64862</xdr:rowOff>
    </xdr:from>
    <xdr:to>
      <xdr:col>31</xdr:col>
      <xdr:colOff>709731</xdr:colOff>
      <xdr:row>255</xdr:row>
      <xdr:rowOff>141362</xdr:rowOff>
    </xdr:to>
    <xdr:sp macro="" textlink="">
      <xdr:nvSpPr>
        <xdr:cNvPr id="108569" name="CuadroTexto 108568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F00-000019A80100}"/>
            </a:ext>
          </a:extLst>
        </xdr:cNvPr>
        <xdr:cNvSpPr txBox="1"/>
      </xdr:nvSpPr>
      <xdr:spPr>
        <a:xfrm>
          <a:off x="16414731" y="482327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25</xdr:col>
      <xdr:colOff>15494</xdr:colOff>
      <xdr:row>249</xdr:row>
      <xdr:rowOff>38611</xdr:rowOff>
    </xdr:from>
    <xdr:to>
      <xdr:col>28</xdr:col>
      <xdr:colOff>16950</xdr:colOff>
      <xdr:row>250</xdr:row>
      <xdr:rowOff>1424</xdr:rowOff>
    </xdr:to>
    <xdr:cxnSp macro="">
      <xdr:nvCxnSpPr>
        <xdr:cNvPr id="108570" name="Conector angular 288">
          <a:extLst>
            <a:ext uri="{FF2B5EF4-FFF2-40B4-BE49-F238E27FC236}">
              <a16:creationId xmlns:a16="http://schemas.microsoft.com/office/drawing/2014/main" id="{00000000-0008-0000-0F00-00001AA80100}"/>
            </a:ext>
          </a:extLst>
        </xdr:cNvPr>
        <xdr:cNvCxnSpPr>
          <a:stCxn id="37" idx="4"/>
        </xdr:cNvCxnSpPr>
      </xdr:nvCxnSpPr>
      <xdr:spPr>
        <a:xfrm rot="16200000" flipH="1">
          <a:off x="14627115" y="46891815"/>
          <a:ext cx="153313" cy="1639756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255</xdr:row>
      <xdr:rowOff>132524</xdr:rowOff>
    </xdr:from>
    <xdr:to>
      <xdr:col>27</xdr:col>
      <xdr:colOff>755192</xdr:colOff>
      <xdr:row>262</xdr:row>
      <xdr:rowOff>84011</xdr:rowOff>
    </xdr:to>
    <xdr:cxnSp macro="">
      <xdr:nvCxnSpPr>
        <xdr:cNvPr id="108571" name="Conector angular 289">
          <a:extLst>
            <a:ext uri="{FF2B5EF4-FFF2-40B4-BE49-F238E27FC236}">
              <a16:creationId xmlns:a16="http://schemas.microsoft.com/office/drawing/2014/main" id="{00000000-0008-0000-0F00-00001BA80100}"/>
            </a:ext>
          </a:extLst>
        </xdr:cNvPr>
        <xdr:cNvCxnSpPr>
          <a:stCxn id="108565" idx="4"/>
          <a:endCxn id="108563" idx="0"/>
        </xdr:cNvCxnSpPr>
      </xdr:nvCxnSpPr>
      <xdr:spPr>
        <a:xfrm rot="16200000" flipH="1">
          <a:off x="14038248" y="48695293"/>
          <a:ext cx="1284987" cy="1638300"/>
        </a:xfrm>
        <a:prstGeom prst="bentConnector3">
          <a:avLst>
            <a:gd name="adj1" fmla="val 8459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260</xdr:row>
      <xdr:rowOff>160512</xdr:rowOff>
    </xdr:from>
    <xdr:to>
      <xdr:col>30</xdr:col>
      <xdr:colOff>751731</xdr:colOff>
      <xdr:row>262</xdr:row>
      <xdr:rowOff>84012</xdr:rowOff>
    </xdr:to>
    <xdr:cxnSp macro="">
      <xdr:nvCxnSpPr>
        <xdr:cNvPr id="108572" name="Conector angular 290">
          <a:extLst>
            <a:ext uri="{FF2B5EF4-FFF2-40B4-BE49-F238E27FC236}">
              <a16:creationId xmlns:a16="http://schemas.microsoft.com/office/drawing/2014/main" id="{00000000-0008-0000-0F00-00001CA80100}"/>
            </a:ext>
          </a:extLst>
        </xdr:cNvPr>
        <xdr:cNvCxnSpPr>
          <a:stCxn id="108562" idx="4"/>
          <a:endCxn id="108563" idx="0"/>
        </xdr:cNvCxnSpPr>
      </xdr:nvCxnSpPr>
      <xdr:spPr>
        <a:xfrm rot="5400000">
          <a:off x="16165062" y="49187267"/>
          <a:ext cx="304500" cy="1634839"/>
        </a:xfrm>
        <a:prstGeom prst="bentConnector3">
          <a:avLst>
            <a:gd name="adj1" fmla="val 3436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229</xdr:row>
      <xdr:rowOff>174624</xdr:rowOff>
    </xdr:from>
    <xdr:to>
      <xdr:col>31</xdr:col>
      <xdr:colOff>761999</xdr:colOff>
      <xdr:row>255</xdr:row>
      <xdr:rowOff>126999</xdr:rowOff>
    </xdr:to>
    <xdr:sp macro="" textlink="">
      <xdr:nvSpPr>
        <xdr:cNvPr id="108573" name="Rectángulo 108572">
          <a:extLst>
            <a:ext uri="{FF2B5EF4-FFF2-40B4-BE49-F238E27FC236}">
              <a16:creationId xmlns:a16="http://schemas.microsoft.com/office/drawing/2014/main" id="{00000000-0008-0000-0F00-00001DA80100}"/>
            </a:ext>
          </a:extLst>
        </xdr:cNvPr>
        <xdr:cNvSpPr/>
      </xdr:nvSpPr>
      <xdr:spPr>
        <a:xfrm>
          <a:off x="13106400" y="43961049"/>
          <a:ext cx="4800599" cy="4905375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15878</xdr:colOff>
      <xdr:row>238</xdr:row>
      <xdr:rowOff>165612</xdr:rowOff>
    </xdr:from>
    <xdr:to>
      <xdr:col>30</xdr:col>
      <xdr:colOff>751732</xdr:colOff>
      <xdr:row>249</xdr:row>
      <xdr:rowOff>183643</xdr:rowOff>
    </xdr:to>
    <xdr:cxnSp macro="">
      <xdr:nvCxnSpPr>
        <xdr:cNvPr id="108574" name="Conector angular 293">
          <a:extLst>
            <a:ext uri="{FF2B5EF4-FFF2-40B4-BE49-F238E27FC236}">
              <a16:creationId xmlns:a16="http://schemas.microsoft.com/office/drawing/2014/main" id="{00000000-0008-0000-0F00-00001EA80100}"/>
            </a:ext>
          </a:extLst>
        </xdr:cNvPr>
        <xdr:cNvCxnSpPr>
          <a:stCxn id="62" idx="4"/>
        </xdr:cNvCxnSpPr>
      </xdr:nvCxnSpPr>
      <xdr:spPr>
        <a:xfrm rot="5400000">
          <a:off x="15271889" y="45917226"/>
          <a:ext cx="2113531" cy="1612154"/>
        </a:xfrm>
        <a:prstGeom prst="bentConnector3">
          <a:avLst>
            <a:gd name="adj1" fmla="val 101076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235</xdr:row>
      <xdr:rowOff>65042</xdr:rowOff>
    </xdr:from>
    <xdr:to>
      <xdr:col>25</xdr:col>
      <xdr:colOff>735494</xdr:colOff>
      <xdr:row>238</xdr:row>
      <xdr:rowOff>141542</xdr:rowOff>
    </xdr:to>
    <xdr:sp macro="" textlink="">
      <xdr:nvSpPr>
        <xdr:cNvPr id="108575" name="CuadroTexto 108574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0F00-00001FA80100}"/>
            </a:ext>
          </a:extLst>
        </xdr:cNvPr>
        <xdr:cNvSpPr txBox="1"/>
      </xdr:nvSpPr>
      <xdr:spPr>
        <a:xfrm>
          <a:off x="13163894" y="449944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DE VÁLVULA</a:t>
          </a:r>
          <a:endParaRPr lang="en-US" sz="1100" b="1" i="1" baseline="0"/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25</xdr:col>
      <xdr:colOff>15494</xdr:colOff>
      <xdr:row>233</xdr:row>
      <xdr:rowOff>121569</xdr:rowOff>
    </xdr:from>
    <xdr:to>
      <xdr:col>25</xdr:col>
      <xdr:colOff>15494</xdr:colOff>
      <xdr:row>235</xdr:row>
      <xdr:rowOff>65042</xdr:rowOff>
    </xdr:to>
    <xdr:cxnSp macro="">
      <xdr:nvCxnSpPr>
        <xdr:cNvPr id="108576" name="Conector recto de flecha 108575">
          <a:extLst>
            <a:ext uri="{FF2B5EF4-FFF2-40B4-BE49-F238E27FC236}">
              <a16:creationId xmlns:a16="http://schemas.microsoft.com/office/drawing/2014/main" id="{00000000-0008-0000-0F00-000020A80100}"/>
            </a:ext>
          </a:extLst>
        </xdr:cNvPr>
        <xdr:cNvCxnSpPr>
          <a:stCxn id="43" idx="4"/>
          <a:endCxn id="108575" idx="0"/>
        </xdr:cNvCxnSpPr>
      </xdr:nvCxnSpPr>
      <xdr:spPr>
        <a:xfrm>
          <a:off x="13883894" y="44669994"/>
          <a:ext cx="0" cy="3244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735494</xdr:colOff>
      <xdr:row>269</xdr:row>
      <xdr:rowOff>2777</xdr:rowOff>
    </xdr:from>
    <xdr:to>
      <xdr:col>27</xdr:col>
      <xdr:colOff>35192</xdr:colOff>
      <xdr:row>269</xdr:row>
      <xdr:rowOff>2778</xdr:rowOff>
    </xdr:to>
    <xdr:cxnSp macro="">
      <xdr:nvCxnSpPr>
        <xdr:cNvPr id="108577" name="Conector recto de flecha 108576">
          <a:extLst>
            <a:ext uri="{FF2B5EF4-FFF2-40B4-BE49-F238E27FC236}">
              <a16:creationId xmlns:a16="http://schemas.microsoft.com/office/drawing/2014/main" id="{00000000-0008-0000-0F00-000021A80100}"/>
            </a:ext>
          </a:extLst>
        </xdr:cNvPr>
        <xdr:cNvCxnSpPr>
          <a:stCxn id="108578" idx="6"/>
          <a:endCxn id="45" idx="2"/>
        </xdr:cNvCxnSpPr>
      </xdr:nvCxnSpPr>
      <xdr:spPr>
        <a:xfrm flipV="1">
          <a:off x="14603894" y="5140920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267</xdr:row>
      <xdr:rowOff>59778</xdr:rowOff>
    </xdr:from>
    <xdr:to>
      <xdr:col>25</xdr:col>
      <xdr:colOff>735494</xdr:colOff>
      <xdr:row>270</xdr:row>
      <xdr:rowOff>136278</xdr:rowOff>
    </xdr:to>
    <xdr:sp macro="" textlink="">
      <xdr:nvSpPr>
        <xdr:cNvPr id="108578" name="CuadroTexto 108577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0F00-000022A80100}"/>
            </a:ext>
          </a:extLst>
        </xdr:cNvPr>
        <xdr:cNvSpPr txBox="1"/>
      </xdr:nvSpPr>
      <xdr:spPr>
        <a:xfrm>
          <a:off x="13163894" y="51085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251</xdr:row>
      <xdr:rowOff>54183</xdr:rowOff>
    </xdr:from>
    <xdr:to>
      <xdr:col>1</xdr:col>
      <xdr:colOff>702664</xdr:colOff>
      <xdr:row>254</xdr:row>
      <xdr:rowOff>130682</xdr:rowOff>
    </xdr:to>
    <xdr:sp macro="" textlink="">
      <xdr:nvSpPr>
        <xdr:cNvPr id="108579" name="CuadroTexto 108578">
          <a:extLst>
            <a:ext uri="{FF2B5EF4-FFF2-40B4-BE49-F238E27FC236}">
              <a16:creationId xmlns:a16="http://schemas.microsoft.com/office/drawing/2014/main" id="{00000000-0008-0000-0F00-000023A80100}"/>
            </a:ext>
          </a:extLst>
        </xdr:cNvPr>
        <xdr:cNvSpPr txBox="1"/>
      </xdr:nvSpPr>
      <xdr:spPr>
        <a:xfrm>
          <a:off x="27551" y="4803160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27551</xdr:colOff>
      <xdr:row>251</xdr:row>
      <xdr:rowOff>51954</xdr:rowOff>
    </xdr:from>
    <xdr:to>
      <xdr:col>4</xdr:col>
      <xdr:colOff>705551</xdr:colOff>
      <xdr:row>254</xdr:row>
      <xdr:rowOff>128454</xdr:rowOff>
    </xdr:to>
    <xdr:sp macro="" textlink="">
      <xdr:nvSpPr>
        <xdr:cNvPr id="108580" name="CuadroTexto 108579">
          <a:extLst>
            <a:ext uri="{FF2B5EF4-FFF2-40B4-BE49-F238E27FC236}">
              <a16:creationId xmlns:a16="http://schemas.microsoft.com/office/drawing/2014/main" id="{00000000-0008-0000-0F00-000024A80100}"/>
            </a:ext>
          </a:extLst>
        </xdr:cNvPr>
        <xdr:cNvSpPr txBox="1"/>
      </xdr:nvSpPr>
      <xdr:spPr>
        <a:xfrm>
          <a:off x="1665851" y="4802937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9</xdr:col>
      <xdr:colOff>121070</xdr:colOff>
      <xdr:row>34</xdr:row>
      <xdr:rowOff>62757</xdr:rowOff>
    </xdr:from>
    <xdr:to>
      <xdr:col>10</xdr:col>
      <xdr:colOff>744807</xdr:colOff>
      <xdr:row>37</xdr:row>
      <xdr:rowOff>139257</xdr:rowOff>
    </xdr:to>
    <xdr:sp macro="" textlink="">
      <xdr:nvSpPr>
        <xdr:cNvPr id="108581" name="CuadroTexto 108580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F00-000025A80100}"/>
            </a:ext>
          </a:extLst>
        </xdr:cNvPr>
        <xdr:cNvSpPr txBox="1"/>
      </xdr:nvSpPr>
      <xdr:spPr>
        <a:xfrm>
          <a:off x="5035970" y="6587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34</xdr:row>
      <xdr:rowOff>19186</xdr:rowOff>
    </xdr:from>
    <xdr:to>
      <xdr:col>10</xdr:col>
      <xdr:colOff>750455</xdr:colOff>
      <xdr:row>37</xdr:row>
      <xdr:rowOff>144318</xdr:rowOff>
    </xdr:to>
    <xdr:sp macro="" textlink="">
      <xdr:nvSpPr>
        <xdr:cNvPr id="108582" name="Rectángulo 108581">
          <a:extLst>
            <a:ext uri="{FF2B5EF4-FFF2-40B4-BE49-F238E27FC236}">
              <a16:creationId xmlns:a16="http://schemas.microsoft.com/office/drawing/2014/main" id="{00000000-0008-0000-0F00-000026A80100}"/>
            </a:ext>
          </a:extLst>
        </xdr:cNvPr>
        <xdr:cNvSpPr/>
      </xdr:nvSpPr>
      <xdr:spPr>
        <a:xfrm>
          <a:off x="4914900" y="6543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35</xdr:row>
      <xdr:rowOff>177002</xdr:rowOff>
    </xdr:from>
    <xdr:to>
      <xdr:col>12</xdr:col>
      <xdr:colOff>46943</xdr:colOff>
      <xdr:row>36</xdr:row>
      <xdr:rowOff>5757</xdr:rowOff>
    </xdr:to>
    <xdr:cxnSp macro="">
      <xdr:nvCxnSpPr>
        <xdr:cNvPr id="108583" name="Conector recto de flecha 108582">
          <a:extLst>
            <a:ext uri="{FF2B5EF4-FFF2-40B4-BE49-F238E27FC236}">
              <a16:creationId xmlns:a16="http://schemas.microsoft.com/office/drawing/2014/main" id="{00000000-0008-0000-0F00-000027A80100}"/>
            </a:ext>
          </a:extLst>
        </xdr:cNvPr>
        <xdr:cNvCxnSpPr>
          <a:stCxn id="108582" idx="3"/>
          <a:endCxn id="76" idx="2"/>
        </xdr:cNvCxnSpPr>
      </xdr:nvCxnSpPr>
      <xdr:spPr>
        <a:xfrm>
          <a:off x="6427355" y="6892127"/>
          <a:ext cx="172788" cy="19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121</xdr:row>
      <xdr:rowOff>19606</xdr:rowOff>
    </xdr:from>
    <xdr:to>
      <xdr:col>9</xdr:col>
      <xdr:colOff>64548</xdr:colOff>
      <xdr:row>121</xdr:row>
      <xdr:rowOff>19606</xdr:rowOff>
    </xdr:to>
    <xdr:cxnSp macro="">
      <xdr:nvCxnSpPr>
        <xdr:cNvPr id="108584" name="Conector recto de flecha 108583">
          <a:extLst>
            <a:ext uri="{FF2B5EF4-FFF2-40B4-BE49-F238E27FC236}">
              <a16:creationId xmlns:a16="http://schemas.microsoft.com/office/drawing/2014/main" id="{00000000-0008-0000-0F00-000028A80100}"/>
            </a:ext>
          </a:extLst>
        </xdr:cNvPr>
        <xdr:cNvCxnSpPr>
          <a:stCxn id="108588" idx="6"/>
          <a:endCxn id="108589" idx="2"/>
        </xdr:cNvCxnSpPr>
      </xdr:nvCxnSpPr>
      <xdr:spPr>
        <a:xfrm>
          <a:off x="4781147" y="231177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742547</xdr:colOff>
      <xdr:row>121</xdr:row>
      <xdr:rowOff>19606</xdr:rowOff>
    </xdr:from>
    <xdr:to>
      <xdr:col>12</xdr:col>
      <xdr:colOff>52185</xdr:colOff>
      <xdr:row>121</xdr:row>
      <xdr:rowOff>19606</xdr:rowOff>
    </xdr:to>
    <xdr:cxnSp macro="">
      <xdr:nvCxnSpPr>
        <xdr:cNvPr id="108585" name="Conector recto de flecha 108584">
          <a:extLst>
            <a:ext uri="{FF2B5EF4-FFF2-40B4-BE49-F238E27FC236}">
              <a16:creationId xmlns:a16="http://schemas.microsoft.com/office/drawing/2014/main" id="{00000000-0008-0000-0F00-000029A80100}"/>
            </a:ext>
          </a:extLst>
        </xdr:cNvPr>
        <xdr:cNvCxnSpPr>
          <a:stCxn id="108589" idx="6"/>
          <a:endCxn id="217" idx="2"/>
        </xdr:cNvCxnSpPr>
      </xdr:nvCxnSpPr>
      <xdr:spPr>
        <a:xfrm>
          <a:off x="6419447" y="231177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119</xdr:row>
      <xdr:rowOff>76756</xdr:rowOff>
    </xdr:from>
    <xdr:to>
      <xdr:col>4</xdr:col>
      <xdr:colOff>742547</xdr:colOff>
      <xdr:row>122</xdr:row>
      <xdr:rowOff>152956</xdr:rowOff>
    </xdr:to>
    <xdr:sp macro="" textlink="">
      <xdr:nvSpPr>
        <xdr:cNvPr id="108586" name="CuadroTexto 108585">
          <a:extLst>
            <a:ext uri="{FF2B5EF4-FFF2-40B4-BE49-F238E27FC236}">
              <a16:creationId xmlns:a16="http://schemas.microsoft.com/office/drawing/2014/main" id="{00000000-0008-0000-0F00-00002AA80100}"/>
            </a:ext>
          </a:extLst>
        </xdr:cNvPr>
        <xdr:cNvSpPr txBox="1">
          <a:spLocks/>
        </xdr:cNvSpPr>
      </xdr:nvSpPr>
      <xdr:spPr>
        <a:xfrm>
          <a:off x="1702848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4</xdr:col>
      <xdr:colOff>742547</xdr:colOff>
      <xdr:row>121</xdr:row>
      <xdr:rowOff>22949</xdr:rowOff>
    </xdr:from>
    <xdr:to>
      <xdr:col>6</xdr:col>
      <xdr:colOff>64548</xdr:colOff>
      <xdr:row>121</xdr:row>
      <xdr:rowOff>22949</xdr:rowOff>
    </xdr:to>
    <xdr:cxnSp macro="">
      <xdr:nvCxnSpPr>
        <xdr:cNvPr id="108587" name="Conector recto de flecha 108586">
          <a:extLst>
            <a:ext uri="{FF2B5EF4-FFF2-40B4-BE49-F238E27FC236}">
              <a16:creationId xmlns:a16="http://schemas.microsoft.com/office/drawing/2014/main" id="{00000000-0008-0000-0F00-00002BA80100}"/>
            </a:ext>
          </a:extLst>
        </xdr:cNvPr>
        <xdr:cNvCxnSpPr>
          <a:stCxn id="108586" idx="6"/>
          <a:endCxn id="108588" idx="2"/>
        </xdr:cNvCxnSpPr>
      </xdr:nvCxnSpPr>
      <xdr:spPr>
        <a:xfrm>
          <a:off x="3142847" y="231210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119</xdr:row>
      <xdr:rowOff>76756</xdr:rowOff>
    </xdr:from>
    <xdr:to>
      <xdr:col>7</xdr:col>
      <xdr:colOff>742547</xdr:colOff>
      <xdr:row>122</xdr:row>
      <xdr:rowOff>152956</xdr:rowOff>
    </xdr:to>
    <xdr:sp macro="" textlink="">
      <xdr:nvSpPr>
        <xdr:cNvPr id="108588" name="CuadroTexto 108587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F00-00002CA80100}"/>
            </a:ext>
          </a:extLst>
        </xdr:cNvPr>
        <xdr:cNvSpPr txBox="1">
          <a:spLocks/>
        </xdr:cNvSpPr>
      </xdr:nvSpPr>
      <xdr:spPr>
        <a:xfrm>
          <a:off x="3341148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9</xdr:col>
      <xdr:colOff>64548</xdr:colOff>
      <xdr:row>119</xdr:row>
      <xdr:rowOff>76756</xdr:rowOff>
    </xdr:from>
    <xdr:to>
      <xdr:col>10</xdr:col>
      <xdr:colOff>742547</xdr:colOff>
      <xdr:row>122</xdr:row>
      <xdr:rowOff>152956</xdr:rowOff>
    </xdr:to>
    <xdr:sp macro="" textlink="">
      <xdr:nvSpPr>
        <xdr:cNvPr id="108589" name="CuadroTexto 108588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0F00-00002DA80100}"/>
            </a:ext>
          </a:extLst>
        </xdr:cNvPr>
        <xdr:cNvSpPr txBox="1">
          <a:spLocks/>
        </xdr:cNvSpPr>
      </xdr:nvSpPr>
      <xdr:spPr>
        <a:xfrm>
          <a:off x="4979448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12</xdr:col>
      <xdr:colOff>46943</xdr:colOff>
      <xdr:row>39</xdr:row>
      <xdr:rowOff>78444</xdr:rowOff>
    </xdr:from>
    <xdr:to>
      <xdr:col>13</xdr:col>
      <xdr:colOff>724943</xdr:colOff>
      <xdr:row>42</xdr:row>
      <xdr:rowOff>154944</xdr:rowOff>
    </xdr:to>
    <xdr:sp macro="" textlink="">
      <xdr:nvSpPr>
        <xdr:cNvPr id="108590" name="CuadroTexto 10858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0F00-00002EA80100}"/>
            </a:ext>
          </a:extLst>
        </xdr:cNvPr>
        <xdr:cNvSpPr txBox="1">
          <a:spLocks/>
        </xdr:cNvSpPr>
      </xdr:nvSpPr>
      <xdr:spPr>
        <a:xfrm>
          <a:off x="66001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35-05jjssj</a:t>
          </a:r>
        </a:p>
      </xdr:txBody>
    </xdr:sp>
    <xdr:clientData/>
  </xdr:twoCellAnchor>
  <xdr:twoCellAnchor>
    <xdr:from>
      <xdr:col>13</xdr:col>
      <xdr:colOff>4943</xdr:colOff>
      <xdr:row>37</xdr:row>
      <xdr:rowOff>139257</xdr:rowOff>
    </xdr:from>
    <xdr:to>
      <xdr:col>13</xdr:col>
      <xdr:colOff>4943</xdr:colOff>
      <xdr:row>39</xdr:row>
      <xdr:rowOff>78444</xdr:rowOff>
    </xdr:to>
    <xdr:cxnSp macro="">
      <xdr:nvCxnSpPr>
        <xdr:cNvPr id="108591" name="Conector recto de flecha 108590">
          <a:extLst>
            <a:ext uri="{FF2B5EF4-FFF2-40B4-BE49-F238E27FC236}">
              <a16:creationId xmlns:a16="http://schemas.microsoft.com/office/drawing/2014/main" id="{00000000-0008-0000-0F00-00002FA80100}"/>
            </a:ext>
          </a:extLst>
        </xdr:cNvPr>
        <xdr:cNvCxnSpPr>
          <a:stCxn id="76" idx="4"/>
          <a:endCxn id="108590" idx="0"/>
        </xdr:cNvCxnSpPr>
      </xdr:nvCxnSpPr>
      <xdr:spPr>
        <a:xfrm>
          <a:off x="73201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272</xdr:row>
      <xdr:rowOff>86591</xdr:rowOff>
    </xdr:from>
    <xdr:to>
      <xdr:col>28</xdr:col>
      <xdr:colOff>21992</xdr:colOff>
      <xdr:row>275</xdr:row>
      <xdr:rowOff>163145</xdr:rowOff>
    </xdr:to>
    <xdr:sp macro="" textlink="">
      <xdr:nvSpPr>
        <xdr:cNvPr id="108592" name="CuadroTexto 108591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F00-000030A80100}"/>
            </a:ext>
          </a:extLst>
        </xdr:cNvPr>
        <xdr:cNvSpPr txBox="1">
          <a:spLocks/>
        </xdr:cNvSpPr>
      </xdr:nvSpPr>
      <xdr:spPr>
        <a:xfrm>
          <a:off x="14779892" y="520645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27</xdr:col>
      <xdr:colOff>749745</xdr:colOff>
      <xdr:row>272</xdr:row>
      <xdr:rowOff>86590</xdr:rowOff>
    </xdr:from>
    <xdr:to>
      <xdr:col>28</xdr:col>
      <xdr:colOff>744890</xdr:colOff>
      <xdr:row>275</xdr:row>
      <xdr:rowOff>163143</xdr:rowOff>
    </xdr:to>
    <xdr:sp macro="" textlink="">
      <xdr:nvSpPr>
        <xdr:cNvPr id="108593" name="CuadroTexto 108592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0F00-000031A80100}"/>
            </a:ext>
          </a:extLst>
        </xdr:cNvPr>
        <xdr:cNvSpPr txBox="1">
          <a:spLocks/>
        </xdr:cNvSpPr>
      </xdr:nvSpPr>
      <xdr:spPr>
        <a:xfrm>
          <a:off x="15494445" y="520645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25</xdr:col>
      <xdr:colOff>5625</xdr:colOff>
      <xdr:row>102</xdr:row>
      <xdr:rowOff>156956</xdr:rowOff>
    </xdr:from>
    <xdr:to>
      <xdr:col>25</xdr:col>
      <xdr:colOff>5626</xdr:colOff>
      <xdr:row>105</xdr:row>
      <xdr:rowOff>11906</xdr:rowOff>
    </xdr:to>
    <xdr:cxnSp macro="">
      <xdr:nvCxnSpPr>
        <xdr:cNvPr id="108603" name="Conector recto de flecha 108602">
          <a:extLst>
            <a:ext uri="{FF2B5EF4-FFF2-40B4-BE49-F238E27FC236}">
              <a16:creationId xmlns:a16="http://schemas.microsoft.com/office/drawing/2014/main" id="{00000000-0008-0000-0F00-00003BA80100}"/>
            </a:ext>
          </a:extLst>
        </xdr:cNvPr>
        <xdr:cNvCxnSpPr>
          <a:cxnSpLocks/>
          <a:stCxn id="108609" idx="4"/>
          <a:endCxn id="108608" idx="0"/>
        </xdr:cNvCxnSpPr>
      </xdr:nvCxnSpPr>
      <xdr:spPr>
        <a:xfrm>
          <a:off x="13912125" y="19635581"/>
          <a:ext cx="1" cy="426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108</xdr:row>
      <xdr:rowOff>85519</xdr:rowOff>
    </xdr:from>
    <xdr:to>
      <xdr:col>25</xdr:col>
      <xdr:colOff>5626</xdr:colOff>
      <xdr:row>110</xdr:row>
      <xdr:rowOff>130969</xdr:rowOff>
    </xdr:to>
    <xdr:cxnSp macro="">
      <xdr:nvCxnSpPr>
        <xdr:cNvPr id="108607" name="Conector recto de flecha 108606">
          <a:extLst>
            <a:ext uri="{FF2B5EF4-FFF2-40B4-BE49-F238E27FC236}">
              <a16:creationId xmlns:a16="http://schemas.microsoft.com/office/drawing/2014/main" id="{00000000-0008-0000-0F00-00003FA80100}"/>
            </a:ext>
          </a:extLst>
        </xdr:cNvPr>
        <xdr:cNvCxnSpPr>
          <a:cxnSpLocks/>
          <a:stCxn id="108608" idx="4"/>
        </xdr:cNvCxnSpPr>
      </xdr:nvCxnSpPr>
      <xdr:spPr>
        <a:xfrm flipH="1">
          <a:off x="13906500" y="20707144"/>
          <a:ext cx="5626" cy="426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64236</xdr:colOff>
      <xdr:row>116</xdr:row>
      <xdr:rowOff>85650</xdr:rowOff>
    </xdr:from>
    <xdr:to>
      <xdr:col>25</xdr:col>
      <xdr:colOff>742236</xdr:colOff>
      <xdr:row>119</xdr:row>
      <xdr:rowOff>159263</xdr:rowOff>
    </xdr:to>
    <xdr:sp macro="" textlink="">
      <xdr:nvSpPr>
        <xdr:cNvPr id="108604" name="CuadroTexto 108603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F00-00003CA80100}"/>
            </a:ext>
          </a:extLst>
        </xdr:cNvPr>
        <xdr:cNvSpPr txBox="1"/>
      </xdr:nvSpPr>
      <xdr:spPr>
        <a:xfrm>
          <a:off x="13208736" y="22231275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BASES </a:t>
          </a:r>
        </a:p>
        <a:p>
          <a:pPr algn="ctr"/>
          <a:r>
            <a:rPr lang="en-US" sz="900" b="1" i="1" baseline="0"/>
            <a:t>25-05</a:t>
          </a:r>
          <a:endParaRPr lang="en-US" sz="900" b="1" i="1"/>
        </a:p>
      </xdr:txBody>
    </xdr:sp>
    <xdr:clientData/>
  </xdr:twoCellAnchor>
  <xdr:twoCellAnchor>
    <xdr:from>
      <xdr:col>21</xdr:col>
      <xdr:colOff>83343</xdr:colOff>
      <xdr:row>116</xdr:row>
      <xdr:rowOff>83343</xdr:rowOff>
    </xdr:from>
    <xdr:to>
      <xdr:col>23</xdr:col>
      <xdr:colOff>2229</xdr:colOff>
      <xdr:row>119</xdr:row>
      <xdr:rowOff>156956</xdr:rowOff>
    </xdr:to>
    <xdr:sp macro="" textlink="">
      <xdr:nvSpPr>
        <xdr:cNvPr id="108605" name="CuadroTexto 108604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F00-00003DA80100}"/>
            </a:ext>
          </a:extLst>
        </xdr:cNvPr>
        <xdr:cNvSpPr txBox="1"/>
      </xdr:nvSpPr>
      <xdr:spPr>
        <a:xfrm>
          <a:off x="11584781" y="22228968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</a:t>
          </a:r>
        </a:p>
        <a:p>
          <a:pPr algn="ctr"/>
          <a:r>
            <a:rPr lang="en-US" sz="900" b="1" i="1" baseline="0"/>
            <a:t>24-01</a:t>
          </a:r>
        </a:p>
      </xdr:txBody>
    </xdr:sp>
    <xdr:clientData/>
  </xdr:twoCellAnchor>
  <xdr:twoCellAnchor>
    <xdr:from>
      <xdr:col>23</xdr:col>
      <xdr:colOff>2229</xdr:colOff>
      <xdr:row>118</xdr:row>
      <xdr:rowOff>26343</xdr:rowOff>
    </xdr:from>
    <xdr:to>
      <xdr:col>24</xdr:col>
      <xdr:colOff>93487</xdr:colOff>
      <xdr:row>118</xdr:row>
      <xdr:rowOff>26343</xdr:rowOff>
    </xdr:to>
    <xdr:cxnSp macro="">
      <xdr:nvCxnSpPr>
        <xdr:cNvPr id="108606" name="Conector recto de flecha 108605">
          <a:extLst>
            <a:ext uri="{FF2B5EF4-FFF2-40B4-BE49-F238E27FC236}">
              <a16:creationId xmlns:a16="http://schemas.microsoft.com/office/drawing/2014/main" id="{00000000-0008-0000-0F00-00003EA80100}"/>
            </a:ext>
          </a:extLst>
        </xdr:cNvPr>
        <xdr:cNvCxnSpPr>
          <a:stCxn id="108605" idx="6"/>
        </xdr:cNvCxnSpPr>
      </xdr:nvCxnSpPr>
      <xdr:spPr>
        <a:xfrm>
          <a:off x="13027667" y="22552968"/>
          <a:ext cx="21032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47626</xdr:colOff>
      <xdr:row>105</xdr:row>
      <xdr:rowOff>11906</xdr:rowOff>
    </xdr:from>
    <xdr:to>
      <xdr:col>25</xdr:col>
      <xdr:colOff>725626</xdr:colOff>
      <xdr:row>108</xdr:row>
      <xdr:rowOff>85519</xdr:rowOff>
    </xdr:to>
    <xdr:sp macro="" textlink="">
      <xdr:nvSpPr>
        <xdr:cNvPr id="108608" name="CuadroTexto 10860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0F00-000040A80100}"/>
            </a:ext>
          </a:extLst>
        </xdr:cNvPr>
        <xdr:cNvSpPr txBox="1"/>
      </xdr:nvSpPr>
      <xdr:spPr>
        <a:xfrm>
          <a:off x="13192126" y="20062031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FUENTE </a:t>
          </a:r>
        </a:p>
        <a:p>
          <a:pPr algn="ctr"/>
          <a:r>
            <a:rPr lang="en-US" sz="1100" b="1" i="1" baseline="0"/>
            <a:t>25-05</a:t>
          </a:r>
          <a:endParaRPr lang="en-US" sz="900" b="1" i="1"/>
        </a:p>
      </xdr:txBody>
    </xdr:sp>
    <xdr:clientData/>
  </xdr:twoCellAnchor>
  <xdr:twoCellAnchor>
    <xdr:from>
      <xdr:col>24</xdr:col>
      <xdr:colOff>47625</xdr:colOff>
      <xdr:row>99</xdr:row>
      <xdr:rowOff>83343</xdr:rowOff>
    </xdr:from>
    <xdr:to>
      <xdr:col>25</xdr:col>
      <xdr:colOff>725625</xdr:colOff>
      <xdr:row>102</xdr:row>
      <xdr:rowOff>156956</xdr:rowOff>
    </xdr:to>
    <xdr:sp macro="" textlink="">
      <xdr:nvSpPr>
        <xdr:cNvPr id="108609" name="CuadroTexto 108608">
          <a:extLst>
            <a:ext uri="{FF2B5EF4-FFF2-40B4-BE49-F238E27FC236}">
              <a16:creationId xmlns:a16="http://schemas.microsoft.com/office/drawing/2014/main" id="{00000000-0008-0000-0F00-000041A80100}"/>
            </a:ext>
          </a:extLst>
        </xdr:cNvPr>
        <xdr:cNvSpPr txBox="1"/>
      </xdr:nvSpPr>
      <xdr:spPr>
        <a:xfrm>
          <a:off x="13192125" y="189904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CONTROLADOR 25-06</a:t>
          </a:r>
          <a:endParaRPr lang="en-US" sz="900" b="1" i="1"/>
        </a:p>
      </xdr:txBody>
    </xdr:sp>
    <xdr:clientData/>
  </xdr:twoCellAnchor>
  <xdr:twoCellAnchor>
    <xdr:from>
      <xdr:col>30</xdr:col>
      <xdr:colOff>166687</xdr:colOff>
      <xdr:row>99</xdr:row>
      <xdr:rowOff>95250</xdr:rowOff>
    </xdr:from>
    <xdr:to>
      <xdr:col>32</xdr:col>
      <xdr:colOff>82686</xdr:colOff>
      <xdr:row>102</xdr:row>
      <xdr:rowOff>171750</xdr:rowOff>
    </xdr:to>
    <xdr:sp macro="" textlink="">
      <xdr:nvSpPr>
        <xdr:cNvPr id="108630" name="CuadroTexto 108629">
          <a:extLst>
            <a:ext uri="{FF2B5EF4-FFF2-40B4-BE49-F238E27FC236}">
              <a16:creationId xmlns:a16="http://schemas.microsoft.com/office/drawing/2014/main" id="{00000000-0008-0000-0F00-000056A80100}"/>
            </a:ext>
          </a:extLst>
        </xdr:cNvPr>
        <xdr:cNvSpPr txBox="1"/>
      </xdr:nvSpPr>
      <xdr:spPr>
        <a:xfrm>
          <a:off x="16597312" y="19002375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CONTROLADOR</a:t>
          </a:r>
        </a:p>
      </xdr:txBody>
    </xdr:sp>
    <xdr:clientData/>
  </xdr:twoCellAnchor>
  <xdr:twoCellAnchor>
    <xdr:from>
      <xdr:col>30</xdr:col>
      <xdr:colOff>142874</xdr:colOff>
      <xdr:row>97</xdr:row>
      <xdr:rowOff>178593</xdr:rowOff>
    </xdr:from>
    <xdr:to>
      <xdr:col>32</xdr:col>
      <xdr:colOff>119060</xdr:colOff>
      <xdr:row>103</xdr:row>
      <xdr:rowOff>166687</xdr:rowOff>
    </xdr:to>
    <xdr:sp macro="" textlink="">
      <xdr:nvSpPr>
        <xdr:cNvPr id="108631" name="Rectángulo 108630">
          <a:extLst>
            <a:ext uri="{FF2B5EF4-FFF2-40B4-BE49-F238E27FC236}">
              <a16:creationId xmlns:a16="http://schemas.microsoft.com/office/drawing/2014/main" id="{00000000-0008-0000-0F00-000057A80100}"/>
            </a:ext>
          </a:extLst>
        </xdr:cNvPr>
        <xdr:cNvSpPr/>
      </xdr:nvSpPr>
      <xdr:spPr>
        <a:xfrm>
          <a:off x="16573499" y="18704718"/>
          <a:ext cx="1500186" cy="1131094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725625</xdr:colOff>
      <xdr:row>101</xdr:row>
      <xdr:rowOff>24900</xdr:rowOff>
    </xdr:from>
    <xdr:to>
      <xdr:col>30</xdr:col>
      <xdr:colOff>166687</xdr:colOff>
      <xdr:row>101</xdr:row>
      <xdr:rowOff>38250</xdr:rowOff>
    </xdr:to>
    <xdr:cxnSp macro="">
      <xdr:nvCxnSpPr>
        <xdr:cNvPr id="108632" name="Conector recto de flecha 108631">
          <a:extLst>
            <a:ext uri="{FF2B5EF4-FFF2-40B4-BE49-F238E27FC236}">
              <a16:creationId xmlns:a16="http://schemas.microsoft.com/office/drawing/2014/main" id="{00000000-0008-0000-0F00-000058A80100}"/>
            </a:ext>
          </a:extLst>
        </xdr:cNvPr>
        <xdr:cNvCxnSpPr>
          <a:stCxn id="108630" idx="2"/>
          <a:endCxn id="108609" idx="6"/>
        </xdr:cNvCxnSpPr>
      </xdr:nvCxnSpPr>
      <xdr:spPr>
        <a:xfrm flipH="1" flipV="1">
          <a:off x="14632125" y="19313025"/>
          <a:ext cx="1965187" cy="133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49261</xdr:colOff>
      <xdr:row>199</xdr:row>
      <xdr:rowOff>145308</xdr:rowOff>
    </xdr:from>
    <xdr:to>
      <xdr:col>31</xdr:col>
      <xdr:colOff>727261</xdr:colOff>
      <xdr:row>203</xdr:row>
      <xdr:rowOff>119061</xdr:rowOff>
    </xdr:to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SpPr txBox="1"/>
      </xdr:nvSpPr>
      <xdr:spPr>
        <a:xfrm>
          <a:off x="16479886" y="38221496"/>
          <a:ext cx="1440000" cy="73575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DE FUGA EVAPORADOR 35-02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203</xdr:row>
      <xdr:rowOff>119061</xdr:rowOff>
    </xdr:from>
    <xdr:to>
      <xdr:col>31</xdr:col>
      <xdr:colOff>7261</xdr:colOff>
      <xdr:row>215</xdr:row>
      <xdr:rowOff>41089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0F00-00009E000000}"/>
            </a:ext>
          </a:extLst>
        </xdr:cNvPr>
        <xdr:cNvCxnSpPr>
          <a:stCxn id="91" idx="4"/>
          <a:endCxn id="108" idx="0"/>
        </xdr:cNvCxnSpPr>
      </xdr:nvCxnSpPr>
      <xdr:spPr>
        <a:xfrm flipH="1">
          <a:off x="17182356" y="38957249"/>
          <a:ext cx="17530" cy="220802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190500</xdr:colOff>
      <xdr:row>89</xdr:row>
      <xdr:rowOff>154781</xdr:rowOff>
    </xdr:from>
    <xdr:to>
      <xdr:col>32</xdr:col>
      <xdr:colOff>106499</xdr:colOff>
      <xdr:row>93</xdr:row>
      <xdr:rowOff>40781</xdr:rowOff>
    </xdr:to>
    <xdr:sp macro="" textlink="">
      <xdr:nvSpPr>
        <xdr:cNvPr id="108595" name="CuadroTexto 108594">
          <a:extLst>
            <a:ext uri="{FF2B5EF4-FFF2-40B4-BE49-F238E27FC236}">
              <a16:creationId xmlns:a16="http://schemas.microsoft.com/office/drawing/2014/main" id="{00000000-0008-0000-0F00-000033A80100}"/>
            </a:ext>
          </a:extLst>
        </xdr:cNvPr>
        <xdr:cNvSpPr txBox="1"/>
      </xdr:nvSpPr>
      <xdr:spPr>
        <a:xfrm>
          <a:off x="16621125" y="17156906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CALIBRACIÓN CONTROLADOR SENSIFY</a:t>
          </a:r>
        </a:p>
      </xdr:txBody>
    </xdr:sp>
    <xdr:clientData/>
  </xdr:twoCellAnchor>
  <xdr:twoCellAnchor>
    <xdr:from>
      <xdr:col>31</xdr:col>
      <xdr:colOff>124687</xdr:colOff>
      <xdr:row>93</xdr:row>
      <xdr:rowOff>40781</xdr:rowOff>
    </xdr:from>
    <xdr:to>
      <xdr:col>31</xdr:col>
      <xdr:colOff>148500</xdr:colOff>
      <xdr:row>99</xdr:row>
      <xdr:rowOff>95250</xdr:rowOff>
    </xdr:to>
    <xdr:cxnSp macro="">
      <xdr:nvCxnSpPr>
        <xdr:cNvPr id="108596" name="Conector recto de flecha 108595">
          <a:extLst>
            <a:ext uri="{FF2B5EF4-FFF2-40B4-BE49-F238E27FC236}">
              <a16:creationId xmlns:a16="http://schemas.microsoft.com/office/drawing/2014/main" id="{00000000-0008-0000-0F00-000034A80100}"/>
            </a:ext>
          </a:extLst>
        </xdr:cNvPr>
        <xdr:cNvCxnSpPr>
          <a:stCxn id="108595" idx="4"/>
          <a:endCxn id="108630" idx="0"/>
        </xdr:cNvCxnSpPr>
      </xdr:nvCxnSpPr>
      <xdr:spPr>
        <a:xfrm flipH="1">
          <a:off x="17317312" y="17804906"/>
          <a:ext cx="23813" cy="119746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107155</xdr:colOff>
      <xdr:row>88</xdr:row>
      <xdr:rowOff>59531</xdr:rowOff>
    </xdr:from>
    <xdr:to>
      <xdr:col>32</xdr:col>
      <xdr:colOff>178592</xdr:colOff>
      <xdr:row>95</xdr:row>
      <xdr:rowOff>1</xdr:rowOff>
    </xdr:to>
    <xdr:sp macro="" textlink="">
      <xdr:nvSpPr>
        <xdr:cNvPr id="108599" name="Rectángulo 108598">
          <a:extLst>
            <a:ext uri="{FF2B5EF4-FFF2-40B4-BE49-F238E27FC236}">
              <a16:creationId xmlns:a16="http://schemas.microsoft.com/office/drawing/2014/main" id="{00000000-0008-0000-0F00-000037A80100}"/>
            </a:ext>
          </a:extLst>
        </xdr:cNvPr>
        <xdr:cNvSpPr/>
      </xdr:nvSpPr>
      <xdr:spPr>
        <a:xfrm>
          <a:off x="16537780" y="16871156"/>
          <a:ext cx="1595437" cy="1273970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59531</xdr:colOff>
      <xdr:row>110</xdr:row>
      <xdr:rowOff>142875</xdr:rowOff>
    </xdr:from>
    <xdr:to>
      <xdr:col>25</xdr:col>
      <xdr:colOff>737531</xdr:colOff>
      <xdr:row>114</xdr:row>
      <xdr:rowOff>25988</xdr:rowOff>
    </xdr:to>
    <xdr:sp macro="" textlink="">
      <xdr:nvSpPr>
        <xdr:cNvPr id="108556" name="CuadroTexto 108555">
          <a:extLst>
            <a:ext uri="{FF2B5EF4-FFF2-40B4-BE49-F238E27FC236}">
              <a16:creationId xmlns:a16="http://schemas.microsoft.com/office/drawing/2014/main" id="{00000000-0008-0000-0F00-00000CA80100}"/>
            </a:ext>
          </a:extLst>
        </xdr:cNvPr>
        <xdr:cNvSpPr txBox="1"/>
      </xdr:nvSpPr>
      <xdr:spPr>
        <a:xfrm>
          <a:off x="13204031" y="21145500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SOPORTE TOPE PUERTAS</a:t>
          </a:r>
          <a:endParaRPr lang="en-US" sz="900" b="1" i="1"/>
        </a:p>
      </xdr:txBody>
    </xdr:sp>
    <xdr:clientData/>
  </xdr:twoCellAnchor>
  <xdr:twoCellAnchor>
    <xdr:from>
      <xdr:col>25</xdr:col>
      <xdr:colOff>17531</xdr:colOff>
      <xdr:row>114</xdr:row>
      <xdr:rowOff>25988</xdr:rowOff>
    </xdr:from>
    <xdr:to>
      <xdr:col>25</xdr:col>
      <xdr:colOff>22236</xdr:colOff>
      <xdr:row>116</xdr:row>
      <xdr:rowOff>85650</xdr:rowOff>
    </xdr:to>
    <xdr:cxnSp macro="">
      <xdr:nvCxnSpPr>
        <xdr:cNvPr id="108597" name="Conector recto de flecha 108596">
          <a:extLst>
            <a:ext uri="{FF2B5EF4-FFF2-40B4-BE49-F238E27FC236}">
              <a16:creationId xmlns:a16="http://schemas.microsoft.com/office/drawing/2014/main" id="{00000000-0008-0000-0F00-000035A80100}"/>
            </a:ext>
          </a:extLst>
        </xdr:cNvPr>
        <xdr:cNvCxnSpPr>
          <a:cxnSpLocks/>
          <a:stCxn id="108556" idx="4"/>
          <a:endCxn id="108604" idx="0"/>
        </xdr:cNvCxnSpPr>
      </xdr:nvCxnSpPr>
      <xdr:spPr>
        <a:xfrm>
          <a:off x="13924031" y="21790613"/>
          <a:ext cx="4705" cy="4406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34636</xdr:colOff>
      <xdr:row>69</xdr:row>
      <xdr:rowOff>33617</xdr:rowOff>
    </xdr:from>
    <xdr:to>
      <xdr:col>28</xdr:col>
      <xdr:colOff>739588</xdr:colOff>
      <xdr:row>139</xdr:row>
      <xdr:rowOff>138544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9864436" y="13225742"/>
          <a:ext cx="6381852" cy="13439927"/>
        </a:xfrm>
        <a:prstGeom prst="rect">
          <a:avLst/>
        </a:prstGeom>
        <a:noFill/>
        <a:ln w="57150">
          <a:solidFill>
            <a:srgbClr val="E253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36844</xdr:colOff>
      <xdr:row>267</xdr:row>
      <xdr:rowOff>44824</xdr:rowOff>
    </xdr:from>
    <xdr:to>
      <xdr:col>28</xdr:col>
      <xdr:colOff>749218</xdr:colOff>
      <xdr:row>291</xdr:row>
      <xdr:rowOff>34636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3143244" y="51070249"/>
          <a:ext cx="3112674" cy="4561812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17318</xdr:colOff>
      <xdr:row>181</xdr:row>
      <xdr:rowOff>43112</xdr:rowOff>
    </xdr:from>
    <xdr:to>
      <xdr:col>31</xdr:col>
      <xdr:colOff>734786</xdr:colOff>
      <xdr:row>228</xdr:row>
      <xdr:rowOff>163285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3123718" y="34666487"/>
          <a:ext cx="4756068" cy="90927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127001</xdr:colOff>
      <xdr:row>141</xdr:row>
      <xdr:rowOff>34635</xdr:rowOff>
    </xdr:from>
    <xdr:to>
      <xdr:col>28</xdr:col>
      <xdr:colOff>729084</xdr:colOff>
      <xdr:row>179</xdr:row>
      <xdr:rowOff>173180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403601" y="26942760"/>
          <a:ext cx="12832183" cy="7472795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17322</xdr:colOff>
      <xdr:row>4</xdr:row>
      <xdr:rowOff>29136</xdr:rowOff>
    </xdr:from>
    <xdr:to>
      <xdr:col>28</xdr:col>
      <xdr:colOff>727364</xdr:colOff>
      <xdr:row>17</xdr:row>
      <xdr:rowOff>176893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4762022" y="791136"/>
          <a:ext cx="1472042" cy="267188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16299</xdr:colOff>
      <xdr:row>54</xdr:row>
      <xdr:rowOff>34636</xdr:rowOff>
    </xdr:from>
    <xdr:to>
      <xdr:col>22</xdr:col>
      <xdr:colOff>726345</xdr:colOff>
      <xdr:row>67</xdr:row>
      <xdr:rowOff>156882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1484399" y="10369261"/>
          <a:ext cx="1472046" cy="25987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57728</xdr:colOff>
      <xdr:row>19</xdr:row>
      <xdr:rowOff>57728</xdr:rowOff>
    </xdr:from>
    <xdr:to>
      <xdr:col>13</xdr:col>
      <xdr:colOff>736022</xdr:colOff>
      <xdr:row>43</xdr:row>
      <xdr:rowOff>15875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6610928" y="3724853"/>
          <a:ext cx="1440294" cy="4530147"/>
        </a:xfrm>
        <a:prstGeom prst="rect">
          <a:avLst/>
        </a:prstGeom>
        <a:noFill/>
        <a:ln w="57150">
          <a:solidFill>
            <a:srgbClr val="9D622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59530</xdr:colOff>
      <xdr:row>19</xdr:row>
      <xdr:rowOff>56030</xdr:rowOff>
    </xdr:from>
    <xdr:to>
      <xdr:col>26</xdr:col>
      <xdr:colOff>40820</xdr:colOff>
      <xdr:row>52</xdr:row>
      <xdr:rowOff>167215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8251030" y="3723155"/>
          <a:ext cx="6420190" cy="6397685"/>
        </a:xfrm>
        <a:prstGeom prst="rect">
          <a:avLst/>
        </a:prstGeom>
        <a:noFill/>
        <a:ln w="57150">
          <a:solidFill>
            <a:srgbClr val="BB1E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34636</xdr:colOff>
      <xdr:row>4</xdr:row>
      <xdr:rowOff>33617</xdr:rowOff>
    </xdr:from>
    <xdr:to>
      <xdr:col>13</xdr:col>
      <xdr:colOff>736023</xdr:colOff>
      <xdr:row>17</xdr:row>
      <xdr:rowOff>144318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587836" y="795617"/>
          <a:ext cx="1463387" cy="2634826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30924</xdr:colOff>
      <xdr:row>4</xdr:row>
      <xdr:rowOff>33618</xdr:rowOff>
    </xdr:from>
    <xdr:to>
      <xdr:col>25</xdr:col>
      <xdr:colOff>727364</xdr:colOff>
      <xdr:row>17</xdr:row>
      <xdr:rowOff>158750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9860724" y="795618"/>
          <a:ext cx="4735040" cy="264925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35717</xdr:colOff>
      <xdr:row>4</xdr:row>
      <xdr:rowOff>38100</xdr:rowOff>
    </xdr:from>
    <xdr:to>
      <xdr:col>19</xdr:col>
      <xdr:colOff>713717</xdr:colOff>
      <xdr:row>7</xdr:row>
      <xdr:rowOff>114600</xdr:rowOff>
    </xdr:to>
    <xdr:sp macro="" textlink="">
      <xdr:nvSpPr>
        <xdr:cNvPr id="12" name="Cuadro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/>
      </xdr:nvSpPr>
      <xdr:spPr>
        <a:xfrm>
          <a:off x="9865517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18</xdr:col>
      <xdr:colOff>35717</xdr:colOff>
      <xdr:row>9</xdr:row>
      <xdr:rowOff>72379</xdr:rowOff>
    </xdr:from>
    <xdr:to>
      <xdr:col>19</xdr:col>
      <xdr:colOff>713717</xdr:colOff>
      <xdr:row>12</xdr:row>
      <xdr:rowOff>148879</xdr:rowOff>
    </xdr:to>
    <xdr:sp macro="" textlink="">
      <xdr:nvSpPr>
        <xdr:cNvPr id="13" name="CuadroText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98655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</a:t>
          </a:r>
          <a:r>
            <a:rPr lang="en-US" sz="1100" b="1" i="1" baseline="0"/>
            <a:t> PARA ESQUINEROS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12</xdr:col>
      <xdr:colOff>57728</xdr:colOff>
      <xdr:row>4</xdr:row>
      <xdr:rowOff>38400</xdr:rowOff>
    </xdr:from>
    <xdr:to>
      <xdr:col>13</xdr:col>
      <xdr:colOff>735727</xdr:colOff>
      <xdr:row>7</xdr:row>
      <xdr:rowOff>114600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>
          <a:spLocks/>
        </xdr:cNvSpPr>
      </xdr:nvSpPr>
      <xdr:spPr>
        <a:xfrm>
          <a:off x="6610928" y="800400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12</xdr:col>
      <xdr:colOff>57728</xdr:colOff>
      <xdr:row>9</xdr:row>
      <xdr:rowOff>72679</xdr:rowOff>
    </xdr:from>
    <xdr:to>
      <xdr:col>13</xdr:col>
      <xdr:colOff>735727</xdr:colOff>
      <xdr:row>12</xdr:row>
      <xdr:rowOff>148879</xdr:rowOff>
    </xdr:to>
    <xdr:sp macro="" textlink="">
      <xdr:nvSpPr>
        <xdr:cNvPr id="15" name="Cuadro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>
          <a:spLocks/>
        </xdr:cNvSpPr>
      </xdr:nvSpPr>
      <xdr:spPr>
        <a:xfrm>
          <a:off x="6610928" y="1834804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TANQUE INFERIOR</a:t>
          </a:r>
        </a:p>
        <a:p>
          <a:pPr algn="ctr"/>
          <a:r>
            <a:rPr lang="en-US" sz="900" b="1" i="1"/>
            <a:t>05-20</a:t>
          </a:r>
        </a:p>
      </xdr:txBody>
    </xdr:sp>
    <xdr:clientData/>
  </xdr:twoCellAnchor>
  <xdr:twoCellAnchor>
    <xdr:from>
      <xdr:col>12</xdr:col>
      <xdr:colOff>57728</xdr:colOff>
      <xdr:row>14</xdr:row>
      <xdr:rowOff>62434</xdr:rowOff>
    </xdr:from>
    <xdr:to>
      <xdr:col>13</xdr:col>
      <xdr:colOff>735727</xdr:colOff>
      <xdr:row>17</xdr:row>
      <xdr:rowOff>138634</xdr:rowOff>
    </xdr:to>
    <xdr:sp macro="" textlink="">
      <xdr:nvSpPr>
        <xdr:cNvPr id="16" name="Cuadro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>
          <a:spLocks/>
        </xdr:cNvSpPr>
      </xdr:nvSpPr>
      <xdr:spPr>
        <a:xfrm>
          <a:off x="6610928" y="2777059"/>
          <a:ext cx="1439999" cy="6477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</a:t>
          </a:r>
        </a:p>
        <a:p>
          <a:pPr algn="ctr"/>
          <a:r>
            <a:rPr lang="en-US" sz="900" b="1" i="1"/>
            <a:t>15-15</a:t>
          </a:r>
        </a:p>
      </xdr:txBody>
    </xdr:sp>
    <xdr:clientData/>
  </xdr:twoCellAnchor>
  <xdr:twoCellAnchor>
    <xdr:from>
      <xdr:col>13</xdr:col>
      <xdr:colOff>14284</xdr:colOff>
      <xdr:row>7</xdr:row>
      <xdr:rowOff>114600</xdr:rowOff>
    </xdr:from>
    <xdr:to>
      <xdr:col>13</xdr:col>
      <xdr:colOff>14284</xdr:colOff>
      <xdr:row>9</xdr:row>
      <xdr:rowOff>72679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CxnSpPr>
          <a:stCxn id="14" idx="4"/>
          <a:endCxn id="15" idx="0"/>
        </xdr:cNvCxnSpPr>
      </xdr:nvCxnSpPr>
      <xdr:spPr>
        <a:xfrm>
          <a:off x="7329484" y="1448100"/>
          <a:ext cx="0" cy="3867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14284</xdr:colOff>
      <xdr:row>12</xdr:row>
      <xdr:rowOff>148879</xdr:rowOff>
    </xdr:from>
    <xdr:to>
      <xdr:col>13</xdr:col>
      <xdr:colOff>14284</xdr:colOff>
      <xdr:row>14</xdr:row>
      <xdr:rowOff>62434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CxnSpPr>
          <a:stCxn id="15" idx="4"/>
          <a:endCxn id="16" idx="0"/>
        </xdr:cNvCxnSpPr>
      </xdr:nvCxnSpPr>
      <xdr:spPr>
        <a:xfrm>
          <a:off x="7329484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22</xdr:row>
      <xdr:rowOff>141817</xdr:rowOff>
    </xdr:from>
    <xdr:to>
      <xdr:col>13</xdr:col>
      <xdr:colOff>4943</xdr:colOff>
      <xdr:row>24</xdr:row>
      <xdr:rowOff>77484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CxnSpPr>
          <a:stCxn id="73" idx="4"/>
          <a:endCxn id="74" idx="0"/>
        </xdr:cNvCxnSpPr>
      </xdr:nvCxnSpPr>
      <xdr:spPr>
        <a:xfrm>
          <a:off x="7320143" y="4380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4943</xdr:colOff>
      <xdr:row>27</xdr:row>
      <xdr:rowOff>153984</xdr:rowOff>
    </xdr:from>
    <xdr:to>
      <xdr:col>13</xdr:col>
      <xdr:colOff>4943</xdr:colOff>
      <xdr:row>29</xdr:row>
      <xdr:rowOff>78444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CxnSpPr>
          <a:stCxn id="74" idx="4"/>
          <a:endCxn id="75" idx="0"/>
        </xdr:cNvCxnSpPr>
      </xdr:nvCxnSpPr>
      <xdr:spPr>
        <a:xfrm>
          <a:off x="7320143" y="5345109"/>
          <a:ext cx="0" cy="3054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7</xdr:row>
      <xdr:rowOff>114600</xdr:rowOff>
    </xdr:from>
    <xdr:to>
      <xdr:col>18</xdr:col>
      <xdr:colOff>757161</xdr:colOff>
      <xdr:row>9</xdr:row>
      <xdr:rowOff>72379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CxnSpPr>
          <a:stCxn id="12" idx="4"/>
          <a:endCxn id="13" idx="0"/>
        </xdr:cNvCxnSpPr>
      </xdr:nvCxnSpPr>
      <xdr:spPr>
        <a:xfrm>
          <a:off x="10586961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757161</xdr:colOff>
      <xdr:row>12</xdr:row>
      <xdr:rowOff>148879</xdr:rowOff>
    </xdr:from>
    <xdr:to>
      <xdr:col>18</xdr:col>
      <xdr:colOff>757161</xdr:colOff>
      <xdr:row>19</xdr:row>
      <xdr:rowOff>62134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CxnSpPr>
          <a:stCxn id="13" idx="4"/>
          <a:endCxn id="70" idx="0"/>
        </xdr:cNvCxnSpPr>
      </xdr:nvCxnSpPr>
      <xdr:spPr>
        <a:xfrm>
          <a:off x="10586961" y="2482504"/>
          <a:ext cx="0" cy="12467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27</xdr:row>
      <xdr:rowOff>151101</xdr:rowOff>
    </xdr:from>
    <xdr:to>
      <xdr:col>18</xdr:col>
      <xdr:colOff>755717</xdr:colOff>
      <xdr:row>29</xdr:row>
      <xdr:rowOff>64356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CxnSpPr>
          <a:stCxn id="64" idx="4"/>
          <a:endCxn id="65" idx="0"/>
        </xdr:cNvCxnSpPr>
      </xdr:nvCxnSpPr>
      <xdr:spPr>
        <a:xfrm>
          <a:off x="10585517" y="5342226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32</xdr:row>
      <xdr:rowOff>140856</xdr:rowOff>
    </xdr:from>
    <xdr:to>
      <xdr:col>18</xdr:col>
      <xdr:colOff>755717</xdr:colOff>
      <xdr:row>34</xdr:row>
      <xdr:rowOff>65317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CxnSpPr>
          <a:stCxn id="65" idx="4"/>
          <a:endCxn id="66" idx="0"/>
        </xdr:cNvCxnSpPr>
      </xdr:nvCxnSpPr>
      <xdr:spPr>
        <a:xfrm>
          <a:off x="10585517" y="6284481"/>
          <a:ext cx="0" cy="30546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37</xdr:row>
      <xdr:rowOff>141817</xdr:rowOff>
    </xdr:from>
    <xdr:to>
      <xdr:col>18</xdr:col>
      <xdr:colOff>755717</xdr:colOff>
      <xdr:row>39</xdr:row>
      <xdr:rowOff>78444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CxnSpPr>
          <a:stCxn id="66" idx="4"/>
          <a:endCxn id="67" idx="0"/>
        </xdr:cNvCxnSpPr>
      </xdr:nvCxnSpPr>
      <xdr:spPr>
        <a:xfrm>
          <a:off x="10585517" y="7237942"/>
          <a:ext cx="0" cy="3176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47</xdr:row>
      <xdr:rowOff>136406</xdr:rowOff>
    </xdr:from>
    <xdr:to>
      <xdr:col>22</xdr:col>
      <xdr:colOff>7572</xdr:colOff>
      <xdr:row>49</xdr:row>
      <xdr:rowOff>52703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CxnSpPr>
          <a:stCxn id="68" idx="4"/>
          <a:endCxn id="69" idx="0"/>
        </xdr:cNvCxnSpPr>
      </xdr:nvCxnSpPr>
      <xdr:spPr>
        <a:xfrm>
          <a:off x="12237672" y="9137531"/>
          <a:ext cx="0" cy="297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52</xdr:row>
      <xdr:rowOff>129203</xdr:rowOff>
    </xdr:from>
    <xdr:to>
      <xdr:col>22</xdr:col>
      <xdr:colOff>7572</xdr:colOff>
      <xdr:row>54</xdr:row>
      <xdr:rowOff>57378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CxnSpPr>
          <a:stCxn id="69" idx="4"/>
          <a:endCxn id="78" idx="0"/>
        </xdr:cNvCxnSpPr>
      </xdr:nvCxnSpPr>
      <xdr:spPr>
        <a:xfrm>
          <a:off x="12237672" y="10082828"/>
          <a:ext cx="0" cy="3091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7572</xdr:colOff>
      <xdr:row>67</xdr:row>
      <xdr:rowOff>128479</xdr:rowOff>
    </xdr:from>
    <xdr:to>
      <xdr:col>22</xdr:col>
      <xdr:colOff>15717</xdr:colOff>
      <xdr:row>69</xdr:row>
      <xdr:rowOff>87027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CxnSpPr>
          <a:stCxn id="199" idx="3"/>
          <a:endCxn id="89" idx="0"/>
        </xdr:cNvCxnSpPr>
      </xdr:nvCxnSpPr>
      <xdr:spPr>
        <a:xfrm flipH="1">
          <a:off x="12237672" y="12939604"/>
          <a:ext cx="8145" cy="3395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72</xdr:row>
      <xdr:rowOff>163527</xdr:rowOff>
    </xdr:from>
    <xdr:to>
      <xdr:col>22</xdr:col>
      <xdr:colOff>6129</xdr:colOff>
      <xdr:row>74</xdr:row>
      <xdr:rowOff>54184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CxnSpPr>
          <a:stCxn id="89" idx="4"/>
          <a:endCxn id="119" idx="0"/>
        </xdr:cNvCxnSpPr>
      </xdr:nvCxnSpPr>
      <xdr:spPr>
        <a:xfrm>
          <a:off x="12236229" y="13927152"/>
          <a:ext cx="0" cy="2716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171</xdr:row>
      <xdr:rowOff>51956</xdr:rowOff>
    </xdr:from>
    <xdr:to>
      <xdr:col>28</xdr:col>
      <xdr:colOff>713192</xdr:colOff>
      <xdr:row>174</xdr:row>
      <xdr:rowOff>128456</xdr:rowOff>
    </xdr:to>
    <xdr:sp macro="" textlink="">
      <xdr:nvSpPr>
        <xdr:cNvPr id="30" name="CuadroTexto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 txBox="1"/>
      </xdr:nvSpPr>
      <xdr:spPr>
        <a:xfrm>
          <a:off x="14779892" y="32694131"/>
          <a:ext cx="1440000" cy="7051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AISLACIÓN LÍN. DE SUCCIÓN</a:t>
          </a:r>
        </a:p>
        <a:p>
          <a:pPr algn="ctr"/>
          <a:r>
            <a:rPr lang="en-US" sz="900" b="1" i="1" baseline="0"/>
            <a:t>05-05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141</xdr:row>
      <xdr:rowOff>69125</xdr:rowOff>
    </xdr:from>
    <xdr:to>
      <xdr:col>28</xdr:col>
      <xdr:colOff>713192</xdr:colOff>
      <xdr:row>144</xdr:row>
      <xdr:rowOff>145625</xdr:rowOff>
    </xdr:to>
    <xdr:sp macro="" textlink="">
      <xdr:nvSpPr>
        <xdr:cNvPr id="31" name="CuadroText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 txBox="1"/>
      </xdr:nvSpPr>
      <xdr:spPr>
        <a:xfrm>
          <a:off x="14779892" y="269772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CONEXIÓN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INST. ELECT.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20-20</a:t>
          </a:r>
          <a:endParaRPr lang="es-AR">
            <a:effectLst/>
          </a:endParaRPr>
        </a:p>
      </xdr:txBody>
    </xdr:sp>
    <xdr:clientData/>
  </xdr:twoCellAnchor>
  <xdr:twoCellAnchor>
    <xdr:from>
      <xdr:col>27</xdr:col>
      <xdr:colOff>35192</xdr:colOff>
      <xdr:row>146</xdr:row>
      <xdr:rowOff>65518</xdr:rowOff>
    </xdr:from>
    <xdr:to>
      <xdr:col>28</xdr:col>
      <xdr:colOff>713192</xdr:colOff>
      <xdr:row>149</xdr:row>
      <xdr:rowOff>142018</xdr:rowOff>
    </xdr:to>
    <xdr:sp macro="" textlink="">
      <xdr:nvSpPr>
        <xdr:cNvPr id="32" name="CuadroText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 txBox="1"/>
      </xdr:nvSpPr>
      <xdr:spPr>
        <a:xfrm>
          <a:off x="14779892" y="27926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UNIDAD</a:t>
          </a:r>
          <a:r>
            <a:rPr lang="en-US" sz="1100" b="1" i="1" baseline="0"/>
            <a:t> CONDENSADORA</a:t>
          </a:r>
        </a:p>
        <a:p>
          <a:pPr algn="ctr"/>
          <a:r>
            <a:rPr lang="en-US" sz="900" b="1" i="1" baseline="0"/>
            <a:t>25-10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151</xdr:row>
      <xdr:rowOff>65914</xdr:rowOff>
    </xdr:from>
    <xdr:to>
      <xdr:col>28</xdr:col>
      <xdr:colOff>713192</xdr:colOff>
      <xdr:row>154</xdr:row>
      <xdr:rowOff>142414</xdr:rowOff>
    </xdr:to>
    <xdr:sp macro="" textlink="">
      <xdr:nvSpPr>
        <xdr:cNvPr id="33" name="CuadroText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 txBox="1"/>
      </xdr:nvSpPr>
      <xdr:spPr>
        <a:xfrm>
          <a:off x="14779892" y="288790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DE TUBOS</a:t>
          </a:r>
        </a:p>
        <a:p>
          <a:pPr algn="ctr"/>
          <a:r>
            <a:rPr lang="en-US" sz="900" b="1" i="1"/>
            <a:t>35-05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156</xdr:row>
      <xdr:rowOff>73517</xdr:rowOff>
    </xdr:from>
    <xdr:to>
      <xdr:col>28</xdr:col>
      <xdr:colOff>713192</xdr:colOff>
      <xdr:row>159</xdr:row>
      <xdr:rowOff>150017</xdr:rowOff>
    </xdr:to>
    <xdr:sp macro="" textlink="">
      <xdr:nvSpPr>
        <xdr:cNvPr id="34" name="CuadroText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 txBox="1"/>
      </xdr:nvSpPr>
      <xdr:spPr>
        <a:xfrm>
          <a:off x="14779892" y="298391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APÉNDICES Y FILTRO</a:t>
          </a:r>
        </a:p>
        <a:p>
          <a:pPr algn="ctr"/>
          <a:r>
            <a:rPr lang="en-US" sz="900" b="1" i="1" baseline="0"/>
            <a:t>40-01</a:t>
          </a:r>
          <a:endParaRPr lang="en-US" sz="1100" b="1" i="1" baseline="0"/>
        </a:p>
      </xdr:txBody>
    </xdr:sp>
    <xdr:clientData/>
  </xdr:twoCellAnchor>
  <xdr:twoCellAnchor>
    <xdr:from>
      <xdr:col>27</xdr:col>
      <xdr:colOff>35192</xdr:colOff>
      <xdr:row>161</xdr:row>
      <xdr:rowOff>58706</xdr:rowOff>
    </xdr:from>
    <xdr:to>
      <xdr:col>28</xdr:col>
      <xdr:colOff>713192</xdr:colOff>
      <xdr:row>164</xdr:row>
      <xdr:rowOff>135206</xdr:rowOff>
    </xdr:to>
    <xdr:sp macro="" textlink="">
      <xdr:nvSpPr>
        <xdr:cNvPr id="35" name="CuadroText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 txBox="1"/>
      </xdr:nvSpPr>
      <xdr:spPr>
        <a:xfrm>
          <a:off x="14779892" y="307768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166</xdr:row>
      <xdr:rowOff>77515</xdr:rowOff>
    </xdr:from>
    <xdr:to>
      <xdr:col>28</xdr:col>
      <xdr:colOff>713192</xdr:colOff>
      <xdr:row>169</xdr:row>
      <xdr:rowOff>154015</xdr:rowOff>
    </xdr:to>
    <xdr:sp macro="" textlink="">
      <xdr:nvSpPr>
        <xdr:cNvPr id="36" name="CuadroTexto 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 txBox="1"/>
      </xdr:nvSpPr>
      <xdr:spPr>
        <a:xfrm>
          <a:off x="14779892" y="317481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</a:t>
          </a:r>
          <a:r>
            <a:rPr lang="en-US" sz="1100" b="1" i="1" baseline="0"/>
            <a:t>CONTINUIDAD Y FUGA</a:t>
          </a:r>
        </a:p>
        <a:p>
          <a:pPr algn="ctr"/>
          <a:r>
            <a:rPr lang="en-US" sz="900" b="1" i="1" baseline="0"/>
            <a:t>50-01</a:t>
          </a:r>
        </a:p>
      </xdr:txBody>
    </xdr:sp>
    <xdr:clientData/>
  </xdr:twoCellAnchor>
  <xdr:twoCellAnchor>
    <xdr:from>
      <xdr:col>24</xdr:col>
      <xdr:colOff>57494</xdr:colOff>
      <xdr:row>245</xdr:row>
      <xdr:rowOff>152612</xdr:rowOff>
    </xdr:from>
    <xdr:to>
      <xdr:col>25</xdr:col>
      <xdr:colOff>735494</xdr:colOff>
      <xdr:row>249</xdr:row>
      <xdr:rowOff>38612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SpPr txBox="1"/>
      </xdr:nvSpPr>
      <xdr:spPr>
        <a:xfrm>
          <a:off x="13163894" y="469870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35192</xdr:colOff>
      <xdr:row>4</xdr:row>
      <xdr:rowOff>38100</xdr:rowOff>
    </xdr:from>
    <xdr:to>
      <xdr:col>28</xdr:col>
      <xdr:colOff>713192</xdr:colOff>
      <xdr:row>7</xdr:row>
      <xdr:rowOff>114600</xdr:rowOff>
    </xdr:to>
    <xdr:sp macro="" textlink="">
      <xdr:nvSpPr>
        <xdr:cNvPr id="38" name="CuadroTexto 3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 txBox="1"/>
      </xdr:nvSpPr>
      <xdr:spPr>
        <a:xfrm>
          <a:off x="1477989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FALDÓN</a:t>
          </a:r>
        </a:p>
        <a:p>
          <a:pPr algn="ctr"/>
          <a:r>
            <a:rPr lang="en-US" sz="11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39" name="CuadroTexto 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 txBox="1"/>
      </xdr:nvSpPr>
      <xdr:spPr>
        <a:xfrm>
          <a:off x="147798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FALDÓN</a:t>
          </a:r>
        </a:p>
        <a:p>
          <a:pPr algn="ctr"/>
          <a:r>
            <a:rPr lang="en-US" sz="900" b="1" i="1"/>
            <a:t>10-23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7</xdr:row>
      <xdr:rowOff>114600</xdr:rowOff>
    </xdr:from>
    <xdr:to>
      <xdr:col>27</xdr:col>
      <xdr:colOff>755192</xdr:colOff>
      <xdr:row>9</xdr:row>
      <xdr:rowOff>72379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CxnSpPr>
          <a:stCxn id="38" idx="4"/>
          <a:endCxn id="39" idx="0"/>
        </xdr:cNvCxnSpPr>
      </xdr:nvCxnSpPr>
      <xdr:spPr>
        <a:xfrm>
          <a:off x="15499892" y="1448100"/>
          <a:ext cx="0" cy="386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179</xdr:row>
      <xdr:rowOff>128456</xdr:rowOff>
    </xdr:from>
    <xdr:to>
      <xdr:col>27</xdr:col>
      <xdr:colOff>755192</xdr:colOff>
      <xdr:row>181</xdr:row>
      <xdr:rowOff>70312</xdr:rowOff>
    </xdr:to>
    <xdr:cxnSp macro="">
      <xdr:nvCxnSpPr>
        <xdr:cNvPr id="41" name="Conector angular 42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CxnSpPr>
          <a:stCxn id="209" idx="4"/>
          <a:endCxn id="103" idx="0"/>
        </xdr:cNvCxnSpPr>
      </xdr:nvCxnSpPr>
      <xdr:spPr>
        <a:xfrm rot="5400000">
          <a:off x="14530465" y="33724260"/>
          <a:ext cx="322856" cy="161599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755193</xdr:colOff>
      <xdr:row>179</xdr:row>
      <xdr:rowOff>128455</xdr:rowOff>
    </xdr:from>
    <xdr:to>
      <xdr:col>30</xdr:col>
      <xdr:colOff>751732</xdr:colOff>
      <xdr:row>181</xdr:row>
      <xdr:rowOff>66848</xdr:rowOff>
    </xdr:to>
    <xdr:cxnSp macro="">
      <xdr:nvCxnSpPr>
        <xdr:cNvPr id="42" name="Conector angular 43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CxnSpPr>
          <a:stCxn id="209" idx="4"/>
          <a:endCxn id="107" idx="0"/>
        </xdr:cNvCxnSpPr>
      </xdr:nvCxnSpPr>
      <xdr:spPr>
        <a:xfrm rot="16200000" flipH="1">
          <a:off x="16157616" y="33713107"/>
          <a:ext cx="319393" cy="163483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230</xdr:row>
      <xdr:rowOff>45069</xdr:rowOff>
    </xdr:from>
    <xdr:to>
      <xdr:col>25</xdr:col>
      <xdr:colOff>735494</xdr:colOff>
      <xdr:row>233</xdr:row>
      <xdr:rowOff>121569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 txBox="1"/>
      </xdr:nvSpPr>
      <xdr:spPr>
        <a:xfrm>
          <a:off x="13163894" y="4402199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240</xdr:row>
      <xdr:rowOff>65042</xdr:rowOff>
    </xdr:from>
    <xdr:to>
      <xdr:col>25</xdr:col>
      <xdr:colOff>735494</xdr:colOff>
      <xdr:row>243</xdr:row>
      <xdr:rowOff>141542</xdr:rowOff>
    </xdr:to>
    <xdr:sp macro="" textlink="">
      <xdr:nvSpPr>
        <xdr:cNvPr id="44" name="CuadroTexto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 txBox="1"/>
      </xdr:nvSpPr>
      <xdr:spPr>
        <a:xfrm>
          <a:off x="13163894" y="459469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267</xdr:row>
      <xdr:rowOff>59777</xdr:rowOff>
    </xdr:from>
    <xdr:to>
      <xdr:col>28</xdr:col>
      <xdr:colOff>713192</xdr:colOff>
      <xdr:row>270</xdr:row>
      <xdr:rowOff>136277</xdr:rowOff>
    </xdr:to>
    <xdr:sp macro="" textlink="">
      <xdr:nvSpPr>
        <xdr:cNvPr id="45" name="CuadroTexto 4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SpPr txBox="1"/>
      </xdr:nvSpPr>
      <xdr:spPr>
        <a:xfrm>
          <a:off x="14779892" y="510852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27</xdr:col>
      <xdr:colOff>35192</xdr:colOff>
      <xdr:row>282</xdr:row>
      <xdr:rowOff>67898</xdr:rowOff>
    </xdr:from>
    <xdr:to>
      <xdr:col>28</xdr:col>
      <xdr:colOff>713192</xdr:colOff>
      <xdr:row>285</xdr:row>
      <xdr:rowOff>144398</xdr:rowOff>
    </xdr:to>
    <xdr:sp macro="" textlink="">
      <xdr:nvSpPr>
        <xdr:cNvPr id="46" name="CuadroTexto 4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 txBox="1"/>
      </xdr:nvSpPr>
      <xdr:spPr>
        <a:xfrm>
          <a:off x="14779892" y="5395082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755192</xdr:colOff>
      <xdr:row>144</xdr:row>
      <xdr:rowOff>145625</xdr:rowOff>
    </xdr:from>
    <xdr:to>
      <xdr:col>27</xdr:col>
      <xdr:colOff>755192</xdr:colOff>
      <xdr:row>146</xdr:row>
      <xdr:rowOff>65518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CxnSpPr>
          <a:stCxn id="31" idx="4"/>
          <a:endCxn id="32" idx="0"/>
        </xdr:cNvCxnSpPr>
      </xdr:nvCxnSpPr>
      <xdr:spPr>
        <a:xfrm>
          <a:off x="15499892" y="27625250"/>
          <a:ext cx="0" cy="3008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149</xdr:row>
      <xdr:rowOff>142018</xdr:rowOff>
    </xdr:from>
    <xdr:to>
      <xdr:col>27</xdr:col>
      <xdr:colOff>755192</xdr:colOff>
      <xdr:row>151</xdr:row>
      <xdr:rowOff>65914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CxnSpPr>
          <a:stCxn id="32" idx="4"/>
          <a:endCxn id="33" idx="0"/>
        </xdr:cNvCxnSpPr>
      </xdr:nvCxnSpPr>
      <xdr:spPr>
        <a:xfrm>
          <a:off x="15499892" y="28574143"/>
          <a:ext cx="0" cy="3048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154</xdr:row>
      <xdr:rowOff>142414</xdr:rowOff>
    </xdr:from>
    <xdr:to>
      <xdr:col>27</xdr:col>
      <xdr:colOff>756635</xdr:colOff>
      <xdr:row>156</xdr:row>
      <xdr:rowOff>73517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CxnSpPr>
          <a:stCxn id="33" idx="4"/>
          <a:endCxn id="34" idx="0"/>
        </xdr:cNvCxnSpPr>
      </xdr:nvCxnSpPr>
      <xdr:spPr>
        <a:xfrm>
          <a:off x="15501335" y="29527039"/>
          <a:ext cx="0" cy="31210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159</xdr:row>
      <xdr:rowOff>150017</xdr:rowOff>
    </xdr:from>
    <xdr:to>
      <xdr:col>27</xdr:col>
      <xdr:colOff>756635</xdr:colOff>
      <xdr:row>161</xdr:row>
      <xdr:rowOff>58706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CxnSpPr>
          <a:stCxn id="34" idx="4"/>
          <a:endCxn id="35" idx="0"/>
        </xdr:cNvCxnSpPr>
      </xdr:nvCxnSpPr>
      <xdr:spPr>
        <a:xfrm>
          <a:off x="15501335" y="30487142"/>
          <a:ext cx="0" cy="2896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164</xdr:row>
      <xdr:rowOff>135206</xdr:rowOff>
    </xdr:from>
    <xdr:to>
      <xdr:col>27</xdr:col>
      <xdr:colOff>755192</xdr:colOff>
      <xdr:row>166</xdr:row>
      <xdr:rowOff>77515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CxnSpPr>
          <a:stCxn id="35" idx="4"/>
          <a:endCxn id="36" idx="0"/>
        </xdr:cNvCxnSpPr>
      </xdr:nvCxnSpPr>
      <xdr:spPr>
        <a:xfrm>
          <a:off x="15499892" y="31424831"/>
          <a:ext cx="0" cy="32330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184</xdr:row>
      <xdr:rowOff>146812</xdr:rowOff>
    </xdr:from>
    <xdr:to>
      <xdr:col>25</xdr:col>
      <xdr:colOff>14051</xdr:colOff>
      <xdr:row>186</xdr:row>
      <xdr:rowOff>55504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CxnSpPr>
          <a:stCxn id="103" idx="4"/>
          <a:endCxn id="104" idx="0"/>
        </xdr:cNvCxnSpPr>
      </xdr:nvCxnSpPr>
      <xdr:spPr>
        <a:xfrm>
          <a:off x="13882451" y="35341687"/>
          <a:ext cx="0" cy="2896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189</xdr:row>
      <xdr:rowOff>132004</xdr:rowOff>
    </xdr:from>
    <xdr:to>
      <xdr:col>25</xdr:col>
      <xdr:colOff>14051</xdr:colOff>
      <xdr:row>191</xdr:row>
      <xdr:rowOff>71185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CxnSpPr>
          <a:stCxn id="104" idx="4"/>
          <a:endCxn id="122" idx="0"/>
        </xdr:cNvCxnSpPr>
      </xdr:nvCxnSpPr>
      <xdr:spPr>
        <a:xfrm>
          <a:off x="13882451" y="36279379"/>
          <a:ext cx="0" cy="32018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214</xdr:row>
      <xdr:rowOff>156680</xdr:rowOff>
    </xdr:from>
    <xdr:to>
      <xdr:col>25</xdr:col>
      <xdr:colOff>15494</xdr:colOff>
      <xdr:row>230</xdr:row>
      <xdr:rowOff>45069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CxnSpPr>
          <a:stCxn id="112" idx="4"/>
          <a:endCxn id="43" idx="0"/>
        </xdr:cNvCxnSpPr>
      </xdr:nvCxnSpPr>
      <xdr:spPr>
        <a:xfrm>
          <a:off x="13883894" y="41066555"/>
          <a:ext cx="0" cy="295543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189</xdr:row>
      <xdr:rowOff>109591</xdr:rowOff>
    </xdr:from>
    <xdr:to>
      <xdr:col>30</xdr:col>
      <xdr:colOff>751731</xdr:colOff>
      <xdr:row>215</xdr:row>
      <xdr:rowOff>41089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CxnSpPr>
          <a:stCxn id="113" idx="4"/>
          <a:endCxn id="108" idx="0"/>
        </xdr:cNvCxnSpPr>
      </xdr:nvCxnSpPr>
      <xdr:spPr>
        <a:xfrm>
          <a:off x="17134731" y="36256966"/>
          <a:ext cx="0" cy="488449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238</xdr:row>
      <xdr:rowOff>141542</xdr:rowOff>
    </xdr:from>
    <xdr:to>
      <xdr:col>25</xdr:col>
      <xdr:colOff>15494</xdr:colOff>
      <xdr:row>240</xdr:row>
      <xdr:rowOff>65042</xdr:rowOff>
    </xdr:to>
    <xdr:cxnSp macro="">
      <xdr:nvCxnSpPr>
        <xdr:cNvPr id="56" name="Conector recto de flecha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CxnSpPr>
          <a:stCxn id="255" idx="4"/>
          <a:endCxn id="44" idx="0"/>
        </xdr:cNvCxnSpPr>
      </xdr:nvCxnSpPr>
      <xdr:spPr>
        <a:xfrm>
          <a:off x="13883894" y="4564246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218</xdr:row>
      <xdr:rowOff>117589</xdr:rowOff>
    </xdr:from>
    <xdr:to>
      <xdr:col>30</xdr:col>
      <xdr:colOff>751731</xdr:colOff>
      <xdr:row>220</xdr:row>
      <xdr:rowOff>70362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CxnSpPr>
          <a:stCxn id="108" idx="4"/>
          <a:endCxn id="106" idx="0"/>
        </xdr:cNvCxnSpPr>
      </xdr:nvCxnSpPr>
      <xdr:spPr>
        <a:xfrm>
          <a:off x="17134731" y="417894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243</xdr:row>
      <xdr:rowOff>141542</xdr:rowOff>
    </xdr:from>
    <xdr:to>
      <xdr:col>25</xdr:col>
      <xdr:colOff>15494</xdr:colOff>
      <xdr:row>245</xdr:row>
      <xdr:rowOff>152612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CxnSpPr>
          <a:stCxn id="44" idx="4"/>
          <a:endCxn id="37" idx="0"/>
        </xdr:cNvCxnSpPr>
      </xdr:nvCxnSpPr>
      <xdr:spPr>
        <a:xfrm>
          <a:off x="13883894" y="46594967"/>
          <a:ext cx="0" cy="3920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223</xdr:row>
      <xdr:rowOff>146862</xdr:rowOff>
    </xdr:from>
    <xdr:to>
      <xdr:col>30</xdr:col>
      <xdr:colOff>751731</xdr:colOff>
      <xdr:row>225</xdr:row>
      <xdr:rowOff>80412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CxnSpPr>
          <a:stCxn id="106" idx="4"/>
          <a:endCxn id="109" idx="0"/>
        </xdr:cNvCxnSpPr>
      </xdr:nvCxnSpPr>
      <xdr:spPr>
        <a:xfrm>
          <a:off x="17134731" y="427712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270</xdr:row>
      <xdr:rowOff>136277</xdr:rowOff>
    </xdr:from>
    <xdr:to>
      <xdr:col>27</xdr:col>
      <xdr:colOff>755192</xdr:colOff>
      <xdr:row>272</xdr:row>
      <xdr:rowOff>62225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CxnSpPr>
          <a:stCxn id="45" idx="4"/>
        </xdr:cNvCxnSpPr>
      </xdr:nvCxnSpPr>
      <xdr:spPr>
        <a:xfrm>
          <a:off x="15499892" y="5173320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275</xdr:row>
      <xdr:rowOff>138725</xdr:rowOff>
    </xdr:from>
    <xdr:to>
      <xdr:col>27</xdr:col>
      <xdr:colOff>755193</xdr:colOff>
      <xdr:row>277</xdr:row>
      <xdr:rowOff>42022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CxnSpPr>
          <a:endCxn id="123" idx="0"/>
        </xdr:cNvCxnSpPr>
      </xdr:nvCxnSpPr>
      <xdr:spPr>
        <a:xfrm>
          <a:off x="15499892" y="52688150"/>
          <a:ext cx="1" cy="28429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235</xdr:row>
      <xdr:rowOff>89112</xdr:rowOff>
    </xdr:from>
    <xdr:to>
      <xdr:col>31</xdr:col>
      <xdr:colOff>709731</xdr:colOff>
      <xdr:row>238</xdr:row>
      <xdr:rowOff>165612</xdr:rowOff>
    </xdr:to>
    <xdr:sp macro="" textlink="">
      <xdr:nvSpPr>
        <xdr:cNvPr id="62" name="CuadroTexto 6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SpPr txBox="1"/>
      </xdr:nvSpPr>
      <xdr:spPr>
        <a:xfrm>
          <a:off x="16414731" y="450185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755717</xdr:colOff>
      <xdr:row>22</xdr:row>
      <xdr:rowOff>138634</xdr:rowOff>
    </xdr:from>
    <xdr:to>
      <xdr:col>18</xdr:col>
      <xdr:colOff>755717</xdr:colOff>
      <xdr:row>24</xdr:row>
      <xdr:rowOff>74601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CxnSpPr>
          <a:stCxn id="70" idx="4"/>
          <a:endCxn id="64" idx="0"/>
        </xdr:cNvCxnSpPr>
      </xdr:nvCxnSpPr>
      <xdr:spPr>
        <a:xfrm>
          <a:off x="10585517" y="4377259"/>
          <a:ext cx="0" cy="316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35717</xdr:colOff>
      <xdr:row>24</xdr:row>
      <xdr:rowOff>74601</xdr:rowOff>
    </xdr:from>
    <xdr:to>
      <xdr:col>19</xdr:col>
      <xdr:colOff>713717</xdr:colOff>
      <xdr:row>27</xdr:row>
      <xdr:rowOff>151101</xdr:rowOff>
    </xdr:to>
    <xdr:sp macro="" textlink="">
      <xdr:nvSpPr>
        <xdr:cNvPr id="64" name="CuadroTexto 6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SpPr txBox="1">
          <a:spLocks/>
        </xdr:cNvSpPr>
      </xdr:nvSpPr>
      <xdr:spPr>
        <a:xfrm>
          <a:off x="9865517" y="46942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REF. BISAGRA SUPERIOR</a:t>
          </a:r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29</xdr:row>
      <xdr:rowOff>64356</xdr:rowOff>
    </xdr:from>
    <xdr:to>
      <xdr:col>19</xdr:col>
      <xdr:colOff>713717</xdr:colOff>
      <xdr:row>32</xdr:row>
      <xdr:rowOff>140856</xdr:rowOff>
    </xdr:to>
    <xdr:sp macro="" textlink="">
      <xdr:nvSpPr>
        <xdr:cNvPr id="65" name="CuadroTexto 6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SpPr txBox="1">
          <a:spLocks/>
        </xdr:cNvSpPr>
      </xdr:nvSpPr>
      <xdr:spPr>
        <a:xfrm>
          <a:off x="986551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FONDO</a:t>
          </a:r>
        </a:p>
        <a:p>
          <a:pPr algn="ctr"/>
          <a:r>
            <a:rPr lang="en-US" sz="1100" b="1" i="1" baseline="0"/>
            <a:t>08-01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34</xdr:row>
      <xdr:rowOff>65317</xdr:rowOff>
    </xdr:from>
    <xdr:to>
      <xdr:col>19</xdr:col>
      <xdr:colOff>713717</xdr:colOff>
      <xdr:row>37</xdr:row>
      <xdr:rowOff>141817</xdr:rowOff>
    </xdr:to>
    <xdr:sp macro="" textlink="">
      <xdr:nvSpPr>
        <xdr:cNvPr id="66" name="CuadroTexto 6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SpPr txBox="1">
          <a:spLocks/>
        </xdr:cNvSpPr>
      </xdr:nvSpPr>
      <xdr:spPr>
        <a:xfrm>
          <a:off x="9865517" y="65899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CANASTO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39</xdr:row>
      <xdr:rowOff>78444</xdr:rowOff>
    </xdr:from>
    <xdr:to>
      <xdr:col>19</xdr:col>
      <xdr:colOff>713717</xdr:colOff>
      <xdr:row>42</xdr:row>
      <xdr:rowOff>154944</xdr:rowOff>
    </xdr:to>
    <xdr:sp macro="" textlink="">
      <xdr:nvSpPr>
        <xdr:cNvPr id="67" name="CuadroTexto 6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SpPr txBox="1">
          <a:spLocks/>
        </xdr:cNvSpPr>
      </xdr:nvSpPr>
      <xdr:spPr>
        <a:xfrm>
          <a:off x="9865517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REFUERZOS FONDO PISO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15-10</a:t>
          </a:r>
          <a:endParaRPr lang="es-AR" sz="900">
            <a:effectLst/>
          </a:endParaRPr>
        </a:p>
      </xdr:txBody>
    </xdr:sp>
    <xdr:clientData/>
  </xdr:twoCellAnchor>
  <xdr:twoCellAnchor>
    <xdr:from>
      <xdr:col>21</xdr:col>
      <xdr:colOff>49572</xdr:colOff>
      <xdr:row>44</xdr:row>
      <xdr:rowOff>59906</xdr:rowOff>
    </xdr:from>
    <xdr:to>
      <xdr:col>22</xdr:col>
      <xdr:colOff>727572</xdr:colOff>
      <xdr:row>47</xdr:row>
      <xdr:rowOff>136406</xdr:rowOff>
    </xdr:to>
    <xdr:sp macro="" textlink="">
      <xdr:nvSpPr>
        <xdr:cNvPr id="68" name="CuadroTexto 6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SpPr txBox="1">
          <a:spLocks/>
        </xdr:cNvSpPr>
      </xdr:nvSpPr>
      <xdr:spPr>
        <a:xfrm>
          <a:off x="11517672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TANQUE FRENTE</a:t>
          </a:r>
        </a:p>
        <a:p>
          <a:pPr algn="ctr"/>
          <a:r>
            <a:rPr lang="en-US" sz="900" b="1" i="1" baseline="0"/>
            <a:t>30-05</a:t>
          </a:r>
          <a:endParaRPr lang="en-US" sz="1100" b="1" i="1" baseline="0"/>
        </a:p>
      </xdr:txBody>
    </xdr:sp>
    <xdr:clientData/>
  </xdr:twoCellAnchor>
  <xdr:twoCellAnchor>
    <xdr:from>
      <xdr:col>21</xdr:col>
      <xdr:colOff>49572</xdr:colOff>
      <xdr:row>49</xdr:row>
      <xdr:rowOff>52703</xdr:rowOff>
    </xdr:from>
    <xdr:to>
      <xdr:col>22</xdr:col>
      <xdr:colOff>727572</xdr:colOff>
      <xdr:row>52</xdr:row>
      <xdr:rowOff>129203</xdr:rowOff>
    </xdr:to>
    <xdr:sp macro="" textlink="">
      <xdr:nvSpPr>
        <xdr:cNvPr id="69" name="CuadroTexto 6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SpPr txBox="1">
          <a:spLocks/>
        </xdr:cNvSpPr>
      </xdr:nvSpPr>
      <xdr:spPr>
        <a:xfrm>
          <a:off x="11517672" y="943482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GABINETES</a:t>
          </a:r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18</xdr:col>
      <xdr:colOff>35717</xdr:colOff>
      <xdr:row>19</xdr:row>
      <xdr:rowOff>62134</xdr:rowOff>
    </xdr:from>
    <xdr:to>
      <xdr:col>19</xdr:col>
      <xdr:colOff>713717</xdr:colOff>
      <xdr:row>22</xdr:row>
      <xdr:rowOff>138634</xdr:rowOff>
    </xdr:to>
    <xdr:sp macro="" textlink="">
      <xdr:nvSpPr>
        <xdr:cNvPr id="70" name="CuadroTexto 6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SpPr txBox="1"/>
      </xdr:nvSpPr>
      <xdr:spPr>
        <a:xfrm>
          <a:off x="98655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</a:t>
          </a:r>
          <a:r>
            <a:rPr lang="en-US" sz="1100" b="1" i="1" baseline="0"/>
            <a:t>ESQUINEROS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19</xdr:col>
      <xdr:colOff>720335</xdr:colOff>
      <xdr:row>31</xdr:row>
      <xdr:rowOff>186018</xdr:rowOff>
    </xdr:from>
    <xdr:to>
      <xdr:col>22</xdr:col>
      <xdr:colOff>44926</xdr:colOff>
      <xdr:row>34</xdr:row>
      <xdr:rowOff>186018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SpPr txBox="1"/>
      </xdr:nvSpPr>
      <xdr:spPr>
        <a:xfrm>
          <a:off x="11312135" y="6139143"/>
          <a:ext cx="9628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BB1E10"/>
              </a:solidFill>
            </a:rPr>
            <a:t>ARV</a:t>
          </a:r>
          <a:endParaRPr lang="en-US" sz="1100" b="1">
            <a:solidFill>
              <a:srgbClr val="BB1E10"/>
            </a:solidFill>
          </a:endParaRPr>
        </a:p>
      </xdr:txBody>
    </xdr:sp>
    <xdr:clientData/>
  </xdr:twoCellAnchor>
  <xdr:twoCellAnchor>
    <xdr:from>
      <xdr:col>12</xdr:col>
      <xdr:colOff>725494</xdr:colOff>
      <xdr:row>27</xdr:row>
      <xdr:rowOff>44825</xdr:rowOff>
    </xdr:from>
    <xdr:to>
      <xdr:col>14</xdr:col>
      <xdr:colOff>86590</xdr:colOff>
      <xdr:row>30</xdr:row>
      <xdr:rowOff>44825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SpPr txBox="1"/>
      </xdr:nvSpPr>
      <xdr:spPr>
        <a:xfrm>
          <a:off x="7278694" y="5235950"/>
          <a:ext cx="88509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D622B"/>
              </a:solidFill>
            </a:rPr>
            <a:t>ATQ</a:t>
          </a:r>
          <a:endParaRPr lang="en-US" sz="1100" b="1">
            <a:solidFill>
              <a:srgbClr val="9D622B"/>
            </a:solidFill>
          </a:endParaRPr>
        </a:p>
      </xdr:txBody>
    </xdr:sp>
    <xdr:clientData/>
  </xdr:twoCellAnchor>
  <xdr:twoCellAnchor>
    <xdr:from>
      <xdr:col>12</xdr:col>
      <xdr:colOff>46943</xdr:colOff>
      <xdr:row>19</xdr:row>
      <xdr:rowOff>65317</xdr:rowOff>
    </xdr:from>
    <xdr:to>
      <xdr:col>13</xdr:col>
      <xdr:colOff>724943</xdr:colOff>
      <xdr:row>22</xdr:row>
      <xdr:rowOff>141817</xdr:rowOff>
    </xdr:to>
    <xdr:sp macro="" textlink="">
      <xdr:nvSpPr>
        <xdr:cNvPr id="73" name="CuadroTexto 7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 txBox="1">
          <a:spLocks/>
        </xdr:cNvSpPr>
      </xdr:nvSpPr>
      <xdr:spPr>
        <a:xfrm>
          <a:off x="6600143" y="3732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</a:t>
          </a:r>
          <a:r>
            <a:rPr lang="en-US" sz="1100" b="1" i="1" baseline="0"/>
            <a:t> DE ESQUINAS</a:t>
          </a:r>
        </a:p>
        <a:p>
          <a:pPr algn="ctr"/>
          <a:r>
            <a:rPr lang="en-US" sz="8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24</xdr:row>
      <xdr:rowOff>77484</xdr:rowOff>
    </xdr:from>
    <xdr:to>
      <xdr:col>13</xdr:col>
      <xdr:colOff>724943</xdr:colOff>
      <xdr:row>27</xdr:row>
      <xdr:rowOff>153984</xdr:rowOff>
    </xdr:to>
    <xdr:sp macro="" textlink="">
      <xdr:nvSpPr>
        <xdr:cNvPr id="74" name="CuadroTexto 7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SpPr txBox="1">
          <a:spLocks/>
        </xdr:cNvSpPr>
      </xdr:nvSpPr>
      <xdr:spPr>
        <a:xfrm>
          <a:off x="6600143" y="4697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PERFORADO FONDO-TECHO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 LATERALES</a:t>
          </a:r>
          <a:endParaRPr lang="es-AR">
            <a:effectLst/>
          </a:endParaRPr>
        </a:p>
        <a:p>
          <a:pPr algn="ctr"/>
          <a:r>
            <a:rPr lang="en-US" sz="900" b="1" i="1" baseline="0"/>
            <a:t>01-20</a:t>
          </a:r>
          <a:endParaRPr lang="en-US" sz="1100" b="1" i="1" baseline="0"/>
        </a:p>
      </xdr:txBody>
    </xdr:sp>
    <xdr:clientData/>
  </xdr:twoCellAnchor>
  <xdr:twoCellAnchor>
    <xdr:from>
      <xdr:col>12</xdr:col>
      <xdr:colOff>46943</xdr:colOff>
      <xdr:row>29</xdr:row>
      <xdr:rowOff>78444</xdr:rowOff>
    </xdr:from>
    <xdr:to>
      <xdr:col>13</xdr:col>
      <xdr:colOff>724943</xdr:colOff>
      <xdr:row>32</xdr:row>
      <xdr:rowOff>154944</xdr:rowOff>
    </xdr:to>
    <xdr:sp macro="" textlink="">
      <xdr:nvSpPr>
        <xdr:cNvPr id="75" name="CuadroTexto 74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SpPr txBox="1">
          <a:spLocks/>
        </xdr:cNvSpPr>
      </xdr:nvSpPr>
      <xdr:spPr>
        <a:xfrm>
          <a:off x="6600143" y="5650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TUERCAS</a:t>
          </a:r>
          <a:r>
            <a:rPr lang="en-US" sz="1100" b="1" i="1" baseline="0"/>
            <a:t> RECTANGULARES</a:t>
          </a:r>
        </a:p>
        <a:p>
          <a:pPr algn="ctr"/>
          <a:r>
            <a:rPr lang="en-US" sz="900" b="1" i="1" baseline="0"/>
            <a:t>10-05</a:t>
          </a:r>
          <a:endParaRPr lang="en-US" sz="1100" b="1" i="1"/>
        </a:p>
      </xdr:txBody>
    </xdr:sp>
    <xdr:clientData/>
  </xdr:twoCellAnchor>
  <xdr:twoCellAnchor>
    <xdr:from>
      <xdr:col>12</xdr:col>
      <xdr:colOff>46943</xdr:colOff>
      <xdr:row>34</xdr:row>
      <xdr:rowOff>62757</xdr:rowOff>
    </xdr:from>
    <xdr:to>
      <xdr:col>13</xdr:col>
      <xdr:colOff>724943</xdr:colOff>
      <xdr:row>37</xdr:row>
      <xdr:rowOff>139257</xdr:rowOff>
    </xdr:to>
    <xdr:sp macro="" textlink="">
      <xdr:nvSpPr>
        <xdr:cNvPr id="76" name="CuadroTexto 75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SpPr txBox="1">
          <a:spLocks/>
        </xdr:cNvSpPr>
      </xdr:nvSpPr>
      <xdr:spPr>
        <a:xfrm>
          <a:off x="6600143" y="658738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REFUERZOS</a:t>
          </a:r>
        </a:p>
        <a:p>
          <a:pPr algn="ctr"/>
          <a:r>
            <a:rPr lang="en-US" sz="1000" b="1" i="1" baseline="0"/>
            <a:t>15-20</a:t>
          </a:r>
          <a:endParaRPr lang="en-US" sz="1100" b="1" i="1" baseline="0"/>
        </a:p>
      </xdr:txBody>
    </xdr:sp>
    <xdr:clientData/>
  </xdr:twoCellAnchor>
  <xdr:twoCellAnchor>
    <xdr:from>
      <xdr:col>13</xdr:col>
      <xdr:colOff>3500</xdr:colOff>
      <xdr:row>32</xdr:row>
      <xdr:rowOff>154944</xdr:rowOff>
    </xdr:from>
    <xdr:to>
      <xdr:col>13</xdr:col>
      <xdr:colOff>3500</xdr:colOff>
      <xdr:row>34</xdr:row>
      <xdr:rowOff>62757</xdr:rowOff>
    </xdr:to>
    <xdr:cxnSp macro="">
      <xdr:nvCxnSpPr>
        <xdr:cNvPr id="77" name="Conector recto de flecha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CxnSpPr>
          <a:stCxn id="75" idx="4"/>
          <a:endCxn id="76" idx="0"/>
        </xdr:cNvCxnSpPr>
      </xdr:nvCxnSpPr>
      <xdr:spPr>
        <a:xfrm>
          <a:off x="7318700" y="6298569"/>
          <a:ext cx="0" cy="2888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54</xdr:row>
      <xdr:rowOff>57378</xdr:rowOff>
    </xdr:from>
    <xdr:to>
      <xdr:col>22</xdr:col>
      <xdr:colOff>727572</xdr:colOff>
      <xdr:row>57</xdr:row>
      <xdr:rowOff>133878</xdr:rowOff>
    </xdr:to>
    <xdr:sp macro="" textlink="">
      <xdr:nvSpPr>
        <xdr:cNvPr id="78" name="CuadroTexto 7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SpPr txBox="1">
          <a:spLocks/>
        </xdr:cNvSpPr>
      </xdr:nvSpPr>
      <xdr:spPr>
        <a:xfrm>
          <a:off x="11517672" y="103920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63</xdr:row>
      <xdr:rowOff>22174</xdr:rowOff>
    </xdr:from>
    <xdr:to>
      <xdr:col>22</xdr:col>
      <xdr:colOff>15717</xdr:colOff>
      <xdr:row>64</xdr:row>
      <xdr:rowOff>51979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CxnSpPr>
          <a:stCxn id="216" idx="4"/>
          <a:endCxn id="199" idx="1"/>
        </xdr:cNvCxnSpPr>
      </xdr:nvCxnSpPr>
      <xdr:spPr>
        <a:xfrm>
          <a:off x="12237672" y="12071299"/>
          <a:ext cx="8145" cy="2203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238427</xdr:colOff>
      <xdr:row>143</xdr:row>
      <xdr:rowOff>41576</xdr:rowOff>
    </xdr:from>
    <xdr:to>
      <xdr:col>22</xdr:col>
      <xdr:colOff>440472</xdr:colOff>
      <xdr:row>146</xdr:row>
      <xdr:rowOff>43295</xdr:rowOff>
    </xdr:to>
    <xdr:sp macro="" textlink="">
      <xdr:nvSpPr>
        <xdr:cNvPr id="80" name="CuadroTexto 7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SpPr txBox="1"/>
      </xdr:nvSpPr>
      <xdr:spPr>
        <a:xfrm>
          <a:off x="11706527" y="27330701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27</xdr:col>
      <xdr:colOff>202781</xdr:colOff>
      <xdr:row>229</xdr:row>
      <xdr:rowOff>183107</xdr:rowOff>
    </xdr:from>
    <xdr:to>
      <xdr:col>28</xdr:col>
      <xdr:colOff>400497</xdr:colOff>
      <xdr:row>232</xdr:row>
      <xdr:rowOff>174625</xdr:rowOff>
    </xdr:to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SpPr txBox="1"/>
      </xdr:nvSpPr>
      <xdr:spPr>
        <a:xfrm>
          <a:off x="14947481" y="43969532"/>
          <a:ext cx="959716" cy="5630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342775</xdr:colOff>
      <xdr:row>281</xdr:row>
      <xdr:rowOff>145870</xdr:rowOff>
    </xdr:from>
    <xdr:to>
      <xdr:col>25</xdr:col>
      <xdr:colOff>469447</xdr:colOff>
      <xdr:row>284</xdr:row>
      <xdr:rowOff>129886</xdr:rowOff>
    </xdr:to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SpPr txBox="1"/>
      </xdr:nvSpPr>
      <xdr:spPr>
        <a:xfrm>
          <a:off x="13449175" y="53838295"/>
          <a:ext cx="888672" cy="555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12</xdr:col>
      <xdr:colOff>764309</xdr:colOff>
      <xdr:row>7</xdr:row>
      <xdr:rowOff>39833</xdr:rowOff>
    </xdr:from>
    <xdr:to>
      <xdr:col>14</xdr:col>
      <xdr:colOff>0</xdr:colOff>
      <xdr:row>10</xdr:row>
      <xdr:rowOff>39833</xdr:rowOff>
    </xdr:to>
    <xdr:sp macro="" textlink="">
      <xdr:nvSpPr>
        <xdr:cNvPr id="83" name="CuadroTexto 8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SpPr txBox="1"/>
      </xdr:nvSpPr>
      <xdr:spPr>
        <a:xfrm>
          <a:off x="7317509" y="1373333"/>
          <a:ext cx="759691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17</xdr:col>
      <xdr:colOff>106151</xdr:colOff>
      <xdr:row>14</xdr:row>
      <xdr:rowOff>158750</xdr:rowOff>
    </xdr:from>
    <xdr:to>
      <xdr:col>19</xdr:col>
      <xdr:colOff>115454</xdr:colOff>
      <xdr:row>17</xdr:row>
      <xdr:rowOff>14433</xdr:rowOff>
    </xdr:to>
    <xdr:sp macro="" textlink="">
      <xdr:nvSpPr>
        <xdr:cNvPr id="84" name="CuadroTexto 8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 txBox="1"/>
      </xdr:nvSpPr>
      <xdr:spPr>
        <a:xfrm>
          <a:off x="9821651" y="2873375"/>
          <a:ext cx="885603" cy="427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22</xdr:col>
      <xdr:colOff>7572</xdr:colOff>
      <xdr:row>82</xdr:row>
      <xdr:rowOff>169033</xdr:rowOff>
    </xdr:from>
    <xdr:to>
      <xdr:col>22</xdr:col>
      <xdr:colOff>7572</xdr:colOff>
      <xdr:row>84</xdr:row>
      <xdr:rowOff>77385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CxnSpPr>
          <a:stCxn id="90" idx="4"/>
          <a:endCxn id="94" idx="0"/>
        </xdr:cNvCxnSpPr>
      </xdr:nvCxnSpPr>
      <xdr:spPr>
        <a:xfrm>
          <a:off x="12237672" y="15837658"/>
          <a:ext cx="0" cy="2893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744832</xdr:colOff>
      <xdr:row>92</xdr:row>
      <xdr:rowOff>146811</xdr:rowOff>
    </xdr:from>
    <xdr:to>
      <xdr:col>22</xdr:col>
      <xdr:colOff>7573</xdr:colOff>
      <xdr:row>94</xdr:row>
      <xdr:rowOff>58228</xdr:rowOff>
    </xdr:to>
    <xdr:cxnSp macro="">
      <xdr:nvCxnSpPr>
        <xdr:cNvPr id="86" name="Conector angular 94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CxnSpPr>
          <a:stCxn id="219" idx="4"/>
          <a:endCxn id="167" idx="0"/>
        </xdr:cNvCxnSpPr>
      </xdr:nvCxnSpPr>
      <xdr:spPr>
        <a:xfrm rot="5400000">
          <a:off x="11259944" y="17035124"/>
          <a:ext cx="292417" cy="166304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7571</xdr:colOff>
      <xdr:row>92</xdr:row>
      <xdr:rowOff>146812</xdr:rowOff>
    </xdr:from>
    <xdr:to>
      <xdr:col>25</xdr:col>
      <xdr:colOff>15493</xdr:colOff>
      <xdr:row>94</xdr:row>
      <xdr:rowOff>6610</xdr:rowOff>
    </xdr:to>
    <xdr:cxnSp macro="">
      <xdr:nvCxnSpPr>
        <xdr:cNvPr id="87" name="Conector angular 95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CxnSpPr>
          <a:stCxn id="219" idx="4"/>
          <a:endCxn id="158" idx="0"/>
        </xdr:cNvCxnSpPr>
      </xdr:nvCxnSpPr>
      <xdr:spPr>
        <a:xfrm rot="16200000" flipH="1">
          <a:off x="12940383" y="17017725"/>
          <a:ext cx="240798" cy="164622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469278</xdr:colOff>
      <xdr:row>71</xdr:row>
      <xdr:rowOff>121901</xdr:rowOff>
    </xdr:from>
    <xdr:to>
      <xdr:col>19</xdr:col>
      <xdr:colOff>677096</xdr:colOff>
      <xdr:row>74</xdr:row>
      <xdr:rowOff>121901</xdr:rowOff>
    </xdr:to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SpPr txBox="1"/>
      </xdr:nvSpPr>
      <xdr:spPr>
        <a:xfrm>
          <a:off x="10299078" y="13695026"/>
          <a:ext cx="96981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E25303"/>
              </a:solidFill>
            </a:rPr>
            <a:t>PEV</a:t>
          </a:r>
          <a:endParaRPr lang="en-US" sz="1100" b="1">
            <a:solidFill>
              <a:srgbClr val="E25303"/>
            </a:solidFill>
          </a:endParaRPr>
        </a:p>
      </xdr:txBody>
    </xdr:sp>
    <xdr:clientData/>
  </xdr:twoCellAnchor>
  <xdr:twoCellAnchor>
    <xdr:from>
      <xdr:col>21</xdr:col>
      <xdr:colOff>49572</xdr:colOff>
      <xdr:row>69</xdr:row>
      <xdr:rowOff>87027</xdr:rowOff>
    </xdr:from>
    <xdr:to>
      <xdr:col>22</xdr:col>
      <xdr:colOff>727572</xdr:colOff>
      <xdr:row>72</xdr:row>
      <xdr:rowOff>163527</xdr:rowOff>
    </xdr:to>
    <xdr:sp macro="" textlink="">
      <xdr:nvSpPr>
        <xdr:cNvPr id="89" name="CuadroTexto 88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SpPr txBox="1">
          <a:spLocks/>
        </xdr:cNvSpPr>
      </xdr:nvSpPr>
      <xdr:spPr>
        <a:xfrm>
          <a:off x="11517672" y="13279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POST-ESPUMADO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79</xdr:row>
      <xdr:rowOff>92533</xdr:rowOff>
    </xdr:from>
    <xdr:to>
      <xdr:col>22</xdr:col>
      <xdr:colOff>727572</xdr:colOff>
      <xdr:row>82</xdr:row>
      <xdr:rowOff>169033</xdr:rowOff>
    </xdr:to>
    <xdr:sp macro="" textlink="">
      <xdr:nvSpPr>
        <xdr:cNvPr id="90" name="CuadroTexto 8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SpPr txBox="1">
          <a:spLocks/>
        </xdr:cNvSpPr>
      </xdr:nvSpPr>
      <xdr:spPr>
        <a:xfrm>
          <a:off x="11517672" y="1518965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POST-ESPUMADO</a:t>
          </a:r>
        </a:p>
        <a:p>
          <a:pPr algn="ctr"/>
          <a:r>
            <a:rPr lang="en-US" sz="900" b="1" i="1"/>
            <a:t>10-01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99</xdr:row>
      <xdr:rowOff>61116</xdr:rowOff>
    </xdr:from>
    <xdr:to>
      <xdr:col>25</xdr:col>
      <xdr:colOff>735494</xdr:colOff>
      <xdr:row>102</xdr:row>
      <xdr:rowOff>134729</xdr:rowOff>
    </xdr:to>
    <xdr:sp macro="" textlink="">
      <xdr:nvSpPr>
        <xdr:cNvPr id="91" name="CuadroTexto 9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SpPr txBox="1"/>
      </xdr:nvSpPr>
      <xdr:spPr>
        <a:xfrm>
          <a:off x="13163894" y="18968241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BASES</a:t>
          </a:r>
        </a:p>
        <a:p>
          <a:pPr algn="ctr"/>
          <a:r>
            <a:rPr lang="en-US" sz="900" b="1" i="1" baseline="0"/>
            <a:t>25-05</a:t>
          </a:r>
          <a:endParaRPr lang="en-US" sz="900" b="1" i="1"/>
        </a:p>
      </xdr:txBody>
    </xdr:sp>
    <xdr:clientData/>
  </xdr:twoCellAnchor>
  <xdr:twoCellAnchor>
    <xdr:from>
      <xdr:col>27</xdr:col>
      <xdr:colOff>35192</xdr:colOff>
      <xdr:row>136</xdr:row>
      <xdr:rowOff>70532</xdr:rowOff>
    </xdr:from>
    <xdr:to>
      <xdr:col>28</xdr:col>
      <xdr:colOff>713192</xdr:colOff>
      <xdr:row>139</xdr:row>
      <xdr:rowOff>147032</xdr:rowOff>
    </xdr:to>
    <xdr:sp macro="" textlink="">
      <xdr:nvSpPr>
        <xdr:cNvPr id="92" name="CuadroTexto 9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SpPr txBox="1"/>
      </xdr:nvSpPr>
      <xdr:spPr>
        <a:xfrm>
          <a:off x="14779892" y="2602615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 DE EMBALAJE</a:t>
          </a:r>
        </a:p>
        <a:p>
          <a:pPr algn="ctr"/>
          <a:r>
            <a:rPr lang="en-US" sz="900" b="1" i="1" baseline="0"/>
            <a:t>50-05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126</xdr:row>
      <xdr:rowOff>79343</xdr:rowOff>
    </xdr:from>
    <xdr:to>
      <xdr:col>25</xdr:col>
      <xdr:colOff>735494</xdr:colOff>
      <xdr:row>129</xdr:row>
      <xdr:rowOff>155843</xdr:rowOff>
    </xdr:to>
    <xdr:sp macro="" textlink="">
      <xdr:nvSpPr>
        <xdr:cNvPr id="93" name="CuadroTexto 9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SpPr txBox="1"/>
      </xdr:nvSpPr>
      <xdr:spPr>
        <a:xfrm>
          <a:off x="13163894" y="2412996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</a:t>
          </a:r>
          <a:r>
            <a:rPr lang="en-US" sz="1100" b="1" i="1"/>
            <a:t>PUERTAS</a:t>
          </a:r>
        </a:p>
        <a:p>
          <a:pPr algn="ctr"/>
          <a:r>
            <a:rPr lang="en-US" sz="900" b="1" i="1"/>
            <a:t>45-15</a:t>
          </a:r>
        </a:p>
      </xdr:txBody>
    </xdr:sp>
    <xdr:clientData/>
  </xdr:twoCellAnchor>
  <xdr:twoCellAnchor>
    <xdr:from>
      <xdr:col>21</xdr:col>
      <xdr:colOff>49572</xdr:colOff>
      <xdr:row>84</xdr:row>
      <xdr:rowOff>77385</xdr:rowOff>
    </xdr:from>
    <xdr:to>
      <xdr:col>22</xdr:col>
      <xdr:colOff>727572</xdr:colOff>
      <xdr:row>87</xdr:row>
      <xdr:rowOff>153885</xdr:rowOff>
    </xdr:to>
    <xdr:sp macro="" textlink="">
      <xdr:nvSpPr>
        <xdr:cNvPr id="94" name="CuadroTexto 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 txBox="1">
          <a:spLocks/>
        </xdr:cNvSpPr>
      </xdr:nvSpPr>
      <xdr:spPr>
        <a:xfrm>
          <a:off x="11517672" y="1612701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PERFORADOS</a:t>
          </a:r>
        </a:p>
        <a:p>
          <a:pPr algn="ctr"/>
          <a:r>
            <a:rPr lang="en-US" sz="900" b="1" i="1"/>
            <a:t>15-30</a:t>
          </a:r>
        </a:p>
      </xdr:txBody>
    </xdr:sp>
    <xdr:clientData/>
  </xdr:twoCellAnchor>
  <xdr:twoCellAnchor>
    <xdr:from>
      <xdr:col>15</xdr:col>
      <xdr:colOff>450476</xdr:colOff>
      <xdr:row>105</xdr:row>
      <xdr:rowOff>51928</xdr:rowOff>
    </xdr:from>
    <xdr:to>
      <xdr:col>16</xdr:col>
      <xdr:colOff>523875</xdr:colOff>
      <xdr:row>107</xdr:row>
      <xdr:rowOff>111125</xdr:rowOff>
    </xdr:to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SpPr txBox="1"/>
      </xdr:nvSpPr>
      <xdr:spPr>
        <a:xfrm>
          <a:off x="8641976" y="20102053"/>
          <a:ext cx="835399" cy="440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844C82"/>
              </a:solidFill>
            </a:rPr>
            <a:t>SUB</a:t>
          </a:r>
          <a:endParaRPr lang="en-US" sz="1100" b="1">
            <a:solidFill>
              <a:srgbClr val="844C82"/>
            </a:solidFill>
          </a:endParaRPr>
        </a:p>
      </xdr:txBody>
    </xdr:sp>
    <xdr:clientData/>
  </xdr:twoCellAnchor>
  <xdr:twoCellAnchor>
    <xdr:from>
      <xdr:col>30</xdr:col>
      <xdr:colOff>31731</xdr:colOff>
      <xdr:row>230</xdr:row>
      <xdr:rowOff>64862</xdr:rowOff>
    </xdr:from>
    <xdr:to>
      <xdr:col>31</xdr:col>
      <xdr:colOff>709731</xdr:colOff>
      <xdr:row>233</xdr:row>
      <xdr:rowOff>141362</xdr:rowOff>
    </xdr:to>
    <xdr:sp macro="" textlink="">
      <xdr:nvSpPr>
        <xdr:cNvPr id="96" name="CuadroTexto 9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 txBox="1"/>
      </xdr:nvSpPr>
      <xdr:spPr>
        <a:xfrm>
          <a:off x="16414731" y="440417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30</xdr:col>
      <xdr:colOff>751731</xdr:colOff>
      <xdr:row>228</xdr:row>
      <xdr:rowOff>156912</xdr:rowOff>
    </xdr:from>
    <xdr:to>
      <xdr:col>30</xdr:col>
      <xdr:colOff>751731</xdr:colOff>
      <xdr:row>230</xdr:row>
      <xdr:rowOff>64862</xdr:rowOff>
    </xdr:to>
    <xdr:cxnSp macro="">
      <xdr:nvCxnSpPr>
        <xdr:cNvPr id="97" name="Conector recto de flecha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CxnSpPr>
          <a:stCxn id="109" idx="4"/>
          <a:endCxn id="96" idx="0"/>
        </xdr:cNvCxnSpPr>
      </xdr:nvCxnSpPr>
      <xdr:spPr>
        <a:xfrm>
          <a:off x="17134731" y="4375283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233</xdr:row>
      <xdr:rowOff>141362</xdr:rowOff>
    </xdr:from>
    <xdr:to>
      <xdr:col>30</xdr:col>
      <xdr:colOff>751731</xdr:colOff>
      <xdr:row>234</xdr:row>
      <xdr:rowOff>0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CxnSpPr>
          <a:stCxn id="96" idx="4"/>
          <a:endCxn id="62" idx="0"/>
        </xdr:cNvCxnSpPr>
      </xdr:nvCxnSpPr>
      <xdr:spPr>
        <a:xfrm>
          <a:off x="17134731" y="44689787"/>
          <a:ext cx="0" cy="491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199</xdr:row>
      <xdr:rowOff>139602</xdr:rowOff>
    </xdr:from>
    <xdr:to>
      <xdr:col>25</xdr:col>
      <xdr:colOff>15494</xdr:colOff>
      <xdr:row>201</xdr:row>
      <xdr:rowOff>65207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CxnSpPr>
          <a:stCxn id="105" idx="4"/>
          <a:endCxn id="110" idx="0"/>
        </xdr:cNvCxnSpPr>
      </xdr:nvCxnSpPr>
      <xdr:spPr>
        <a:xfrm>
          <a:off x="13883894" y="38191977"/>
          <a:ext cx="0" cy="30660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204</xdr:row>
      <xdr:rowOff>119295</xdr:rowOff>
    </xdr:from>
    <xdr:to>
      <xdr:col>25</xdr:col>
      <xdr:colOff>15494</xdr:colOff>
      <xdr:row>206</xdr:row>
      <xdr:rowOff>86699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CxnSpPr>
          <a:stCxn id="110" idx="4"/>
          <a:endCxn id="111" idx="0"/>
        </xdr:cNvCxnSpPr>
      </xdr:nvCxnSpPr>
      <xdr:spPr>
        <a:xfrm>
          <a:off x="13883894" y="391241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209</xdr:row>
      <xdr:rowOff>118375</xdr:rowOff>
    </xdr:from>
    <xdr:to>
      <xdr:col>25</xdr:col>
      <xdr:colOff>15494</xdr:colOff>
      <xdr:row>211</xdr:row>
      <xdr:rowOff>64900</xdr:rowOff>
    </xdr:to>
    <xdr:cxnSp macro="">
      <xdr:nvCxnSpPr>
        <xdr:cNvPr id="101" name="Conector recto de flecha 100"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CxnSpPr>
          <a:stCxn id="111" idx="4"/>
          <a:endCxn id="112" idx="0"/>
        </xdr:cNvCxnSpPr>
      </xdr:nvCxnSpPr>
      <xdr:spPr>
        <a:xfrm>
          <a:off x="13883894" y="400757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184</xdr:row>
      <xdr:rowOff>143349</xdr:rowOff>
    </xdr:from>
    <xdr:to>
      <xdr:col>30</xdr:col>
      <xdr:colOff>751731</xdr:colOff>
      <xdr:row>186</xdr:row>
      <xdr:rowOff>33091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CxnSpPr>
          <a:stCxn id="107" idx="4"/>
          <a:endCxn id="113" idx="0"/>
        </xdr:cNvCxnSpPr>
      </xdr:nvCxnSpPr>
      <xdr:spPr>
        <a:xfrm>
          <a:off x="17134731" y="3533822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181</xdr:row>
      <xdr:rowOff>70312</xdr:rowOff>
    </xdr:from>
    <xdr:to>
      <xdr:col>25</xdr:col>
      <xdr:colOff>735494</xdr:colOff>
      <xdr:row>184</xdr:row>
      <xdr:rowOff>146812</xdr:rowOff>
    </xdr:to>
    <xdr:sp macro="" textlink="">
      <xdr:nvSpPr>
        <xdr:cNvPr id="103" name="CuadroTexto 10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 txBox="1"/>
      </xdr:nvSpPr>
      <xdr:spPr>
        <a:xfrm>
          <a:off x="13163894" y="346936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186</xdr:row>
      <xdr:rowOff>55504</xdr:rowOff>
    </xdr:from>
    <xdr:to>
      <xdr:col>25</xdr:col>
      <xdr:colOff>735494</xdr:colOff>
      <xdr:row>189</xdr:row>
      <xdr:rowOff>132004</xdr:rowOff>
    </xdr:to>
    <xdr:sp macro="" textlink="">
      <xdr:nvSpPr>
        <xdr:cNvPr id="104" name="CuadroTexto 103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68000000}"/>
            </a:ext>
          </a:extLst>
        </xdr:cNvPr>
        <xdr:cNvSpPr txBox="1"/>
      </xdr:nvSpPr>
      <xdr:spPr>
        <a:xfrm>
          <a:off x="13163894" y="356313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DESAG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ÜE</a:t>
          </a:r>
        </a:p>
        <a:p>
          <a:pPr algn="ctr"/>
          <a:r>
            <a:rPr lang="en-US" sz="900" b="1" i="1" baseline="0"/>
            <a:t>05-01</a:t>
          </a:r>
          <a:endParaRPr lang="en-US" sz="1050" b="1" i="1"/>
        </a:p>
      </xdr:txBody>
    </xdr:sp>
    <xdr:clientData/>
  </xdr:twoCellAnchor>
  <xdr:twoCellAnchor>
    <xdr:from>
      <xdr:col>24</xdr:col>
      <xdr:colOff>57494</xdr:colOff>
      <xdr:row>196</xdr:row>
      <xdr:rowOff>63102</xdr:rowOff>
    </xdr:from>
    <xdr:to>
      <xdr:col>25</xdr:col>
      <xdr:colOff>735494</xdr:colOff>
      <xdr:row>199</xdr:row>
      <xdr:rowOff>139602</xdr:rowOff>
    </xdr:to>
    <xdr:sp macro="" textlink="">
      <xdr:nvSpPr>
        <xdr:cNvPr id="105" name="CuadroTexto 10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 txBox="1"/>
      </xdr:nvSpPr>
      <xdr:spPr>
        <a:xfrm>
          <a:off x="13163894" y="375439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ESTANTES</a:t>
          </a:r>
        </a:p>
        <a:p>
          <a:pPr algn="ctr"/>
          <a:r>
            <a:rPr lang="en-US" sz="900" b="1" i="1" baseline="0"/>
            <a:t>10-20</a:t>
          </a:r>
          <a:endParaRPr lang="en-US" sz="1100" b="1" i="1" baseline="0"/>
        </a:p>
      </xdr:txBody>
    </xdr:sp>
    <xdr:clientData/>
  </xdr:twoCellAnchor>
  <xdr:twoCellAnchor>
    <xdr:from>
      <xdr:col>30</xdr:col>
      <xdr:colOff>31731</xdr:colOff>
      <xdr:row>220</xdr:row>
      <xdr:rowOff>70362</xdr:rowOff>
    </xdr:from>
    <xdr:to>
      <xdr:col>31</xdr:col>
      <xdr:colOff>709731</xdr:colOff>
      <xdr:row>223</xdr:row>
      <xdr:rowOff>146862</xdr:rowOff>
    </xdr:to>
    <xdr:sp macro="" textlink="">
      <xdr:nvSpPr>
        <xdr:cNvPr id="106" name="CuadroTexto 105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 txBox="1"/>
      </xdr:nvSpPr>
      <xdr:spPr>
        <a:xfrm>
          <a:off x="16414731" y="42123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31731</xdr:colOff>
      <xdr:row>181</xdr:row>
      <xdr:rowOff>66849</xdr:rowOff>
    </xdr:from>
    <xdr:to>
      <xdr:col>31</xdr:col>
      <xdr:colOff>709731</xdr:colOff>
      <xdr:row>184</xdr:row>
      <xdr:rowOff>143349</xdr:rowOff>
    </xdr:to>
    <xdr:sp macro="" textlink="">
      <xdr:nvSpPr>
        <xdr:cNvPr id="107" name="CuadroTexto 106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 txBox="1"/>
      </xdr:nvSpPr>
      <xdr:spPr>
        <a:xfrm>
          <a:off x="16414731" y="3469022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215</xdr:row>
      <xdr:rowOff>41089</xdr:rowOff>
    </xdr:from>
    <xdr:to>
      <xdr:col>31</xdr:col>
      <xdr:colOff>709731</xdr:colOff>
      <xdr:row>218</xdr:row>
      <xdr:rowOff>117589</xdr:rowOff>
    </xdr:to>
    <xdr:sp macro="" textlink="">
      <xdr:nvSpPr>
        <xdr:cNvPr id="108" name="CuadroTexto 10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 txBox="1"/>
      </xdr:nvSpPr>
      <xdr:spPr>
        <a:xfrm>
          <a:off x="16414731" y="411414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30</xdr:col>
      <xdr:colOff>31731</xdr:colOff>
      <xdr:row>225</xdr:row>
      <xdr:rowOff>80412</xdr:rowOff>
    </xdr:from>
    <xdr:to>
      <xdr:col>31</xdr:col>
      <xdr:colOff>709731</xdr:colOff>
      <xdr:row>228</xdr:row>
      <xdr:rowOff>156912</xdr:rowOff>
    </xdr:to>
    <xdr:sp macro="" textlink="">
      <xdr:nvSpPr>
        <xdr:cNvPr id="109" name="CuadroTexto 108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 txBox="1"/>
      </xdr:nvSpPr>
      <xdr:spPr>
        <a:xfrm>
          <a:off x="16414731" y="43085787"/>
          <a:ext cx="1440000" cy="66705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201</xdr:row>
      <xdr:rowOff>65207</xdr:rowOff>
    </xdr:from>
    <xdr:to>
      <xdr:col>25</xdr:col>
      <xdr:colOff>735494</xdr:colOff>
      <xdr:row>204</xdr:row>
      <xdr:rowOff>119295</xdr:rowOff>
    </xdr:to>
    <xdr:sp macro="" textlink="">
      <xdr:nvSpPr>
        <xdr:cNvPr id="110" name="CuadroTexto 109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 txBox="1"/>
      </xdr:nvSpPr>
      <xdr:spPr>
        <a:xfrm>
          <a:off x="13163894" y="3849858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  <a:endParaRPr lang="en-US">
            <a:effectLst/>
          </a:endParaRPr>
        </a:p>
        <a:p>
          <a:pPr algn="ctr"/>
          <a:r>
            <a:rPr lang="en-US" sz="900" b="1" i="1"/>
            <a:t>15-02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206</xdr:row>
      <xdr:rowOff>86699</xdr:rowOff>
    </xdr:from>
    <xdr:to>
      <xdr:col>25</xdr:col>
      <xdr:colOff>735494</xdr:colOff>
      <xdr:row>209</xdr:row>
      <xdr:rowOff>118375</xdr:rowOff>
    </xdr:to>
    <xdr:sp macro="" textlink="">
      <xdr:nvSpPr>
        <xdr:cNvPr id="111" name="CuadroTexto 110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 txBox="1"/>
      </xdr:nvSpPr>
      <xdr:spPr>
        <a:xfrm>
          <a:off x="13163894" y="394725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57494</xdr:colOff>
      <xdr:row>211</xdr:row>
      <xdr:rowOff>64900</xdr:rowOff>
    </xdr:from>
    <xdr:to>
      <xdr:col>25</xdr:col>
      <xdr:colOff>735494</xdr:colOff>
      <xdr:row>214</xdr:row>
      <xdr:rowOff>156680</xdr:rowOff>
    </xdr:to>
    <xdr:sp macro="" textlink="">
      <xdr:nvSpPr>
        <xdr:cNvPr id="112" name="CuadroTexto 111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 txBox="1"/>
      </xdr:nvSpPr>
      <xdr:spPr>
        <a:xfrm>
          <a:off x="13163894" y="404032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186</xdr:row>
      <xdr:rowOff>33091</xdr:rowOff>
    </xdr:from>
    <xdr:to>
      <xdr:col>31</xdr:col>
      <xdr:colOff>709731</xdr:colOff>
      <xdr:row>189</xdr:row>
      <xdr:rowOff>109591</xdr:rowOff>
    </xdr:to>
    <xdr:sp macro="" textlink="">
      <xdr:nvSpPr>
        <xdr:cNvPr id="113" name="CuadroTexto 112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 txBox="1"/>
      </xdr:nvSpPr>
      <xdr:spPr>
        <a:xfrm>
          <a:off x="16414731" y="3560896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4</xdr:row>
      <xdr:rowOff>38100</xdr:rowOff>
    </xdr:from>
    <xdr:to>
      <xdr:col>22</xdr:col>
      <xdr:colOff>727572</xdr:colOff>
      <xdr:row>7</xdr:row>
      <xdr:rowOff>114600</xdr:rowOff>
    </xdr:to>
    <xdr:sp macro="" textlink="">
      <xdr:nvSpPr>
        <xdr:cNvPr id="114" name="CuadroTexto 11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 txBox="1"/>
      </xdr:nvSpPr>
      <xdr:spPr>
        <a:xfrm>
          <a:off x="115176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Y DESARROLLO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01-10</a:t>
          </a:r>
          <a:endParaRPr lang="en-US" sz="900" b="1" i="1"/>
        </a:p>
      </xdr:txBody>
    </xdr:sp>
    <xdr:clientData/>
  </xdr:twoCellAnchor>
  <xdr:twoCellAnchor>
    <xdr:from>
      <xdr:col>22</xdr:col>
      <xdr:colOff>7572</xdr:colOff>
      <xdr:row>17</xdr:row>
      <xdr:rowOff>138934</xdr:rowOff>
    </xdr:from>
    <xdr:to>
      <xdr:col>22</xdr:col>
      <xdr:colOff>9016</xdr:colOff>
      <xdr:row>44</xdr:row>
      <xdr:rowOff>59906</xdr:rowOff>
    </xdr:to>
    <xdr:cxnSp macro="">
      <xdr:nvCxnSpPr>
        <xdr:cNvPr id="115" name="Conector recto de flecha 114"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CxnSpPr>
          <a:stCxn id="117" idx="4"/>
          <a:endCxn id="68" idx="0"/>
        </xdr:cNvCxnSpPr>
      </xdr:nvCxnSpPr>
      <xdr:spPr>
        <a:xfrm flipH="1">
          <a:off x="12237672" y="3425059"/>
          <a:ext cx="1444" cy="506447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9</xdr:row>
      <xdr:rowOff>75265</xdr:rowOff>
    </xdr:from>
    <xdr:to>
      <xdr:col>22</xdr:col>
      <xdr:colOff>730459</xdr:colOff>
      <xdr:row>12</xdr:row>
      <xdr:rowOff>148879</xdr:rowOff>
    </xdr:to>
    <xdr:sp macro="" textlink="">
      <xdr:nvSpPr>
        <xdr:cNvPr id="116" name="CuadroTexto 11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 txBox="1"/>
      </xdr:nvSpPr>
      <xdr:spPr>
        <a:xfrm>
          <a:off x="115176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FRENTE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14</xdr:row>
      <xdr:rowOff>62434</xdr:rowOff>
    </xdr:from>
    <xdr:to>
      <xdr:col>22</xdr:col>
      <xdr:colOff>730459</xdr:colOff>
      <xdr:row>17</xdr:row>
      <xdr:rowOff>138934</xdr:rowOff>
    </xdr:to>
    <xdr:sp macro="" textlink="">
      <xdr:nvSpPr>
        <xdr:cNvPr id="117" name="CuadroTexto 116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75000000}"/>
            </a:ext>
          </a:extLst>
        </xdr:cNvPr>
        <xdr:cNvSpPr txBox="1"/>
      </xdr:nvSpPr>
      <xdr:spPr>
        <a:xfrm>
          <a:off x="115176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PARA CONF.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FRENTE</a:t>
          </a:r>
          <a:endParaRPr lang="es-AR">
            <a:effectLst/>
          </a:endParaRP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18</xdr:col>
      <xdr:colOff>24831</xdr:colOff>
      <xdr:row>99</xdr:row>
      <xdr:rowOff>77384</xdr:rowOff>
    </xdr:from>
    <xdr:to>
      <xdr:col>19</xdr:col>
      <xdr:colOff>702831</xdr:colOff>
      <xdr:row>102</xdr:row>
      <xdr:rowOff>153884</xdr:rowOff>
    </xdr:to>
    <xdr:sp macro="" textlink="">
      <xdr:nvSpPr>
        <xdr:cNvPr id="118" name="CuadroTexto 11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 txBox="1"/>
      </xdr:nvSpPr>
      <xdr:spPr>
        <a:xfrm>
          <a:off x="9854631" y="189845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33-01</a:t>
          </a:r>
          <a:endParaRPr lang="en-US" sz="900" b="1" i="1"/>
        </a:p>
      </xdr:txBody>
    </xdr:sp>
    <xdr:clientData/>
  </xdr:twoCellAnchor>
  <xdr:twoCellAnchor>
    <xdr:from>
      <xdr:col>21</xdr:col>
      <xdr:colOff>49572</xdr:colOff>
      <xdr:row>74</xdr:row>
      <xdr:rowOff>54184</xdr:rowOff>
    </xdr:from>
    <xdr:to>
      <xdr:col>22</xdr:col>
      <xdr:colOff>727572</xdr:colOff>
      <xdr:row>77</xdr:row>
      <xdr:rowOff>130684</xdr:rowOff>
    </xdr:to>
    <xdr:sp macro="" textlink="">
      <xdr:nvSpPr>
        <xdr:cNvPr id="119" name="CuadroTexto 118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 txBox="1"/>
      </xdr:nvSpPr>
      <xdr:spPr>
        <a:xfrm>
          <a:off x="11517672" y="141988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</a:t>
          </a:r>
        </a:p>
        <a:p>
          <a:pPr algn="ctr"/>
          <a:r>
            <a:rPr lang="en-US" sz="900" b="1" i="1"/>
            <a:t>90-01</a:t>
          </a:r>
          <a:endParaRPr lang="en-US" sz="1000" b="1" i="1"/>
        </a:p>
      </xdr:txBody>
    </xdr:sp>
    <xdr:clientData/>
  </xdr:twoCellAnchor>
  <xdr:twoCellAnchor>
    <xdr:from>
      <xdr:col>27</xdr:col>
      <xdr:colOff>35192</xdr:colOff>
      <xdr:row>131</xdr:row>
      <xdr:rowOff>79343</xdr:rowOff>
    </xdr:from>
    <xdr:to>
      <xdr:col>28</xdr:col>
      <xdr:colOff>713192</xdr:colOff>
      <xdr:row>134</xdr:row>
      <xdr:rowOff>152957</xdr:rowOff>
    </xdr:to>
    <xdr:sp macro="" textlink="">
      <xdr:nvSpPr>
        <xdr:cNvPr id="120" name="CuadroTexto 11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 txBox="1"/>
      </xdr:nvSpPr>
      <xdr:spPr>
        <a:xfrm>
          <a:off x="14779892" y="25082468"/>
          <a:ext cx="1440000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FALDÓN</a:t>
          </a:r>
        </a:p>
        <a:p>
          <a:pPr algn="ctr"/>
          <a:r>
            <a:rPr lang="en-US" sz="900" b="1" i="1" baseline="0"/>
            <a:t>47-05</a:t>
          </a:r>
          <a:endParaRPr lang="en-US" sz="900" b="1" i="1"/>
        </a:p>
      </xdr:txBody>
    </xdr:sp>
    <xdr:clientData/>
  </xdr:twoCellAnchor>
  <xdr:twoCellAnchor>
    <xdr:from>
      <xdr:col>21</xdr:col>
      <xdr:colOff>62932</xdr:colOff>
      <xdr:row>146</xdr:row>
      <xdr:rowOff>65518</xdr:rowOff>
    </xdr:from>
    <xdr:to>
      <xdr:col>22</xdr:col>
      <xdr:colOff>743819</xdr:colOff>
      <xdr:row>149</xdr:row>
      <xdr:rowOff>142018</xdr:rowOff>
    </xdr:to>
    <xdr:sp macro="" textlink="">
      <xdr:nvSpPr>
        <xdr:cNvPr id="121" name="CuadroTexto 12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 txBox="1"/>
      </xdr:nvSpPr>
      <xdr:spPr>
        <a:xfrm>
          <a:off x="11531032" y="27926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191</xdr:row>
      <xdr:rowOff>71185</xdr:rowOff>
    </xdr:from>
    <xdr:to>
      <xdr:col>25</xdr:col>
      <xdr:colOff>735494</xdr:colOff>
      <xdr:row>194</xdr:row>
      <xdr:rowOff>147686</xdr:rowOff>
    </xdr:to>
    <xdr:sp macro="" textlink="">
      <xdr:nvSpPr>
        <xdr:cNvPr id="122" name="CuadroTexto 12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1000-00007A000000}"/>
            </a:ext>
          </a:extLst>
        </xdr:cNvPr>
        <xdr:cNvSpPr txBox="1"/>
      </xdr:nvSpPr>
      <xdr:spPr>
        <a:xfrm>
          <a:off x="13163894" y="36599560"/>
          <a:ext cx="1440000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TOPE PUERTA</a:t>
          </a:r>
        </a:p>
        <a:p>
          <a:pPr algn="ctr"/>
          <a:r>
            <a:rPr lang="en-US" sz="900" b="1" i="1" baseline="0"/>
            <a:t>10-15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277</xdr:row>
      <xdr:rowOff>42022</xdr:rowOff>
    </xdr:from>
    <xdr:to>
      <xdr:col>28</xdr:col>
      <xdr:colOff>713193</xdr:colOff>
      <xdr:row>280</xdr:row>
      <xdr:rowOff>118522</xdr:rowOff>
    </xdr:to>
    <xdr:sp macro="" textlink="">
      <xdr:nvSpPr>
        <xdr:cNvPr id="123" name="CuadroTexto 12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1000-00007B000000}"/>
            </a:ext>
          </a:extLst>
        </xdr:cNvPr>
        <xdr:cNvSpPr txBox="1"/>
      </xdr:nvSpPr>
      <xdr:spPr>
        <a:xfrm>
          <a:off x="14779892" y="52972447"/>
          <a:ext cx="1440001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15</xdr:col>
      <xdr:colOff>46943</xdr:colOff>
      <xdr:row>119</xdr:row>
      <xdr:rowOff>79343</xdr:rowOff>
    </xdr:from>
    <xdr:to>
      <xdr:col>16</xdr:col>
      <xdr:colOff>724943</xdr:colOff>
      <xdr:row>122</xdr:row>
      <xdr:rowOff>152956</xdr:rowOff>
    </xdr:to>
    <xdr:sp macro="" textlink="">
      <xdr:nvSpPr>
        <xdr:cNvPr id="124" name="CuadroTexto 12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 txBox="1"/>
      </xdr:nvSpPr>
      <xdr:spPr>
        <a:xfrm>
          <a:off x="8238443" y="227964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PEREPARADO</a:t>
          </a:r>
          <a:r>
            <a:rPr lang="en-US" sz="1100" b="1" i="1" baseline="0"/>
            <a:t> DE CENEFA INTERNA</a:t>
          </a:r>
        </a:p>
        <a:p>
          <a:pPr algn="ctr"/>
          <a:r>
            <a:rPr lang="en-US" sz="900" b="1" i="1" baseline="0"/>
            <a:t>20-01</a:t>
          </a:r>
          <a:endParaRPr lang="en-US" sz="900" b="1" i="1"/>
        </a:p>
      </xdr:txBody>
    </xdr:sp>
    <xdr:clientData/>
  </xdr:twoCellAnchor>
  <xdr:twoCellAnchor>
    <xdr:from>
      <xdr:col>27</xdr:col>
      <xdr:colOff>743526</xdr:colOff>
      <xdr:row>7</xdr:row>
      <xdr:rowOff>19051</xdr:rowOff>
    </xdr:from>
    <xdr:to>
      <xdr:col>29</xdr:col>
      <xdr:colOff>65231</xdr:colOff>
      <xdr:row>10</xdr:row>
      <xdr:rowOff>19051</xdr:rowOff>
    </xdr:to>
    <xdr:sp macro="" textlink="">
      <xdr:nvSpPr>
        <xdr:cNvPr id="125" name="CuadroTexto 12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 txBox="1"/>
      </xdr:nvSpPr>
      <xdr:spPr>
        <a:xfrm>
          <a:off x="15488226" y="1352551"/>
          <a:ext cx="84570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22</xdr:col>
      <xdr:colOff>6129</xdr:colOff>
      <xdr:row>7</xdr:row>
      <xdr:rowOff>114600</xdr:rowOff>
    </xdr:from>
    <xdr:to>
      <xdr:col>22</xdr:col>
      <xdr:colOff>7573</xdr:colOff>
      <xdr:row>9</xdr:row>
      <xdr:rowOff>75265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CxnSpPr>
          <a:stCxn id="114" idx="4"/>
          <a:endCxn id="116" idx="0"/>
        </xdr:cNvCxnSpPr>
      </xdr:nvCxnSpPr>
      <xdr:spPr>
        <a:xfrm>
          <a:off x="12236229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7573</xdr:colOff>
      <xdr:row>12</xdr:row>
      <xdr:rowOff>148879</xdr:rowOff>
    </xdr:from>
    <xdr:to>
      <xdr:col>22</xdr:col>
      <xdr:colOff>7573</xdr:colOff>
      <xdr:row>14</xdr:row>
      <xdr:rowOff>62434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CxnSpPr>
          <a:stCxn id="116" idx="4"/>
          <a:endCxn id="117" idx="0"/>
        </xdr:cNvCxnSpPr>
      </xdr:nvCxnSpPr>
      <xdr:spPr>
        <a:xfrm>
          <a:off x="12237673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93856</xdr:colOff>
      <xdr:row>109</xdr:row>
      <xdr:rowOff>58228</xdr:rowOff>
    </xdr:from>
    <xdr:to>
      <xdr:col>14</xdr:col>
      <xdr:colOff>6969</xdr:colOff>
      <xdr:row>112</xdr:row>
      <xdr:rowOff>134729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 txBox="1"/>
      </xdr:nvSpPr>
      <xdr:spPr>
        <a:xfrm>
          <a:off x="6647056" y="208703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</a:t>
          </a:r>
          <a:r>
            <a:rPr lang="en-US" sz="1100" b="1" i="1" baseline="0"/>
            <a:t>CAJA DE AIRE</a:t>
          </a:r>
          <a:endParaRPr lang="en-US" sz="1100" b="1" i="1"/>
        </a:p>
      </xdr:txBody>
    </xdr:sp>
    <xdr:clientData/>
  </xdr:twoCellAnchor>
  <xdr:twoCellAnchor>
    <xdr:from>
      <xdr:col>15</xdr:col>
      <xdr:colOff>34243</xdr:colOff>
      <xdr:row>109</xdr:row>
      <xdr:rowOff>58229</xdr:rowOff>
    </xdr:from>
    <xdr:to>
      <xdr:col>16</xdr:col>
      <xdr:colOff>712242</xdr:colOff>
      <xdr:row>112</xdr:row>
      <xdr:rowOff>134729</xdr:rowOff>
    </xdr:to>
    <xdr:sp macro="" textlink="">
      <xdr:nvSpPr>
        <xdr:cNvPr id="129" name="CuadroTexto 128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 txBox="1"/>
      </xdr:nvSpPr>
      <xdr:spPr>
        <a:xfrm>
          <a:off x="8225743" y="2087035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CAJA DE AIRE</a:t>
          </a:r>
        </a:p>
        <a:p>
          <a:pPr algn="ctr"/>
          <a:r>
            <a:rPr lang="en-US" sz="1100" b="1" i="1"/>
            <a:t>05-20</a:t>
          </a:r>
        </a:p>
      </xdr:txBody>
    </xdr:sp>
    <xdr:clientData/>
  </xdr:twoCellAnchor>
  <xdr:twoCellAnchor>
    <xdr:from>
      <xdr:col>13</xdr:col>
      <xdr:colOff>4943</xdr:colOff>
      <xdr:row>42</xdr:row>
      <xdr:rowOff>154944</xdr:rowOff>
    </xdr:from>
    <xdr:to>
      <xdr:col>18</xdr:col>
      <xdr:colOff>35717</xdr:colOff>
      <xdr:row>46</xdr:row>
      <xdr:rowOff>2906</xdr:rowOff>
    </xdr:to>
    <xdr:cxnSp macro="">
      <xdr:nvCxnSpPr>
        <xdr:cNvPr id="130" name="Conector angular 148"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CxnSpPr>
          <a:stCxn id="270" idx="4"/>
          <a:endCxn id="206" idx="2"/>
        </xdr:cNvCxnSpPr>
      </xdr:nvCxnSpPr>
      <xdr:spPr>
        <a:xfrm rot="16200000" flipH="1">
          <a:off x="8287849" y="7235863"/>
          <a:ext cx="609962" cy="254537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6129</xdr:colOff>
      <xdr:row>77</xdr:row>
      <xdr:rowOff>130684</xdr:rowOff>
    </xdr:from>
    <xdr:to>
      <xdr:col>22</xdr:col>
      <xdr:colOff>6129</xdr:colOff>
      <xdr:row>79</xdr:row>
      <xdr:rowOff>92533</xdr:rowOff>
    </xdr:to>
    <xdr:cxnSp macro="">
      <xdr:nvCxnSpPr>
        <xdr:cNvPr id="131" name="Conector recto de flecha 130"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CxnSpPr>
          <a:stCxn id="119" idx="4"/>
          <a:endCxn id="90" idx="0"/>
        </xdr:cNvCxnSpPr>
      </xdr:nvCxnSpPr>
      <xdr:spPr>
        <a:xfrm>
          <a:off x="12236229" y="14846809"/>
          <a:ext cx="0" cy="34284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6969</xdr:colOff>
      <xdr:row>111</xdr:row>
      <xdr:rowOff>1228</xdr:rowOff>
    </xdr:from>
    <xdr:to>
      <xdr:col>9</xdr:col>
      <xdr:colOff>93856</xdr:colOff>
      <xdr:row>111</xdr:row>
      <xdr:rowOff>1229</xdr:rowOff>
    </xdr:to>
    <xdr:cxnSp macro="">
      <xdr:nvCxnSpPr>
        <xdr:cNvPr id="132" name="Conector recto de flecha 131">
          <a:extLst>
            <a:ext uri="{FF2B5EF4-FFF2-40B4-BE49-F238E27FC236}">
              <a16:creationId xmlns:a16="http://schemas.microsoft.com/office/drawing/2014/main" id="{00000000-0008-0000-1000-000084000000}"/>
            </a:ext>
          </a:extLst>
        </xdr:cNvPr>
        <xdr:cNvCxnSpPr>
          <a:stCxn id="169" idx="6"/>
          <a:endCxn id="170" idx="2"/>
        </xdr:cNvCxnSpPr>
      </xdr:nvCxnSpPr>
      <xdr:spPr>
        <a:xfrm>
          <a:off x="4807569" y="21194353"/>
          <a:ext cx="201187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97</xdr:row>
      <xdr:rowOff>83110</xdr:rowOff>
    </xdr:from>
    <xdr:to>
      <xdr:col>25</xdr:col>
      <xdr:colOff>15494</xdr:colOff>
      <xdr:row>99</xdr:row>
      <xdr:rowOff>61116</xdr:rowOff>
    </xdr:to>
    <xdr:cxnSp macro="">
      <xdr:nvCxnSpPr>
        <xdr:cNvPr id="133" name="Conector recto de flecha 132">
          <a:extLst>
            <a:ext uri="{FF2B5EF4-FFF2-40B4-BE49-F238E27FC236}">
              <a16:creationId xmlns:a16="http://schemas.microsoft.com/office/drawing/2014/main" id="{00000000-0008-0000-1000-000085000000}"/>
            </a:ext>
          </a:extLst>
        </xdr:cNvPr>
        <xdr:cNvCxnSpPr>
          <a:stCxn id="158" idx="4"/>
          <a:endCxn id="91" idx="0"/>
        </xdr:cNvCxnSpPr>
      </xdr:nvCxnSpPr>
      <xdr:spPr>
        <a:xfrm>
          <a:off x="13883894" y="18609235"/>
          <a:ext cx="0" cy="359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112</xdr:row>
      <xdr:rowOff>134729</xdr:rowOff>
    </xdr:from>
    <xdr:to>
      <xdr:col>18</xdr:col>
      <xdr:colOff>747551</xdr:colOff>
      <xdr:row>116</xdr:row>
      <xdr:rowOff>69272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CxnSpPr>
          <a:stCxn id="151" idx="4"/>
          <a:endCxn id="159" idx="0"/>
        </xdr:cNvCxnSpPr>
      </xdr:nvCxnSpPr>
      <xdr:spPr>
        <a:xfrm>
          <a:off x="10577351" y="21518354"/>
          <a:ext cx="0" cy="6965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102</xdr:row>
      <xdr:rowOff>134729</xdr:rowOff>
    </xdr:from>
    <xdr:to>
      <xdr:col>25</xdr:col>
      <xdr:colOff>15494</xdr:colOff>
      <xdr:row>126</xdr:row>
      <xdr:rowOff>79343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1000-000087000000}"/>
            </a:ext>
          </a:extLst>
        </xdr:cNvPr>
        <xdr:cNvCxnSpPr>
          <a:stCxn id="91" idx="4"/>
          <a:endCxn id="93" idx="0"/>
        </xdr:cNvCxnSpPr>
      </xdr:nvCxnSpPr>
      <xdr:spPr>
        <a:xfrm>
          <a:off x="13883894" y="19613354"/>
          <a:ext cx="0" cy="45166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753343</xdr:colOff>
      <xdr:row>17</xdr:row>
      <xdr:rowOff>176893</xdr:rowOff>
    </xdr:from>
    <xdr:to>
      <xdr:col>27</xdr:col>
      <xdr:colOff>755192</xdr:colOff>
      <xdr:row>131</xdr:row>
      <xdr:rowOff>79343</xdr:rowOff>
    </xdr:to>
    <xdr:cxnSp macro="">
      <xdr:nvCxnSpPr>
        <xdr:cNvPr id="136" name="Conector recto de flecha 135">
          <a:extLst>
            <a:ext uri="{FF2B5EF4-FFF2-40B4-BE49-F238E27FC236}">
              <a16:creationId xmlns:a16="http://schemas.microsoft.com/office/drawing/2014/main" id="{00000000-0008-0000-1000-000088000000}"/>
            </a:ext>
          </a:extLst>
        </xdr:cNvPr>
        <xdr:cNvCxnSpPr>
          <a:stCxn id="6" idx="2"/>
          <a:endCxn id="120" idx="0"/>
        </xdr:cNvCxnSpPr>
      </xdr:nvCxnSpPr>
      <xdr:spPr>
        <a:xfrm>
          <a:off x="15498043" y="3463018"/>
          <a:ext cx="1849" cy="21619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756635</xdr:colOff>
      <xdr:row>134</xdr:row>
      <xdr:rowOff>152957</xdr:rowOff>
    </xdr:from>
    <xdr:to>
      <xdr:col>27</xdr:col>
      <xdr:colOff>756635</xdr:colOff>
      <xdr:row>136</xdr:row>
      <xdr:rowOff>70532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1000-000089000000}"/>
            </a:ext>
          </a:extLst>
        </xdr:cNvPr>
        <xdr:cNvCxnSpPr>
          <a:stCxn id="120" idx="4"/>
          <a:endCxn id="92" idx="0"/>
        </xdr:cNvCxnSpPr>
      </xdr:nvCxnSpPr>
      <xdr:spPr>
        <a:xfrm>
          <a:off x="15501335" y="25727582"/>
          <a:ext cx="0" cy="29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52788</xdr:colOff>
      <xdr:row>146</xdr:row>
      <xdr:rowOff>65518</xdr:rowOff>
    </xdr:from>
    <xdr:to>
      <xdr:col>16</xdr:col>
      <xdr:colOff>733676</xdr:colOff>
      <xdr:row>149</xdr:row>
      <xdr:rowOff>142018</xdr:rowOff>
    </xdr:to>
    <xdr:sp macro="" textlink="">
      <xdr:nvSpPr>
        <xdr:cNvPr id="138" name="CuadroTexto 13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1000-00008A000000}"/>
            </a:ext>
          </a:extLst>
        </xdr:cNvPr>
        <xdr:cNvSpPr txBox="1"/>
      </xdr:nvSpPr>
      <xdr:spPr>
        <a:xfrm>
          <a:off x="8244288" y="27926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12</xdr:col>
      <xdr:colOff>27551</xdr:colOff>
      <xdr:row>146</xdr:row>
      <xdr:rowOff>65518</xdr:rowOff>
    </xdr:from>
    <xdr:to>
      <xdr:col>13</xdr:col>
      <xdr:colOff>708439</xdr:colOff>
      <xdr:row>149</xdr:row>
      <xdr:rowOff>142018</xdr:rowOff>
    </xdr:to>
    <xdr:sp macro="" textlink="">
      <xdr:nvSpPr>
        <xdr:cNvPr id="139" name="CuadroTexto 138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 txBox="1"/>
      </xdr:nvSpPr>
      <xdr:spPr>
        <a:xfrm>
          <a:off x="6580751" y="27926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9</xdr:col>
      <xdr:colOff>85032</xdr:colOff>
      <xdr:row>146</xdr:row>
      <xdr:rowOff>65518</xdr:rowOff>
    </xdr:from>
    <xdr:to>
      <xdr:col>11</xdr:col>
      <xdr:colOff>1034</xdr:colOff>
      <xdr:row>149</xdr:row>
      <xdr:rowOff>142018</xdr:rowOff>
    </xdr:to>
    <xdr:sp macro="" textlink="">
      <xdr:nvSpPr>
        <xdr:cNvPr id="140" name="CuadroTexto 139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1000-00008C000000}"/>
            </a:ext>
          </a:extLst>
        </xdr:cNvPr>
        <xdr:cNvSpPr txBox="1"/>
      </xdr:nvSpPr>
      <xdr:spPr>
        <a:xfrm>
          <a:off x="4999932" y="27926143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CAZOLETA</a:t>
          </a:r>
        </a:p>
        <a:p>
          <a:pPr algn="ctr"/>
          <a:r>
            <a:rPr lang="en-US" sz="900" b="1" i="1"/>
            <a:t>01-15</a:t>
          </a:r>
          <a:endParaRPr lang="en-US" sz="1100" b="1" i="1"/>
        </a:p>
      </xdr:txBody>
    </xdr:sp>
    <xdr:clientData/>
  </xdr:twoCellAnchor>
  <xdr:twoCellAnchor>
    <xdr:from>
      <xdr:col>6</xdr:col>
      <xdr:colOff>85032</xdr:colOff>
      <xdr:row>146</xdr:row>
      <xdr:rowOff>69125</xdr:rowOff>
    </xdr:from>
    <xdr:to>
      <xdr:col>8</xdr:col>
      <xdr:colOff>1034</xdr:colOff>
      <xdr:row>149</xdr:row>
      <xdr:rowOff>145625</xdr:rowOff>
    </xdr:to>
    <xdr:sp macro="" textlink="">
      <xdr:nvSpPr>
        <xdr:cNvPr id="141" name="CuadroTexto 140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 txBox="1"/>
      </xdr:nvSpPr>
      <xdr:spPr>
        <a:xfrm>
          <a:off x="3361632" y="2792975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 </a:t>
          </a:r>
          <a:r>
            <a:rPr lang="en-US" sz="1100" b="1" i="1"/>
            <a:t>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6</xdr:col>
      <xdr:colOff>85032</xdr:colOff>
      <xdr:row>141</xdr:row>
      <xdr:rowOff>103910</xdr:rowOff>
    </xdr:from>
    <xdr:to>
      <xdr:col>8</xdr:col>
      <xdr:colOff>1034</xdr:colOff>
      <xdr:row>144</xdr:row>
      <xdr:rowOff>180410</xdr:rowOff>
    </xdr:to>
    <xdr:sp macro="" textlink="">
      <xdr:nvSpPr>
        <xdr:cNvPr id="142" name="CuadroTexto 141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1000-00008E000000}"/>
            </a:ext>
          </a:extLst>
        </xdr:cNvPr>
        <xdr:cNvSpPr txBox="1"/>
      </xdr:nvSpPr>
      <xdr:spPr>
        <a:xfrm>
          <a:off x="3361632" y="27012035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7</xdr:col>
      <xdr:colOff>43033</xdr:colOff>
      <xdr:row>144</xdr:row>
      <xdr:rowOff>180410</xdr:rowOff>
    </xdr:from>
    <xdr:to>
      <xdr:col>7</xdr:col>
      <xdr:colOff>43033</xdr:colOff>
      <xdr:row>146</xdr:row>
      <xdr:rowOff>69125</xdr:rowOff>
    </xdr:to>
    <xdr:cxnSp macro="">
      <xdr:nvCxnSpPr>
        <xdr:cNvPr id="143" name="Conector recto de flecha 142">
          <a:extLst>
            <a:ext uri="{FF2B5EF4-FFF2-40B4-BE49-F238E27FC236}">
              <a16:creationId xmlns:a16="http://schemas.microsoft.com/office/drawing/2014/main" id="{00000000-0008-0000-1000-00008F000000}"/>
            </a:ext>
          </a:extLst>
        </xdr:cNvPr>
        <xdr:cNvCxnSpPr>
          <a:stCxn id="142" idx="4"/>
          <a:endCxn id="141" idx="0"/>
        </xdr:cNvCxnSpPr>
      </xdr:nvCxnSpPr>
      <xdr:spPr>
        <a:xfrm>
          <a:off x="4081633" y="27660035"/>
          <a:ext cx="0" cy="26971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1034</xdr:colOff>
      <xdr:row>148</xdr:row>
      <xdr:rowOff>8518</xdr:rowOff>
    </xdr:from>
    <xdr:to>
      <xdr:col>9</xdr:col>
      <xdr:colOff>85032</xdr:colOff>
      <xdr:row>148</xdr:row>
      <xdr:rowOff>12125</xdr:rowOff>
    </xdr:to>
    <xdr:cxnSp macro="">
      <xdr:nvCxnSpPr>
        <xdr:cNvPr id="144" name="Conector recto de flecha 143">
          <a:extLst>
            <a:ext uri="{FF2B5EF4-FFF2-40B4-BE49-F238E27FC236}">
              <a16:creationId xmlns:a16="http://schemas.microsoft.com/office/drawing/2014/main" id="{00000000-0008-0000-1000-000090000000}"/>
            </a:ext>
          </a:extLst>
        </xdr:cNvPr>
        <xdr:cNvCxnSpPr>
          <a:stCxn id="141" idx="6"/>
          <a:endCxn id="140" idx="2"/>
        </xdr:cNvCxnSpPr>
      </xdr:nvCxnSpPr>
      <xdr:spPr>
        <a:xfrm flipV="1">
          <a:off x="4801634" y="28250143"/>
          <a:ext cx="198298" cy="36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1034</xdr:colOff>
      <xdr:row>148</xdr:row>
      <xdr:rowOff>9962</xdr:rowOff>
    </xdr:from>
    <xdr:to>
      <xdr:col>12</xdr:col>
      <xdr:colOff>27551</xdr:colOff>
      <xdr:row>148</xdr:row>
      <xdr:rowOff>9962</xdr:rowOff>
    </xdr:to>
    <xdr:cxnSp macro="">
      <xdr:nvCxnSpPr>
        <xdr:cNvPr id="145" name="Conector recto de flecha 144">
          <a:extLst>
            <a:ext uri="{FF2B5EF4-FFF2-40B4-BE49-F238E27FC236}">
              <a16:creationId xmlns:a16="http://schemas.microsoft.com/office/drawing/2014/main" id="{00000000-0008-0000-1000-000091000000}"/>
            </a:ext>
          </a:extLst>
        </xdr:cNvPr>
        <xdr:cNvCxnSpPr>
          <a:stCxn id="140" idx="6"/>
          <a:endCxn id="139" idx="2"/>
        </xdr:cNvCxnSpPr>
      </xdr:nvCxnSpPr>
      <xdr:spPr>
        <a:xfrm>
          <a:off x="6439934" y="28251587"/>
          <a:ext cx="14081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708439</xdr:colOff>
      <xdr:row>148</xdr:row>
      <xdr:rowOff>8518</xdr:rowOff>
    </xdr:from>
    <xdr:to>
      <xdr:col>15</xdr:col>
      <xdr:colOff>52788</xdr:colOff>
      <xdr:row>148</xdr:row>
      <xdr:rowOff>8518</xdr:rowOff>
    </xdr:to>
    <xdr:cxnSp macro="">
      <xdr:nvCxnSpPr>
        <xdr:cNvPr id="146" name="Conector recto de flecha 145">
          <a:extLst>
            <a:ext uri="{FF2B5EF4-FFF2-40B4-BE49-F238E27FC236}">
              <a16:creationId xmlns:a16="http://schemas.microsoft.com/office/drawing/2014/main" id="{00000000-0008-0000-1000-000092000000}"/>
            </a:ext>
          </a:extLst>
        </xdr:cNvPr>
        <xdr:cNvCxnSpPr>
          <a:stCxn id="139" idx="6"/>
          <a:endCxn id="138" idx="2"/>
        </xdr:cNvCxnSpPr>
      </xdr:nvCxnSpPr>
      <xdr:spPr>
        <a:xfrm>
          <a:off x="8023639" y="28250143"/>
          <a:ext cx="22064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733676</xdr:colOff>
      <xdr:row>148</xdr:row>
      <xdr:rowOff>9962</xdr:rowOff>
    </xdr:from>
    <xdr:to>
      <xdr:col>18</xdr:col>
      <xdr:colOff>62932</xdr:colOff>
      <xdr:row>148</xdr:row>
      <xdr:rowOff>9962</xdr:rowOff>
    </xdr:to>
    <xdr:cxnSp macro="">
      <xdr:nvCxnSpPr>
        <xdr:cNvPr id="147" name="Conector recto de flecha 146">
          <a:extLst>
            <a:ext uri="{FF2B5EF4-FFF2-40B4-BE49-F238E27FC236}">
              <a16:creationId xmlns:a16="http://schemas.microsoft.com/office/drawing/2014/main" id="{00000000-0008-0000-1000-000093000000}"/>
            </a:ext>
          </a:extLst>
        </xdr:cNvPr>
        <xdr:cNvCxnSpPr>
          <a:stCxn id="138" idx="6"/>
          <a:endCxn id="121" idx="2"/>
        </xdr:cNvCxnSpPr>
      </xdr:nvCxnSpPr>
      <xdr:spPr>
        <a:xfrm>
          <a:off x="9687176" y="28251587"/>
          <a:ext cx="20555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743819</xdr:colOff>
      <xdr:row>148</xdr:row>
      <xdr:rowOff>8518</xdr:rowOff>
    </xdr:from>
    <xdr:to>
      <xdr:col>24</xdr:col>
      <xdr:colOff>62932</xdr:colOff>
      <xdr:row>148</xdr:row>
      <xdr:rowOff>8518</xdr:rowOff>
    </xdr:to>
    <xdr:cxnSp macro="">
      <xdr:nvCxnSpPr>
        <xdr:cNvPr id="148" name="Conector recto de flecha 147">
          <a:extLst>
            <a:ext uri="{FF2B5EF4-FFF2-40B4-BE49-F238E27FC236}">
              <a16:creationId xmlns:a16="http://schemas.microsoft.com/office/drawing/2014/main" id="{00000000-0008-0000-1000-000094000000}"/>
            </a:ext>
          </a:extLst>
        </xdr:cNvPr>
        <xdr:cNvCxnSpPr>
          <a:stCxn id="121" idx="6"/>
          <a:endCxn id="153" idx="2"/>
        </xdr:cNvCxnSpPr>
      </xdr:nvCxnSpPr>
      <xdr:spPr>
        <a:xfrm>
          <a:off x="12973919" y="28250143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14051</xdr:colOff>
      <xdr:row>194</xdr:row>
      <xdr:rowOff>147686</xdr:rowOff>
    </xdr:from>
    <xdr:to>
      <xdr:col>25</xdr:col>
      <xdr:colOff>14051</xdr:colOff>
      <xdr:row>196</xdr:row>
      <xdr:rowOff>63102</xdr:rowOff>
    </xdr:to>
    <xdr:cxnSp macro="">
      <xdr:nvCxnSpPr>
        <xdr:cNvPr id="149" name="Conector recto de flecha 148">
          <a:extLst>
            <a:ext uri="{FF2B5EF4-FFF2-40B4-BE49-F238E27FC236}">
              <a16:creationId xmlns:a16="http://schemas.microsoft.com/office/drawing/2014/main" id="{00000000-0008-0000-1000-000095000000}"/>
            </a:ext>
          </a:extLst>
        </xdr:cNvPr>
        <xdr:cNvCxnSpPr>
          <a:stCxn id="122" idx="4"/>
          <a:endCxn id="105" idx="0"/>
        </xdr:cNvCxnSpPr>
      </xdr:nvCxnSpPr>
      <xdr:spPr>
        <a:xfrm>
          <a:off x="13882451" y="37247561"/>
          <a:ext cx="0" cy="2964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280</xdr:row>
      <xdr:rowOff>118522</xdr:rowOff>
    </xdr:from>
    <xdr:to>
      <xdr:col>27</xdr:col>
      <xdr:colOff>755193</xdr:colOff>
      <xdr:row>282</xdr:row>
      <xdr:rowOff>67898</xdr:rowOff>
    </xdr:to>
    <xdr:cxnSp macro="">
      <xdr:nvCxnSpPr>
        <xdr:cNvPr id="150" name="Conector recto de flecha 149">
          <a:extLst>
            <a:ext uri="{FF2B5EF4-FFF2-40B4-BE49-F238E27FC236}">
              <a16:creationId xmlns:a16="http://schemas.microsoft.com/office/drawing/2014/main" id="{00000000-0008-0000-1000-000096000000}"/>
            </a:ext>
          </a:extLst>
        </xdr:cNvPr>
        <xdr:cNvCxnSpPr>
          <a:stCxn id="123" idx="4"/>
          <a:endCxn id="46" idx="0"/>
        </xdr:cNvCxnSpPr>
      </xdr:nvCxnSpPr>
      <xdr:spPr>
        <a:xfrm flipH="1">
          <a:off x="15499892" y="53620447"/>
          <a:ext cx="1" cy="3303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109</xdr:row>
      <xdr:rowOff>58229</xdr:rowOff>
    </xdr:from>
    <xdr:to>
      <xdr:col>19</xdr:col>
      <xdr:colOff>705551</xdr:colOff>
      <xdr:row>112</xdr:row>
      <xdr:rowOff>134729</xdr:rowOff>
    </xdr:to>
    <xdr:sp macro="" textlink="">
      <xdr:nvSpPr>
        <xdr:cNvPr id="151" name="CuadroTexto 150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1000-000097000000}"/>
            </a:ext>
          </a:extLst>
        </xdr:cNvPr>
        <xdr:cNvSpPr txBox="1"/>
      </xdr:nvSpPr>
      <xdr:spPr>
        <a:xfrm>
          <a:off x="9857351" y="208703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CAJA</a:t>
          </a:r>
          <a:r>
            <a:rPr lang="en-US" sz="1100" b="1" i="1" baseline="0"/>
            <a:t> DE AIRE</a:t>
          </a:r>
        </a:p>
        <a:p>
          <a:pPr algn="ctr"/>
          <a:r>
            <a:rPr lang="en-US" sz="900" b="1" i="1" baseline="0"/>
            <a:t>35-20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107</xdr:row>
      <xdr:rowOff>153884</xdr:rowOff>
    </xdr:from>
    <xdr:to>
      <xdr:col>18</xdr:col>
      <xdr:colOff>747551</xdr:colOff>
      <xdr:row>109</xdr:row>
      <xdr:rowOff>58229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1000-000098000000}"/>
            </a:ext>
          </a:extLst>
        </xdr:cNvPr>
        <xdr:cNvCxnSpPr>
          <a:stCxn id="233" idx="4"/>
          <a:endCxn id="151" idx="0"/>
        </xdr:cNvCxnSpPr>
      </xdr:nvCxnSpPr>
      <xdr:spPr>
        <a:xfrm>
          <a:off x="10574631" y="20585009"/>
          <a:ext cx="2720" cy="2853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146</xdr:row>
      <xdr:rowOff>65518</xdr:rowOff>
    </xdr:from>
    <xdr:to>
      <xdr:col>25</xdr:col>
      <xdr:colOff>740932</xdr:colOff>
      <xdr:row>149</xdr:row>
      <xdr:rowOff>142018</xdr:rowOff>
    </xdr:to>
    <xdr:sp macro="" textlink="">
      <xdr:nvSpPr>
        <xdr:cNvPr id="153" name="CuadroTexto 152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1000-000099000000}"/>
            </a:ext>
          </a:extLst>
        </xdr:cNvPr>
        <xdr:cNvSpPr txBox="1"/>
      </xdr:nvSpPr>
      <xdr:spPr>
        <a:xfrm>
          <a:off x="13169332" y="27926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25</xdr:col>
      <xdr:colOff>740932</xdr:colOff>
      <xdr:row>148</xdr:row>
      <xdr:rowOff>8518</xdr:rowOff>
    </xdr:from>
    <xdr:to>
      <xdr:col>27</xdr:col>
      <xdr:colOff>35192</xdr:colOff>
      <xdr:row>148</xdr:row>
      <xdr:rowOff>8518</xdr:rowOff>
    </xdr:to>
    <xdr:cxnSp macro="">
      <xdr:nvCxnSpPr>
        <xdr:cNvPr id="154" name="Conector recto de flecha 153">
          <a:extLst>
            <a:ext uri="{FF2B5EF4-FFF2-40B4-BE49-F238E27FC236}">
              <a16:creationId xmlns:a16="http://schemas.microsoft.com/office/drawing/2014/main" id="{00000000-0008-0000-1000-00009A000000}"/>
            </a:ext>
          </a:extLst>
        </xdr:cNvPr>
        <xdr:cNvCxnSpPr>
          <a:stCxn id="153" idx="6"/>
          <a:endCxn id="32" idx="2"/>
        </xdr:cNvCxnSpPr>
      </xdr:nvCxnSpPr>
      <xdr:spPr>
        <a:xfrm>
          <a:off x="14609332" y="28250143"/>
          <a:ext cx="1705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4330</xdr:colOff>
      <xdr:row>17</xdr:row>
      <xdr:rowOff>144318</xdr:rowOff>
    </xdr:from>
    <xdr:to>
      <xdr:col>13</xdr:col>
      <xdr:colOff>4943</xdr:colOff>
      <xdr:row>19</xdr:row>
      <xdr:rowOff>65317</xdr:rowOff>
    </xdr:to>
    <xdr:cxnSp macro="">
      <xdr:nvCxnSpPr>
        <xdr:cNvPr id="155" name="Conector recto de flecha 154">
          <a:extLst>
            <a:ext uri="{FF2B5EF4-FFF2-40B4-BE49-F238E27FC236}">
              <a16:creationId xmlns:a16="http://schemas.microsoft.com/office/drawing/2014/main" id="{00000000-0008-0000-1000-00009B000000}"/>
            </a:ext>
          </a:extLst>
        </xdr:cNvPr>
        <xdr:cNvCxnSpPr>
          <a:stCxn id="10" idx="2"/>
          <a:endCxn id="73" idx="0"/>
        </xdr:cNvCxnSpPr>
      </xdr:nvCxnSpPr>
      <xdr:spPr>
        <a:xfrm>
          <a:off x="7319530" y="3430443"/>
          <a:ext cx="613" cy="30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51954</xdr:colOff>
      <xdr:row>34</xdr:row>
      <xdr:rowOff>65317</xdr:rowOff>
    </xdr:from>
    <xdr:to>
      <xdr:col>16</xdr:col>
      <xdr:colOff>732840</xdr:colOff>
      <xdr:row>37</xdr:row>
      <xdr:rowOff>141817</xdr:rowOff>
    </xdr:to>
    <xdr:sp macro="" textlink="">
      <xdr:nvSpPr>
        <xdr:cNvPr id="156" name="CuadroTexto 155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1000-00009C000000}"/>
            </a:ext>
          </a:extLst>
        </xdr:cNvPr>
        <xdr:cNvSpPr txBox="1">
          <a:spLocks/>
        </xdr:cNvSpPr>
      </xdr:nvSpPr>
      <xdr:spPr>
        <a:xfrm>
          <a:off x="8243454" y="6589942"/>
          <a:ext cx="1442886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</a:t>
          </a:r>
          <a:r>
            <a:rPr lang="en-US" sz="1100" b="1" i="1"/>
            <a:t>REFUERZO CANASTO</a:t>
          </a:r>
        </a:p>
        <a:p>
          <a:pPr algn="ctr"/>
          <a:r>
            <a:rPr lang="en-US" sz="900" b="1" i="1"/>
            <a:t>10-05</a:t>
          </a:r>
          <a:endParaRPr lang="en-US" sz="1100" b="1" i="1"/>
        </a:p>
      </xdr:txBody>
    </xdr:sp>
    <xdr:clientData/>
  </xdr:twoCellAnchor>
  <xdr:twoCellAnchor>
    <xdr:from>
      <xdr:col>16</xdr:col>
      <xdr:colOff>732840</xdr:colOff>
      <xdr:row>36</xdr:row>
      <xdr:rowOff>8317</xdr:rowOff>
    </xdr:from>
    <xdr:to>
      <xdr:col>18</xdr:col>
      <xdr:colOff>35717</xdr:colOff>
      <xdr:row>36</xdr:row>
      <xdr:rowOff>8317</xdr:rowOff>
    </xdr:to>
    <xdr:cxnSp macro="">
      <xdr:nvCxnSpPr>
        <xdr:cNvPr id="157" name="Conector recto de flecha 156">
          <a:extLst>
            <a:ext uri="{FF2B5EF4-FFF2-40B4-BE49-F238E27FC236}">
              <a16:creationId xmlns:a16="http://schemas.microsoft.com/office/drawing/2014/main" id="{00000000-0008-0000-1000-00009D000000}"/>
            </a:ext>
          </a:extLst>
        </xdr:cNvPr>
        <xdr:cNvCxnSpPr>
          <a:stCxn id="156" idx="6"/>
          <a:endCxn id="66" idx="2"/>
        </xdr:cNvCxnSpPr>
      </xdr:nvCxnSpPr>
      <xdr:spPr>
        <a:xfrm>
          <a:off x="9686340" y="6913942"/>
          <a:ext cx="17917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94</xdr:row>
      <xdr:rowOff>6610</xdr:rowOff>
    </xdr:from>
    <xdr:to>
      <xdr:col>25</xdr:col>
      <xdr:colOff>735494</xdr:colOff>
      <xdr:row>97</xdr:row>
      <xdr:rowOff>83110</xdr:rowOff>
    </xdr:to>
    <xdr:sp macro="" textlink="">
      <xdr:nvSpPr>
        <xdr:cNvPr id="158" name="CuadroTexto 157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1000-00009E000000}"/>
            </a:ext>
          </a:extLst>
        </xdr:cNvPr>
        <xdr:cNvSpPr txBox="1">
          <a:spLocks/>
        </xdr:cNvSpPr>
      </xdr:nvSpPr>
      <xdr:spPr>
        <a:xfrm>
          <a:off x="13163894" y="1796123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REFUERZO ESCUADRA</a:t>
          </a:r>
        </a:p>
        <a:p>
          <a:pPr algn="ctr"/>
          <a:r>
            <a:rPr lang="en-US" sz="900" b="1" i="1" baseline="0"/>
            <a:t>23-01</a:t>
          </a:r>
          <a:endParaRPr lang="en-US" sz="900" b="1" i="1"/>
        </a:p>
      </xdr:txBody>
    </xdr:sp>
    <xdr:clientData/>
  </xdr:twoCellAnchor>
  <xdr:twoCellAnchor>
    <xdr:from>
      <xdr:col>18</xdr:col>
      <xdr:colOff>27551</xdr:colOff>
      <xdr:row>121</xdr:row>
      <xdr:rowOff>69272</xdr:rowOff>
    </xdr:from>
    <xdr:to>
      <xdr:col>19</xdr:col>
      <xdr:colOff>705551</xdr:colOff>
      <xdr:row>124</xdr:row>
      <xdr:rowOff>145772</xdr:rowOff>
    </xdr:to>
    <xdr:sp macro="" textlink="">
      <xdr:nvSpPr>
        <xdr:cNvPr id="159" name="CuadroTexto 158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1000-00009F000000}"/>
            </a:ext>
          </a:extLst>
        </xdr:cNvPr>
        <xdr:cNvSpPr txBox="1"/>
      </xdr:nvSpPr>
      <xdr:spPr>
        <a:xfrm>
          <a:off x="9857351" y="23167397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</a:t>
          </a:r>
          <a:r>
            <a:rPr lang="en-US" sz="1100" b="1" i="1" baseline="0"/>
            <a:t> CONDUICTO</a:t>
          </a:r>
        </a:p>
        <a:p>
          <a:pPr algn="ctr"/>
          <a:r>
            <a:rPr lang="en-US" sz="900" b="1" i="1" baseline="0"/>
            <a:t>36-01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4</xdr:row>
      <xdr:rowOff>38100</xdr:rowOff>
    </xdr:from>
    <xdr:to>
      <xdr:col>25</xdr:col>
      <xdr:colOff>727572</xdr:colOff>
      <xdr:row>7</xdr:row>
      <xdr:rowOff>114600</xdr:rowOff>
    </xdr:to>
    <xdr:sp macro="" textlink="">
      <xdr:nvSpPr>
        <xdr:cNvPr id="160" name="CuadroTexto 159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1000-0000A0000000}"/>
            </a:ext>
          </a:extLst>
        </xdr:cNvPr>
        <xdr:cNvSpPr txBox="1"/>
      </xdr:nvSpPr>
      <xdr:spPr>
        <a:xfrm>
          <a:off x="13155972" y="800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 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9</xdr:row>
      <xdr:rowOff>75265</xdr:rowOff>
    </xdr:from>
    <xdr:to>
      <xdr:col>25</xdr:col>
      <xdr:colOff>730459</xdr:colOff>
      <xdr:row>12</xdr:row>
      <xdr:rowOff>148879</xdr:rowOff>
    </xdr:to>
    <xdr:sp macro="" textlink="">
      <xdr:nvSpPr>
        <xdr:cNvPr id="161" name="CuadroTexto 160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1000-0000A1000000}"/>
            </a:ext>
          </a:extLst>
        </xdr:cNvPr>
        <xdr:cNvSpPr txBox="1"/>
      </xdr:nvSpPr>
      <xdr:spPr>
        <a:xfrm>
          <a:off x="13155972" y="1837390"/>
          <a:ext cx="1442887" cy="64511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REFUERZOS ESCUADRA</a:t>
          </a:r>
        </a:p>
        <a:p>
          <a:pPr algn="ctr"/>
          <a:r>
            <a:rPr lang="en-US" sz="900" b="1" i="1" baseline="0"/>
            <a:t>10-05</a:t>
          </a:r>
          <a:endParaRPr lang="en-US" sz="900" b="1" i="1"/>
        </a:p>
      </xdr:txBody>
    </xdr:sp>
    <xdr:clientData/>
  </xdr:twoCellAnchor>
  <xdr:twoCellAnchor>
    <xdr:from>
      <xdr:col>24</xdr:col>
      <xdr:colOff>49572</xdr:colOff>
      <xdr:row>14</xdr:row>
      <xdr:rowOff>62434</xdr:rowOff>
    </xdr:from>
    <xdr:to>
      <xdr:col>25</xdr:col>
      <xdr:colOff>730459</xdr:colOff>
      <xdr:row>17</xdr:row>
      <xdr:rowOff>138934</xdr:rowOff>
    </xdr:to>
    <xdr:sp macro="" textlink="">
      <xdr:nvSpPr>
        <xdr:cNvPr id="162" name="CuadroTexto 161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1000-0000A2000000}"/>
            </a:ext>
          </a:extLst>
        </xdr:cNvPr>
        <xdr:cNvSpPr txBox="1"/>
      </xdr:nvSpPr>
      <xdr:spPr>
        <a:xfrm>
          <a:off x="13155972" y="2777059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REFUERZO</a:t>
          </a:r>
          <a:r>
            <a:rPr lang="en-US" sz="1100" b="1" i="1" baseline="0"/>
            <a:t> ESCUADRA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25</xdr:col>
      <xdr:colOff>7572</xdr:colOff>
      <xdr:row>7</xdr:row>
      <xdr:rowOff>114600</xdr:rowOff>
    </xdr:from>
    <xdr:to>
      <xdr:col>25</xdr:col>
      <xdr:colOff>9016</xdr:colOff>
      <xdr:row>9</xdr:row>
      <xdr:rowOff>75265</xdr:rowOff>
    </xdr:to>
    <xdr:cxnSp macro="">
      <xdr:nvCxnSpPr>
        <xdr:cNvPr id="163" name="Conector recto de flecha 162">
          <a:extLst>
            <a:ext uri="{FF2B5EF4-FFF2-40B4-BE49-F238E27FC236}">
              <a16:creationId xmlns:a16="http://schemas.microsoft.com/office/drawing/2014/main" id="{00000000-0008-0000-1000-0000A3000000}"/>
            </a:ext>
          </a:extLst>
        </xdr:cNvPr>
        <xdr:cNvCxnSpPr>
          <a:stCxn id="160" idx="4"/>
          <a:endCxn id="161" idx="0"/>
        </xdr:cNvCxnSpPr>
      </xdr:nvCxnSpPr>
      <xdr:spPr>
        <a:xfrm>
          <a:off x="13875972" y="1448100"/>
          <a:ext cx="1444" cy="38929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9016</xdr:colOff>
      <xdr:row>12</xdr:row>
      <xdr:rowOff>148879</xdr:rowOff>
    </xdr:from>
    <xdr:to>
      <xdr:col>25</xdr:col>
      <xdr:colOff>9016</xdr:colOff>
      <xdr:row>14</xdr:row>
      <xdr:rowOff>62434</xdr:rowOff>
    </xdr:to>
    <xdr:cxnSp macro="">
      <xdr:nvCxnSpPr>
        <xdr:cNvPr id="164" name="Conector recto de flecha 163">
          <a:extLst>
            <a:ext uri="{FF2B5EF4-FFF2-40B4-BE49-F238E27FC236}">
              <a16:creationId xmlns:a16="http://schemas.microsoft.com/office/drawing/2014/main" id="{00000000-0008-0000-1000-0000A4000000}"/>
            </a:ext>
          </a:extLst>
        </xdr:cNvPr>
        <xdr:cNvCxnSpPr>
          <a:stCxn id="161" idx="4"/>
          <a:endCxn id="162" idx="0"/>
        </xdr:cNvCxnSpPr>
      </xdr:nvCxnSpPr>
      <xdr:spPr>
        <a:xfrm>
          <a:off x="13877416" y="2482504"/>
          <a:ext cx="0" cy="2945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9016</xdr:colOff>
      <xdr:row>17</xdr:row>
      <xdr:rowOff>138934</xdr:rowOff>
    </xdr:from>
    <xdr:to>
      <xdr:col>25</xdr:col>
      <xdr:colOff>15494</xdr:colOff>
      <xdr:row>94</xdr:row>
      <xdr:rowOff>6610</xdr:rowOff>
    </xdr:to>
    <xdr:cxnSp macro="">
      <xdr:nvCxnSpPr>
        <xdr:cNvPr id="165" name="Conector recto de flecha 164">
          <a:extLst>
            <a:ext uri="{FF2B5EF4-FFF2-40B4-BE49-F238E27FC236}">
              <a16:creationId xmlns:a16="http://schemas.microsoft.com/office/drawing/2014/main" id="{00000000-0008-0000-1000-0000A5000000}"/>
            </a:ext>
          </a:extLst>
        </xdr:cNvPr>
        <xdr:cNvCxnSpPr>
          <a:stCxn id="162" idx="4"/>
          <a:endCxn id="158" idx="0"/>
        </xdr:cNvCxnSpPr>
      </xdr:nvCxnSpPr>
      <xdr:spPr>
        <a:xfrm>
          <a:off x="13877416" y="3425059"/>
          <a:ext cx="6478" cy="145361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381000</xdr:colOff>
      <xdr:row>181</xdr:row>
      <xdr:rowOff>103909</xdr:rowOff>
    </xdr:from>
    <xdr:to>
      <xdr:col>28</xdr:col>
      <xdr:colOff>467591</xdr:colOff>
      <xdr:row>184</xdr:row>
      <xdr:rowOff>103909</xdr:rowOff>
    </xdr:to>
    <xdr:sp macro="" textlink="">
      <xdr:nvSpPr>
        <xdr:cNvPr id="166" name="CuadroTexto 165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1000-0000A6000000}"/>
            </a:ext>
          </a:extLst>
        </xdr:cNvPr>
        <xdr:cNvSpPr txBox="1"/>
      </xdr:nvSpPr>
      <xdr:spPr>
        <a:xfrm>
          <a:off x="15125700" y="3472728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18</xdr:col>
      <xdr:colOff>24831</xdr:colOff>
      <xdr:row>94</xdr:row>
      <xdr:rowOff>58229</xdr:rowOff>
    </xdr:from>
    <xdr:to>
      <xdr:col>19</xdr:col>
      <xdr:colOff>702831</xdr:colOff>
      <xdr:row>97</xdr:row>
      <xdr:rowOff>134729</xdr:rowOff>
    </xdr:to>
    <xdr:sp macro="" textlink="">
      <xdr:nvSpPr>
        <xdr:cNvPr id="167" name="CuadroTexto 166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1000-0000A7000000}"/>
            </a:ext>
          </a:extLst>
        </xdr:cNvPr>
        <xdr:cNvSpPr txBox="1"/>
      </xdr:nvSpPr>
      <xdr:spPr>
        <a:xfrm>
          <a:off x="9854631" y="180128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EVAPORADOR</a:t>
          </a:r>
        </a:p>
        <a:p>
          <a:pPr algn="ctr"/>
          <a:r>
            <a:rPr lang="en-US" sz="900" b="1" i="1"/>
            <a:t>30-25</a:t>
          </a:r>
        </a:p>
      </xdr:txBody>
    </xdr:sp>
    <xdr:clientData/>
  </xdr:twoCellAnchor>
  <xdr:twoCellAnchor>
    <xdr:from>
      <xdr:col>18</xdr:col>
      <xdr:colOff>744831</xdr:colOff>
      <xdr:row>97</xdr:row>
      <xdr:rowOff>134729</xdr:rowOff>
    </xdr:from>
    <xdr:to>
      <xdr:col>18</xdr:col>
      <xdr:colOff>744831</xdr:colOff>
      <xdr:row>99</xdr:row>
      <xdr:rowOff>55922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1000-0000A8000000}"/>
            </a:ext>
          </a:extLst>
        </xdr:cNvPr>
        <xdr:cNvCxnSpPr>
          <a:stCxn id="167" idx="4"/>
        </xdr:cNvCxnSpPr>
      </xdr:nvCxnSpPr>
      <xdr:spPr>
        <a:xfrm>
          <a:off x="10574631" y="18660854"/>
          <a:ext cx="0" cy="3021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93856</xdr:colOff>
      <xdr:row>109</xdr:row>
      <xdr:rowOff>58228</xdr:rowOff>
    </xdr:from>
    <xdr:to>
      <xdr:col>8</xdr:col>
      <xdr:colOff>6969</xdr:colOff>
      <xdr:row>112</xdr:row>
      <xdr:rowOff>134727</xdr:rowOff>
    </xdr:to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1000-0000A9000000}"/>
            </a:ext>
          </a:extLst>
        </xdr:cNvPr>
        <xdr:cNvSpPr txBox="1"/>
      </xdr:nvSpPr>
      <xdr:spPr>
        <a:xfrm>
          <a:off x="3370456" y="20870353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</a:p>
        <a:p>
          <a:pPr algn="ctr"/>
          <a:r>
            <a:rPr lang="en-US" sz="1100" b="1" i="1"/>
            <a:t>LÁMINA</a:t>
          </a:r>
        </a:p>
      </xdr:txBody>
    </xdr:sp>
    <xdr:clientData/>
  </xdr:twoCellAnchor>
  <xdr:twoCellAnchor>
    <xdr:from>
      <xdr:col>9</xdr:col>
      <xdr:colOff>93856</xdr:colOff>
      <xdr:row>109</xdr:row>
      <xdr:rowOff>58228</xdr:rowOff>
    </xdr:from>
    <xdr:to>
      <xdr:col>11</xdr:col>
      <xdr:colOff>6969</xdr:colOff>
      <xdr:row>112</xdr:row>
      <xdr:rowOff>134729</xdr:rowOff>
    </xdr:to>
    <xdr:sp macro="" textlink="">
      <xdr:nvSpPr>
        <xdr:cNvPr id="170" name="CuadroTexto 16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AA000000}"/>
            </a:ext>
          </a:extLst>
        </xdr:cNvPr>
        <xdr:cNvSpPr txBox="1"/>
      </xdr:nvSpPr>
      <xdr:spPr>
        <a:xfrm>
          <a:off x="5008756" y="208703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CAJA DE AIRE</a:t>
          </a:r>
        </a:p>
        <a:p>
          <a:pPr algn="ctr"/>
          <a:r>
            <a:rPr lang="en-US" sz="900" b="1" i="1" baseline="0"/>
            <a:t>05-05</a:t>
          </a:r>
          <a:endParaRPr lang="en-US" sz="900" b="1" i="1"/>
        </a:p>
      </xdr:txBody>
    </xdr:sp>
    <xdr:clientData/>
  </xdr:twoCellAnchor>
  <xdr:twoCellAnchor>
    <xdr:from>
      <xdr:col>15</xdr:col>
      <xdr:colOff>34242</xdr:colOff>
      <xdr:row>114</xdr:row>
      <xdr:rowOff>69272</xdr:rowOff>
    </xdr:from>
    <xdr:to>
      <xdr:col>16</xdr:col>
      <xdr:colOff>712242</xdr:colOff>
      <xdr:row>117</xdr:row>
      <xdr:rowOff>145772</xdr:rowOff>
    </xdr:to>
    <xdr:sp macro="" textlink="">
      <xdr:nvSpPr>
        <xdr:cNvPr id="171" name="CuadroTexto 170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1000-0000AB000000}"/>
            </a:ext>
          </a:extLst>
        </xdr:cNvPr>
        <xdr:cNvSpPr txBox="1"/>
      </xdr:nvSpPr>
      <xdr:spPr>
        <a:xfrm>
          <a:off x="8225742" y="21833897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CALIBRADO DANFOSS</a:t>
          </a:r>
          <a:endParaRPr lang="en-US" sz="900" b="1" i="1"/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18</xdr:col>
      <xdr:colOff>744831</xdr:colOff>
      <xdr:row>119</xdr:row>
      <xdr:rowOff>153790</xdr:rowOff>
    </xdr:from>
    <xdr:to>
      <xdr:col>18</xdr:col>
      <xdr:colOff>747551</xdr:colOff>
      <xdr:row>121</xdr:row>
      <xdr:rowOff>69272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1000-0000AC000000}"/>
            </a:ext>
          </a:extLst>
        </xdr:cNvPr>
        <xdr:cNvCxnSpPr>
          <a:stCxn id="232" idx="4"/>
          <a:endCxn id="159" idx="0"/>
        </xdr:cNvCxnSpPr>
      </xdr:nvCxnSpPr>
      <xdr:spPr>
        <a:xfrm>
          <a:off x="10574631" y="22870915"/>
          <a:ext cx="2720" cy="29648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111</xdr:row>
      <xdr:rowOff>1229</xdr:rowOff>
    </xdr:from>
    <xdr:to>
      <xdr:col>18</xdr:col>
      <xdr:colOff>27551</xdr:colOff>
      <xdr:row>111</xdr:row>
      <xdr:rowOff>1229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1000-0000AD000000}"/>
            </a:ext>
          </a:extLst>
        </xdr:cNvPr>
        <xdr:cNvCxnSpPr>
          <a:stCxn id="129" idx="6"/>
          <a:endCxn id="151" idx="2"/>
        </xdr:cNvCxnSpPr>
      </xdr:nvCxnSpPr>
      <xdr:spPr>
        <a:xfrm>
          <a:off x="9665742" y="21194354"/>
          <a:ext cx="19160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174" name="CuadroTexto 173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1000-0000AE000000}"/>
            </a:ext>
          </a:extLst>
        </xdr:cNvPr>
        <xdr:cNvSpPr txBox="1"/>
      </xdr:nvSpPr>
      <xdr:spPr>
        <a:xfrm>
          <a:off x="147798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FALDÓN</a:t>
          </a:r>
        </a:p>
        <a:p>
          <a:pPr algn="ctr"/>
          <a:r>
            <a:rPr lang="en-US" sz="900" b="1" i="1"/>
            <a:t>20-05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175" name="Conector recto de flecha 174">
          <a:extLst>
            <a:ext uri="{FF2B5EF4-FFF2-40B4-BE49-F238E27FC236}">
              <a16:creationId xmlns:a16="http://schemas.microsoft.com/office/drawing/2014/main" id="{00000000-0008-0000-1000-0000AF000000}"/>
            </a:ext>
          </a:extLst>
        </xdr:cNvPr>
        <xdr:cNvCxnSpPr>
          <a:stCxn id="39" idx="4"/>
          <a:endCxn id="174" idx="0"/>
        </xdr:cNvCxnSpPr>
      </xdr:nvCxnSpPr>
      <xdr:spPr>
        <a:xfrm>
          <a:off x="154998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23092</xdr:colOff>
      <xdr:row>94</xdr:row>
      <xdr:rowOff>58228</xdr:rowOff>
    </xdr:from>
    <xdr:to>
      <xdr:col>13</xdr:col>
      <xdr:colOff>698205</xdr:colOff>
      <xdr:row>97</xdr:row>
      <xdr:rowOff>134729</xdr:rowOff>
    </xdr:to>
    <xdr:sp macro="" textlink="">
      <xdr:nvSpPr>
        <xdr:cNvPr id="176" name="CuadroTexto 175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1000-0000B0000000}"/>
            </a:ext>
          </a:extLst>
        </xdr:cNvPr>
        <xdr:cNvSpPr txBox="1"/>
      </xdr:nvSpPr>
      <xdr:spPr>
        <a:xfrm>
          <a:off x="65762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VERIF.</a:t>
          </a:r>
          <a:r>
            <a:rPr lang="en-US" sz="1100" b="1" i="1" baseline="0"/>
            <a:t> CONTINUIDAD Y FUGA EVAP.</a:t>
          </a:r>
        </a:p>
        <a:p>
          <a:pPr algn="ctr"/>
          <a:r>
            <a:rPr lang="en-US" sz="900" b="1" i="1" baseline="0"/>
            <a:t>65-05</a:t>
          </a:r>
          <a:endParaRPr lang="en-US" sz="900" b="1" i="1"/>
        </a:p>
      </xdr:txBody>
    </xdr:sp>
    <xdr:clientData/>
  </xdr:twoCellAnchor>
  <xdr:twoCellAnchor>
    <xdr:from>
      <xdr:col>15</xdr:col>
      <xdr:colOff>34243</xdr:colOff>
      <xdr:row>94</xdr:row>
      <xdr:rowOff>58229</xdr:rowOff>
    </xdr:from>
    <xdr:to>
      <xdr:col>16</xdr:col>
      <xdr:colOff>712242</xdr:colOff>
      <xdr:row>97</xdr:row>
      <xdr:rowOff>134729</xdr:rowOff>
    </xdr:to>
    <xdr:sp macro="" textlink="">
      <xdr:nvSpPr>
        <xdr:cNvPr id="177" name="CuadroTexto 176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1000-0000B1000000}"/>
            </a:ext>
          </a:extLst>
        </xdr:cNvPr>
        <xdr:cNvSpPr txBox="1"/>
      </xdr:nvSpPr>
      <xdr:spPr>
        <a:xfrm>
          <a:off x="8225743" y="18012854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PRUEBA INMERSIÓN</a:t>
          </a:r>
        </a:p>
        <a:p>
          <a:pPr algn="ctr"/>
          <a:r>
            <a:rPr lang="en-US" sz="900" b="1" i="1"/>
            <a:t>65-10</a:t>
          </a:r>
        </a:p>
      </xdr:txBody>
    </xdr:sp>
    <xdr:clientData/>
  </xdr:twoCellAnchor>
  <xdr:twoCellAnchor>
    <xdr:from>
      <xdr:col>16</xdr:col>
      <xdr:colOff>712242</xdr:colOff>
      <xdr:row>96</xdr:row>
      <xdr:rowOff>1229</xdr:rowOff>
    </xdr:from>
    <xdr:to>
      <xdr:col>18</xdr:col>
      <xdr:colOff>24831</xdr:colOff>
      <xdr:row>96</xdr:row>
      <xdr:rowOff>1229</xdr:rowOff>
    </xdr:to>
    <xdr:cxnSp macro="">
      <xdr:nvCxnSpPr>
        <xdr:cNvPr id="178" name="Conector recto de flecha 177">
          <a:extLst>
            <a:ext uri="{FF2B5EF4-FFF2-40B4-BE49-F238E27FC236}">
              <a16:creationId xmlns:a16="http://schemas.microsoft.com/office/drawing/2014/main" id="{00000000-0008-0000-1000-0000B2000000}"/>
            </a:ext>
          </a:extLst>
        </xdr:cNvPr>
        <xdr:cNvCxnSpPr>
          <a:stCxn id="177" idx="6"/>
          <a:endCxn id="167" idx="2"/>
        </xdr:cNvCxnSpPr>
      </xdr:nvCxnSpPr>
      <xdr:spPr>
        <a:xfrm>
          <a:off x="9665742" y="18336854"/>
          <a:ext cx="1888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698205</xdr:colOff>
      <xdr:row>96</xdr:row>
      <xdr:rowOff>1229</xdr:rowOff>
    </xdr:from>
    <xdr:to>
      <xdr:col>15</xdr:col>
      <xdr:colOff>34243</xdr:colOff>
      <xdr:row>96</xdr:row>
      <xdr:rowOff>1229</xdr:rowOff>
    </xdr:to>
    <xdr:cxnSp macro="">
      <xdr:nvCxnSpPr>
        <xdr:cNvPr id="179" name="Conector recto de flecha 178">
          <a:extLst>
            <a:ext uri="{FF2B5EF4-FFF2-40B4-BE49-F238E27FC236}">
              <a16:creationId xmlns:a16="http://schemas.microsoft.com/office/drawing/2014/main" id="{00000000-0008-0000-1000-0000B3000000}"/>
            </a:ext>
          </a:extLst>
        </xdr:cNvPr>
        <xdr:cNvCxnSpPr>
          <a:stCxn id="176" idx="6"/>
          <a:endCxn id="177" idx="2"/>
        </xdr:cNvCxnSpPr>
      </xdr:nvCxnSpPr>
      <xdr:spPr>
        <a:xfrm>
          <a:off x="80134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77384</xdr:rowOff>
    </xdr:from>
    <xdr:to>
      <xdr:col>16</xdr:col>
      <xdr:colOff>677999</xdr:colOff>
      <xdr:row>102</xdr:row>
      <xdr:rowOff>153884</xdr:rowOff>
    </xdr:to>
    <xdr:sp macro="" textlink="">
      <xdr:nvSpPr>
        <xdr:cNvPr id="180" name="CuadroTexto 179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1000-0000B4000000}"/>
            </a:ext>
          </a:extLst>
        </xdr:cNvPr>
        <xdr:cNvSpPr txBox="1"/>
      </xdr:nvSpPr>
      <xdr:spPr>
        <a:xfrm>
          <a:off x="8191500" y="18984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EVAP</a:t>
          </a:r>
        </a:p>
        <a:p>
          <a:pPr algn="ctr"/>
          <a:r>
            <a:rPr lang="en-US" sz="900" b="1" i="1" baseline="0"/>
            <a:t>15-10</a:t>
          </a:r>
          <a:endParaRPr lang="en-US" sz="900" b="1" i="1"/>
        </a:p>
      </xdr:txBody>
    </xdr:sp>
    <xdr:clientData/>
  </xdr:twoCellAnchor>
  <xdr:twoCellAnchor>
    <xdr:from>
      <xdr:col>16</xdr:col>
      <xdr:colOff>677999</xdr:colOff>
      <xdr:row>101</xdr:row>
      <xdr:rowOff>20384</xdr:rowOff>
    </xdr:from>
    <xdr:to>
      <xdr:col>18</xdr:col>
      <xdr:colOff>24831</xdr:colOff>
      <xdr:row>101</xdr:row>
      <xdr:rowOff>20384</xdr:rowOff>
    </xdr:to>
    <xdr:cxnSp macro="">
      <xdr:nvCxnSpPr>
        <xdr:cNvPr id="181" name="Conector recto de flecha 180">
          <a:extLst>
            <a:ext uri="{FF2B5EF4-FFF2-40B4-BE49-F238E27FC236}">
              <a16:creationId xmlns:a16="http://schemas.microsoft.com/office/drawing/2014/main" id="{00000000-0008-0000-1000-0000B5000000}"/>
            </a:ext>
          </a:extLst>
        </xdr:cNvPr>
        <xdr:cNvCxnSpPr>
          <a:stCxn id="180" idx="6"/>
          <a:endCxn id="118" idx="2"/>
        </xdr:cNvCxnSpPr>
      </xdr:nvCxnSpPr>
      <xdr:spPr>
        <a:xfrm>
          <a:off x="9631499" y="19308509"/>
          <a:ext cx="22313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62933</xdr:colOff>
      <xdr:row>141</xdr:row>
      <xdr:rowOff>77384</xdr:rowOff>
    </xdr:from>
    <xdr:to>
      <xdr:col>25</xdr:col>
      <xdr:colOff>740932</xdr:colOff>
      <xdr:row>144</xdr:row>
      <xdr:rowOff>153884</xdr:rowOff>
    </xdr:to>
    <xdr:sp macro="" textlink="">
      <xdr:nvSpPr>
        <xdr:cNvPr id="182" name="CuadroTexto 181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1000-0000B6000000}"/>
            </a:ext>
          </a:extLst>
        </xdr:cNvPr>
        <xdr:cNvSpPr txBox="1"/>
      </xdr:nvSpPr>
      <xdr:spPr>
        <a:xfrm>
          <a:off x="13169333" y="26985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52779</xdr:colOff>
      <xdr:row>141</xdr:row>
      <xdr:rowOff>42471</xdr:rowOff>
    </xdr:from>
    <xdr:to>
      <xdr:col>25</xdr:col>
      <xdr:colOff>746744</xdr:colOff>
      <xdr:row>144</xdr:row>
      <xdr:rowOff>181430</xdr:rowOff>
    </xdr:to>
    <xdr:sp macro="" textlink="">
      <xdr:nvSpPr>
        <xdr:cNvPr id="183" name="Rectángulo 182">
          <a:extLst>
            <a:ext uri="{FF2B5EF4-FFF2-40B4-BE49-F238E27FC236}">
              <a16:creationId xmlns:a16="http://schemas.microsoft.com/office/drawing/2014/main" id="{00000000-0008-0000-1000-0000B7000000}"/>
            </a:ext>
          </a:extLst>
        </xdr:cNvPr>
        <xdr:cNvSpPr/>
      </xdr:nvSpPr>
      <xdr:spPr>
        <a:xfrm>
          <a:off x="13159179" y="26950596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18762</xdr:colOff>
      <xdr:row>144</xdr:row>
      <xdr:rowOff>181430</xdr:rowOff>
    </xdr:from>
    <xdr:to>
      <xdr:col>25</xdr:col>
      <xdr:colOff>20932</xdr:colOff>
      <xdr:row>146</xdr:row>
      <xdr:rowOff>65518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1000-0000B8000000}"/>
            </a:ext>
          </a:extLst>
        </xdr:cNvPr>
        <xdr:cNvCxnSpPr>
          <a:stCxn id="183" idx="2"/>
          <a:endCxn id="153" idx="0"/>
        </xdr:cNvCxnSpPr>
      </xdr:nvCxnSpPr>
      <xdr:spPr>
        <a:xfrm>
          <a:off x="13887162" y="27661055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</xdr:colOff>
      <xdr:row>94</xdr:row>
      <xdr:rowOff>27214</xdr:rowOff>
    </xdr:from>
    <xdr:to>
      <xdr:col>16</xdr:col>
      <xdr:colOff>734786</xdr:colOff>
      <xdr:row>97</xdr:row>
      <xdr:rowOff>163286</xdr:rowOff>
    </xdr:to>
    <xdr:sp macro="" textlink="">
      <xdr:nvSpPr>
        <xdr:cNvPr id="185" name="Rectángulo 184">
          <a:extLst>
            <a:ext uri="{FF2B5EF4-FFF2-40B4-BE49-F238E27FC236}">
              <a16:creationId xmlns:a16="http://schemas.microsoft.com/office/drawing/2014/main" id="{00000000-0008-0000-1000-0000B9000000}"/>
            </a:ext>
          </a:extLst>
        </xdr:cNvPr>
        <xdr:cNvSpPr/>
      </xdr:nvSpPr>
      <xdr:spPr>
        <a:xfrm>
          <a:off x="3308350" y="17981839"/>
          <a:ext cx="6379936" cy="707572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17318</xdr:colOff>
      <xdr:row>91</xdr:row>
      <xdr:rowOff>105901</xdr:rowOff>
    </xdr:from>
    <xdr:to>
      <xdr:col>7</xdr:col>
      <xdr:colOff>231733</xdr:colOff>
      <xdr:row>94</xdr:row>
      <xdr:rowOff>138546</xdr:rowOff>
    </xdr:to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1000-0000BA000000}"/>
            </a:ext>
          </a:extLst>
        </xdr:cNvPr>
        <xdr:cNvSpPr txBox="1"/>
      </xdr:nvSpPr>
      <xdr:spPr>
        <a:xfrm>
          <a:off x="3293918" y="17489026"/>
          <a:ext cx="976415" cy="604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3</xdr:col>
      <xdr:colOff>63500</xdr:colOff>
      <xdr:row>109</xdr:row>
      <xdr:rowOff>0</xdr:rowOff>
    </xdr:from>
    <xdr:to>
      <xdr:col>14</xdr:col>
      <xdr:colOff>13607</xdr:colOff>
      <xdr:row>122</xdr:row>
      <xdr:rowOff>174625</xdr:rowOff>
    </xdr:to>
    <xdr:sp macro="" textlink="">
      <xdr:nvSpPr>
        <xdr:cNvPr id="187" name="Rectángulo 186">
          <a:extLst>
            <a:ext uri="{FF2B5EF4-FFF2-40B4-BE49-F238E27FC236}">
              <a16:creationId xmlns:a16="http://schemas.microsoft.com/office/drawing/2014/main" id="{00000000-0008-0000-1000-0000BB000000}"/>
            </a:ext>
          </a:extLst>
        </xdr:cNvPr>
        <xdr:cNvSpPr/>
      </xdr:nvSpPr>
      <xdr:spPr>
        <a:xfrm>
          <a:off x="1701800" y="20812125"/>
          <a:ext cx="6389007" cy="2651125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388751</xdr:colOff>
      <xdr:row>114</xdr:row>
      <xdr:rowOff>142133</xdr:rowOff>
    </xdr:from>
    <xdr:to>
      <xdr:col>13</xdr:col>
      <xdr:colOff>379515</xdr:colOff>
      <xdr:row>117</xdr:row>
      <xdr:rowOff>142133</xdr:rowOff>
    </xdr:to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1000-0000BC000000}"/>
            </a:ext>
          </a:extLst>
        </xdr:cNvPr>
        <xdr:cNvSpPr txBox="1"/>
      </xdr:nvSpPr>
      <xdr:spPr>
        <a:xfrm>
          <a:off x="6941951" y="21906758"/>
          <a:ext cx="75276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25</xdr:col>
      <xdr:colOff>15494</xdr:colOff>
      <xdr:row>129</xdr:row>
      <xdr:rowOff>155842</xdr:rowOff>
    </xdr:from>
    <xdr:to>
      <xdr:col>27</xdr:col>
      <xdr:colOff>35192</xdr:colOff>
      <xdr:row>133</xdr:row>
      <xdr:rowOff>20899</xdr:rowOff>
    </xdr:to>
    <xdr:cxnSp macro="">
      <xdr:nvCxnSpPr>
        <xdr:cNvPr id="189" name="Conector angular 210">
          <a:extLst>
            <a:ext uri="{FF2B5EF4-FFF2-40B4-BE49-F238E27FC236}">
              <a16:creationId xmlns:a16="http://schemas.microsoft.com/office/drawing/2014/main" id="{00000000-0008-0000-1000-0000BD000000}"/>
            </a:ext>
          </a:extLst>
        </xdr:cNvPr>
        <xdr:cNvCxnSpPr>
          <a:stCxn id="93" idx="4"/>
          <a:endCxn id="120" idx="2"/>
        </xdr:cNvCxnSpPr>
      </xdr:nvCxnSpPr>
      <xdr:spPr>
        <a:xfrm rot="16200000" flipH="1">
          <a:off x="14018364" y="24643497"/>
          <a:ext cx="627057" cy="8959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13608</xdr:rowOff>
    </xdr:from>
    <xdr:to>
      <xdr:col>16</xdr:col>
      <xdr:colOff>738186</xdr:colOff>
      <xdr:row>122</xdr:row>
      <xdr:rowOff>174625</xdr:rowOff>
    </xdr:to>
    <xdr:sp macro="" textlink="">
      <xdr:nvSpPr>
        <xdr:cNvPr id="190" name="Rectángulo 189">
          <a:extLst>
            <a:ext uri="{FF2B5EF4-FFF2-40B4-BE49-F238E27FC236}">
              <a16:creationId xmlns:a16="http://schemas.microsoft.com/office/drawing/2014/main" id="{00000000-0008-0000-1000-0000BE000000}"/>
            </a:ext>
          </a:extLst>
        </xdr:cNvPr>
        <xdr:cNvSpPr/>
      </xdr:nvSpPr>
      <xdr:spPr>
        <a:xfrm>
          <a:off x="8191500" y="18920733"/>
          <a:ext cx="1500186" cy="4542517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755192</xdr:colOff>
      <xdr:row>265</xdr:row>
      <xdr:rowOff>163285</xdr:rowOff>
    </xdr:from>
    <xdr:to>
      <xdr:col>28</xdr:col>
      <xdr:colOff>10515</xdr:colOff>
      <xdr:row>267</xdr:row>
      <xdr:rowOff>59777</xdr:rowOff>
    </xdr:to>
    <xdr:cxnSp macro="">
      <xdr:nvCxnSpPr>
        <xdr:cNvPr id="191" name="Conector recto de flecha 190">
          <a:extLst>
            <a:ext uri="{FF2B5EF4-FFF2-40B4-BE49-F238E27FC236}">
              <a16:creationId xmlns:a16="http://schemas.microsoft.com/office/drawing/2014/main" id="{00000000-0008-0000-1000-0000BF000000}"/>
            </a:ext>
          </a:extLst>
        </xdr:cNvPr>
        <xdr:cNvCxnSpPr>
          <a:endCxn id="45" idx="0"/>
        </xdr:cNvCxnSpPr>
      </xdr:nvCxnSpPr>
      <xdr:spPr>
        <a:xfrm flipH="1">
          <a:off x="15499892" y="50807710"/>
          <a:ext cx="17323" cy="27749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139</xdr:row>
      <xdr:rowOff>147032</xdr:rowOff>
    </xdr:from>
    <xdr:to>
      <xdr:col>27</xdr:col>
      <xdr:colOff>755192</xdr:colOff>
      <xdr:row>141</xdr:row>
      <xdr:rowOff>69125</xdr:rowOff>
    </xdr:to>
    <xdr:cxnSp macro="">
      <xdr:nvCxnSpPr>
        <xdr:cNvPr id="192" name="Conector recto de flecha 191">
          <a:extLst>
            <a:ext uri="{FF2B5EF4-FFF2-40B4-BE49-F238E27FC236}">
              <a16:creationId xmlns:a16="http://schemas.microsoft.com/office/drawing/2014/main" id="{00000000-0008-0000-1000-0000C0000000}"/>
            </a:ext>
          </a:extLst>
        </xdr:cNvPr>
        <xdr:cNvCxnSpPr>
          <a:stCxn id="92" idx="4"/>
          <a:endCxn id="31" idx="0"/>
        </xdr:cNvCxnSpPr>
      </xdr:nvCxnSpPr>
      <xdr:spPr>
        <a:xfrm>
          <a:off x="15499892" y="26674157"/>
          <a:ext cx="0" cy="3030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169</xdr:row>
      <xdr:rowOff>154015</xdr:rowOff>
    </xdr:from>
    <xdr:to>
      <xdr:col>27</xdr:col>
      <xdr:colOff>755192</xdr:colOff>
      <xdr:row>171</xdr:row>
      <xdr:rowOff>51956</xdr:rowOff>
    </xdr:to>
    <xdr:cxnSp macro="">
      <xdr:nvCxnSpPr>
        <xdr:cNvPr id="193" name="Conector recto de flecha 192">
          <a:extLst>
            <a:ext uri="{FF2B5EF4-FFF2-40B4-BE49-F238E27FC236}">
              <a16:creationId xmlns:a16="http://schemas.microsoft.com/office/drawing/2014/main" id="{00000000-0008-0000-1000-0000C1000000}"/>
            </a:ext>
          </a:extLst>
        </xdr:cNvPr>
        <xdr:cNvCxnSpPr>
          <a:stCxn id="36" idx="4"/>
          <a:endCxn id="30" idx="0"/>
        </xdr:cNvCxnSpPr>
      </xdr:nvCxnSpPr>
      <xdr:spPr>
        <a:xfrm>
          <a:off x="15499892" y="32396140"/>
          <a:ext cx="0" cy="29799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52788</xdr:colOff>
      <xdr:row>99</xdr:row>
      <xdr:rowOff>58809</xdr:rowOff>
    </xdr:from>
    <xdr:to>
      <xdr:col>22</xdr:col>
      <xdr:colOff>733674</xdr:colOff>
      <xdr:row>102</xdr:row>
      <xdr:rowOff>132422</xdr:rowOff>
    </xdr:to>
    <xdr:sp macro="" textlink="">
      <xdr:nvSpPr>
        <xdr:cNvPr id="194" name="CuadroTexto 193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1000-0000C2000000}"/>
            </a:ext>
          </a:extLst>
        </xdr:cNvPr>
        <xdr:cNvSpPr txBox="1"/>
      </xdr:nvSpPr>
      <xdr:spPr>
        <a:xfrm>
          <a:off x="11520888" y="18965934"/>
          <a:ext cx="1442886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</a:t>
          </a:r>
        </a:p>
        <a:p>
          <a:pPr algn="ctr"/>
          <a:r>
            <a:rPr lang="en-US" sz="900" b="1" i="1" baseline="0"/>
            <a:t>24-01</a:t>
          </a:r>
        </a:p>
      </xdr:txBody>
    </xdr:sp>
    <xdr:clientData/>
  </xdr:twoCellAnchor>
  <xdr:twoCellAnchor>
    <xdr:from>
      <xdr:col>22</xdr:col>
      <xdr:colOff>733674</xdr:colOff>
      <xdr:row>101</xdr:row>
      <xdr:rowOff>1809</xdr:rowOff>
    </xdr:from>
    <xdr:to>
      <xdr:col>24</xdr:col>
      <xdr:colOff>62932</xdr:colOff>
      <xdr:row>101</xdr:row>
      <xdr:rowOff>1809</xdr:rowOff>
    </xdr:to>
    <xdr:cxnSp macro="">
      <xdr:nvCxnSpPr>
        <xdr:cNvPr id="195" name="Conector recto de flecha 194">
          <a:extLst>
            <a:ext uri="{FF2B5EF4-FFF2-40B4-BE49-F238E27FC236}">
              <a16:creationId xmlns:a16="http://schemas.microsoft.com/office/drawing/2014/main" id="{00000000-0008-0000-1000-0000C3000000}"/>
            </a:ext>
          </a:extLst>
        </xdr:cNvPr>
        <xdr:cNvCxnSpPr>
          <a:stCxn id="194" idx="6"/>
        </xdr:cNvCxnSpPr>
      </xdr:nvCxnSpPr>
      <xdr:spPr>
        <a:xfrm>
          <a:off x="12963774" y="19289934"/>
          <a:ext cx="20555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287</xdr:row>
      <xdr:rowOff>53464</xdr:rowOff>
    </xdr:from>
    <xdr:to>
      <xdr:col>28</xdr:col>
      <xdr:colOff>713192</xdr:colOff>
      <xdr:row>290</xdr:row>
      <xdr:rowOff>129964</xdr:rowOff>
    </xdr:to>
    <xdr:sp macro="" textlink="">
      <xdr:nvSpPr>
        <xdr:cNvPr id="196" name="CuadroTexto 195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1000-0000C4000000}"/>
            </a:ext>
          </a:extLst>
        </xdr:cNvPr>
        <xdr:cNvSpPr txBox="1"/>
      </xdr:nvSpPr>
      <xdr:spPr>
        <a:xfrm>
          <a:off x="14779892" y="5488888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27</xdr:col>
      <xdr:colOff>755192</xdr:colOff>
      <xdr:row>285</xdr:row>
      <xdr:rowOff>136277</xdr:rowOff>
    </xdr:from>
    <xdr:to>
      <xdr:col>27</xdr:col>
      <xdr:colOff>755192</xdr:colOff>
      <xdr:row>287</xdr:row>
      <xdr:rowOff>53464</xdr:rowOff>
    </xdr:to>
    <xdr:cxnSp macro="">
      <xdr:nvCxnSpPr>
        <xdr:cNvPr id="197" name="Conector recto de flecha 196">
          <a:extLst>
            <a:ext uri="{FF2B5EF4-FFF2-40B4-BE49-F238E27FC236}">
              <a16:creationId xmlns:a16="http://schemas.microsoft.com/office/drawing/2014/main" id="{00000000-0008-0000-1000-0000C5000000}"/>
            </a:ext>
          </a:extLst>
        </xdr:cNvPr>
        <xdr:cNvCxnSpPr>
          <a:endCxn id="196" idx="0"/>
        </xdr:cNvCxnSpPr>
      </xdr:nvCxnSpPr>
      <xdr:spPr>
        <a:xfrm>
          <a:off x="15499892" y="5459070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66890</xdr:colOff>
      <xdr:row>64</xdr:row>
      <xdr:rowOff>51955</xdr:rowOff>
    </xdr:from>
    <xdr:to>
      <xdr:col>22</xdr:col>
      <xdr:colOff>53690</xdr:colOff>
      <xdr:row>67</xdr:row>
      <xdr:rowOff>128509</xdr:rowOff>
    </xdr:to>
    <xdr:sp macro="" textlink="">
      <xdr:nvSpPr>
        <xdr:cNvPr id="198" name="CuadroTexto 197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1000-0000C6000000}"/>
            </a:ext>
          </a:extLst>
        </xdr:cNvPr>
        <xdr:cNvSpPr txBox="1">
          <a:spLocks/>
        </xdr:cNvSpPr>
      </xdr:nvSpPr>
      <xdr:spPr>
        <a:xfrm>
          <a:off x="11534990" y="12291580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21</xdr:col>
      <xdr:colOff>749745</xdr:colOff>
      <xdr:row>64</xdr:row>
      <xdr:rowOff>51954</xdr:rowOff>
    </xdr:from>
    <xdr:to>
      <xdr:col>22</xdr:col>
      <xdr:colOff>744890</xdr:colOff>
      <xdr:row>67</xdr:row>
      <xdr:rowOff>128507</xdr:rowOff>
    </xdr:to>
    <xdr:sp macro="" textlink="">
      <xdr:nvSpPr>
        <xdr:cNvPr id="199" name="CuadroTexto 198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1000-0000C7000000}"/>
            </a:ext>
          </a:extLst>
        </xdr:cNvPr>
        <xdr:cNvSpPr txBox="1">
          <a:spLocks/>
        </xdr:cNvSpPr>
      </xdr:nvSpPr>
      <xdr:spPr>
        <a:xfrm>
          <a:off x="12217845" y="12291579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ESPUMADO</a:t>
          </a:r>
        </a:p>
        <a:p>
          <a:pPr algn="ctr"/>
          <a:r>
            <a:rPr lang="en-US" sz="900" b="1" i="1"/>
            <a:t>05-11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0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0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0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0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0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0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35717</xdr:colOff>
      <xdr:row>44</xdr:row>
      <xdr:rowOff>59906</xdr:rowOff>
    </xdr:from>
    <xdr:to>
      <xdr:col>19</xdr:col>
      <xdr:colOff>713717</xdr:colOff>
      <xdr:row>47</xdr:row>
      <xdr:rowOff>136406</xdr:rowOff>
    </xdr:to>
    <xdr:sp macro="" textlink="">
      <xdr:nvSpPr>
        <xdr:cNvPr id="206" name="CuadroTexto 205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1000-0000CE000000}"/>
            </a:ext>
          </a:extLst>
        </xdr:cNvPr>
        <xdr:cNvSpPr txBox="1">
          <a:spLocks/>
        </xdr:cNvSpPr>
      </xdr:nvSpPr>
      <xdr:spPr>
        <a:xfrm>
          <a:off x="9865517" y="84895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DESAGÜE</a:t>
          </a:r>
        </a:p>
        <a:p>
          <a:pPr algn="ctr"/>
          <a:r>
            <a:rPr lang="en-US" sz="900" b="1" i="1" baseline="0"/>
            <a:t>28-01</a:t>
          </a:r>
          <a:endParaRPr lang="en-US" sz="1100" b="1" i="1" baseline="0"/>
        </a:p>
      </xdr:txBody>
    </xdr:sp>
    <xdr:clientData/>
  </xdr:twoCellAnchor>
  <xdr:twoCellAnchor>
    <xdr:from>
      <xdr:col>9</xdr:col>
      <xdr:colOff>23092</xdr:colOff>
      <xdr:row>94</xdr:row>
      <xdr:rowOff>58228</xdr:rowOff>
    </xdr:from>
    <xdr:to>
      <xdr:col>10</xdr:col>
      <xdr:colOff>698205</xdr:colOff>
      <xdr:row>97</xdr:row>
      <xdr:rowOff>134729</xdr:rowOff>
    </xdr:to>
    <xdr:sp macro="" textlink="">
      <xdr:nvSpPr>
        <xdr:cNvPr id="207" name="CuadroTexto 20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1000-0000CF000000}"/>
            </a:ext>
          </a:extLst>
        </xdr:cNvPr>
        <xdr:cNvSpPr txBox="1"/>
      </xdr:nvSpPr>
      <xdr:spPr>
        <a:xfrm>
          <a:off x="49379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 EVAPORADOR</a:t>
          </a:r>
        </a:p>
        <a:p>
          <a:pPr algn="ctr"/>
          <a:r>
            <a:rPr lang="en-US" sz="900" b="1" i="1"/>
            <a:t>65-01</a:t>
          </a:r>
        </a:p>
      </xdr:txBody>
    </xdr:sp>
    <xdr:clientData/>
  </xdr:twoCellAnchor>
  <xdr:twoCellAnchor>
    <xdr:from>
      <xdr:col>10</xdr:col>
      <xdr:colOff>698205</xdr:colOff>
      <xdr:row>96</xdr:row>
      <xdr:rowOff>1229</xdr:rowOff>
    </xdr:from>
    <xdr:to>
      <xdr:col>12</xdr:col>
      <xdr:colOff>34243</xdr:colOff>
      <xdr:row>96</xdr:row>
      <xdr:rowOff>1229</xdr:rowOff>
    </xdr:to>
    <xdr:cxnSp macro="">
      <xdr:nvCxnSpPr>
        <xdr:cNvPr id="208" name="Conector recto de flecha 207">
          <a:extLst>
            <a:ext uri="{FF2B5EF4-FFF2-40B4-BE49-F238E27FC236}">
              <a16:creationId xmlns:a16="http://schemas.microsoft.com/office/drawing/2014/main" id="{00000000-0008-0000-1000-0000D0000000}"/>
            </a:ext>
          </a:extLst>
        </xdr:cNvPr>
        <xdr:cNvCxnSpPr>
          <a:stCxn id="207" idx="6"/>
        </xdr:cNvCxnSpPr>
      </xdr:nvCxnSpPr>
      <xdr:spPr>
        <a:xfrm>
          <a:off x="63751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176</xdr:row>
      <xdr:rowOff>51956</xdr:rowOff>
    </xdr:from>
    <xdr:to>
      <xdr:col>28</xdr:col>
      <xdr:colOff>713192</xdr:colOff>
      <xdr:row>179</xdr:row>
      <xdr:rowOff>128456</xdr:rowOff>
    </xdr:to>
    <xdr:sp macro="" textlink="">
      <xdr:nvSpPr>
        <xdr:cNvPr id="209" name="CuadroTexto 20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1000-0000D1000000}"/>
            </a:ext>
          </a:extLst>
        </xdr:cNvPr>
        <xdr:cNvSpPr txBox="1"/>
      </xdr:nvSpPr>
      <xdr:spPr>
        <a:xfrm>
          <a:off x="14779892" y="3372283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RUTEO ESCALÓN</a:t>
          </a:r>
        </a:p>
        <a:p>
          <a:pPr algn="ctr"/>
          <a:r>
            <a:rPr lang="en-US" sz="900" b="1" i="1" baseline="0"/>
            <a:t>60-05</a:t>
          </a:r>
        </a:p>
      </xdr:txBody>
    </xdr:sp>
    <xdr:clientData/>
  </xdr:twoCellAnchor>
  <xdr:twoCellAnchor>
    <xdr:from>
      <xdr:col>27</xdr:col>
      <xdr:colOff>755192</xdr:colOff>
      <xdr:row>174</xdr:row>
      <xdr:rowOff>154015</xdr:rowOff>
    </xdr:from>
    <xdr:to>
      <xdr:col>27</xdr:col>
      <xdr:colOff>755192</xdr:colOff>
      <xdr:row>176</xdr:row>
      <xdr:rowOff>51956</xdr:rowOff>
    </xdr:to>
    <xdr:cxnSp macro="">
      <xdr:nvCxnSpPr>
        <xdr:cNvPr id="210" name="Conector recto de flecha 209">
          <a:extLst>
            <a:ext uri="{FF2B5EF4-FFF2-40B4-BE49-F238E27FC236}">
              <a16:creationId xmlns:a16="http://schemas.microsoft.com/office/drawing/2014/main" id="{00000000-0008-0000-1000-0000D2000000}"/>
            </a:ext>
          </a:extLst>
        </xdr:cNvPr>
        <xdr:cNvCxnSpPr>
          <a:endCxn id="209" idx="0"/>
        </xdr:cNvCxnSpPr>
      </xdr:nvCxnSpPr>
      <xdr:spPr>
        <a:xfrm>
          <a:off x="15499892" y="33424840"/>
          <a:ext cx="0" cy="29799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747551</xdr:colOff>
      <xdr:row>129</xdr:row>
      <xdr:rowOff>152956</xdr:rowOff>
    </xdr:from>
    <xdr:to>
      <xdr:col>27</xdr:col>
      <xdr:colOff>35192</xdr:colOff>
      <xdr:row>133</xdr:row>
      <xdr:rowOff>20900</xdr:rowOff>
    </xdr:to>
    <xdr:cxnSp macro="">
      <xdr:nvCxnSpPr>
        <xdr:cNvPr id="211" name="Conector angular 234">
          <a:extLst>
            <a:ext uri="{FF2B5EF4-FFF2-40B4-BE49-F238E27FC236}">
              <a16:creationId xmlns:a16="http://schemas.microsoft.com/office/drawing/2014/main" id="{00000000-0008-0000-1000-0000D3000000}"/>
            </a:ext>
          </a:extLst>
        </xdr:cNvPr>
        <xdr:cNvCxnSpPr>
          <a:stCxn id="221" idx="4"/>
          <a:endCxn id="120" idx="2"/>
        </xdr:cNvCxnSpPr>
      </xdr:nvCxnSpPr>
      <xdr:spPr>
        <a:xfrm rot="16200000" flipH="1">
          <a:off x="12363650" y="22988782"/>
          <a:ext cx="629944" cy="4202541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755717</xdr:colOff>
      <xdr:row>42</xdr:row>
      <xdr:rowOff>154944</xdr:rowOff>
    </xdr:from>
    <xdr:to>
      <xdr:col>18</xdr:col>
      <xdr:colOff>755717</xdr:colOff>
      <xdr:row>44</xdr:row>
      <xdr:rowOff>59906</xdr:rowOff>
    </xdr:to>
    <xdr:cxnSp macro="">
      <xdr:nvCxnSpPr>
        <xdr:cNvPr id="212" name="Conector recto de flecha 211">
          <a:extLst>
            <a:ext uri="{FF2B5EF4-FFF2-40B4-BE49-F238E27FC236}">
              <a16:creationId xmlns:a16="http://schemas.microsoft.com/office/drawing/2014/main" id="{00000000-0008-0000-1000-0000D4000000}"/>
            </a:ext>
          </a:extLst>
        </xdr:cNvPr>
        <xdr:cNvCxnSpPr>
          <a:stCxn id="67" idx="4"/>
          <a:endCxn id="206" idx="0"/>
        </xdr:cNvCxnSpPr>
      </xdr:nvCxnSpPr>
      <xdr:spPr>
        <a:xfrm>
          <a:off x="10585517" y="8203569"/>
          <a:ext cx="0" cy="2859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713717</xdr:colOff>
      <xdr:row>46</xdr:row>
      <xdr:rowOff>2906</xdr:rowOff>
    </xdr:from>
    <xdr:to>
      <xdr:col>21</xdr:col>
      <xdr:colOff>49572</xdr:colOff>
      <xdr:row>46</xdr:row>
      <xdr:rowOff>2906</xdr:rowOff>
    </xdr:to>
    <xdr:cxnSp macro="">
      <xdr:nvCxnSpPr>
        <xdr:cNvPr id="213" name="Conector recto de flecha 212">
          <a:extLst>
            <a:ext uri="{FF2B5EF4-FFF2-40B4-BE49-F238E27FC236}">
              <a16:creationId xmlns:a16="http://schemas.microsoft.com/office/drawing/2014/main" id="{00000000-0008-0000-1000-0000D5000000}"/>
            </a:ext>
          </a:extLst>
        </xdr:cNvPr>
        <xdr:cNvCxnSpPr>
          <a:stCxn id="206" idx="6"/>
          <a:endCxn id="68" idx="2"/>
        </xdr:cNvCxnSpPr>
      </xdr:nvCxnSpPr>
      <xdr:spPr>
        <a:xfrm>
          <a:off x="11305517" y="8813531"/>
          <a:ext cx="21215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14" name="CuadroTexto 213">
          <a:extLst>
            <a:ext uri="{FF2B5EF4-FFF2-40B4-BE49-F238E27FC236}">
              <a16:creationId xmlns:a16="http://schemas.microsoft.com/office/drawing/2014/main" id="{00000000-0008-0000-1000-0000D6000000}"/>
            </a:ext>
          </a:extLst>
        </xdr:cNvPr>
        <xdr:cNvSpPr txBox="1"/>
      </xdr:nvSpPr>
      <xdr:spPr>
        <a:xfrm>
          <a:off x="122927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15" name="Conector recto de flecha 214">
          <a:extLst>
            <a:ext uri="{FF2B5EF4-FFF2-40B4-BE49-F238E27FC236}">
              <a16:creationId xmlns:a16="http://schemas.microsoft.com/office/drawing/2014/main" id="{00000000-0008-0000-1000-0000D7000000}"/>
            </a:ext>
          </a:extLst>
        </xdr:cNvPr>
        <xdr:cNvCxnSpPr>
          <a:endCxn id="216" idx="0"/>
        </xdr:cNvCxnSpPr>
      </xdr:nvCxnSpPr>
      <xdr:spPr>
        <a:xfrm>
          <a:off x="122376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59</xdr:row>
      <xdr:rowOff>136174</xdr:rowOff>
    </xdr:from>
    <xdr:to>
      <xdr:col>22</xdr:col>
      <xdr:colOff>727572</xdr:colOff>
      <xdr:row>63</xdr:row>
      <xdr:rowOff>22174</xdr:rowOff>
    </xdr:to>
    <xdr:sp macro="" textlink="">
      <xdr:nvSpPr>
        <xdr:cNvPr id="216" name="CuadroTexto 215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1000-0000D8000000}"/>
            </a:ext>
          </a:extLst>
        </xdr:cNvPr>
        <xdr:cNvSpPr txBox="1">
          <a:spLocks/>
        </xdr:cNvSpPr>
      </xdr:nvSpPr>
      <xdr:spPr>
        <a:xfrm>
          <a:off x="11517672" y="1142329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62636</xdr:colOff>
      <xdr:row>57</xdr:row>
      <xdr:rowOff>34045</xdr:rowOff>
    </xdr:from>
    <xdr:to>
      <xdr:col>23</xdr:col>
      <xdr:colOff>79169</xdr:colOff>
      <xdr:row>59</xdr:row>
      <xdr:rowOff>136072</xdr:rowOff>
    </xdr:to>
    <xdr:sp macro="" textlink="">
      <xdr:nvSpPr>
        <xdr:cNvPr id="217" name="CuadroTexto 216">
          <a:extLst>
            <a:ext uri="{FF2B5EF4-FFF2-40B4-BE49-F238E27FC236}">
              <a16:creationId xmlns:a16="http://schemas.microsoft.com/office/drawing/2014/main" id="{00000000-0008-0000-1000-0000D9000000}"/>
            </a:ext>
          </a:extLst>
        </xdr:cNvPr>
        <xdr:cNvSpPr txBox="1"/>
      </xdr:nvSpPr>
      <xdr:spPr>
        <a:xfrm>
          <a:off x="122927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22</xdr:col>
      <xdr:colOff>7572</xdr:colOff>
      <xdr:row>57</xdr:row>
      <xdr:rowOff>133878</xdr:rowOff>
    </xdr:from>
    <xdr:to>
      <xdr:col>22</xdr:col>
      <xdr:colOff>7572</xdr:colOff>
      <xdr:row>59</xdr:row>
      <xdr:rowOff>136174</xdr:rowOff>
    </xdr:to>
    <xdr:cxnSp macro="">
      <xdr:nvCxnSpPr>
        <xdr:cNvPr id="218" name="Conector recto de flecha 217">
          <a:extLst>
            <a:ext uri="{FF2B5EF4-FFF2-40B4-BE49-F238E27FC236}">
              <a16:creationId xmlns:a16="http://schemas.microsoft.com/office/drawing/2014/main" id="{00000000-0008-0000-1000-0000DA000000}"/>
            </a:ext>
          </a:extLst>
        </xdr:cNvPr>
        <xdr:cNvCxnSpPr/>
      </xdr:nvCxnSpPr>
      <xdr:spPr>
        <a:xfrm>
          <a:off x="122376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89</xdr:row>
      <xdr:rowOff>70312</xdr:rowOff>
    </xdr:from>
    <xdr:to>
      <xdr:col>22</xdr:col>
      <xdr:colOff>727572</xdr:colOff>
      <xdr:row>92</xdr:row>
      <xdr:rowOff>146812</xdr:rowOff>
    </xdr:to>
    <xdr:sp macro="" textlink="">
      <xdr:nvSpPr>
        <xdr:cNvPr id="219" name="CuadroTexto 218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1000-0000DB000000}"/>
            </a:ext>
          </a:extLst>
        </xdr:cNvPr>
        <xdr:cNvSpPr txBox="1"/>
      </xdr:nvSpPr>
      <xdr:spPr>
        <a:xfrm>
          <a:off x="11517672" y="17072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7572</xdr:colOff>
      <xdr:row>87</xdr:row>
      <xdr:rowOff>153885</xdr:rowOff>
    </xdr:from>
    <xdr:to>
      <xdr:col>22</xdr:col>
      <xdr:colOff>7572</xdr:colOff>
      <xdr:row>89</xdr:row>
      <xdr:rowOff>70312</xdr:rowOff>
    </xdr:to>
    <xdr:cxnSp macro="">
      <xdr:nvCxnSpPr>
        <xdr:cNvPr id="220" name="Conector recto de flecha 219">
          <a:extLst>
            <a:ext uri="{FF2B5EF4-FFF2-40B4-BE49-F238E27FC236}">
              <a16:creationId xmlns:a16="http://schemas.microsoft.com/office/drawing/2014/main" id="{00000000-0008-0000-1000-0000DC000000}"/>
            </a:ext>
          </a:extLst>
        </xdr:cNvPr>
        <xdr:cNvCxnSpPr>
          <a:stCxn id="94" idx="4"/>
          <a:endCxn id="219" idx="0"/>
        </xdr:cNvCxnSpPr>
      </xdr:nvCxnSpPr>
      <xdr:spPr>
        <a:xfrm>
          <a:off x="12237672" y="16775010"/>
          <a:ext cx="0" cy="2974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27551</xdr:colOff>
      <xdr:row>126</xdr:row>
      <xdr:rowOff>79343</xdr:rowOff>
    </xdr:from>
    <xdr:to>
      <xdr:col>19</xdr:col>
      <xdr:colOff>705551</xdr:colOff>
      <xdr:row>129</xdr:row>
      <xdr:rowOff>152956</xdr:rowOff>
    </xdr:to>
    <xdr:sp macro="" textlink="">
      <xdr:nvSpPr>
        <xdr:cNvPr id="221" name="CuadroTexto 220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1000-0000DD000000}"/>
            </a:ext>
          </a:extLst>
        </xdr:cNvPr>
        <xdr:cNvSpPr txBox="1"/>
      </xdr:nvSpPr>
      <xdr:spPr>
        <a:xfrm>
          <a:off x="9857351" y="24129968"/>
          <a:ext cx="1440000" cy="6451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CENEFA</a:t>
          </a:r>
          <a:r>
            <a:rPr lang="en-US" sz="1100" b="1" i="1" baseline="0"/>
            <a:t> INTERNA</a:t>
          </a:r>
        </a:p>
        <a:p>
          <a:pPr algn="ctr"/>
          <a:r>
            <a:rPr lang="en-US" sz="900" b="1" i="1" baseline="0"/>
            <a:t>38-01</a:t>
          </a:r>
          <a:endParaRPr lang="en-US" sz="900" b="1" i="1"/>
        </a:p>
      </xdr:txBody>
    </xdr:sp>
    <xdr:clientData/>
  </xdr:twoCellAnchor>
  <xdr:twoCellAnchor>
    <xdr:from>
      <xdr:col>18</xdr:col>
      <xdr:colOff>747551</xdr:colOff>
      <xdr:row>124</xdr:row>
      <xdr:rowOff>145772</xdr:rowOff>
    </xdr:from>
    <xdr:to>
      <xdr:col>18</xdr:col>
      <xdr:colOff>747551</xdr:colOff>
      <xdr:row>126</xdr:row>
      <xdr:rowOff>79343</xdr:rowOff>
    </xdr:to>
    <xdr:cxnSp macro="">
      <xdr:nvCxnSpPr>
        <xdr:cNvPr id="222" name="Conector recto de flecha 221">
          <a:extLst>
            <a:ext uri="{FF2B5EF4-FFF2-40B4-BE49-F238E27FC236}">
              <a16:creationId xmlns:a16="http://schemas.microsoft.com/office/drawing/2014/main" id="{00000000-0008-0000-1000-0000DE000000}"/>
            </a:ext>
          </a:extLst>
        </xdr:cNvPr>
        <xdr:cNvCxnSpPr>
          <a:stCxn id="159" idx="4"/>
          <a:endCxn id="221" idx="0"/>
        </xdr:cNvCxnSpPr>
      </xdr:nvCxnSpPr>
      <xdr:spPr>
        <a:xfrm>
          <a:off x="10577351" y="23815397"/>
          <a:ext cx="0" cy="3145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52185</xdr:colOff>
      <xdr:row>119</xdr:row>
      <xdr:rowOff>76756</xdr:rowOff>
    </xdr:from>
    <xdr:to>
      <xdr:col>13</xdr:col>
      <xdr:colOff>730184</xdr:colOff>
      <xdr:row>122</xdr:row>
      <xdr:rowOff>152956</xdr:rowOff>
    </xdr:to>
    <xdr:sp macro="" textlink="">
      <xdr:nvSpPr>
        <xdr:cNvPr id="223" name="CuadroTexto 222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1000-0000DF000000}"/>
            </a:ext>
          </a:extLst>
        </xdr:cNvPr>
        <xdr:cNvSpPr txBox="1">
          <a:spLocks/>
        </xdr:cNvSpPr>
      </xdr:nvSpPr>
      <xdr:spPr>
        <a:xfrm>
          <a:off x="6605385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GUILLOTINADO CENEFA INTERNA</a:t>
          </a:r>
        </a:p>
        <a:p>
          <a:pPr algn="ctr"/>
          <a:r>
            <a:rPr lang="en-US" sz="900" b="1" i="1" baseline="0"/>
            <a:t>15-03</a:t>
          </a:r>
        </a:p>
      </xdr:txBody>
    </xdr:sp>
    <xdr:clientData/>
  </xdr:twoCellAnchor>
  <xdr:twoCellAnchor>
    <xdr:from>
      <xdr:col>11</xdr:col>
      <xdr:colOff>6969</xdr:colOff>
      <xdr:row>111</xdr:row>
      <xdr:rowOff>1229</xdr:rowOff>
    </xdr:from>
    <xdr:to>
      <xdr:col>12</xdr:col>
      <xdr:colOff>93856</xdr:colOff>
      <xdr:row>111</xdr:row>
      <xdr:rowOff>1229</xdr:rowOff>
    </xdr:to>
    <xdr:cxnSp macro="">
      <xdr:nvCxnSpPr>
        <xdr:cNvPr id="224" name="Conector recto de flecha 223">
          <a:extLst>
            <a:ext uri="{FF2B5EF4-FFF2-40B4-BE49-F238E27FC236}">
              <a16:creationId xmlns:a16="http://schemas.microsoft.com/office/drawing/2014/main" id="{00000000-0008-0000-1000-0000E0000000}"/>
            </a:ext>
          </a:extLst>
        </xdr:cNvPr>
        <xdr:cNvCxnSpPr>
          <a:stCxn id="170" idx="6"/>
          <a:endCxn id="128" idx="2"/>
        </xdr:cNvCxnSpPr>
      </xdr:nvCxnSpPr>
      <xdr:spPr>
        <a:xfrm>
          <a:off x="6445869" y="21194354"/>
          <a:ext cx="20118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730184</xdr:colOff>
      <xdr:row>121</xdr:row>
      <xdr:rowOff>19606</xdr:rowOff>
    </xdr:from>
    <xdr:to>
      <xdr:col>15</xdr:col>
      <xdr:colOff>46943</xdr:colOff>
      <xdr:row>121</xdr:row>
      <xdr:rowOff>20900</xdr:rowOff>
    </xdr:to>
    <xdr:cxnSp macro="">
      <xdr:nvCxnSpPr>
        <xdr:cNvPr id="225" name="Conector recto de flecha 224">
          <a:extLst>
            <a:ext uri="{FF2B5EF4-FFF2-40B4-BE49-F238E27FC236}">
              <a16:creationId xmlns:a16="http://schemas.microsoft.com/office/drawing/2014/main" id="{00000000-0008-0000-1000-0000E1000000}"/>
            </a:ext>
          </a:extLst>
        </xdr:cNvPr>
        <xdr:cNvCxnSpPr>
          <a:stCxn id="223" idx="6"/>
          <a:endCxn id="124" idx="2"/>
        </xdr:cNvCxnSpPr>
      </xdr:nvCxnSpPr>
      <xdr:spPr>
        <a:xfrm>
          <a:off x="8045384" y="23117731"/>
          <a:ext cx="193059" cy="129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13319</xdr:colOff>
      <xdr:row>111</xdr:row>
      <xdr:rowOff>1229</xdr:rowOff>
    </xdr:from>
    <xdr:to>
      <xdr:col>12</xdr:col>
      <xdr:colOff>100206</xdr:colOff>
      <xdr:row>111</xdr:row>
      <xdr:rowOff>1229</xdr:rowOff>
    </xdr:to>
    <xdr:cxnSp macro="">
      <xdr:nvCxnSpPr>
        <xdr:cNvPr id="226" name="Conector recto de flecha 225">
          <a:extLst>
            <a:ext uri="{FF2B5EF4-FFF2-40B4-BE49-F238E27FC236}">
              <a16:creationId xmlns:a16="http://schemas.microsoft.com/office/drawing/2014/main" id="{00000000-0008-0000-1000-0000E2000000}"/>
            </a:ext>
          </a:extLst>
        </xdr:cNvPr>
        <xdr:cNvCxnSpPr/>
      </xdr:nvCxnSpPr>
      <xdr:spPr>
        <a:xfrm>
          <a:off x="6452219" y="21194354"/>
          <a:ext cx="20118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6969</xdr:colOff>
      <xdr:row>111</xdr:row>
      <xdr:rowOff>1229</xdr:rowOff>
    </xdr:from>
    <xdr:to>
      <xdr:col>15</xdr:col>
      <xdr:colOff>34243</xdr:colOff>
      <xdr:row>111</xdr:row>
      <xdr:rowOff>1229</xdr:rowOff>
    </xdr:to>
    <xdr:cxnSp macro="">
      <xdr:nvCxnSpPr>
        <xdr:cNvPr id="227" name="Conector recto de flecha 226">
          <a:extLst>
            <a:ext uri="{FF2B5EF4-FFF2-40B4-BE49-F238E27FC236}">
              <a16:creationId xmlns:a16="http://schemas.microsoft.com/office/drawing/2014/main" id="{00000000-0008-0000-1000-0000E3000000}"/>
            </a:ext>
          </a:extLst>
        </xdr:cNvPr>
        <xdr:cNvCxnSpPr>
          <a:stCxn id="128" idx="6"/>
          <a:endCxn id="129" idx="2"/>
        </xdr:cNvCxnSpPr>
      </xdr:nvCxnSpPr>
      <xdr:spPr>
        <a:xfrm>
          <a:off x="8084169" y="21194354"/>
          <a:ext cx="14157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738045</xdr:colOff>
      <xdr:row>138</xdr:row>
      <xdr:rowOff>10646</xdr:rowOff>
    </xdr:from>
    <xdr:to>
      <xdr:col>27</xdr:col>
      <xdr:colOff>35192</xdr:colOff>
      <xdr:row>138</xdr:row>
      <xdr:rowOff>14976</xdr:rowOff>
    </xdr:to>
    <xdr:cxnSp macro="">
      <xdr:nvCxnSpPr>
        <xdr:cNvPr id="228" name="Conector recto de flecha 227">
          <a:extLst>
            <a:ext uri="{FF2B5EF4-FFF2-40B4-BE49-F238E27FC236}">
              <a16:creationId xmlns:a16="http://schemas.microsoft.com/office/drawing/2014/main" id="{00000000-0008-0000-1000-0000E4000000}"/>
            </a:ext>
          </a:extLst>
        </xdr:cNvPr>
        <xdr:cNvCxnSpPr>
          <a:stCxn id="229" idx="6"/>
        </xdr:cNvCxnSpPr>
      </xdr:nvCxnSpPr>
      <xdr:spPr>
        <a:xfrm>
          <a:off x="14606445" y="26347271"/>
          <a:ext cx="173447" cy="43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62932</xdr:colOff>
      <xdr:row>136</xdr:row>
      <xdr:rowOff>61873</xdr:rowOff>
    </xdr:from>
    <xdr:to>
      <xdr:col>25</xdr:col>
      <xdr:colOff>738045</xdr:colOff>
      <xdr:row>139</xdr:row>
      <xdr:rowOff>147032</xdr:rowOff>
    </xdr:to>
    <xdr:sp macro="" textlink="">
      <xdr:nvSpPr>
        <xdr:cNvPr id="229" name="CuadroTexto 228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1000-0000E5000000}"/>
            </a:ext>
          </a:extLst>
        </xdr:cNvPr>
        <xdr:cNvSpPr txBox="1"/>
      </xdr:nvSpPr>
      <xdr:spPr>
        <a:xfrm>
          <a:off x="13169332" y="26017498"/>
          <a:ext cx="1437113" cy="65665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PREPARACIÓN </a:t>
          </a:r>
          <a:r>
            <a:rPr lang="en-US" sz="1100" b="1" i="1" baseline="0"/>
            <a:t>BASE DE CARTÓN</a:t>
          </a:r>
        </a:p>
        <a:p>
          <a:pPr algn="ctr"/>
          <a:r>
            <a:rPr lang="en-US" sz="900" b="1" i="1" baseline="0"/>
            <a:t>50-01</a:t>
          </a:r>
          <a:endParaRPr lang="en-US" sz="1100" b="1" i="1"/>
        </a:p>
      </xdr:txBody>
    </xdr:sp>
    <xdr:clientData/>
  </xdr:twoCellAnchor>
  <xdr:twoCellAnchor>
    <xdr:from>
      <xdr:col>21</xdr:col>
      <xdr:colOff>49572</xdr:colOff>
      <xdr:row>126</xdr:row>
      <xdr:rowOff>79343</xdr:rowOff>
    </xdr:from>
    <xdr:to>
      <xdr:col>22</xdr:col>
      <xdr:colOff>727572</xdr:colOff>
      <xdr:row>129</xdr:row>
      <xdr:rowOff>155843</xdr:rowOff>
    </xdr:to>
    <xdr:sp macro="" textlink="">
      <xdr:nvSpPr>
        <xdr:cNvPr id="230" name="CuadroTexto 229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1000-0000E6000000}"/>
            </a:ext>
          </a:extLst>
        </xdr:cNvPr>
        <xdr:cNvSpPr txBox="1"/>
      </xdr:nvSpPr>
      <xdr:spPr>
        <a:xfrm>
          <a:off x="11517672" y="24129968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DE</a:t>
          </a:r>
          <a:r>
            <a:rPr lang="en-US" sz="1100" b="1" i="1" baseline="0"/>
            <a:t> PUERTA</a:t>
          </a:r>
          <a:endParaRPr lang="en-US" sz="1100" b="1" i="1"/>
        </a:p>
        <a:p>
          <a:pPr algn="ctr"/>
          <a:r>
            <a:rPr lang="en-US" sz="900" b="1" i="1"/>
            <a:t>90-21</a:t>
          </a:r>
          <a:endParaRPr lang="en-US" sz="1000" b="1" i="1"/>
        </a:p>
      </xdr:txBody>
    </xdr:sp>
    <xdr:clientData/>
  </xdr:twoCellAnchor>
  <xdr:twoCellAnchor>
    <xdr:from>
      <xdr:col>22</xdr:col>
      <xdr:colOff>727572</xdr:colOff>
      <xdr:row>128</xdr:row>
      <xdr:rowOff>22343</xdr:rowOff>
    </xdr:from>
    <xdr:to>
      <xdr:col>24</xdr:col>
      <xdr:colOff>62932</xdr:colOff>
      <xdr:row>128</xdr:row>
      <xdr:rowOff>22343</xdr:rowOff>
    </xdr:to>
    <xdr:cxnSp macro="">
      <xdr:nvCxnSpPr>
        <xdr:cNvPr id="231" name="Conector recto de flecha 230">
          <a:extLst>
            <a:ext uri="{FF2B5EF4-FFF2-40B4-BE49-F238E27FC236}">
              <a16:creationId xmlns:a16="http://schemas.microsoft.com/office/drawing/2014/main" id="{00000000-0008-0000-1000-0000E7000000}"/>
            </a:ext>
          </a:extLst>
        </xdr:cNvPr>
        <xdr:cNvCxnSpPr>
          <a:stCxn id="230" idx="6"/>
        </xdr:cNvCxnSpPr>
      </xdr:nvCxnSpPr>
      <xdr:spPr>
        <a:xfrm>
          <a:off x="12957672" y="24453968"/>
          <a:ext cx="2116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24831</xdr:colOff>
      <xdr:row>116</xdr:row>
      <xdr:rowOff>77237</xdr:rowOff>
    </xdr:from>
    <xdr:to>
      <xdr:col>19</xdr:col>
      <xdr:colOff>702831</xdr:colOff>
      <xdr:row>119</xdr:row>
      <xdr:rowOff>153790</xdr:rowOff>
    </xdr:to>
    <xdr:sp macro="" textlink="">
      <xdr:nvSpPr>
        <xdr:cNvPr id="232" name="CuadroTexto 231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1000-0000E8000000}"/>
            </a:ext>
          </a:extLst>
        </xdr:cNvPr>
        <xdr:cNvSpPr txBox="1">
          <a:spLocks/>
        </xdr:cNvSpPr>
      </xdr:nvSpPr>
      <xdr:spPr>
        <a:xfrm>
          <a:off x="9854631" y="22222862"/>
          <a:ext cx="1440000" cy="648053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ARMADO</a:t>
          </a:r>
          <a:r>
            <a:rPr lang="es-AR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CENEFA</a:t>
          </a:r>
        </a:p>
        <a:p>
          <a:pPr algn="ctr"/>
          <a:r>
            <a:rPr lang="es-AR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37-20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24831</xdr:colOff>
      <xdr:row>104</xdr:row>
      <xdr:rowOff>77384</xdr:rowOff>
    </xdr:from>
    <xdr:to>
      <xdr:col>19</xdr:col>
      <xdr:colOff>702831</xdr:colOff>
      <xdr:row>107</xdr:row>
      <xdr:rowOff>153884</xdr:rowOff>
    </xdr:to>
    <xdr:sp macro="" textlink="">
      <xdr:nvSpPr>
        <xdr:cNvPr id="233" name="CuadroTexto 232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1000-0000E9000000}"/>
            </a:ext>
          </a:extLst>
        </xdr:cNvPr>
        <xdr:cNvSpPr txBox="1"/>
      </xdr:nvSpPr>
      <xdr:spPr>
        <a:xfrm>
          <a:off x="9854631" y="199370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RUTEO</a:t>
          </a:r>
          <a:r>
            <a:rPr lang="en-US" sz="1100" b="1" i="1" baseline="0"/>
            <a:t> EVAPORADOR</a:t>
          </a:r>
        </a:p>
        <a:p>
          <a:pPr algn="ctr"/>
          <a:r>
            <a:rPr lang="en-US" sz="900" b="1" i="1" baseline="0"/>
            <a:t>34-05</a:t>
          </a:r>
          <a:endParaRPr lang="en-US" sz="900" b="1" i="1"/>
        </a:p>
      </xdr:txBody>
    </xdr:sp>
    <xdr:clientData/>
  </xdr:twoCellAnchor>
  <xdr:twoCellAnchor>
    <xdr:from>
      <xdr:col>18</xdr:col>
      <xdr:colOff>744831</xdr:colOff>
      <xdr:row>102</xdr:row>
      <xdr:rowOff>153884</xdr:rowOff>
    </xdr:from>
    <xdr:to>
      <xdr:col>18</xdr:col>
      <xdr:colOff>744831</xdr:colOff>
      <xdr:row>104</xdr:row>
      <xdr:rowOff>77384</xdr:rowOff>
    </xdr:to>
    <xdr:cxnSp macro="">
      <xdr:nvCxnSpPr>
        <xdr:cNvPr id="234" name="Conector recto de flecha 233">
          <a:extLst>
            <a:ext uri="{FF2B5EF4-FFF2-40B4-BE49-F238E27FC236}">
              <a16:creationId xmlns:a16="http://schemas.microsoft.com/office/drawing/2014/main" id="{00000000-0008-0000-1000-0000EA000000}"/>
            </a:ext>
          </a:extLst>
        </xdr:cNvPr>
        <xdr:cNvCxnSpPr>
          <a:endCxn id="233" idx="0"/>
        </xdr:cNvCxnSpPr>
      </xdr:nvCxnSpPr>
      <xdr:spPr>
        <a:xfrm>
          <a:off x="10574631" y="1963250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724943</xdr:colOff>
      <xdr:row>118</xdr:row>
      <xdr:rowOff>20264</xdr:rowOff>
    </xdr:from>
    <xdr:to>
      <xdr:col>18</xdr:col>
      <xdr:colOff>24831</xdr:colOff>
      <xdr:row>121</xdr:row>
      <xdr:rowOff>20900</xdr:rowOff>
    </xdr:to>
    <xdr:cxnSp macro="">
      <xdr:nvCxnSpPr>
        <xdr:cNvPr id="235" name="Conector angular 274">
          <a:extLst>
            <a:ext uri="{FF2B5EF4-FFF2-40B4-BE49-F238E27FC236}">
              <a16:creationId xmlns:a16="http://schemas.microsoft.com/office/drawing/2014/main" id="{00000000-0008-0000-1000-0000EB000000}"/>
            </a:ext>
          </a:extLst>
        </xdr:cNvPr>
        <xdr:cNvCxnSpPr>
          <a:stCxn id="124" idx="6"/>
          <a:endCxn id="232" idx="2"/>
        </xdr:cNvCxnSpPr>
      </xdr:nvCxnSpPr>
      <xdr:spPr>
        <a:xfrm flipV="1">
          <a:off x="9678443" y="22546889"/>
          <a:ext cx="176188" cy="572136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712242</xdr:colOff>
      <xdr:row>116</xdr:row>
      <xdr:rowOff>12272</xdr:rowOff>
    </xdr:from>
    <xdr:to>
      <xdr:col>18</xdr:col>
      <xdr:colOff>24831</xdr:colOff>
      <xdr:row>118</xdr:row>
      <xdr:rowOff>20264</xdr:rowOff>
    </xdr:to>
    <xdr:cxnSp macro="">
      <xdr:nvCxnSpPr>
        <xdr:cNvPr id="236" name="Conector angular 277">
          <a:extLst>
            <a:ext uri="{FF2B5EF4-FFF2-40B4-BE49-F238E27FC236}">
              <a16:creationId xmlns:a16="http://schemas.microsoft.com/office/drawing/2014/main" id="{00000000-0008-0000-1000-0000EC000000}"/>
            </a:ext>
          </a:extLst>
        </xdr:cNvPr>
        <xdr:cNvCxnSpPr>
          <a:stCxn id="171" idx="6"/>
          <a:endCxn id="232" idx="2"/>
        </xdr:cNvCxnSpPr>
      </xdr:nvCxnSpPr>
      <xdr:spPr>
        <a:xfrm>
          <a:off x="9665742" y="22157897"/>
          <a:ext cx="188889" cy="388992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23092</xdr:colOff>
      <xdr:row>94</xdr:row>
      <xdr:rowOff>58228</xdr:rowOff>
    </xdr:from>
    <xdr:to>
      <xdr:col>7</xdr:col>
      <xdr:colOff>698205</xdr:colOff>
      <xdr:row>97</xdr:row>
      <xdr:rowOff>134729</xdr:rowOff>
    </xdr:to>
    <xdr:sp macro="" textlink="">
      <xdr:nvSpPr>
        <xdr:cNvPr id="237" name="CuadroTexto 236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1000-0000ED000000}"/>
            </a:ext>
          </a:extLst>
        </xdr:cNvPr>
        <xdr:cNvSpPr txBox="1"/>
      </xdr:nvSpPr>
      <xdr:spPr>
        <a:xfrm>
          <a:off x="3299692" y="18012853"/>
          <a:ext cx="1437113" cy="64800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LÍNEA DE DESCON.</a:t>
          </a:r>
        </a:p>
        <a:p>
          <a:pPr algn="ctr"/>
          <a:r>
            <a:rPr lang="en-US" sz="900" b="1" i="1"/>
            <a:t>63-01</a:t>
          </a:r>
        </a:p>
      </xdr:txBody>
    </xdr:sp>
    <xdr:clientData/>
  </xdr:twoCellAnchor>
  <xdr:twoCellAnchor>
    <xdr:from>
      <xdr:col>7</xdr:col>
      <xdr:colOff>698205</xdr:colOff>
      <xdr:row>96</xdr:row>
      <xdr:rowOff>1229</xdr:rowOff>
    </xdr:from>
    <xdr:to>
      <xdr:col>9</xdr:col>
      <xdr:colOff>34243</xdr:colOff>
      <xdr:row>96</xdr:row>
      <xdr:rowOff>1229</xdr:rowOff>
    </xdr:to>
    <xdr:cxnSp macro="">
      <xdr:nvCxnSpPr>
        <xdr:cNvPr id="238" name="Conector recto de flecha 237">
          <a:extLst>
            <a:ext uri="{FF2B5EF4-FFF2-40B4-BE49-F238E27FC236}">
              <a16:creationId xmlns:a16="http://schemas.microsoft.com/office/drawing/2014/main" id="{00000000-0008-0000-1000-0000EE000000}"/>
            </a:ext>
          </a:extLst>
        </xdr:cNvPr>
        <xdr:cNvCxnSpPr>
          <a:stCxn id="237" idx="6"/>
        </xdr:cNvCxnSpPr>
      </xdr:nvCxnSpPr>
      <xdr:spPr>
        <a:xfrm>
          <a:off x="4736805" y="18336854"/>
          <a:ext cx="2123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62932</xdr:colOff>
      <xdr:row>146</xdr:row>
      <xdr:rowOff>65518</xdr:rowOff>
    </xdr:from>
    <xdr:to>
      <xdr:col>19</xdr:col>
      <xdr:colOff>743819</xdr:colOff>
      <xdr:row>149</xdr:row>
      <xdr:rowOff>142018</xdr:rowOff>
    </xdr:to>
    <xdr:sp macro="" textlink="">
      <xdr:nvSpPr>
        <xdr:cNvPr id="239" name="CuadroTexto 238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1000-0000EF000000}"/>
            </a:ext>
          </a:extLst>
        </xdr:cNvPr>
        <xdr:cNvSpPr txBox="1"/>
      </xdr:nvSpPr>
      <xdr:spPr>
        <a:xfrm>
          <a:off x="9892732" y="27926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BOBINA</a:t>
          </a:r>
          <a:endParaRPr lang="en-US" sz="1100" b="1" i="1" baseline="0"/>
        </a:p>
        <a:p>
          <a:pPr algn="ctr"/>
          <a:r>
            <a:rPr lang="en-US" sz="900" b="1" i="1" baseline="0"/>
            <a:t>01-27</a:t>
          </a:r>
          <a:endParaRPr lang="en-US" sz="1100" b="1" i="1"/>
        </a:p>
      </xdr:txBody>
    </xdr:sp>
    <xdr:clientData/>
  </xdr:twoCellAnchor>
  <xdr:twoCellAnchor>
    <xdr:from>
      <xdr:col>19</xdr:col>
      <xdr:colOff>743819</xdr:colOff>
      <xdr:row>148</xdr:row>
      <xdr:rowOff>8518</xdr:rowOff>
    </xdr:from>
    <xdr:to>
      <xdr:col>21</xdr:col>
      <xdr:colOff>62932</xdr:colOff>
      <xdr:row>148</xdr:row>
      <xdr:rowOff>8518</xdr:rowOff>
    </xdr:to>
    <xdr:cxnSp macro="">
      <xdr:nvCxnSpPr>
        <xdr:cNvPr id="240" name="Conector recto de flecha 239">
          <a:extLst>
            <a:ext uri="{FF2B5EF4-FFF2-40B4-BE49-F238E27FC236}">
              <a16:creationId xmlns:a16="http://schemas.microsoft.com/office/drawing/2014/main" id="{00000000-0008-0000-1000-0000F0000000}"/>
            </a:ext>
          </a:extLst>
        </xdr:cNvPr>
        <xdr:cNvCxnSpPr>
          <a:stCxn id="239" idx="6"/>
        </xdr:cNvCxnSpPr>
      </xdr:nvCxnSpPr>
      <xdr:spPr>
        <a:xfrm>
          <a:off x="11335619" y="28250143"/>
          <a:ext cx="195413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31749</xdr:colOff>
      <xdr:row>257</xdr:row>
      <xdr:rowOff>27214</xdr:rowOff>
    </xdr:from>
    <xdr:to>
      <xdr:col>31</xdr:col>
      <xdr:colOff>748392</xdr:colOff>
      <xdr:row>265</xdr:row>
      <xdr:rowOff>142875</xdr:rowOff>
    </xdr:to>
    <xdr:sp macro="" textlink="">
      <xdr:nvSpPr>
        <xdr:cNvPr id="241" name="Rectángulo 240">
          <a:extLst>
            <a:ext uri="{FF2B5EF4-FFF2-40B4-BE49-F238E27FC236}">
              <a16:creationId xmlns:a16="http://schemas.microsoft.com/office/drawing/2014/main" id="{00000000-0008-0000-1000-0000F1000000}"/>
            </a:ext>
          </a:extLst>
        </xdr:cNvPr>
        <xdr:cNvSpPr/>
      </xdr:nvSpPr>
      <xdr:spPr>
        <a:xfrm>
          <a:off x="13138149" y="49147639"/>
          <a:ext cx="4755243" cy="163966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31731</xdr:colOff>
      <xdr:row>257</xdr:row>
      <xdr:rowOff>84012</xdr:rowOff>
    </xdr:from>
    <xdr:to>
      <xdr:col>31</xdr:col>
      <xdr:colOff>709731</xdr:colOff>
      <xdr:row>260</xdr:row>
      <xdr:rowOff>160512</xdr:rowOff>
    </xdr:to>
    <xdr:sp macro="" textlink="">
      <xdr:nvSpPr>
        <xdr:cNvPr id="242" name="CuadroTexto 241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1000-0000F2000000}"/>
            </a:ext>
          </a:extLst>
        </xdr:cNvPr>
        <xdr:cNvSpPr txBox="1"/>
      </xdr:nvSpPr>
      <xdr:spPr>
        <a:xfrm>
          <a:off x="16414731" y="49204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262</xdr:row>
      <xdr:rowOff>84012</xdr:rowOff>
    </xdr:from>
    <xdr:to>
      <xdr:col>28</xdr:col>
      <xdr:colOff>713192</xdr:colOff>
      <xdr:row>265</xdr:row>
      <xdr:rowOff>160512</xdr:rowOff>
    </xdr:to>
    <xdr:sp macro="" textlink="">
      <xdr:nvSpPr>
        <xdr:cNvPr id="243" name="CuadroTexto 242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1000-0000F3000000}"/>
            </a:ext>
          </a:extLst>
        </xdr:cNvPr>
        <xdr:cNvSpPr txBox="1"/>
      </xdr:nvSpPr>
      <xdr:spPr>
        <a:xfrm>
          <a:off x="14779892" y="50156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REJILLA</a:t>
          </a:r>
          <a:endParaRPr lang="en-US" sz="1100" b="1" i="1" baseline="0"/>
        </a:p>
        <a:p>
          <a:pPr algn="ctr"/>
          <a:r>
            <a:rPr lang="en-US" sz="900" b="1" i="1" baseline="0"/>
            <a:t>10-25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255</xdr:row>
      <xdr:rowOff>141362</xdr:rowOff>
    </xdr:from>
    <xdr:to>
      <xdr:col>30</xdr:col>
      <xdr:colOff>751731</xdr:colOff>
      <xdr:row>257</xdr:row>
      <xdr:rowOff>84012</xdr:rowOff>
    </xdr:to>
    <xdr:cxnSp macro="">
      <xdr:nvCxnSpPr>
        <xdr:cNvPr id="244" name="Conector recto de flecha 243">
          <a:extLst>
            <a:ext uri="{FF2B5EF4-FFF2-40B4-BE49-F238E27FC236}">
              <a16:creationId xmlns:a16="http://schemas.microsoft.com/office/drawing/2014/main" id="{00000000-0008-0000-1000-0000F4000000}"/>
            </a:ext>
          </a:extLst>
        </xdr:cNvPr>
        <xdr:cNvCxnSpPr>
          <a:stCxn id="249" idx="4"/>
          <a:endCxn id="242" idx="0"/>
        </xdr:cNvCxnSpPr>
      </xdr:nvCxnSpPr>
      <xdr:spPr>
        <a:xfrm>
          <a:off x="17134731" y="4888078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252</xdr:row>
      <xdr:rowOff>56025</xdr:rowOff>
    </xdr:from>
    <xdr:to>
      <xdr:col>25</xdr:col>
      <xdr:colOff>713192</xdr:colOff>
      <xdr:row>255</xdr:row>
      <xdr:rowOff>132525</xdr:rowOff>
    </xdr:to>
    <xdr:sp macro="" textlink="">
      <xdr:nvSpPr>
        <xdr:cNvPr id="245" name="CuadroTexto 244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1000-0000F5000000}"/>
            </a:ext>
          </a:extLst>
        </xdr:cNvPr>
        <xdr:cNvSpPr txBox="1"/>
      </xdr:nvSpPr>
      <xdr:spPr>
        <a:xfrm>
          <a:off x="13141592" y="482239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250</xdr:row>
      <xdr:rowOff>190499</xdr:rowOff>
    </xdr:from>
    <xdr:to>
      <xdr:col>28</xdr:col>
      <xdr:colOff>13138</xdr:colOff>
      <xdr:row>252</xdr:row>
      <xdr:rowOff>56024</xdr:rowOff>
    </xdr:to>
    <xdr:cxnSp macro="">
      <xdr:nvCxnSpPr>
        <xdr:cNvPr id="246" name="Conector angular 284">
          <a:extLst>
            <a:ext uri="{FF2B5EF4-FFF2-40B4-BE49-F238E27FC236}">
              <a16:creationId xmlns:a16="http://schemas.microsoft.com/office/drawing/2014/main" id="{00000000-0008-0000-1000-0000F6000000}"/>
            </a:ext>
          </a:extLst>
        </xdr:cNvPr>
        <xdr:cNvCxnSpPr>
          <a:endCxn id="245" idx="0"/>
        </xdr:cNvCxnSpPr>
      </xdr:nvCxnSpPr>
      <xdr:spPr>
        <a:xfrm rot="10800000" flipV="1">
          <a:off x="13861592" y="4797742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6569</xdr:colOff>
      <xdr:row>250</xdr:row>
      <xdr:rowOff>6569</xdr:rowOff>
    </xdr:from>
    <xdr:to>
      <xdr:col>28</xdr:col>
      <xdr:colOff>6570</xdr:colOff>
      <xdr:row>251</xdr:row>
      <xdr:rowOff>13138</xdr:rowOff>
    </xdr:to>
    <xdr:cxnSp macro="">
      <xdr:nvCxnSpPr>
        <xdr:cNvPr id="247" name="Conector recto 246">
          <a:extLst>
            <a:ext uri="{FF2B5EF4-FFF2-40B4-BE49-F238E27FC236}">
              <a16:creationId xmlns:a16="http://schemas.microsoft.com/office/drawing/2014/main" id="{00000000-0008-0000-1000-0000F7000000}"/>
            </a:ext>
          </a:extLst>
        </xdr:cNvPr>
        <xdr:cNvCxnSpPr/>
      </xdr:nvCxnSpPr>
      <xdr:spPr>
        <a:xfrm flipH="1">
          <a:off x="15513269" y="4779349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19707</xdr:colOff>
      <xdr:row>251</xdr:row>
      <xdr:rowOff>0</xdr:rowOff>
    </xdr:from>
    <xdr:to>
      <xdr:col>30</xdr:col>
      <xdr:colOff>758300</xdr:colOff>
      <xdr:row>252</xdr:row>
      <xdr:rowOff>78000</xdr:rowOff>
    </xdr:to>
    <xdr:cxnSp macro="">
      <xdr:nvCxnSpPr>
        <xdr:cNvPr id="248" name="Conector angular 286">
          <a:extLst>
            <a:ext uri="{FF2B5EF4-FFF2-40B4-BE49-F238E27FC236}">
              <a16:creationId xmlns:a16="http://schemas.microsoft.com/office/drawing/2014/main" id="{00000000-0008-0000-1000-0000F8000000}"/>
            </a:ext>
          </a:extLst>
        </xdr:cNvPr>
        <xdr:cNvCxnSpPr/>
      </xdr:nvCxnSpPr>
      <xdr:spPr>
        <a:xfrm>
          <a:off x="15526407" y="47977425"/>
          <a:ext cx="1614893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252</xdr:row>
      <xdr:rowOff>64862</xdr:rowOff>
    </xdr:from>
    <xdr:to>
      <xdr:col>31</xdr:col>
      <xdr:colOff>709731</xdr:colOff>
      <xdr:row>255</xdr:row>
      <xdr:rowOff>141362</xdr:rowOff>
    </xdr:to>
    <xdr:sp macro="" textlink="">
      <xdr:nvSpPr>
        <xdr:cNvPr id="249" name="CuadroTexto 248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1000-0000F9000000}"/>
            </a:ext>
          </a:extLst>
        </xdr:cNvPr>
        <xdr:cNvSpPr txBox="1"/>
      </xdr:nvSpPr>
      <xdr:spPr>
        <a:xfrm>
          <a:off x="16414731" y="482327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25</xdr:col>
      <xdr:colOff>15494</xdr:colOff>
      <xdr:row>249</xdr:row>
      <xdr:rowOff>38611</xdr:rowOff>
    </xdr:from>
    <xdr:to>
      <xdr:col>28</xdr:col>
      <xdr:colOff>16950</xdr:colOff>
      <xdr:row>250</xdr:row>
      <xdr:rowOff>1424</xdr:rowOff>
    </xdr:to>
    <xdr:cxnSp macro="">
      <xdr:nvCxnSpPr>
        <xdr:cNvPr id="250" name="Conector angular 288">
          <a:extLst>
            <a:ext uri="{FF2B5EF4-FFF2-40B4-BE49-F238E27FC236}">
              <a16:creationId xmlns:a16="http://schemas.microsoft.com/office/drawing/2014/main" id="{00000000-0008-0000-1000-0000FA000000}"/>
            </a:ext>
          </a:extLst>
        </xdr:cNvPr>
        <xdr:cNvCxnSpPr>
          <a:stCxn id="37" idx="4"/>
        </xdr:cNvCxnSpPr>
      </xdr:nvCxnSpPr>
      <xdr:spPr>
        <a:xfrm rot="16200000" flipH="1">
          <a:off x="14627115" y="46891815"/>
          <a:ext cx="153313" cy="1639756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255</xdr:row>
      <xdr:rowOff>132524</xdr:rowOff>
    </xdr:from>
    <xdr:to>
      <xdr:col>27</xdr:col>
      <xdr:colOff>755192</xdr:colOff>
      <xdr:row>262</xdr:row>
      <xdr:rowOff>84011</xdr:rowOff>
    </xdr:to>
    <xdr:cxnSp macro="">
      <xdr:nvCxnSpPr>
        <xdr:cNvPr id="251" name="Conector angular 289">
          <a:extLst>
            <a:ext uri="{FF2B5EF4-FFF2-40B4-BE49-F238E27FC236}">
              <a16:creationId xmlns:a16="http://schemas.microsoft.com/office/drawing/2014/main" id="{00000000-0008-0000-1000-0000FB000000}"/>
            </a:ext>
          </a:extLst>
        </xdr:cNvPr>
        <xdr:cNvCxnSpPr>
          <a:stCxn id="245" idx="4"/>
          <a:endCxn id="243" idx="0"/>
        </xdr:cNvCxnSpPr>
      </xdr:nvCxnSpPr>
      <xdr:spPr>
        <a:xfrm rot="16200000" flipH="1">
          <a:off x="14038248" y="48695293"/>
          <a:ext cx="1284987" cy="1638300"/>
        </a:xfrm>
        <a:prstGeom prst="bentConnector3">
          <a:avLst>
            <a:gd name="adj1" fmla="val 8459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260</xdr:row>
      <xdr:rowOff>160512</xdr:rowOff>
    </xdr:from>
    <xdr:to>
      <xdr:col>30</xdr:col>
      <xdr:colOff>751731</xdr:colOff>
      <xdr:row>262</xdr:row>
      <xdr:rowOff>84012</xdr:rowOff>
    </xdr:to>
    <xdr:cxnSp macro="">
      <xdr:nvCxnSpPr>
        <xdr:cNvPr id="252" name="Conector angular 290">
          <a:extLst>
            <a:ext uri="{FF2B5EF4-FFF2-40B4-BE49-F238E27FC236}">
              <a16:creationId xmlns:a16="http://schemas.microsoft.com/office/drawing/2014/main" id="{00000000-0008-0000-1000-0000FC000000}"/>
            </a:ext>
          </a:extLst>
        </xdr:cNvPr>
        <xdr:cNvCxnSpPr>
          <a:stCxn id="242" idx="4"/>
          <a:endCxn id="243" idx="0"/>
        </xdr:cNvCxnSpPr>
      </xdr:nvCxnSpPr>
      <xdr:spPr>
        <a:xfrm rot="5400000">
          <a:off x="16165062" y="49187267"/>
          <a:ext cx="304500" cy="1634839"/>
        </a:xfrm>
        <a:prstGeom prst="bentConnector3">
          <a:avLst>
            <a:gd name="adj1" fmla="val 3436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229</xdr:row>
      <xdr:rowOff>174624</xdr:rowOff>
    </xdr:from>
    <xdr:to>
      <xdr:col>31</xdr:col>
      <xdr:colOff>761999</xdr:colOff>
      <xdr:row>255</xdr:row>
      <xdr:rowOff>126999</xdr:rowOff>
    </xdr:to>
    <xdr:sp macro="" textlink="">
      <xdr:nvSpPr>
        <xdr:cNvPr id="253" name="Rectángulo 252">
          <a:extLst>
            <a:ext uri="{FF2B5EF4-FFF2-40B4-BE49-F238E27FC236}">
              <a16:creationId xmlns:a16="http://schemas.microsoft.com/office/drawing/2014/main" id="{00000000-0008-0000-1000-0000FD000000}"/>
            </a:ext>
          </a:extLst>
        </xdr:cNvPr>
        <xdr:cNvSpPr/>
      </xdr:nvSpPr>
      <xdr:spPr>
        <a:xfrm>
          <a:off x="13106400" y="43961049"/>
          <a:ext cx="4800599" cy="4905375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15878</xdr:colOff>
      <xdr:row>238</xdr:row>
      <xdr:rowOff>165612</xdr:rowOff>
    </xdr:from>
    <xdr:to>
      <xdr:col>30</xdr:col>
      <xdr:colOff>751732</xdr:colOff>
      <xdr:row>249</xdr:row>
      <xdr:rowOff>183643</xdr:rowOff>
    </xdr:to>
    <xdr:cxnSp macro="">
      <xdr:nvCxnSpPr>
        <xdr:cNvPr id="254" name="Conector angular 293">
          <a:extLst>
            <a:ext uri="{FF2B5EF4-FFF2-40B4-BE49-F238E27FC236}">
              <a16:creationId xmlns:a16="http://schemas.microsoft.com/office/drawing/2014/main" id="{00000000-0008-0000-1000-0000FE000000}"/>
            </a:ext>
          </a:extLst>
        </xdr:cNvPr>
        <xdr:cNvCxnSpPr>
          <a:stCxn id="62" idx="4"/>
        </xdr:cNvCxnSpPr>
      </xdr:nvCxnSpPr>
      <xdr:spPr>
        <a:xfrm rot="5400000">
          <a:off x="15271889" y="45917226"/>
          <a:ext cx="2113531" cy="1612154"/>
        </a:xfrm>
        <a:prstGeom prst="bentConnector3">
          <a:avLst>
            <a:gd name="adj1" fmla="val 101076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235</xdr:row>
      <xdr:rowOff>65042</xdr:rowOff>
    </xdr:from>
    <xdr:to>
      <xdr:col>25</xdr:col>
      <xdr:colOff>735494</xdr:colOff>
      <xdr:row>238</xdr:row>
      <xdr:rowOff>141542</xdr:rowOff>
    </xdr:to>
    <xdr:sp macro="" textlink="">
      <xdr:nvSpPr>
        <xdr:cNvPr id="255" name="CuadroTexto 254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1000-0000FF000000}"/>
            </a:ext>
          </a:extLst>
        </xdr:cNvPr>
        <xdr:cNvSpPr txBox="1"/>
      </xdr:nvSpPr>
      <xdr:spPr>
        <a:xfrm>
          <a:off x="13163894" y="4499446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DE VÁLVULA</a:t>
          </a:r>
          <a:endParaRPr lang="en-US" sz="1100" b="1" i="1" baseline="0"/>
        </a:p>
        <a:p>
          <a:pPr algn="ctr"/>
          <a:r>
            <a:rPr lang="en-US" sz="900" b="1" i="1" baseline="0"/>
            <a:t>05-05</a:t>
          </a:r>
          <a:endParaRPr lang="en-US" sz="1100" b="1" i="1"/>
        </a:p>
      </xdr:txBody>
    </xdr:sp>
    <xdr:clientData/>
  </xdr:twoCellAnchor>
  <xdr:twoCellAnchor>
    <xdr:from>
      <xdr:col>25</xdr:col>
      <xdr:colOff>15494</xdr:colOff>
      <xdr:row>233</xdr:row>
      <xdr:rowOff>121569</xdr:rowOff>
    </xdr:from>
    <xdr:to>
      <xdr:col>25</xdr:col>
      <xdr:colOff>15494</xdr:colOff>
      <xdr:row>235</xdr:row>
      <xdr:rowOff>65042</xdr:rowOff>
    </xdr:to>
    <xdr:cxnSp macro="">
      <xdr:nvCxnSpPr>
        <xdr:cNvPr id="256" name="Conector recto de flecha 255">
          <a:extLst>
            <a:ext uri="{FF2B5EF4-FFF2-40B4-BE49-F238E27FC236}">
              <a16:creationId xmlns:a16="http://schemas.microsoft.com/office/drawing/2014/main" id="{00000000-0008-0000-1000-000000010000}"/>
            </a:ext>
          </a:extLst>
        </xdr:cNvPr>
        <xdr:cNvCxnSpPr>
          <a:stCxn id="43" idx="4"/>
          <a:endCxn id="255" idx="0"/>
        </xdr:cNvCxnSpPr>
      </xdr:nvCxnSpPr>
      <xdr:spPr>
        <a:xfrm>
          <a:off x="13883894" y="44669994"/>
          <a:ext cx="0" cy="3244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735494</xdr:colOff>
      <xdr:row>269</xdr:row>
      <xdr:rowOff>2777</xdr:rowOff>
    </xdr:from>
    <xdr:to>
      <xdr:col>27</xdr:col>
      <xdr:colOff>35192</xdr:colOff>
      <xdr:row>269</xdr:row>
      <xdr:rowOff>2778</xdr:rowOff>
    </xdr:to>
    <xdr:cxnSp macro="">
      <xdr:nvCxnSpPr>
        <xdr:cNvPr id="257" name="Conector recto de flecha 256">
          <a:extLst>
            <a:ext uri="{FF2B5EF4-FFF2-40B4-BE49-F238E27FC236}">
              <a16:creationId xmlns:a16="http://schemas.microsoft.com/office/drawing/2014/main" id="{00000000-0008-0000-1000-000001010000}"/>
            </a:ext>
          </a:extLst>
        </xdr:cNvPr>
        <xdr:cNvCxnSpPr>
          <a:stCxn id="258" idx="6"/>
          <a:endCxn id="45" idx="2"/>
        </xdr:cNvCxnSpPr>
      </xdr:nvCxnSpPr>
      <xdr:spPr>
        <a:xfrm flipV="1">
          <a:off x="14603894" y="51409202"/>
          <a:ext cx="175998" cy="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267</xdr:row>
      <xdr:rowOff>59778</xdr:rowOff>
    </xdr:from>
    <xdr:to>
      <xdr:col>25</xdr:col>
      <xdr:colOff>735494</xdr:colOff>
      <xdr:row>270</xdr:row>
      <xdr:rowOff>136278</xdr:rowOff>
    </xdr:to>
    <xdr:sp macro="" textlink="">
      <xdr:nvSpPr>
        <xdr:cNvPr id="258" name="CuadroTexto 25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1000-000002010000}"/>
            </a:ext>
          </a:extLst>
        </xdr:cNvPr>
        <xdr:cNvSpPr txBox="1"/>
      </xdr:nvSpPr>
      <xdr:spPr>
        <a:xfrm>
          <a:off x="13163894" y="510852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TAPA CARTON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0</xdr:col>
      <xdr:colOff>27551</xdr:colOff>
      <xdr:row>251</xdr:row>
      <xdr:rowOff>54183</xdr:rowOff>
    </xdr:from>
    <xdr:to>
      <xdr:col>1</xdr:col>
      <xdr:colOff>702664</xdr:colOff>
      <xdr:row>254</xdr:row>
      <xdr:rowOff>130682</xdr:rowOff>
    </xdr:to>
    <xdr:sp macro="" textlink="">
      <xdr:nvSpPr>
        <xdr:cNvPr id="259" name="CuadroTexto 258">
          <a:extLst>
            <a:ext uri="{FF2B5EF4-FFF2-40B4-BE49-F238E27FC236}">
              <a16:creationId xmlns:a16="http://schemas.microsoft.com/office/drawing/2014/main" id="{00000000-0008-0000-1000-000003010000}"/>
            </a:ext>
          </a:extLst>
        </xdr:cNvPr>
        <xdr:cNvSpPr txBox="1"/>
      </xdr:nvSpPr>
      <xdr:spPr>
        <a:xfrm>
          <a:off x="27551" y="4803160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27551</xdr:colOff>
      <xdr:row>251</xdr:row>
      <xdr:rowOff>51954</xdr:rowOff>
    </xdr:from>
    <xdr:to>
      <xdr:col>4</xdr:col>
      <xdr:colOff>705551</xdr:colOff>
      <xdr:row>254</xdr:row>
      <xdr:rowOff>128454</xdr:rowOff>
    </xdr:to>
    <xdr:sp macro="" textlink="">
      <xdr:nvSpPr>
        <xdr:cNvPr id="260" name="CuadroTexto 259">
          <a:extLst>
            <a:ext uri="{FF2B5EF4-FFF2-40B4-BE49-F238E27FC236}">
              <a16:creationId xmlns:a16="http://schemas.microsoft.com/office/drawing/2014/main" id="{00000000-0008-0000-1000-000004010000}"/>
            </a:ext>
          </a:extLst>
        </xdr:cNvPr>
        <xdr:cNvSpPr txBox="1"/>
      </xdr:nvSpPr>
      <xdr:spPr>
        <a:xfrm>
          <a:off x="1665851" y="4802937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</a:t>
          </a:r>
          <a:r>
            <a:rPr lang="en-US" sz="1050" b="1" i="1" baseline="0"/>
            <a:t> INSTITUCIONALES (que lo requieran)</a:t>
          </a:r>
          <a:endParaRPr lang="en-US" sz="900" b="1" i="1"/>
        </a:p>
      </xdr:txBody>
    </xdr:sp>
    <xdr:clientData/>
  </xdr:twoCellAnchor>
  <xdr:twoCellAnchor>
    <xdr:from>
      <xdr:col>9</xdr:col>
      <xdr:colOff>121070</xdr:colOff>
      <xdr:row>34</xdr:row>
      <xdr:rowOff>62757</xdr:rowOff>
    </xdr:from>
    <xdr:to>
      <xdr:col>10</xdr:col>
      <xdr:colOff>744807</xdr:colOff>
      <xdr:row>37</xdr:row>
      <xdr:rowOff>139257</xdr:rowOff>
    </xdr:to>
    <xdr:sp macro="" textlink="">
      <xdr:nvSpPr>
        <xdr:cNvPr id="261" name="CuadroTexto 260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1000-000005010000}"/>
            </a:ext>
          </a:extLst>
        </xdr:cNvPr>
        <xdr:cNvSpPr txBox="1"/>
      </xdr:nvSpPr>
      <xdr:spPr>
        <a:xfrm>
          <a:off x="5035970" y="6587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REFUERZOS PLÁSTICOS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9</xdr:col>
      <xdr:colOff>0</xdr:colOff>
      <xdr:row>34</xdr:row>
      <xdr:rowOff>19186</xdr:rowOff>
    </xdr:from>
    <xdr:to>
      <xdr:col>10</xdr:col>
      <xdr:colOff>750455</xdr:colOff>
      <xdr:row>37</xdr:row>
      <xdr:rowOff>144318</xdr:rowOff>
    </xdr:to>
    <xdr:sp macro="" textlink="">
      <xdr:nvSpPr>
        <xdr:cNvPr id="262" name="Rectángulo 261">
          <a:extLst>
            <a:ext uri="{FF2B5EF4-FFF2-40B4-BE49-F238E27FC236}">
              <a16:creationId xmlns:a16="http://schemas.microsoft.com/office/drawing/2014/main" id="{00000000-0008-0000-1000-000006010000}"/>
            </a:ext>
          </a:extLst>
        </xdr:cNvPr>
        <xdr:cNvSpPr/>
      </xdr:nvSpPr>
      <xdr:spPr>
        <a:xfrm>
          <a:off x="4914900" y="6543811"/>
          <a:ext cx="1512455" cy="69663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750455</xdr:colOff>
      <xdr:row>35</xdr:row>
      <xdr:rowOff>177002</xdr:rowOff>
    </xdr:from>
    <xdr:to>
      <xdr:col>12</xdr:col>
      <xdr:colOff>46943</xdr:colOff>
      <xdr:row>36</xdr:row>
      <xdr:rowOff>5757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1000-000007010000}"/>
            </a:ext>
          </a:extLst>
        </xdr:cNvPr>
        <xdr:cNvCxnSpPr>
          <a:stCxn id="262" idx="3"/>
          <a:endCxn id="76" idx="2"/>
        </xdr:cNvCxnSpPr>
      </xdr:nvCxnSpPr>
      <xdr:spPr>
        <a:xfrm>
          <a:off x="6427355" y="6892127"/>
          <a:ext cx="172788" cy="19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742547</xdr:colOff>
      <xdr:row>121</xdr:row>
      <xdr:rowOff>19606</xdr:rowOff>
    </xdr:from>
    <xdr:to>
      <xdr:col>9</xdr:col>
      <xdr:colOff>64548</xdr:colOff>
      <xdr:row>121</xdr:row>
      <xdr:rowOff>19606</xdr:rowOff>
    </xdr:to>
    <xdr:cxnSp macro="">
      <xdr:nvCxnSpPr>
        <xdr:cNvPr id="264" name="Conector recto de flecha 263">
          <a:extLst>
            <a:ext uri="{FF2B5EF4-FFF2-40B4-BE49-F238E27FC236}">
              <a16:creationId xmlns:a16="http://schemas.microsoft.com/office/drawing/2014/main" id="{00000000-0008-0000-1000-000008010000}"/>
            </a:ext>
          </a:extLst>
        </xdr:cNvPr>
        <xdr:cNvCxnSpPr>
          <a:stCxn id="268" idx="6"/>
          <a:endCxn id="269" idx="2"/>
        </xdr:cNvCxnSpPr>
      </xdr:nvCxnSpPr>
      <xdr:spPr>
        <a:xfrm>
          <a:off x="4781147" y="23117731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742547</xdr:colOff>
      <xdr:row>121</xdr:row>
      <xdr:rowOff>19606</xdr:rowOff>
    </xdr:from>
    <xdr:to>
      <xdr:col>12</xdr:col>
      <xdr:colOff>52185</xdr:colOff>
      <xdr:row>121</xdr:row>
      <xdr:rowOff>19606</xdr:rowOff>
    </xdr:to>
    <xdr:cxnSp macro="">
      <xdr:nvCxnSpPr>
        <xdr:cNvPr id="265" name="Conector recto de flecha 264">
          <a:extLst>
            <a:ext uri="{FF2B5EF4-FFF2-40B4-BE49-F238E27FC236}">
              <a16:creationId xmlns:a16="http://schemas.microsoft.com/office/drawing/2014/main" id="{00000000-0008-0000-1000-000009010000}"/>
            </a:ext>
          </a:extLst>
        </xdr:cNvPr>
        <xdr:cNvCxnSpPr>
          <a:stCxn id="269" idx="6"/>
          <a:endCxn id="223" idx="2"/>
        </xdr:cNvCxnSpPr>
      </xdr:nvCxnSpPr>
      <xdr:spPr>
        <a:xfrm>
          <a:off x="6419447" y="23117731"/>
          <a:ext cx="185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64548</xdr:colOff>
      <xdr:row>119</xdr:row>
      <xdr:rowOff>76756</xdr:rowOff>
    </xdr:from>
    <xdr:to>
      <xdr:col>4</xdr:col>
      <xdr:colOff>742547</xdr:colOff>
      <xdr:row>122</xdr:row>
      <xdr:rowOff>152956</xdr:rowOff>
    </xdr:to>
    <xdr:sp macro="" textlink="">
      <xdr:nvSpPr>
        <xdr:cNvPr id="266" name="CuadroTexto 265">
          <a:extLst>
            <a:ext uri="{FF2B5EF4-FFF2-40B4-BE49-F238E27FC236}">
              <a16:creationId xmlns:a16="http://schemas.microsoft.com/office/drawing/2014/main" id="{00000000-0008-0000-1000-00000A010000}"/>
            </a:ext>
          </a:extLst>
        </xdr:cNvPr>
        <xdr:cNvSpPr txBox="1">
          <a:spLocks/>
        </xdr:cNvSpPr>
      </xdr:nvSpPr>
      <xdr:spPr>
        <a:xfrm>
          <a:off x="1702848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t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</a:p>
      </xdr:txBody>
    </xdr:sp>
    <xdr:clientData/>
  </xdr:twoCellAnchor>
  <xdr:twoCellAnchor>
    <xdr:from>
      <xdr:col>4</xdr:col>
      <xdr:colOff>742547</xdr:colOff>
      <xdr:row>121</xdr:row>
      <xdr:rowOff>22949</xdr:rowOff>
    </xdr:from>
    <xdr:to>
      <xdr:col>6</xdr:col>
      <xdr:colOff>64548</xdr:colOff>
      <xdr:row>121</xdr:row>
      <xdr:rowOff>22949</xdr:rowOff>
    </xdr:to>
    <xdr:cxnSp macro="">
      <xdr:nvCxnSpPr>
        <xdr:cNvPr id="267" name="Conector recto de flecha 266">
          <a:extLst>
            <a:ext uri="{FF2B5EF4-FFF2-40B4-BE49-F238E27FC236}">
              <a16:creationId xmlns:a16="http://schemas.microsoft.com/office/drawing/2014/main" id="{00000000-0008-0000-1000-00000B010000}"/>
            </a:ext>
          </a:extLst>
        </xdr:cNvPr>
        <xdr:cNvCxnSpPr>
          <a:stCxn id="266" idx="6"/>
          <a:endCxn id="268" idx="2"/>
        </xdr:cNvCxnSpPr>
      </xdr:nvCxnSpPr>
      <xdr:spPr>
        <a:xfrm>
          <a:off x="3142847" y="23121074"/>
          <a:ext cx="19830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64548</xdr:colOff>
      <xdr:row>119</xdr:row>
      <xdr:rowOff>76756</xdr:rowOff>
    </xdr:from>
    <xdr:to>
      <xdr:col>7</xdr:col>
      <xdr:colOff>742547</xdr:colOff>
      <xdr:row>122</xdr:row>
      <xdr:rowOff>152956</xdr:rowOff>
    </xdr:to>
    <xdr:sp macro="" textlink="">
      <xdr:nvSpPr>
        <xdr:cNvPr id="268" name="CuadroTexto 26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0C010000}"/>
            </a:ext>
          </a:extLst>
        </xdr:cNvPr>
        <xdr:cNvSpPr txBox="1">
          <a:spLocks/>
        </xdr:cNvSpPr>
      </xdr:nvSpPr>
      <xdr:spPr>
        <a:xfrm>
          <a:off x="3341148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 CENEFA INTERNA</a:t>
          </a:r>
        </a:p>
        <a:p>
          <a:pPr algn="ctr"/>
          <a:r>
            <a:rPr lang="en-US" sz="900" b="1" i="1"/>
            <a:t>05-05</a:t>
          </a:r>
          <a:endParaRPr lang="en-US" sz="1100" b="1" i="1"/>
        </a:p>
      </xdr:txBody>
    </xdr:sp>
    <xdr:clientData/>
  </xdr:twoCellAnchor>
  <xdr:twoCellAnchor>
    <xdr:from>
      <xdr:col>9</xdr:col>
      <xdr:colOff>64548</xdr:colOff>
      <xdr:row>119</xdr:row>
      <xdr:rowOff>76756</xdr:rowOff>
    </xdr:from>
    <xdr:to>
      <xdr:col>10</xdr:col>
      <xdr:colOff>742547</xdr:colOff>
      <xdr:row>122</xdr:row>
      <xdr:rowOff>152956</xdr:rowOff>
    </xdr:to>
    <xdr:sp macro="" textlink="">
      <xdr:nvSpPr>
        <xdr:cNvPr id="269" name="CuadroTexto 268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1000-00000D010000}"/>
            </a:ext>
          </a:extLst>
        </xdr:cNvPr>
        <xdr:cNvSpPr txBox="1">
          <a:spLocks/>
        </xdr:cNvSpPr>
      </xdr:nvSpPr>
      <xdr:spPr>
        <a:xfrm>
          <a:off x="4979448" y="22793881"/>
          <a:ext cx="1439999" cy="6477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ROUTER CENEFA INTERNA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12</xdr:col>
      <xdr:colOff>46943</xdr:colOff>
      <xdr:row>39</xdr:row>
      <xdr:rowOff>78444</xdr:rowOff>
    </xdr:from>
    <xdr:to>
      <xdr:col>13</xdr:col>
      <xdr:colOff>724943</xdr:colOff>
      <xdr:row>42</xdr:row>
      <xdr:rowOff>154944</xdr:rowOff>
    </xdr:to>
    <xdr:sp macro="" textlink="">
      <xdr:nvSpPr>
        <xdr:cNvPr id="270" name="CuadroTexto 269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1000-00000E010000}"/>
            </a:ext>
          </a:extLst>
        </xdr:cNvPr>
        <xdr:cNvSpPr txBox="1">
          <a:spLocks/>
        </xdr:cNvSpPr>
      </xdr:nvSpPr>
      <xdr:spPr>
        <a:xfrm>
          <a:off x="6600143" y="755556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PESTAÑA PERIMETRAL</a:t>
          </a:r>
        </a:p>
        <a:p>
          <a:pPr algn="ctr"/>
          <a:r>
            <a:rPr lang="en-US" sz="900" b="1" i="1"/>
            <a:t>35-05jjssj</a:t>
          </a:r>
        </a:p>
      </xdr:txBody>
    </xdr:sp>
    <xdr:clientData/>
  </xdr:twoCellAnchor>
  <xdr:twoCellAnchor>
    <xdr:from>
      <xdr:col>13</xdr:col>
      <xdr:colOff>4943</xdr:colOff>
      <xdr:row>37</xdr:row>
      <xdr:rowOff>139257</xdr:rowOff>
    </xdr:from>
    <xdr:to>
      <xdr:col>13</xdr:col>
      <xdr:colOff>4943</xdr:colOff>
      <xdr:row>39</xdr:row>
      <xdr:rowOff>78444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1000-00000F010000}"/>
            </a:ext>
          </a:extLst>
        </xdr:cNvPr>
        <xdr:cNvCxnSpPr>
          <a:stCxn id="76" idx="4"/>
          <a:endCxn id="270" idx="0"/>
        </xdr:cNvCxnSpPr>
      </xdr:nvCxnSpPr>
      <xdr:spPr>
        <a:xfrm>
          <a:off x="7320143" y="7235382"/>
          <a:ext cx="0" cy="320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272</xdr:row>
      <xdr:rowOff>86591</xdr:rowOff>
    </xdr:from>
    <xdr:to>
      <xdr:col>28</xdr:col>
      <xdr:colOff>21992</xdr:colOff>
      <xdr:row>275</xdr:row>
      <xdr:rowOff>163145</xdr:rowOff>
    </xdr:to>
    <xdr:sp macro="" textlink="">
      <xdr:nvSpPr>
        <xdr:cNvPr id="272" name="CuadroTexto 271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1000-000010010000}"/>
            </a:ext>
          </a:extLst>
        </xdr:cNvPr>
        <xdr:cNvSpPr txBox="1">
          <a:spLocks/>
        </xdr:cNvSpPr>
      </xdr:nvSpPr>
      <xdr:spPr>
        <a:xfrm>
          <a:off x="14779892" y="52064516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10-01</a:t>
          </a:r>
        </a:p>
      </xdr:txBody>
    </xdr:sp>
    <xdr:clientData/>
  </xdr:twoCellAnchor>
  <xdr:twoCellAnchor>
    <xdr:from>
      <xdr:col>27</xdr:col>
      <xdr:colOff>749745</xdr:colOff>
      <xdr:row>272</xdr:row>
      <xdr:rowOff>86590</xdr:rowOff>
    </xdr:from>
    <xdr:to>
      <xdr:col>28</xdr:col>
      <xdr:colOff>744890</xdr:colOff>
      <xdr:row>275</xdr:row>
      <xdr:rowOff>163143</xdr:rowOff>
    </xdr:to>
    <xdr:sp macro="" textlink="">
      <xdr:nvSpPr>
        <xdr:cNvPr id="273" name="CuadroTexto 272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1000-000011010000}"/>
            </a:ext>
          </a:extLst>
        </xdr:cNvPr>
        <xdr:cNvSpPr txBox="1">
          <a:spLocks/>
        </xdr:cNvSpPr>
      </xdr:nvSpPr>
      <xdr:spPr>
        <a:xfrm>
          <a:off x="15494445" y="52064515"/>
          <a:ext cx="757145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712304</xdr:colOff>
      <xdr:row>29</xdr:row>
      <xdr:rowOff>41414</xdr:rowOff>
    </xdr:from>
    <xdr:to>
      <xdr:col>7</xdr:col>
      <xdr:colOff>712304</xdr:colOff>
      <xdr:row>42</xdr:row>
      <xdr:rowOff>182217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CxnSpPr/>
      </xdr:nvCxnSpPr>
      <xdr:spPr>
        <a:xfrm flipV="1">
          <a:off x="3122543" y="5615610"/>
          <a:ext cx="0" cy="2617303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17320</xdr:colOff>
      <xdr:row>4</xdr:row>
      <xdr:rowOff>29135</xdr:rowOff>
    </xdr:from>
    <xdr:to>
      <xdr:col>11</xdr:col>
      <xdr:colOff>0</xdr:colOff>
      <xdr:row>27</xdr:row>
      <xdr:rowOff>156882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664585" y="791135"/>
          <a:ext cx="3153944" cy="4554071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728383</xdr:colOff>
      <xdr:row>4</xdr:row>
      <xdr:rowOff>56032</xdr:rowOff>
    </xdr:from>
    <xdr:to>
      <xdr:col>5</xdr:col>
      <xdr:colOff>0</xdr:colOff>
      <xdr:row>29</xdr:row>
      <xdr:rowOff>51954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CxnSpPr/>
      </xdr:nvCxnSpPr>
      <xdr:spPr>
        <a:xfrm flipH="1" flipV="1">
          <a:off x="1490383" y="818032"/>
          <a:ext cx="33617" cy="4810377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24848</xdr:colOff>
      <xdr:row>4</xdr:row>
      <xdr:rowOff>44824</xdr:rowOff>
    </xdr:from>
    <xdr:to>
      <xdr:col>3</xdr:col>
      <xdr:colOff>33618</xdr:colOff>
      <xdr:row>42</xdr:row>
      <xdr:rowOff>157369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CxnSpPr/>
      </xdr:nvCxnSpPr>
      <xdr:spPr>
        <a:xfrm flipH="1">
          <a:off x="24848" y="806824"/>
          <a:ext cx="8770" cy="7401241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57494</xdr:colOff>
      <xdr:row>4</xdr:row>
      <xdr:rowOff>90054</xdr:rowOff>
    </xdr:from>
    <xdr:to>
      <xdr:col>4</xdr:col>
      <xdr:colOff>735494</xdr:colOff>
      <xdr:row>7</xdr:row>
      <xdr:rowOff>166554</xdr:rowOff>
    </xdr:to>
    <xdr:sp macro="" textlink="">
      <xdr:nvSpPr>
        <xdr:cNvPr id="37" name="CuadroText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SpPr txBox="1"/>
      </xdr:nvSpPr>
      <xdr:spPr>
        <a:xfrm>
          <a:off x="57494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</a:t>
          </a:r>
          <a:r>
            <a:rPr lang="en-US" sz="1100" b="1" i="1" baseline="0"/>
            <a:t> P</a:t>
          </a:r>
          <a:r>
            <a:rPr lang="en-US" sz="1100" b="1" i="1"/>
            <a:t>UERTAS PARA MANIJAS</a:t>
          </a:r>
        </a:p>
        <a:p>
          <a:pPr algn="ctr"/>
          <a:r>
            <a:rPr lang="en-US" sz="900" b="1" i="1"/>
            <a:t>01-05</a:t>
          </a:r>
        </a:p>
      </xdr:txBody>
    </xdr:sp>
    <xdr:clientData/>
  </xdr:twoCellAnchor>
  <xdr:twoCellAnchor>
    <xdr:from>
      <xdr:col>6</xdr:col>
      <xdr:colOff>35192</xdr:colOff>
      <xdr:row>4</xdr:row>
      <xdr:rowOff>90054</xdr:rowOff>
    </xdr:from>
    <xdr:to>
      <xdr:col>7</xdr:col>
      <xdr:colOff>713192</xdr:colOff>
      <xdr:row>7</xdr:row>
      <xdr:rowOff>166554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SpPr txBox="1"/>
      </xdr:nvSpPr>
      <xdr:spPr>
        <a:xfrm>
          <a:off x="1680419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3</xdr:col>
      <xdr:colOff>57494</xdr:colOff>
      <xdr:row>9</xdr:row>
      <xdr:rowOff>72379</xdr:rowOff>
    </xdr:from>
    <xdr:to>
      <xdr:col>4</xdr:col>
      <xdr:colOff>735494</xdr:colOff>
      <xdr:row>12</xdr:row>
      <xdr:rowOff>148879</xdr:rowOff>
    </xdr:to>
    <xdr:sp macro="" textlink="">
      <xdr:nvSpPr>
        <xdr:cNvPr id="39" name="Cuadro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SpPr txBox="1"/>
      </xdr:nvSpPr>
      <xdr:spPr>
        <a:xfrm>
          <a:off x="13163894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3</xdr:col>
      <xdr:colOff>57494</xdr:colOff>
      <xdr:row>14</xdr:row>
      <xdr:rowOff>64356</xdr:rowOff>
    </xdr:from>
    <xdr:to>
      <xdr:col>4</xdr:col>
      <xdr:colOff>735494</xdr:colOff>
      <xdr:row>17</xdr:row>
      <xdr:rowOff>140856</xdr:rowOff>
    </xdr:to>
    <xdr:sp macro="" textlink="">
      <xdr:nvSpPr>
        <xdr:cNvPr id="40" name="Cuadro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SpPr txBox="1"/>
      </xdr:nvSpPr>
      <xdr:spPr>
        <a:xfrm>
          <a:off x="1702721" y="27833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REF.</a:t>
          </a:r>
          <a:r>
            <a:rPr lang="en-US" sz="1100" b="1" i="1" baseline="0"/>
            <a:t> Y SELLADO </a:t>
          </a:r>
          <a:r>
            <a:rPr lang="en-US" sz="1100" b="1" i="1"/>
            <a:t>MANIJAS</a:t>
          </a:r>
        </a:p>
        <a:p>
          <a:pPr algn="ctr"/>
          <a:r>
            <a:rPr lang="en-US" sz="900" b="1" i="1"/>
            <a:t>20-05</a:t>
          </a:r>
        </a:p>
      </xdr:txBody>
    </xdr:sp>
    <xdr:clientData/>
  </xdr:twoCellAnchor>
  <xdr:twoCellAnchor>
    <xdr:from>
      <xdr:col>3</xdr:col>
      <xdr:colOff>57494</xdr:colOff>
      <xdr:row>19</xdr:row>
      <xdr:rowOff>74601</xdr:rowOff>
    </xdr:from>
    <xdr:to>
      <xdr:col>4</xdr:col>
      <xdr:colOff>735494</xdr:colOff>
      <xdr:row>22</xdr:row>
      <xdr:rowOff>151101</xdr:rowOff>
    </xdr:to>
    <xdr:sp macro="" textlink="">
      <xdr:nvSpPr>
        <xdr:cNvPr id="41" name="CuadroTexto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SpPr txBox="1"/>
      </xdr:nvSpPr>
      <xdr:spPr>
        <a:xfrm>
          <a:off x="13163894" y="37417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TAPAS EN PUERTAS</a:t>
          </a:r>
        </a:p>
        <a:p>
          <a:pPr algn="ctr"/>
          <a:r>
            <a:rPr lang="en-US" sz="900" b="1" i="1"/>
            <a:t>15-05</a:t>
          </a:r>
        </a:p>
      </xdr:txBody>
    </xdr:sp>
    <xdr:clientData/>
  </xdr:twoCellAnchor>
  <xdr:twoCellAnchor>
    <xdr:from>
      <xdr:col>3</xdr:col>
      <xdr:colOff>57494</xdr:colOff>
      <xdr:row>24</xdr:row>
      <xdr:rowOff>65317</xdr:rowOff>
    </xdr:from>
    <xdr:to>
      <xdr:col>4</xdr:col>
      <xdr:colOff>735494</xdr:colOff>
      <xdr:row>27</xdr:row>
      <xdr:rowOff>141817</xdr:rowOff>
    </xdr:to>
    <xdr:sp macro="" textlink="">
      <xdr:nvSpPr>
        <xdr:cNvPr id="43" name="CuadroTexto 4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SpPr txBox="1"/>
      </xdr:nvSpPr>
      <xdr:spPr>
        <a:xfrm>
          <a:off x="13163894" y="5637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 </a:t>
          </a:r>
          <a:r>
            <a:rPr lang="en-US" sz="1100" b="1" i="1" baseline="0"/>
            <a:t>PUERTAS</a:t>
          </a:r>
        </a:p>
        <a:p>
          <a:pPr algn="ctr"/>
          <a:r>
            <a:rPr lang="en-US" sz="900" b="1" i="1" baseline="0"/>
            <a:t>25-01</a:t>
          </a:r>
        </a:p>
      </xdr:txBody>
    </xdr:sp>
    <xdr:clientData/>
  </xdr:twoCellAnchor>
  <xdr:twoCellAnchor>
    <xdr:from>
      <xdr:col>6</xdr:col>
      <xdr:colOff>35192</xdr:colOff>
      <xdr:row>9</xdr:row>
      <xdr:rowOff>72379</xdr:rowOff>
    </xdr:from>
    <xdr:to>
      <xdr:col>7</xdr:col>
      <xdr:colOff>713192</xdr:colOff>
      <xdr:row>12</xdr:row>
      <xdr:rowOff>148879</xdr:rowOff>
    </xdr:to>
    <xdr:sp macro="" textlink="">
      <xdr:nvSpPr>
        <xdr:cNvPr id="44" name="CuadroTexto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SpPr txBox="1"/>
      </xdr:nvSpPr>
      <xdr:spPr>
        <a:xfrm>
          <a:off x="1680419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6</xdr:col>
      <xdr:colOff>35192</xdr:colOff>
      <xdr:row>29</xdr:row>
      <xdr:rowOff>74601</xdr:rowOff>
    </xdr:from>
    <xdr:to>
      <xdr:col>7</xdr:col>
      <xdr:colOff>713192</xdr:colOff>
      <xdr:row>32</xdr:row>
      <xdr:rowOff>151101</xdr:rowOff>
    </xdr:to>
    <xdr:sp macro="" textlink="">
      <xdr:nvSpPr>
        <xdr:cNvPr id="45" name="CuadroTexto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SpPr txBox="1"/>
      </xdr:nvSpPr>
      <xdr:spPr>
        <a:xfrm>
          <a:off x="14779892" y="374172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BURLETEADO CONTRAPUERTA</a:t>
          </a:r>
        </a:p>
        <a:p>
          <a:pPr algn="ctr"/>
          <a:r>
            <a:rPr lang="en-US" sz="900" b="1" i="1"/>
            <a:t>30-05</a:t>
          </a:r>
        </a:p>
      </xdr:txBody>
    </xdr:sp>
    <xdr:clientData/>
  </xdr:twoCellAnchor>
  <xdr:twoCellAnchor>
    <xdr:from>
      <xdr:col>6</xdr:col>
      <xdr:colOff>35192</xdr:colOff>
      <xdr:row>14</xdr:row>
      <xdr:rowOff>62134</xdr:rowOff>
    </xdr:from>
    <xdr:to>
      <xdr:col>7</xdr:col>
      <xdr:colOff>713192</xdr:colOff>
      <xdr:row>17</xdr:row>
      <xdr:rowOff>138634</xdr:rowOff>
    </xdr:to>
    <xdr:sp macro="" textlink="">
      <xdr:nvSpPr>
        <xdr:cNvPr id="46" name="CuadroTexto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SpPr txBox="1"/>
      </xdr:nvSpPr>
      <xdr:spPr>
        <a:xfrm>
          <a:off x="147798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r>
            <a:rPr lang="en-US" sz="900" b="1" i="1"/>
            <a:t>15-05</a:t>
          </a:r>
        </a:p>
      </xdr:txBody>
    </xdr:sp>
    <xdr:clientData/>
  </xdr:twoCellAnchor>
  <xdr:twoCellAnchor>
    <xdr:from>
      <xdr:col>4</xdr:col>
      <xdr:colOff>15494</xdr:colOff>
      <xdr:row>7</xdr:row>
      <xdr:rowOff>166554</xdr:rowOff>
    </xdr:from>
    <xdr:to>
      <xdr:col>4</xdr:col>
      <xdr:colOff>15494</xdr:colOff>
      <xdr:row>9</xdr:row>
      <xdr:rowOff>72379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CxnSpPr>
          <a:stCxn id="37" idx="4"/>
          <a:endCxn id="39" idx="0"/>
        </xdr:cNvCxnSpPr>
      </xdr:nvCxnSpPr>
      <xdr:spPr>
        <a:xfrm>
          <a:off x="777494" y="1500054"/>
          <a:ext cx="0" cy="3387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15494</xdr:colOff>
      <xdr:row>12</xdr:row>
      <xdr:rowOff>148879</xdr:rowOff>
    </xdr:from>
    <xdr:to>
      <xdr:col>4</xdr:col>
      <xdr:colOff>15494</xdr:colOff>
      <xdr:row>14</xdr:row>
      <xdr:rowOff>64356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CxnSpPr>
          <a:stCxn id="39" idx="4"/>
          <a:endCxn id="40" idx="0"/>
        </xdr:cNvCxnSpPr>
      </xdr:nvCxnSpPr>
      <xdr:spPr>
        <a:xfrm>
          <a:off x="2422721" y="2486834"/>
          <a:ext cx="0" cy="2964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15494</xdr:colOff>
      <xdr:row>17</xdr:row>
      <xdr:rowOff>140856</xdr:rowOff>
    </xdr:from>
    <xdr:to>
      <xdr:col>4</xdr:col>
      <xdr:colOff>15494</xdr:colOff>
      <xdr:row>19</xdr:row>
      <xdr:rowOff>74601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CxnSpPr>
          <a:stCxn id="40" idx="4"/>
          <a:endCxn id="41" idx="0"/>
        </xdr:cNvCxnSpPr>
      </xdr:nvCxnSpPr>
      <xdr:spPr>
        <a:xfrm>
          <a:off x="2422721" y="3431311"/>
          <a:ext cx="0" cy="3147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15494</xdr:colOff>
      <xdr:row>22</xdr:row>
      <xdr:rowOff>151101</xdr:rowOff>
    </xdr:from>
    <xdr:to>
      <xdr:col>4</xdr:col>
      <xdr:colOff>15494</xdr:colOff>
      <xdr:row>24</xdr:row>
      <xdr:rowOff>65317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CxnSpPr>
          <a:stCxn id="41" idx="4"/>
          <a:endCxn id="43" idx="0"/>
        </xdr:cNvCxnSpPr>
      </xdr:nvCxnSpPr>
      <xdr:spPr>
        <a:xfrm>
          <a:off x="2422721" y="4394056"/>
          <a:ext cx="0" cy="2952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7</xdr:row>
      <xdr:rowOff>166554</xdr:rowOff>
    </xdr:from>
    <xdr:to>
      <xdr:col>6</xdr:col>
      <xdr:colOff>755192</xdr:colOff>
      <xdr:row>9</xdr:row>
      <xdr:rowOff>72379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CxnSpPr>
          <a:stCxn id="38" idx="4"/>
          <a:endCxn id="44" idx="0"/>
        </xdr:cNvCxnSpPr>
      </xdr:nvCxnSpPr>
      <xdr:spPr>
        <a:xfrm>
          <a:off x="2400419" y="1500054"/>
          <a:ext cx="0" cy="3387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12</xdr:row>
      <xdr:rowOff>148879</xdr:rowOff>
    </xdr:from>
    <xdr:to>
      <xdr:col>6</xdr:col>
      <xdr:colOff>755192</xdr:colOff>
      <xdr:row>14</xdr:row>
      <xdr:rowOff>62134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CxnSpPr>
          <a:stCxn id="44" idx="4"/>
          <a:endCxn id="46" idx="0"/>
        </xdr:cNvCxnSpPr>
      </xdr:nvCxnSpPr>
      <xdr:spPr>
        <a:xfrm>
          <a:off x="2400419" y="248683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17</xdr:row>
      <xdr:rowOff>138634</xdr:rowOff>
    </xdr:from>
    <xdr:to>
      <xdr:col>6</xdr:col>
      <xdr:colOff>755192</xdr:colOff>
      <xdr:row>29</xdr:row>
      <xdr:rowOff>74601</xdr:rowOff>
    </xdr:to>
    <xdr:cxnSp macro="">
      <xdr:nvCxnSpPr>
        <xdr:cNvPr id="54" name="Conector recto de flecha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CxnSpPr>
          <a:stCxn id="46" idx="4"/>
          <a:endCxn id="45" idx="0"/>
        </xdr:cNvCxnSpPr>
      </xdr:nvCxnSpPr>
      <xdr:spPr>
        <a:xfrm>
          <a:off x="2400419" y="3429089"/>
          <a:ext cx="0" cy="22219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32</xdr:row>
      <xdr:rowOff>151101</xdr:rowOff>
    </xdr:from>
    <xdr:to>
      <xdr:col>6</xdr:col>
      <xdr:colOff>755192</xdr:colOff>
      <xdr:row>34</xdr:row>
      <xdr:rowOff>65317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CxnSpPr>
          <a:stCxn id="45" idx="4"/>
          <a:endCxn id="62" idx="0"/>
        </xdr:cNvCxnSpPr>
      </xdr:nvCxnSpPr>
      <xdr:spPr>
        <a:xfrm>
          <a:off x="2402457" y="5294601"/>
          <a:ext cx="0" cy="2952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39</xdr:row>
      <xdr:rowOff>77484</xdr:rowOff>
    </xdr:from>
    <xdr:to>
      <xdr:col>7</xdr:col>
      <xdr:colOff>713192</xdr:colOff>
      <xdr:row>42</xdr:row>
      <xdr:rowOff>153984</xdr:rowOff>
    </xdr:to>
    <xdr:sp macro="" textlink="">
      <xdr:nvSpPr>
        <xdr:cNvPr id="56" name="CuadroTexto 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SpPr txBox="1"/>
      </xdr:nvSpPr>
      <xdr:spPr>
        <a:xfrm>
          <a:off x="14779892" y="66021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40-05</a:t>
          </a:r>
        </a:p>
      </xdr:txBody>
    </xdr:sp>
    <xdr:clientData/>
  </xdr:twoCellAnchor>
  <xdr:twoCellAnchor>
    <xdr:from>
      <xdr:col>6</xdr:col>
      <xdr:colOff>755192</xdr:colOff>
      <xdr:row>37</xdr:row>
      <xdr:rowOff>141817</xdr:rowOff>
    </xdr:from>
    <xdr:to>
      <xdr:col>6</xdr:col>
      <xdr:colOff>755192</xdr:colOff>
      <xdr:row>39</xdr:row>
      <xdr:rowOff>77484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CxnSpPr>
          <a:stCxn id="62" idx="4"/>
          <a:endCxn id="56" idx="0"/>
        </xdr:cNvCxnSpPr>
      </xdr:nvCxnSpPr>
      <xdr:spPr>
        <a:xfrm>
          <a:off x="15499892" y="6285442"/>
          <a:ext cx="0" cy="31666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17319</xdr:colOff>
      <xdr:row>42</xdr:row>
      <xdr:rowOff>144285</xdr:rowOff>
    </xdr:from>
    <xdr:to>
      <xdr:col>7</xdr:col>
      <xdr:colOff>727364</xdr:colOff>
      <xdr:row>42</xdr:row>
      <xdr:rowOff>144285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CxnSpPr/>
      </xdr:nvCxnSpPr>
      <xdr:spPr>
        <a:xfrm>
          <a:off x="17319" y="8145285"/>
          <a:ext cx="3118509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727365</xdr:colOff>
      <xdr:row>29</xdr:row>
      <xdr:rowOff>49263</xdr:rowOff>
    </xdr:from>
    <xdr:to>
      <xdr:col>7</xdr:col>
      <xdr:colOff>727364</xdr:colOff>
      <xdr:row>29</xdr:row>
      <xdr:rowOff>49263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CxnSpPr/>
      </xdr:nvCxnSpPr>
      <xdr:spPr>
        <a:xfrm flipH="1">
          <a:off x="1489365" y="5573763"/>
          <a:ext cx="1646463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17319</xdr:colOff>
      <xdr:row>4</xdr:row>
      <xdr:rowOff>22412</xdr:rowOff>
    </xdr:from>
    <xdr:to>
      <xdr:col>5</xdr:col>
      <xdr:colOff>0</xdr:colOff>
      <xdr:row>4</xdr:row>
      <xdr:rowOff>32600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CxnSpPr/>
      </xdr:nvCxnSpPr>
      <xdr:spPr>
        <a:xfrm flipV="1">
          <a:off x="13123719" y="784412"/>
          <a:ext cx="1506681" cy="10188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514116</xdr:colOff>
      <xdr:row>38</xdr:row>
      <xdr:rowOff>78980</xdr:rowOff>
    </xdr:from>
    <xdr:to>
      <xdr:col>4</xdr:col>
      <xdr:colOff>600707</xdr:colOff>
      <xdr:row>41</xdr:row>
      <xdr:rowOff>78980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SpPr txBox="1"/>
      </xdr:nvSpPr>
      <xdr:spPr>
        <a:xfrm>
          <a:off x="514116" y="7317980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6</xdr:col>
      <xdr:colOff>35192</xdr:colOff>
      <xdr:row>34</xdr:row>
      <xdr:rowOff>65317</xdr:rowOff>
    </xdr:from>
    <xdr:to>
      <xdr:col>7</xdr:col>
      <xdr:colOff>713192</xdr:colOff>
      <xdr:row>37</xdr:row>
      <xdr:rowOff>141817</xdr:rowOff>
    </xdr:to>
    <xdr:sp macro="" textlink="">
      <xdr:nvSpPr>
        <xdr:cNvPr id="62" name="CuadroTexto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SpPr txBox="1"/>
      </xdr:nvSpPr>
      <xdr:spPr>
        <a:xfrm>
          <a:off x="14779892" y="563744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35-10</a:t>
          </a:r>
        </a:p>
      </xdr:txBody>
    </xdr:sp>
    <xdr:clientData/>
  </xdr:twoCellAnchor>
  <xdr:twoCellAnchor>
    <xdr:from>
      <xdr:col>9</xdr:col>
      <xdr:colOff>35192</xdr:colOff>
      <xdr:row>4</xdr:row>
      <xdr:rowOff>90054</xdr:rowOff>
    </xdr:from>
    <xdr:to>
      <xdr:col>10</xdr:col>
      <xdr:colOff>713192</xdr:colOff>
      <xdr:row>7</xdr:row>
      <xdr:rowOff>166554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SpPr txBox="1"/>
      </xdr:nvSpPr>
      <xdr:spPr>
        <a:xfrm>
          <a:off x="332564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35192</xdr:colOff>
      <xdr:row>9</xdr:row>
      <xdr:rowOff>72379</xdr:rowOff>
    </xdr:from>
    <xdr:to>
      <xdr:col>10</xdr:col>
      <xdr:colOff>713192</xdr:colOff>
      <xdr:row>12</xdr:row>
      <xdr:rowOff>148879</xdr:rowOff>
    </xdr:to>
    <xdr:sp macro="" textlink="">
      <xdr:nvSpPr>
        <xdr:cNvPr id="65" name="CuadroTexto 6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SpPr txBox="1"/>
      </xdr:nvSpPr>
      <xdr:spPr>
        <a:xfrm>
          <a:off x="168245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MARCO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9</xdr:col>
      <xdr:colOff>35192</xdr:colOff>
      <xdr:row>14</xdr:row>
      <xdr:rowOff>62134</xdr:rowOff>
    </xdr:from>
    <xdr:to>
      <xdr:col>10</xdr:col>
      <xdr:colOff>713192</xdr:colOff>
      <xdr:row>17</xdr:row>
      <xdr:rowOff>138634</xdr:rowOff>
    </xdr:to>
    <xdr:sp macro="" textlink="">
      <xdr:nvSpPr>
        <xdr:cNvPr id="66" name="CuadroTexto 6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SpPr txBox="1"/>
      </xdr:nvSpPr>
      <xdr:spPr>
        <a:xfrm>
          <a:off x="1682457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MARCO</a:t>
          </a:r>
        </a:p>
        <a:p>
          <a:pPr algn="ctr"/>
          <a:r>
            <a:rPr lang="en-US" sz="900" b="1" i="1"/>
            <a:t>15-04</a:t>
          </a:r>
          <a:endParaRPr lang="en-US" sz="1100" b="1" i="1"/>
        </a:p>
      </xdr:txBody>
    </xdr:sp>
    <xdr:clientData/>
  </xdr:twoCellAnchor>
  <xdr:twoCellAnchor>
    <xdr:from>
      <xdr:col>9</xdr:col>
      <xdr:colOff>755192</xdr:colOff>
      <xdr:row>7</xdr:row>
      <xdr:rowOff>166554</xdr:rowOff>
    </xdr:from>
    <xdr:to>
      <xdr:col>9</xdr:col>
      <xdr:colOff>755192</xdr:colOff>
      <xdr:row>9</xdr:row>
      <xdr:rowOff>72379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CxnSpPr>
          <a:stCxn id="64" idx="4"/>
          <a:endCxn id="65" idx="0"/>
        </xdr:cNvCxnSpPr>
      </xdr:nvCxnSpPr>
      <xdr:spPr>
        <a:xfrm>
          <a:off x="4045647" y="1500054"/>
          <a:ext cx="0" cy="3387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755192</xdr:colOff>
      <xdr:row>12</xdr:row>
      <xdr:rowOff>148879</xdr:rowOff>
    </xdr:from>
    <xdr:to>
      <xdr:col>9</xdr:col>
      <xdr:colOff>755192</xdr:colOff>
      <xdr:row>14</xdr:row>
      <xdr:rowOff>62134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CxnSpPr>
          <a:stCxn id="65" idx="4"/>
          <a:endCxn id="66" idx="0"/>
        </xdr:cNvCxnSpPr>
      </xdr:nvCxnSpPr>
      <xdr:spPr>
        <a:xfrm>
          <a:off x="4045647" y="248683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35192</xdr:colOff>
      <xdr:row>19</xdr:row>
      <xdr:rowOff>62134</xdr:rowOff>
    </xdr:from>
    <xdr:to>
      <xdr:col>10</xdr:col>
      <xdr:colOff>713192</xdr:colOff>
      <xdr:row>22</xdr:row>
      <xdr:rowOff>138634</xdr:rowOff>
    </xdr:to>
    <xdr:sp macro="" textlink="">
      <xdr:nvSpPr>
        <xdr:cNvPr id="74" name="CuadroText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SpPr txBox="1"/>
      </xdr:nvSpPr>
      <xdr:spPr>
        <a:xfrm>
          <a:off x="3330842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MARCO</a:t>
          </a:r>
        </a:p>
        <a:p>
          <a:pPr algn="ctr"/>
          <a:r>
            <a:rPr lang="en-US" sz="900" b="1" i="1"/>
            <a:t>10-35</a:t>
          </a:r>
        </a:p>
      </xdr:txBody>
    </xdr:sp>
    <xdr:clientData/>
  </xdr:twoCellAnchor>
  <xdr:twoCellAnchor>
    <xdr:from>
      <xdr:col>9</xdr:col>
      <xdr:colOff>755192</xdr:colOff>
      <xdr:row>17</xdr:row>
      <xdr:rowOff>138634</xdr:rowOff>
    </xdr:from>
    <xdr:to>
      <xdr:col>9</xdr:col>
      <xdr:colOff>755192</xdr:colOff>
      <xdr:row>19</xdr:row>
      <xdr:rowOff>62134</xdr:rowOff>
    </xdr:to>
    <xdr:cxnSp macro="">
      <xdr:nvCxnSpPr>
        <xdr:cNvPr id="75" name="Conector recto de flecha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CxnSpPr>
          <a:stCxn id="66" idx="4"/>
          <a:endCxn id="74" idx="0"/>
        </xdr:cNvCxnSpPr>
      </xdr:nvCxnSpPr>
      <xdr:spPr>
        <a:xfrm>
          <a:off x="4049721" y="3377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35192</xdr:colOff>
      <xdr:row>4</xdr:row>
      <xdr:rowOff>90054</xdr:rowOff>
    </xdr:from>
    <xdr:to>
      <xdr:col>13</xdr:col>
      <xdr:colOff>713192</xdr:colOff>
      <xdr:row>7</xdr:row>
      <xdr:rowOff>166554</xdr:rowOff>
    </xdr:to>
    <xdr:sp macro="" textlink="">
      <xdr:nvSpPr>
        <xdr:cNvPr id="91" name="CuadroTexto 9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SpPr txBox="1"/>
      </xdr:nvSpPr>
      <xdr:spPr>
        <a:xfrm>
          <a:off x="4970874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DESAGÜE FONDO INT</a:t>
          </a:r>
        </a:p>
        <a:p>
          <a:pPr algn="ctr"/>
          <a:r>
            <a:rPr lang="en-US" sz="900" b="1" i="1"/>
            <a:t>30-01</a:t>
          </a:r>
        </a:p>
      </xdr:txBody>
    </xdr:sp>
    <xdr:clientData/>
  </xdr:twoCellAnchor>
  <xdr:twoCellAnchor>
    <xdr:from>
      <xdr:col>12</xdr:col>
      <xdr:colOff>35192</xdr:colOff>
      <xdr:row>9</xdr:row>
      <xdr:rowOff>72379</xdr:rowOff>
    </xdr:from>
    <xdr:to>
      <xdr:col>13</xdr:col>
      <xdr:colOff>713192</xdr:colOff>
      <xdr:row>12</xdr:row>
      <xdr:rowOff>148879</xdr:rowOff>
    </xdr:to>
    <xdr:sp macro="" textlink="">
      <xdr:nvSpPr>
        <xdr:cNvPr id="92" name="CuadroTexto 9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SpPr txBox="1"/>
      </xdr:nvSpPr>
      <xdr:spPr>
        <a:xfrm>
          <a:off x="1682457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 DE ESQUINAS FONDO</a:t>
          </a:r>
          <a:r>
            <a:rPr lang="en-US" sz="1100" b="1" i="1" baseline="0"/>
            <a:t> INT</a:t>
          </a:r>
        </a:p>
        <a:p>
          <a:pPr algn="ctr"/>
          <a:r>
            <a:rPr lang="en-US" sz="900" b="1" i="1" baseline="0"/>
            <a:t>35-01</a:t>
          </a:r>
          <a:endParaRPr lang="en-US" sz="900" b="1" i="1"/>
        </a:p>
      </xdr:txBody>
    </xdr:sp>
    <xdr:clientData/>
  </xdr:twoCellAnchor>
  <xdr:twoCellAnchor>
    <xdr:from>
      <xdr:col>12</xdr:col>
      <xdr:colOff>35192</xdr:colOff>
      <xdr:row>14</xdr:row>
      <xdr:rowOff>62134</xdr:rowOff>
    </xdr:from>
    <xdr:to>
      <xdr:col>13</xdr:col>
      <xdr:colOff>713192</xdr:colOff>
      <xdr:row>17</xdr:row>
      <xdr:rowOff>138634</xdr:rowOff>
    </xdr:to>
    <xdr:sp macro="" textlink="">
      <xdr:nvSpPr>
        <xdr:cNvPr id="93" name="CuadroTexto 9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SpPr txBox="1"/>
      </xdr:nvSpPr>
      <xdr:spPr>
        <a:xfrm>
          <a:off x="1682457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Z FONDO INT</a:t>
          </a:r>
        </a:p>
        <a:p>
          <a:pPr algn="ctr"/>
          <a:r>
            <a:rPr lang="en-US" sz="900" b="1" i="1" baseline="0"/>
            <a:t>15-65</a:t>
          </a:r>
          <a:endParaRPr lang="en-US" sz="900" b="1" i="1"/>
        </a:p>
      </xdr:txBody>
    </xdr:sp>
    <xdr:clientData/>
  </xdr:twoCellAnchor>
  <xdr:twoCellAnchor>
    <xdr:from>
      <xdr:col>12</xdr:col>
      <xdr:colOff>755192</xdr:colOff>
      <xdr:row>7</xdr:row>
      <xdr:rowOff>166554</xdr:rowOff>
    </xdr:from>
    <xdr:to>
      <xdr:col>12</xdr:col>
      <xdr:colOff>755192</xdr:colOff>
      <xdr:row>9</xdr:row>
      <xdr:rowOff>72379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CxnSpPr>
          <a:stCxn id="91" idx="4"/>
          <a:endCxn id="92" idx="0"/>
        </xdr:cNvCxnSpPr>
      </xdr:nvCxnSpPr>
      <xdr:spPr>
        <a:xfrm>
          <a:off x="5690874" y="1500054"/>
          <a:ext cx="0" cy="3387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755192</xdr:colOff>
      <xdr:row>12</xdr:row>
      <xdr:rowOff>148879</xdr:rowOff>
    </xdr:from>
    <xdr:to>
      <xdr:col>12</xdr:col>
      <xdr:colOff>755192</xdr:colOff>
      <xdr:row>14</xdr:row>
      <xdr:rowOff>62134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CxnSpPr>
          <a:stCxn id="92" idx="4"/>
          <a:endCxn id="93" idx="0"/>
        </xdr:cNvCxnSpPr>
      </xdr:nvCxnSpPr>
      <xdr:spPr>
        <a:xfrm>
          <a:off x="5690874" y="248683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4</xdr:row>
      <xdr:rowOff>90054</xdr:rowOff>
    </xdr:from>
    <xdr:to>
      <xdr:col>16</xdr:col>
      <xdr:colOff>713192</xdr:colOff>
      <xdr:row>7</xdr:row>
      <xdr:rowOff>166554</xdr:rowOff>
    </xdr:to>
    <xdr:sp macro="" textlink="">
      <xdr:nvSpPr>
        <xdr:cNvPr id="96" name="CuadroTexto 9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SpPr txBox="1"/>
      </xdr:nvSpPr>
      <xdr:spPr>
        <a:xfrm>
          <a:off x="6616101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ENVOLVENTES</a:t>
          </a:r>
        </a:p>
        <a:p>
          <a:pPr algn="ctr"/>
          <a:r>
            <a:rPr lang="en-US" sz="900" b="1" i="1"/>
            <a:t>10-15</a:t>
          </a:r>
        </a:p>
      </xdr:txBody>
    </xdr:sp>
    <xdr:clientData/>
  </xdr:twoCellAnchor>
  <xdr:twoCellAnchor>
    <xdr:from>
      <xdr:col>15</xdr:col>
      <xdr:colOff>35192</xdr:colOff>
      <xdr:row>9</xdr:row>
      <xdr:rowOff>72379</xdr:rowOff>
    </xdr:from>
    <xdr:to>
      <xdr:col>16</xdr:col>
      <xdr:colOff>713192</xdr:colOff>
      <xdr:row>12</xdr:row>
      <xdr:rowOff>148879</xdr:rowOff>
    </xdr:to>
    <xdr:sp macro="" textlink="">
      <xdr:nvSpPr>
        <xdr:cNvPr id="97" name="CuadroTexto 9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SpPr txBox="1"/>
      </xdr:nvSpPr>
      <xdr:spPr>
        <a:xfrm>
          <a:off x="4976986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 TRANSV.</a:t>
          </a:r>
          <a:r>
            <a:rPr lang="en-US" sz="1100" b="1" i="1" baseline="0"/>
            <a:t> Y LAT- </a:t>
          </a:r>
          <a:r>
            <a:rPr lang="en-US" sz="1100" b="1" i="1"/>
            <a:t>ENVOLVENTES</a:t>
          </a:r>
        </a:p>
        <a:p>
          <a:pPr algn="ctr"/>
          <a:r>
            <a:rPr lang="en-US" sz="900" b="1" i="1"/>
            <a:t>15-40</a:t>
          </a:r>
        </a:p>
      </xdr:txBody>
    </xdr:sp>
    <xdr:clientData/>
  </xdr:twoCellAnchor>
  <xdr:twoCellAnchor>
    <xdr:from>
      <xdr:col>15</xdr:col>
      <xdr:colOff>35192</xdr:colOff>
      <xdr:row>14</xdr:row>
      <xdr:rowOff>62134</xdr:rowOff>
    </xdr:from>
    <xdr:to>
      <xdr:col>16</xdr:col>
      <xdr:colOff>713192</xdr:colOff>
      <xdr:row>17</xdr:row>
      <xdr:rowOff>138634</xdr:rowOff>
    </xdr:to>
    <xdr:sp macro="" textlink="">
      <xdr:nvSpPr>
        <xdr:cNvPr id="98" name="CuadroTexto 9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SpPr txBox="1"/>
      </xdr:nvSpPr>
      <xdr:spPr>
        <a:xfrm>
          <a:off x="4976986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U ENVOLVENTES</a:t>
          </a:r>
        </a:p>
        <a:p>
          <a:pPr algn="ctr"/>
          <a:r>
            <a:rPr lang="en-US" sz="900" b="1" i="1" baseline="0"/>
            <a:t>15-60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7</xdr:row>
      <xdr:rowOff>166554</xdr:rowOff>
    </xdr:from>
    <xdr:to>
      <xdr:col>15</xdr:col>
      <xdr:colOff>755192</xdr:colOff>
      <xdr:row>9</xdr:row>
      <xdr:rowOff>72379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CxnSpPr>
          <a:stCxn id="96" idx="4"/>
          <a:endCxn id="97" idx="0"/>
        </xdr:cNvCxnSpPr>
      </xdr:nvCxnSpPr>
      <xdr:spPr>
        <a:xfrm>
          <a:off x="7336101" y="1500054"/>
          <a:ext cx="0" cy="33878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755192</xdr:colOff>
      <xdr:row>12</xdr:row>
      <xdr:rowOff>148879</xdr:rowOff>
    </xdr:from>
    <xdr:to>
      <xdr:col>15</xdr:col>
      <xdr:colOff>755192</xdr:colOff>
      <xdr:row>14</xdr:row>
      <xdr:rowOff>62134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CxnSpPr>
          <a:stCxn id="97" idx="4"/>
          <a:endCxn id="98" idx="0"/>
        </xdr:cNvCxnSpPr>
      </xdr:nvCxnSpPr>
      <xdr:spPr>
        <a:xfrm>
          <a:off x="7336101" y="248683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4</xdr:row>
      <xdr:rowOff>90054</xdr:rowOff>
    </xdr:from>
    <xdr:to>
      <xdr:col>22</xdr:col>
      <xdr:colOff>713192</xdr:colOff>
      <xdr:row>7</xdr:row>
      <xdr:rowOff>166554</xdr:rowOff>
    </xdr:to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SpPr txBox="1"/>
      </xdr:nvSpPr>
      <xdr:spPr>
        <a:xfrm>
          <a:off x="1157631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TAPAS</a:t>
          </a:r>
        </a:p>
      </xdr:txBody>
    </xdr:sp>
    <xdr:clientData/>
  </xdr:twoCellAnchor>
  <xdr:twoCellAnchor>
    <xdr:from>
      <xdr:col>21</xdr:col>
      <xdr:colOff>35192</xdr:colOff>
      <xdr:row>9</xdr:row>
      <xdr:rowOff>72379</xdr:rowOff>
    </xdr:from>
    <xdr:to>
      <xdr:col>22</xdr:col>
      <xdr:colOff>713192</xdr:colOff>
      <xdr:row>12</xdr:row>
      <xdr:rowOff>148879</xdr:rowOff>
    </xdr:to>
    <xdr:sp macro="" textlink="">
      <xdr:nvSpPr>
        <xdr:cNvPr id="102" name="CuadroTexto 10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SpPr txBox="1"/>
      </xdr:nvSpPr>
      <xdr:spPr>
        <a:xfrm>
          <a:off x="3329721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TAPAS</a:t>
          </a:r>
        </a:p>
        <a:p>
          <a:pPr algn="ctr"/>
          <a:r>
            <a:rPr lang="en-US" sz="900" b="1" i="1"/>
            <a:t>10-30</a:t>
          </a:r>
        </a:p>
      </xdr:txBody>
    </xdr:sp>
    <xdr:clientData/>
  </xdr:twoCellAnchor>
  <xdr:twoCellAnchor>
    <xdr:from>
      <xdr:col>21</xdr:col>
      <xdr:colOff>35192</xdr:colOff>
      <xdr:row>14</xdr:row>
      <xdr:rowOff>62134</xdr:rowOff>
    </xdr:from>
    <xdr:to>
      <xdr:col>22</xdr:col>
      <xdr:colOff>713192</xdr:colOff>
      <xdr:row>17</xdr:row>
      <xdr:rowOff>138634</xdr:rowOff>
    </xdr:to>
    <xdr:sp macro="" textlink="">
      <xdr:nvSpPr>
        <xdr:cNvPr id="103" name="CuadroTexto 10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SpPr txBox="1"/>
      </xdr:nvSpPr>
      <xdr:spPr>
        <a:xfrm>
          <a:off x="3329721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TAPAS</a:t>
          </a:r>
        </a:p>
        <a:p>
          <a:pPr algn="ctr"/>
          <a:r>
            <a:rPr lang="en-US" sz="900" b="1" i="1" baseline="0"/>
            <a:t>15-30</a:t>
          </a:r>
          <a:endParaRPr lang="en-US" sz="900" b="1" i="1"/>
        </a:p>
      </xdr:txBody>
    </xdr:sp>
    <xdr:clientData/>
  </xdr:twoCellAnchor>
  <xdr:twoCellAnchor>
    <xdr:from>
      <xdr:col>21</xdr:col>
      <xdr:colOff>755192</xdr:colOff>
      <xdr:row>7</xdr:row>
      <xdr:rowOff>166554</xdr:rowOff>
    </xdr:from>
    <xdr:to>
      <xdr:col>21</xdr:col>
      <xdr:colOff>755192</xdr:colOff>
      <xdr:row>9</xdr:row>
      <xdr:rowOff>72379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1100-000068000000}"/>
            </a:ext>
          </a:extLst>
        </xdr:cNvPr>
        <xdr:cNvCxnSpPr>
          <a:stCxn id="101" idx="4"/>
          <a:endCxn id="102" idx="0"/>
        </xdr:cNvCxnSpPr>
      </xdr:nvCxnSpPr>
      <xdr:spPr>
        <a:xfrm>
          <a:off x="1229631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12</xdr:row>
      <xdr:rowOff>148879</xdr:rowOff>
    </xdr:from>
    <xdr:to>
      <xdr:col>21</xdr:col>
      <xdr:colOff>755192</xdr:colOff>
      <xdr:row>14</xdr:row>
      <xdr:rowOff>62134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1100-000069000000}"/>
            </a:ext>
          </a:extLst>
        </xdr:cNvPr>
        <xdr:cNvCxnSpPr>
          <a:stCxn id="102" idx="4"/>
          <a:endCxn id="103" idx="0"/>
        </xdr:cNvCxnSpPr>
      </xdr:nvCxnSpPr>
      <xdr:spPr>
        <a:xfrm>
          <a:off x="10626556" y="248683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19</xdr:row>
      <xdr:rowOff>62134</xdr:rowOff>
    </xdr:from>
    <xdr:to>
      <xdr:col>22</xdr:col>
      <xdr:colOff>713192</xdr:colOff>
      <xdr:row>22</xdr:row>
      <xdr:rowOff>138634</xdr:rowOff>
    </xdr:to>
    <xdr:sp macro="" textlink="">
      <xdr:nvSpPr>
        <xdr:cNvPr id="106" name="CuadroTexto 10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100-00006A000000}"/>
            </a:ext>
          </a:extLst>
        </xdr:cNvPr>
        <xdr:cNvSpPr txBox="1"/>
      </xdr:nvSpPr>
      <xdr:spPr>
        <a:xfrm>
          <a:off x="8271516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TAPAS</a:t>
          </a:r>
        </a:p>
        <a:p>
          <a:pPr algn="ctr"/>
          <a:r>
            <a:rPr lang="en-US" sz="900" b="1" i="1"/>
            <a:t>15-55</a:t>
          </a:r>
        </a:p>
      </xdr:txBody>
    </xdr:sp>
    <xdr:clientData/>
  </xdr:twoCellAnchor>
  <xdr:twoCellAnchor>
    <xdr:from>
      <xdr:col>21</xdr:col>
      <xdr:colOff>755192</xdr:colOff>
      <xdr:row>17</xdr:row>
      <xdr:rowOff>138634</xdr:rowOff>
    </xdr:from>
    <xdr:to>
      <xdr:col>21</xdr:col>
      <xdr:colOff>755192</xdr:colOff>
      <xdr:row>19</xdr:row>
      <xdr:rowOff>62134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1100-00006B000000}"/>
            </a:ext>
          </a:extLst>
        </xdr:cNvPr>
        <xdr:cNvCxnSpPr>
          <a:stCxn id="103" idx="4"/>
          <a:endCxn id="106" idx="0"/>
        </xdr:cNvCxnSpPr>
      </xdr:nvCxnSpPr>
      <xdr:spPr>
        <a:xfrm>
          <a:off x="4049721" y="3377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4</xdr:row>
      <xdr:rowOff>90054</xdr:rowOff>
    </xdr:from>
    <xdr:to>
      <xdr:col>25</xdr:col>
      <xdr:colOff>713192</xdr:colOff>
      <xdr:row>7</xdr:row>
      <xdr:rowOff>166554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1100-000071000000}"/>
            </a:ext>
          </a:extLst>
        </xdr:cNvPr>
        <xdr:cNvSpPr txBox="1"/>
      </xdr:nvSpPr>
      <xdr:spPr>
        <a:xfrm>
          <a:off x="11551783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FRENTE</a:t>
          </a:r>
        </a:p>
      </xdr:txBody>
    </xdr:sp>
    <xdr:clientData/>
  </xdr:twoCellAnchor>
  <xdr:twoCellAnchor>
    <xdr:from>
      <xdr:col>24</xdr:col>
      <xdr:colOff>35192</xdr:colOff>
      <xdr:row>14</xdr:row>
      <xdr:rowOff>72379</xdr:rowOff>
    </xdr:from>
    <xdr:to>
      <xdr:col>25</xdr:col>
      <xdr:colOff>713192</xdr:colOff>
      <xdr:row>17</xdr:row>
      <xdr:rowOff>148879</xdr:rowOff>
    </xdr:to>
    <xdr:sp macro="" textlink="">
      <xdr:nvSpPr>
        <xdr:cNvPr id="114" name="CuadroTexto 11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72000000}"/>
            </a:ext>
          </a:extLst>
        </xdr:cNvPr>
        <xdr:cNvSpPr txBox="1"/>
      </xdr:nvSpPr>
      <xdr:spPr>
        <a:xfrm>
          <a:off x="8271516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10-30</a:t>
          </a:r>
        </a:p>
      </xdr:txBody>
    </xdr:sp>
    <xdr:clientData/>
  </xdr:twoCellAnchor>
  <xdr:twoCellAnchor>
    <xdr:from>
      <xdr:col>24</xdr:col>
      <xdr:colOff>35192</xdr:colOff>
      <xdr:row>19</xdr:row>
      <xdr:rowOff>62134</xdr:rowOff>
    </xdr:from>
    <xdr:to>
      <xdr:col>25</xdr:col>
      <xdr:colOff>713192</xdr:colOff>
      <xdr:row>22</xdr:row>
      <xdr:rowOff>138634</xdr:rowOff>
    </xdr:to>
    <xdr:sp macro="" textlink="">
      <xdr:nvSpPr>
        <xdr:cNvPr id="115" name="CuadroTexto 1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100-000073000000}"/>
            </a:ext>
          </a:extLst>
        </xdr:cNvPr>
        <xdr:cNvSpPr txBox="1"/>
      </xdr:nvSpPr>
      <xdr:spPr>
        <a:xfrm>
          <a:off x="8271516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FRENTE</a:t>
          </a:r>
        </a:p>
        <a:p>
          <a:pPr algn="ctr"/>
          <a:r>
            <a:rPr lang="en-US" sz="900" b="1" i="1" baseline="0"/>
            <a:t>15-25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12</xdr:row>
      <xdr:rowOff>148879</xdr:rowOff>
    </xdr:from>
    <xdr:to>
      <xdr:col>24</xdr:col>
      <xdr:colOff>755192</xdr:colOff>
      <xdr:row>14</xdr:row>
      <xdr:rowOff>72379</xdr:rowOff>
    </xdr:to>
    <xdr:cxnSp macro="">
      <xdr:nvCxnSpPr>
        <xdr:cNvPr id="116" name="Conector recto de flecha 115">
          <a:extLst>
            <a:ext uri="{FF2B5EF4-FFF2-40B4-BE49-F238E27FC236}">
              <a16:creationId xmlns:a16="http://schemas.microsoft.com/office/drawing/2014/main" id="{00000000-0008-0000-1100-000074000000}"/>
            </a:ext>
          </a:extLst>
        </xdr:cNvPr>
        <xdr:cNvCxnSpPr>
          <a:stCxn id="326" idx="4"/>
          <a:endCxn id="114" idx="0"/>
        </xdr:cNvCxnSpPr>
      </xdr:nvCxnSpPr>
      <xdr:spPr>
        <a:xfrm>
          <a:off x="12286045" y="2479703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17</xdr:row>
      <xdr:rowOff>148879</xdr:rowOff>
    </xdr:from>
    <xdr:to>
      <xdr:col>24</xdr:col>
      <xdr:colOff>755192</xdr:colOff>
      <xdr:row>19</xdr:row>
      <xdr:rowOff>62134</xdr:rowOff>
    </xdr:to>
    <xdr:cxnSp macro="">
      <xdr:nvCxnSpPr>
        <xdr:cNvPr id="117" name="Conector recto de flecha 116">
          <a:extLst>
            <a:ext uri="{FF2B5EF4-FFF2-40B4-BE49-F238E27FC236}">
              <a16:creationId xmlns:a16="http://schemas.microsoft.com/office/drawing/2014/main" id="{00000000-0008-0000-1100-000075000000}"/>
            </a:ext>
          </a:extLst>
        </xdr:cNvPr>
        <xdr:cNvCxnSpPr>
          <a:stCxn id="114" idx="4"/>
          <a:endCxn id="115" idx="0"/>
        </xdr:cNvCxnSpPr>
      </xdr:nvCxnSpPr>
      <xdr:spPr>
        <a:xfrm>
          <a:off x="8991516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24</xdr:row>
      <xdr:rowOff>62134</xdr:rowOff>
    </xdr:from>
    <xdr:to>
      <xdr:col>25</xdr:col>
      <xdr:colOff>713192</xdr:colOff>
      <xdr:row>27</xdr:row>
      <xdr:rowOff>138634</xdr:rowOff>
    </xdr:to>
    <xdr:sp macro="" textlink="">
      <xdr:nvSpPr>
        <xdr:cNvPr id="118" name="CuadroTexto 11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100-000076000000}"/>
            </a:ext>
          </a:extLst>
        </xdr:cNvPr>
        <xdr:cNvSpPr txBox="1"/>
      </xdr:nvSpPr>
      <xdr:spPr>
        <a:xfrm>
          <a:off x="11566045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FRENTE</a:t>
          </a:r>
        </a:p>
        <a:p>
          <a:pPr algn="ctr"/>
          <a:r>
            <a:rPr lang="en-US" sz="900" b="1" i="1"/>
            <a:t>15-45</a:t>
          </a:r>
        </a:p>
      </xdr:txBody>
    </xdr:sp>
    <xdr:clientData/>
  </xdr:twoCellAnchor>
  <xdr:twoCellAnchor>
    <xdr:from>
      <xdr:col>24</xdr:col>
      <xdr:colOff>755192</xdr:colOff>
      <xdr:row>22</xdr:row>
      <xdr:rowOff>138634</xdr:rowOff>
    </xdr:from>
    <xdr:to>
      <xdr:col>24</xdr:col>
      <xdr:colOff>755192</xdr:colOff>
      <xdr:row>24</xdr:row>
      <xdr:rowOff>62134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1100-000077000000}"/>
            </a:ext>
          </a:extLst>
        </xdr:cNvPr>
        <xdr:cNvCxnSpPr>
          <a:stCxn id="115" idx="4"/>
          <a:endCxn id="118" idx="0"/>
        </xdr:cNvCxnSpPr>
      </xdr:nvCxnSpPr>
      <xdr:spPr>
        <a:xfrm>
          <a:off x="12286045" y="3377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4</xdr:row>
      <xdr:rowOff>90054</xdr:rowOff>
    </xdr:from>
    <xdr:to>
      <xdr:col>28</xdr:col>
      <xdr:colOff>713192</xdr:colOff>
      <xdr:row>7</xdr:row>
      <xdr:rowOff>166554</xdr:rowOff>
    </xdr:to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1100-000078000000}"/>
            </a:ext>
          </a:extLst>
        </xdr:cNvPr>
        <xdr:cNvSpPr txBox="1"/>
      </xdr:nvSpPr>
      <xdr:spPr>
        <a:xfrm>
          <a:off x="13197010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FONDO</a:t>
          </a:r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121" name="CuadroTexto 12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79000000}"/>
            </a:ext>
          </a:extLst>
        </xdr:cNvPr>
        <xdr:cNvSpPr txBox="1"/>
      </xdr:nvSpPr>
      <xdr:spPr>
        <a:xfrm>
          <a:off x="9918780" y="17868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FONDO</a:t>
          </a:r>
        </a:p>
        <a:p>
          <a:pPr algn="ctr"/>
          <a:r>
            <a:rPr lang="en-US" sz="900" b="1" i="1"/>
            <a:t>10-30</a:t>
          </a:r>
        </a:p>
      </xdr:txBody>
    </xdr: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122" name="CuadroTexto 12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100-00007A000000}"/>
            </a:ext>
          </a:extLst>
        </xdr:cNvPr>
        <xdr:cNvSpPr txBox="1"/>
      </xdr:nvSpPr>
      <xdr:spPr>
        <a:xfrm>
          <a:off x="9918780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FONDO</a:t>
          </a:r>
        </a:p>
        <a:p>
          <a:pPr algn="ctr"/>
          <a:r>
            <a:rPr lang="en-US" sz="900" b="1" i="1" baseline="0"/>
            <a:t>15-30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124" name="Conector recto de flecha 123">
          <a:extLst>
            <a:ext uri="{FF2B5EF4-FFF2-40B4-BE49-F238E27FC236}">
              <a16:creationId xmlns:a16="http://schemas.microsoft.com/office/drawing/2014/main" id="{00000000-0008-0000-1100-00007C000000}"/>
            </a:ext>
          </a:extLst>
        </xdr:cNvPr>
        <xdr:cNvCxnSpPr>
          <a:stCxn id="121" idx="4"/>
          <a:endCxn id="122" idx="0"/>
        </xdr:cNvCxnSpPr>
      </xdr:nvCxnSpPr>
      <xdr:spPr>
        <a:xfrm>
          <a:off x="10638780" y="2434879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19</xdr:row>
      <xdr:rowOff>62134</xdr:rowOff>
    </xdr:from>
    <xdr:to>
      <xdr:col>28</xdr:col>
      <xdr:colOff>713192</xdr:colOff>
      <xdr:row>22</xdr:row>
      <xdr:rowOff>138634</xdr:rowOff>
    </xdr:to>
    <xdr:sp macro="" textlink="">
      <xdr:nvSpPr>
        <xdr:cNvPr id="125" name="CuadroTexto 1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100-00007D000000}"/>
            </a:ext>
          </a:extLst>
        </xdr:cNvPr>
        <xdr:cNvSpPr txBox="1"/>
      </xdr:nvSpPr>
      <xdr:spPr>
        <a:xfrm>
          <a:off x="9918780" y="368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FONDO</a:t>
          </a:r>
        </a:p>
        <a:p>
          <a:pPr algn="ctr"/>
          <a:r>
            <a:rPr lang="en-US" sz="900" b="1" i="1"/>
            <a:t>15-50</a:t>
          </a:r>
        </a:p>
      </xdr:txBody>
    </xdr:sp>
    <xdr:clientData/>
  </xdr:twoCellAnchor>
  <xdr:twoCellAnchor>
    <xdr:from>
      <xdr:col>27</xdr:col>
      <xdr:colOff>755192</xdr:colOff>
      <xdr:row>17</xdr:row>
      <xdr:rowOff>138634</xdr:rowOff>
    </xdr:from>
    <xdr:to>
      <xdr:col>27</xdr:col>
      <xdr:colOff>755192</xdr:colOff>
      <xdr:row>19</xdr:row>
      <xdr:rowOff>62134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1100-00007E000000}"/>
            </a:ext>
          </a:extLst>
        </xdr:cNvPr>
        <xdr:cNvCxnSpPr>
          <a:stCxn id="122" idx="4"/>
          <a:endCxn id="125" idx="0"/>
        </xdr:cNvCxnSpPr>
      </xdr:nvCxnSpPr>
      <xdr:spPr>
        <a:xfrm>
          <a:off x="10638780" y="3377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44824</xdr:colOff>
      <xdr:row>4</xdr:row>
      <xdr:rowOff>33619</xdr:rowOff>
    </xdr:from>
    <xdr:to>
      <xdr:col>28</xdr:col>
      <xdr:colOff>705970</xdr:colOff>
      <xdr:row>28</xdr:row>
      <xdr:rowOff>1</xdr:rowOff>
    </xdr:to>
    <xdr:sp macro="" textlink="">
      <xdr:nvSpPr>
        <xdr:cNvPr id="127" name="Rectángulo 126">
          <a:extLst>
            <a:ext uri="{FF2B5EF4-FFF2-40B4-BE49-F238E27FC236}">
              <a16:creationId xmlns:a16="http://schemas.microsoft.com/office/drawing/2014/main" id="{00000000-0008-0000-1100-00007F000000}"/>
            </a:ext>
          </a:extLst>
        </xdr:cNvPr>
        <xdr:cNvSpPr/>
      </xdr:nvSpPr>
      <xdr:spPr>
        <a:xfrm>
          <a:off x="4986618" y="795619"/>
          <a:ext cx="9659470" cy="358588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35192</xdr:colOff>
      <xdr:row>29</xdr:row>
      <xdr:rowOff>62134</xdr:rowOff>
    </xdr:from>
    <xdr:to>
      <xdr:col>16</xdr:col>
      <xdr:colOff>713192</xdr:colOff>
      <xdr:row>32</xdr:row>
      <xdr:rowOff>138634</xdr:rowOff>
    </xdr:to>
    <xdr:sp macro="" textlink="">
      <xdr:nvSpPr>
        <xdr:cNvPr id="128" name="CuadroTexto 12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100-000080000000}"/>
            </a:ext>
          </a:extLst>
        </xdr:cNvPr>
        <xdr:cNvSpPr txBox="1"/>
      </xdr:nvSpPr>
      <xdr:spPr>
        <a:xfrm>
          <a:off x="4976986" y="272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INTERIOR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15</xdr:col>
      <xdr:colOff>35192</xdr:colOff>
      <xdr:row>34</xdr:row>
      <xdr:rowOff>62134</xdr:rowOff>
    </xdr:from>
    <xdr:to>
      <xdr:col>16</xdr:col>
      <xdr:colOff>713192</xdr:colOff>
      <xdr:row>37</xdr:row>
      <xdr:rowOff>138634</xdr:rowOff>
    </xdr:to>
    <xdr:sp macro="" textlink="">
      <xdr:nvSpPr>
        <xdr:cNvPr id="129" name="CuadroTexto 128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100-000081000000}"/>
            </a:ext>
          </a:extLst>
        </xdr:cNvPr>
        <xdr:cNvSpPr txBox="1"/>
      </xdr:nvSpPr>
      <xdr:spPr>
        <a:xfrm>
          <a:off x="6624251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ENCAÑADO</a:t>
          </a:r>
          <a:r>
            <a:rPr lang="en-US" sz="1100" b="1" i="1" baseline="0"/>
            <a:t> SERPENTINA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32</xdr:row>
      <xdr:rowOff>138634</xdr:rowOff>
    </xdr:from>
    <xdr:to>
      <xdr:col>15</xdr:col>
      <xdr:colOff>755192</xdr:colOff>
      <xdr:row>34</xdr:row>
      <xdr:rowOff>62134</xdr:rowOff>
    </xdr:to>
    <xdr:cxnSp macro="">
      <xdr:nvCxnSpPr>
        <xdr:cNvPr id="130" name="Conector recto de flecha 129">
          <a:extLst>
            <a:ext uri="{FF2B5EF4-FFF2-40B4-BE49-F238E27FC236}">
              <a16:creationId xmlns:a16="http://schemas.microsoft.com/office/drawing/2014/main" id="{00000000-0008-0000-1100-000082000000}"/>
            </a:ext>
          </a:extLst>
        </xdr:cNvPr>
        <xdr:cNvCxnSpPr>
          <a:stCxn id="128" idx="4"/>
          <a:endCxn id="129" idx="0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39</xdr:row>
      <xdr:rowOff>62134</xdr:rowOff>
    </xdr:from>
    <xdr:to>
      <xdr:col>16</xdr:col>
      <xdr:colOff>713192</xdr:colOff>
      <xdr:row>42</xdr:row>
      <xdr:rowOff>138634</xdr:rowOff>
    </xdr:to>
    <xdr:sp macro="" textlink="">
      <xdr:nvSpPr>
        <xdr:cNvPr id="134" name="CuadroTexto 13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100-000086000000}"/>
            </a:ext>
          </a:extLst>
        </xdr:cNvPr>
        <xdr:cNvSpPr txBox="1"/>
      </xdr:nvSpPr>
      <xdr:spPr>
        <a:xfrm>
          <a:off x="6624251" y="5586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 COLECTOR Y</a:t>
          </a:r>
          <a:r>
            <a:rPr lang="en-US" sz="1100" b="1" i="1" baseline="0"/>
            <a:t> APÉNDICE</a:t>
          </a:r>
        </a:p>
        <a:p>
          <a:pPr algn="ctr"/>
          <a:r>
            <a:rPr lang="en-US" sz="900" b="1" i="1" baseline="0"/>
            <a:t>15-01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37</xdr:row>
      <xdr:rowOff>138634</xdr:rowOff>
    </xdr:from>
    <xdr:to>
      <xdr:col>15</xdr:col>
      <xdr:colOff>755192</xdr:colOff>
      <xdr:row>39</xdr:row>
      <xdr:rowOff>62134</xdr:rowOff>
    </xdr:to>
    <xdr:cxnSp macro="">
      <xdr:nvCxnSpPr>
        <xdr:cNvPr id="135" name="Conector recto de flecha 134">
          <a:extLst>
            <a:ext uri="{FF2B5EF4-FFF2-40B4-BE49-F238E27FC236}">
              <a16:creationId xmlns:a16="http://schemas.microsoft.com/office/drawing/2014/main" id="{00000000-0008-0000-1100-000087000000}"/>
            </a:ext>
          </a:extLst>
        </xdr:cNvPr>
        <xdr:cNvCxnSpPr>
          <a:endCxn id="134" idx="0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44</xdr:row>
      <xdr:rowOff>62134</xdr:rowOff>
    </xdr:from>
    <xdr:to>
      <xdr:col>16</xdr:col>
      <xdr:colOff>713192</xdr:colOff>
      <xdr:row>47</xdr:row>
      <xdr:rowOff>138634</xdr:rowOff>
    </xdr:to>
    <xdr:sp macro="" textlink="">
      <xdr:nvSpPr>
        <xdr:cNvPr id="136" name="CuadroTexto 135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100-000088000000}"/>
            </a:ext>
          </a:extLst>
        </xdr:cNvPr>
        <xdr:cNvSpPr txBox="1"/>
      </xdr:nvSpPr>
      <xdr:spPr>
        <a:xfrm>
          <a:off x="6624251" y="5586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CONT.</a:t>
          </a:r>
          <a:r>
            <a:rPr lang="en-US" sz="1100" b="1" i="1" baseline="0"/>
            <a:t> Y FUGA EVAP.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42</xdr:row>
      <xdr:rowOff>138634</xdr:rowOff>
    </xdr:from>
    <xdr:to>
      <xdr:col>15</xdr:col>
      <xdr:colOff>755192</xdr:colOff>
      <xdr:row>44</xdr:row>
      <xdr:rowOff>62134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1100-000089000000}"/>
            </a:ext>
          </a:extLst>
        </xdr:cNvPr>
        <xdr:cNvCxnSpPr>
          <a:endCxn id="136" idx="0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59</xdr:row>
      <xdr:rowOff>62134</xdr:rowOff>
    </xdr:from>
    <xdr:to>
      <xdr:col>16</xdr:col>
      <xdr:colOff>713192</xdr:colOff>
      <xdr:row>62</xdr:row>
      <xdr:rowOff>138634</xdr:rowOff>
    </xdr:to>
    <xdr:sp macro="" textlink="">
      <xdr:nvSpPr>
        <xdr:cNvPr id="138" name="CuadroTexto 13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100-00008A000000}"/>
            </a:ext>
          </a:extLst>
        </xdr:cNvPr>
        <xdr:cNvSpPr txBox="1"/>
      </xdr:nvSpPr>
      <xdr:spPr>
        <a:xfrm>
          <a:off x="6616101" y="10401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PORTA BULBO</a:t>
          </a:r>
        </a:p>
        <a:p>
          <a:pPr algn="ctr"/>
          <a:r>
            <a:rPr lang="en-US" sz="900" b="1" i="1"/>
            <a:t>20-05</a:t>
          </a:r>
        </a:p>
      </xdr:txBody>
    </xdr:sp>
    <xdr:clientData/>
  </xdr:twoCellAnchor>
  <xdr:twoCellAnchor>
    <xdr:from>
      <xdr:col>15</xdr:col>
      <xdr:colOff>755192</xdr:colOff>
      <xdr:row>47</xdr:row>
      <xdr:rowOff>138634</xdr:rowOff>
    </xdr:from>
    <xdr:to>
      <xdr:col>15</xdr:col>
      <xdr:colOff>755192</xdr:colOff>
      <xdr:row>49</xdr:row>
      <xdr:rowOff>62134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1100-00008B000000}"/>
            </a:ext>
          </a:extLst>
        </xdr:cNvPr>
        <xdr:cNvCxnSpPr>
          <a:stCxn id="136" idx="4"/>
          <a:endCxn id="265" idx="0"/>
        </xdr:cNvCxnSpPr>
      </xdr:nvCxnSpPr>
      <xdr:spPr>
        <a:xfrm>
          <a:off x="7336101" y="91440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64</xdr:row>
      <xdr:rowOff>62134</xdr:rowOff>
    </xdr:from>
    <xdr:to>
      <xdr:col>16</xdr:col>
      <xdr:colOff>713192</xdr:colOff>
      <xdr:row>67</xdr:row>
      <xdr:rowOff>138634</xdr:rowOff>
    </xdr:to>
    <xdr:sp macro="" textlink="">
      <xdr:nvSpPr>
        <xdr:cNvPr id="140" name="CuadroTexto 13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100-00008C000000}"/>
            </a:ext>
          </a:extLst>
        </xdr:cNvPr>
        <xdr:cNvSpPr txBox="1"/>
      </xdr:nvSpPr>
      <xdr:spPr>
        <a:xfrm>
          <a:off x="6624251" y="5586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  <a:r>
            <a:rPr lang="en-US" sz="1100" b="1" i="1" baseline="0"/>
            <a:t> CAPILAR</a:t>
          </a:r>
        </a:p>
        <a:p>
          <a:pPr algn="ctr"/>
          <a:r>
            <a:rPr lang="en-US" sz="900" b="1" i="1" baseline="0"/>
            <a:t>25-01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62</xdr:row>
      <xdr:rowOff>138634</xdr:rowOff>
    </xdr:from>
    <xdr:to>
      <xdr:col>15</xdr:col>
      <xdr:colOff>755192</xdr:colOff>
      <xdr:row>64</xdr:row>
      <xdr:rowOff>62134</xdr:rowOff>
    </xdr:to>
    <xdr:cxnSp macro="">
      <xdr:nvCxnSpPr>
        <xdr:cNvPr id="141" name="Conector recto de flecha 140">
          <a:extLst>
            <a:ext uri="{FF2B5EF4-FFF2-40B4-BE49-F238E27FC236}">
              <a16:creationId xmlns:a16="http://schemas.microsoft.com/office/drawing/2014/main" id="{00000000-0008-0000-1100-00008D000000}"/>
            </a:ext>
          </a:extLst>
        </xdr:cNvPr>
        <xdr:cNvCxnSpPr>
          <a:endCxn id="140" idx="0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69</xdr:row>
      <xdr:rowOff>62134</xdr:rowOff>
    </xdr:from>
    <xdr:to>
      <xdr:col>16</xdr:col>
      <xdr:colOff>713192</xdr:colOff>
      <xdr:row>72</xdr:row>
      <xdr:rowOff>138634</xdr:rowOff>
    </xdr:to>
    <xdr:sp macro="" textlink="">
      <xdr:nvSpPr>
        <xdr:cNvPr id="142" name="CuadroTexto 14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100-00008E000000}"/>
            </a:ext>
          </a:extLst>
        </xdr:cNvPr>
        <xdr:cNvSpPr txBox="1"/>
      </xdr:nvSpPr>
      <xdr:spPr>
        <a:xfrm>
          <a:off x="6624251" y="5586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CONY. Y FUGA CAPILAR</a:t>
          </a:r>
        </a:p>
        <a:p>
          <a:pPr algn="ctr"/>
          <a:r>
            <a:rPr lang="en-US" sz="900" b="1" i="1"/>
            <a:t>25-05</a:t>
          </a:r>
        </a:p>
      </xdr:txBody>
    </xdr:sp>
    <xdr:clientData/>
  </xdr:twoCellAnchor>
  <xdr:twoCellAnchor>
    <xdr:from>
      <xdr:col>15</xdr:col>
      <xdr:colOff>755192</xdr:colOff>
      <xdr:row>67</xdr:row>
      <xdr:rowOff>138634</xdr:rowOff>
    </xdr:from>
    <xdr:to>
      <xdr:col>15</xdr:col>
      <xdr:colOff>755192</xdr:colOff>
      <xdr:row>69</xdr:row>
      <xdr:rowOff>62134</xdr:rowOff>
    </xdr:to>
    <xdr:cxnSp macro="">
      <xdr:nvCxnSpPr>
        <xdr:cNvPr id="143" name="Conector recto de flecha 142">
          <a:extLst>
            <a:ext uri="{FF2B5EF4-FFF2-40B4-BE49-F238E27FC236}">
              <a16:creationId xmlns:a16="http://schemas.microsoft.com/office/drawing/2014/main" id="{00000000-0008-0000-1100-00008F000000}"/>
            </a:ext>
          </a:extLst>
        </xdr:cNvPr>
        <xdr:cNvCxnSpPr>
          <a:endCxn id="142" idx="0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9</xdr:row>
      <xdr:rowOff>72379</xdr:rowOff>
    </xdr:from>
    <xdr:to>
      <xdr:col>19</xdr:col>
      <xdr:colOff>713192</xdr:colOff>
      <xdr:row>12</xdr:row>
      <xdr:rowOff>148879</xdr:rowOff>
    </xdr:to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1100-000091000000}"/>
            </a:ext>
          </a:extLst>
        </xdr:cNvPr>
        <xdr:cNvSpPr txBox="1"/>
      </xdr:nvSpPr>
      <xdr:spPr>
        <a:xfrm>
          <a:off x="99253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"U"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7</xdr:row>
      <xdr:rowOff>166554</xdr:rowOff>
    </xdr:from>
    <xdr:to>
      <xdr:col>18</xdr:col>
      <xdr:colOff>755192</xdr:colOff>
      <xdr:row>9</xdr:row>
      <xdr:rowOff>72379</xdr:rowOff>
    </xdr:to>
    <xdr:cxnSp macro="">
      <xdr:nvCxnSpPr>
        <xdr:cNvPr id="146" name="Conector recto de flecha 145">
          <a:extLst>
            <a:ext uri="{FF2B5EF4-FFF2-40B4-BE49-F238E27FC236}">
              <a16:creationId xmlns:a16="http://schemas.microsoft.com/office/drawing/2014/main" id="{00000000-0008-0000-1100-000092000000}"/>
            </a:ext>
          </a:extLst>
        </xdr:cNvPr>
        <xdr:cNvCxnSpPr>
          <a:endCxn id="145" idx="0"/>
        </xdr:cNvCxnSpPr>
      </xdr:nvCxnSpPr>
      <xdr:spPr>
        <a:xfrm>
          <a:off x="1064531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20708</xdr:colOff>
      <xdr:row>59</xdr:row>
      <xdr:rowOff>62134</xdr:rowOff>
    </xdr:from>
    <xdr:to>
      <xdr:col>13</xdr:col>
      <xdr:colOff>698708</xdr:colOff>
      <xdr:row>62</xdr:row>
      <xdr:rowOff>138634</xdr:rowOff>
    </xdr:to>
    <xdr:sp macro="" textlink="">
      <xdr:nvSpPr>
        <xdr:cNvPr id="147" name="CuadroTexto 146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100-000093000000}"/>
            </a:ext>
          </a:extLst>
        </xdr:cNvPr>
        <xdr:cNvSpPr txBox="1"/>
      </xdr:nvSpPr>
      <xdr:spPr>
        <a:xfrm>
          <a:off x="6601617" y="113535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PORTA BULBO</a:t>
          </a:r>
        </a:p>
        <a:p>
          <a:pPr algn="ctr"/>
          <a:r>
            <a:rPr lang="en-US" sz="900" b="1" i="1"/>
            <a:t>20-01</a:t>
          </a:r>
          <a:endParaRPr lang="en-US" sz="1100" b="1" i="1"/>
        </a:p>
      </xdr:txBody>
    </xdr:sp>
    <xdr:clientData/>
  </xdr:twoCellAnchor>
  <xdr:twoCellAnchor>
    <xdr:from>
      <xdr:col>13</xdr:col>
      <xdr:colOff>698708</xdr:colOff>
      <xdr:row>61</xdr:row>
      <xdr:rowOff>5134</xdr:rowOff>
    </xdr:from>
    <xdr:to>
      <xdr:col>15</xdr:col>
      <xdr:colOff>35192</xdr:colOff>
      <xdr:row>61</xdr:row>
      <xdr:rowOff>5134</xdr:rowOff>
    </xdr:to>
    <xdr:cxnSp macro="">
      <xdr:nvCxnSpPr>
        <xdr:cNvPr id="148" name="Conector recto de flecha 147">
          <a:extLst>
            <a:ext uri="{FF2B5EF4-FFF2-40B4-BE49-F238E27FC236}">
              <a16:creationId xmlns:a16="http://schemas.microsoft.com/office/drawing/2014/main" id="{00000000-0008-0000-1100-000094000000}"/>
            </a:ext>
          </a:extLst>
        </xdr:cNvPr>
        <xdr:cNvCxnSpPr>
          <a:stCxn id="147" idx="6"/>
          <a:endCxn id="138" idx="2"/>
        </xdr:cNvCxnSpPr>
      </xdr:nvCxnSpPr>
      <xdr:spPr>
        <a:xfrm>
          <a:off x="8041617" y="11677589"/>
          <a:ext cx="21971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755192</xdr:colOff>
      <xdr:row>17</xdr:row>
      <xdr:rowOff>138634</xdr:rowOff>
    </xdr:from>
    <xdr:to>
      <xdr:col>15</xdr:col>
      <xdr:colOff>755192</xdr:colOff>
      <xdr:row>29</xdr:row>
      <xdr:rowOff>62134</xdr:rowOff>
    </xdr:to>
    <xdr:cxnSp macro="">
      <xdr:nvCxnSpPr>
        <xdr:cNvPr id="151" name="Conector recto de flecha 150">
          <a:extLst>
            <a:ext uri="{FF2B5EF4-FFF2-40B4-BE49-F238E27FC236}">
              <a16:creationId xmlns:a16="http://schemas.microsoft.com/office/drawing/2014/main" id="{00000000-0008-0000-1100-000097000000}"/>
            </a:ext>
          </a:extLst>
        </xdr:cNvPr>
        <xdr:cNvCxnSpPr>
          <a:stCxn id="98" idx="4"/>
          <a:endCxn id="128" idx="0"/>
        </xdr:cNvCxnSpPr>
      </xdr:nvCxnSpPr>
      <xdr:spPr>
        <a:xfrm>
          <a:off x="7344251" y="3421958"/>
          <a:ext cx="0" cy="2209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755191</xdr:colOff>
      <xdr:row>17</xdr:row>
      <xdr:rowOff>138634</xdr:rowOff>
    </xdr:from>
    <xdr:to>
      <xdr:col>15</xdr:col>
      <xdr:colOff>35191</xdr:colOff>
      <xdr:row>31</xdr:row>
      <xdr:rowOff>5134</xdr:rowOff>
    </xdr:to>
    <xdr:cxnSp macro="">
      <xdr:nvCxnSpPr>
        <xdr:cNvPr id="154" name="Conector angular 153">
          <a:extLst>
            <a:ext uri="{FF2B5EF4-FFF2-40B4-BE49-F238E27FC236}">
              <a16:creationId xmlns:a16="http://schemas.microsoft.com/office/drawing/2014/main" id="{00000000-0008-0000-1100-00009A000000}"/>
            </a:ext>
          </a:extLst>
        </xdr:cNvPr>
        <xdr:cNvCxnSpPr>
          <a:stCxn id="93" idx="4"/>
          <a:endCxn id="128" idx="2"/>
        </xdr:cNvCxnSpPr>
      </xdr:nvCxnSpPr>
      <xdr:spPr>
        <a:xfrm rot="16200000" flipH="1">
          <a:off x="4893868" y="4225075"/>
          <a:ext cx="2533500" cy="92726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29</xdr:row>
      <xdr:rowOff>62134</xdr:rowOff>
    </xdr:from>
    <xdr:to>
      <xdr:col>28</xdr:col>
      <xdr:colOff>713192</xdr:colOff>
      <xdr:row>32</xdr:row>
      <xdr:rowOff>138634</xdr:rowOff>
    </xdr:to>
    <xdr:sp macro="" textlink="">
      <xdr:nvSpPr>
        <xdr:cNvPr id="157" name="CuadroTexto 15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100-00009D000000}"/>
            </a:ext>
          </a:extLst>
        </xdr:cNvPr>
        <xdr:cNvSpPr txBox="1"/>
      </xdr:nvSpPr>
      <xdr:spPr>
        <a:xfrm>
          <a:off x="13213310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EXTERIOR</a:t>
          </a:r>
        </a:p>
        <a:p>
          <a:pPr algn="ctr"/>
          <a:r>
            <a:rPr lang="en-US" sz="900" b="1" i="1"/>
            <a:t>01-05</a:t>
          </a:r>
        </a:p>
      </xdr:txBody>
    </xdr:sp>
    <xdr:clientData/>
  </xdr:twoCellAnchor>
  <xdr:twoCellAnchor>
    <xdr:from>
      <xdr:col>27</xdr:col>
      <xdr:colOff>755192</xdr:colOff>
      <xdr:row>32</xdr:row>
      <xdr:rowOff>138634</xdr:rowOff>
    </xdr:from>
    <xdr:to>
      <xdr:col>27</xdr:col>
      <xdr:colOff>755192</xdr:colOff>
      <xdr:row>79</xdr:row>
      <xdr:rowOff>62134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1100-00009E000000}"/>
            </a:ext>
          </a:extLst>
        </xdr:cNvPr>
        <xdr:cNvCxnSpPr>
          <a:stCxn id="157" idx="4"/>
          <a:endCxn id="165" idx="0"/>
        </xdr:cNvCxnSpPr>
      </xdr:nvCxnSpPr>
      <xdr:spPr>
        <a:xfrm>
          <a:off x="13917010" y="6286589"/>
          <a:ext cx="0" cy="792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79</xdr:row>
      <xdr:rowOff>62134</xdr:rowOff>
    </xdr:from>
    <xdr:to>
      <xdr:col>28</xdr:col>
      <xdr:colOff>713192</xdr:colOff>
      <xdr:row>82</xdr:row>
      <xdr:rowOff>138634</xdr:rowOff>
    </xdr:to>
    <xdr:sp macro="" textlink="">
      <xdr:nvSpPr>
        <xdr:cNvPr id="165" name="CuadroTexto 16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100-0000A5000000}"/>
            </a:ext>
          </a:extLst>
        </xdr:cNvPr>
        <xdr:cNvSpPr txBox="1"/>
      </xdr:nvSpPr>
      <xdr:spPr>
        <a:xfrm>
          <a:off x="13197010" y="14211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ENSAMBLE</a:t>
          </a:r>
          <a:r>
            <a:rPr lang="en-US" sz="1100" b="1" i="1" baseline="0"/>
            <a:t> INT-EXT</a:t>
          </a:r>
        </a:p>
        <a:p>
          <a:pPr algn="ctr"/>
          <a:r>
            <a:rPr lang="en-US" sz="900" b="1" i="1" baseline="0"/>
            <a:t>30-05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82</xdr:row>
      <xdr:rowOff>138634</xdr:rowOff>
    </xdr:from>
    <xdr:to>
      <xdr:col>27</xdr:col>
      <xdr:colOff>755192</xdr:colOff>
      <xdr:row>84</xdr:row>
      <xdr:rowOff>62134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1100-0000A6000000}"/>
            </a:ext>
          </a:extLst>
        </xdr:cNvPr>
        <xdr:cNvCxnSpPr>
          <a:stCxn id="165" idx="4"/>
        </xdr:cNvCxnSpPr>
      </xdr:nvCxnSpPr>
      <xdr:spPr>
        <a:xfrm>
          <a:off x="13917010" y="148590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84</xdr:row>
      <xdr:rowOff>62134</xdr:rowOff>
    </xdr:from>
    <xdr:to>
      <xdr:col>28</xdr:col>
      <xdr:colOff>713192</xdr:colOff>
      <xdr:row>87</xdr:row>
      <xdr:rowOff>138634</xdr:rowOff>
    </xdr:to>
    <xdr:sp macro="" textlink="">
      <xdr:nvSpPr>
        <xdr:cNvPr id="167" name="CuadroTexto 16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100-0000A7000000}"/>
            </a:ext>
          </a:extLst>
        </xdr:cNvPr>
        <xdr:cNvSpPr txBox="1"/>
      </xdr:nvSpPr>
      <xdr:spPr>
        <a:xfrm>
          <a:off x="6624251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</a:t>
          </a:r>
          <a:r>
            <a:rPr lang="en-US" sz="1100" b="1" i="1" baseline="0"/>
            <a:t> GABINETES</a:t>
          </a:r>
        </a:p>
        <a:p>
          <a:pPr algn="ctr"/>
          <a:r>
            <a:rPr lang="en-US" sz="900" b="1" i="1" baseline="0"/>
            <a:t>35-05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87</xdr:row>
      <xdr:rowOff>138634</xdr:rowOff>
    </xdr:from>
    <xdr:to>
      <xdr:col>27</xdr:col>
      <xdr:colOff>755192</xdr:colOff>
      <xdr:row>89</xdr:row>
      <xdr:rowOff>62134</xdr:rowOff>
    </xdr:to>
    <xdr:cxnSp macro="">
      <xdr:nvCxnSpPr>
        <xdr:cNvPr id="168" name="Conector recto de flecha 167">
          <a:extLst>
            <a:ext uri="{FF2B5EF4-FFF2-40B4-BE49-F238E27FC236}">
              <a16:creationId xmlns:a16="http://schemas.microsoft.com/office/drawing/2014/main" id="{00000000-0008-0000-1100-0000A8000000}"/>
            </a:ext>
          </a:extLst>
        </xdr:cNvPr>
        <xdr:cNvCxnSpPr>
          <a:stCxn id="167" idx="4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49572</xdr:colOff>
      <xdr:row>89</xdr:row>
      <xdr:rowOff>62134</xdr:rowOff>
    </xdr:from>
    <xdr:to>
      <xdr:col>28</xdr:col>
      <xdr:colOff>727572</xdr:colOff>
      <xdr:row>92</xdr:row>
      <xdr:rowOff>138634</xdr:rowOff>
    </xdr:to>
    <xdr:sp macro="" textlink="">
      <xdr:nvSpPr>
        <xdr:cNvPr id="169" name="CuadroTexto 16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100-0000A9000000}"/>
            </a:ext>
          </a:extLst>
        </xdr:cNvPr>
        <xdr:cNvSpPr txBox="1"/>
      </xdr:nvSpPr>
      <xdr:spPr>
        <a:xfrm>
          <a:off x="13232172" y="1611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28</xdr:col>
      <xdr:colOff>7030</xdr:colOff>
      <xdr:row>98</xdr:row>
      <xdr:rowOff>22174</xdr:rowOff>
    </xdr:from>
    <xdr:to>
      <xdr:col>28</xdr:col>
      <xdr:colOff>7572</xdr:colOff>
      <xdr:row>99</xdr:row>
      <xdr:rowOff>67014</xdr:rowOff>
    </xdr:to>
    <xdr:cxnSp macro="">
      <xdr:nvCxnSpPr>
        <xdr:cNvPr id="170" name="Conector recto de flecha 169">
          <a:extLst>
            <a:ext uri="{FF2B5EF4-FFF2-40B4-BE49-F238E27FC236}">
              <a16:creationId xmlns:a16="http://schemas.microsoft.com/office/drawing/2014/main" id="{00000000-0008-0000-1100-0000AA000000}"/>
            </a:ext>
          </a:extLst>
        </xdr:cNvPr>
        <xdr:cNvCxnSpPr>
          <a:stCxn id="376" idx="4"/>
          <a:endCxn id="5" idx="0"/>
        </xdr:cNvCxnSpPr>
      </xdr:nvCxnSpPr>
      <xdr:spPr>
        <a:xfrm flipH="1">
          <a:off x="15594900" y="18740870"/>
          <a:ext cx="542" cy="23534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102</xdr:row>
      <xdr:rowOff>118968</xdr:rowOff>
    </xdr:from>
    <xdr:to>
      <xdr:col>28</xdr:col>
      <xdr:colOff>7030</xdr:colOff>
      <xdr:row>104</xdr:row>
      <xdr:rowOff>62134</xdr:rowOff>
    </xdr:to>
    <xdr:cxnSp macro="">
      <xdr:nvCxnSpPr>
        <xdr:cNvPr id="172" name="Conector recto de flecha 171">
          <a:extLst>
            <a:ext uri="{FF2B5EF4-FFF2-40B4-BE49-F238E27FC236}">
              <a16:creationId xmlns:a16="http://schemas.microsoft.com/office/drawing/2014/main" id="{00000000-0008-0000-1100-0000AC000000}"/>
            </a:ext>
          </a:extLst>
        </xdr:cNvPr>
        <xdr:cNvCxnSpPr>
          <a:stCxn id="5" idx="2"/>
          <a:endCxn id="173" idx="0"/>
        </xdr:cNvCxnSpPr>
      </xdr:nvCxnSpPr>
      <xdr:spPr>
        <a:xfrm flipH="1">
          <a:off x="15581062" y="19599664"/>
          <a:ext cx="13838" cy="32416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104</xdr:row>
      <xdr:rowOff>62134</xdr:rowOff>
    </xdr:from>
    <xdr:to>
      <xdr:col>28</xdr:col>
      <xdr:colOff>713192</xdr:colOff>
      <xdr:row>107</xdr:row>
      <xdr:rowOff>138634</xdr:rowOff>
    </xdr:to>
    <xdr:sp macro="" textlink="">
      <xdr:nvSpPr>
        <xdr:cNvPr id="173" name="CuadroTexto 17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100-0000AD000000}"/>
            </a:ext>
          </a:extLst>
        </xdr:cNvPr>
        <xdr:cNvSpPr txBox="1"/>
      </xdr:nvSpPr>
      <xdr:spPr>
        <a:xfrm>
          <a:off x="13217792" y="1801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GABINETE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27</xdr:col>
      <xdr:colOff>755192</xdr:colOff>
      <xdr:row>107</xdr:row>
      <xdr:rowOff>138634</xdr:rowOff>
    </xdr:from>
    <xdr:to>
      <xdr:col>27</xdr:col>
      <xdr:colOff>755192</xdr:colOff>
      <xdr:row>109</xdr:row>
      <xdr:rowOff>62134</xdr:rowOff>
    </xdr:to>
    <xdr:cxnSp macro="">
      <xdr:nvCxnSpPr>
        <xdr:cNvPr id="174" name="Conector recto de flecha 173">
          <a:extLst>
            <a:ext uri="{FF2B5EF4-FFF2-40B4-BE49-F238E27FC236}">
              <a16:creationId xmlns:a16="http://schemas.microsoft.com/office/drawing/2014/main" id="{00000000-0008-0000-1100-0000AE000000}"/>
            </a:ext>
          </a:extLst>
        </xdr:cNvPr>
        <xdr:cNvCxnSpPr>
          <a:stCxn id="173" idx="4"/>
        </xdr:cNvCxnSpPr>
      </xdr:nvCxnSpPr>
      <xdr:spPr>
        <a:xfrm>
          <a:off x="13937792" y="1866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109</xdr:row>
      <xdr:rowOff>62134</xdr:rowOff>
    </xdr:from>
    <xdr:to>
      <xdr:col>28</xdr:col>
      <xdr:colOff>713192</xdr:colOff>
      <xdr:row>112</xdr:row>
      <xdr:rowOff>138634</xdr:rowOff>
    </xdr:to>
    <xdr:sp macro="" textlink="">
      <xdr:nvSpPr>
        <xdr:cNvPr id="175" name="CuadroTexto 174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100-0000AF000000}"/>
            </a:ext>
          </a:extLst>
        </xdr:cNvPr>
        <xdr:cNvSpPr txBox="1"/>
      </xdr:nvSpPr>
      <xdr:spPr>
        <a:xfrm>
          <a:off x="13217792" y="18969259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PARANTES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27</xdr:col>
      <xdr:colOff>755192</xdr:colOff>
      <xdr:row>112</xdr:row>
      <xdr:rowOff>138634</xdr:rowOff>
    </xdr:from>
    <xdr:to>
      <xdr:col>27</xdr:col>
      <xdr:colOff>755192</xdr:colOff>
      <xdr:row>114</xdr:row>
      <xdr:rowOff>62134</xdr:rowOff>
    </xdr:to>
    <xdr:cxnSp macro="">
      <xdr:nvCxnSpPr>
        <xdr:cNvPr id="176" name="Conector recto de flecha 175">
          <a:extLst>
            <a:ext uri="{FF2B5EF4-FFF2-40B4-BE49-F238E27FC236}">
              <a16:creationId xmlns:a16="http://schemas.microsoft.com/office/drawing/2014/main" id="{00000000-0008-0000-1100-0000B0000000}"/>
            </a:ext>
          </a:extLst>
        </xdr:cNvPr>
        <xdr:cNvCxnSpPr>
          <a:stCxn id="175" idx="4"/>
        </xdr:cNvCxnSpPr>
      </xdr:nvCxnSpPr>
      <xdr:spPr>
        <a:xfrm>
          <a:off x="13937792" y="1961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114</xdr:row>
      <xdr:rowOff>62134</xdr:rowOff>
    </xdr:from>
    <xdr:to>
      <xdr:col>28</xdr:col>
      <xdr:colOff>713192</xdr:colOff>
      <xdr:row>117</xdr:row>
      <xdr:rowOff>138634</xdr:rowOff>
    </xdr:to>
    <xdr:sp macro="" textlink="">
      <xdr:nvSpPr>
        <xdr:cNvPr id="177" name="CuadroTexto 17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100-0000B1000000}"/>
            </a:ext>
          </a:extLst>
        </xdr:cNvPr>
        <xdr:cNvSpPr txBox="1"/>
      </xdr:nvSpPr>
      <xdr:spPr>
        <a:xfrm>
          <a:off x="6624251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</a:t>
          </a:r>
        </a:p>
        <a:p>
          <a:pPr algn="ctr"/>
          <a:r>
            <a:rPr lang="en-US" sz="900" b="1" i="1" baseline="0"/>
            <a:t>10-05</a:t>
          </a:r>
          <a:endParaRPr lang="en-US" sz="1050" b="1" i="1"/>
        </a:p>
      </xdr:txBody>
    </xdr:sp>
    <xdr:clientData/>
  </xdr:twoCellAnchor>
  <xdr:twoCellAnchor>
    <xdr:from>
      <xdr:col>27</xdr:col>
      <xdr:colOff>755192</xdr:colOff>
      <xdr:row>117</xdr:row>
      <xdr:rowOff>138634</xdr:rowOff>
    </xdr:from>
    <xdr:to>
      <xdr:col>27</xdr:col>
      <xdr:colOff>755192</xdr:colOff>
      <xdr:row>119</xdr:row>
      <xdr:rowOff>62134</xdr:rowOff>
    </xdr:to>
    <xdr:cxnSp macro="">
      <xdr:nvCxnSpPr>
        <xdr:cNvPr id="178" name="Conector recto de flecha 177">
          <a:extLst>
            <a:ext uri="{FF2B5EF4-FFF2-40B4-BE49-F238E27FC236}">
              <a16:creationId xmlns:a16="http://schemas.microsoft.com/office/drawing/2014/main" id="{00000000-0008-0000-1100-0000B2000000}"/>
            </a:ext>
          </a:extLst>
        </xdr:cNvPr>
        <xdr:cNvCxnSpPr>
          <a:stCxn id="177" idx="4"/>
        </xdr:cNvCxnSpPr>
      </xdr:nvCxnSpPr>
      <xdr:spPr>
        <a:xfrm>
          <a:off x="7344251" y="5282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29</xdr:row>
      <xdr:rowOff>62134</xdr:rowOff>
    </xdr:from>
    <xdr:to>
      <xdr:col>25</xdr:col>
      <xdr:colOff>713192</xdr:colOff>
      <xdr:row>32</xdr:row>
      <xdr:rowOff>138634</xdr:rowOff>
    </xdr:to>
    <xdr:sp macro="" textlink="">
      <xdr:nvSpPr>
        <xdr:cNvPr id="180" name="CuadroTexto 179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1100-0000B4000000}"/>
            </a:ext>
          </a:extLst>
        </xdr:cNvPr>
        <xdr:cNvSpPr txBox="1"/>
      </xdr:nvSpPr>
      <xdr:spPr>
        <a:xfrm>
          <a:off x="11566045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PISO CORRUPLAST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25</xdr:col>
      <xdr:colOff>713192</xdr:colOff>
      <xdr:row>31</xdr:row>
      <xdr:rowOff>5134</xdr:rowOff>
    </xdr:from>
    <xdr:to>
      <xdr:col>27</xdr:col>
      <xdr:colOff>35192</xdr:colOff>
      <xdr:row>31</xdr:row>
      <xdr:rowOff>5134</xdr:rowOff>
    </xdr:to>
    <xdr:cxnSp macro="">
      <xdr:nvCxnSpPr>
        <xdr:cNvPr id="181" name="Conector recto de flecha 180">
          <a:extLst>
            <a:ext uri="{FF2B5EF4-FFF2-40B4-BE49-F238E27FC236}">
              <a16:creationId xmlns:a16="http://schemas.microsoft.com/office/drawing/2014/main" id="{00000000-0008-0000-1100-0000B5000000}"/>
            </a:ext>
          </a:extLst>
        </xdr:cNvPr>
        <xdr:cNvCxnSpPr>
          <a:stCxn id="180" idx="6"/>
          <a:endCxn id="157" idx="2"/>
        </xdr:cNvCxnSpPr>
      </xdr:nvCxnSpPr>
      <xdr:spPr>
        <a:xfrm>
          <a:off x="13006045" y="4958134"/>
          <a:ext cx="20726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22</xdr:row>
      <xdr:rowOff>138634</xdr:rowOff>
    </xdr:from>
    <xdr:to>
      <xdr:col>27</xdr:col>
      <xdr:colOff>755192</xdr:colOff>
      <xdr:row>29</xdr:row>
      <xdr:rowOff>62134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1100-0000B8000000}"/>
            </a:ext>
          </a:extLst>
        </xdr:cNvPr>
        <xdr:cNvCxnSpPr>
          <a:stCxn id="125" idx="4"/>
          <a:endCxn id="157" idx="0"/>
        </xdr:cNvCxnSpPr>
      </xdr:nvCxnSpPr>
      <xdr:spPr>
        <a:xfrm>
          <a:off x="13941105" y="4379330"/>
          <a:ext cx="0" cy="1257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755191</xdr:colOff>
      <xdr:row>27</xdr:row>
      <xdr:rowOff>138634</xdr:rowOff>
    </xdr:from>
    <xdr:to>
      <xdr:col>27</xdr:col>
      <xdr:colOff>755191</xdr:colOff>
      <xdr:row>29</xdr:row>
      <xdr:rowOff>62134</xdr:rowOff>
    </xdr:to>
    <xdr:cxnSp macro="">
      <xdr:nvCxnSpPr>
        <xdr:cNvPr id="187" name="Conector angular 186">
          <a:extLst>
            <a:ext uri="{FF2B5EF4-FFF2-40B4-BE49-F238E27FC236}">
              <a16:creationId xmlns:a16="http://schemas.microsoft.com/office/drawing/2014/main" id="{00000000-0008-0000-1100-0000BB000000}"/>
            </a:ext>
          </a:extLst>
        </xdr:cNvPr>
        <xdr:cNvCxnSpPr>
          <a:stCxn id="118" idx="4"/>
          <a:endCxn id="157" idx="0"/>
        </xdr:cNvCxnSpPr>
      </xdr:nvCxnSpPr>
      <xdr:spPr>
        <a:xfrm rot="16200000" flipH="1">
          <a:off x="12957427" y="4655575"/>
          <a:ext cx="304500" cy="164726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22</xdr:row>
      <xdr:rowOff>138634</xdr:rowOff>
    </xdr:from>
    <xdr:to>
      <xdr:col>27</xdr:col>
      <xdr:colOff>755192</xdr:colOff>
      <xdr:row>29</xdr:row>
      <xdr:rowOff>62134</xdr:rowOff>
    </xdr:to>
    <xdr:cxnSp macro="">
      <xdr:nvCxnSpPr>
        <xdr:cNvPr id="191" name="Conector angular 190">
          <a:extLst>
            <a:ext uri="{FF2B5EF4-FFF2-40B4-BE49-F238E27FC236}">
              <a16:creationId xmlns:a16="http://schemas.microsoft.com/office/drawing/2014/main" id="{00000000-0008-0000-1100-0000BF000000}"/>
            </a:ext>
          </a:extLst>
        </xdr:cNvPr>
        <xdr:cNvCxnSpPr>
          <a:stCxn id="106" idx="4"/>
          <a:endCxn id="157" idx="0"/>
        </xdr:cNvCxnSpPr>
      </xdr:nvCxnSpPr>
      <xdr:spPr>
        <a:xfrm rot="16200000" flipH="1">
          <a:off x="11657545" y="3355693"/>
          <a:ext cx="1257000" cy="3294530"/>
        </a:xfrm>
        <a:prstGeom prst="bentConnector3">
          <a:avLst>
            <a:gd name="adj1" fmla="val 8833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755193</xdr:colOff>
      <xdr:row>12</xdr:row>
      <xdr:rowOff>148878</xdr:rowOff>
    </xdr:from>
    <xdr:to>
      <xdr:col>27</xdr:col>
      <xdr:colOff>755193</xdr:colOff>
      <xdr:row>29</xdr:row>
      <xdr:rowOff>62133</xdr:rowOff>
    </xdr:to>
    <xdr:cxnSp macro="">
      <xdr:nvCxnSpPr>
        <xdr:cNvPr id="194" name="Conector angular 193">
          <a:extLst>
            <a:ext uri="{FF2B5EF4-FFF2-40B4-BE49-F238E27FC236}">
              <a16:creationId xmlns:a16="http://schemas.microsoft.com/office/drawing/2014/main" id="{00000000-0008-0000-1100-0000C2000000}"/>
            </a:ext>
          </a:extLst>
        </xdr:cNvPr>
        <xdr:cNvCxnSpPr>
          <a:stCxn id="145" idx="4"/>
          <a:endCxn id="157" idx="0"/>
        </xdr:cNvCxnSpPr>
      </xdr:nvCxnSpPr>
      <xdr:spPr>
        <a:xfrm rot="16200000" flipH="1">
          <a:off x="11545940" y="1581881"/>
          <a:ext cx="3151755" cy="4953000"/>
        </a:xfrm>
        <a:prstGeom prst="bentConnector3">
          <a:avLst>
            <a:gd name="adj1" fmla="val 9533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755192</xdr:colOff>
      <xdr:row>27</xdr:row>
      <xdr:rowOff>138634</xdr:rowOff>
    </xdr:from>
    <xdr:to>
      <xdr:col>15</xdr:col>
      <xdr:colOff>35192</xdr:colOff>
      <xdr:row>81</xdr:row>
      <xdr:rowOff>5134</xdr:rowOff>
    </xdr:to>
    <xdr:cxnSp macro="">
      <xdr:nvCxnSpPr>
        <xdr:cNvPr id="202" name="Conector angular 201">
          <a:extLst>
            <a:ext uri="{FF2B5EF4-FFF2-40B4-BE49-F238E27FC236}">
              <a16:creationId xmlns:a16="http://schemas.microsoft.com/office/drawing/2014/main" id="{00000000-0008-0000-1100-0000CA000000}"/>
            </a:ext>
          </a:extLst>
        </xdr:cNvPr>
        <xdr:cNvCxnSpPr>
          <a:stCxn id="233" idx="4"/>
          <a:endCxn id="362" idx="2"/>
        </xdr:cNvCxnSpPr>
      </xdr:nvCxnSpPr>
      <xdr:spPr>
        <a:xfrm rot="16200000" flipH="1">
          <a:off x="730374" y="8649362"/>
          <a:ext cx="9201000" cy="257045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69272</xdr:colOff>
      <xdr:row>109</xdr:row>
      <xdr:rowOff>17318</xdr:rowOff>
    </xdr:from>
    <xdr:to>
      <xdr:col>19</xdr:col>
      <xdr:colOff>727364</xdr:colOff>
      <xdr:row>112</xdr:row>
      <xdr:rowOff>156882</xdr:rowOff>
    </xdr:to>
    <xdr:sp macro="" textlink="">
      <xdr:nvSpPr>
        <xdr:cNvPr id="209" name="Rectángulo 208">
          <a:extLst>
            <a:ext uri="{FF2B5EF4-FFF2-40B4-BE49-F238E27FC236}">
              <a16:creationId xmlns:a16="http://schemas.microsoft.com/office/drawing/2014/main" id="{00000000-0008-0000-1100-0000D1000000}"/>
            </a:ext>
          </a:extLst>
        </xdr:cNvPr>
        <xdr:cNvSpPr/>
      </xdr:nvSpPr>
      <xdr:spPr>
        <a:xfrm>
          <a:off x="1707572" y="28449443"/>
          <a:ext cx="6334992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69828</xdr:colOff>
      <xdr:row>109</xdr:row>
      <xdr:rowOff>62134</xdr:rowOff>
    </xdr:from>
    <xdr:to>
      <xdr:col>10</xdr:col>
      <xdr:colOff>747828</xdr:colOff>
      <xdr:row>112</xdr:row>
      <xdr:rowOff>138634</xdr:rowOff>
    </xdr:to>
    <xdr:sp macro="" textlink="">
      <xdr:nvSpPr>
        <xdr:cNvPr id="210" name="CuadroTexto 209">
          <a:extLst>
            <a:ext uri="{FF2B5EF4-FFF2-40B4-BE49-F238E27FC236}">
              <a16:creationId xmlns:a16="http://schemas.microsoft.com/office/drawing/2014/main" id="{00000000-0008-0000-1100-0000D2000000}"/>
            </a:ext>
          </a:extLst>
        </xdr:cNvPr>
        <xdr:cNvSpPr txBox="1"/>
      </xdr:nvSpPr>
      <xdr:spPr>
        <a:xfrm>
          <a:off x="1708128" y="28494259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35717</xdr:colOff>
      <xdr:row>109</xdr:row>
      <xdr:rowOff>62134</xdr:rowOff>
    </xdr:from>
    <xdr:to>
      <xdr:col>13</xdr:col>
      <xdr:colOff>713717</xdr:colOff>
      <xdr:row>112</xdr:row>
      <xdr:rowOff>138634</xdr:rowOff>
    </xdr:to>
    <xdr:sp macro="" textlink="">
      <xdr:nvSpPr>
        <xdr:cNvPr id="211" name="CuadroTexto 2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D3000000}"/>
            </a:ext>
          </a:extLst>
        </xdr:cNvPr>
        <xdr:cNvSpPr txBox="1"/>
      </xdr:nvSpPr>
      <xdr:spPr>
        <a:xfrm>
          <a:off x="3312317" y="28494259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PARANTES</a:t>
          </a:r>
        </a:p>
        <a:p>
          <a:pPr algn="ctr"/>
          <a:r>
            <a:rPr lang="en-US" sz="900" b="1" i="1" baseline="0"/>
            <a:t>05-01</a:t>
          </a:r>
          <a:endParaRPr lang="en-US" sz="900" b="1" i="1"/>
        </a:p>
      </xdr:txBody>
    </xdr:sp>
    <xdr:clientData/>
  </xdr:twoCellAnchor>
  <xdr:twoCellAnchor>
    <xdr:from>
      <xdr:col>15</xdr:col>
      <xdr:colOff>35192</xdr:colOff>
      <xdr:row>109</xdr:row>
      <xdr:rowOff>62134</xdr:rowOff>
    </xdr:from>
    <xdr:to>
      <xdr:col>16</xdr:col>
      <xdr:colOff>713192</xdr:colOff>
      <xdr:row>112</xdr:row>
      <xdr:rowOff>138634</xdr:rowOff>
    </xdr:to>
    <xdr:sp macro="" textlink="">
      <xdr:nvSpPr>
        <xdr:cNvPr id="212" name="CuadroTexto 21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1100-0000D4000000}"/>
            </a:ext>
          </a:extLst>
        </xdr:cNvPr>
        <xdr:cNvSpPr txBox="1"/>
      </xdr:nvSpPr>
      <xdr:spPr>
        <a:xfrm>
          <a:off x="4950092" y="28494259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PARANTES</a:t>
          </a:r>
        </a:p>
        <a:p>
          <a:pPr algn="ctr"/>
          <a:r>
            <a:rPr lang="en-US" sz="900" b="1" i="1" baseline="0"/>
            <a:t>10-45</a:t>
          </a:r>
        </a:p>
      </xdr:txBody>
    </xdr:sp>
    <xdr:clientData/>
  </xdr:twoCellAnchor>
  <xdr:twoCellAnchor>
    <xdr:from>
      <xdr:col>10</xdr:col>
      <xdr:colOff>747828</xdr:colOff>
      <xdr:row>111</xdr:row>
      <xdr:rowOff>5134</xdr:rowOff>
    </xdr:from>
    <xdr:to>
      <xdr:col>12</xdr:col>
      <xdr:colOff>35717</xdr:colOff>
      <xdr:row>111</xdr:row>
      <xdr:rowOff>5134</xdr:rowOff>
    </xdr:to>
    <xdr:cxnSp macro="">
      <xdr:nvCxnSpPr>
        <xdr:cNvPr id="213" name="Conector recto de flecha 212">
          <a:extLst>
            <a:ext uri="{FF2B5EF4-FFF2-40B4-BE49-F238E27FC236}">
              <a16:creationId xmlns:a16="http://schemas.microsoft.com/office/drawing/2014/main" id="{00000000-0008-0000-1100-0000D5000000}"/>
            </a:ext>
          </a:extLst>
        </xdr:cNvPr>
        <xdr:cNvCxnSpPr>
          <a:stCxn id="210" idx="6"/>
          <a:endCxn id="211" idx="2"/>
        </xdr:cNvCxnSpPr>
      </xdr:nvCxnSpPr>
      <xdr:spPr>
        <a:xfrm>
          <a:off x="3148128" y="28818259"/>
          <a:ext cx="16418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713717</xdr:colOff>
      <xdr:row>111</xdr:row>
      <xdr:rowOff>0</xdr:rowOff>
    </xdr:from>
    <xdr:to>
      <xdr:col>15</xdr:col>
      <xdr:colOff>17318</xdr:colOff>
      <xdr:row>111</xdr:row>
      <xdr:rowOff>5134</xdr:rowOff>
    </xdr:to>
    <xdr:cxnSp macro="">
      <xdr:nvCxnSpPr>
        <xdr:cNvPr id="214" name="Conector recto de flecha 213">
          <a:extLst>
            <a:ext uri="{FF2B5EF4-FFF2-40B4-BE49-F238E27FC236}">
              <a16:creationId xmlns:a16="http://schemas.microsoft.com/office/drawing/2014/main" id="{00000000-0008-0000-1100-0000D6000000}"/>
            </a:ext>
          </a:extLst>
        </xdr:cNvPr>
        <xdr:cNvCxnSpPr>
          <a:stCxn id="211" idx="6"/>
        </xdr:cNvCxnSpPr>
      </xdr:nvCxnSpPr>
      <xdr:spPr>
        <a:xfrm flipV="1">
          <a:off x="4752317" y="28813125"/>
          <a:ext cx="179901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713192</xdr:colOff>
      <xdr:row>111</xdr:row>
      <xdr:rowOff>5134</xdr:rowOff>
    </xdr:from>
    <xdr:to>
      <xdr:col>21</xdr:col>
      <xdr:colOff>57494</xdr:colOff>
      <xdr:row>111</xdr:row>
      <xdr:rowOff>6104</xdr:rowOff>
    </xdr:to>
    <xdr:cxnSp macro="">
      <xdr:nvCxnSpPr>
        <xdr:cNvPr id="215" name="Conector recto de flecha 214">
          <a:extLst>
            <a:ext uri="{FF2B5EF4-FFF2-40B4-BE49-F238E27FC236}">
              <a16:creationId xmlns:a16="http://schemas.microsoft.com/office/drawing/2014/main" id="{00000000-0008-0000-1100-0000D7000000}"/>
            </a:ext>
          </a:extLst>
        </xdr:cNvPr>
        <xdr:cNvCxnSpPr>
          <a:stCxn id="212" idx="6"/>
        </xdr:cNvCxnSpPr>
      </xdr:nvCxnSpPr>
      <xdr:spPr>
        <a:xfrm>
          <a:off x="8028392" y="28818259"/>
          <a:ext cx="220602" cy="9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109</xdr:row>
      <xdr:rowOff>62134</xdr:rowOff>
    </xdr:from>
    <xdr:to>
      <xdr:col>19</xdr:col>
      <xdr:colOff>713192</xdr:colOff>
      <xdr:row>112</xdr:row>
      <xdr:rowOff>138634</xdr:rowOff>
    </xdr:to>
    <xdr:sp macro="" textlink="">
      <xdr:nvSpPr>
        <xdr:cNvPr id="216" name="CuadroTexto 215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1100-0000D8000000}"/>
            </a:ext>
          </a:extLst>
        </xdr:cNvPr>
        <xdr:cNvSpPr txBox="1"/>
      </xdr:nvSpPr>
      <xdr:spPr>
        <a:xfrm>
          <a:off x="6588392" y="28494259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PARANTES</a:t>
          </a:r>
        </a:p>
        <a:p>
          <a:pPr algn="ctr"/>
          <a:r>
            <a:rPr lang="en-US" sz="900" b="1" i="1" baseline="0"/>
            <a:t>20-35</a:t>
          </a:r>
        </a:p>
      </xdr:txBody>
    </xdr:sp>
    <xdr:clientData/>
  </xdr:twoCellAnchor>
  <xdr:twoCellAnchor>
    <xdr:from>
      <xdr:col>16</xdr:col>
      <xdr:colOff>713192</xdr:colOff>
      <xdr:row>111</xdr:row>
      <xdr:rowOff>5134</xdr:rowOff>
    </xdr:from>
    <xdr:to>
      <xdr:col>18</xdr:col>
      <xdr:colOff>35192</xdr:colOff>
      <xdr:row>111</xdr:row>
      <xdr:rowOff>5134</xdr:rowOff>
    </xdr:to>
    <xdr:cxnSp macro="">
      <xdr:nvCxnSpPr>
        <xdr:cNvPr id="217" name="Conector recto de flecha 216">
          <a:extLst>
            <a:ext uri="{FF2B5EF4-FFF2-40B4-BE49-F238E27FC236}">
              <a16:creationId xmlns:a16="http://schemas.microsoft.com/office/drawing/2014/main" id="{00000000-0008-0000-1100-0000D9000000}"/>
            </a:ext>
          </a:extLst>
        </xdr:cNvPr>
        <xdr:cNvCxnSpPr>
          <a:stCxn id="212" idx="6"/>
          <a:endCxn id="216" idx="2"/>
        </xdr:cNvCxnSpPr>
      </xdr:nvCxnSpPr>
      <xdr:spPr>
        <a:xfrm>
          <a:off x="6390092" y="28818259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109</xdr:row>
      <xdr:rowOff>62134</xdr:rowOff>
    </xdr:from>
    <xdr:to>
      <xdr:col>22</xdr:col>
      <xdr:colOff>713192</xdr:colOff>
      <xdr:row>112</xdr:row>
      <xdr:rowOff>138634</xdr:rowOff>
    </xdr:to>
    <xdr:sp macro="" textlink="">
      <xdr:nvSpPr>
        <xdr:cNvPr id="218" name="CuadroTexto 21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1100-0000DA000000}"/>
            </a:ext>
          </a:extLst>
        </xdr:cNvPr>
        <xdr:cNvSpPr txBox="1"/>
      </xdr:nvSpPr>
      <xdr:spPr>
        <a:xfrm>
          <a:off x="13217792" y="16064134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PARANTES</a:t>
          </a:r>
        </a:p>
        <a:p>
          <a:pPr algn="ctr"/>
          <a:r>
            <a:rPr lang="en-US" sz="800" b="1" i="1"/>
            <a:t>35-01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111</xdr:row>
      <xdr:rowOff>5134</xdr:rowOff>
    </xdr:from>
    <xdr:to>
      <xdr:col>27</xdr:col>
      <xdr:colOff>35192</xdr:colOff>
      <xdr:row>111</xdr:row>
      <xdr:rowOff>5134</xdr:rowOff>
    </xdr:to>
    <xdr:cxnSp macro="">
      <xdr:nvCxnSpPr>
        <xdr:cNvPr id="221" name="Conector recto de flecha 220">
          <a:extLst>
            <a:ext uri="{FF2B5EF4-FFF2-40B4-BE49-F238E27FC236}">
              <a16:creationId xmlns:a16="http://schemas.microsoft.com/office/drawing/2014/main" id="{00000000-0008-0000-1100-0000DD000000}"/>
            </a:ext>
          </a:extLst>
        </xdr:cNvPr>
        <xdr:cNvCxnSpPr>
          <a:stCxn id="218" idx="6"/>
          <a:endCxn id="175" idx="2"/>
        </xdr:cNvCxnSpPr>
      </xdr:nvCxnSpPr>
      <xdr:spPr>
        <a:xfrm>
          <a:off x="11362142" y="19293259"/>
          <a:ext cx="185565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119</xdr:row>
      <xdr:rowOff>62134</xdr:rowOff>
    </xdr:from>
    <xdr:to>
      <xdr:col>28</xdr:col>
      <xdr:colOff>713192</xdr:colOff>
      <xdr:row>122</xdr:row>
      <xdr:rowOff>138634</xdr:rowOff>
    </xdr:to>
    <xdr:sp macro="" textlink="">
      <xdr:nvSpPr>
        <xdr:cNvPr id="224" name="CuadroTexto 22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1100-0000E0000000}"/>
            </a:ext>
          </a:extLst>
        </xdr:cNvPr>
        <xdr:cNvSpPr txBox="1"/>
      </xdr:nvSpPr>
      <xdr:spPr>
        <a:xfrm>
          <a:off x="13217792" y="17016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BASE DE MADERA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122</xdr:row>
      <xdr:rowOff>138634</xdr:rowOff>
    </xdr:from>
    <xdr:to>
      <xdr:col>27</xdr:col>
      <xdr:colOff>755192</xdr:colOff>
      <xdr:row>124</xdr:row>
      <xdr:rowOff>62134</xdr:rowOff>
    </xdr:to>
    <xdr:cxnSp macro="">
      <xdr:nvCxnSpPr>
        <xdr:cNvPr id="225" name="Conector recto de flecha 224">
          <a:extLst>
            <a:ext uri="{FF2B5EF4-FFF2-40B4-BE49-F238E27FC236}">
              <a16:creationId xmlns:a16="http://schemas.microsoft.com/office/drawing/2014/main" id="{00000000-0008-0000-1100-0000E1000000}"/>
            </a:ext>
          </a:extLst>
        </xdr:cNvPr>
        <xdr:cNvCxnSpPr>
          <a:stCxn id="224" idx="4"/>
        </xdr:cNvCxnSpPr>
      </xdr:nvCxnSpPr>
      <xdr:spPr>
        <a:xfrm>
          <a:off x="13937792" y="17664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35192</xdr:colOff>
      <xdr:row>24</xdr:row>
      <xdr:rowOff>62134</xdr:rowOff>
    </xdr:from>
    <xdr:to>
      <xdr:col>10</xdr:col>
      <xdr:colOff>713192</xdr:colOff>
      <xdr:row>27</xdr:row>
      <xdr:rowOff>138634</xdr:rowOff>
    </xdr:to>
    <xdr:sp macro="" textlink="">
      <xdr:nvSpPr>
        <xdr:cNvPr id="233" name="CuadroTexto 232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1100-0000E9000000}"/>
            </a:ext>
          </a:extLst>
        </xdr:cNvPr>
        <xdr:cNvSpPr txBox="1"/>
      </xdr:nvSpPr>
      <xdr:spPr>
        <a:xfrm>
          <a:off x="3325647" y="463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</a:t>
          </a:r>
          <a:r>
            <a:rPr lang="en-US" sz="1100" b="1" i="1" baseline="0"/>
            <a:t> </a:t>
          </a:r>
          <a:r>
            <a:rPr lang="en-US" sz="1100" b="1" i="1"/>
            <a:t>MARCO</a:t>
          </a:r>
        </a:p>
        <a:p>
          <a:pPr algn="ctr"/>
          <a:r>
            <a:rPr lang="en-US" sz="900" b="1" i="1"/>
            <a:t>20-25</a:t>
          </a:r>
          <a:endParaRPr lang="en-US" sz="1100" b="1" i="1"/>
        </a:p>
      </xdr:txBody>
    </xdr:sp>
    <xdr:clientData/>
  </xdr:twoCellAnchor>
  <xdr:twoCellAnchor>
    <xdr:from>
      <xdr:col>9</xdr:col>
      <xdr:colOff>755192</xdr:colOff>
      <xdr:row>22</xdr:row>
      <xdr:rowOff>138634</xdr:rowOff>
    </xdr:from>
    <xdr:to>
      <xdr:col>9</xdr:col>
      <xdr:colOff>755192</xdr:colOff>
      <xdr:row>24</xdr:row>
      <xdr:rowOff>62134</xdr:rowOff>
    </xdr:to>
    <xdr:cxnSp macro="">
      <xdr:nvCxnSpPr>
        <xdr:cNvPr id="234" name="Conector recto de flecha 233">
          <a:extLst>
            <a:ext uri="{FF2B5EF4-FFF2-40B4-BE49-F238E27FC236}">
              <a16:creationId xmlns:a16="http://schemas.microsoft.com/office/drawing/2014/main" id="{00000000-0008-0000-1100-0000EA000000}"/>
            </a:ext>
          </a:extLst>
        </xdr:cNvPr>
        <xdr:cNvCxnSpPr>
          <a:stCxn id="74" idx="4"/>
          <a:endCxn id="233" idx="0"/>
        </xdr:cNvCxnSpPr>
      </xdr:nvCxnSpPr>
      <xdr:spPr>
        <a:xfrm>
          <a:off x="4045647" y="41910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15493</xdr:colOff>
      <xdr:row>27</xdr:row>
      <xdr:rowOff>141817</xdr:rowOff>
    </xdr:from>
    <xdr:to>
      <xdr:col>6</xdr:col>
      <xdr:colOff>35191</xdr:colOff>
      <xdr:row>36</xdr:row>
      <xdr:rowOff>8317</xdr:rowOff>
    </xdr:to>
    <xdr:cxnSp macro="">
      <xdr:nvCxnSpPr>
        <xdr:cNvPr id="236" name="Conector angular 235">
          <a:extLst>
            <a:ext uri="{FF2B5EF4-FFF2-40B4-BE49-F238E27FC236}">
              <a16:creationId xmlns:a16="http://schemas.microsoft.com/office/drawing/2014/main" id="{00000000-0008-0000-1100-0000EC000000}"/>
            </a:ext>
          </a:extLst>
        </xdr:cNvPr>
        <xdr:cNvCxnSpPr>
          <a:stCxn id="43" idx="4"/>
          <a:endCxn id="62" idx="2"/>
        </xdr:cNvCxnSpPr>
      </xdr:nvCxnSpPr>
      <xdr:spPr>
        <a:xfrm rot="16200000" flipH="1">
          <a:off x="438456" y="5676309"/>
          <a:ext cx="1581000" cy="9029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124</xdr:row>
      <xdr:rowOff>62134</xdr:rowOff>
    </xdr:from>
    <xdr:to>
      <xdr:col>28</xdr:col>
      <xdr:colOff>713192</xdr:colOff>
      <xdr:row>127</xdr:row>
      <xdr:rowOff>138634</xdr:rowOff>
    </xdr:to>
    <xdr:sp macro="" textlink="">
      <xdr:nvSpPr>
        <xdr:cNvPr id="239" name="CuadroTexto 238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1100-0000EF000000}"/>
            </a:ext>
          </a:extLst>
        </xdr:cNvPr>
        <xdr:cNvSpPr txBox="1"/>
      </xdr:nvSpPr>
      <xdr:spPr>
        <a:xfrm>
          <a:off x="13206906" y="1796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15-05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127</xdr:row>
      <xdr:rowOff>138634</xdr:rowOff>
    </xdr:from>
    <xdr:to>
      <xdr:col>27</xdr:col>
      <xdr:colOff>755192</xdr:colOff>
      <xdr:row>129</xdr:row>
      <xdr:rowOff>62134</xdr:rowOff>
    </xdr:to>
    <xdr:cxnSp macro="">
      <xdr:nvCxnSpPr>
        <xdr:cNvPr id="240" name="Conector recto de flecha 239">
          <a:extLst>
            <a:ext uri="{FF2B5EF4-FFF2-40B4-BE49-F238E27FC236}">
              <a16:creationId xmlns:a16="http://schemas.microsoft.com/office/drawing/2014/main" id="{00000000-0008-0000-1100-0000F0000000}"/>
            </a:ext>
          </a:extLst>
        </xdr:cNvPr>
        <xdr:cNvCxnSpPr>
          <a:stCxn id="239" idx="4"/>
        </xdr:cNvCxnSpPr>
      </xdr:nvCxnSpPr>
      <xdr:spPr>
        <a:xfrm>
          <a:off x="13926906" y="186171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124</xdr:row>
      <xdr:rowOff>62134</xdr:rowOff>
    </xdr:from>
    <xdr:to>
      <xdr:col>25</xdr:col>
      <xdr:colOff>713192</xdr:colOff>
      <xdr:row>127</xdr:row>
      <xdr:rowOff>138634</xdr:rowOff>
    </xdr:to>
    <xdr:sp macro="" textlink="">
      <xdr:nvSpPr>
        <xdr:cNvPr id="241" name="CuadroTexto 240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1100-0000F1000000}"/>
            </a:ext>
          </a:extLst>
        </xdr:cNvPr>
        <xdr:cNvSpPr txBox="1"/>
      </xdr:nvSpPr>
      <xdr:spPr>
        <a:xfrm>
          <a:off x="11560442" y="1606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25</xdr:col>
      <xdr:colOff>713192</xdr:colOff>
      <xdr:row>126</xdr:row>
      <xdr:rowOff>5134</xdr:rowOff>
    </xdr:from>
    <xdr:to>
      <xdr:col>27</xdr:col>
      <xdr:colOff>35192</xdr:colOff>
      <xdr:row>126</xdr:row>
      <xdr:rowOff>5134</xdr:rowOff>
    </xdr:to>
    <xdr:cxnSp macro="">
      <xdr:nvCxnSpPr>
        <xdr:cNvPr id="243" name="Conector recto de flecha 242">
          <a:extLst>
            <a:ext uri="{FF2B5EF4-FFF2-40B4-BE49-F238E27FC236}">
              <a16:creationId xmlns:a16="http://schemas.microsoft.com/office/drawing/2014/main" id="{00000000-0008-0000-1100-0000F3000000}"/>
            </a:ext>
          </a:extLst>
        </xdr:cNvPr>
        <xdr:cNvCxnSpPr>
          <a:stCxn id="241" idx="6"/>
          <a:endCxn id="239" idx="2"/>
        </xdr:cNvCxnSpPr>
      </xdr:nvCxnSpPr>
      <xdr:spPr>
        <a:xfrm>
          <a:off x="13000442" y="19436134"/>
          <a:ext cx="20646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755193</xdr:colOff>
      <xdr:row>42</xdr:row>
      <xdr:rowOff>153983</xdr:rowOff>
    </xdr:from>
    <xdr:to>
      <xdr:col>21</xdr:col>
      <xdr:colOff>35193</xdr:colOff>
      <xdr:row>126</xdr:row>
      <xdr:rowOff>8378</xdr:rowOff>
    </xdr:to>
    <xdr:cxnSp macro="">
      <xdr:nvCxnSpPr>
        <xdr:cNvPr id="247" name="Conector angular 246">
          <a:extLst>
            <a:ext uri="{FF2B5EF4-FFF2-40B4-BE49-F238E27FC236}">
              <a16:creationId xmlns:a16="http://schemas.microsoft.com/office/drawing/2014/main" id="{00000000-0008-0000-1100-0000F7000000}"/>
            </a:ext>
          </a:extLst>
        </xdr:cNvPr>
        <xdr:cNvCxnSpPr>
          <a:stCxn id="56" idx="4"/>
          <a:endCxn id="320" idx="2"/>
        </xdr:cNvCxnSpPr>
      </xdr:nvCxnSpPr>
      <xdr:spPr>
        <a:xfrm rot="16200000" flipH="1">
          <a:off x="-129482" y="12382068"/>
          <a:ext cx="15856395" cy="750613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129</xdr:row>
      <xdr:rowOff>62134</xdr:rowOff>
    </xdr:from>
    <xdr:to>
      <xdr:col>28</xdr:col>
      <xdr:colOff>713192</xdr:colOff>
      <xdr:row>132</xdr:row>
      <xdr:rowOff>138634</xdr:rowOff>
    </xdr:to>
    <xdr:sp macro="" textlink="">
      <xdr:nvSpPr>
        <xdr:cNvPr id="251" name="CuadroTexto 250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1100-0000FB000000}"/>
            </a:ext>
          </a:extLst>
        </xdr:cNvPr>
        <xdr:cNvSpPr txBox="1"/>
      </xdr:nvSpPr>
      <xdr:spPr>
        <a:xfrm>
          <a:off x="13206906" y="1892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DEL CONDENSADOR</a:t>
          </a:r>
        </a:p>
        <a:p>
          <a:pPr algn="ctr"/>
          <a:r>
            <a:rPr lang="en-US" sz="900" b="1" i="1" baseline="0"/>
            <a:t>15-05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132</xdr:row>
      <xdr:rowOff>138634</xdr:rowOff>
    </xdr:from>
    <xdr:to>
      <xdr:col>27</xdr:col>
      <xdr:colOff>755192</xdr:colOff>
      <xdr:row>134</xdr:row>
      <xdr:rowOff>62134</xdr:rowOff>
    </xdr:to>
    <xdr:cxnSp macro="">
      <xdr:nvCxnSpPr>
        <xdr:cNvPr id="252" name="Conector recto de flecha 251">
          <a:extLst>
            <a:ext uri="{FF2B5EF4-FFF2-40B4-BE49-F238E27FC236}">
              <a16:creationId xmlns:a16="http://schemas.microsoft.com/office/drawing/2014/main" id="{00000000-0008-0000-1100-0000FC000000}"/>
            </a:ext>
          </a:extLst>
        </xdr:cNvPr>
        <xdr:cNvCxnSpPr>
          <a:stCxn id="251" idx="4"/>
        </xdr:cNvCxnSpPr>
      </xdr:nvCxnSpPr>
      <xdr:spPr>
        <a:xfrm>
          <a:off x="13926906" y="19569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134</xdr:row>
      <xdr:rowOff>62134</xdr:rowOff>
    </xdr:from>
    <xdr:to>
      <xdr:col>28</xdr:col>
      <xdr:colOff>713192</xdr:colOff>
      <xdr:row>137</xdr:row>
      <xdr:rowOff>138634</xdr:rowOff>
    </xdr:to>
    <xdr:sp macro="" textlink="">
      <xdr:nvSpPr>
        <xdr:cNvPr id="253" name="CuadroTexto 252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1100-0000FD000000}"/>
            </a:ext>
          </a:extLst>
        </xdr:cNvPr>
        <xdr:cNvSpPr txBox="1"/>
      </xdr:nvSpPr>
      <xdr:spPr>
        <a:xfrm>
          <a:off x="13206906" y="1892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AISLACIÓN LÍNEA DE SUCCIÓN</a:t>
          </a:r>
        </a:p>
        <a:p>
          <a:pPr algn="ctr"/>
          <a:r>
            <a:rPr lang="en-US" sz="900" b="1" i="1"/>
            <a:t>05-10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137</xdr:row>
      <xdr:rowOff>138634</xdr:rowOff>
    </xdr:from>
    <xdr:to>
      <xdr:col>27</xdr:col>
      <xdr:colOff>755192</xdr:colOff>
      <xdr:row>139</xdr:row>
      <xdr:rowOff>62134</xdr:rowOff>
    </xdr:to>
    <xdr:cxnSp macro="">
      <xdr:nvCxnSpPr>
        <xdr:cNvPr id="254" name="Conector recto de flecha 253">
          <a:extLst>
            <a:ext uri="{FF2B5EF4-FFF2-40B4-BE49-F238E27FC236}">
              <a16:creationId xmlns:a16="http://schemas.microsoft.com/office/drawing/2014/main" id="{00000000-0008-0000-1100-0000FE000000}"/>
            </a:ext>
          </a:extLst>
        </xdr:cNvPr>
        <xdr:cNvCxnSpPr>
          <a:stCxn id="253" idx="4"/>
        </xdr:cNvCxnSpPr>
      </xdr:nvCxnSpPr>
      <xdr:spPr>
        <a:xfrm>
          <a:off x="13926906" y="19569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149</xdr:row>
      <xdr:rowOff>62134</xdr:rowOff>
    </xdr:from>
    <xdr:to>
      <xdr:col>28</xdr:col>
      <xdr:colOff>713192</xdr:colOff>
      <xdr:row>152</xdr:row>
      <xdr:rowOff>138634</xdr:rowOff>
    </xdr:to>
    <xdr:sp macro="" textlink="">
      <xdr:nvSpPr>
        <xdr:cNvPr id="258" name="CuadroTexto 257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100-000002010000}"/>
            </a:ext>
          </a:extLst>
        </xdr:cNvPr>
        <xdr:cNvSpPr txBox="1"/>
      </xdr:nvSpPr>
      <xdr:spPr>
        <a:xfrm>
          <a:off x="13206906" y="189216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MC</a:t>
          </a:r>
        </a:p>
        <a:p>
          <a:pPr algn="ctr"/>
          <a:r>
            <a:rPr lang="en-US" sz="900" b="1" i="1" baseline="0"/>
            <a:t>25-15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142</xdr:row>
      <xdr:rowOff>138634</xdr:rowOff>
    </xdr:from>
    <xdr:to>
      <xdr:col>27</xdr:col>
      <xdr:colOff>755192</xdr:colOff>
      <xdr:row>144</xdr:row>
      <xdr:rowOff>62134</xdr:rowOff>
    </xdr:to>
    <xdr:cxnSp macro="">
      <xdr:nvCxnSpPr>
        <xdr:cNvPr id="261" name="Conector recto de flecha 260">
          <a:extLst>
            <a:ext uri="{FF2B5EF4-FFF2-40B4-BE49-F238E27FC236}">
              <a16:creationId xmlns:a16="http://schemas.microsoft.com/office/drawing/2014/main" id="{00000000-0008-0000-1100-000005010000}"/>
            </a:ext>
          </a:extLst>
        </xdr:cNvPr>
        <xdr:cNvCxnSpPr/>
      </xdr:nvCxnSpPr>
      <xdr:spPr>
        <a:xfrm>
          <a:off x="13926906" y="21474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144</xdr:row>
      <xdr:rowOff>62134</xdr:rowOff>
    </xdr:from>
    <xdr:to>
      <xdr:col>28</xdr:col>
      <xdr:colOff>713192</xdr:colOff>
      <xdr:row>147</xdr:row>
      <xdr:rowOff>138634</xdr:rowOff>
    </xdr:to>
    <xdr:sp macro="" textlink="">
      <xdr:nvSpPr>
        <xdr:cNvPr id="262" name="CuadroTexto 261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100-000006010000}"/>
            </a:ext>
          </a:extLst>
        </xdr:cNvPr>
        <xdr:cNvSpPr txBox="1"/>
      </xdr:nvSpPr>
      <xdr:spPr>
        <a:xfrm>
          <a:off x="13206906" y="2177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INSTALACIÓN ELÉCTRICA</a:t>
          </a:r>
        </a:p>
        <a:p>
          <a:pPr algn="ctr"/>
          <a:r>
            <a:rPr lang="en-US" sz="900" b="1" i="1"/>
            <a:t>20-25</a:t>
          </a:r>
          <a:endParaRPr lang="en-US" sz="1100" b="1" i="1"/>
        </a:p>
      </xdr:txBody>
    </xdr:sp>
    <xdr:clientData/>
  </xdr:twoCellAnchor>
  <xdr:twoCellAnchor>
    <xdr:from>
      <xdr:col>25</xdr:col>
      <xdr:colOff>713192</xdr:colOff>
      <xdr:row>151</xdr:row>
      <xdr:rowOff>5134</xdr:rowOff>
    </xdr:from>
    <xdr:to>
      <xdr:col>27</xdr:col>
      <xdr:colOff>35192</xdr:colOff>
      <xdr:row>151</xdr:row>
      <xdr:rowOff>5134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1100-000007010000}"/>
            </a:ext>
          </a:extLst>
        </xdr:cNvPr>
        <xdr:cNvCxnSpPr>
          <a:stCxn id="274" idx="6"/>
          <a:endCxn id="258" idx="2"/>
        </xdr:cNvCxnSpPr>
      </xdr:nvCxnSpPr>
      <xdr:spPr>
        <a:xfrm>
          <a:off x="12991783" y="28822589"/>
          <a:ext cx="20522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154</xdr:row>
      <xdr:rowOff>62134</xdr:rowOff>
    </xdr:from>
    <xdr:to>
      <xdr:col>28</xdr:col>
      <xdr:colOff>713192</xdr:colOff>
      <xdr:row>157</xdr:row>
      <xdr:rowOff>138634</xdr:rowOff>
    </xdr:to>
    <xdr:sp macro="" textlink="">
      <xdr:nvSpPr>
        <xdr:cNvPr id="266" name="CuadroTexto 26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1100-00000A010000}"/>
            </a:ext>
          </a:extLst>
        </xdr:cNvPr>
        <xdr:cNvSpPr txBox="1"/>
      </xdr:nvSpPr>
      <xdr:spPr>
        <a:xfrm>
          <a:off x="13206906" y="2368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DE TUBOS</a:t>
          </a:r>
        </a:p>
        <a:p>
          <a:pPr algn="ctr"/>
          <a:r>
            <a:rPr lang="en-US" sz="900" b="1" i="1" baseline="0"/>
            <a:t>35-15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152</xdr:row>
      <xdr:rowOff>138634</xdr:rowOff>
    </xdr:from>
    <xdr:to>
      <xdr:col>27</xdr:col>
      <xdr:colOff>755192</xdr:colOff>
      <xdr:row>154</xdr:row>
      <xdr:rowOff>62134</xdr:rowOff>
    </xdr:to>
    <xdr:cxnSp macro="">
      <xdr:nvCxnSpPr>
        <xdr:cNvPr id="267" name="Conector recto de flecha 266">
          <a:extLst>
            <a:ext uri="{FF2B5EF4-FFF2-40B4-BE49-F238E27FC236}">
              <a16:creationId xmlns:a16="http://schemas.microsoft.com/office/drawing/2014/main" id="{00000000-0008-0000-1100-00000B010000}"/>
            </a:ext>
          </a:extLst>
        </xdr:cNvPr>
        <xdr:cNvCxnSpPr>
          <a:endCxn id="266" idx="0"/>
        </xdr:cNvCxnSpPr>
      </xdr:nvCxnSpPr>
      <xdr:spPr>
        <a:xfrm>
          <a:off x="13926906" y="23379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159</xdr:row>
      <xdr:rowOff>62134</xdr:rowOff>
    </xdr:from>
    <xdr:to>
      <xdr:col>28</xdr:col>
      <xdr:colOff>713192</xdr:colOff>
      <xdr:row>162</xdr:row>
      <xdr:rowOff>138634</xdr:rowOff>
    </xdr:to>
    <xdr:sp macro="" textlink="">
      <xdr:nvSpPr>
        <xdr:cNvPr id="268" name="CuadroTexto 26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1100-00000C010000}"/>
            </a:ext>
          </a:extLst>
        </xdr:cNvPr>
        <xdr:cNvSpPr txBox="1"/>
      </xdr:nvSpPr>
      <xdr:spPr>
        <a:xfrm>
          <a:off x="13197010" y="25589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APÉNDICES</a:t>
          </a:r>
          <a:r>
            <a:rPr lang="en-US" sz="1100" b="1" i="1" baseline="0"/>
            <a:t> Y FILTRO</a:t>
          </a:r>
        </a:p>
        <a:p>
          <a:pPr algn="ctr"/>
          <a:r>
            <a:rPr lang="en-US" sz="900" b="1" i="1" baseline="0"/>
            <a:t>40-05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157</xdr:row>
      <xdr:rowOff>138634</xdr:rowOff>
    </xdr:from>
    <xdr:to>
      <xdr:col>27</xdr:col>
      <xdr:colOff>755192</xdr:colOff>
      <xdr:row>159</xdr:row>
      <xdr:rowOff>62134</xdr:rowOff>
    </xdr:to>
    <xdr:cxnSp macro="">
      <xdr:nvCxnSpPr>
        <xdr:cNvPr id="269" name="Conector recto de flecha 268">
          <a:extLst>
            <a:ext uri="{FF2B5EF4-FFF2-40B4-BE49-F238E27FC236}">
              <a16:creationId xmlns:a16="http://schemas.microsoft.com/office/drawing/2014/main" id="{00000000-0008-0000-1100-00000D010000}"/>
            </a:ext>
          </a:extLst>
        </xdr:cNvPr>
        <xdr:cNvCxnSpPr>
          <a:endCxn id="268" idx="0"/>
        </xdr:cNvCxnSpPr>
      </xdr:nvCxnSpPr>
      <xdr:spPr>
        <a:xfrm>
          <a:off x="13917010" y="25284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164</xdr:row>
      <xdr:rowOff>62134</xdr:rowOff>
    </xdr:from>
    <xdr:to>
      <xdr:col>28</xdr:col>
      <xdr:colOff>713192</xdr:colOff>
      <xdr:row>167</xdr:row>
      <xdr:rowOff>138634</xdr:rowOff>
    </xdr:to>
    <xdr:sp macro="" textlink="">
      <xdr:nvSpPr>
        <xdr:cNvPr id="270" name="CuadroTexto 26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1100-00000E010000}"/>
            </a:ext>
          </a:extLst>
        </xdr:cNvPr>
        <xdr:cNvSpPr txBox="1"/>
      </xdr:nvSpPr>
      <xdr:spPr>
        <a:xfrm>
          <a:off x="13206906" y="2368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45-15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162</xdr:row>
      <xdr:rowOff>138634</xdr:rowOff>
    </xdr:from>
    <xdr:to>
      <xdr:col>27</xdr:col>
      <xdr:colOff>755192</xdr:colOff>
      <xdr:row>164</xdr:row>
      <xdr:rowOff>62134</xdr:rowOff>
    </xdr:to>
    <xdr:cxnSp macro="">
      <xdr:nvCxnSpPr>
        <xdr:cNvPr id="271" name="Conector recto de flecha 270">
          <a:extLst>
            <a:ext uri="{FF2B5EF4-FFF2-40B4-BE49-F238E27FC236}">
              <a16:creationId xmlns:a16="http://schemas.microsoft.com/office/drawing/2014/main" id="{00000000-0008-0000-1100-00000F010000}"/>
            </a:ext>
          </a:extLst>
        </xdr:cNvPr>
        <xdr:cNvCxnSpPr>
          <a:endCxn id="270" idx="0"/>
        </xdr:cNvCxnSpPr>
      </xdr:nvCxnSpPr>
      <xdr:spPr>
        <a:xfrm>
          <a:off x="13926906" y="23379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169</xdr:row>
      <xdr:rowOff>62134</xdr:rowOff>
    </xdr:from>
    <xdr:to>
      <xdr:col>28</xdr:col>
      <xdr:colOff>713192</xdr:colOff>
      <xdr:row>172</xdr:row>
      <xdr:rowOff>138634</xdr:rowOff>
    </xdr:to>
    <xdr:sp macro="" textlink="">
      <xdr:nvSpPr>
        <xdr:cNvPr id="272" name="CuadroTexto 271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1100-000010010000}"/>
            </a:ext>
          </a:extLst>
        </xdr:cNvPr>
        <xdr:cNvSpPr txBox="1"/>
      </xdr:nvSpPr>
      <xdr:spPr>
        <a:xfrm>
          <a:off x="13206906" y="236841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VERIFICACIÓN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CONTINUIDAD Y FUGA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50-01</a:t>
          </a:r>
          <a:endParaRPr lang="es-AR">
            <a:effectLst/>
          </a:endParaRPr>
        </a:p>
      </xdr:txBody>
    </xdr:sp>
    <xdr:clientData/>
  </xdr:twoCellAnchor>
  <xdr:twoCellAnchor>
    <xdr:from>
      <xdr:col>27</xdr:col>
      <xdr:colOff>755192</xdr:colOff>
      <xdr:row>167</xdr:row>
      <xdr:rowOff>138634</xdr:rowOff>
    </xdr:from>
    <xdr:to>
      <xdr:col>27</xdr:col>
      <xdr:colOff>755192</xdr:colOff>
      <xdr:row>169</xdr:row>
      <xdr:rowOff>62134</xdr:rowOff>
    </xdr:to>
    <xdr:cxnSp macro="">
      <xdr:nvCxnSpPr>
        <xdr:cNvPr id="273" name="Conector recto de flecha 272">
          <a:extLst>
            <a:ext uri="{FF2B5EF4-FFF2-40B4-BE49-F238E27FC236}">
              <a16:creationId xmlns:a16="http://schemas.microsoft.com/office/drawing/2014/main" id="{00000000-0008-0000-1100-000011010000}"/>
            </a:ext>
          </a:extLst>
        </xdr:cNvPr>
        <xdr:cNvCxnSpPr>
          <a:endCxn id="272" idx="0"/>
        </xdr:cNvCxnSpPr>
      </xdr:nvCxnSpPr>
      <xdr:spPr>
        <a:xfrm>
          <a:off x="13926906" y="2337963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22412</xdr:colOff>
      <xdr:row>270</xdr:row>
      <xdr:rowOff>51954</xdr:rowOff>
    </xdr:from>
    <xdr:to>
      <xdr:col>28</xdr:col>
      <xdr:colOff>734786</xdr:colOff>
      <xdr:row>293</xdr:row>
      <xdr:rowOff>138545</xdr:rowOff>
    </xdr:to>
    <xdr:sp macro="" textlink="">
      <xdr:nvSpPr>
        <xdr:cNvPr id="280" name="Rectángulo 279">
          <a:extLst>
            <a:ext uri="{FF2B5EF4-FFF2-40B4-BE49-F238E27FC236}">
              <a16:creationId xmlns:a16="http://schemas.microsoft.com/office/drawing/2014/main" id="{00000000-0008-0000-1100-000018010000}"/>
            </a:ext>
          </a:extLst>
        </xdr:cNvPr>
        <xdr:cNvSpPr/>
      </xdr:nvSpPr>
      <xdr:spPr>
        <a:xfrm>
          <a:off x="8213912" y="49153329"/>
          <a:ext cx="3112674" cy="4468091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34637</xdr:colOff>
      <xdr:row>260</xdr:row>
      <xdr:rowOff>27214</xdr:rowOff>
    </xdr:from>
    <xdr:to>
      <xdr:col>31</xdr:col>
      <xdr:colOff>748392</xdr:colOff>
      <xdr:row>263</xdr:row>
      <xdr:rowOff>163285</xdr:rowOff>
    </xdr:to>
    <xdr:sp macro="" textlink="">
      <xdr:nvSpPr>
        <xdr:cNvPr id="282" name="Rectángulo 281">
          <a:extLst>
            <a:ext uri="{FF2B5EF4-FFF2-40B4-BE49-F238E27FC236}">
              <a16:creationId xmlns:a16="http://schemas.microsoft.com/office/drawing/2014/main" id="{00000000-0008-0000-1100-00001A010000}"/>
            </a:ext>
          </a:extLst>
        </xdr:cNvPr>
        <xdr:cNvSpPr/>
      </xdr:nvSpPr>
      <xdr:spPr>
        <a:xfrm>
          <a:off x="11502737" y="434135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17318</xdr:colOff>
      <xdr:row>184</xdr:row>
      <xdr:rowOff>43112</xdr:rowOff>
    </xdr:from>
    <xdr:to>
      <xdr:col>31</xdr:col>
      <xdr:colOff>744682</xdr:colOff>
      <xdr:row>231</xdr:row>
      <xdr:rowOff>163285</xdr:rowOff>
    </xdr:to>
    <xdr:sp macro="" textlink="">
      <xdr:nvSpPr>
        <xdr:cNvPr id="283" name="Rectángulo 282">
          <a:extLst>
            <a:ext uri="{FF2B5EF4-FFF2-40B4-BE49-F238E27FC236}">
              <a16:creationId xmlns:a16="http://schemas.microsoft.com/office/drawing/2014/main" id="{00000000-0008-0000-1100-00001B010000}"/>
            </a:ext>
          </a:extLst>
        </xdr:cNvPr>
        <xdr:cNvSpPr/>
      </xdr:nvSpPr>
      <xdr:spPr>
        <a:xfrm>
          <a:off x="8208818" y="33047237"/>
          <a:ext cx="4765964" cy="9168923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57494</xdr:colOff>
      <xdr:row>238</xdr:row>
      <xdr:rowOff>89112</xdr:rowOff>
    </xdr:from>
    <xdr:to>
      <xdr:col>25</xdr:col>
      <xdr:colOff>735494</xdr:colOff>
      <xdr:row>241</xdr:row>
      <xdr:rowOff>165612</xdr:rowOff>
    </xdr:to>
    <xdr:sp macro="" textlink="">
      <xdr:nvSpPr>
        <xdr:cNvPr id="284" name="CuadroTexto 283">
          <a:extLst>
            <a:ext uri="{FF2B5EF4-FFF2-40B4-BE49-F238E27FC236}">
              <a16:creationId xmlns:a16="http://schemas.microsoft.com/office/drawing/2014/main" id="{00000000-0008-0000-1100-00001C010000}"/>
            </a:ext>
          </a:extLst>
        </xdr:cNvPr>
        <xdr:cNvSpPr txBox="1"/>
      </xdr:nvSpPr>
      <xdr:spPr>
        <a:xfrm>
          <a:off x="8248994" y="44427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25</xdr:col>
      <xdr:colOff>15494</xdr:colOff>
      <xdr:row>182</xdr:row>
      <xdr:rowOff>130684</xdr:rowOff>
    </xdr:from>
    <xdr:to>
      <xdr:col>27</xdr:col>
      <xdr:colOff>755192</xdr:colOff>
      <xdr:row>184</xdr:row>
      <xdr:rowOff>70312</xdr:rowOff>
    </xdr:to>
    <xdr:cxnSp macro="">
      <xdr:nvCxnSpPr>
        <xdr:cNvPr id="285" name="Conector angular 284">
          <a:extLst>
            <a:ext uri="{FF2B5EF4-FFF2-40B4-BE49-F238E27FC236}">
              <a16:creationId xmlns:a16="http://schemas.microsoft.com/office/drawing/2014/main" id="{00000000-0008-0000-1100-00001D010000}"/>
            </a:ext>
          </a:extLst>
        </xdr:cNvPr>
        <xdr:cNvCxnSpPr>
          <a:stCxn id="348" idx="4"/>
          <a:endCxn id="325" idx="0"/>
        </xdr:cNvCxnSpPr>
      </xdr:nvCxnSpPr>
      <xdr:spPr>
        <a:xfrm rot="5400000">
          <a:off x="14623654" y="35147774"/>
          <a:ext cx="320628" cy="162869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182</xdr:row>
      <xdr:rowOff>130683</xdr:rowOff>
    </xdr:from>
    <xdr:to>
      <xdr:col>30</xdr:col>
      <xdr:colOff>751731</xdr:colOff>
      <xdr:row>184</xdr:row>
      <xdr:rowOff>66848</xdr:rowOff>
    </xdr:to>
    <xdr:cxnSp macro="">
      <xdr:nvCxnSpPr>
        <xdr:cNvPr id="286" name="Conector angular 285">
          <a:extLst>
            <a:ext uri="{FF2B5EF4-FFF2-40B4-BE49-F238E27FC236}">
              <a16:creationId xmlns:a16="http://schemas.microsoft.com/office/drawing/2014/main" id="{00000000-0008-0000-1100-00001E010000}"/>
            </a:ext>
          </a:extLst>
        </xdr:cNvPr>
        <xdr:cNvCxnSpPr>
          <a:stCxn id="348" idx="4"/>
          <a:endCxn id="331" idx="0"/>
        </xdr:cNvCxnSpPr>
      </xdr:nvCxnSpPr>
      <xdr:spPr>
        <a:xfrm rot="16200000" flipH="1">
          <a:off x="16263504" y="35136621"/>
          <a:ext cx="317165" cy="164753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248</xdr:row>
      <xdr:rowOff>89112</xdr:rowOff>
    </xdr:from>
    <xdr:to>
      <xdr:col>25</xdr:col>
      <xdr:colOff>735494</xdr:colOff>
      <xdr:row>251</xdr:row>
      <xdr:rowOff>165612</xdr:rowOff>
    </xdr:to>
    <xdr:sp macro="" textlink="">
      <xdr:nvSpPr>
        <xdr:cNvPr id="287" name="CuadroTexto 286">
          <a:extLst>
            <a:ext uri="{FF2B5EF4-FFF2-40B4-BE49-F238E27FC236}">
              <a16:creationId xmlns:a16="http://schemas.microsoft.com/office/drawing/2014/main" id="{00000000-0008-0000-1100-00001F010000}"/>
            </a:ext>
          </a:extLst>
        </xdr:cNvPr>
        <xdr:cNvSpPr txBox="1"/>
      </xdr:nvSpPr>
      <xdr:spPr>
        <a:xfrm>
          <a:off x="11574085" y="425706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REPARACIONES EN</a:t>
          </a:r>
          <a:r>
            <a:rPr lang="en-US" sz="1100" b="1" i="1" baseline="0"/>
            <a:t> LÍNEA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243</xdr:row>
      <xdr:rowOff>65042</xdr:rowOff>
    </xdr:from>
    <xdr:to>
      <xdr:col>25</xdr:col>
      <xdr:colOff>735494</xdr:colOff>
      <xdr:row>246</xdr:row>
      <xdr:rowOff>141542</xdr:rowOff>
    </xdr:to>
    <xdr:sp macro="" textlink="">
      <xdr:nvSpPr>
        <xdr:cNvPr id="288" name="CuadroTexto 28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1100-000020010000}"/>
            </a:ext>
          </a:extLst>
        </xdr:cNvPr>
        <xdr:cNvSpPr txBox="1"/>
      </xdr:nvSpPr>
      <xdr:spPr>
        <a:xfrm>
          <a:off x="8248994" y="4535641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LOGGER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27</xdr:col>
      <xdr:colOff>35192</xdr:colOff>
      <xdr:row>270</xdr:row>
      <xdr:rowOff>59777</xdr:rowOff>
    </xdr:from>
    <xdr:to>
      <xdr:col>28</xdr:col>
      <xdr:colOff>713192</xdr:colOff>
      <xdr:row>273</xdr:row>
      <xdr:rowOff>136277</xdr:rowOff>
    </xdr:to>
    <xdr:sp macro="" textlink="">
      <xdr:nvSpPr>
        <xdr:cNvPr id="290" name="CuadroTexto 289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1100-000022010000}"/>
            </a:ext>
          </a:extLst>
        </xdr:cNvPr>
        <xdr:cNvSpPr txBox="1"/>
      </xdr:nvSpPr>
      <xdr:spPr>
        <a:xfrm>
          <a:off x="9864992" y="49161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27</xdr:col>
      <xdr:colOff>35192</xdr:colOff>
      <xdr:row>285</xdr:row>
      <xdr:rowOff>53464</xdr:rowOff>
    </xdr:from>
    <xdr:to>
      <xdr:col>28</xdr:col>
      <xdr:colOff>713192</xdr:colOff>
      <xdr:row>288</xdr:row>
      <xdr:rowOff>129964</xdr:rowOff>
    </xdr:to>
    <xdr:sp macro="" textlink="">
      <xdr:nvSpPr>
        <xdr:cNvPr id="291" name="CuadroTexto 290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1100-000023010000}"/>
            </a:ext>
          </a:extLst>
        </xdr:cNvPr>
        <xdr:cNvSpPr txBox="1"/>
      </xdr:nvSpPr>
      <xdr:spPr>
        <a:xfrm>
          <a:off x="9864992" y="5201233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27</xdr:col>
      <xdr:colOff>35192</xdr:colOff>
      <xdr:row>275</xdr:row>
      <xdr:rowOff>62225</xdr:rowOff>
    </xdr:from>
    <xdr:to>
      <xdr:col>28</xdr:col>
      <xdr:colOff>713192</xdr:colOff>
      <xdr:row>278</xdr:row>
      <xdr:rowOff>138725</xdr:rowOff>
    </xdr:to>
    <xdr:sp macro="" textlink="">
      <xdr:nvSpPr>
        <xdr:cNvPr id="292" name="CuadroTexto 291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1100-000024010000}"/>
            </a:ext>
          </a:extLst>
        </xdr:cNvPr>
        <xdr:cNvSpPr txBox="1"/>
      </xdr:nvSpPr>
      <xdr:spPr>
        <a:xfrm>
          <a:off x="9864992" y="501161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EMBALAJE</a:t>
          </a:r>
        </a:p>
        <a:p>
          <a:pPr algn="ctr"/>
          <a:r>
            <a:rPr lang="en-US" sz="900" b="1" i="1"/>
            <a:t>10-05</a:t>
          </a:r>
        </a:p>
      </xdr:txBody>
    </xdr:sp>
    <xdr:clientData/>
  </xdr:twoCellAnchor>
  <xdr:twoCellAnchor>
    <xdr:from>
      <xdr:col>25</xdr:col>
      <xdr:colOff>15494</xdr:colOff>
      <xdr:row>187</xdr:row>
      <xdr:rowOff>146812</xdr:rowOff>
    </xdr:from>
    <xdr:to>
      <xdr:col>25</xdr:col>
      <xdr:colOff>15494</xdr:colOff>
      <xdr:row>189</xdr:row>
      <xdr:rowOff>70707</xdr:rowOff>
    </xdr:to>
    <xdr:cxnSp macro="">
      <xdr:nvCxnSpPr>
        <xdr:cNvPr id="295" name="Conector recto de flecha 294">
          <a:extLst>
            <a:ext uri="{FF2B5EF4-FFF2-40B4-BE49-F238E27FC236}">
              <a16:creationId xmlns:a16="http://schemas.microsoft.com/office/drawing/2014/main" id="{00000000-0008-0000-1100-000027010000}"/>
            </a:ext>
          </a:extLst>
        </xdr:cNvPr>
        <xdr:cNvCxnSpPr>
          <a:stCxn id="325" idx="4"/>
          <a:endCxn id="328" idx="0"/>
        </xdr:cNvCxnSpPr>
      </xdr:nvCxnSpPr>
      <xdr:spPr>
        <a:xfrm>
          <a:off x="12302744" y="31960312"/>
          <a:ext cx="0" cy="30489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207</xdr:row>
      <xdr:rowOff>156680</xdr:rowOff>
    </xdr:from>
    <xdr:to>
      <xdr:col>25</xdr:col>
      <xdr:colOff>15494</xdr:colOff>
      <xdr:row>238</xdr:row>
      <xdr:rowOff>89112</xdr:rowOff>
    </xdr:to>
    <xdr:cxnSp macro="">
      <xdr:nvCxnSpPr>
        <xdr:cNvPr id="296" name="Conector recto de flecha 295">
          <a:extLst>
            <a:ext uri="{FF2B5EF4-FFF2-40B4-BE49-F238E27FC236}">
              <a16:creationId xmlns:a16="http://schemas.microsoft.com/office/drawing/2014/main" id="{00000000-0008-0000-1100-000028010000}"/>
            </a:ext>
          </a:extLst>
        </xdr:cNvPr>
        <xdr:cNvCxnSpPr>
          <a:stCxn id="337" idx="4"/>
          <a:endCxn id="284" idx="0"/>
        </xdr:cNvCxnSpPr>
      </xdr:nvCxnSpPr>
      <xdr:spPr>
        <a:xfrm>
          <a:off x="8968994" y="39542555"/>
          <a:ext cx="0" cy="488543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192</xdr:row>
      <xdr:rowOff>109591</xdr:rowOff>
    </xdr:from>
    <xdr:to>
      <xdr:col>30</xdr:col>
      <xdr:colOff>751731</xdr:colOff>
      <xdr:row>218</xdr:row>
      <xdr:rowOff>41089</xdr:rowOff>
    </xdr:to>
    <xdr:cxnSp macro="">
      <xdr:nvCxnSpPr>
        <xdr:cNvPr id="297" name="Conector recto de flecha 296">
          <a:extLst>
            <a:ext uri="{FF2B5EF4-FFF2-40B4-BE49-F238E27FC236}">
              <a16:creationId xmlns:a16="http://schemas.microsoft.com/office/drawing/2014/main" id="{00000000-0008-0000-1100-000029010000}"/>
            </a:ext>
          </a:extLst>
        </xdr:cNvPr>
        <xdr:cNvCxnSpPr>
          <a:stCxn id="338" idx="4"/>
          <a:endCxn id="332" idx="0"/>
        </xdr:cNvCxnSpPr>
      </xdr:nvCxnSpPr>
      <xdr:spPr>
        <a:xfrm>
          <a:off x="12219831" y="34637716"/>
          <a:ext cx="0" cy="49797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241</xdr:row>
      <xdr:rowOff>165612</xdr:rowOff>
    </xdr:from>
    <xdr:to>
      <xdr:col>25</xdr:col>
      <xdr:colOff>15494</xdr:colOff>
      <xdr:row>243</xdr:row>
      <xdr:rowOff>65042</xdr:rowOff>
    </xdr:to>
    <xdr:cxnSp macro="">
      <xdr:nvCxnSpPr>
        <xdr:cNvPr id="298" name="Conector recto de flecha 297">
          <a:extLst>
            <a:ext uri="{FF2B5EF4-FFF2-40B4-BE49-F238E27FC236}">
              <a16:creationId xmlns:a16="http://schemas.microsoft.com/office/drawing/2014/main" id="{00000000-0008-0000-1100-00002A010000}"/>
            </a:ext>
          </a:extLst>
        </xdr:cNvPr>
        <xdr:cNvCxnSpPr>
          <a:stCxn id="284" idx="4"/>
          <a:endCxn id="288" idx="0"/>
        </xdr:cNvCxnSpPr>
      </xdr:nvCxnSpPr>
      <xdr:spPr>
        <a:xfrm>
          <a:off x="8968994" y="45075987"/>
          <a:ext cx="0" cy="28043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221</xdr:row>
      <xdr:rowOff>117589</xdr:rowOff>
    </xdr:from>
    <xdr:to>
      <xdr:col>30</xdr:col>
      <xdr:colOff>751731</xdr:colOff>
      <xdr:row>223</xdr:row>
      <xdr:rowOff>70362</xdr:rowOff>
    </xdr:to>
    <xdr:cxnSp macro="">
      <xdr:nvCxnSpPr>
        <xdr:cNvPr id="299" name="Conector recto de flecha 298">
          <a:extLst>
            <a:ext uri="{FF2B5EF4-FFF2-40B4-BE49-F238E27FC236}">
              <a16:creationId xmlns:a16="http://schemas.microsoft.com/office/drawing/2014/main" id="{00000000-0008-0000-1100-00002B010000}"/>
            </a:ext>
          </a:extLst>
        </xdr:cNvPr>
        <xdr:cNvCxnSpPr>
          <a:stCxn id="332" idx="4"/>
          <a:endCxn id="329" idx="0"/>
        </xdr:cNvCxnSpPr>
      </xdr:nvCxnSpPr>
      <xdr:spPr>
        <a:xfrm>
          <a:off x="12219831" y="4026546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246</xdr:row>
      <xdr:rowOff>141542</xdr:rowOff>
    </xdr:from>
    <xdr:to>
      <xdr:col>25</xdr:col>
      <xdr:colOff>15494</xdr:colOff>
      <xdr:row>248</xdr:row>
      <xdr:rowOff>89112</xdr:rowOff>
    </xdr:to>
    <xdr:cxnSp macro="">
      <xdr:nvCxnSpPr>
        <xdr:cNvPr id="300" name="Conector recto de flecha 299">
          <a:extLst>
            <a:ext uri="{FF2B5EF4-FFF2-40B4-BE49-F238E27FC236}">
              <a16:creationId xmlns:a16="http://schemas.microsoft.com/office/drawing/2014/main" id="{00000000-0008-0000-1100-00002C010000}"/>
            </a:ext>
          </a:extLst>
        </xdr:cNvPr>
        <xdr:cNvCxnSpPr>
          <a:stCxn id="288" idx="4"/>
          <a:endCxn id="287" idx="0"/>
        </xdr:cNvCxnSpPr>
      </xdr:nvCxnSpPr>
      <xdr:spPr>
        <a:xfrm>
          <a:off x="12294085" y="42242042"/>
          <a:ext cx="0" cy="32857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226</xdr:row>
      <xdr:rowOff>146862</xdr:rowOff>
    </xdr:from>
    <xdr:to>
      <xdr:col>30</xdr:col>
      <xdr:colOff>751731</xdr:colOff>
      <xdr:row>228</xdr:row>
      <xdr:rowOff>80412</xdr:rowOff>
    </xdr:to>
    <xdr:cxnSp macro="">
      <xdr:nvCxnSpPr>
        <xdr:cNvPr id="301" name="Conector recto de flecha 300">
          <a:extLst>
            <a:ext uri="{FF2B5EF4-FFF2-40B4-BE49-F238E27FC236}">
              <a16:creationId xmlns:a16="http://schemas.microsoft.com/office/drawing/2014/main" id="{00000000-0008-0000-1100-00002D010000}"/>
            </a:ext>
          </a:extLst>
        </xdr:cNvPr>
        <xdr:cNvCxnSpPr>
          <a:stCxn id="329" idx="4"/>
          <a:endCxn id="334" idx="0"/>
        </xdr:cNvCxnSpPr>
      </xdr:nvCxnSpPr>
      <xdr:spPr>
        <a:xfrm>
          <a:off x="12219831" y="41247237"/>
          <a:ext cx="0" cy="314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268</xdr:row>
      <xdr:rowOff>160512</xdr:rowOff>
    </xdr:from>
    <xdr:to>
      <xdr:col>27</xdr:col>
      <xdr:colOff>755192</xdr:colOff>
      <xdr:row>270</xdr:row>
      <xdr:rowOff>59777</xdr:rowOff>
    </xdr:to>
    <xdr:cxnSp macro="">
      <xdr:nvCxnSpPr>
        <xdr:cNvPr id="303" name="Conector recto de flecha 302">
          <a:extLst>
            <a:ext uri="{FF2B5EF4-FFF2-40B4-BE49-F238E27FC236}">
              <a16:creationId xmlns:a16="http://schemas.microsoft.com/office/drawing/2014/main" id="{00000000-0008-0000-1100-00002F010000}"/>
            </a:ext>
          </a:extLst>
        </xdr:cNvPr>
        <xdr:cNvCxnSpPr>
          <a:stCxn id="341" idx="4"/>
          <a:endCxn id="290" idx="0"/>
        </xdr:cNvCxnSpPr>
      </xdr:nvCxnSpPr>
      <xdr:spPr>
        <a:xfrm>
          <a:off x="10584992" y="48880887"/>
          <a:ext cx="0" cy="2802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278</xdr:row>
      <xdr:rowOff>136277</xdr:rowOff>
    </xdr:from>
    <xdr:to>
      <xdr:col>27</xdr:col>
      <xdr:colOff>755192</xdr:colOff>
      <xdr:row>280</xdr:row>
      <xdr:rowOff>62225</xdr:rowOff>
    </xdr:to>
    <xdr:cxnSp macro="">
      <xdr:nvCxnSpPr>
        <xdr:cNvPr id="304" name="Conector recto de flecha 303">
          <a:extLst>
            <a:ext uri="{FF2B5EF4-FFF2-40B4-BE49-F238E27FC236}">
              <a16:creationId xmlns:a16="http://schemas.microsoft.com/office/drawing/2014/main" id="{00000000-0008-0000-1100-000030010000}"/>
            </a:ext>
          </a:extLst>
        </xdr:cNvPr>
        <xdr:cNvCxnSpPr>
          <a:stCxn id="343" idx="4"/>
          <a:endCxn id="292" idx="0"/>
        </xdr:cNvCxnSpPr>
      </xdr:nvCxnSpPr>
      <xdr:spPr>
        <a:xfrm>
          <a:off x="10584992" y="5076165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283</xdr:row>
      <xdr:rowOff>138725</xdr:rowOff>
    </xdr:from>
    <xdr:to>
      <xdr:col>27</xdr:col>
      <xdr:colOff>755192</xdr:colOff>
      <xdr:row>285</xdr:row>
      <xdr:rowOff>53464</xdr:rowOff>
    </xdr:to>
    <xdr:cxnSp macro="">
      <xdr:nvCxnSpPr>
        <xdr:cNvPr id="305" name="Conector recto de flecha 304">
          <a:extLst>
            <a:ext uri="{FF2B5EF4-FFF2-40B4-BE49-F238E27FC236}">
              <a16:creationId xmlns:a16="http://schemas.microsoft.com/office/drawing/2014/main" id="{00000000-0008-0000-1100-000031010000}"/>
            </a:ext>
          </a:extLst>
        </xdr:cNvPr>
        <xdr:cNvCxnSpPr>
          <a:stCxn id="292" idx="4"/>
          <a:endCxn id="291" idx="0"/>
        </xdr:cNvCxnSpPr>
      </xdr:nvCxnSpPr>
      <xdr:spPr>
        <a:xfrm>
          <a:off x="10584992" y="51716600"/>
          <a:ext cx="0" cy="29573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238</xdr:row>
      <xdr:rowOff>89112</xdr:rowOff>
    </xdr:from>
    <xdr:to>
      <xdr:col>31</xdr:col>
      <xdr:colOff>709731</xdr:colOff>
      <xdr:row>241</xdr:row>
      <xdr:rowOff>165612</xdr:rowOff>
    </xdr:to>
    <xdr:sp macro="" textlink="">
      <xdr:nvSpPr>
        <xdr:cNvPr id="306" name="CuadroTexto 305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1100-000032010000}"/>
            </a:ext>
          </a:extLst>
        </xdr:cNvPr>
        <xdr:cNvSpPr txBox="1"/>
      </xdr:nvSpPr>
      <xdr:spPr>
        <a:xfrm>
          <a:off x="14838776" y="4257061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30</xdr:col>
      <xdr:colOff>751731</xdr:colOff>
      <xdr:row>236</xdr:row>
      <xdr:rowOff>141362</xdr:rowOff>
    </xdr:from>
    <xdr:to>
      <xdr:col>30</xdr:col>
      <xdr:colOff>751731</xdr:colOff>
      <xdr:row>238</xdr:row>
      <xdr:rowOff>89112</xdr:rowOff>
    </xdr:to>
    <xdr:cxnSp macro="">
      <xdr:nvCxnSpPr>
        <xdr:cNvPr id="307" name="Conector recto de flecha 306">
          <a:extLst>
            <a:ext uri="{FF2B5EF4-FFF2-40B4-BE49-F238E27FC236}">
              <a16:creationId xmlns:a16="http://schemas.microsoft.com/office/drawing/2014/main" id="{00000000-0008-0000-1100-000033010000}"/>
            </a:ext>
          </a:extLst>
        </xdr:cNvPr>
        <xdr:cNvCxnSpPr>
          <a:stCxn id="311" idx="4"/>
          <a:endCxn id="306" idx="0"/>
        </xdr:cNvCxnSpPr>
      </xdr:nvCxnSpPr>
      <xdr:spPr>
        <a:xfrm>
          <a:off x="15558776" y="44198817"/>
          <a:ext cx="0" cy="328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85884</xdr:colOff>
      <xdr:row>232</xdr:row>
      <xdr:rowOff>129709</xdr:rowOff>
    </xdr:from>
    <xdr:to>
      <xdr:col>28</xdr:col>
      <xdr:colOff>293702</xdr:colOff>
      <xdr:row>235</xdr:row>
      <xdr:rowOff>129708</xdr:rowOff>
    </xdr:to>
    <xdr:sp macro="" textlink="">
      <xdr:nvSpPr>
        <xdr:cNvPr id="309" name="CuadroTexto 308">
          <a:extLst>
            <a:ext uri="{FF2B5EF4-FFF2-40B4-BE49-F238E27FC236}">
              <a16:creationId xmlns:a16="http://schemas.microsoft.com/office/drawing/2014/main" id="{00000000-0008-0000-1100-000035010000}"/>
            </a:ext>
          </a:extLst>
        </xdr:cNvPr>
        <xdr:cNvSpPr txBox="1"/>
      </xdr:nvSpPr>
      <xdr:spPr>
        <a:xfrm>
          <a:off x="13247702" y="44377664"/>
          <a:ext cx="969818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434314</xdr:colOff>
      <xdr:row>276</xdr:row>
      <xdr:rowOff>10212</xdr:rowOff>
    </xdr:from>
    <xdr:to>
      <xdr:col>25</xdr:col>
      <xdr:colOff>560986</xdr:colOff>
      <xdr:row>279</xdr:row>
      <xdr:rowOff>10213</xdr:rowOff>
    </xdr:to>
    <xdr:sp macro="" textlink="">
      <xdr:nvSpPr>
        <xdr:cNvPr id="310" name="CuadroTexto 309">
          <a:extLst>
            <a:ext uri="{FF2B5EF4-FFF2-40B4-BE49-F238E27FC236}">
              <a16:creationId xmlns:a16="http://schemas.microsoft.com/office/drawing/2014/main" id="{00000000-0008-0000-1100-000036010000}"/>
            </a:ext>
          </a:extLst>
        </xdr:cNvPr>
        <xdr:cNvSpPr txBox="1"/>
      </xdr:nvSpPr>
      <xdr:spPr>
        <a:xfrm>
          <a:off x="8625814" y="52159587"/>
          <a:ext cx="888672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30</xdr:col>
      <xdr:colOff>31731</xdr:colOff>
      <xdr:row>233</xdr:row>
      <xdr:rowOff>64862</xdr:rowOff>
    </xdr:from>
    <xdr:to>
      <xdr:col>31</xdr:col>
      <xdr:colOff>709731</xdr:colOff>
      <xdr:row>236</xdr:row>
      <xdr:rowOff>141362</xdr:rowOff>
    </xdr:to>
    <xdr:sp macro="" textlink="">
      <xdr:nvSpPr>
        <xdr:cNvPr id="311" name="CuadroTexto 310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1100-000037010000}"/>
            </a:ext>
          </a:extLst>
        </xdr:cNvPr>
        <xdr:cNvSpPr txBox="1"/>
      </xdr:nvSpPr>
      <xdr:spPr>
        <a:xfrm>
          <a:off x="11499831" y="42498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30</xdr:col>
      <xdr:colOff>751731</xdr:colOff>
      <xdr:row>231</xdr:row>
      <xdr:rowOff>156912</xdr:rowOff>
    </xdr:from>
    <xdr:to>
      <xdr:col>30</xdr:col>
      <xdr:colOff>751731</xdr:colOff>
      <xdr:row>233</xdr:row>
      <xdr:rowOff>64862</xdr:rowOff>
    </xdr:to>
    <xdr:cxnSp macro="">
      <xdr:nvCxnSpPr>
        <xdr:cNvPr id="312" name="Conector recto de flecha 311">
          <a:extLst>
            <a:ext uri="{FF2B5EF4-FFF2-40B4-BE49-F238E27FC236}">
              <a16:creationId xmlns:a16="http://schemas.microsoft.com/office/drawing/2014/main" id="{00000000-0008-0000-1100-000038010000}"/>
            </a:ext>
          </a:extLst>
        </xdr:cNvPr>
        <xdr:cNvCxnSpPr>
          <a:stCxn id="334" idx="4"/>
          <a:endCxn id="311" idx="0"/>
        </xdr:cNvCxnSpPr>
      </xdr:nvCxnSpPr>
      <xdr:spPr>
        <a:xfrm>
          <a:off x="12219831" y="42209787"/>
          <a:ext cx="0" cy="2889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258</xdr:row>
      <xdr:rowOff>141362</xdr:rowOff>
    </xdr:from>
    <xdr:to>
      <xdr:col>30</xdr:col>
      <xdr:colOff>751731</xdr:colOff>
      <xdr:row>260</xdr:row>
      <xdr:rowOff>84012</xdr:rowOff>
    </xdr:to>
    <xdr:cxnSp macro="">
      <xdr:nvCxnSpPr>
        <xdr:cNvPr id="313" name="Conector recto de flecha 312">
          <a:extLst>
            <a:ext uri="{FF2B5EF4-FFF2-40B4-BE49-F238E27FC236}">
              <a16:creationId xmlns:a16="http://schemas.microsoft.com/office/drawing/2014/main" id="{00000000-0008-0000-1100-000039010000}"/>
            </a:ext>
          </a:extLst>
        </xdr:cNvPr>
        <xdr:cNvCxnSpPr>
          <a:stCxn id="311" idx="4"/>
          <a:endCxn id="330" idx="0"/>
        </xdr:cNvCxnSpPr>
      </xdr:nvCxnSpPr>
      <xdr:spPr>
        <a:xfrm>
          <a:off x="12219831" y="43146737"/>
          <a:ext cx="0" cy="323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192</xdr:row>
      <xdr:rowOff>147207</xdr:rowOff>
    </xdr:from>
    <xdr:to>
      <xdr:col>25</xdr:col>
      <xdr:colOff>15494</xdr:colOff>
      <xdr:row>194</xdr:row>
      <xdr:rowOff>65207</xdr:rowOff>
    </xdr:to>
    <xdr:cxnSp macro="">
      <xdr:nvCxnSpPr>
        <xdr:cNvPr id="314" name="Conector recto de flecha 313">
          <a:extLst>
            <a:ext uri="{FF2B5EF4-FFF2-40B4-BE49-F238E27FC236}">
              <a16:creationId xmlns:a16="http://schemas.microsoft.com/office/drawing/2014/main" id="{00000000-0008-0000-1100-00003A010000}"/>
            </a:ext>
          </a:extLst>
        </xdr:cNvPr>
        <xdr:cNvCxnSpPr>
          <a:stCxn id="328" idx="4"/>
          <a:endCxn id="335" idx="0"/>
        </xdr:cNvCxnSpPr>
      </xdr:nvCxnSpPr>
      <xdr:spPr>
        <a:xfrm>
          <a:off x="12302744" y="32913207"/>
          <a:ext cx="0" cy="299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197</xdr:row>
      <xdr:rowOff>119295</xdr:rowOff>
    </xdr:from>
    <xdr:to>
      <xdr:col>25</xdr:col>
      <xdr:colOff>15494</xdr:colOff>
      <xdr:row>199</xdr:row>
      <xdr:rowOff>86699</xdr:rowOff>
    </xdr:to>
    <xdr:cxnSp macro="">
      <xdr:nvCxnSpPr>
        <xdr:cNvPr id="315" name="Conector recto de flecha 314">
          <a:extLst>
            <a:ext uri="{FF2B5EF4-FFF2-40B4-BE49-F238E27FC236}">
              <a16:creationId xmlns:a16="http://schemas.microsoft.com/office/drawing/2014/main" id="{00000000-0008-0000-1100-00003B010000}"/>
            </a:ext>
          </a:extLst>
        </xdr:cNvPr>
        <xdr:cNvCxnSpPr>
          <a:stCxn id="335" idx="4"/>
          <a:endCxn id="336" idx="0"/>
        </xdr:cNvCxnSpPr>
      </xdr:nvCxnSpPr>
      <xdr:spPr>
        <a:xfrm>
          <a:off x="8968994" y="37600170"/>
          <a:ext cx="0" cy="34840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15494</xdr:colOff>
      <xdr:row>202</xdr:row>
      <xdr:rowOff>118375</xdr:rowOff>
    </xdr:from>
    <xdr:to>
      <xdr:col>25</xdr:col>
      <xdr:colOff>15494</xdr:colOff>
      <xdr:row>204</xdr:row>
      <xdr:rowOff>64900</xdr:rowOff>
    </xdr:to>
    <xdr:cxnSp macro="">
      <xdr:nvCxnSpPr>
        <xdr:cNvPr id="316" name="Conector recto de flecha 315">
          <a:extLst>
            <a:ext uri="{FF2B5EF4-FFF2-40B4-BE49-F238E27FC236}">
              <a16:creationId xmlns:a16="http://schemas.microsoft.com/office/drawing/2014/main" id="{00000000-0008-0000-1100-00003C010000}"/>
            </a:ext>
          </a:extLst>
        </xdr:cNvPr>
        <xdr:cNvCxnSpPr>
          <a:stCxn id="336" idx="4"/>
          <a:endCxn id="337" idx="0"/>
        </xdr:cNvCxnSpPr>
      </xdr:nvCxnSpPr>
      <xdr:spPr>
        <a:xfrm>
          <a:off x="8968994" y="38551750"/>
          <a:ext cx="0" cy="3275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751731</xdr:colOff>
      <xdr:row>187</xdr:row>
      <xdr:rowOff>143349</xdr:rowOff>
    </xdr:from>
    <xdr:to>
      <xdr:col>30</xdr:col>
      <xdr:colOff>751731</xdr:colOff>
      <xdr:row>189</xdr:row>
      <xdr:rowOff>33091</xdr:rowOff>
    </xdr:to>
    <xdr:cxnSp macro="">
      <xdr:nvCxnSpPr>
        <xdr:cNvPr id="317" name="Conector recto de flecha 316">
          <a:extLst>
            <a:ext uri="{FF2B5EF4-FFF2-40B4-BE49-F238E27FC236}">
              <a16:creationId xmlns:a16="http://schemas.microsoft.com/office/drawing/2014/main" id="{00000000-0008-0000-1100-00003D010000}"/>
            </a:ext>
          </a:extLst>
        </xdr:cNvPr>
        <xdr:cNvCxnSpPr>
          <a:stCxn id="331" idx="4"/>
          <a:endCxn id="338" idx="0"/>
        </xdr:cNvCxnSpPr>
      </xdr:nvCxnSpPr>
      <xdr:spPr>
        <a:xfrm>
          <a:off x="12219831" y="33718974"/>
          <a:ext cx="0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57494</xdr:colOff>
      <xdr:row>184</xdr:row>
      <xdr:rowOff>70312</xdr:rowOff>
    </xdr:from>
    <xdr:to>
      <xdr:col>25</xdr:col>
      <xdr:colOff>735494</xdr:colOff>
      <xdr:row>187</xdr:row>
      <xdr:rowOff>146812</xdr:rowOff>
    </xdr:to>
    <xdr:sp macro="" textlink="">
      <xdr:nvSpPr>
        <xdr:cNvPr id="325" name="CuadroTexto 324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1100-000045010000}"/>
            </a:ext>
          </a:extLst>
        </xdr:cNvPr>
        <xdr:cNvSpPr txBox="1"/>
      </xdr:nvSpPr>
      <xdr:spPr>
        <a:xfrm>
          <a:off x="8248994" y="33074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189</xdr:row>
      <xdr:rowOff>70707</xdr:rowOff>
    </xdr:from>
    <xdr:to>
      <xdr:col>25</xdr:col>
      <xdr:colOff>735494</xdr:colOff>
      <xdr:row>192</xdr:row>
      <xdr:rowOff>147207</xdr:rowOff>
    </xdr:to>
    <xdr:sp macro="" textlink="">
      <xdr:nvSpPr>
        <xdr:cNvPr id="328" name="CuadroTexto 327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1100-000048010000}"/>
            </a:ext>
          </a:extLst>
        </xdr:cNvPr>
        <xdr:cNvSpPr txBox="1"/>
      </xdr:nvSpPr>
      <xdr:spPr>
        <a:xfrm>
          <a:off x="11582744" y="3226520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ACCESORIOS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10-35</a:t>
          </a:r>
          <a:endParaRPr lang="en-US" sz="900">
            <a:effectLst/>
          </a:endParaRPr>
        </a:p>
      </xdr:txBody>
    </xdr:sp>
    <xdr:clientData/>
  </xdr:twoCellAnchor>
  <xdr:twoCellAnchor>
    <xdr:from>
      <xdr:col>30</xdr:col>
      <xdr:colOff>31731</xdr:colOff>
      <xdr:row>223</xdr:row>
      <xdr:rowOff>70362</xdr:rowOff>
    </xdr:from>
    <xdr:to>
      <xdr:col>31</xdr:col>
      <xdr:colOff>709731</xdr:colOff>
      <xdr:row>226</xdr:row>
      <xdr:rowOff>146862</xdr:rowOff>
    </xdr:to>
    <xdr:sp macro="" textlink="">
      <xdr:nvSpPr>
        <xdr:cNvPr id="329" name="CuadroTexto 328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1100-000049010000}"/>
            </a:ext>
          </a:extLst>
        </xdr:cNvPr>
        <xdr:cNvSpPr txBox="1"/>
      </xdr:nvSpPr>
      <xdr:spPr>
        <a:xfrm>
          <a:off x="11499831" y="40599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30</xdr:col>
      <xdr:colOff>31731</xdr:colOff>
      <xdr:row>260</xdr:row>
      <xdr:rowOff>84012</xdr:rowOff>
    </xdr:from>
    <xdr:to>
      <xdr:col>31</xdr:col>
      <xdr:colOff>709731</xdr:colOff>
      <xdr:row>263</xdr:row>
      <xdr:rowOff>160512</xdr:rowOff>
    </xdr:to>
    <xdr:sp macro="" textlink="">
      <xdr:nvSpPr>
        <xdr:cNvPr id="330" name="CuadroTexto 32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1100-00004A010000}"/>
            </a:ext>
          </a:extLst>
        </xdr:cNvPr>
        <xdr:cNvSpPr txBox="1"/>
      </xdr:nvSpPr>
      <xdr:spPr>
        <a:xfrm>
          <a:off x="11499831" y="434703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184</xdr:row>
      <xdr:rowOff>66849</xdr:rowOff>
    </xdr:from>
    <xdr:to>
      <xdr:col>31</xdr:col>
      <xdr:colOff>709731</xdr:colOff>
      <xdr:row>187</xdr:row>
      <xdr:rowOff>143349</xdr:rowOff>
    </xdr:to>
    <xdr:sp macro="" textlink="">
      <xdr:nvSpPr>
        <xdr:cNvPr id="331" name="CuadroTexto 330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1100-00004B010000}"/>
            </a:ext>
          </a:extLst>
        </xdr:cNvPr>
        <xdr:cNvSpPr txBox="1"/>
      </xdr:nvSpPr>
      <xdr:spPr>
        <a:xfrm>
          <a:off x="11499831" y="330709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218</xdr:row>
      <xdr:rowOff>41089</xdr:rowOff>
    </xdr:from>
    <xdr:to>
      <xdr:col>31</xdr:col>
      <xdr:colOff>709731</xdr:colOff>
      <xdr:row>221</xdr:row>
      <xdr:rowOff>117589</xdr:rowOff>
    </xdr:to>
    <xdr:sp macro="" textlink="">
      <xdr:nvSpPr>
        <xdr:cNvPr id="332" name="CuadroTexto 331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1100-00004C010000}"/>
            </a:ext>
          </a:extLst>
        </xdr:cNvPr>
        <xdr:cNvSpPr txBox="1"/>
      </xdr:nvSpPr>
      <xdr:spPr>
        <a:xfrm>
          <a:off x="11499831" y="3961746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27</xdr:col>
      <xdr:colOff>461434</xdr:colOff>
      <xdr:row>184</xdr:row>
      <xdr:rowOff>151628</xdr:rowOff>
    </xdr:from>
    <xdr:to>
      <xdr:col>28</xdr:col>
      <xdr:colOff>548025</xdr:colOff>
      <xdr:row>187</xdr:row>
      <xdr:rowOff>151628</xdr:rowOff>
    </xdr:to>
    <xdr:sp macro="" textlink="">
      <xdr:nvSpPr>
        <xdr:cNvPr id="333" name="CuadroTexto 332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1100-00004D010000}"/>
            </a:ext>
          </a:extLst>
        </xdr:cNvPr>
        <xdr:cNvSpPr txBox="1"/>
      </xdr:nvSpPr>
      <xdr:spPr>
        <a:xfrm>
          <a:off x="10291234" y="33155753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30</xdr:col>
      <xdr:colOff>31731</xdr:colOff>
      <xdr:row>228</xdr:row>
      <xdr:rowOff>80412</xdr:rowOff>
    </xdr:from>
    <xdr:to>
      <xdr:col>31</xdr:col>
      <xdr:colOff>709731</xdr:colOff>
      <xdr:row>231</xdr:row>
      <xdr:rowOff>156912</xdr:rowOff>
    </xdr:to>
    <xdr:sp macro="" textlink="">
      <xdr:nvSpPr>
        <xdr:cNvPr id="334" name="CuadroTexto 333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1100-00004E010000}"/>
            </a:ext>
          </a:extLst>
        </xdr:cNvPr>
        <xdr:cNvSpPr txBox="1"/>
      </xdr:nvSpPr>
      <xdr:spPr>
        <a:xfrm>
          <a:off x="11499831" y="415617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24</xdr:col>
      <xdr:colOff>57494</xdr:colOff>
      <xdr:row>194</xdr:row>
      <xdr:rowOff>65207</xdr:rowOff>
    </xdr:from>
    <xdr:to>
      <xdr:col>25</xdr:col>
      <xdr:colOff>735494</xdr:colOff>
      <xdr:row>197</xdr:row>
      <xdr:rowOff>119295</xdr:rowOff>
    </xdr:to>
    <xdr:sp macro="" textlink="">
      <xdr:nvSpPr>
        <xdr:cNvPr id="335" name="CuadroTexto 334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1100-00004F010000}"/>
            </a:ext>
          </a:extLst>
        </xdr:cNvPr>
        <xdr:cNvSpPr txBox="1"/>
      </xdr:nvSpPr>
      <xdr:spPr>
        <a:xfrm>
          <a:off x="8248994" y="36936482"/>
          <a:ext cx="1440000" cy="6636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15-10</a:t>
          </a:r>
          <a:endParaRPr lang="en-US" sz="900">
            <a:effectLst/>
          </a:endParaRPr>
        </a:p>
      </xdr:txBody>
    </xdr:sp>
    <xdr:clientData/>
  </xdr:twoCellAnchor>
  <xdr:twoCellAnchor>
    <xdr:from>
      <xdr:col>24</xdr:col>
      <xdr:colOff>57494</xdr:colOff>
      <xdr:row>199</xdr:row>
      <xdr:rowOff>86699</xdr:rowOff>
    </xdr:from>
    <xdr:to>
      <xdr:col>25</xdr:col>
      <xdr:colOff>735494</xdr:colOff>
      <xdr:row>202</xdr:row>
      <xdr:rowOff>118375</xdr:rowOff>
    </xdr:to>
    <xdr:sp macro="" textlink="">
      <xdr:nvSpPr>
        <xdr:cNvPr id="336" name="CuadroTexto 335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1100-000050010000}"/>
            </a:ext>
          </a:extLst>
        </xdr:cNvPr>
        <xdr:cNvSpPr txBox="1"/>
      </xdr:nvSpPr>
      <xdr:spPr>
        <a:xfrm>
          <a:off x="8248994" y="3794857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57494</xdr:colOff>
      <xdr:row>204</xdr:row>
      <xdr:rowOff>64900</xdr:rowOff>
    </xdr:from>
    <xdr:to>
      <xdr:col>25</xdr:col>
      <xdr:colOff>735494</xdr:colOff>
      <xdr:row>207</xdr:row>
      <xdr:rowOff>156680</xdr:rowOff>
    </xdr:to>
    <xdr:sp macro="" textlink="">
      <xdr:nvSpPr>
        <xdr:cNvPr id="337" name="CuadroTexto 336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1100-000051010000}"/>
            </a:ext>
          </a:extLst>
        </xdr:cNvPr>
        <xdr:cNvSpPr txBox="1"/>
      </xdr:nvSpPr>
      <xdr:spPr>
        <a:xfrm>
          <a:off x="8248994" y="3887927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30</xdr:col>
      <xdr:colOff>31731</xdr:colOff>
      <xdr:row>189</xdr:row>
      <xdr:rowOff>33091</xdr:rowOff>
    </xdr:from>
    <xdr:to>
      <xdr:col>31</xdr:col>
      <xdr:colOff>709731</xdr:colOff>
      <xdr:row>192</xdr:row>
      <xdr:rowOff>109591</xdr:rowOff>
    </xdr:to>
    <xdr:sp macro="" textlink="">
      <xdr:nvSpPr>
        <xdr:cNvPr id="338" name="CuadroTexto 337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1100-000052010000}"/>
            </a:ext>
          </a:extLst>
        </xdr:cNvPr>
        <xdr:cNvSpPr txBox="1"/>
      </xdr:nvSpPr>
      <xdr:spPr>
        <a:xfrm>
          <a:off x="11499831" y="3398971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ESCANEO POST-EQUIPADO</a:t>
          </a:r>
          <a:endParaRPr lang="en-US" sz="900" b="1" i="1"/>
        </a:p>
        <a:p>
          <a:pPr algn="ctr"/>
          <a:r>
            <a:rPr lang="en-US" sz="900" b="1" i="1"/>
            <a:t>35-01</a:t>
          </a:r>
          <a:endParaRPr lang="en-US" sz="1100" b="1" i="1"/>
        </a:p>
      </xdr:txBody>
    </xdr:sp>
    <xdr:clientData/>
  </xdr:twoCellAnchor>
  <xdr:twoCellAnchor>
    <xdr:from>
      <xdr:col>24</xdr:col>
      <xdr:colOff>57494</xdr:colOff>
      <xdr:row>270</xdr:row>
      <xdr:rowOff>52354</xdr:rowOff>
    </xdr:from>
    <xdr:to>
      <xdr:col>25</xdr:col>
      <xdr:colOff>735494</xdr:colOff>
      <xdr:row>273</xdr:row>
      <xdr:rowOff>128854</xdr:rowOff>
    </xdr:to>
    <xdr:sp macro="" textlink="">
      <xdr:nvSpPr>
        <xdr:cNvPr id="339" name="CuadroTexto 338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1100-000053010000}"/>
            </a:ext>
          </a:extLst>
        </xdr:cNvPr>
        <xdr:cNvSpPr txBox="1"/>
      </xdr:nvSpPr>
      <xdr:spPr>
        <a:xfrm>
          <a:off x="8248994" y="4915372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01-25</a:t>
          </a:r>
        </a:p>
      </xdr:txBody>
    </xdr:sp>
    <xdr:clientData/>
  </xdr:twoCellAnchor>
  <xdr:twoCellAnchor>
    <xdr:from>
      <xdr:col>27</xdr:col>
      <xdr:colOff>34637</xdr:colOff>
      <xdr:row>265</xdr:row>
      <xdr:rowOff>27214</xdr:rowOff>
    </xdr:from>
    <xdr:to>
      <xdr:col>28</xdr:col>
      <xdr:colOff>748392</xdr:colOff>
      <xdr:row>268</xdr:row>
      <xdr:rowOff>163285</xdr:rowOff>
    </xdr:to>
    <xdr:sp macro="" textlink="">
      <xdr:nvSpPr>
        <xdr:cNvPr id="340" name="Rectángulo 339">
          <a:extLst>
            <a:ext uri="{FF2B5EF4-FFF2-40B4-BE49-F238E27FC236}">
              <a16:creationId xmlns:a16="http://schemas.microsoft.com/office/drawing/2014/main" id="{00000000-0008-0000-1100-000054010000}"/>
            </a:ext>
          </a:extLst>
        </xdr:cNvPr>
        <xdr:cNvSpPr/>
      </xdr:nvSpPr>
      <xdr:spPr>
        <a:xfrm>
          <a:off x="9864437" y="48176089"/>
          <a:ext cx="1475755" cy="707571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35192</xdr:colOff>
      <xdr:row>265</xdr:row>
      <xdr:rowOff>84012</xdr:rowOff>
    </xdr:from>
    <xdr:to>
      <xdr:col>28</xdr:col>
      <xdr:colOff>713192</xdr:colOff>
      <xdr:row>268</xdr:row>
      <xdr:rowOff>160512</xdr:rowOff>
    </xdr:to>
    <xdr:sp macro="" textlink="">
      <xdr:nvSpPr>
        <xdr:cNvPr id="341" name="CuadroTexto 340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1100-000055010000}"/>
            </a:ext>
          </a:extLst>
        </xdr:cNvPr>
        <xdr:cNvSpPr txBox="1"/>
      </xdr:nvSpPr>
      <xdr:spPr>
        <a:xfrm>
          <a:off x="9864992" y="482328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REJILLA</a:t>
          </a:r>
          <a:r>
            <a:rPr lang="en-US" sz="1100" b="1" i="1" baseline="0"/>
            <a:t> TRASERA</a:t>
          </a:r>
        </a:p>
        <a:p>
          <a:pPr algn="ctr"/>
          <a:r>
            <a:rPr lang="en-US" sz="900" b="1" i="1" baseline="0"/>
            <a:t>10-30</a:t>
          </a:r>
        </a:p>
      </xdr:txBody>
    </xdr:sp>
    <xdr:clientData/>
  </xdr:twoCellAnchor>
  <xdr:twoCellAnchor>
    <xdr:from>
      <xdr:col>27</xdr:col>
      <xdr:colOff>35192</xdr:colOff>
      <xdr:row>280</xdr:row>
      <xdr:rowOff>59777</xdr:rowOff>
    </xdr:from>
    <xdr:to>
      <xdr:col>28</xdr:col>
      <xdr:colOff>713192</xdr:colOff>
      <xdr:row>283</xdr:row>
      <xdr:rowOff>136277</xdr:rowOff>
    </xdr:to>
    <xdr:sp macro="" textlink="">
      <xdr:nvSpPr>
        <xdr:cNvPr id="343" name="CuadroTexto 342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1100-000057010000}"/>
            </a:ext>
          </a:extLst>
        </xdr:cNvPr>
        <xdr:cNvSpPr txBox="1"/>
      </xdr:nvSpPr>
      <xdr:spPr>
        <a:xfrm>
          <a:off x="9864992" y="5106615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27</xdr:col>
      <xdr:colOff>755192</xdr:colOff>
      <xdr:row>273</xdr:row>
      <xdr:rowOff>136277</xdr:rowOff>
    </xdr:from>
    <xdr:to>
      <xdr:col>27</xdr:col>
      <xdr:colOff>755192</xdr:colOff>
      <xdr:row>275</xdr:row>
      <xdr:rowOff>59777</xdr:rowOff>
    </xdr:to>
    <xdr:cxnSp macro="">
      <xdr:nvCxnSpPr>
        <xdr:cNvPr id="344" name="Conector recto de flecha 343">
          <a:extLst>
            <a:ext uri="{FF2B5EF4-FFF2-40B4-BE49-F238E27FC236}">
              <a16:creationId xmlns:a16="http://schemas.microsoft.com/office/drawing/2014/main" id="{00000000-0008-0000-1100-000058010000}"/>
            </a:ext>
          </a:extLst>
        </xdr:cNvPr>
        <xdr:cNvCxnSpPr>
          <a:stCxn id="290" idx="4"/>
          <a:endCxn id="343" idx="0"/>
        </xdr:cNvCxnSpPr>
      </xdr:nvCxnSpPr>
      <xdr:spPr>
        <a:xfrm>
          <a:off x="10584992" y="49809152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735494</xdr:colOff>
      <xdr:row>271</xdr:row>
      <xdr:rowOff>185854</xdr:rowOff>
    </xdr:from>
    <xdr:to>
      <xdr:col>27</xdr:col>
      <xdr:colOff>35192</xdr:colOff>
      <xdr:row>272</xdr:row>
      <xdr:rowOff>2777</xdr:rowOff>
    </xdr:to>
    <xdr:cxnSp macro="">
      <xdr:nvCxnSpPr>
        <xdr:cNvPr id="345" name="Conector recto de flecha 344">
          <a:extLst>
            <a:ext uri="{FF2B5EF4-FFF2-40B4-BE49-F238E27FC236}">
              <a16:creationId xmlns:a16="http://schemas.microsoft.com/office/drawing/2014/main" id="{00000000-0008-0000-1100-000059010000}"/>
            </a:ext>
          </a:extLst>
        </xdr:cNvPr>
        <xdr:cNvCxnSpPr>
          <a:stCxn id="339" idx="6"/>
          <a:endCxn id="290" idx="2"/>
        </xdr:cNvCxnSpPr>
      </xdr:nvCxnSpPr>
      <xdr:spPr>
        <a:xfrm>
          <a:off x="9688994" y="49477729"/>
          <a:ext cx="175998" cy="742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290</xdr:row>
      <xdr:rowOff>53464</xdr:rowOff>
    </xdr:from>
    <xdr:to>
      <xdr:col>28</xdr:col>
      <xdr:colOff>713192</xdr:colOff>
      <xdr:row>293</xdr:row>
      <xdr:rowOff>129964</xdr:rowOff>
    </xdr:to>
    <xdr:sp macro="" textlink="">
      <xdr:nvSpPr>
        <xdr:cNvPr id="346" name="CuadroTexto 34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1100-00005A010000}"/>
            </a:ext>
          </a:extLst>
        </xdr:cNvPr>
        <xdr:cNvSpPr txBox="1"/>
      </xdr:nvSpPr>
      <xdr:spPr>
        <a:xfrm>
          <a:off x="9864992" y="5296483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27</xdr:col>
      <xdr:colOff>755192</xdr:colOff>
      <xdr:row>288</xdr:row>
      <xdr:rowOff>136277</xdr:rowOff>
    </xdr:from>
    <xdr:to>
      <xdr:col>27</xdr:col>
      <xdr:colOff>755192</xdr:colOff>
      <xdr:row>290</xdr:row>
      <xdr:rowOff>53464</xdr:rowOff>
    </xdr:to>
    <xdr:cxnSp macro="">
      <xdr:nvCxnSpPr>
        <xdr:cNvPr id="347" name="Conector recto de flecha 346">
          <a:extLst>
            <a:ext uri="{FF2B5EF4-FFF2-40B4-BE49-F238E27FC236}">
              <a16:creationId xmlns:a16="http://schemas.microsoft.com/office/drawing/2014/main" id="{00000000-0008-0000-1100-00005B010000}"/>
            </a:ext>
          </a:extLst>
        </xdr:cNvPr>
        <xdr:cNvCxnSpPr>
          <a:endCxn id="346" idx="0"/>
        </xdr:cNvCxnSpPr>
      </xdr:nvCxnSpPr>
      <xdr:spPr>
        <a:xfrm>
          <a:off x="10584992" y="5266665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51954</xdr:colOff>
      <xdr:row>29</xdr:row>
      <xdr:rowOff>69272</xdr:rowOff>
    </xdr:from>
    <xdr:to>
      <xdr:col>28</xdr:col>
      <xdr:colOff>729399</xdr:colOff>
      <xdr:row>87</xdr:row>
      <xdr:rowOff>138545</xdr:rowOff>
    </xdr:to>
    <xdr:sp macro="" textlink="">
      <xdr:nvSpPr>
        <xdr:cNvPr id="365" name="Rectángulo 364">
          <a:extLst>
            <a:ext uri="{FF2B5EF4-FFF2-40B4-BE49-F238E27FC236}">
              <a16:creationId xmlns:a16="http://schemas.microsoft.com/office/drawing/2014/main" id="{00000000-0008-0000-1100-00006D010000}"/>
            </a:ext>
          </a:extLst>
        </xdr:cNvPr>
        <xdr:cNvSpPr/>
      </xdr:nvSpPr>
      <xdr:spPr>
        <a:xfrm>
          <a:off x="4987636" y="4641272"/>
          <a:ext cx="9665581" cy="8260773"/>
        </a:xfrm>
        <a:prstGeom prst="rect">
          <a:avLst/>
        </a:prstGeom>
        <a:noFill/>
        <a:ln w="57150">
          <a:solidFill>
            <a:srgbClr val="6199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51955</xdr:colOff>
      <xdr:row>89</xdr:row>
      <xdr:rowOff>86591</xdr:rowOff>
    </xdr:from>
    <xdr:to>
      <xdr:col>29</xdr:col>
      <xdr:colOff>1</xdr:colOff>
      <xdr:row>103</xdr:row>
      <xdr:rowOff>18337</xdr:rowOff>
    </xdr:to>
    <xdr:sp macro="" textlink="">
      <xdr:nvSpPr>
        <xdr:cNvPr id="366" name="Rectángulo 365">
          <a:extLst>
            <a:ext uri="{FF2B5EF4-FFF2-40B4-BE49-F238E27FC236}">
              <a16:creationId xmlns:a16="http://schemas.microsoft.com/office/drawing/2014/main" id="{00000000-0008-0000-1100-00006E010000}"/>
            </a:ext>
          </a:extLst>
        </xdr:cNvPr>
        <xdr:cNvSpPr/>
      </xdr:nvSpPr>
      <xdr:spPr>
        <a:xfrm>
          <a:off x="13213773" y="13231091"/>
          <a:ext cx="1472046" cy="1646246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104</xdr:row>
      <xdr:rowOff>51956</xdr:rowOff>
    </xdr:from>
    <xdr:to>
      <xdr:col>28</xdr:col>
      <xdr:colOff>727365</xdr:colOff>
      <xdr:row>127</xdr:row>
      <xdr:rowOff>138546</xdr:rowOff>
    </xdr:to>
    <xdr:sp macro="" textlink="">
      <xdr:nvSpPr>
        <xdr:cNvPr id="368" name="Rectángulo 367">
          <a:extLst>
            <a:ext uri="{FF2B5EF4-FFF2-40B4-BE49-F238E27FC236}">
              <a16:creationId xmlns:a16="http://schemas.microsoft.com/office/drawing/2014/main" id="{00000000-0008-0000-1100-000070010000}"/>
            </a:ext>
          </a:extLst>
        </xdr:cNvPr>
        <xdr:cNvSpPr/>
      </xdr:nvSpPr>
      <xdr:spPr>
        <a:xfrm>
          <a:off x="11516591" y="19915911"/>
          <a:ext cx="4779819" cy="4468090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51954</xdr:colOff>
      <xdr:row>128</xdr:row>
      <xdr:rowOff>69273</xdr:rowOff>
    </xdr:from>
    <xdr:to>
      <xdr:col>28</xdr:col>
      <xdr:colOff>734496</xdr:colOff>
      <xdr:row>173</xdr:row>
      <xdr:rowOff>0</xdr:rowOff>
    </xdr:to>
    <xdr:sp macro="" textlink="">
      <xdr:nvSpPr>
        <xdr:cNvPr id="381" name="Rectángulo 380">
          <a:extLst>
            <a:ext uri="{FF2B5EF4-FFF2-40B4-BE49-F238E27FC236}">
              <a16:creationId xmlns:a16="http://schemas.microsoft.com/office/drawing/2014/main" id="{00000000-0008-0000-1100-00007D010000}"/>
            </a:ext>
          </a:extLst>
        </xdr:cNvPr>
        <xdr:cNvSpPr/>
      </xdr:nvSpPr>
      <xdr:spPr>
        <a:xfrm>
          <a:off x="11568545" y="24505228"/>
          <a:ext cx="3089769" cy="9455727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369757</xdr:colOff>
      <xdr:row>137</xdr:row>
      <xdr:rowOff>9826</xdr:rowOff>
    </xdr:from>
    <xdr:to>
      <xdr:col>25</xdr:col>
      <xdr:colOff>571802</xdr:colOff>
      <xdr:row>140</xdr:row>
      <xdr:rowOff>11545</xdr:rowOff>
    </xdr:to>
    <xdr:sp macro="" textlink="">
      <xdr:nvSpPr>
        <xdr:cNvPr id="382" name="CuadroTexto 381">
          <a:extLst>
            <a:ext uri="{FF2B5EF4-FFF2-40B4-BE49-F238E27FC236}">
              <a16:creationId xmlns:a16="http://schemas.microsoft.com/office/drawing/2014/main" id="{00000000-0008-0000-1100-00007E010000}"/>
            </a:ext>
          </a:extLst>
        </xdr:cNvPr>
        <xdr:cNvSpPr txBox="1"/>
      </xdr:nvSpPr>
      <xdr:spPr>
        <a:xfrm>
          <a:off x="13561882" y="26155951"/>
          <a:ext cx="964045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16</xdr:col>
      <xdr:colOff>565579</xdr:colOff>
      <xdr:row>18</xdr:row>
      <xdr:rowOff>99937</xdr:rowOff>
    </xdr:from>
    <xdr:to>
      <xdr:col>18</xdr:col>
      <xdr:colOff>652169</xdr:colOff>
      <xdr:row>21</xdr:row>
      <xdr:rowOff>99937</xdr:rowOff>
    </xdr:to>
    <xdr:sp macro="" textlink="">
      <xdr:nvSpPr>
        <xdr:cNvPr id="383" name="CuadroTexto 382">
          <a:extLst>
            <a:ext uri="{FF2B5EF4-FFF2-40B4-BE49-F238E27FC236}">
              <a16:creationId xmlns:a16="http://schemas.microsoft.com/office/drawing/2014/main" id="{00000000-0008-0000-1100-00007F010000}"/>
            </a:ext>
          </a:extLst>
        </xdr:cNvPr>
        <xdr:cNvSpPr txBox="1"/>
      </xdr:nvSpPr>
      <xdr:spPr>
        <a:xfrm>
          <a:off x="7908488" y="3528937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7</xdr:col>
      <xdr:colOff>173182</xdr:colOff>
      <xdr:row>22</xdr:row>
      <xdr:rowOff>17319</xdr:rowOff>
    </xdr:from>
    <xdr:to>
      <xdr:col>9</xdr:col>
      <xdr:colOff>138545</xdr:colOff>
      <xdr:row>25</xdr:row>
      <xdr:rowOff>17319</xdr:rowOff>
    </xdr:to>
    <xdr:sp macro="" textlink="">
      <xdr:nvSpPr>
        <xdr:cNvPr id="384" name="CuadroTexto 383">
          <a:extLst>
            <a:ext uri="{FF2B5EF4-FFF2-40B4-BE49-F238E27FC236}">
              <a16:creationId xmlns:a16="http://schemas.microsoft.com/office/drawing/2014/main" id="{00000000-0008-0000-1100-000080010000}"/>
            </a:ext>
          </a:extLst>
        </xdr:cNvPr>
        <xdr:cNvSpPr txBox="1"/>
      </xdr:nvSpPr>
      <xdr:spPr>
        <a:xfrm>
          <a:off x="2580409" y="4069774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19</xdr:col>
      <xdr:colOff>527479</xdr:colOff>
      <xdr:row>34</xdr:row>
      <xdr:rowOff>44519</xdr:rowOff>
    </xdr:from>
    <xdr:to>
      <xdr:col>21</xdr:col>
      <xdr:colOff>614068</xdr:colOff>
      <xdr:row>37</xdr:row>
      <xdr:rowOff>44519</xdr:rowOff>
    </xdr:to>
    <xdr:sp macro="" textlink="">
      <xdr:nvSpPr>
        <xdr:cNvPr id="385" name="CuadroTexto 384">
          <a:extLst>
            <a:ext uri="{FF2B5EF4-FFF2-40B4-BE49-F238E27FC236}">
              <a16:creationId xmlns:a16="http://schemas.microsoft.com/office/drawing/2014/main" id="{00000000-0008-0000-1100-000081010000}"/>
            </a:ext>
          </a:extLst>
        </xdr:cNvPr>
        <xdr:cNvSpPr txBox="1"/>
      </xdr:nvSpPr>
      <xdr:spPr>
        <a:xfrm>
          <a:off x="9515615" y="5569019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61993B"/>
              </a:solidFill>
            </a:rPr>
            <a:t>ARH</a:t>
          </a:r>
          <a:endParaRPr lang="en-US" sz="1100" b="1">
            <a:solidFill>
              <a:srgbClr val="61993B"/>
            </a:solidFill>
          </a:endParaRPr>
        </a:p>
      </xdr:txBody>
    </xdr:sp>
    <xdr:clientData/>
  </xdr:twoCellAnchor>
  <xdr:twoCellAnchor>
    <xdr:from>
      <xdr:col>24</xdr:col>
      <xdr:colOff>368152</xdr:colOff>
      <xdr:row>105</xdr:row>
      <xdr:rowOff>110328</xdr:rowOff>
    </xdr:from>
    <xdr:to>
      <xdr:col>25</xdr:col>
      <xdr:colOff>575969</xdr:colOff>
      <xdr:row>108</xdr:row>
      <xdr:rowOff>110328</xdr:rowOff>
    </xdr:to>
    <xdr:sp macro="" textlink="">
      <xdr:nvSpPr>
        <xdr:cNvPr id="386" name="CuadroTexto 385">
          <a:extLst>
            <a:ext uri="{FF2B5EF4-FFF2-40B4-BE49-F238E27FC236}">
              <a16:creationId xmlns:a16="http://schemas.microsoft.com/office/drawing/2014/main" id="{00000000-0008-0000-1100-000082010000}"/>
            </a:ext>
          </a:extLst>
        </xdr:cNvPr>
        <xdr:cNvSpPr txBox="1"/>
      </xdr:nvSpPr>
      <xdr:spPr>
        <a:xfrm>
          <a:off x="11884743" y="15350328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A7B7A"/>
              </a:solidFill>
            </a:rPr>
            <a:t>PEH</a:t>
          </a:r>
          <a:endParaRPr lang="en-US" sz="1100" b="1">
            <a:solidFill>
              <a:srgbClr val="7A7B7A"/>
            </a:solidFill>
          </a:endParaRPr>
        </a:p>
      </xdr:txBody>
    </xdr:sp>
    <xdr:clientData/>
  </xdr:twoCellAnchor>
  <xdr:twoCellAnchor>
    <xdr:from>
      <xdr:col>9</xdr:col>
      <xdr:colOff>65807</xdr:colOff>
      <xdr:row>106</xdr:row>
      <xdr:rowOff>65809</xdr:rowOff>
    </xdr:from>
    <xdr:to>
      <xdr:col>10</xdr:col>
      <xdr:colOff>152398</xdr:colOff>
      <xdr:row>109</xdr:row>
      <xdr:rowOff>65809</xdr:rowOff>
    </xdr:to>
    <xdr:sp macro="" textlink="">
      <xdr:nvSpPr>
        <xdr:cNvPr id="387" name="CuadroTexto 386">
          <a:extLst>
            <a:ext uri="{FF2B5EF4-FFF2-40B4-BE49-F238E27FC236}">
              <a16:creationId xmlns:a16="http://schemas.microsoft.com/office/drawing/2014/main" id="{00000000-0008-0000-1100-000083010000}"/>
            </a:ext>
          </a:extLst>
        </xdr:cNvPr>
        <xdr:cNvSpPr txBox="1"/>
      </xdr:nvSpPr>
      <xdr:spPr>
        <a:xfrm>
          <a:off x="3356262" y="1549630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21</xdr:col>
      <xdr:colOff>43128</xdr:colOff>
      <xdr:row>109</xdr:row>
      <xdr:rowOff>17977</xdr:rowOff>
    </xdr:from>
    <xdr:to>
      <xdr:col>22</xdr:col>
      <xdr:colOff>737093</xdr:colOff>
      <xdr:row>112</xdr:row>
      <xdr:rowOff>156936</xdr:rowOff>
    </xdr:to>
    <xdr:sp macro="" textlink="">
      <xdr:nvSpPr>
        <xdr:cNvPr id="391" name="Rectángulo 390">
          <a:extLst>
            <a:ext uri="{FF2B5EF4-FFF2-40B4-BE49-F238E27FC236}">
              <a16:creationId xmlns:a16="http://schemas.microsoft.com/office/drawing/2014/main" id="{00000000-0008-0000-1100-000087010000}"/>
            </a:ext>
          </a:extLst>
        </xdr:cNvPr>
        <xdr:cNvSpPr/>
      </xdr:nvSpPr>
      <xdr:spPr>
        <a:xfrm>
          <a:off x="9914492" y="16019977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1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1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11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1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11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35192</xdr:colOff>
      <xdr:row>9</xdr:row>
      <xdr:rowOff>72379</xdr:rowOff>
    </xdr:from>
    <xdr:to>
      <xdr:col>25</xdr:col>
      <xdr:colOff>713192</xdr:colOff>
      <xdr:row>12</xdr:row>
      <xdr:rowOff>148879</xdr:rowOff>
    </xdr:to>
    <xdr:sp macro="" textlink="">
      <xdr:nvSpPr>
        <xdr:cNvPr id="326" name="CuadroTexto 325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1100-000046010000}"/>
            </a:ext>
          </a:extLst>
        </xdr:cNvPr>
        <xdr:cNvSpPr txBox="1"/>
      </xdr:nvSpPr>
      <xdr:spPr>
        <a:xfrm>
          <a:off x="9918780" y="183170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P/CONT. INT.</a:t>
          </a:r>
        </a:p>
        <a:p>
          <a:pPr algn="ctr"/>
          <a:r>
            <a:rPr lang="en-US" sz="900" b="1" i="1" baseline="0"/>
            <a:t>10-20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7</xdr:row>
      <xdr:rowOff>166554</xdr:rowOff>
    </xdr:from>
    <xdr:to>
      <xdr:col>24</xdr:col>
      <xdr:colOff>755192</xdr:colOff>
      <xdr:row>9</xdr:row>
      <xdr:rowOff>72379</xdr:rowOff>
    </xdr:to>
    <xdr:cxnSp macro="">
      <xdr:nvCxnSpPr>
        <xdr:cNvPr id="327" name="Conector recto de flecha 326">
          <a:extLst>
            <a:ext uri="{FF2B5EF4-FFF2-40B4-BE49-F238E27FC236}">
              <a16:creationId xmlns:a16="http://schemas.microsoft.com/office/drawing/2014/main" id="{00000000-0008-0000-1100-000047010000}"/>
            </a:ext>
          </a:extLst>
        </xdr:cNvPr>
        <xdr:cNvCxnSpPr>
          <a:stCxn id="113" idx="4"/>
          <a:endCxn id="326" idx="0"/>
        </xdr:cNvCxnSpPr>
      </xdr:nvCxnSpPr>
      <xdr:spPr>
        <a:xfrm>
          <a:off x="12286045" y="1500054"/>
          <a:ext cx="0" cy="33164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7</xdr:row>
      <xdr:rowOff>166554</xdr:rowOff>
    </xdr:from>
    <xdr:to>
      <xdr:col>27</xdr:col>
      <xdr:colOff>755192</xdr:colOff>
      <xdr:row>9</xdr:row>
      <xdr:rowOff>72379</xdr:rowOff>
    </xdr:to>
    <xdr:cxnSp macro="">
      <xdr:nvCxnSpPr>
        <xdr:cNvPr id="349" name="Conector recto de flecha 348">
          <a:extLst>
            <a:ext uri="{FF2B5EF4-FFF2-40B4-BE49-F238E27FC236}">
              <a16:creationId xmlns:a16="http://schemas.microsoft.com/office/drawing/2014/main" id="{00000000-0008-0000-1100-00005D010000}"/>
            </a:ext>
          </a:extLst>
        </xdr:cNvPr>
        <xdr:cNvCxnSpPr>
          <a:stCxn id="120" idx="4"/>
          <a:endCxn id="121" idx="0"/>
        </xdr:cNvCxnSpPr>
      </xdr:nvCxnSpPr>
      <xdr:spPr>
        <a:xfrm>
          <a:off x="13941105" y="1500054"/>
          <a:ext cx="0" cy="33652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49</xdr:row>
      <xdr:rowOff>62134</xdr:rowOff>
    </xdr:from>
    <xdr:to>
      <xdr:col>16</xdr:col>
      <xdr:colOff>713192</xdr:colOff>
      <xdr:row>52</xdr:row>
      <xdr:rowOff>138634</xdr:rowOff>
    </xdr:to>
    <xdr:sp macro="" textlink="">
      <xdr:nvSpPr>
        <xdr:cNvPr id="265" name="CuadroTexto 264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1100-000009010000}"/>
            </a:ext>
          </a:extLst>
        </xdr:cNvPr>
        <xdr:cNvSpPr txBox="1"/>
      </xdr:nvSpPr>
      <xdr:spPr>
        <a:xfrm>
          <a:off x="6616101" y="8496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TERMOCONT-</a:t>
          </a:r>
        </a:p>
        <a:p>
          <a:pPr algn="ctr"/>
          <a:r>
            <a:rPr lang="en-US" sz="900" b="1" i="1" baseline="0"/>
            <a:t>15-10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57</xdr:row>
      <xdr:rowOff>138634</xdr:rowOff>
    </xdr:from>
    <xdr:to>
      <xdr:col>15</xdr:col>
      <xdr:colOff>755192</xdr:colOff>
      <xdr:row>59</xdr:row>
      <xdr:rowOff>62134</xdr:rowOff>
    </xdr:to>
    <xdr:cxnSp macro="">
      <xdr:nvCxnSpPr>
        <xdr:cNvPr id="350" name="Conector recto de flecha 349">
          <a:extLst>
            <a:ext uri="{FF2B5EF4-FFF2-40B4-BE49-F238E27FC236}">
              <a16:creationId xmlns:a16="http://schemas.microsoft.com/office/drawing/2014/main" id="{00000000-0008-0000-1100-00005E010000}"/>
            </a:ext>
          </a:extLst>
        </xdr:cNvPr>
        <xdr:cNvCxnSpPr>
          <a:stCxn id="289" idx="4"/>
          <a:endCxn id="138" idx="0"/>
        </xdr:cNvCxnSpPr>
      </xdr:nvCxnSpPr>
      <xdr:spPr>
        <a:xfrm>
          <a:off x="7336101" y="110490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74</xdr:row>
      <xdr:rowOff>62134</xdr:rowOff>
    </xdr:from>
    <xdr:to>
      <xdr:col>16</xdr:col>
      <xdr:colOff>713192</xdr:colOff>
      <xdr:row>77</xdr:row>
      <xdr:rowOff>138634</xdr:rowOff>
    </xdr:to>
    <xdr:sp macro="" textlink="">
      <xdr:nvSpPr>
        <xdr:cNvPr id="351" name="CuadroTexto 35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1100-00005F010000}"/>
            </a:ext>
          </a:extLst>
        </xdr:cNvPr>
        <xdr:cNvSpPr txBox="1"/>
      </xdr:nvSpPr>
      <xdr:spPr>
        <a:xfrm>
          <a:off x="6616101" y="12306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AISLACIÓN</a:t>
          </a:r>
          <a:r>
            <a:rPr lang="en-US" sz="1100" b="1" i="1" baseline="0"/>
            <a:t> COLECTOR Y CAPILAR</a:t>
          </a:r>
        </a:p>
        <a:p>
          <a:pPr algn="ctr"/>
          <a:r>
            <a:rPr lang="en-US" sz="900" b="1" i="1" baseline="0"/>
            <a:t>25-10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72</xdr:row>
      <xdr:rowOff>138634</xdr:rowOff>
    </xdr:from>
    <xdr:to>
      <xdr:col>15</xdr:col>
      <xdr:colOff>755192</xdr:colOff>
      <xdr:row>74</xdr:row>
      <xdr:rowOff>62134</xdr:rowOff>
    </xdr:to>
    <xdr:cxnSp macro="">
      <xdr:nvCxnSpPr>
        <xdr:cNvPr id="352" name="Conector recto de flecha 351">
          <a:extLst>
            <a:ext uri="{FF2B5EF4-FFF2-40B4-BE49-F238E27FC236}">
              <a16:creationId xmlns:a16="http://schemas.microsoft.com/office/drawing/2014/main" id="{00000000-0008-0000-1100-000060010000}"/>
            </a:ext>
          </a:extLst>
        </xdr:cNvPr>
        <xdr:cNvCxnSpPr>
          <a:endCxn id="351" idx="0"/>
        </xdr:cNvCxnSpPr>
      </xdr:nvCxnSpPr>
      <xdr:spPr>
        <a:xfrm>
          <a:off x="7336101" y="120015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79</xdr:row>
      <xdr:rowOff>62134</xdr:rowOff>
    </xdr:from>
    <xdr:to>
      <xdr:col>16</xdr:col>
      <xdr:colOff>713192</xdr:colOff>
      <xdr:row>82</xdr:row>
      <xdr:rowOff>138634</xdr:rowOff>
    </xdr:to>
    <xdr:sp macro="" textlink="">
      <xdr:nvSpPr>
        <xdr:cNvPr id="362" name="CuadroTexto 361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1100-00006A010000}"/>
            </a:ext>
          </a:extLst>
        </xdr:cNvPr>
        <xdr:cNvSpPr txBox="1"/>
      </xdr:nvSpPr>
      <xdr:spPr>
        <a:xfrm>
          <a:off x="6616101" y="14211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PRE-ENSABLADO INTERIOR</a:t>
          </a:r>
        </a:p>
        <a:p>
          <a:pPr algn="ctr"/>
          <a:r>
            <a:rPr lang="en-US" sz="900" b="1" i="1" baseline="0"/>
            <a:t>30-01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77</xdr:row>
      <xdr:rowOff>138634</xdr:rowOff>
    </xdr:from>
    <xdr:to>
      <xdr:col>15</xdr:col>
      <xdr:colOff>755192</xdr:colOff>
      <xdr:row>79</xdr:row>
      <xdr:rowOff>62134</xdr:rowOff>
    </xdr:to>
    <xdr:cxnSp macro="">
      <xdr:nvCxnSpPr>
        <xdr:cNvPr id="363" name="Conector recto de flecha 362">
          <a:extLst>
            <a:ext uri="{FF2B5EF4-FFF2-40B4-BE49-F238E27FC236}">
              <a16:creationId xmlns:a16="http://schemas.microsoft.com/office/drawing/2014/main" id="{00000000-0008-0000-1100-00006B010000}"/>
            </a:ext>
          </a:extLst>
        </xdr:cNvPr>
        <xdr:cNvCxnSpPr>
          <a:stCxn id="351" idx="4"/>
          <a:endCxn id="362" idx="0"/>
        </xdr:cNvCxnSpPr>
      </xdr:nvCxnSpPr>
      <xdr:spPr>
        <a:xfrm>
          <a:off x="7336101" y="139065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713192</xdr:colOff>
      <xdr:row>81</xdr:row>
      <xdr:rowOff>5134</xdr:rowOff>
    </xdr:from>
    <xdr:to>
      <xdr:col>27</xdr:col>
      <xdr:colOff>35192</xdr:colOff>
      <xdr:row>81</xdr:row>
      <xdr:rowOff>5134</xdr:rowOff>
    </xdr:to>
    <xdr:cxnSp macro="">
      <xdr:nvCxnSpPr>
        <xdr:cNvPr id="364" name="Conector recto de flecha 363">
          <a:extLst>
            <a:ext uri="{FF2B5EF4-FFF2-40B4-BE49-F238E27FC236}">
              <a16:creationId xmlns:a16="http://schemas.microsoft.com/office/drawing/2014/main" id="{00000000-0008-0000-1100-00006C010000}"/>
            </a:ext>
          </a:extLst>
        </xdr:cNvPr>
        <xdr:cNvCxnSpPr>
          <a:stCxn id="362" idx="6"/>
          <a:endCxn id="165" idx="2"/>
        </xdr:cNvCxnSpPr>
      </xdr:nvCxnSpPr>
      <xdr:spPr>
        <a:xfrm>
          <a:off x="8056101" y="14535089"/>
          <a:ext cx="514090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62636</xdr:colOff>
      <xdr:row>92</xdr:row>
      <xdr:rowOff>34045</xdr:rowOff>
    </xdr:from>
    <xdr:to>
      <xdr:col>29</xdr:col>
      <xdr:colOff>79169</xdr:colOff>
      <xdr:row>94</xdr:row>
      <xdr:rowOff>136072</xdr:rowOff>
    </xdr:to>
    <xdr:sp macro="" textlink="">
      <xdr:nvSpPr>
        <xdr:cNvPr id="371" name="CuadroTexto 370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1100-000073010000}"/>
            </a:ext>
          </a:extLst>
        </xdr:cNvPr>
        <xdr:cNvSpPr txBox="1"/>
      </xdr:nvSpPr>
      <xdr:spPr>
        <a:xfrm>
          <a:off x="73778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28</xdr:col>
      <xdr:colOff>7572</xdr:colOff>
      <xdr:row>92</xdr:row>
      <xdr:rowOff>133878</xdr:rowOff>
    </xdr:from>
    <xdr:to>
      <xdr:col>28</xdr:col>
      <xdr:colOff>7572</xdr:colOff>
      <xdr:row>94</xdr:row>
      <xdr:rowOff>136174</xdr:rowOff>
    </xdr:to>
    <xdr:cxnSp macro="">
      <xdr:nvCxnSpPr>
        <xdr:cNvPr id="373" name="Conector recto de flecha 372">
          <a:extLst>
            <a:ext uri="{FF2B5EF4-FFF2-40B4-BE49-F238E27FC236}">
              <a16:creationId xmlns:a16="http://schemas.microsoft.com/office/drawing/2014/main" id="{00000000-0008-0000-1100-000075010000}"/>
            </a:ext>
          </a:extLst>
        </xdr:cNvPr>
        <xdr:cNvCxnSpPr>
          <a:endCxn id="376" idx="0"/>
        </xdr:cNvCxnSpPr>
      </xdr:nvCxnSpPr>
      <xdr:spPr>
        <a:xfrm>
          <a:off x="15595442" y="17709574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49572</xdr:colOff>
      <xdr:row>94</xdr:row>
      <xdr:rowOff>136174</xdr:rowOff>
    </xdr:from>
    <xdr:to>
      <xdr:col>28</xdr:col>
      <xdr:colOff>727572</xdr:colOff>
      <xdr:row>98</xdr:row>
      <xdr:rowOff>22174</xdr:rowOff>
    </xdr:to>
    <xdr:sp macro="" textlink="">
      <xdr:nvSpPr>
        <xdr:cNvPr id="376" name="CuadroTexto 375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1100-000078010000}"/>
            </a:ext>
          </a:extLst>
        </xdr:cNvPr>
        <xdr:cNvSpPr txBox="1">
          <a:spLocks/>
        </xdr:cNvSpPr>
      </xdr:nvSpPr>
      <xdr:spPr>
        <a:xfrm>
          <a:off x="14875442" y="1809287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28</xdr:col>
      <xdr:colOff>62636</xdr:colOff>
      <xdr:row>92</xdr:row>
      <xdr:rowOff>34045</xdr:rowOff>
    </xdr:from>
    <xdr:to>
      <xdr:col>29</xdr:col>
      <xdr:colOff>79169</xdr:colOff>
      <xdr:row>94</xdr:row>
      <xdr:rowOff>136072</xdr:rowOff>
    </xdr:to>
    <xdr:sp macro="" textlink="">
      <xdr:nvSpPr>
        <xdr:cNvPr id="377" name="CuadroTexto 376">
          <a:extLst>
            <a:ext uri="{FF2B5EF4-FFF2-40B4-BE49-F238E27FC236}">
              <a16:creationId xmlns:a16="http://schemas.microsoft.com/office/drawing/2014/main" id="{00000000-0008-0000-1100-000079010000}"/>
            </a:ext>
          </a:extLst>
        </xdr:cNvPr>
        <xdr:cNvSpPr txBox="1"/>
      </xdr:nvSpPr>
      <xdr:spPr>
        <a:xfrm>
          <a:off x="7377836" y="109401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28</xdr:col>
      <xdr:colOff>7572</xdr:colOff>
      <xdr:row>92</xdr:row>
      <xdr:rowOff>133878</xdr:rowOff>
    </xdr:from>
    <xdr:to>
      <xdr:col>28</xdr:col>
      <xdr:colOff>7572</xdr:colOff>
      <xdr:row>94</xdr:row>
      <xdr:rowOff>136174</xdr:rowOff>
    </xdr:to>
    <xdr:cxnSp macro="">
      <xdr:nvCxnSpPr>
        <xdr:cNvPr id="378" name="Conector recto de flecha 377">
          <a:extLst>
            <a:ext uri="{FF2B5EF4-FFF2-40B4-BE49-F238E27FC236}">
              <a16:creationId xmlns:a16="http://schemas.microsoft.com/office/drawing/2014/main" id="{00000000-0008-0000-1100-00007A010000}"/>
            </a:ext>
          </a:extLst>
        </xdr:cNvPr>
        <xdr:cNvCxnSpPr/>
      </xdr:nvCxnSpPr>
      <xdr:spPr>
        <a:xfrm>
          <a:off x="7322772" y="110400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255</xdr:row>
      <xdr:rowOff>56025</xdr:rowOff>
    </xdr:from>
    <xdr:to>
      <xdr:col>25</xdr:col>
      <xdr:colOff>713192</xdr:colOff>
      <xdr:row>258</xdr:row>
      <xdr:rowOff>132525</xdr:rowOff>
    </xdr:to>
    <xdr:sp macro="" textlink="">
      <xdr:nvSpPr>
        <xdr:cNvPr id="367" name="CuadroTexto 366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1100-00006F010000}"/>
            </a:ext>
          </a:extLst>
        </xdr:cNvPr>
        <xdr:cNvSpPr txBox="1"/>
      </xdr:nvSpPr>
      <xdr:spPr>
        <a:xfrm>
          <a:off x="8226692" y="4306140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15-01</a:t>
          </a:r>
          <a:endParaRPr lang="en-US" sz="1100" b="1" i="1"/>
        </a:p>
      </xdr:txBody>
    </xdr:sp>
    <xdr:clientData/>
  </xdr:twoCellAnchor>
  <xdr:twoCellAnchor>
    <xdr:from>
      <xdr:col>25</xdr:col>
      <xdr:colOff>15494</xdr:colOff>
      <xdr:row>251</xdr:row>
      <xdr:rowOff>165611</xdr:rowOff>
    </xdr:from>
    <xdr:to>
      <xdr:col>28</xdr:col>
      <xdr:colOff>16568</xdr:colOff>
      <xdr:row>253</xdr:row>
      <xdr:rowOff>8284</xdr:rowOff>
    </xdr:to>
    <xdr:cxnSp macro="">
      <xdr:nvCxnSpPr>
        <xdr:cNvPr id="380" name="Conector angular 379">
          <a:extLst>
            <a:ext uri="{FF2B5EF4-FFF2-40B4-BE49-F238E27FC236}">
              <a16:creationId xmlns:a16="http://schemas.microsoft.com/office/drawing/2014/main" id="{00000000-0008-0000-1100-00007C010000}"/>
            </a:ext>
          </a:extLst>
        </xdr:cNvPr>
        <xdr:cNvCxnSpPr>
          <a:stCxn id="287" idx="4"/>
        </xdr:cNvCxnSpPr>
      </xdr:nvCxnSpPr>
      <xdr:spPr>
        <a:xfrm rot="16200000" flipH="1">
          <a:off x="14650626" y="46369252"/>
          <a:ext cx="223673" cy="1646301"/>
        </a:xfrm>
        <a:prstGeom prst="bentConnector2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253</xdr:row>
      <xdr:rowOff>190499</xdr:rowOff>
    </xdr:from>
    <xdr:to>
      <xdr:col>28</xdr:col>
      <xdr:colOff>13138</xdr:colOff>
      <xdr:row>255</xdr:row>
      <xdr:rowOff>56024</xdr:rowOff>
    </xdr:to>
    <xdr:cxnSp macro="">
      <xdr:nvCxnSpPr>
        <xdr:cNvPr id="388" name="Conector angular 387">
          <a:extLst>
            <a:ext uri="{FF2B5EF4-FFF2-40B4-BE49-F238E27FC236}">
              <a16:creationId xmlns:a16="http://schemas.microsoft.com/office/drawing/2014/main" id="{00000000-0008-0000-1100-000084010000}"/>
            </a:ext>
          </a:extLst>
        </xdr:cNvPr>
        <xdr:cNvCxnSpPr>
          <a:endCxn id="367" idx="0"/>
        </xdr:cNvCxnSpPr>
      </xdr:nvCxnSpPr>
      <xdr:spPr>
        <a:xfrm rot="10800000" flipV="1">
          <a:off x="8946692" y="42814874"/>
          <a:ext cx="1658246" cy="2465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6569</xdr:colOff>
      <xdr:row>253</xdr:row>
      <xdr:rowOff>6569</xdr:rowOff>
    </xdr:from>
    <xdr:to>
      <xdr:col>28</xdr:col>
      <xdr:colOff>6570</xdr:colOff>
      <xdr:row>254</xdr:row>
      <xdr:rowOff>13138</xdr:rowOff>
    </xdr:to>
    <xdr:cxnSp macro="">
      <xdr:nvCxnSpPr>
        <xdr:cNvPr id="390" name="Conector recto 389">
          <a:extLst>
            <a:ext uri="{FF2B5EF4-FFF2-40B4-BE49-F238E27FC236}">
              <a16:creationId xmlns:a16="http://schemas.microsoft.com/office/drawing/2014/main" id="{00000000-0008-0000-1100-000086010000}"/>
            </a:ext>
          </a:extLst>
        </xdr:cNvPr>
        <xdr:cNvCxnSpPr/>
      </xdr:nvCxnSpPr>
      <xdr:spPr>
        <a:xfrm flipH="1">
          <a:off x="10598369" y="42630944"/>
          <a:ext cx="1" cy="197069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19707</xdr:colOff>
      <xdr:row>254</xdr:row>
      <xdr:rowOff>0</xdr:rowOff>
    </xdr:from>
    <xdr:to>
      <xdr:col>30</xdr:col>
      <xdr:colOff>758300</xdr:colOff>
      <xdr:row>255</xdr:row>
      <xdr:rowOff>78000</xdr:rowOff>
    </xdr:to>
    <xdr:cxnSp macro="">
      <xdr:nvCxnSpPr>
        <xdr:cNvPr id="392" name="Conector angular 391">
          <a:extLst>
            <a:ext uri="{FF2B5EF4-FFF2-40B4-BE49-F238E27FC236}">
              <a16:creationId xmlns:a16="http://schemas.microsoft.com/office/drawing/2014/main" id="{00000000-0008-0000-1100-000088010000}"/>
            </a:ext>
          </a:extLst>
        </xdr:cNvPr>
        <xdr:cNvCxnSpPr/>
      </xdr:nvCxnSpPr>
      <xdr:spPr>
        <a:xfrm>
          <a:off x="13943525" y="47486455"/>
          <a:ext cx="1621820" cy="268500"/>
        </a:xfrm>
        <a:prstGeom prst="bentConnector3">
          <a:avLst>
            <a:gd name="adj1" fmla="val 9970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31731</xdr:colOff>
      <xdr:row>255</xdr:row>
      <xdr:rowOff>64862</xdr:rowOff>
    </xdr:from>
    <xdr:to>
      <xdr:col>31</xdr:col>
      <xdr:colOff>709731</xdr:colOff>
      <xdr:row>258</xdr:row>
      <xdr:rowOff>141362</xdr:rowOff>
    </xdr:to>
    <xdr:sp macro="" textlink="">
      <xdr:nvSpPr>
        <xdr:cNvPr id="393" name="CuadroTexto 392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1100-000089010000}"/>
            </a:ext>
          </a:extLst>
        </xdr:cNvPr>
        <xdr:cNvSpPr txBox="1"/>
      </xdr:nvSpPr>
      <xdr:spPr>
        <a:xfrm>
          <a:off x="11499831" y="430702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 ALTA PRESIÓN</a:t>
          </a:r>
        </a:p>
        <a:p>
          <a:pPr algn="ctr"/>
          <a:r>
            <a:rPr lang="en-US" sz="900" b="1" i="1" baseline="0"/>
            <a:t>01-05</a:t>
          </a:r>
          <a:endParaRPr lang="en-US" sz="900" b="1" i="1"/>
        </a:p>
      </xdr:txBody>
    </xdr:sp>
    <xdr:clientData/>
  </xdr:twoCellAnchor>
  <xdr:twoCellAnchor>
    <xdr:from>
      <xdr:col>24</xdr:col>
      <xdr:colOff>755193</xdr:colOff>
      <xdr:row>258</xdr:row>
      <xdr:rowOff>132524</xdr:rowOff>
    </xdr:from>
    <xdr:to>
      <xdr:col>28</xdr:col>
      <xdr:colOff>10516</xdr:colOff>
      <xdr:row>265</xdr:row>
      <xdr:rowOff>27213</xdr:rowOff>
    </xdr:to>
    <xdr:cxnSp macro="">
      <xdr:nvCxnSpPr>
        <xdr:cNvPr id="394" name="Conector angular 393">
          <a:extLst>
            <a:ext uri="{FF2B5EF4-FFF2-40B4-BE49-F238E27FC236}">
              <a16:creationId xmlns:a16="http://schemas.microsoft.com/office/drawing/2014/main" id="{00000000-0008-0000-1100-00008A010000}"/>
            </a:ext>
          </a:extLst>
        </xdr:cNvPr>
        <xdr:cNvCxnSpPr>
          <a:stCxn id="367" idx="4"/>
          <a:endCxn id="340" idx="0"/>
        </xdr:cNvCxnSpPr>
      </xdr:nvCxnSpPr>
      <xdr:spPr>
        <a:xfrm rot="16200000" flipH="1">
          <a:off x="12488964" y="49116299"/>
          <a:ext cx="1228189" cy="1662550"/>
        </a:xfrm>
        <a:prstGeom prst="bentConnector3">
          <a:avLst>
            <a:gd name="adj1" fmla="val 8948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10515</xdr:colOff>
      <xdr:row>263</xdr:row>
      <xdr:rowOff>160513</xdr:rowOff>
    </xdr:from>
    <xdr:to>
      <xdr:col>30</xdr:col>
      <xdr:colOff>751731</xdr:colOff>
      <xdr:row>265</xdr:row>
      <xdr:rowOff>27215</xdr:rowOff>
    </xdr:to>
    <xdr:cxnSp macro="">
      <xdr:nvCxnSpPr>
        <xdr:cNvPr id="395" name="Conector angular 394">
          <a:extLst>
            <a:ext uri="{FF2B5EF4-FFF2-40B4-BE49-F238E27FC236}">
              <a16:creationId xmlns:a16="http://schemas.microsoft.com/office/drawing/2014/main" id="{00000000-0008-0000-1100-00008B010000}"/>
            </a:ext>
          </a:extLst>
        </xdr:cNvPr>
        <xdr:cNvCxnSpPr>
          <a:stCxn id="330" idx="4"/>
          <a:endCxn id="340" idx="0"/>
        </xdr:cNvCxnSpPr>
      </xdr:nvCxnSpPr>
      <xdr:spPr>
        <a:xfrm rot="5400000">
          <a:off x="14622704" y="49625597"/>
          <a:ext cx="247702" cy="162444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13139</xdr:colOff>
      <xdr:row>241</xdr:row>
      <xdr:rowOff>165611</xdr:rowOff>
    </xdr:from>
    <xdr:to>
      <xdr:col>30</xdr:col>
      <xdr:colOff>751732</xdr:colOff>
      <xdr:row>253</xdr:row>
      <xdr:rowOff>2</xdr:rowOff>
    </xdr:to>
    <xdr:cxnSp macro="">
      <xdr:nvCxnSpPr>
        <xdr:cNvPr id="396" name="Conector angular 395">
          <a:extLst>
            <a:ext uri="{FF2B5EF4-FFF2-40B4-BE49-F238E27FC236}">
              <a16:creationId xmlns:a16="http://schemas.microsoft.com/office/drawing/2014/main" id="{00000000-0008-0000-1100-00008C010000}"/>
            </a:ext>
          </a:extLst>
        </xdr:cNvPr>
        <xdr:cNvCxnSpPr/>
      </xdr:nvCxnSpPr>
      <xdr:spPr>
        <a:xfrm rot="5400000">
          <a:off x="10352190" y="40756735"/>
          <a:ext cx="2120391" cy="1614893"/>
        </a:xfrm>
        <a:prstGeom prst="bentConnector3">
          <a:avLst>
            <a:gd name="adj1" fmla="val 100497"/>
          </a:avLst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54</xdr:row>
      <xdr:rowOff>62134</xdr:rowOff>
    </xdr:from>
    <xdr:to>
      <xdr:col>16</xdr:col>
      <xdr:colOff>713192</xdr:colOff>
      <xdr:row>57</xdr:row>
      <xdr:rowOff>138634</xdr:rowOff>
    </xdr:to>
    <xdr:sp macro="" textlink="">
      <xdr:nvSpPr>
        <xdr:cNvPr id="289" name="CuadroTexto 288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1100-000021010000}"/>
            </a:ext>
          </a:extLst>
        </xdr:cNvPr>
        <xdr:cNvSpPr txBox="1"/>
      </xdr:nvSpPr>
      <xdr:spPr>
        <a:xfrm>
          <a:off x="3330842" y="1039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POSICIONAM. APÉNDICE Y LS</a:t>
          </a:r>
        </a:p>
        <a:p>
          <a:pPr algn="ctr"/>
          <a:r>
            <a:rPr lang="en-US" sz="900" b="1" i="1" baseline="0"/>
            <a:t>15-15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52</xdr:row>
      <xdr:rowOff>138634</xdr:rowOff>
    </xdr:from>
    <xdr:to>
      <xdr:col>15</xdr:col>
      <xdr:colOff>755192</xdr:colOff>
      <xdr:row>54</xdr:row>
      <xdr:rowOff>62134</xdr:rowOff>
    </xdr:to>
    <xdr:cxnSp macro="">
      <xdr:nvCxnSpPr>
        <xdr:cNvPr id="302" name="Conector recto de flecha 301">
          <a:extLst>
            <a:ext uri="{FF2B5EF4-FFF2-40B4-BE49-F238E27FC236}">
              <a16:creationId xmlns:a16="http://schemas.microsoft.com/office/drawing/2014/main" id="{00000000-0008-0000-1100-00002E010000}"/>
            </a:ext>
          </a:extLst>
        </xdr:cNvPr>
        <xdr:cNvCxnSpPr>
          <a:stCxn id="265" idx="4"/>
          <a:endCxn id="289" idx="0"/>
        </xdr:cNvCxnSpPr>
      </xdr:nvCxnSpPr>
      <xdr:spPr>
        <a:xfrm>
          <a:off x="7336101" y="100965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139</xdr:row>
      <xdr:rowOff>56233</xdr:rowOff>
    </xdr:from>
    <xdr:to>
      <xdr:col>28</xdr:col>
      <xdr:colOff>21992</xdr:colOff>
      <xdr:row>142</xdr:row>
      <xdr:rowOff>132787</xdr:rowOff>
    </xdr:to>
    <xdr:sp macro="" textlink="">
      <xdr:nvSpPr>
        <xdr:cNvPr id="278" name="CuadroTexto 277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1100-000016010000}"/>
            </a:ext>
          </a:extLst>
        </xdr:cNvPr>
        <xdr:cNvSpPr txBox="1">
          <a:spLocks/>
        </xdr:cNvSpPr>
      </xdr:nvSpPr>
      <xdr:spPr>
        <a:xfrm>
          <a:off x="13197010" y="26587688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>
          <a:solidFill>
            <a:srgbClr val="7030A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 baseline="0"/>
            <a:t>COLOC. TABLERO</a:t>
          </a:r>
          <a:endParaRPr lang="en-US" sz="900" b="1" i="1"/>
        </a:p>
        <a:p>
          <a:pPr algn="ctr"/>
          <a:r>
            <a:rPr lang="en-US" sz="900" b="1" i="1"/>
            <a:t>17-01</a:t>
          </a:r>
        </a:p>
      </xdr:txBody>
    </xdr:sp>
    <xdr:clientData/>
  </xdr:twoCellAnchor>
  <xdr:twoCellAnchor>
    <xdr:from>
      <xdr:col>27</xdr:col>
      <xdr:colOff>741952</xdr:colOff>
      <xdr:row>139</xdr:row>
      <xdr:rowOff>56232</xdr:rowOff>
    </xdr:from>
    <xdr:to>
      <xdr:col>28</xdr:col>
      <xdr:colOff>727572</xdr:colOff>
      <xdr:row>142</xdr:row>
      <xdr:rowOff>132785</xdr:rowOff>
    </xdr:to>
    <xdr:sp macro="" textlink="">
      <xdr:nvSpPr>
        <xdr:cNvPr id="279" name="CuadroTexto 27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1100-000017010000}"/>
            </a:ext>
          </a:extLst>
        </xdr:cNvPr>
        <xdr:cNvSpPr txBox="1">
          <a:spLocks/>
        </xdr:cNvSpPr>
      </xdr:nvSpPr>
      <xdr:spPr>
        <a:xfrm>
          <a:off x="13903770" y="26587687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44000" tIns="0" rIns="144000" bIns="0" rtlCol="0" anchor="ctr"/>
        <a:lstStyle/>
        <a:p>
          <a:pPr algn="ctr"/>
          <a:r>
            <a:rPr lang="en-US" sz="900" b="1" i="1"/>
            <a:t>COLOC.</a:t>
          </a:r>
          <a:r>
            <a:rPr lang="en-US" sz="900" b="1" i="1" baseline="0"/>
            <a:t> CONT INT</a:t>
          </a:r>
          <a:endParaRPr lang="en-US" sz="900" b="1" i="1"/>
        </a:p>
        <a:p>
          <a:pPr algn="ctr"/>
          <a:r>
            <a:rPr lang="en-US" sz="900" b="1" i="1"/>
            <a:t>17-05</a:t>
          </a:r>
        </a:p>
      </xdr:txBody>
    </xdr:sp>
    <xdr:clientData/>
  </xdr:twoCellAnchor>
  <xdr:twoCellAnchor>
    <xdr:from>
      <xdr:col>24</xdr:col>
      <xdr:colOff>0</xdr:colOff>
      <xdr:row>233</xdr:row>
      <xdr:rowOff>0</xdr:rowOff>
    </xdr:from>
    <xdr:to>
      <xdr:col>31</xdr:col>
      <xdr:colOff>727365</xdr:colOff>
      <xdr:row>258</xdr:row>
      <xdr:rowOff>163286</xdr:rowOff>
    </xdr:to>
    <xdr:sp macro="" textlink="">
      <xdr:nvSpPr>
        <xdr:cNvPr id="308" name="Rectángulo 307">
          <a:extLst>
            <a:ext uri="{FF2B5EF4-FFF2-40B4-BE49-F238E27FC236}">
              <a16:creationId xmlns:a16="http://schemas.microsoft.com/office/drawing/2014/main" id="{00000000-0008-0000-1100-000034010000}"/>
            </a:ext>
          </a:extLst>
        </xdr:cNvPr>
        <xdr:cNvSpPr/>
      </xdr:nvSpPr>
      <xdr:spPr>
        <a:xfrm>
          <a:off x="11516591" y="43485955"/>
          <a:ext cx="4779819" cy="4925786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35192</xdr:colOff>
      <xdr:row>149</xdr:row>
      <xdr:rowOff>62134</xdr:rowOff>
    </xdr:from>
    <xdr:to>
      <xdr:col>25</xdr:col>
      <xdr:colOff>713192</xdr:colOff>
      <xdr:row>152</xdr:row>
      <xdr:rowOff>138634</xdr:rowOff>
    </xdr:to>
    <xdr:sp macro="" textlink="">
      <xdr:nvSpPr>
        <xdr:cNvPr id="274" name="CuadroTexto 273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1100-000012010000}"/>
            </a:ext>
          </a:extLst>
        </xdr:cNvPr>
        <xdr:cNvSpPr txBox="1"/>
      </xdr:nvSpPr>
      <xdr:spPr>
        <a:xfrm>
          <a:off x="13197010" y="28498589"/>
          <a:ext cx="1440000" cy="648000"/>
        </a:xfrm>
        <a:prstGeom prst="ellipse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PREPARADO MC</a:t>
          </a:r>
        </a:p>
        <a:p>
          <a:pPr algn="ctr"/>
          <a:r>
            <a:rPr lang="en-US" sz="900" b="1" i="1" baseline="0"/>
            <a:t>25-13</a:t>
          </a:r>
          <a:endParaRPr lang="en-US" sz="1100" b="1" i="1"/>
        </a:p>
      </xdr:txBody>
    </xdr:sp>
    <xdr:clientData/>
  </xdr:twoCellAnchor>
  <xdr:twoCellAnchor>
    <xdr:from>
      <xdr:col>0</xdr:col>
      <xdr:colOff>49572</xdr:colOff>
      <xdr:row>14</xdr:row>
      <xdr:rowOff>64356</xdr:rowOff>
    </xdr:from>
    <xdr:to>
      <xdr:col>1</xdr:col>
      <xdr:colOff>727572</xdr:colOff>
      <xdr:row>17</xdr:row>
      <xdr:rowOff>140856</xdr:rowOff>
    </xdr:to>
    <xdr:sp macro="" textlink="">
      <xdr:nvSpPr>
        <xdr:cNvPr id="281" name="CuadroTexto 280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1100-000019010000}"/>
            </a:ext>
          </a:extLst>
        </xdr:cNvPr>
        <xdr:cNvSpPr txBox="1"/>
      </xdr:nvSpPr>
      <xdr:spPr>
        <a:xfrm>
          <a:off x="49572" y="27833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1</xdr:col>
      <xdr:colOff>727572</xdr:colOff>
      <xdr:row>16</xdr:row>
      <xdr:rowOff>7356</xdr:rowOff>
    </xdr:from>
    <xdr:to>
      <xdr:col>3</xdr:col>
      <xdr:colOff>57494</xdr:colOff>
      <xdr:row>16</xdr:row>
      <xdr:rowOff>7356</xdr:rowOff>
    </xdr:to>
    <xdr:cxnSp macro="">
      <xdr:nvCxnSpPr>
        <xdr:cNvPr id="318" name="Conector recto de flecha 317">
          <a:extLst>
            <a:ext uri="{FF2B5EF4-FFF2-40B4-BE49-F238E27FC236}">
              <a16:creationId xmlns:a16="http://schemas.microsoft.com/office/drawing/2014/main" id="{00000000-0008-0000-1100-00003E010000}"/>
            </a:ext>
          </a:extLst>
        </xdr:cNvPr>
        <xdr:cNvCxnSpPr>
          <a:stCxn id="281" idx="6"/>
          <a:endCxn id="40" idx="2"/>
        </xdr:cNvCxnSpPr>
      </xdr:nvCxnSpPr>
      <xdr:spPr>
        <a:xfrm>
          <a:off x="1489572" y="3107311"/>
          <a:ext cx="213149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14</xdr:row>
      <xdr:rowOff>31022</xdr:rowOff>
    </xdr:from>
    <xdr:to>
      <xdr:col>1</xdr:col>
      <xdr:colOff>723900</xdr:colOff>
      <xdr:row>17</xdr:row>
      <xdr:rowOff>180975</xdr:rowOff>
    </xdr:to>
    <xdr:sp macro="" textlink="">
      <xdr:nvSpPr>
        <xdr:cNvPr id="319" name="Rectángulo 318">
          <a:extLst>
            <a:ext uri="{FF2B5EF4-FFF2-40B4-BE49-F238E27FC236}">
              <a16:creationId xmlns:a16="http://schemas.microsoft.com/office/drawing/2014/main" id="{00000000-0008-0000-1100-00003F010000}"/>
            </a:ext>
          </a:extLst>
        </xdr:cNvPr>
        <xdr:cNvSpPr/>
      </xdr:nvSpPr>
      <xdr:spPr>
        <a:xfrm>
          <a:off x="38100" y="2745647"/>
          <a:ext cx="1447800" cy="721453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49572</xdr:colOff>
      <xdr:row>26</xdr:row>
      <xdr:rowOff>62757</xdr:rowOff>
    </xdr:from>
    <xdr:to>
      <xdr:col>31</xdr:col>
      <xdr:colOff>673309</xdr:colOff>
      <xdr:row>29</xdr:row>
      <xdr:rowOff>139257</xdr:rowOff>
    </xdr:to>
    <xdr:sp macro="" textlink="">
      <xdr:nvSpPr>
        <xdr:cNvPr id="322" name="CuadroTexto 321">
          <a:extLst>
            <a:ext uri="{FF2B5EF4-FFF2-40B4-BE49-F238E27FC236}">
              <a16:creationId xmlns:a16="http://schemas.microsoft.com/office/drawing/2014/main" id="{00000000-0008-0000-1100-000042010000}"/>
            </a:ext>
          </a:extLst>
        </xdr:cNvPr>
        <xdr:cNvSpPr txBox="1"/>
      </xdr:nvSpPr>
      <xdr:spPr>
        <a:xfrm>
          <a:off x="16501845" y="506771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PLEGADO DE REFUERZOS CHAPA GALV</a:t>
          </a:r>
        </a:p>
      </xdr:txBody>
    </xdr:sp>
    <xdr:clientData/>
  </xdr:twoCellAnchor>
  <xdr:twoCellAnchor>
    <xdr:from>
      <xdr:col>30</xdr:col>
      <xdr:colOff>0</xdr:colOff>
      <xdr:row>21</xdr:row>
      <xdr:rowOff>51954</xdr:rowOff>
    </xdr:from>
    <xdr:to>
      <xdr:col>31</xdr:col>
      <xdr:colOff>750455</xdr:colOff>
      <xdr:row>29</xdr:row>
      <xdr:rowOff>144318</xdr:rowOff>
    </xdr:to>
    <xdr:sp macro="" textlink="">
      <xdr:nvSpPr>
        <xdr:cNvPr id="323" name="Rectángulo 322">
          <a:extLst>
            <a:ext uri="{FF2B5EF4-FFF2-40B4-BE49-F238E27FC236}">
              <a16:creationId xmlns:a16="http://schemas.microsoft.com/office/drawing/2014/main" id="{00000000-0008-0000-1100-000043010000}"/>
            </a:ext>
          </a:extLst>
        </xdr:cNvPr>
        <xdr:cNvSpPr/>
      </xdr:nvSpPr>
      <xdr:spPr>
        <a:xfrm>
          <a:off x="16452273" y="4104409"/>
          <a:ext cx="1512455" cy="1616364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713192</xdr:colOff>
      <xdr:row>28</xdr:row>
      <xdr:rowOff>5756</xdr:rowOff>
    </xdr:from>
    <xdr:to>
      <xdr:col>30</xdr:col>
      <xdr:colOff>49572</xdr:colOff>
      <xdr:row>31</xdr:row>
      <xdr:rowOff>5133</xdr:rowOff>
    </xdr:to>
    <xdr:cxnSp macro="">
      <xdr:nvCxnSpPr>
        <xdr:cNvPr id="324" name="Conector angular 323">
          <a:extLst>
            <a:ext uri="{FF2B5EF4-FFF2-40B4-BE49-F238E27FC236}">
              <a16:creationId xmlns:a16="http://schemas.microsoft.com/office/drawing/2014/main" id="{00000000-0008-0000-1100-000044010000}"/>
            </a:ext>
          </a:extLst>
        </xdr:cNvPr>
        <xdr:cNvCxnSpPr>
          <a:stCxn id="322" idx="2"/>
          <a:endCxn id="157" idx="6"/>
        </xdr:cNvCxnSpPr>
      </xdr:nvCxnSpPr>
      <xdr:spPr>
        <a:xfrm rot="10800000" flipV="1">
          <a:off x="16282237" y="5391711"/>
          <a:ext cx="219608" cy="57087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20708</xdr:colOff>
      <xdr:row>54</xdr:row>
      <xdr:rowOff>62134</xdr:rowOff>
    </xdr:from>
    <xdr:to>
      <xdr:col>13</xdr:col>
      <xdr:colOff>698708</xdr:colOff>
      <xdr:row>57</xdr:row>
      <xdr:rowOff>138634</xdr:rowOff>
    </xdr:to>
    <xdr:sp macro="" textlink="">
      <xdr:nvSpPr>
        <xdr:cNvPr id="402" name="CuadroTexto 195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1100-000092010000}"/>
            </a:ext>
          </a:extLst>
        </xdr:cNvPr>
        <xdr:cNvSpPr txBox="1"/>
      </xdr:nvSpPr>
      <xdr:spPr>
        <a:xfrm>
          <a:off x="6601617" y="10401089"/>
          <a:ext cx="1440000" cy="648000"/>
        </a:xfrm>
        <a:prstGeom prst="ellipse">
          <a:avLst/>
        </a:prstGeom>
        <a:noFill/>
        <a:ln w="19050">
          <a:solidFill>
            <a:schemeClr val="accent4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DE TUBO DE ALUMINIO</a:t>
          </a:r>
        </a:p>
        <a:p>
          <a:pPr algn="ctr"/>
          <a:r>
            <a:rPr lang="en-US" sz="900" b="1" i="1" baseline="0"/>
            <a:t>19-01</a:t>
          </a:r>
          <a:endParaRPr lang="en-US" sz="1100" b="1" i="1"/>
        </a:p>
      </xdr:txBody>
    </xdr:sp>
    <xdr:clientData/>
  </xdr:twoCellAnchor>
  <xdr:twoCellAnchor>
    <xdr:from>
      <xdr:col>12</xdr:col>
      <xdr:colOff>740708</xdr:colOff>
      <xdr:row>57</xdr:row>
      <xdr:rowOff>138634</xdr:rowOff>
    </xdr:from>
    <xdr:to>
      <xdr:col>12</xdr:col>
      <xdr:colOff>740708</xdr:colOff>
      <xdr:row>59</xdr:row>
      <xdr:rowOff>62134</xdr:rowOff>
    </xdr:to>
    <xdr:cxnSp macro="">
      <xdr:nvCxnSpPr>
        <xdr:cNvPr id="404" name="Conector recto de flecha 403">
          <a:extLst>
            <a:ext uri="{FF2B5EF4-FFF2-40B4-BE49-F238E27FC236}">
              <a16:creationId xmlns:a16="http://schemas.microsoft.com/office/drawing/2014/main" id="{00000000-0008-0000-1100-000094010000}"/>
            </a:ext>
          </a:extLst>
        </xdr:cNvPr>
        <xdr:cNvCxnSpPr>
          <a:stCxn id="402" idx="4"/>
          <a:endCxn id="147" idx="0"/>
        </xdr:cNvCxnSpPr>
      </xdr:nvCxnSpPr>
      <xdr:spPr>
        <a:xfrm>
          <a:off x="7321617" y="110490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14936</xdr:colOff>
      <xdr:row>21</xdr:row>
      <xdr:rowOff>64356</xdr:rowOff>
    </xdr:from>
    <xdr:to>
      <xdr:col>31</xdr:col>
      <xdr:colOff>692936</xdr:colOff>
      <xdr:row>24</xdr:row>
      <xdr:rowOff>140856</xdr:rowOff>
    </xdr:to>
    <xdr:sp macro="" textlink="">
      <xdr:nvSpPr>
        <xdr:cNvPr id="407" name="CuadroTexto 40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1100-000097010000}"/>
            </a:ext>
          </a:extLst>
        </xdr:cNvPr>
        <xdr:cNvSpPr txBox="1"/>
      </xdr:nvSpPr>
      <xdr:spPr>
        <a:xfrm>
          <a:off x="16467209" y="411681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21</xdr:col>
      <xdr:colOff>35192</xdr:colOff>
      <xdr:row>124</xdr:row>
      <xdr:rowOff>65379</xdr:rowOff>
    </xdr:from>
    <xdr:to>
      <xdr:col>22</xdr:col>
      <xdr:colOff>713192</xdr:colOff>
      <xdr:row>127</xdr:row>
      <xdr:rowOff>141879</xdr:rowOff>
    </xdr:to>
    <xdr:sp macro="" textlink="">
      <xdr:nvSpPr>
        <xdr:cNvPr id="320" name="CuadroTexto 31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1100-000040010000}"/>
            </a:ext>
          </a:extLst>
        </xdr:cNvPr>
        <xdr:cNvSpPr txBox="1"/>
      </xdr:nvSpPr>
      <xdr:spPr>
        <a:xfrm>
          <a:off x="9864992" y="17067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126</xdr:row>
      <xdr:rowOff>5134</xdr:rowOff>
    </xdr:from>
    <xdr:to>
      <xdr:col>24</xdr:col>
      <xdr:colOff>35192</xdr:colOff>
      <xdr:row>126</xdr:row>
      <xdr:rowOff>8379</xdr:rowOff>
    </xdr:to>
    <xdr:cxnSp macro="">
      <xdr:nvCxnSpPr>
        <xdr:cNvPr id="321" name="Conector recto de flecha 320">
          <a:extLst>
            <a:ext uri="{FF2B5EF4-FFF2-40B4-BE49-F238E27FC236}">
              <a16:creationId xmlns:a16="http://schemas.microsoft.com/office/drawing/2014/main" id="{00000000-0008-0000-1100-000041010000}"/>
            </a:ext>
          </a:extLst>
        </xdr:cNvPr>
        <xdr:cNvCxnSpPr>
          <a:stCxn id="320" idx="6"/>
          <a:endCxn id="241" idx="2"/>
        </xdr:cNvCxnSpPr>
      </xdr:nvCxnSpPr>
      <xdr:spPr>
        <a:xfrm flipV="1">
          <a:off x="12991783" y="24060089"/>
          <a:ext cx="205227" cy="32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734936</xdr:colOff>
      <xdr:row>24</xdr:row>
      <xdr:rowOff>140856</xdr:rowOff>
    </xdr:from>
    <xdr:to>
      <xdr:col>30</xdr:col>
      <xdr:colOff>742441</xdr:colOff>
      <xdr:row>26</xdr:row>
      <xdr:rowOff>62757</xdr:rowOff>
    </xdr:to>
    <xdr:cxnSp macro="">
      <xdr:nvCxnSpPr>
        <xdr:cNvPr id="398" name="Conector recto de flecha 397">
          <a:extLst>
            <a:ext uri="{FF2B5EF4-FFF2-40B4-BE49-F238E27FC236}">
              <a16:creationId xmlns:a16="http://schemas.microsoft.com/office/drawing/2014/main" id="{00000000-0008-0000-1100-00008E010000}"/>
            </a:ext>
          </a:extLst>
        </xdr:cNvPr>
        <xdr:cNvCxnSpPr>
          <a:stCxn id="407" idx="4"/>
          <a:endCxn id="322" idx="0"/>
        </xdr:cNvCxnSpPr>
      </xdr:nvCxnSpPr>
      <xdr:spPr>
        <a:xfrm>
          <a:off x="17187209" y="4764811"/>
          <a:ext cx="7505" cy="3029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27551</xdr:colOff>
      <xdr:row>259</xdr:row>
      <xdr:rowOff>54183</xdr:rowOff>
    </xdr:from>
    <xdr:to>
      <xdr:col>1</xdr:col>
      <xdr:colOff>702664</xdr:colOff>
      <xdr:row>262</xdr:row>
      <xdr:rowOff>130682</xdr:rowOff>
    </xdr:to>
    <xdr:sp macro="" textlink="">
      <xdr:nvSpPr>
        <xdr:cNvPr id="399" name="CuadroTexto 398">
          <a:extLst>
            <a:ext uri="{FF2B5EF4-FFF2-40B4-BE49-F238E27FC236}">
              <a16:creationId xmlns:a16="http://schemas.microsoft.com/office/drawing/2014/main" id="{00000000-0008-0000-1100-00008F010000}"/>
            </a:ext>
          </a:extLst>
        </xdr:cNvPr>
        <xdr:cNvSpPr txBox="1"/>
      </xdr:nvSpPr>
      <xdr:spPr>
        <a:xfrm>
          <a:off x="27551" y="4726960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3</xdr:col>
      <xdr:colOff>44633</xdr:colOff>
      <xdr:row>259</xdr:row>
      <xdr:rowOff>51954</xdr:rowOff>
    </xdr:from>
    <xdr:to>
      <xdr:col>4</xdr:col>
      <xdr:colOff>722633</xdr:colOff>
      <xdr:row>262</xdr:row>
      <xdr:rowOff>128454</xdr:rowOff>
    </xdr:to>
    <xdr:sp macro="" textlink="">
      <xdr:nvSpPr>
        <xdr:cNvPr id="405" name="CuadroTexto 404">
          <a:extLst>
            <a:ext uri="{FF2B5EF4-FFF2-40B4-BE49-F238E27FC236}">
              <a16:creationId xmlns:a16="http://schemas.microsoft.com/office/drawing/2014/main" id="{00000000-0008-0000-1100-000095010000}"/>
            </a:ext>
          </a:extLst>
        </xdr:cNvPr>
        <xdr:cNvSpPr txBox="1"/>
      </xdr:nvSpPr>
      <xdr:spPr>
        <a:xfrm>
          <a:off x="1682933" y="48219879"/>
          <a:ext cx="1440000" cy="648000"/>
        </a:xfrm>
        <a:prstGeom prst="ellipse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SOLO PARA CONTROLADOR INTLIGENTE</a:t>
          </a:r>
          <a:endParaRPr lang="en-US" sz="900" b="1" i="1"/>
        </a:p>
      </xdr:txBody>
    </xdr:sp>
    <xdr:clientData/>
  </xdr:twoCellAnchor>
  <xdr:twoCellAnchor>
    <xdr:from>
      <xdr:col>6</xdr:col>
      <xdr:colOff>74652</xdr:colOff>
      <xdr:row>259</xdr:row>
      <xdr:rowOff>51954</xdr:rowOff>
    </xdr:from>
    <xdr:to>
      <xdr:col>7</xdr:col>
      <xdr:colOff>752652</xdr:colOff>
      <xdr:row>262</xdr:row>
      <xdr:rowOff>128454</xdr:rowOff>
    </xdr:to>
    <xdr:sp macro="" textlink="">
      <xdr:nvSpPr>
        <xdr:cNvPr id="406" name="CuadroTexto 405">
          <a:extLst>
            <a:ext uri="{FF2B5EF4-FFF2-40B4-BE49-F238E27FC236}">
              <a16:creationId xmlns:a16="http://schemas.microsoft.com/office/drawing/2014/main" id="{00000000-0008-0000-1100-000096010000}"/>
            </a:ext>
          </a:extLst>
        </xdr:cNvPr>
        <xdr:cNvSpPr txBox="1">
          <a:spLocks/>
        </xdr:cNvSpPr>
      </xdr:nvSpPr>
      <xdr:spPr>
        <a:xfrm>
          <a:off x="3351252" y="48219879"/>
          <a:ext cx="1440000" cy="648000"/>
        </a:xfrm>
        <a:prstGeom prst="ellipse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TERMOSTATO MECÁNICO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147</xdr:row>
      <xdr:rowOff>138634</xdr:rowOff>
    </xdr:from>
    <xdr:to>
      <xdr:col>27</xdr:col>
      <xdr:colOff>755192</xdr:colOff>
      <xdr:row>149</xdr:row>
      <xdr:rowOff>62134</xdr:rowOff>
    </xdr:to>
    <xdr:cxnSp macro="">
      <xdr:nvCxnSpPr>
        <xdr:cNvPr id="400" name="Conector recto de flecha 399">
          <a:extLst>
            <a:ext uri="{FF2B5EF4-FFF2-40B4-BE49-F238E27FC236}">
              <a16:creationId xmlns:a16="http://schemas.microsoft.com/office/drawing/2014/main" id="{00000000-0008-0000-1100-000090010000}"/>
            </a:ext>
          </a:extLst>
        </xdr:cNvPr>
        <xdr:cNvCxnSpPr>
          <a:stCxn id="262" idx="4"/>
          <a:endCxn id="258" idx="0"/>
        </xdr:cNvCxnSpPr>
      </xdr:nvCxnSpPr>
      <xdr:spPr>
        <a:xfrm>
          <a:off x="15562237" y="2819408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33006</xdr:colOff>
      <xdr:row>99</xdr:row>
      <xdr:rowOff>67014</xdr:rowOff>
    </xdr:from>
    <xdr:to>
      <xdr:col>28</xdr:col>
      <xdr:colOff>722270</xdr:colOff>
      <xdr:row>102</xdr:row>
      <xdr:rowOff>118968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4876131" y="18974139"/>
          <a:ext cx="1451264" cy="623454"/>
          <a:chOff x="18935549" y="18926514"/>
          <a:chExt cx="1451264" cy="623454"/>
        </a:xfrm>
      </xdr:grpSpPr>
      <xdr:sp macro="" textlink="">
        <xdr:nvSpPr>
          <xdr:cNvPr id="4" name="CuadroTexto 80">
            <a:hlinkClick xmlns:r="http://schemas.openxmlformats.org/officeDocument/2006/relationships" r:id="rId92"/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8935549" y="18943831"/>
            <a:ext cx="588820" cy="588819"/>
          </a:xfrm>
          <a:prstGeom prst="moon">
            <a:avLst>
              <a:gd name="adj" fmla="val 87500"/>
            </a:avLst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lIns="0" tIns="0" rIns="0" bIns="0" rtlCol="0" anchor="ctr"/>
          <a:lstStyle/>
          <a:p>
            <a:pPr algn="ctr"/>
            <a:r>
              <a:rPr lang="en-US" sz="1100" b="1" i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ESP</a:t>
            </a:r>
            <a:r>
              <a:rPr lang="en-US" sz="1100" b="0" i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endParaRPr lang="en-US" sz="1200" b="1" i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en-US" sz="900" b="1" i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05-12</a:t>
            </a:r>
            <a:endParaRPr lang="es-AR">
              <a:effectLst/>
            </a:endParaRPr>
          </a:p>
        </xdr:txBody>
      </xdr:sp>
      <xdr:sp macro="" textlink="">
        <xdr:nvSpPr>
          <xdr:cNvPr id="5" name="CuadroTexto 81">
            <a:hlinkClick xmlns:r="http://schemas.openxmlformats.org/officeDocument/2006/relationships" r:id="rId93"/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>
            <a:off x="19507050" y="18926514"/>
            <a:ext cx="329046" cy="623454"/>
          </a:xfrm>
          <a:prstGeom prst="round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lIns="0" tIns="0" rIns="0" bIns="0" rtlCol="0" anchor="ctr"/>
          <a:lstStyle/>
          <a:p>
            <a:pPr algn="ctr"/>
            <a:r>
              <a:rPr lang="en-US" sz="1100" b="1" i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ESP.</a:t>
            </a:r>
            <a:endParaRPr lang="es-AR" b="1" i="1">
              <a:solidFill>
                <a:sysClr val="windowText" lastClr="000000"/>
              </a:solidFill>
              <a:effectLst/>
            </a:endParaRPr>
          </a:p>
          <a:p>
            <a:pPr algn="ctr"/>
            <a:r>
              <a:rPr lang="en-US" sz="900" b="1" i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05-13</a:t>
            </a:r>
            <a:endParaRPr lang="es-AR" sz="900" b="1" i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1" name="CuadroTexto 82">
            <a:hlinkClick xmlns:r="http://schemas.openxmlformats.org/officeDocument/2006/relationships" r:id="rId94"/>
            <a:extLst>
              <a:ext uri="{FF2B5EF4-FFF2-40B4-BE49-F238E27FC236}">
                <a16:creationId xmlns:a16="http://schemas.microsoft.com/office/drawing/2014/main" id="{00000000-0008-0000-1100-000091010000}"/>
              </a:ext>
            </a:extLst>
          </xdr:cNvPr>
          <xdr:cNvSpPr/>
        </xdr:nvSpPr>
        <xdr:spPr>
          <a:xfrm flipH="1">
            <a:off x="19797993" y="18940367"/>
            <a:ext cx="588820" cy="588819"/>
          </a:xfrm>
          <a:prstGeom prst="moon">
            <a:avLst>
              <a:gd name="adj" fmla="val 87500"/>
            </a:avLst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lIns="0" tIns="0" rIns="0" bIns="0" rtlCol="0" anchor="ctr"/>
          <a:lstStyle/>
          <a:p>
            <a:pPr algn="ctr"/>
            <a:r>
              <a:rPr lang="en-US" sz="1100" b="1" i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ESP.</a:t>
            </a:r>
            <a:endParaRPr lang="es-AR" b="1" i="1">
              <a:solidFill>
                <a:sysClr val="windowText" lastClr="000000"/>
              </a:solidFill>
              <a:effectLst/>
            </a:endParaRPr>
          </a:p>
          <a:p>
            <a:pPr algn="ctr"/>
            <a:r>
              <a:rPr lang="en-US" sz="900" b="1" i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05-14</a:t>
            </a:r>
            <a:endParaRPr lang="es-AR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35192</xdr:colOff>
      <xdr:row>264</xdr:row>
      <xdr:rowOff>62134</xdr:rowOff>
    </xdr:from>
    <xdr:to>
      <xdr:col>1</xdr:col>
      <xdr:colOff>713192</xdr:colOff>
      <xdr:row>267</xdr:row>
      <xdr:rowOff>138634</xdr:rowOff>
    </xdr:to>
    <xdr:sp macro="" textlink="">
      <xdr:nvSpPr>
        <xdr:cNvPr id="293" name="CuadroTexto 292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1100-000025010000}"/>
            </a:ext>
          </a:extLst>
        </xdr:cNvPr>
        <xdr:cNvSpPr txBox="1"/>
      </xdr:nvSpPr>
      <xdr:spPr>
        <a:xfrm>
          <a:off x="14878317" y="33256759"/>
          <a:ext cx="1440000" cy="648000"/>
        </a:xfrm>
        <a:prstGeom prst="ellipse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 FREEZER GRISES</a:t>
          </a:r>
        </a:p>
      </xdr:txBody>
    </xdr:sp>
    <xdr:clientData/>
  </xdr:twoCellAnchor>
  <xdr:twoCellAnchor>
    <xdr:from>
      <xdr:col>27</xdr:col>
      <xdr:colOff>35192</xdr:colOff>
      <xdr:row>174</xdr:row>
      <xdr:rowOff>54184</xdr:rowOff>
    </xdr:from>
    <xdr:to>
      <xdr:col>28</xdr:col>
      <xdr:colOff>713192</xdr:colOff>
      <xdr:row>177</xdr:row>
      <xdr:rowOff>130684</xdr:rowOff>
    </xdr:to>
    <xdr:sp macro="" textlink="">
      <xdr:nvSpPr>
        <xdr:cNvPr id="294" name="CuadroTexto 293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1100-000026010000}"/>
            </a:ext>
          </a:extLst>
        </xdr:cNvPr>
        <xdr:cNvSpPr txBox="1"/>
      </xdr:nvSpPr>
      <xdr:spPr>
        <a:xfrm>
          <a:off x="14878317" y="342013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PUERTAS</a:t>
          </a:r>
        </a:p>
        <a:p>
          <a:pPr algn="ctr"/>
          <a:r>
            <a:rPr lang="en-US" sz="900" b="1" i="1"/>
            <a:t>30-01</a:t>
          </a:r>
          <a:endParaRPr lang="en-US" sz="1000" b="1" i="1"/>
        </a:p>
      </xdr:txBody>
    </xdr:sp>
    <xdr:clientData/>
  </xdr:twoCellAnchor>
  <xdr:twoCellAnchor>
    <xdr:from>
      <xdr:col>27</xdr:col>
      <xdr:colOff>35192</xdr:colOff>
      <xdr:row>179</xdr:row>
      <xdr:rowOff>54184</xdr:rowOff>
    </xdr:from>
    <xdr:to>
      <xdr:col>28</xdr:col>
      <xdr:colOff>713192</xdr:colOff>
      <xdr:row>182</xdr:row>
      <xdr:rowOff>130684</xdr:rowOff>
    </xdr:to>
    <xdr:sp macro="" textlink="">
      <xdr:nvSpPr>
        <xdr:cNvPr id="348" name="CuadroTexto 347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1100-00005C010000}"/>
            </a:ext>
          </a:extLst>
        </xdr:cNvPr>
        <xdr:cNvSpPr txBox="1"/>
      </xdr:nvSpPr>
      <xdr:spPr>
        <a:xfrm>
          <a:off x="14878317" y="351538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GABINETE</a:t>
          </a:r>
        </a:p>
        <a:p>
          <a:pPr algn="ctr"/>
          <a:r>
            <a:rPr lang="en-US" sz="900" b="1" i="1"/>
            <a:t>30-05</a:t>
          </a:r>
          <a:endParaRPr lang="en-US" sz="1000" b="1" i="1"/>
        </a:p>
      </xdr:txBody>
    </xdr:sp>
    <xdr:clientData/>
  </xdr:twoCellAnchor>
  <xdr:twoCellAnchor>
    <xdr:from>
      <xdr:col>27</xdr:col>
      <xdr:colOff>755192</xdr:colOff>
      <xdr:row>172</xdr:row>
      <xdr:rowOff>138634</xdr:rowOff>
    </xdr:from>
    <xdr:to>
      <xdr:col>27</xdr:col>
      <xdr:colOff>755192</xdr:colOff>
      <xdr:row>174</xdr:row>
      <xdr:rowOff>54184</xdr:rowOff>
    </xdr:to>
    <xdr:cxnSp macro="">
      <xdr:nvCxnSpPr>
        <xdr:cNvPr id="353" name="Conector recto de flecha 352">
          <a:extLst>
            <a:ext uri="{FF2B5EF4-FFF2-40B4-BE49-F238E27FC236}">
              <a16:creationId xmlns:a16="http://schemas.microsoft.com/office/drawing/2014/main" id="{00000000-0008-0000-1100-000061010000}"/>
            </a:ext>
          </a:extLst>
        </xdr:cNvPr>
        <xdr:cNvCxnSpPr>
          <a:stCxn id="272" idx="4"/>
          <a:endCxn id="294" idx="0"/>
        </xdr:cNvCxnSpPr>
      </xdr:nvCxnSpPr>
      <xdr:spPr>
        <a:xfrm>
          <a:off x="15576092" y="32952259"/>
          <a:ext cx="0" cy="296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177</xdr:row>
      <xdr:rowOff>130684</xdr:rowOff>
    </xdr:from>
    <xdr:to>
      <xdr:col>27</xdr:col>
      <xdr:colOff>755192</xdr:colOff>
      <xdr:row>179</xdr:row>
      <xdr:rowOff>54184</xdr:rowOff>
    </xdr:to>
    <xdr:cxnSp macro="">
      <xdr:nvCxnSpPr>
        <xdr:cNvPr id="354" name="Conector recto de flecha 353">
          <a:extLst>
            <a:ext uri="{FF2B5EF4-FFF2-40B4-BE49-F238E27FC236}">
              <a16:creationId xmlns:a16="http://schemas.microsoft.com/office/drawing/2014/main" id="{00000000-0008-0000-1100-000062010000}"/>
            </a:ext>
          </a:extLst>
        </xdr:cNvPr>
        <xdr:cNvCxnSpPr>
          <a:stCxn id="294" idx="4"/>
          <a:endCxn id="348" idx="0"/>
        </xdr:cNvCxnSpPr>
      </xdr:nvCxnSpPr>
      <xdr:spPr>
        <a:xfrm>
          <a:off x="15598317" y="3484930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47626</xdr:colOff>
      <xdr:row>174</xdr:row>
      <xdr:rowOff>15875</xdr:rowOff>
    </xdr:from>
    <xdr:to>
      <xdr:col>28</xdr:col>
      <xdr:colOff>714376</xdr:colOff>
      <xdr:row>182</xdr:row>
      <xdr:rowOff>142875</xdr:rowOff>
    </xdr:to>
    <xdr:sp macro="" textlink="">
      <xdr:nvSpPr>
        <xdr:cNvPr id="355" name="Rectángulo 354">
          <a:extLst>
            <a:ext uri="{FF2B5EF4-FFF2-40B4-BE49-F238E27FC236}">
              <a16:creationId xmlns:a16="http://schemas.microsoft.com/office/drawing/2014/main" id="{00000000-0008-0000-1100-000063010000}"/>
            </a:ext>
          </a:extLst>
        </xdr:cNvPr>
        <xdr:cNvSpPr/>
      </xdr:nvSpPr>
      <xdr:spPr>
        <a:xfrm>
          <a:off x="14890751" y="34163000"/>
          <a:ext cx="1428750" cy="1651000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59962</xdr:colOff>
      <xdr:row>264</xdr:row>
      <xdr:rowOff>54183</xdr:rowOff>
    </xdr:from>
    <xdr:to>
      <xdr:col>4</xdr:col>
      <xdr:colOff>737962</xdr:colOff>
      <xdr:row>267</xdr:row>
      <xdr:rowOff>130683</xdr:rowOff>
    </xdr:to>
    <xdr:sp macro="" textlink="">
      <xdr:nvSpPr>
        <xdr:cNvPr id="356" name="CuadroTexto 355">
          <a:extLst>
            <a:ext uri="{FF2B5EF4-FFF2-40B4-BE49-F238E27FC236}">
              <a16:creationId xmlns:a16="http://schemas.microsoft.com/office/drawing/2014/main" id="{00000000-0008-0000-1100-000064010000}"/>
            </a:ext>
          </a:extLst>
        </xdr:cNvPr>
        <xdr:cNvSpPr txBox="1"/>
      </xdr:nvSpPr>
      <xdr:spPr>
        <a:xfrm>
          <a:off x="3336562" y="47841108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 PARA</a:t>
          </a:r>
          <a:r>
            <a:rPr lang="en-US" sz="1050" b="1" i="1" baseline="0"/>
            <a:t> INSTITUCIONALES</a:t>
          </a:r>
          <a:endParaRPr lang="en-US" sz="900" b="1" i="1"/>
        </a:p>
      </xdr:txBody>
    </xdr:sp>
    <xdr:clientData/>
  </xdr:twoCellAnchor>
  <xdr:twoCellAnchor>
    <xdr:from>
      <xdr:col>24</xdr:col>
      <xdr:colOff>35192</xdr:colOff>
      <xdr:row>129</xdr:row>
      <xdr:rowOff>72728</xdr:rowOff>
    </xdr:from>
    <xdr:to>
      <xdr:col>25</xdr:col>
      <xdr:colOff>713192</xdr:colOff>
      <xdr:row>132</xdr:row>
      <xdr:rowOff>149228</xdr:rowOff>
    </xdr:to>
    <xdr:sp macro="" textlink="">
      <xdr:nvSpPr>
        <xdr:cNvPr id="357" name="CuadroTexto 356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1100-000065010000}"/>
            </a:ext>
          </a:extLst>
        </xdr:cNvPr>
        <xdr:cNvSpPr txBox="1"/>
      </xdr:nvSpPr>
      <xdr:spPr>
        <a:xfrm>
          <a:off x="14779892" y="26742728"/>
          <a:ext cx="1440000" cy="648000"/>
        </a:xfrm>
        <a:prstGeom prst="ellipse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  <a:p>
          <a:pPr algn="ctr"/>
          <a:r>
            <a:rPr lang="en-US" sz="900" b="1" i="1"/>
            <a:t>14-05</a:t>
          </a:r>
          <a:endParaRPr lang="en-US" sz="1100" b="1" i="1"/>
        </a:p>
      </xdr:txBody>
    </xdr:sp>
    <xdr:clientData/>
  </xdr:twoCellAnchor>
  <xdr:twoCellAnchor>
    <xdr:from>
      <xdr:col>25</xdr:col>
      <xdr:colOff>713192</xdr:colOff>
      <xdr:row>131</xdr:row>
      <xdr:rowOff>15728</xdr:rowOff>
    </xdr:from>
    <xdr:to>
      <xdr:col>27</xdr:col>
      <xdr:colOff>35192</xdr:colOff>
      <xdr:row>131</xdr:row>
      <xdr:rowOff>15728</xdr:rowOff>
    </xdr:to>
    <xdr:cxnSp macro="">
      <xdr:nvCxnSpPr>
        <xdr:cNvPr id="358" name="Conector recto de flecha 357">
          <a:extLst>
            <a:ext uri="{FF2B5EF4-FFF2-40B4-BE49-F238E27FC236}">
              <a16:creationId xmlns:a16="http://schemas.microsoft.com/office/drawing/2014/main" id="{00000000-0008-0000-1100-000066010000}"/>
            </a:ext>
          </a:extLst>
        </xdr:cNvPr>
        <xdr:cNvCxnSpPr>
          <a:stCxn id="357" idx="6"/>
        </xdr:cNvCxnSpPr>
      </xdr:nvCxnSpPr>
      <xdr:spPr>
        <a:xfrm>
          <a:off x="16219892" y="27066728"/>
          <a:ext cx="1983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4</xdr:row>
      <xdr:rowOff>90054</xdr:rowOff>
    </xdr:from>
    <xdr:to>
      <xdr:col>19</xdr:col>
      <xdr:colOff>713192</xdr:colOff>
      <xdr:row>7</xdr:row>
      <xdr:rowOff>166554</xdr:rowOff>
    </xdr:to>
    <xdr:sp macro="" textlink="">
      <xdr:nvSpPr>
        <xdr:cNvPr id="275" name="CuadroTexto 274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1100-000013010000}"/>
            </a:ext>
          </a:extLst>
        </xdr:cNvPr>
        <xdr:cNvSpPr txBox="1"/>
      </xdr:nvSpPr>
      <xdr:spPr>
        <a:xfrm>
          <a:off x="992531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79583</xdr:colOff>
      <xdr:row>38</xdr:row>
      <xdr:rowOff>155760</xdr:rowOff>
    </xdr:from>
    <xdr:to>
      <xdr:col>12</xdr:col>
      <xdr:colOff>43475</xdr:colOff>
      <xdr:row>42</xdr:row>
      <xdr:rowOff>56351</xdr:rowOff>
    </xdr:to>
    <xdr:cxnSp macro="">
      <xdr:nvCxnSpPr>
        <xdr:cNvPr id="2" name="Conector angular 28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>
          <a:stCxn id="130069" idx="6"/>
          <a:endCxn id="46" idx="2"/>
        </xdr:cNvCxnSpPr>
      </xdr:nvCxnSpPr>
      <xdr:spPr>
        <a:xfrm>
          <a:off x="4461083" y="9156885"/>
          <a:ext cx="1735542" cy="66259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93558</xdr:colOff>
      <xdr:row>42</xdr:row>
      <xdr:rowOff>56351</xdr:rowOff>
    </xdr:from>
    <xdr:to>
      <xdr:col>12</xdr:col>
      <xdr:colOff>43475</xdr:colOff>
      <xdr:row>45</xdr:row>
      <xdr:rowOff>137864</xdr:rowOff>
    </xdr:to>
    <xdr:cxnSp macro="">
      <xdr:nvCxnSpPr>
        <xdr:cNvPr id="3" name="Conector angular 289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CxnSpPr>
          <a:stCxn id="130071" idx="3"/>
          <a:endCxn id="46" idx="2"/>
        </xdr:cNvCxnSpPr>
      </xdr:nvCxnSpPr>
      <xdr:spPr>
        <a:xfrm flipV="1">
          <a:off x="4475058" y="9819476"/>
          <a:ext cx="1721567" cy="65301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42312</xdr:colOff>
      <xdr:row>167</xdr:row>
      <xdr:rowOff>32054</xdr:rowOff>
    </xdr:from>
    <xdr:to>
      <xdr:col>25</xdr:col>
      <xdr:colOff>751961</xdr:colOff>
      <xdr:row>170</xdr:row>
      <xdr:rowOff>108554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2891537" y="33607679"/>
          <a:ext cx="147164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CONH 010</a:t>
          </a:r>
        </a:p>
      </xdr:txBody>
    </xdr:sp>
    <xdr:clientData/>
  </xdr:twoCellAnchor>
  <xdr:twoCellAnchor>
    <xdr:from>
      <xdr:col>4</xdr:col>
      <xdr:colOff>723900</xdr:colOff>
      <xdr:row>11</xdr:row>
      <xdr:rowOff>47624</xdr:rowOff>
    </xdr:from>
    <xdr:to>
      <xdr:col>8</xdr:col>
      <xdr:colOff>0</xdr:colOff>
      <xdr:row>15</xdr:row>
      <xdr:rowOff>95249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2695575" y="2190749"/>
          <a:ext cx="1685925" cy="809625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22411</xdr:colOff>
      <xdr:row>4</xdr:row>
      <xdr:rowOff>33619</xdr:rowOff>
    </xdr:from>
    <xdr:to>
      <xdr:col>28</xdr:col>
      <xdr:colOff>691962</xdr:colOff>
      <xdr:row>14</xdr:row>
      <xdr:rowOff>1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SpPr/>
      </xdr:nvSpPr>
      <xdr:spPr>
        <a:xfrm>
          <a:off x="4527736" y="795619"/>
          <a:ext cx="11423276" cy="363350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35192</xdr:colOff>
      <xdr:row>15</xdr:row>
      <xdr:rowOff>62134</xdr:rowOff>
    </xdr:from>
    <xdr:to>
      <xdr:col>13</xdr:col>
      <xdr:colOff>713192</xdr:colOff>
      <xdr:row>18</xdr:row>
      <xdr:rowOff>138634</xdr:rowOff>
    </xdr:to>
    <xdr:sp macro="" textlink="">
      <xdr:nvSpPr>
        <xdr:cNvPr id="43" name="CuadroTexto 4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SpPr txBox="1"/>
      </xdr:nvSpPr>
      <xdr:spPr>
        <a:xfrm>
          <a:off x="6188342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INTERIOR</a:t>
          </a:r>
        </a:p>
        <a:p>
          <a:pPr algn="ctr"/>
          <a:r>
            <a:rPr lang="en-US" sz="900" b="1" i="1"/>
            <a:t>ARH 010</a:t>
          </a:r>
        </a:p>
      </xdr:txBody>
    </xdr:sp>
    <xdr:clientData/>
  </xdr:twoCellAnchor>
  <xdr:twoCellAnchor>
    <xdr:from>
      <xdr:col>12</xdr:col>
      <xdr:colOff>19050</xdr:colOff>
      <xdr:row>21</xdr:row>
      <xdr:rowOff>4984</xdr:rowOff>
    </xdr:from>
    <xdr:to>
      <xdr:col>13</xdr:col>
      <xdr:colOff>742950</xdr:colOff>
      <xdr:row>24</xdr:row>
      <xdr:rowOff>133350</xdr:rowOff>
    </xdr:to>
    <xdr:sp macro="" textlink="">
      <xdr:nvSpPr>
        <xdr:cNvPr id="44" name="CuadroTexto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SpPr txBox="1"/>
      </xdr:nvSpPr>
      <xdr:spPr>
        <a:xfrm>
          <a:off x="6172200" y="5767609"/>
          <a:ext cx="1485900" cy="69986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ENCAÑADO</a:t>
          </a:r>
          <a:r>
            <a:rPr lang="en-US" sz="1100" b="1" i="1" baseline="0"/>
            <a:t> SERPENTINA</a:t>
          </a:r>
        </a:p>
        <a:p>
          <a:pPr algn="ctr"/>
          <a:r>
            <a:rPr lang="en-US" sz="900" b="1" i="1" baseline="0"/>
            <a:t>ARH 020</a:t>
          </a:r>
          <a:endParaRPr lang="en-US" sz="900" b="1" i="1"/>
        </a:p>
      </xdr:txBody>
    </xdr:sp>
    <xdr:clientData/>
  </xdr:twoCellAnchor>
  <xdr:twoCellAnchor>
    <xdr:from>
      <xdr:col>12</xdr:col>
      <xdr:colOff>755192</xdr:colOff>
      <xdr:row>18</xdr:row>
      <xdr:rowOff>138634</xdr:rowOff>
    </xdr:from>
    <xdr:to>
      <xdr:col>13</xdr:col>
      <xdr:colOff>0</xdr:colOff>
      <xdr:row>21</xdr:row>
      <xdr:rowOff>4984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CxnSpPr>
          <a:stCxn id="43" idx="4"/>
          <a:endCxn id="44" idx="0"/>
        </xdr:cNvCxnSpPr>
      </xdr:nvCxnSpPr>
      <xdr:spPr>
        <a:xfrm>
          <a:off x="6908342" y="5329759"/>
          <a:ext cx="6808" cy="437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43475</xdr:colOff>
      <xdr:row>40</xdr:row>
      <xdr:rowOff>113351</xdr:rowOff>
    </xdr:from>
    <xdr:to>
      <xdr:col>13</xdr:col>
      <xdr:colOff>721475</xdr:colOff>
      <xdr:row>43</xdr:row>
      <xdr:rowOff>189851</xdr:rowOff>
    </xdr:to>
    <xdr:sp macro="" textlink="">
      <xdr:nvSpPr>
        <xdr:cNvPr id="46" name="CuadroTexto 4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SpPr txBox="1"/>
      </xdr:nvSpPr>
      <xdr:spPr>
        <a:xfrm>
          <a:off x="6196625" y="94954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LOKRING</a:t>
          </a:r>
        </a:p>
        <a:p>
          <a:pPr algn="ctr"/>
          <a:r>
            <a:rPr lang="en-US" sz="900" b="1" i="1" baseline="0"/>
            <a:t>ARH 050</a:t>
          </a:r>
          <a:endParaRPr lang="en-US" sz="900" b="1" i="1"/>
        </a:p>
      </xdr:txBody>
    </xdr:sp>
    <xdr:clientData/>
  </xdr:twoCellAnchor>
  <xdr:twoCellAnchor>
    <xdr:from>
      <xdr:col>12</xdr:col>
      <xdr:colOff>760353</xdr:colOff>
      <xdr:row>24</xdr:row>
      <xdr:rowOff>133350</xdr:rowOff>
    </xdr:from>
    <xdr:to>
      <xdr:col>13</xdr:col>
      <xdr:colOff>0</xdr:colOff>
      <xdr:row>26</xdr:row>
      <xdr:rowOff>175877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CxnSpPr>
          <a:stCxn id="44" idx="4"/>
          <a:endCxn id="50" idx="0"/>
        </xdr:cNvCxnSpPr>
      </xdr:nvCxnSpPr>
      <xdr:spPr>
        <a:xfrm flipH="1">
          <a:off x="6913503" y="6467475"/>
          <a:ext cx="1647" cy="4235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43475</xdr:colOff>
      <xdr:row>46</xdr:row>
      <xdr:rowOff>118393</xdr:rowOff>
    </xdr:from>
    <xdr:to>
      <xdr:col>13</xdr:col>
      <xdr:colOff>721475</xdr:colOff>
      <xdr:row>50</xdr:row>
      <xdr:rowOff>130342</xdr:rowOff>
    </xdr:to>
    <xdr:sp macro="" textlink="">
      <xdr:nvSpPr>
        <xdr:cNvPr id="48" name="CuadroText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SpPr txBox="1"/>
      </xdr:nvSpPr>
      <xdr:spPr>
        <a:xfrm>
          <a:off x="6196625" y="10643518"/>
          <a:ext cx="1440000" cy="77394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CONTINUIDAD</a:t>
          </a:r>
          <a:r>
            <a:rPr lang="en-US" sz="1100" b="1" i="1" baseline="0"/>
            <a:t> Y FUGA</a:t>
          </a:r>
        </a:p>
        <a:p>
          <a:pPr algn="ctr"/>
          <a:r>
            <a:rPr lang="en-US" sz="900" b="1" i="1" baseline="0"/>
            <a:t>ARH 060</a:t>
          </a:r>
          <a:endParaRPr lang="en-US" sz="900" b="1" i="1"/>
        </a:p>
      </xdr:txBody>
    </xdr:sp>
    <xdr:clientData/>
  </xdr:twoCellAnchor>
  <xdr:twoCellAnchor>
    <xdr:from>
      <xdr:col>13</xdr:col>
      <xdr:colOff>1475</xdr:colOff>
      <xdr:row>43</xdr:row>
      <xdr:rowOff>189851</xdr:rowOff>
    </xdr:from>
    <xdr:to>
      <xdr:col>13</xdr:col>
      <xdr:colOff>1475</xdr:colOff>
      <xdr:row>46</xdr:row>
      <xdr:rowOff>118393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CxnSpPr>
          <a:stCxn id="46" idx="4"/>
          <a:endCxn id="48" idx="0"/>
        </xdr:cNvCxnSpPr>
      </xdr:nvCxnSpPr>
      <xdr:spPr>
        <a:xfrm>
          <a:off x="6916625" y="10143476"/>
          <a:ext cx="0" cy="5000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116419</xdr:colOff>
      <xdr:row>26</xdr:row>
      <xdr:rowOff>175877</xdr:rowOff>
    </xdr:from>
    <xdr:to>
      <xdr:col>14</xdr:col>
      <xdr:colOff>4111</xdr:colOff>
      <xdr:row>30</xdr:row>
      <xdr:rowOff>187826</xdr:rowOff>
    </xdr:to>
    <xdr:sp macro="" textlink="">
      <xdr:nvSpPr>
        <xdr:cNvPr id="50" name="CuadroTexto 4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SpPr txBox="1"/>
      </xdr:nvSpPr>
      <xdr:spPr>
        <a:xfrm>
          <a:off x="6145744" y="6891002"/>
          <a:ext cx="1535517" cy="77394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PORTA BULBO Y</a:t>
          </a:r>
          <a:r>
            <a:rPr lang="en-US" sz="1100" b="1" i="1" baseline="0"/>
            <a:t> TRAMPA</a:t>
          </a:r>
          <a:endParaRPr lang="en-US" sz="1100" b="1" i="1"/>
        </a:p>
        <a:p>
          <a:pPr algn="ctr"/>
          <a:r>
            <a:rPr lang="en-US" sz="900" b="1" i="1"/>
            <a:t>ARH</a:t>
          </a:r>
          <a:r>
            <a:rPr lang="en-US" sz="900" b="1" i="1" baseline="0"/>
            <a:t> 030</a:t>
          </a:r>
          <a:endParaRPr lang="en-US" sz="900" b="1" i="1"/>
        </a:p>
      </xdr:txBody>
    </xdr:sp>
    <xdr:clientData/>
  </xdr:twoCellAnchor>
  <xdr:twoCellAnchor>
    <xdr:from>
      <xdr:col>13</xdr:col>
      <xdr:colOff>802</xdr:colOff>
      <xdr:row>37</xdr:row>
      <xdr:rowOff>148618</xdr:rowOff>
    </xdr:from>
    <xdr:to>
      <xdr:col>13</xdr:col>
      <xdr:colOff>1475</xdr:colOff>
      <xdr:row>40</xdr:row>
      <xdr:rowOff>113351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CxnSpPr>
          <a:stCxn id="130068" idx="4"/>
          <a:endCxn id="46" idx="0"/>
        </xdr:cNvCxnSpPr>
      </xdr:nvCxnSpPr>
      <xdr:spPr>
        <a:xfrm>
          <a:off x="6915952" y="8959243"/>
          <a:ext cx="673" cy="5362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133391</xdr:colOff>
      <xdr:row>27</xdr:row>
      <xdr:rowOff>53294</xdr:rowOff>
    </xdr:from>
    <xdr:to>
      <xdr:col>8</xdr:col>
      <xdr:colOff>45655</xdr:colOff>
      <xdr:row>30</xdr:row>
      <xdr:rowOff>129794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SpPr txBox="1"/>
      </xdr:nvSpPr>
      <xdr:spPr>
        <a:xfrm>
          <a:off x="2990891" y="6958919"/>
          <a:ext cx="1436264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PORTA BULBO</a:t>
          </a:r>
        </a:p>
      </xdr:txBody>
    </xdr:sp>
    <xdr:clientData/>
  </xdr:twoCellAnchor>
  <xdr:twoCellAnchor>
    <xdr:from>
      <xdr:col>8</xdr:col>
      <xdr:colOff>88274</xdr:colOff>
      <xdr:row>28</xdr:row>
      <xdr:rowOff>178101</xdr:rowOff>
    </xdr:from>
    <xdr:to>
      <xdr:col>11</xdr:col>
      <xdr:colOff>116419</xdr:colOff>
      <xdr:row>28</xdr:row>
      <xdr:rowOff>181852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CxnSpPr>
          <a:stCxn id="130080" idx="3"/>
          <a:endCxn id="50" idx="2"/>
        </xdr:cNvCxnSpPr>
      </xdr:nvCxnSpPr>
      <xdr:spPr>
        <a:xfrm>
          <a:off x="4469774" y="7274226"/>
          <a:ext cx="1675970" cy="37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15</xdr:row>
      <xdr:rowOff>62134</xdr:rowOff>
    </xdr:from>
    <xdr:to>
      <xdr:col>25</xdr:col>
      <xdr:colOff>713192</xdr:colOff>
      <xdr:row>18</xdr:row>
      <xdr:rowOff>138634</xdr:rowOff>
    </xdr:to>
    <xdr:sp macro="" textlink="">
      <xdr:nvSpPr>
        <xdr:cNvPr id="58" name="CuadroTexto 5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SpPr txBox="1"/>
      </xdr:nvSpPr>
      <xdr:spPr>
        <a:xfrm>
          <a:off x="12884417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EXTERIOR</a:t>
          </a:r>
        </a:p>
        <a:p>
          <a:pPr algn="ctr"/>
          <a:r>
            <a:rPr lang="en-US" sz="900" b="1" i="1"/>
            <a:t>ARH  070</a:t>
          </a:r>
        </a:p>
      </xdr:txBody>
    </xdr:sp>
    <xdr:clientData/>
  </xdr:twoCellAnchor>
  <xdr:twoCellAnchor>
    <xdr:from>
      <xdr:col>24</xdr:col>
      <xdr:colOff>755192</xdr:colOff>
      <xdr:row>18</xdr:row>
      <xdr:rowOff>138634</xdr:rowOff>
    </xdr:from>
    <xdr:to>
      <xdr:col>24</xdr:col>
      <xdr:colOff>755192</xdr:colOff>
      <xdr:row>53</xdr:row>
      <xdr:rowOff>119284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CxnSpPr>
          <a:stCxn id="58" idx="4"/>
          <a:endCxn id="60" idx="0"/>
        </xdr:cNvCxnSpPr>
      </xdr:nvCxnSpPr>
      <xdr:spPr>
        <a:xfrm>
          <a:off x="13604417" y="5329759"/>
          <a:ext cx="0" cy="66481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53</xdr:row>
      <xdr:rowOff>119284</xdr:rowOff>
    </xdr:from>
    <xdr:to>
      <xdr:col>25</xdr:col>
      <xdr:colOff>713192</xdr:colOff>
      <xdr:row>57</xdr:row>
      <xdr:rowOff>5284</xdr:rowOff>
    </xdr:to>
    <xdr:sp macro="" textlink="">
      <xdr:nvSpPr>
        <xdr:cNvPr id="60" name="CuadroTexto 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SpPr txBox="1"/>
      </xdr:nvSpPr>
      <xdr:spPr>
        <a:xfrm>
          <a:off x="12884417" y="119779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ENSAMBLE</a:t>
          </a:r>
          <a:r>
            <a:rPr lang="en-US" sz="1100" b="1" i="1" baseline="0"/>
            <a:t> INT-EXT</a:t>
          </a:r>
        </a:p>
        <a:p>
          <a:pPr algn="ctr"/>
          <a:r>
            <a:rPr lang="en-US" sz="900" b="1" i="1" baseline="0"/>
            <a:t>ARH 090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57</xdr:row>
      <xdr:rowOff>5284</xdr:rowOff>
    </xdr:from>
    <xdr:to>
      <xdr:col>24</xdr:col>
      <xdr:colOff>755192</xdr:colOff>
      <xdr:row>59</xdr:row>
      <xdr:rowOff>104716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CxnSpPr>
          <a:stCxn id="60" idx="4"/>
          <a:endCxn id="62" idx="0"/>
        </xdr:cNvCxnSpPr>
      </xdr:nvCxnSpPr>
      <xdr:spPr>
        <a:xfrm>
          <a:off x="13604417" y="12625909"/>
          <a:ext cx="0" cy="48043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59</xdr:row>
      <xdr:rowOff>104716</xdr:rowOff>
    </xdr:from>
    <xdr:to>
      <xdr:col>25</xdr:col>
      <xdr:colOff>713192</xdr:colOff>
      <xdr:row>62</xdr:row>
      <xdr:rowOff>181216</xdr:rowOff>
    </xdr:to>
    <xdr:sp macro="" textlink="">
      <xdr:nvSpPr>
        <xdr:cNvPr id="62" name="CuadroTexto 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SpPr txBox="1"/>
      </xdr:nvSpPr>
      <xdr:spPr>
        <a:xfrm>
          <a:off x="12884417" y="1310634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</a:t>
          </a:r>
          <a:r>
            <a:rPr lang="en-US" sz="1100" b="1" i="1" baseline="0"/>
            <a:t> GABINETES</a:t>
          </a:r>
        </a:p>
        <a:p>
          <a:pPr algn="ctr"/>
          <a:r>
            <a:rPr lang="en-US" sz="900" b="1" i="1" baseline="0"/>
            <a:t>ARH 100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62</xdr:row>
      <xdr:rowOff>181216</xdr:rowOff>
    </xdr:from>
    <xdr:to>
      <xdr:col>24</xdr:col>
      <xdr:colOff>761728</xdr:colOff>
      <xdr:row>66</xdr:row>
      <xdr:rowOff>67179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CxnSpPr>
          <a:stCxn id="62" idx="4"/>
          <a:endCxn id="64" idx="0"/>
        </xdr:cNvCxnSpPr>
      </xdr:nvCxnSpPr>
      <xdr:spPr>
        <a:xfrm>
          <a:off x="13604417" y="13754341"/>
          <a:ext cx="6536" cy="64796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41728</xdr:colOff>
      <xdr:row>66</xdr:row>
      <xdr:rowOff>67179</xdr:rowOff>
    </xdr:from>
    <xdr:to>
      <xdr:col>25</xdr:col>
      <xdr:colOff>719728</xdr:colOff>
      <xdr:row>69</xdr:row>
      <xdr:rowOff>143679</xdr:rowOff>
    </xdr:to>
    <xdr:sp macro="" textlink="">
      <xdr:nvSpPr>
        <xdr:cNvPr id="64" name="CuadroTexto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SpPr txBox="1"/>
      </xdr:nvSpPr>
      <xdr:spPr>
        <a:xfrm>
          <a:off x="12890953" y="144023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ESPH 010</a:t>
          </a:r>
        </a:p>
      </xdr:txBody>
    </xdr:sp>
    <xdr:clientData/>
  </xdr:twoCellAnchor>
  <xdr:twoCellAnchor>
    <xdr:from>
      <xdr:col>24</xdr:col>
      <xdr:colOff>35192</xdr:colOff>
      <xdr:row>78</xdr:row>
      <xdr:rowOff>62134</xdr:rowOff>
    </xdr:from>
    <xdr:to>
      <xdr:col>25</xdr:col>
      <xdr:colOff>713192</xdr:colOff>
      <xdr:row>81</xdr:row>
      <xdr:rowOff>138634</xdr:rowOff>
    </xdr:to>
    <xdr:sp macro="" textlink="">
      <xdr:nvSpPr>
        <xdr:cNvPr id="65" name="CuadroTexto 6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SpPr txBox="1"/>
      </xdr:nvSpPr>
      <xdr:spPr>
        <a:xfrm>
          <a:off x="12884417" y="16683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GABINETE</a:t>
          </a:r>
        </a:p>
        <a:p>
          <a:pPr algn="ctr"/>
          <a:r>
            <a:rPr lang="en-US" sz="900" b="1" i="1"/>
            <a:t>PEH</a:t>
          </a:r>
          <a:r>
            <a:rPr lang="en-US" sz="900" b="1" i="1" baseline="0"/>
            <a:t> 010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81</xdr:row>
      <xdr:rowOff>138634</xdr:rowOff>
    </xdr:from>
    <xdr:to>
      <xdr:col>24</xdr:col>
      <xdr:colOff>755192</xdr:colOff>
      <xdr:row>83</xdr:row>
      <xdr:rowOff>62134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CxnSpPr>
          <a:cxnSpLocks/>
          <a:stCxn id="65" idx="4"/>
          <a:endCxn id="67" idx="0"/>
        </xdr:cNvCxnSpPr>
      </xdr:nvCxnSpPr>
      <xdr:spPr>
        <a:xfrm>
          <a:off x="13604417" y="17331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83</xdr:row>
      <xdr:rowOff>62134</xdr:rowOff>
    </xdr:from>
    <xdr:to>
      <xdr:col>25</xdr:col>
      <xdr:colOff>713192</xdr:colOff>
      <xdr:row>86</xdr:row>
      <xdr:rowOff>138634</xdr:rowOff>
    </xdr:to>
    <xdr:sp macro="" textlink="">
      <xdr:nvSpPr>
        <xdr:cNvPr id="67" name="CuadroTexto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SpPr txBox="1"/>
      </xdr:nvSpPr>
      <xdr:spPr>
        <a:xfrm>
          <a:off x="12884417" y="17635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RUEDAS Y BASE</a:t>
          </a:r>
        </a:p>
        <a:p>
          <a:pPr algn="ctr"/>
          <a:r>
            <a:rPr lang="en-US" sz="900" b="1" i="1" baseline="0"/>
            <a:t>PEH 030</a:t>
          </a:r>
          <a:endParaRPr lang="en-US" sz="1050" b="1" i="1"/>
        </a:p>
      </xdr:txBody>
    </xdr:sp>
    <xdr:clientData/>
  </xdr:twoCellAnchor>
  <xdr:twoCellAnchor>
    <xdr:from>
      <xdr:col>24</xdr:col>
      <xdr:colOff>755192</xdr:colOff>
      <xdr:row>86</xdr:row>
      <xdr:rowOff>138634</xdr:rowOff>
    </xdr:from>
    <xdr:to>
      <xdr:col>24</xdr:col>
      <xdr:colOff>755192</xdr:colOff>
      <xdr:row>88</xdr:row>
      <xdr:rowOff>62134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CxnSpPr>
          <a:stCxn id="67" idx="4"/>
        </xdr:cNvCxnSpPr>
      </xdr:nvCxnSpPr>
      <xdr:spPr>
        <a:xfrm>
          <a:off x="13604417" y="18283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15</xdr:row>
      <xdr:rowOff>62134</xdr:rowOff>
    </xdr:from>
    <xdr:to>
      <xdr:col>22</xdr:col>
      <xdr:colOff>713192</xdr:colOff>
      <xdr:row>18</xdr:row>
      <xdr:rowOff>138634</xdr:rowOff>
    </xdr:to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SpPr txBox="1"/>
      </xdr:nvSpPr>
      <xdr:spPr>
        <a:xfrm>
          <a:off x="11236592" y="4681759"/>
          <a:ext cx="1440000" cy="648000"/>
        </a:xfrm>
        <a:prstGeom prst="ellipse">
          <a:avLst/>
        </a:prstGeom>
        <a:solidFill>
          <a:srgbClr val="FF0000"/>
        </a:solidFill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PISO CORRUPLAST</a:t>
          </a:r>
        </a:p>
      </xdr:txBody>
    </xdr:sp>
    <xdr:clientData/>
  </xdr:twoCellAnchor>
  <xdr:twoCellAnchor>
    <xdr:from>
      <xdr:col>22</xdr:col>
      <xdr:colOff>713192</xdr:colOff>
      <xdr:row>17</xdr:row>
      <xdr:rowOff>5134</xdr:rowOff>
    </xdr:from>
    <xdr:to>
      <xdr:col>24</xdr:col>
      <xdr:colOff>35192</xdr:colOff>
      <xdr:row>17</xdr:row>
      <xdr:rowOff>5134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CxnSpPr>
          <a:stCxn id="69" idx="6"/>
          <a:endCxn id="58" idx="2"/>
        </xdr:cNvCxnSpPr>
      </xdr:nvCxnSpPr>
      <xdr:spPr>
        <a:xfrm>
          <a:off x="12676592" y="50057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88</xdr:row>
      <xdr:rowOff>50926</xdr:rowOff>
    </xdr:from>
    <xdr:to>
      <xdr:col>25</xdr:col>
      <xdr:colOff>713192</xdr:colOff>
      <xdr:row>91</xdr:row>
      <xdr:rowOff>127426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SpPr txBox="1"/>
      </xdr:nvSpPr>
      <xdr:spPr>
        <a:xfrm>
          <a:off x="12884417" y="1857705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PUERTAS DE VIDRIO</a:t>
          </a:r>
        </a:p>
        <a:p>
          <a:pPr algn="ctr"/>
          <a:r>
            <a:rPr lang="en-US" sz="900" b="1" i="1" baseline="0"/>
            <a:t>PEH </a:t>
          </a:r>
          <a:endParaRPr lang="en-US" sz="1100" b="1" i="1"/>
        </a:p>
      </xdr:txBody>
    </xdr:sp>
    <xdr:clientData/>
  </xdr:twoCellAnchor>
  <xdr:twoCellAnchor>
    <xdr:from>
      <xdr:col>20</xdr:col>
      <xdr:colOff>95250</xdr:colOff>
      <xdr:row>88</xdr:row>
      <xdr:rowOff>50926</xdr:rowOff>
    </xdr:from>
    <xdr:to>
      <xdr:col>22</xdr:col>
      <xdr:colOff>713192</xdr:colOff>
      <xdr:row>91</xdr:row>
      <xdr:rowOff>127426</xdr:rowOff>
    </xdr:to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SpPr txBox="1"/>
      </xdr:nvSpPr>
      <xdr:spPr>
        <a:xfrm>
          <a:off x="11172825" y="18577051"/>
          <a:ext cx="150376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PUERTAS DE VIDRIO</a:t>
          </a:r>
        </a:p>
        <a:p>
          <a:pPr algn="ctr"/>
          <a:r>
            <a:rPr lang="en-US" sz="900" b="1" i="1" baseline="0"/>
            <a:t>PEH 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89</xdr:row>
      <xdr:rowOff>184426</xdr:rowOff>
    </xdr:from>
    <xdr:to>
      <xdr:col>24</xdr:col>
      <xdr:colOff>35192</xdr:colOff>
      <xdr:row>89</xdr:row>
      <xdr:rowOff>184426</xdr:rowOff>
    </xdr:to>
    <xdr:cxnSp macro="">
      <xdr:nvCxnSpPr>
        <xdr:cNvPr id="77" name="Conector recto de flecha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CxnSpPr>
          <a:cxnSpLocks/>
          <a:stCxn id="76" idx="6"/>
          <a:endCxn id="75" idx="2"/>
        </xdr:cNvCxnSpPr>
      </xdr:nvCxnSpPr>
      <xdr:spPr>
        <a:xfrm>
          <a:off x="12676592" y="18901051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93</xdr:row>
      <xdr:rowOff>95752</xdr:rowOff>
    </xdr:from>
    <xdr:to>
      <xdr:col>25</xdr:col>
      <xdr:colOff>713192</xdr:colOff>
      <xdr:row>96</xdr:row>
      <xdr:rowOff>172252</xdr:rowOff>
    </xdr:to>
    <xdr:sp macro="" textlink="">
      <xdr:nvSpPr>
        <xdr:cNvPr id="78" name="CuadroTexto 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SpPr txBox="1"/>
      </xdr:nvSpPr>
      <xdr:spPr>
        <a:xfrm>
          <a:off x="12884417" y="195743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DEL CONDENSADOR</a:t>
          </a:r>
        </a:p>
        <a:p>
          <a:pPr algn="ctr"/>
          <a:r>
            <a:rPr lang="en-US" sz="900" b="1" i="1" baseline="0"/>
            <a:t>EQUH 010</a:t>
          </a:r>
        </a:p>
      </xdr:txBody>
    </xdr:sp>
    <xdr:clientData/>
  </xdr:twoCellAnchor>
  <xdr:twoCellAnchor>
    <xdr:from>
      <xdr:col>24</xdr:col>
      <xdr:colOff>751731</xdr:colOff>
      <xdr:row>101</xdr:row>
      <xdr:rowOff>172252</xdr:rowOff>
    </xdr:from>
    <xdr:to>
      <xdr:col>24</xdr:col>
      <xdr:colOff>751766</xdr:colOff>
      <xdr:row>103</xdr:row>
      <xdr:rowOff>89877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CxnSpPr>
          <a:stCxn id="130072" idx="4"/>
        </xdr:cNvCxnSpPr>
      </xdr:nvCxnSpPr>
      <xdr:spPr>
        <a:xfrm>
          <a:off x="13600956" y="21174877"/>
          <a:ext cx="35" cy="2986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113</xdr:row>
      <xdr:rowOff>62134</xdr:rowOff>
    </xdr:from>
    <xdr:to>
      <xdr:col>25</xdr:col>
      <xdr:colOff>713192</xdr:colOff>
      <xdr:row>116</xdr:row>
      <xdr:rowOff>138634</xdr:rowOff>
    </xdr:to>
    <xdr:sp macro="" textlink="">
      <xdr:nvSpPr>
        <xdr:cNvPr id="80" name="CuadroTexto 7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SpPr txBox="1"/>
      </xdr:nvSpPr>
      <xdr:spPr>
        <a:xfrm>
          <a:off x="12884417" y="23350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MC</a:t>
          </a:r>
        </a:p>
        <a:p>
          <a:pPr algn="ctr"/>
          <a:r>
            <a:rPr lang="en-US" sz="900" b="1" i="1"/>
            <a:t>EQUH 050</a:t>
          </a:r>
        </a:p>
      </xdr:txBody>
    </xdr:sp>
    <xdr:clientData/>
  </xdr:twoCellAnchor>
  <xdr:twoCellAnchor>
    <xdr:from>
      <xdr:col>24</xdr:col>
      <xdr:colOff>755192</xdr:colOff>
      <xdr:row>106</xdr:row>
      <xdr:rowOff>138634</xdr:rowOff>
    </xdr:from>
    <xdr:to>
      <xdr:col>24</xdr:col>
      <xdr:colOff>755192</xdr:colOff>
      <xdr:row>108</xdr:row>
      <xdr:rowOff>62134</xdr:rowOff>
    </xdr:to>
    <xdr:cxnSp macro="">
      <xdr:nvCxnSpPr>
        <xdr:cNvPr id="81" name="Conector recto de flecha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CxnSpPr/>
      </xdr:nvCxnSpPr>
      <xdr:spPr>
        <a:xfrm>
          <a:off x="13604417" y="22093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108</xdr:row>
      <xdr:rowOff>43084</xdr:rowOff>
    </xdr:from>
    <xdr:to>
      <xdr:col>25</xdr:col>
      <xdr:colOff>713192</xdr:colOff>
      <xdr:row>111</xdr:row>
      <xdr:rowOff>171450</xdr:rowOff>
    </xdr:to>
    <xdr:sp macro="" textlink="">
      <xdr:nvSpPr>
        <xdr:cNvPr id="82" name="CuadroTexto 8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SpPr txBox="1"/>
      </xdr:nvSpPr>
      <xdr:spPr>
        <a:xfrm>
          <a:off x="12884417" y="22379209"/>
          <a:ext cx="1440000" cy="69986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INSTALACIÓN ELÉCTRICA</a:t>
          </a:r>
        </a:p>
        <a:p>
          <a:pPr algn="ctr"/>
          <a:r>
            <a:rPr lang="en-US" sz="900" b="1" i="1"/>
            <a:t>EQUH 040</a:t>
          </a:r>
        </a:p>
      </xdr:txBody>
    </xdr:sp>
    <xdr:clientData/>
  </xdr:twoCellAnchor>
  <xdr:twoCellAnchor>
    <xdr:from>
      <xdr:col>24</xdr:col>
      <xdr:colOff>35192</xdr:colOff>
      <xdr:row>118</xdr:row>
      <xdr:rowOff>52609</xdr:rowOff>
    </xdr:from>
    <xdr:to>
      <xdr:col>25</xdr:col>
      <xdr:colOff>713192</xdr:colOff>
      <xdr:row>121</xdr:row>
      <xdr:rowOff>129109</xdr:rowOff>
    </xdr:to>
    <xdr:sp macro="" textlink="">
      <xdr:nvSpPr>
        <xdr:cNvPr id="83" name="CuadroTexto 8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SpPr txBox="1"/>
      </xdr:nvSpPr>
      <xdr:spPr>
        <a:xfrm>
          <a:off x="12884417" y="242937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DE TUBOS</a:t>
          </a:r>
        </a:p>
        <a:p>
          <a:pPr algn="ctr"/>
          <a:r>
            <a:rPr lang="en-US" sz="900" b="1" i="1"/>
            <a:t>EQUH 070</a:t>
          </a:r>
        </a:p>
      </xdr:txBody>
    </xdr:sp>
    <xdr:clientData/>
  </xdr:twoCellAnchor>
  <xdr:twoCellAnchor>
    <xdr:from>
      <xdr:col>24</xdr:col>
      <xdr:colOff>755192</xdr:colOff>
      <xdr:row>116</xdr:row>
      <xdr:rowOff>138634</xdr:rowOff>
    </xdr:from>
    <xdr:to>
      <xdr:col>24</xdr:col>
      <xdr:colOff>755192</xdr:colOff>
      <xdr:row>118</xdr:row>
      <xdr:rowOff>52609</xdr:rowOff>
    </xdr:to>
    <xdr:cxnSp macro="">
      <xdr:nvCxnSpPr>
        <xdr:cNvPr id="84" name="Conector recto de flecha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CxnSpPr>
          <a:stCxn id="80" idx="4"/>
          <a:endCxn id="83" idx="0"/>
        </xdr:cNvCxnSpPr>
      </xdr:nvCxnSpPr>
      <xdr:spPr>
        <a:xfrm>
          <a:off x="13604417" y="23998759"/>
          <a:ext cx="0" cy="2949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123</xdr:row>
      <xdr:rowOff>24033</xdr:rowOff>
    </xdr:from>
    <xdr:to>
      <xdr:col>25</xdr:col>
      <xdr:colOff>713192</xdr:colOff>
      <xdr:row>126</xdr:row>
      <xdr:rowOff>95250</xdr:rowOff>
    </xdr:to>
    <xdr:sp macro="" textlink="">
      <xdr:nvSpPr>
        <xdr:cNvPr id="85" name="CuadroTexto 8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SpPr txBox="1"/>
      </xdr:nvSpPr>
      <xdr:spPr>
        <a:xfrm>
          <a:off x="12884417" y="25217658"/>
          <a:ext cx="1440000" cy="642717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  <a:endParaRPr lang="en-US" sz="1100" b="1" i="1" baseline="0"/>
        </a:p>
        <a:p>
          <a:pPr algn="ctr"/>
          <a:r>
            <a:rPr lang="en-US" sz="900" b="1" i="1"/>
            <a:t>EQUH 080</a:t>
          </a:r>
        </a:p>
      </xdr:txBody>
    </xdr:sp>
    <xdr:clientData/>
  </xdr:twoCellAnchor>
  <xdr:twoCellAnchor>
    <xdr:from>
      <xdr:col>24</xdr:col>
      <xdr:colOff>755192</xdr:colOff>
      <xdr:row>121</xdr:row>
      <xdr:rowOff>100534</xdr:rowOff>
    </xdr:from>
    <xdr:to>
      <xdr:col>24</xdr:col>
      <xdr:colOff>755192</xdr:colOff>
      <xdr:row>123</xdr:row>
      <xdr:rowOff>24033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CxnSpPr>
          <a:endCxn id="85" idx="0"/>
        </xdr:cNvCxnSpPr>
      </xdr:nvCxnSpPr>
      <xdr:spPr>
        <a:xfrm>
          <a:off x="13604417" y="24913159"/>
          <a:ext cx="0" cy="3044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128</xdr:row>
      <xdr:rowOff>0</xdr:rowOff>
    </xdr:from>
    <xdr:to>
      <xdr:col>25</xdr:col>
      <xdr:colOff>713192</xdr:colOff>
      <xdr:row>131</xdr:row>
      <xdr:rowOff>157684</xdr:rowOff>
    </xdr:to>
    <xdr:sp macro="" textlink="">
      <xdr:nvSpPr>
        <xdr:cNvPr id="87" name="CuadroTexto 8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SpPr txBox="1"/>
      </xdr:nvSpPr>
      <xdr:spPr>
        <a:xfrm>
          <a:off x="12884417" y="26146125"/>
          <a:ext cx="1440000" cy="72918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VERIFICACIÓN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CONTINUIDAD Y FUGA</a:t>
          </a:r>
        </a:p>
        <a:p>
          <a:pPr algn="ctr"/>
          <a:r>
            <a:rPr lang="en-US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EQUH 090</a:t>
          </a:r>
          <a:endParaRPr lang="es-AR" sz="800">
            <a:effectLst/>
          </a:endParaRPr>
        </a:p>
      </xdr:txBody>
    </xdr:sp>
    <xdr:clientData/>
  </xdr:twoCellAnchor>
  <xdr:twoCellAnchor>
    <xdr:from>
      <xdr:col>24</xdr:col>
      <xdr:colOff>755192</xdr:colOff>
      <xdr:row>126</xdr:row>
      <xdr:rowOff>95250</xdr:rowOff>
    </xdr:from>
    <xdr:to>
      <xdr:col>24</xdr:col>
      <xdr:colOff>755192</xdr:colOff>
      <xdr:row>128</xdr:row>
      <xdr:rowOff>0</xdr:rowOff>
    </xdr:to>
    <xdr:cxnSp macro="">
      <xdr:nvCxnSpPr>
        <xdr:cNvPr id="88" name="Conector recto de flecha 87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CxnSpPr>
          <a:stCxn id="85" idx="4"/>
          <a:endCxn id="87" idx="0"/>
        </xdr:cNvCxnSpPr>
      </xdr:nvCxnSpPr>
      <xdr:spPr>
        <a:xfrm>
          <a:off x="13604417" y="25860375"/>
          <a:ext cx="0" cy="285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44717</xdr:colOff>
      <xdr:row>138</xdr:row>
      <xdr:rowOff>62134</xdr:rowOff>
    </xdr:from>
    <xdr:to>
      <xdr:col>25</xdr:col>
      <xdr:colOff>722717</xdr:colOff>
      <xdr:row>141</xdr:row>
      <xdr:rowOff>138634</xdr:rowOff>
    </xdr:to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SpPr txBox="1"/>
      </xdr:nvSpPr>
      <xdr:spPr>
        <a:xfrm>
          <a:off x="12893942" y="28113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endParaRPr lang="es-AR">
            <a:effectLst/>
          </a:endParaRPr>
        </a:p>
      </xdr:txBody>
    </xdr:sp>
    <xdr:clientData/>
  </xdr:twoCellAnchor>
  <xdr:twoCellAnchor>
    <xdr:from>
      <xdr:col>24</xdr:col>
      <xdr:colOff>755192</xdr:colOff>
      <xdr:row>131</xdr:row>
      <xdr:rowOff>157684</xdr:rowOff>
    </xdr:from>
    <xdr:to>
      <xdr:col>24</xdr:col>
      <xdr:colOff>758100</xdr:colOff>
      <xdr:row>133</xdr:row>
      <xdr:rowOff>76200</xdr:rowOff>
    </xdr:to>
    <xdr:cxnSp macro="">
      <xdr:nvCxnSpPr>
        <xdr:cNvPr id="90" name="Conector recto de flecha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CxnSpPr>
          <a:stCxn id="87" idx="4"/>
          <a:endCxn id="130092" idx="0"/>
        </xdr:cNvCxnSpPr>
      </xdr:nvCxnSpPr>
      <xdr:spPr>
        <a:xfrm>
          <a:off x="13604417" y="26875309"/>
          <a:ext cx="2908" cy="2995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41462</xdr:colOff>
      <xdr:row>200</xdr:row>
      <xdr:rowOff>0</xdr:rowOff>
    </xdr:from>
    <xdr:to>
      <xdr:col>25</xdr:col>
      <xdr:colOff>753836</xdr:colOff>
      <xdr:row>210</xdr:row>
      <xdr:rowOff>19050</xdr:rowOff>
    </xdr:to>
    <xdr:sp macro="" textlink="">
      <xdr:nvSpPr>
        <xdr:cNvPr id="91" name="Rectángulo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SpPr/>
      </xdr:nvSpPr>
      <xdr:spPr>
        <a:xfrm>
          <a:off x="11242862" y="39862125"/>
          <a:ext cx="3122199" cy="1924050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28576</xdr:colOff>
      <xdr:row>183</xdr:row>
      <xdr:rowOff>141514</xdr:rowOff>
    </xdr:from>
    <xdr:to>
      <xdr:col>26</xdr:col>
      <xdr:colOff>1</xdr:colOff>
      <xdr:row>188</xdr:row>
      <xdr:rowOff>85726</xdr:rowOff>
    </xdr:to>
    <xdr:sp macro="" textlink="">
      <xdr:nvSpPr>
        <xdr:cNvPr id="92" name="Rectángulo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SpPr/>
      </xdr:nvSpPr>
      <xdr:spPr>
        <a:xfrm>
          <a:off x="11229976" y="36765139"/>
          <a:ext cx="3143250" cy="896712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47625</xdr:colOff>
      <xdr:row>142</xdr:row>
      <xdr:rowOff>84667</xdr:rowOff>
    </xdr:from>
    <xdr:to>
      <xdr:col>25</xdr:col>
      <xdr:colOff>746125</xdr:colOff>
      <xdr:row>165</xdr:row>
      <xdr:rowOff>104775</xdr:rowOff>
    </xdr:to>
    <xdr:sp macro="" textlink="">
      <xdr:nvSpPr>
        <xdr:cNvPr id="93" name="Rectángulo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SpPr/>
      </xdr:nvSpPr>
      <xdr:spPr>
        <a:xfrm>
          <a:off x="11249025" y="28897792"/>
          <a:ext cx="3108325" cy="4401608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50781</xdr:colOff>
      <xdr:row>194</xdr:row>
      <xdr:rowOff>165312</xdr:rowOff>
    </xdr:from>
    <xdr:to>
      <xdr:col>25</xdr:col>
      <xdr:colOff>728781</xdr:colOff>
      <xdr:row>198</xdr:row>
      <xdr:rowOff>51312</xdr:rowOff>
    </xdr:to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SpPr txBox="1"/>
      </xdr:nvSpPr>
      <xdr:spPr>
        <a:xfrm>
          <a:off x="12900006" y="38884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24</xdr:col>
      <xdr:colOff>54242</xdr:colOff>
      <xdr:row>200</xdr:row>
      <xdr:rowOff>135977</xdr:rowOff>
    </xdr:from>
    <xdr:to>
      <xdr:col>25</xdr:col>
      <xdr:colOff>732242</xdr:colOff>
      <xdr:row>204</xdr:row>
      <xdr:rowOff>21977</xdr:rowOff>
    </xdr:to>
    <xdr:sp macro="" textlink="">
      <xdr:nvSpPr>
        <xdr:cNvPr id="95" name="CuadroTexto 9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SpPr txBox="1"/>
      </xdr:nvSpPr>
      <xdr:spPr>
        <a:xfrm>
          <a:off x="12903467" y="399981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EMBALAJE</a:t>
          </a:r>
        </a:p>
        <a:p>
          <a:pPr algn="ctr"/>
          <a:r>
            <a:rPr lang="en-US" sz="900" b="1" i="1"/>
            <a:t>EMBH 010</a:t>
          </a:r>
        </a:p>
      </xdr:txBody>
    </xdr:sp>
    <xdr:clientData/>
  </xdr:twoCellAnchor>
  <xdr:twoCellAnchor>
    <xdr:from>
      <xdr:col>24</xdr:col>
      <xdr:colOff>54242</xdr:colOff>
      <xdr:row>205</xdr:row>
      <xdr:rowOff>186050</xdr:rowOff>
    </xdr:from>
    <xdr:to>
      <xdr:col>25</xdr:col>
      <xdr:colOff>732242</xdr:colOff>
      <xdr:row>209</xdr:row>
      <xdr:rowOff>72050</xdr:rowOff>
    </xdr:to>
    <xdr:sp macro="" textlink="">
      <xdr:nvSpPr>
        <xdr:cNvPr id="96" name="CuadroTexto 9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SpPr txBox="1"/>
      </xdr:nvSpPr>
      <xdr:spPr>
        <a:xfrm>
          <a:off x="12903467" y="410006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EMBH</a:t>
          </a:r>
          <a:r>
            <a:rPr lang="en-US" sz="900" b="1" i="1" baseline="0"/>
            <a:t> 020</a:t>
          </a:r>
          <a:endParaRPr lang="en-US" sz="900" b="1" i="1"/>
        </a:p>
      </xdr:txBody>
    </xdr:sp>
    <xdr:clientData/>
  </xdr:twoCellAnchor>
  <xdr:twoCellAnchor>
    <xdr:from>
      <xdr:col>25</xdr:col>
      <xdr:colOff>18306</xdr:colOff>
      <xdr:row>176</xdr:row>
      <xdr:rowOff>104774</xdr:rowOff>
    </xdr:from>
    <xdr:to>
      <xdr:col>25</xdr:col>
      <xdr:colOff>18306</xdr:colOff>
      <xdr:row>178</xdr:row>
      <xdr:rowOff>127212</xdr:rowOff>
    </xdr:to>
    <xdr:cxnSp macro="">
      <xdr:nvCxnSpPr>
        <xdr:cNvPr id="97" name="Conector recto de flecha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CxnSpPr>
          <a:stCxn id="107" idx="4"/>
          <a:endCxn id="99" idx="0"/>
        </xdr:cNvCxnSpPr>
      </xdr:nvCxnSpPr>
      <xdr:spPr>
        <a:xfrm>
          <a:off x="13629531" y="35394899"/>
          <a:ext cx="0" cy="4034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8781</xdr:colOff>
      <xdr:row>193</xdr:row>
      <xdr:rowOff>94425</xdr:rowOff>
    </xdr:from>
    <xdr:to>
      <xdr:col>25</xdr:col>
      <xdr:colOff>8781</xdr:colOff>
      <xdr:row>194</xdr:row>
      <xdr:rowOff>165312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CxnSpPr>
          <a:stCxn id="130055" idx="4"/>
          <a:endCxn id="94" idx="0"/>
        </xdr:cNvCxnSpPr>
      </xdr:nvCxnSpPr>
      <xdr:spPr>
        <a:xfrm>
          <a:off x="13620006" y="38623050"/>
          <a:ext cx="0" cy="2613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60306</xdr:colOff>
      <xdr:row>178</xdr:row>
      <xdr:rowOff>127212</xdr:rowOff>
    </xdr:from>
    <xdr:to>
      <xdr:col>25</xdr:col>
      <xdr:colOff>738306</xdr:colOff>
      <xdr:row>182</xdr:row>
      <xdr:rowOff>13212</xdr:rowOff>
    </xdr:to>
    <xdr:sp macro="" textlink="">
      <xdr:nvSpPr>
        <xdr:cNvPr id="99" name="CuadroTexto 9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SpPr txBox="1"/>
      </xdr:nvSpPr>
      <xdr:spPr>
        <a:xfrm>
          <a:off x="12909531" y="357983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CONH 020</a:t>
          </a:r>
          <a:endParaRPr lang="en-US" sz="1100" b="1" i="1"/>
        </a:p>
      </xdr:txBody>
    </xdr:sp>
    <xdr:clientData/>
  </xdr:twoCellAnchor>
  <xdr:twoCellAnchor>
    <xdr:from>
      <xdr:col>25</xdr:col>
      <xdr:colOff>18306</xdr:colOff>
      <xdr:row>187</xdr:row>
      <xdr:rowOff>190499</xdr:rowOff>
    </xdr:from>
    <xdr:to>
      <xdr:col>25</xdr:col>
      <xdr:colOff>19050</xdr:colOff>
      <xdr:row>190</xdr:row>
      <xdr:rowOff>38100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CxnSpPr>
          <a:stCxn id="112" idx="4"/>
        </xdr:cNvCxnSpPr>
      </xdr:nvCxnSpPr>
      <xdr:spPr>
        <a:xfrm>
          <a:off x="13629531" y="37576124"/>
          <a:ext cx="744" cy="4191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268219</xdr:colOff>
      <xdr:row>192</xdr:row>
      <xdr:rowOff>95691</xdr:rowOff>
    </xdr:from>
    <xdr:to>
      <xdr:col>22</xdr:col>
      <xdr:colOff>581024</xdr:colOff>
      <xdr:row>195</xdr:row>
      <xdr:rowOff>95690</xdr:rowOff>
    </xdr:to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SpPr txBox="1"/>
      </xdr:nvSpPr>
      <xdr:spPr>
        <a:xfrm>
          <a:off x="11469619" y="38433816"/>
          <a:ext cx="107480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21</xdr:col>
      <xdr:colOff>102058</xdr:colOff>
      <xdr:row>206</xdr:row>
      <xdr:rowOff>161925</xdr:rowOff>
    </xdr:from>
    <xdr:to>
      <xdr:col>22</xdr:col>
      <xdr:colOff>476250</xdr:colOff>
      <xdr:row>209</xdr:row>
      <xdr:rowOff>152527</xdr:rowOff>
    </xdr:to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SpPr txBox="1"/>
      </xdr:nvSpPr>
      <xdr:spPr>
        <a:xfrm>
          <a:off x="11303458" y="41167050"/>
          <a:ext cx="1136192" cy="562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989EA1"/>
              </a:solidFill>
            </a:rPr>
            <a:t>EMBH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24</xdr:col>
      <xdr:colOff>751731</xdr:colOff>
      <xdr:row>96</xdr:row>
      <xdr:rowOff>172252</xdr:rowOff>
    </xdr:from>
    <xdr:to>
      <xdr:col>24</xdr:col>
      <xdr:colOff>755192</xdr:colOff>
      <xdr:row>98</xdr:row>
      <xdr:rowOff>95752</xdr:rowOff>
    </xdr:to>
    <xdr:cxnSp macro="">
      <xdr:nvCxnSpPr>
        <xdr:cNvPr id="103" name="Conector recto de flecha 102"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CxnSpPr>
          <a:stCxn id="78" idx="4"/>
          <a:endCxn id="130072" idx="0"/>
        </xdr:cNvCxnSpPr>
      </xdr:nvCxnSpPr>
      <xdr:spPr>
        <a:xfrm flipH="1">
          <a:off x="13600956" y="20222377"/>
          <a:ext cx="3461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10897</xdr:colOff>
      <xdr:row>147</xdr:row>
      <xdr:rowOff>105833</xdr:rowOff>
    </xdr:from>
    <xdr:to>
      <xdr:col>25</xdr:col>
      <xdr:colOff>10897</xdr:colOff>
      <xdr:row>149</xdr:row>
      <xdr:rowOff>62033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1200-000068000000}"/>
            </a:ext>
          </a:extLst>
        </xdr:cNvPr>
        <xdr:cNvCxnSpPr>
          <a:stCxn id="108" idx="4"/>
          <a:endCxn id="111" idx="0"/>
        </xdr:cNvCxnSpPr>
      </xdr:nvCxnSpPr>
      <xdr:spPr>
        <a:xfrm>
          <a:off x="13622122" y="29871458"/>
          <a:ext cx="0" cy="3372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10897</xdr:colOff>
      <xdr:row>153</xdr:row>
      <xdr:rowOff>28577</xdr:rowOff>
    </xdr:from>
    <xdr:to>
      <xdr:col>25</xdr:col>
      <xdr:colOff>10917</xdr:colOff>
      <xdr:row>155</xdr:row>
      <xdr:rowOff>95253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CxnSpPr>
          <a:cxnSpLocks/>
          <a:stCxn id="111" idx="4"/>
          <a:endCxn id="130083" idx="0"/>
        </xdr:cNvCxnSpPr>
      </xdr:nvCxnSpPr>
      <xdr:spPr>
        <a:xfrm>
          <a:off x="13622122" y="30937202"/>
          <a:ext cx="20" cy="4476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8781</xdr:colOff>
      <xdr:row>198</xdr:row>
      <xdr:rowOff>51312</xdr:rowOff>
    </xdr:from>
    <xdr:to>
      <xdr:col>25</xdr:col>
      <xdr:colOff>12242</xdr:colOff>
      <xdr:row>200</xdr:row>
      <xdr:rowOff>135977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1200-00006A000000}"/>
            </a:ext>
          </a:extLst>
        </xdr:cNvPr>
        <xdr:cNvCxnSpPr>
          <a:stCxn id="94" idx="4"/>
          <a:endCxn id="95" idx="0"/>
        </xdr:cNvCxnSpPr>
      </xdr:nvCxnSpPr>
      <xdr:spPr>
        <a:xfrm>
          <a:off x="13620006" y="39532437"/>
          <a:ext cx="3461" cy="465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60306</xdr:colOff>
      <xdr:row>172</xdr:row>
      <xdr:rowOff>165561</xdr:rowOff>
    </xdr:from>
    <xdr:to>
      <xdr:col>25</xdr:col>
      <xdr:colOff>738306</xdr:colOff>
      <xdr:row>176</xdr:row>
      <xdr:rowOff>104774</xdr:rowOff>
    </xdr:to>
    <xdr:sp macro="" textlink="">
      <xdr:nvSpPr>
        <xdr:cNvPr id="107" name="CuadroTexto 10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200-00006B000000}"/>
            </a:ext>
          </a:extLst>
        </xdr:cNvPr>
        <xdr:cNvSpPr txBox="1"/>
      </xdr:nvSpPr>
      <xdr:spPr>
        <a:xfrm>
          <a:off x="12909531" y="34693686"/>
          <a:ext cx="1440000" cy="7012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Y LIMPIEZA FINAL</a:t>
          </a:r>
        </a:p>
        <a:p>
          <a:pPr algn="ctr"/>
          <a:r>
            <a:rPr lang="en-US" sz="1000" b="1" i="1"/>
            <a:t>TERH 050</a:t>
          </a:r>
        </a:p>
      </xdr:txBody>
    </xdr:sp>
    <xdr:clientData/>
  </xdr:twoCellAnchor>
  <xdr:twoCellAnchor>
    <xdr:from>
      <xdr:col>24</xdr:col>
      <xdr:colOff>52897</xdr:colOff>
      <xdr:row>143</xdr:row>
      <xdr:rowOff>70707</xdr:rowOff>
    </xdr:from>
    <xdr:to>
      <xdr:col>25</xdr:col>
      <xdr:colOff>730897</xdr:colOff>
      <xdr:row>147</xdr:row>
      <xdr:rowOff>105833</xdr:rowOff>
    </xdr:to>
    <xdr:sp macro="" textlink="">
      <xdr:nvSpPr>
        <xdr:cNvPr id="108" name="CuadroTexto 10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SpPr txBox="1"/>
      </xdr:nvSpPr>
      <xdr:spPr>
        <a:xfrm>
          <a:off x="12902122" y="29074332"/>
          <a:ext cx="1440000" cy="79712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MANUAL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ETIQUETADO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TERH 010</a:t>
          </a:r>
          <a:endParaRPr lang="en-US" sz="600">
            <a:effectLst/>
          </a:endParaRPr>
        </a:p>
      </xdr:txBody>
    </xdr:sp>
    <xdr:clientData/>
  </xdr:twoCellAnchor>
  <xdr:twoCellAnchor>
    <xdr:from>
      <xdr:col>24</xdr:col>
      <xdr:colOff>52897</xdr:colOff>
      <xdr:row>161</xdr:row>
      <xdr:rowOff>80609</xdr:rowOff>
    </xdr:from>
    <xdr:to>
      <xdr:col>25</xdr:col>
      <xdr:colOff>730897</xdr:colOff>
      <xdr:row>164</xdr:row>
      <xdr:rowOff>157109</xdr:rowOff>
    </xdr:to>
    <xdr:sp macro="" textlink="">
      <xdr:nvSpPr>
        <xdr:cNvPr id="109" name="CuadroTexto 10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200-00006D000000}"/>
            </a:ext>
          </a:extLst>
        </xdr:cNvPr>
        <xdr:cNvSpPr txBox="1"/>
      </xdr:nvSpPr>
      <xdr:spPr>
        <a:xfrm>
          <a:off x="12902122" y="325132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SELLADO DE APÉNDICES</a:t>
          </a:r>
          <a:endParaRPr lang="es-A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/>
            <a:t>TERH</a:t>
          </a:r>
          <a:r>
            <a:rPr lang="en-US" sz="900" b="1" i="1" baseline="0"/>
            <a:t> 040</a:t>
          </a:r>
          <a:endParaRPr lang="en-US" sz="1100" b="1" i="1"/>
        </a:p>
      </xdr:txBody>
    </xdr:sp>
    <xdr:clientData/>
  </xdr:twoCellAnchor>
  <xdr:twoCellAnchor>
    <xdr:from>
      <xdr:col>21</xdr:col>
      <xdr:colOff>155575</xdr:colOff>
      <xdr:row>146</xdr:row>
      <xdr:rowOff>178086</xdr:rowOff>
    </xdr:from>
    <xdr:to>
      <xdr:col>22</xdr:col>
      <xdr:colOff>361950</xdr:colOff>
      <xdr:row>149</xdr:row>
      <xdr:rowOff>178086</xdr:rowOff>
    </xdr:to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1200-00006E000000}"/>
            </a:ext>
          </a:extLst>
        </xdr:cNvPr>
        <xdr:cNvSpPr txBox="1"/>
      </xdr:nvSpPr>
      <xdr:spPr>
        <a:xfrm>
          <a:off x="11356975" y="29753211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24</xdr:col>
      <xdr:colOff>52897</xdr:colOff>
      <xdr:row>149</xdr:row>
      <xdr:rowOff>62033</xdr:rowOff>
    </xdr:from>
    <xdr:to>
      <xdr:col>25</xdr:col>
      <xdr:colOff>730897</xdr:colOff>
      <xdr:row>153</xdr:row>
      <xdr:rowOff>28577</xdr:rowOff>
    </xdr:to>
    <xdr:sp macro="" textlink="">
      <xdr:nvSpPr>
        <xdr:cNvPr id="111" name="CuadroTexto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SpPr txBox="1"/>
      </xdr:nvSpPr>
      <xdr:spPr>
        <a:xfrm>
          <a:off x="12902122" y="30208658"/>
          <a:ext cx="1440000" cy="72854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i="1">
              <a:effectLst/>
            </a:rPr>
            <a:t>CONEXIÓN BOMBAS</a:t>
          </a:r>
          <a:r>
            <a:rPr lang="en-US" sz="1050" b="1" i="1" baseline="0">
              <a:effectLst/>
            </a:rPr>
            <a:t> DE VACÍO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effectLst/>
            </a:rPr>
            <a:t>TERH 020</a:t>
          </a:r>
          <a:endParaRPr lang="en-US" sz="900" b="1" i="1">
            <a:effectLst/>
          </a:endParaRPr>
        </a:p>
      </xdr:txBody>
    </xdr:sp>
    <xdr:clientData/>
  </xdr:twoCellAnchor>
  <xdr:twoCellAnchor>
    <xdr:from>
      <xdr:col>24</xdr:col>
      <xdr:colOff>60306</xdr:colOff>
      <xdr:row>184</xdr:row>
      <xdr:rowOff>55374</xdr:rowOff>
    </xdr:from>
    <xdr:to>
      <xdr:col>25</xdr:col>
      <xdr:colOff>738306</xdr:colOff>
      <xdr:row>187</xdr:row>
      <xdr:rowOff>190499</xdr:rowOff>
    </xdr:to>
    <xdr:sp macro="" textlink="">
      <xdr:nvSpPr>
        <xdr:cNvPr id="112" name="CuadroTexto 11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200-000070000000}"/>
            </a:ext>
          </a:extLst>
        </xdr:cNvPr>
        <xdr:cNvSpPr txBox="1"/>
      </xdr:nvSpPr>
      <xdr:spPr>
        <a:xfrm>
          <a:off x="12909531" y="36869499"/>
          <a:ext cx="1440000" cy="70662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PINTURA Y COLOCACIÓN REJILLA</a:t>
          </a:r>
        </a:p>
        <a:p>
          <a:pPr algn="ctr"/>
          <a:r>
            <a:rPr lang="en-US" sz="900" b="1" i="1"/>
            <a:t>TERH 060</a:t>
          </a:r>
        </a:p>
      </xdr:txBody>
    </xdr:sp>
    <xdr:clientData/>
  </xdr:twoCellAnchor>
  <xdr:twoCellAnchor>
    <xdr:from>
      <xdr:col>9</xdr:col>
      <xdr:colOff>20204</xdr:colOff>
      <xdr:row>15</xdr:row>
      <xdr:rowOff>53397</xdr:rowOff>
    </xdr:from>
    <xdr:to>
      <xdr:col>25</xdr:col>
      <xdr:colOff>697649</xdr:colOff>
      <xdr:row>63</xdr:row>
      <xdr:rowOff>122670</xdr:rowOff>
    </xdr:to>
    <xdr:sp macro="" textlink="">
      <xdr:nvSpPr>
        <xdr:cNvPr id="113" name="Rectángulo 112">
          <a:extLst>
            <a:ext uri="{FF2B5EF4-FFF2-40B4-BE49-F238E27FC236}">
              <a16:creationId xmlns:a16="http://schemas.microsoft.com/office/drawing/2014/main" id="{00000000-0008-0000-1200-000071000000}"/>
            </a:ext>
          </a:extLst>
        </xdr:cNvPr>
        <xdr:cNvSpPr/>
      </xdr:nvSpPr>
      <xdr:spPr>
        <a:xfrm>
          <a:off x="4525529" y="4673022"/>
          <a:ext cx="9783345" cy="9213273"/>
        </a:xfrm>
        <a:prstGeom prst="rect">
          <a:avLst/>
        </a:prstGeom>
        <a:noFill/>
        <a:ln w="57150">
          <a:solidFill>
            <a:srgbClr val="6199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123824</xdr:colOff>
      <xdr:row>64</xdr:row>
      <xdr:rowOff>123264</xdr:rowOff>
    </xdr:from>
    <xdr:to>
      <xdr:col>25</xdr:col>
      <xdr:colOff>742949</xdr:colOff>
      <xdr:row>77</xdr:row>
      <xdr:rowOff>78441</xdr:rowOff>
    </xdr:to>
    <xdr:sp macro="" textlink="">
      <xdr:nvSpPr>
        <xdr:cNvPr id="114" name="Rectángulo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SpPr/>
      </xdr:nvSpPr>
      <xdr:spPr>
        <a:xfrm>
          <a:off x="9448799" y="14077389"/>
          <a:ext cx="4905375" cy="2431677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78</xdr:row>
      <xdr:rowOff>28575</xdr:rowOff>
    </xdr:from>
    <xdr:to>
      <xdr:col>25</xdr:col>
      <xdr:colOff>727365</xdr:colOff>
      <xdr:row>92</xdr:row>
      <xdr:rowOff>0</xdr:rowOff>
    </xdr:to>
    <xdr:sp macro="" textlink="">
      <xdr:nvSpPr>
        <xdr:cNvPr id="115" name="Rectángulo 114">
          <a:extLst>
            <a:ext uri="{FF2B5EF4-FFF2-40B4-BE49-F238E27FC236}">
              <a16:creationId xmlns:a16="http://schemas.microsoft.com/office/drawing/2014/main" id="{00000000-0008-0000-1200-000073000000}"/>
            </a:ext>
          </a:extLst>
        </xdr:cNvPr>
        <xdr:cNvSpPr/>
      </xdr:nvSpPr>
      <xdr:spPr>
        <a:xfrm>
          <a:off x="9448800" y="16649700"/>
          <a:ext cx="4889790" cy="2638425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51954</xdr:colOff>
      <xdr:row>92</xdr:row>
      <xdr:rowOff>142875</xdr:rowOff>
    </xdr:from>
    <xdr:to>
      <xdr:col>25</xdr:col>
      <xdr:colOff>734496</xdr:colOff>
      <xdr:row>142</xdr:row>
      <xdr:rowOff>21166</xdr:rowOff>
    </xdr:to>
    <xdr:sp macro="" textlink="">
      <xdr:nvSpPr>
        <xdr:cNvPr id="116" name="Rectángulo 115">
          <a:extLst>
            <a:ext uri="{FF2B5EF4-FFF2-40B4-BE49-F238E27FC236}">
              <a16:creationId xmlns:a16="http://schemas.microsoft.com/office/drawing/2014/main" id="{00000000-0008-0000-1200-000074000000}"/>
            </a:ext>
          </a:extLst>
        </xdr:cNvPr>
        <xdr:cNvSpPr/>
      </xdr:nvSpPr>
      <xdr:spPr>
        <a:xfrm>
          <a:off x="11253354" y="19431000"/>
          <a:ext cx="3092367" cy="9403291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302148</xdr:colOff>
      <xdr:row>103</xdr:row>
      <xdr:rowOff>131223</xdr:rowOff>
    </xdr:from>
    <xdr:to>
      <xdr:col>22</xdr:col>
      <xdr:colOff>639295</xdr:colOff>
      <xdr:row>106</xdr:row>
      <xdr:rowOff>132942</xdr:rowOff>
    </xdr:to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SpPr txBox="1"/>
      </xdr:nvSpPr>
      <xdr:spPr>
        <a:xfrm>
          <a:off x="11503548" y="21514848"/>
          <a:ext cx="1099147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CB7375"/>
              </a:solidFill>
            </a:rPr>
            <a:t>EQUH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13</xdr:col>
      <xdr:colOff>565579</xdr:colOff>
      <xdr:row>10</xdr:row>
      <xdr:rowOff>0</xdr:rowOff>
    </xdr:from>
    <xdr:to>
      <xdr:col>15</xdr:col>
      <xdr:colOff>652169</xdr:colOff>
      <xdr:row>12</xdr:row>
      <xdr:rowOff>99937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1200-000076000000}"/>
            </a:ext>
          </a:extLst>
        </xdr:cNvPr>
        <xdr:cNvSpPr txBox="1"/>
      </xdr:nvSpPr>
      <xdr:spPr>
        <a:xfrm>
          <a:off x="7480729" y="3576562"/>
          <a:ext cx="97241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6</xdr:col>
      <xdr:colOff>287482</xdr:colOff>
      <xdr:row>11</xdr:row>
      <xdr:rowOff>169719</xdr:rowOff>
    </xdr:from>
    <xdr:to>
      <xdr:col>7</xdr:col>
      <xdr:colOff>376670</xdr:colOff>
      <xdr:row>14</xdr:row>
      <xdr:rowOff>169719</xdr:rowOff>
    </xdr:to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1200-000077000000}"/>
            </a:ext>
          </a:extLst>
        </xdr:cNvPr>
        <xdr:cNvSpPr txBox="1"/>
      </xdr:nvSpPr>
      <xdr:spPr>
        <a:xfrm>
          <a:off x="3144982" y="2312844"/>
          <a:ext cx="85118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16</xdr:col>
      <xdr:colOff>394877</xdr:colOff>
      <xdr:row>20</xdr:row>
      <xdr:rowOff>44519</xdr:rowOff>
    </xdr:from>
    <xdr:to>
      <xdr:col>18</xdr:col>
      <xdr:colOff>481466</xdr:colOff>
      <xdr:row>23</xdr:row>
      <xdr:rowOff>44519</xdr:rowOff>
    </xdr:to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SpPr txBox="1"/>
      </xdr:nvSpPr>
      <xdr:spPr>
        <a:xfrm>
          <a:off x="8957852" y="5616644"/>
          <a:ext cx="97241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61993B"/>
              </a:solidFill>
            </a:rPr>
            <a:t>ARH</a:t>
          </a:r>
          <a:endParaRPr lang="en-US" sz="1100" b="1">
            <a:solidFill>
              <a:srgbClr val="61993B"/>
            </a:solidFill>
          </a:endParaRPr>
        </a:p>
      </xdr:txBody>
    </xdr:sp>
    <xdr:clientData/>
  </xdr:twoCellAnchor>
  <xdr:twoCellAnchor>
    <xdr:from>
      <xdr:col>18</xdr:col>
      <xdr:colOff>155240</xdr:colOff>
      <xdr:row>78</xdr:row>
      <xdr:rowOff>166357</xdr:rowOff>
    </xdr:from>
    <xdr:to>
      <xdr:col>19</xdr:col>
      <xdr:colOff>363057</xdr:colOff>
      <xdr:row>81</xdr:row>
      <xdr:rowOff>166357</xdr:rowOff>
    </xdr:to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1200-000079000000}"/>
            </a:ext>
          </a:extLst>
        </xdr:cNvPr>
        <xdr:cNvSpPr txBox="1"/>
      </xdr:nvSpPr>
      <xdr:spPr>
        <a:xfrm>
          <a:off x="9604040" y="16787482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A7B7A"/>
              </a:solidFill>
            </a:rPr>
            <a:t>PEH</a:t>
          </a:r>
          <a:endParaRPr lang="en-US" sz="1100" b="1">
            <a:solidFill>
              <a:srgbClr val="7A7B7A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2</xdr:row>
          <xdr:rowOff>38100</xdr:rowOff>
        </xdr:from>
        <xdr:to>
          <xdr:col>34</xdr:col>
          <xdr:colOff>695325</xdr:colOff>
          <xdr:row>5</xdr:row>
          <xdr:rowOff>9525</xdr:rowOff>
        </xdr:to>
        <xdr:sp macro="" textlink="">
          <xdr:nvSpPr>
            <xdr:cNvPr id="130049" name="Button 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2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19050</xdr:rowOff>
        </xdr:from>
        <xdr:to>
          <xdr:col>34</xdr:col>
          <xdr:colOff>695325</xdr:colOff>
          <xdr:row>9</xdr:row>
          <xdr:rowOff>180975</xdr:rowOff>
        </xdr:to>
        <xdr:sp macro="" textlink="">
          <xdr:nvSpPr>
            <xdr:cNvPr id="130050" name="Button 2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12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10</xdr:row>
          <xdr:rowOff>0</xdr:rowOff>
        </xdr:from>
        <xdr:to>
          <xdr:col>34</xdr:col>
          <xdr:colOff>695325</xdr:colOff>
          <xdr:row>10</xdr:row>
          <xdr:rowOff>142875</xdr:rowOff>
        </xdr:to>
        <xdr:sp macro="" textlink="">
          <xdr:nvSpPr>
            <xdr:cNvPr id="130051" name="Button 3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12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13</xdr:row>
          <xdr:rowOff>47625</xdr:rowOff>
        </xdr:from>
        <xdr:to>
          <xdr:col>34</xdr:col>
          <xdr:colOff>695325</xdr:colOff>
          <xdr:row>16</xdr:row>
          <xdr:rowOff>38100</xdr:rowOff>
        </xdr:to>
        <xdr:sp macro="" textlink="">
          <xdr:nvSpPr>
            <xdr:cNvPr id="130052" name="Button 4" hidden="1">
              <a:extLst>
                <a:ext uri="{63B3BB69-23CF-44E3-9099-C40C66FF867C}">
                  <a14:compatExt spid="_x0000_s130052"/>
                </a:ext>
                <a:ext uri="{FF2B5EF4-FFF2-40B4-BE49-F238E27FC236}">
                  <a16:creationId xmlns:a16="http://schemas.microsoft.com/office/drawing/2014/main" id="{00000000-0008-0000-1200-000004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18</xdr:row>
          <xdr:rowOff>47625</xdr:rowOff>
        </xdr:from>
        <xdr:to>
          <xdr:col>34</xdr:col>
          <xdr:colOff>695325</xdr:colOff>
          <xdr:row>21</xdr:row>
          <xdr:rowOff>38100</xdr:rowOff>
        </xdr:to>
        <xdr:sp macro="" textlink="">
          <xdr:nvSpPr>
            <xdr:cNvPr id="130053" name="Button 5" hidden="1">
              <a:extLst>
                <a:ext uri="{63B3BB69-23CF-44E3-9099-C40C66FF867C}">
                  <a14:compatExt spid="_x0000_s130053"/>
                </a:ext>
                <a:ext uri="{FF2B5EF4-FFF2-40B4-BE49-F238E27FC236}">
                  <a16:creationId xmlns:a16="http://schemas.microsoft.com/office/drawing/2014/main" id="{00000000-0008-0000-1200-000005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23</xdr:row>
          <xdr:rowOff>47625</xdr:rowOff>
        </xdr:from>
        <xdr:to>
          <xdr:col>34</xdr:col>
          <xdr:colOff>695325</xdr:colOff>
          <xdr:row>26</xdr:row>
          <xdr:rowOff>38100</xdr:rowOff>
        </xdr:to>
        <xdr:sp macro="" textlink="">
          <xdr:nvSpPr>
            <xdr:cNvPr id="130054" name="Button 6" hidden="1">
              <a:extLst>
                <a:ext uri="{63B3BB69-23CF-44E3-9099-C40C66FF867C}">
                  <a14:compatExt spid="_x0000_s130054"/>
                </a:ext>
                <a:ext uri="{FF2B5EF4-FFF2-40B4-BE49-F238E27FC236}">
                  <a16:creationId xmlns:a16="http://schemas.microsoft.com/office/drawing/2014/main" id="{00000000-0008-0000-1200-000006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106889</xdr:colOff>
      <xdr:row>53</xdr:row>
      <xdr:rowOff>119284</xdr:rowOff>
    </xdr:from>
    <xdr:to>
      <xdr:col>14</xdr:col>
      <xdr:colOff>26331</xdr:colOff>
      <xdr:row>57</xdr:row>
      <xdr:rowOff>88900</xdr:rowOff>
    </xdr:to>
    <xdr:sp macro="" textlink="">
      <xdr:nvSpPr>
        <xdr:cNvPr id="124" name="CuadroTexto 12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200-00007C000000}"/>
            </a:ext>
          </a:extLst>
        </xdr:cNvPr>
        <xdr:cNvSpPr txBox="1"/>
      </xdr:nvSpPr>
      <xdr:spPr>
        <a:xfrm>
          <a:off x="6136214" y="11977909"/>
          <a:ext cx="1567267" cy="73161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PRE-ENSAMBLE INTERIOR</a:t>
          </a:r>
        </a:p>
        <a:p>
          <a:pPr algn="ctr"/>
          <a:r>
            <a:rPr lang="en-US" sz="900" b="1" i="1" baseline="0"/>
            <a:t>ARH 080</a:t>
          </a:r>
          <a:endParaRPr lang="en-US" sz="900" b="1" i="1"/>
        </a:p>
      </xdr:txBody>
    </xdr:sp>
    <xdr:clientData/>
  </xdr:twoCellAnchor>
  <xdr:twoCellAnchor>
    <xdr:from>
      <xdr:col>14</xdr:col>
      <xdr:colOff>26331</xdr:colOff>
      <xdr:row>55</xdr:row>
      <xdr:rowOff>62284</xdr:rowOff>
    </xdr:from>
    <xdr:to>
      <xdr:col>24</xdr:col>
      <xdr:colOff>35192</xdr:colOff>
      <xdr:row>55</xdr:row>
      <xdr:rowOff>104092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1200-00007D000000}"/>
            </a:ext>
          </a:extLst>
        </xdr:cNvPr>
        <xdr:cNvCxnSpPr>
          <a:stCxn id="124" idx="6"/>
          <a:endCxn id="60" idx="2"/>
        </xdr:cNvCxnSpPr>
      </xdr:nvCxnSpPr>
      <xdr:spPr>
        <a:xfrm flipV="1">
          <a:off x="7703481" y="12301909"/>
          <a:ext cx="5180936" cy="4180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761571</xdr:colOff>
      <xdr:row>69</xdr:row>
      <xdr:rowOff>143679</xdr:rowOff>
    </xdr:from>
    <xdr:to>
      <xdr:col>24</xdr:col>
      <xdr:colOff>761728</xdr:colOff>
      <xdr:row>72</xdr:row>
      <xdr:rowOff>35320</xdr:rowOff>
    </xdr:to>
    <xdr:cxnSp macro="">
      <xdr:nvCxnSpPr>
        <xdr:cNvPr id="126" name="Conector recto de flecha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CxnSpPr>
          <a:cxnSpLocks/>
          <a:stCxn id="64" idx="4"/>
          <a:endCxn id="127" idx="0"/>
        </xdr:cNvCxnSpPr>
      </xdr:nvCxnSpPr>
      <xdr:spPr>
        <a:xfrm flipH="1">
          <a:off x="13610796" y="15050304"/>
          <a:ext cx="157" cy="4631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38923</xdr:colOff>
      <xdr:row>72</xdr:row>
      <xdr:rowOff>35320</xdr:rowOff>
    </xdr:from>
    <xdr:to>
      <xdr:col>25</xdr:col>
      <xdr:colOff>722218</xdr:colOff>
      <xdr:row>75</xdr:row>
      <xdr:rowOff>179293</xdr:rowOff>
    </xdr:to>
    <xdr:sp macro="" textlink="">
      <xdr:nvSpPr>
        <xdr:cNvPr id="127" name="CuadroTexto 12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200-00007F000000}"/>
            </a:ext>
          </a:extLst>
        </xdr:cNvPr>
        <xdr:cNvSpPr txBox="1">
          <a:spLocks/>
        </xdr:cNvSpPr>
      </xdr:nvSpPr>
      <xdr:spPr>
        <a:xfrm>
          <a:off x="12888148" y="15513445"/>
          <a:ext cx="1445295" cy="71547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Y</a:t>
          </a:r>
          <a:r>
            <a:rPr lang="en-US" sz="1100" b="1" i="1" baseline="0"/>
            <a:t> ESPUMADO </a:t>
          </a:r>
          <a:r>
            <a:rPr lang="en-US" sz="1100" b="1" i="1"/>
            <a:t>MOLDE 13</a:t>
          </a:r>
        </a:p>
        <a:p>
          <a:pPr algn="ctr"/>
          <a:r>
            <a:rPr lang="en-US" sz="900" b="1" i="1"/>
            <a:t>ESPH 030</a:t>
          </a:r>
        </a:p>
      </xdr:txBody>
    </xdr:sp>
    <xdr:clientData/>
  </xdr:twoCellAnchor>
  <xdr:twoCellAnchor>
    <xdr:from>
      <xdr:col>18</xdr:col>
      <xdr:colOff>190942</xdr:colOff>
      <xdr:row>65</xdr:row>
      <xdr:rowOff>21719</xdr:rowOff>
    </xdr:from>
    <xdr:to>
      <xdr:col>19</xdr:col>
      <xdr:colOff>375398</xdr:colOff>
      <xdr:row>67</xdr:row>
      <xdr:rowOff>123746</xdr:rowOff>
    </xdr:to>
    <xdr:sp macro="" textlink="">
      <xdr:nvSpPr>
        <xdr:cNvPr id="130048" name="CuadroTexto 130047">
          <a:extLst>
            <a:ext uri="{FF2B5EF4-FFF2-40B4-BE49-F238E27FC236}">
              <a16:creationId xmlns:a16="http://schemas.microsoft.com/office/drawing/2014/main" id="{00000000-0008-0000-1200-000000FC0100}"/>
            </a:ext>
          </a:extLst>
        </xdr:cNvPr>
        <xdr:cNvSpPr txBox="1"/>
      </xdr:nvSpPr>
      <xdr:spPr>
        <a:xfrm>
          <a:off x="9639742" y="14166344"/>
          <a:ext cx="946456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694C"/>
              </a:solidFill>
            </a:rPr>
            <a:t>ESPH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24</xdr:col>
      <xdr:colOff>50781</xdr:colOff>
      <xdr:row>190</xdr:row>
      <xdr:rowOff>17925</xdr:rowOff>
    </xdr:from>
    <xdr:to>
      <xdr:col>25</xdr:col>
      <xdr:colOff>728781</xdr:colOff>
      <xdr:row>193</xdr:row>
      <xdr:rowOff>94425</xdr:rowOff>
    </xdr:to>
    <xdr:sp macro="" textlink="">
      <xdr:nvSpPr>
        <xdr:cNvPr id="130055" name="CuadroTexto 13005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200-000007FC0100}"/>
            </a:ext>
          </a:extLst>
        </xdr:cNvPr>
        <xdr:cNvSpPr txBox="1"/>
      </xdr:nvSpPr>
      <xdr:spPr>
        <a:xfrm>
          <a:off x="12900006" y="379750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CONH</a:t>
          </a:r>
          <a:r>
            <a:rPr lang="en-US" sz="900" b="1" i="1" baseline="0"/>
            <a:t> 030</a:t>
          </a:r>
          <a:endParaRPr lang="en-US" sz="1100" b="1" i="1"/>
        </a:p>
      </xdr:txBody>
    </xdr:sp>
    <xdr:clientData/>
  </xdr:twoCellAnchor>
  <xdr:twoCellAnchor>
    <xdr:from>
      <xdr:col>13</xdr:col>
      <xdr:colOff>1475</xdr:colOff>
      <xdr:row>50</xdr:row>
      <xdr:rowOff>130342</xdr:rowOff>
    </xdr:from>
    <xdr:to>
      <xdr:col>13</xdr:col>
      <xdr:colOff>4698</xdr:colOff>
      <xdr:row>53</xdr:row>
      <xdr:rowOff>119284</xdr:rowOff>
    </xdr:to>
    <xdr:cxnSp macro="">
      <xdr:nvCxnSpPr>
        <xdr:cNvPr id="130056" name="Conector recto de flecha 130055">
          <a:extLst>
            <a:ext uri="{FF2B5EF4-FFF2-40B4-BE49-F238E27FC236}">
              <a16:creationId xmlns:a16="http://schemas.microsoft.com/office/drawing/2014/main" id="{00000000-0008-0000-1200-000008FC0100}"/>
            </a:ext>
          </a:extLst>
        </xdr:cNvPr>
        <xdr:cNvCxnSpPr>
          <a:cxnSpLocks/>
          <a:stCxn id="48" idx="4"/>
          <a:endCxn id="124" idx="0"/>
        </xdr:cNvCxnSpPr>
      </xdr:nvCxnSpPr>
      <xdr:spPr>
        <a:xfrm>
          <a:off x="6916625" y="11417467"/>
          <a:ext cx="3223" cy="5604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103</xdr:row>
      <xdr:rowOff>78645</xdr:rowOff>
    </xdr:from>
    <xdr:to>
      <xdr:col>25</xdr:col>
      <xdr:colOff>713192</xdr:colOff>
      <xdr:row>106</xdr:row>
      <xdr:rowOff>155199</xdr:rowOff>
    </xdr:to>
    <xdr:sp macro="" textlink="">
      <xdr:nvSpPr>
        <xdr:cNvPr id="130057" name="CuadroTexto 130056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200-000009FC0100}"/>
            </a:ext>
          </a:extLst>
        </xdr:cNvPr>
        <xdr:cNvSpPr txBox="1">
          <a:spLocks/>
        </xdr:cNvSpPr>
      </xdr:nvSpPr>
      <xdr:spPr>
        <a:xfrm>
          <a:off x="12884417" y="21462270"/>
          <a:ext cx="1440000" cy="648054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Y COLOC. TABLERO</a:t>
          </a:r>
          <a:endParaRPr lang="en-US" sz="1100" b="1" i="1"/>
        </a:p>
        <a:p>
          <a:pPr algn="ctr"/>
          <a:r>
            <a:rPr lang="en-US" sz="900" b="1" i="1"/>
            <a:t>EQUH 030</a:t>
          </a:r>
        </a:p>
      </xdr:txBody>
    </xdr:sp>
    <xdr:clientData/>
  </xdr:twoCellAnchor>
  <xdr:twoCellAnchor>
    <xdr:from>
      <xdr:col>24</xdr:col>
      <xdr:colOff>28575</xdr:colOff>
      <xdr:row>178</xdr:row>
      <xdr:rowOff>28574</xdr:rowOff>
    </xdr:from>
    <xdr:to>
      <xdr:col>26</xdr:col>
      <xdr:colOff>9525</xdr:colOff>
      <xdr:row>182</xdr:row>
      <xdr:rowOff>95249</xdr:rowOff>
    </xdr:to>
    <xdr:sp macro="" textlink="">
      <xdr:nvSpPr>
        <xdr:cNvPr id="130058" name="Rectángulo 130057">
          <a:extLst>
            <a:ext uri="{FF2B5EF4-FFF2-40B4-BE49-F238E27FC236}">
              <a16:creationId xmlns:a16="http://schemas.microsoft.com/office/drawing/2014/main" id="{00000000-0008-0000-1200-00000AFC0100}"/>
            </a:ext>
          </a:extLst>
        </xdr:cNvPr>
        <xdr:cNvSpPr/>
      </xdr:nvSpPr>
      <xdr:spPr>
        <a:xfrm>
          <a:off x="12877800" y="35699699"/>
          <a:ext cx="1504950" cy="828675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713193</xdr:colOff>
      <xdr:row>7</xdr:row>
      <xdr:rowOff>140856</xdr:rowOff>
    </xdr:from>
    <xdr:to>
      <xdr:col>27</xdr:col>
      <xdr:colOff>734937</xdr:colOff>
      <xdr:row>17</xdr:row>
      <xdr:rowOff>5134</xdr:rowOff>
    </xdr:to>
    <xdr:cxnSp macro="">
      <xdr:nvCxnSpPr>
        <xdr:cNvPr id="130060" name="Conector angular 250">
          <a:extLst>
            <a:ext uri="{FF2B5EF4-FFF2-40B4-BE49-F238E27FC236}">
              <a16:creationId xmlns:a16="http://schemas.microsoft.com/office/drawing/2014/main" id="{00000000-0008-0000-1200-00000CFC0100}"/>
            </a:ext>
          </a:extLst>
        </xdr:cNvPr>
        <xdr:cNvCxnSpPr>
          <a:cxnSpLocks/>
          <a:endCxn id="58" idx="6"/>
        </xdr:cNvCxnSpPr>
      </xdr:nvCxnSpPr>
      <xdr:spPr>
        <a:xfrm rot="5400000">
          <a:off x="13869751" y="1929023"/>
          <a:ext cx="1816903" cy="90756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46600</xdr:colOff>
      <xdr:row>202</xdr:row>
      <xdr:rowOff>54183</xdr:rowOff>
    </xdr:from>
    <xdr:to>
      <xdr:col>3</xdr:col>
      <xdr:colOff>561975</xdr:colOff>
      <xdr:row>205</xdr:row>
      <xdr:rowOff>130682</xdr:rowOff>
    </xdr:to>
    <xdr:sp macro="" textlink="">
      <xdr:nvSpPr>
        <xdr:cNvPr id="130063" name="CuadroTexto 130062">
          <a:extLst>
            <a:ext uri="{FF2B5EF4-FFF2-40B4-BE49-F238E27FC236}">
              <a16:creationId xmlns:a16="http://schemas.microsoft.com/office/drawing/2014/main" id="{00000000-0008-0000-1200-00000FFC0100}"/>
            </a:ext>
          </a:extLst>
        </xdr:cNvPr>
        <xdr:cNvSpPr txBox="1"/>
      </xdr:nvSpPr>
      <xdr:spPr>
        <a:xfrm>
          <a:off x="370450" y="40297308"/>
          <a:ext cx="1401200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111</xdr:row>
      <xdr:rowOff>171450</xdr:rowOff>
    </xdr:from>
    <xdr:to>
      <xdr:col>24</xdr:col>
      <xdr:colOff>755192</xdr:colOff>
      <xdr:row>113</xdr:row>
      <xdr:rowOff>62134</xdr:rowOff>
    </xdr:to>
    <xdr:cxnSp macro="">
      <xdr:nvCxnSpPr>
        <xdr:cNvPr id="130064" name="Conector recto de flecha 130063">
          <a:extLst>
            <a:ext uri="{FF2B5EF4-FFF2-40B4-BE49-F238E27FC236}">
              <a16:creationId xmlns:a16="http://schemas.microsoft.com/office/drawing/2014/main" id="{00000000-0008-0000-1200-000010FC0100}"/>
            </a:ext>
          </a:extLst>
        </xdr:cNvPr>
        <xdr:cNvCxnSpPr>
          <a:stCxn id="82" idx="4"/>
          <a:endCxn id="80" idx="0"/>
        </xdr:cNvCxnSpPr>
      </xdr:nvCxnSpPr>
      <xdr:spPr>
        <a:xfrm>
          <a:off x="13604417" y="23079075"/>
          <a:ext cx="0" cy="2716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2717</xdr:colOff>
      <xdr:row>141</xdr:row>
      <xdr:rowOff>138634</xdr:rowOff>
    </xdr:from>
    <xdr:to>
      <xdr:col>25</xdr:col>
      <xdr:colOff>10897</xdr:colOff>
      <xdr:row>143</xdr:row>
      <xdr:rowOff>70707</xdr:rowOff>
    </xdr:to>
    <xdr:cxnSp macro="">
      <xdr:nvCxnSpPr>
        <xdr:cNvPr id="130065" name="Conector recto de flecha 130064">
          <a:extLst>
            <a:ext uri="{FF2B5EF4-FFF2-40B4-BE49-F238E27FC236}">
              <a16:creationId xmlns:a16="http://schemas.microsoft.com/office/drawing/2014/main" id="{00000000-0008-0000-1200-000011FC0100}"/>
            </a:ext>
          </a:extLst>
        </xdr:cNvPr>
        <xdr:cNvCxnSpPr>
          <a:cxnSpLocks/>
          <a:stCxn id="89" idx="4"/>
          <a:endCxn id="108" idx="0"/>
        </xdr:cNvCxnSpPr>
      </xdr:nvCxnSpPr>
      <xdr:spPr>
        <a:xfrm>
          <a:off x="13613942" y="28761259"/>
          <a:ext cx="8180" cy="3130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155212</xdr:colOff>
      <xdr:row>202</xdr:row>
      <xdr:rowOff>54183</xdr:rowOff>
    </xdr:from>
    <xdr:to>
      <xdr:col>9</xdr:col>
      <xdr:colOff>714375</xdr:colOff>
      <xdr:row>205</xdr:row>
      <xdr:rowOff>130683</xdr:rowOff>
    </xdr:to>
    <xdr:sp macro="" textlink="">
      <xdr:nvSpPr>
        <xdr:cNvPr id="130066" name="CuadroTexto 130065">
          <a:extLst>
            <a:ext uri="{FF2B5EF4-FFF2-40B4-BE49-F238E27FC236}">
              <a16:creationId xmlns:a16="http://schemas.microsoft.com/office/drawing/2014/main" id="{00000000-0008-0000-1200-000012FC0100}"/>
            </a:ext>
          </a:extLst>
        </xdr:cNvPr>
        <xdr:cNvSpPr txBox="1"/>
      </xdr:nvSpPr>
      <xdr:spPr>
        <a:xfrm>
          <a:off x="3774712" y="40297308"/>
          <a:ext cx="1444988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 PARA</a:t>
          </a:r>
          <a:r>
            <a:rPr lang="en-US" sz="1050" b="1" i="1" baseline="0"/>
            <a:t> INSTITUCIONALES</a:t>
          </a:r>
          <a:endParaRPr lang="en-US" sz="900" b="1" i="1"/>
        </a:p>
      </xdr:txBody>
    </xdr:sp>
    <xdr:clientData/>
  </xdr:twoCellAnchor>
  <xdr:twoCellAnchor>
    <xdr:from>
      <xdr:col>12</xdr:col>
      <xdr:colOff>760353</xdr:colOff>
      <xdr:row>30</xdr:row>
      <xdr:rowOff>187826</xdr:rowOff>
    </xdr:from>
    <xdr:to>
      <xdr:col>13</xdr:col>
      <xdr:colOff>802</xdr:colOff>
      <xdr:row>33</xdr:row>
      <xdr:rowOff>104919</xdr:rowOff>
    </xdr:to>
    <xdr:cxnSp macro="">
      <xdr:nvCxnSpPr>
        <xdr:cNvPr id="130067" name="Conector recto de flecha 130066">
          <a:extLst>
            <a:ext uri="{FF2B5EF4-FFF2-40B4-BE49-F238E27FC236}">
              <a16:creationId xmlns:a16="http://schemas.microsoft.com/office/drawing/2014/main" id="{00000000-0008-0000-1200-000013FC0100}"/>
            </a:ext>
          </a:extLst>
        </xdr:cNvPr>
        <xdr:cNvCxnSpPr>
          <a:stCxn id="50" idx="4"/>
          <a:endCxn id="130068" idx="0"/>
        </xdr:cNvCxnSpPr>
      </xdr:nvCxnSpPr>
      <xdr:spPr>
        <a:xfrm>
          <a:off x="6913503" y="7664951"/>
          <a:ext cx="2449" cy="4885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3903</xdr:colOff>
      <xdr:row>33</xdr:row>
      <xdr:rowOff>104919</xdr:rowOff>
    </xdr:from>
    <xdr:to>
      <xdr:col>13</xdr:col>
      <xdr:colOff>759700</xdr:colOff>
      <xdr:row>37</xdr:row>
      <xdr:rowOff>148618</xdr:rowOff>
    </xdr:to>
    <xdr:sp macro="" textlink="">
      <xdr:nvSpPr>
        <xdr:cNvPr id="130068" name="CuadroTexto 13006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200-000014FC0100}"/>
            </a:ext>
          </a:extLst>
        </xdr:cNvPr>
        <xdr:cNvSpPr txBox="1"/>
      </xdr:nvSpPr>
      <xdr:spPr>
        <a:xfrm>
          <a:off x="6157053" y="8153544"/>
          <a:ext cx="1517797" cy="8056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ABOCARDADO</a:t>
          </a:r>
          <a:r>
            <a:rPr lang="en-US" sz="1100" b="1" i="1" baseline="0"/>
            <a:t> SERPENTINA - LOKRING</a:t>
          </a:r>
          <a:endParaRPr lang="en-US" sz="1100" b="1" i="1"/>
        </a:p>
        <a:p>
          <a:pPr algn="ctr"/>
          <a:r>
            <a:rPr lang="en-US" sz="900" b="1" i="1"/>
            <a:t>ARH</a:t>
          </a:r>
          <a:r>
            <a:rPr lang="en-US" sz="900" b="1" i="1" baseline="0"/>
            <a:t> 040</a:t>
          </a:r>
          <a:endParaRPr lang="en-US" sz="900" b="1" i="1"/>
        </a:p>
      </xdr:txBody>
    </xdr:sp>
    <xdr:clientData/>
  </xdr:twoCellAnchor>
  <xdr:twoCellAnchor>
    <xdr:from>
      <xdr:col>6</xdr:col>
      <xdr:colOff>163583</xdr:colOff>
      <xdr:row>37</xdr:row>
      <xdr:rowOff>22260</xdr:rowOff>
    </xdr:from>
    <xdr:to>
      <xdr:col>8</xdr:col>
      <xdr:colOff>79583</xdr:colOff>
      <xdr:row>40</xdr:row>
      <xdr:rowOff>98760</xdr:rowOff>
    </xdr:to>
    <xdr:sp macro="" textlink="">
      <xdr:nvSpPr>
        <xdr:cNvPr id="130069" name="CuadroTexto 130068">
          <a:extLst>
            <a:ext uri="{FF2B5EF4-FFF2-40B4-BE49-F238E27FC236}">
              <a16:creationId xmlns:a16="http://schemas.microsoft.com/office/drawing/2014/main" id="{00000000-0008-0000-1200-000015FC0100}"/>
            </a:ext>
          </a:extLst>
        </xdr:cNvPr>
        <xdr:cNvSpPr txBox="1"/>
      </xdr:nvSpPr>
      <xdr:spPr>
        <a:xfrm>
          <a:off x="3021083" y="88328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APENDICES</a:t>
          </a:r>
        </a:p>
      </xdr:txBody>
    </xdr:sp>
    <xdr:clientData/>
  </xdr:twoCellAnchor>
  <xdr:twoCellAnchor>
    <xdr:from>
      <xdr:col>6</xdr:col>
      <xdr:colOff>132926</xdr:colOff>
      <xdr:row>44</xdr:row>
      <xdr:rowOff>7766</xdr:rowOff>
    </xdr:from>
    <xdr:to>
      <xdr:col>8</xdr:col>
      <xdr:colOff>48926</xdr:colOff>
      <xdr:row>47</xdr:row>
      <xdr:rowOff>84266</xdr:rowOff>
    </xdr:to>
    <xdr:sp macro="" textlink="">
      <xdr:nvSpPr>
        <xdr:cNvPr id="130070" name="CuadroTexto 130069">
          <a:extLst>
            <a:ext uri="{FF2B5EF4-FFF2-40B4-BE49-F238E27FC236}">
              <a16:creationId xmlns:a16="http://schemas.microsoft.com/office/drawing/2014/main" id="{00000000-0008-0000-1200-000016FC0100}"/>
            </a:ext>
          </a:extLst>
        </xdr:cNvPr>
        <xdr:cNvSpPr txBox="1"/>
      </xdr:nvSpPr>
      <xdr:spPr>
        <a:xfrm>
          <a:off x="2990426" y="10151891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LÍNEA</a:t>
          </a:r>
          <a:r>
            <a:rPr lang="en-US" sz="1100" b="1" i="1" baseline="0"/>
            <a:t> DE SUCCCIÓN</a:t>
          </a:r>
          <a:endParaRPr lang="en-US" sz="1100" b="1" i="1"/>
        </a:p>
      </xdr:txBody>
    </xdr:sp>
    <xdr:clientData/>
  </xdr:twoCellAnchor>
  <xdr:twoCellAnchor>
    <xdr:from>
      <xdr:col>6</xdr:col>
      <xdr:colOff>104775</xdr:colOff>
      <xdr:row>43</xdr:row>
      <xdr:rowOff>163634</xdr:rowOff>
    </xdr:from>
    <xdr:to>
      <xdr:col>8</xdr:col>
      <xdr:colOff>93558</xdr:colOff>
      <xdr:row>47</xdr:row>
      <xdr:rowOff>112093</xdr:rowOff>
    </xdr:to>
    <xdr:sp macro="" textlink="">
      <xdr:nvSpPr>
        <xdr:cNvPr id="130071" name="Rectángulo 130070">
          <a:extLst>
            <a:ext uri="{FF2B5EF4-FFF2-40B4-BE49-F238E27FC236}">
              <a16:creationId xmlns:a16="http://schemas.microsoft.com/office/drawing/2014/main" id="{00000000-0008-0000-1200-000017FC0100}"/>
            </a:ext>
          </a:extLst>
        </xdr:cNvPr>
        <xdr:cNvSpPr/>
      </xdr:nvSpPr>
      <xdr:spPr>
        <a:xfrm>
          <a:off x="2962275" y="10117259"/>
          <a:ext cx="1512783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31731</xdr:colOff>
      <xdr:row>98</xdr:row>
      <xdr:rowOff>95752</xdr:rowOff>
    </xdr:from>
    <xdr:to>
      <xdr:col>25</xdr:col>
      <xdr:colOff>709731</xdr:colOff>
      <xdr:row>101</xdr:row>
      <xdr:rowOff>172252</xdr:rowOff>
    </xdr:to>
    <xdr:sp macro="" textlink="">
      <xdr:nvSpPr>
        <xdr:cNvPr id="130072" name="CuadroTexto 13007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200-000018FC0100}"/>
            </a:ext>
          </a:extLst>
        </xdr:cNvPr>
        <xdr:cNvSpPr txBox="1"/>
      </xdr:nvSpPr>
      <xdr:spPr>
        <a:xfrm>
          <a:off x="12880956" y="205268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AISLACIÓN LÍNEA DE SUCCIÓN</a:t>
          </a:r>
        </a:p>
        <a:p>
          <a:pPr algn="ctr"/>
          <a:r>
            <a:rPr lang="en-US" sz="900" b="1" i="1"/>
            <a:t>EQUH 020</a:t>
          </a:r>
        </a:p>
      </xdr:txBody>
    </xdr:sp>
    <xdr:clientData/>
  </xdr:twoCellAnchor>
  <xdr:twoCellAnchor>
    <xdr:from>
      <xdr:col>25</xdr:col>
      <xdr:colOff>12242</xdr:colOff>
      <xdr:row>204</xdr:row>
      <xdr:rowOff>21977</xdr:rowOff>
    </xdr:from>
    <xdr:to>
      <xdr:col>25</xdr:col>
      <xdr:colOff>12242</xdr:colOff>
      <xdr:row>205</xdr:row>
      <xdr:rowOff>186050</xdr:rowOff>
    </xdr:to>
    <xdr:cxnSp macro="">
      <xdr:nvCxnSpPr>
        <xdr:cNvPr id="130074" name="Conector recto de flecha 130073">
          <a:extLst>
            <a:ext uri="{FF2B5EF4-FFF2-40B4-BE49-F238E27FC236}">
              <a16:creationId xmlns:a16="http://schemas.microsoft.com/office/drawing/2014/main" id="{00000000-0008-0000-1200-00001AFC0100}"/>
            </a:ext>
          </a:extLst>
        </xdr:cNvPr>
        <xdr:cNvCxnSpPr>
          <a:stCxn id="95" idx="4"/>
          <a:endCxn id="96" idx="0"/>
        </xdr:cNvCxnSpPr>
      </xdr:nvCxnSpPr>
      <xdr:spPr>
        <a:xfrm>
          <a:off x="13623467" y="40646102"/>
          <a:ext cx="0" cy="3545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37041</xdr:colOff>
      <xdr:row>166</xdr:row>
      <xdr:rowOff>84666</xdr:rowOff>
    </xdr:from>
    <xdr:to>
      <xdr:col>25</xdr:col>
      <xdr:colOff>751417</xdr:colOff>
      <xdr:row>171</xdr:row>
      <xdr:rowOff>21166</xdr:rowOff>
    </xdr:to>
    <xdr:sp macro="" textlink="">
      <xdr:nvSpPr>
        <xdr:cNvPr id="130075" name="Rectángulo 130074">
          <a:extLst>
            <a:ext uri="{FF2B5EF4-FFF2-40B4-BE49-F238E27FC236}">
              <a16:creationId xmlns:a16="http://schemas.microsoft.com/office/drawing/2014/main" id="{00000000-0008-0000-1200-00001BFC0100}"/>
            </a:ext>
          </a:extLst>
        </xdr:cNvPr>
        <xdr:cNvSpPr/>
      </xdr:nvSpPr>
      <xdr:spPr>
        <a:xfrm>
          <a:off x="12886266" y="33469791"/>
          <a:ext cx="1476376" cy="889000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38100</xdr:colOff>
      <xdr:row>172</xdr:row>
      <xdr:rowOff>68488</xdr:rowOff>
    </xdr:from>
    <xdr:to>
      <xdr:col>25</xdr:col>
      <xdr:colOff>761092</xdr:colOff>
      <xdr:row>177</xdr:row>
      <xdr:rowOff>9525</xdr:rowOff>
    </xdr:to>
    <xdr:sp macro="" textlink="">
      <xdr:nvSpPr>
        <xdr:cNvPr id="130076" name="Rectángulo 130075">
          <a:extLst>
            <a:ext uri="{FF2B5EF4-FFF2-40B4-BE49-F238E27FC236}">
              <a16:creationId xmlns:a16="http://schemas.microsoft.com/office/drawing/2014/main" id="{00000000-0008-0000-1200-00001CFC0100}"/>
            </a:ext>
          </a:extLst>
        </xdr:cNvPr>
        <xdr:cNvSpPr/>
      </xdr:nvSpPr>
      <xdr:spPr>
        <a:xfrm>
          <a:off x="11239500" y="34596613"/>
          <a:ext cx="3132817" cy="893537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6350</xdr:colOff>
      <xdr:row>189</xdr:row>
      <xdr:rowOff>95250</xdr:rowOff>
    </xdr:from>
    <xdr:to>
      <xdr:col>26</xdr:col>
      <xdr:colOff>0</xdr:colOff>
      <xdr:row>198</xdr:row>
      <xdr:rowOff>69850</xdr:rowOff>
    </xdr:to>
    <xdr:sp macro="" textlink="">
      <xdr:nvSpPr>
        <xdr:cNvPr id="130077" name="Rectángulo 130076">
          <a:extLst>
            <a:ext uri="{FF2B5EF4-FFF2-40B4-BE49-F238E27FC236}">
              <a16:creationId xmlns:a16="http://schemas.microsoft.com/office/drawing/2014/main" id="{00000000-0008-0000-1200-00001DFC0100}"/>
            </a:ext>
          </a:extLst>
        </xdr:cNvPr>
        <xdr:cNvSpPr/>
      </xdr:nvSpPr>
      <xdr:spPr>
        <a:xfrm>
          <a:off x="12855575" y="37861875"/>
          <a:ext cx="1517650" cy="1689100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66675</xdr:colOff>
      <xdr:row>202</xdr:row>
      <xdr:rowOff>54182</xdr:rowOff>
    </xdr:from>
    <xdr:to>
      <xdr:col>6</xdr:col>
      <xdr:colOff>647700</xdr:colOff>
      <xdr:row>205</xdr:row>
      <xdr:rowOff>130682</xdr:rowOff>
    </xdr:to>
    <xdr:sp macro="" textlink="">
      <xdr:nvSpPr>
        <xdr:cNvPr id="130078" name="CuadroTexto 112">
          <a:extLst>
            <a:ext uri="{FF2B5EF4-FFF2-40B4-BE49-F238E27FC236}">
              <a16:creationId xmlns:a16="http://schemas.microsoft.com/office/drawing/2014/main" id="{00000000-0008-0000-1200-00001EFC0100}"/>
            </a:ext>
          </a:extLst>
        </xdr:cNvPr>
        <xdr:cNvSpPr txBox="1"/>
      </xdr:nvSpPr>
      <xdr:spPr>
        <a:xfrm>
          <a:off x="2038350" y="40297307"/>
          <a:ext cx="146685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FR 4500/5500/7000</a:t>
          </a:r>
          <a:endParaRPr lang="en-US" sz="900" b="1" i="1" baseline="0"/>
        </a:p>
      </xdr:txBody>
    </xdr:sp>
    <xdr:clientData/>
  </xdr:twoCellAnchor>
  <xdr:twoCellAnchor>
    <xdr:from>
      <xdr:col>6</xdr:col>
      <xdr:colOff>681039</xdr:colOff>
      <xdr:row>15</xdr:row>
      <xdr:rowOff>95248</xdr:rowOff>
    </xdr:from>
    <xdr:to>
      <xdr:col>9</xdr:col>
      <xdr:colOff>0</xdr:colOff>
      <xdr:row>22</xdr:row>
      <xdr:rowOff>9523</xdr:rowOff>
    </xdr:to>
    <xdr:cxnSp macro="">
      <xdr:nvCxnSpPr>
        <xdr:cNvPr id="130079" name="Conector angular 124">
          <a:extLst>
            <a:ext uri="{FF2B5EF4-FFF2-40B4-BE49-F238E27FC236}">
              <a16:creationId xmlns:a16="http://schemas.microsoft.com/office/drawing/2014/main" id="{00000000-0008-0000-1200-00001FFC0100}"/>
            </a:ext>
          </a:extLst>
        </xdr:cNvPr>
        <xdr:cNvCxnSpPr>
          <a:cxnSpLocks/>
          <a:stCxn id="5" idx="2"/>
        </xdr:cNvCxnSpPr>
      </xdr:nvCxnSpPr>
      <xdr:spPr>
        <a:xfrm rot="16200000" flipH="1">
          <a:off x="3398044" y="3140868"/>
          <a:ext cx="1247775" cy="966786"/>
        </a:xfrm>
        <a:prstGeom prst="bentConnector3">
          <a:avLst>
            <a:gd name="adj1" fmla="val 10038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27</xdr:row>
      <xdr:rowOff>13371</xdr:rowOff>
    </xdr:from>
    <xdr:to>
      <xdr:col>8</xdr:col>
      <xdr:colOff>88274</xdr:colOff>
      <xdr:row>30</xdr:row>
      <xdr:rowOff>152330</xdr:rowOff>
    </xdr:to>
    <xdr:sp macro="" textlink="">
      <xdr:nvSpPr>
        <xdr:cNvPr id="130080" name="Rectángulo 130079">
          <a:extLst>
            <a:ext uri="{FF2B5EF4-FFF2-40B4-BE49-F238E27FC236}">
              <a16:creationId xmlns:a16="http://schemas.microsoft.com/office/drawing/2014/main" id="{00000000-0008-0000-1200-000020FC0100}"/>
            </a:ext>
          </a:extLst>
        </xdr:cNvPr>
        <xdr:cNvSpPr/>
      </xdr:nvSpPr>
      <xdr:spPr>
        <a:xfrm>
          <a:off x="2962275" y="6918996"/>
          <a:ext cx="1507499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133350</xdr:colOff>
      <xdr:row>36</xdr:row>
      <xdr:rowOff>175230</xdr:rowOff>
    </xdr:from>
    <xdr:to>
      <xdr:col>8</xdr:col>
      <xdr:colOff>85251</xdr:colOff>
      <xdr:row>40</xdr:row>
      <xdr:rowOff>123689</xdr:rowOff>
    </xdr:to>
    <xdr:sp macro="" textlink="">
      <xdr:nvSpPr>
        <xdr:cNvPr id="130081" name="Rectángulo 130080">
          <a:extLst>
            <a:ext uri="{FF2B5EF4-FFF2-40B4-BE49-F238E27FC236}">
              <a16:creationId xmlns:a16="http://schemas.microsoft.com/office/drawing/2014/main" id="{00000000-0008-0000-1200-000021FC0100}"/>
            </a:ext>
          </a:extLst>
        </xdr:cNvPr>
        <xdr:cNvSpPr/>
      </xdr:nvSpPr>
      <xdr:spPr>
        <a:xfrm>
          <a:off x="2990850" y="8795355"/>
          <a:ext cx="1475901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</xdr:colOff>
      <xdr:row>91</xdr:row>
      <xdr:rowOff>145676</xdr:rowOff>
    </xdr:from>
    <xdr:to>
      <xdr:col>25</xdr:col>
      <xdr:colOff>4398</xdr:colOff>
      <xdr:row>93</xdr:row>
      <xdr:rowOff>95751</xdr:rowOff>
    </xdr:to>
    <xdr:cxnSp macro="">
      <xdr:nvCxnSpPr>
        <xdr:cNvPr id="130082" name="Conector recto de flecha 130081">
          <a:extLst>
            <a:ext uri="{FF2B5EF4-FFF2-40B4-BE49-F238E27FC236}">
              <a16:creationId xmlns:a16="http://schemas.microsoft.com/office/drawing/2014/main" id="{00000000-0008-0000-1200-000022FC0100}"/>
            </a:ext>
          </a:extLst>
        </xdr:cNvPr>
        <xdr:cNvCxnSpPr/>
      </xdr:nvCxnSpPr>
      <xdr:spPr>
        <a:xfrm>
          <a:off x="13611226" y="19243301"/>
          <a:ext cx="4397" cy="3310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52917</xdr:colOff>
      <xdr:row>155</xdr:row>
      <xdr:rowOff>95253</xdr:rowOff>
    </xdr:from>
    <xdr:to>
      <xdr:col>25</xdr:col>
      <xdr:colOff>730917</xdr:colOff>
      <xdr:row>158</xdr:row>
      <xdr:rowOff>171753</xdr:rowOff>
    </xdr:to>
    <xdr:sp macro="" textlink="">
      <xdr:nvSpPr>
        <xdr:cNvPr id="130083" name="CuadroTexto 13008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200-000023FC0100}"/>
            </a:ext>
          </a:extLst>
        </xdr:cNvPr>
        <xdr:cNvSpPr txBox="1"/>
      </xdr:nvSpPr>
      <xdr:spPr>
        <a:xfrm>
          <a:off x="12902142" y="313848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TERH 030</a:t>
          </a:r>
          <a:endParaRPr lang="en-US" sz="900" b="1" i="1"/>
        </a:p>
      </xdr:txBody>
    </xdr:sp>
    <xdr:clientData/>
  </xdr:twoCellAnchor>
  <xdr:twoCellAnchor>
    <xdr:from>
      <xdr:col>25</xdr:col>
      <xdr:colOff>10897</xdr:colOff>
      <xdr:row>158</xdr:row>
      <xdr:rowOff>171753</xdr:rowOff>
    </xdr:from>
    <xdr:to>
      <xdr:col>25</xdr:col>
      <xdr:colOff>10917</xdr:colOff>
      <xdr:row>161</xdr:row>
      <xdr:rowOff>80609</xdr:rowOff>
    </xdr:to>
    <xdr:cxnSp macro="">
      <xdr:nvCxnSpPr>
        <xdr:cNvPr id="130084" name="Conector recto de flecha 130083">
          <a:extLst>
            <a:ext uri="{FF2B5EF4-FFF2-40B4-BE49-F238E27FC236}">
              <a16:creationId xmlns:a16="http://schemas.microsoft.com/office/drawing/2014/main" id="{00000000-0008-0000-1200-000024FC0100}"/>
            </a:ext>
          </a:extLst>
        </xdr:cNvPr>
        <xdr:cNvCxnSpPr>
          <a:cxnSpLocks/>
          <a:stCxn id="130083" idx="4"/>
          <a:endCxn id="109" idx="0"/>
        </xdr:cNvCxnSpPr>
      </xdr:nvCxnSpPr>
      <xdr:spPr>
        <a:xfrm flipH="1">
          <a:off x="13622122" y="32032878"/>
          <a:ext cx="20" cy="48035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10897</xdr:colOff>
      <xdr:row>164</xdr:row>
      <xdr:rowOff>157109</xdr:rowOff>
    </xdr:from>
    <xdr:to>
      <xdr:col>25</xdr:col>
      <xdr:colOff>16137</xdr:colOff>
      <xdr:row>167</xdr:row>
      <xdr:rowOff>32054</xdr:rowOff>
    </xdr:to>
    <xdr:cxnSp macro="">
      <xdr:nvCxnSpPr>
        <xdr:cNvPr id="130085" name="Conector recto de flecha 130084">
          <a:extLst>
            <a:ext uri="{FF2B5EF4-FFF2-40B4-BE49-F238E27FC236}">
              <a16:creationId xmlns:a16="http://schemas.microsoft.com/office/drawing/2014/main" id="{00000000-0008-0000-1200-000025FC0100}"/>
            </a:ext>
          </a:extLst>
        </xdr:cNvPr>
        <xdr:cNvCxnSpPr>
          <a:cxnSpLocks/>
          <a:stCxn id="109" idx="4"/>
          <a:endCxn id="4" idx="0"/>
        </xdr:cNvCxnSpPr>
      </xdr:nvCxnSpPr>
      <xdr:spPr>
        <a:xfrm>
          <a:off x="13622122" y="33161234"/>
          <a:ext cx="5240" cy="446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16137</xdr:colOff>
      <xdr:row>170</xdr:row>
      <xdr:rowOff>108554</xdr:rowOff>
    </xdr:from>
    <xdr:to>
      <xdr:col>25</xdr:col>
      <xdr:colOff>19050</xdr:colOff>
      <xdr:row>172</xdr:row>
      <xdr:rowOff>161925</xdr:rowOff>
    </xdr:to>
    <xdr:cxnSp macro="">
      <xdr:nvCxnSpPr>
        <xdr:cNvPr id="130086" name="Conector recto de flecha 130085">
          <a:extLst>
            <a:ext uri="{FF2B5EF4-FFF2-40B4-BE49-F238E27FC236}">
              <a16:creationId xmlns:a16="http://schemas.microsoft.com/office/drawing/2014/main" id="{00000000-0008-0000-1200-000026FC0100}"/>
            </a:ext>
          </a:extLst>
        </xdr:cNvPr>
        <xdr:cNvCxnSpPr>
          <a:cxnSpLocks/>
        </xdr:cNvCxnSpPr>
      </xdr:nvCxnSpPr>
      <xdr:spPr>
        <a:xfrm>
          <a:off x="13627362" y="34255679"/>
          <a:ext cx="2913" cy="4343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276224</xdr:colOff>
      <xdr:row>167</xdr:row>
      <xdr:rowOff>47625</xdr:rowOff>
    </xdr:from>
    <xdr:to>
      <xdr:col>22</xdr:col>
      <xdr:colOff>647699</xdr:colOff>
      <xdr:row>170</xdr:row>
      <xdr:rowOff>47624</xdr:rowOff>
    </xdr:to>
    <xdr:sp macro="" textlink="">
      <xdr:nvSpPr>
        <xdr:cNvPr id="130087" name="CuadroTexto 130086">
          <a:extLst>
            <a:ext uri="{FF2B5EF4-FFF2-40B4-BE49-F238E27FC236}">
              <a16:creationId xmlns:a16="http://schemas.microsoft.com/office/drawing/2014/main" id="{00000000-0008-0000-1200-000027FC0100}"/>
            </a:ext>
          </a:extLst>
        </xdr:cNvPr>
        <xdr:cNvSpPr txBox="1"/>
      </xdr:nvSpPr>
      <xdr:spPr>
        <a:xfrm>
          <a:off x="11477624" y="33623250"/>
          <a:ext cx="113347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25</xdr:col>
      <xdr:colOff>18306</xdr:colOff>
      <xdr:row>182</xdr:row>
      <xdr:rowOff>13212</xdr:rowOff>
    </xdr:from>
    <xdr:to>
      <xdr:col>25</xdr:col>
      <xdr:colOff>18306</xdr:colOff>
      <xdr:row>184</xdr:row>
      <xdr:rowOff>55374</xdr:rowOff>
    </xdr:to>
    <xdr:cxnSp macro="">
      <xdr:nvCxnSpPr>
        <xdr:cNvPr id="130088" name="Conector recto de flecha 130087">
          <a:extLst>
            <a:ext uri="{FF2B5EF4-FFF2-40B4-BE49-F238E27FC236}">
              <a16:creationId xmlns:a16="http://schemas.microsoft.com/office/drawing/2014/main" id="{00000000-0008-0000-1200-000028FC0100}"/>
            </a:ext>
          </a:extLst>
        </xdr:cNvPr>
        <xdr:cNvCxnSpPr>
          <a:cxnSpLocks/>
          <a:stCxn id="99" idx="4"/>
          <a:endCxn id="112" idx="0"/>
        </xdr:cNvCxnSpPr>
      </xdr:nvCxnSpPr>
      <xdr:spPr>
        <a:xfrm>
          <a:off x="13629531" y="36446337"/>
          <a:ext cx="0" cy="4231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352425</xdr:colOff>
      <xdr:row>173</xdr:row>
      <xdr:rowOff>38100</xdr:rowOff>
    </xdr:from>
    <xdr:to>
      <xdr:col>22</xdr:col>
      <xdr:colOff>558800</xdr:colOff>
      <xdr:row>176</xdr:row>
      <xdr:rowOff>38100</xdr:rowOff>
    </xdr:to>
    <xdr:sp macro="" textlink="">
      <xdr:nvSpPr>
        <xdr:cNvPr id="130089" name="CuadroTexto 130088">
          <a:extLst>
            <a:ext uri="{FF2B5EF4-FFF2-40B4-BE49-F238E27FC236}">
              <a16:creationId xmlns:a16="http://schemas.microsoft.com/office/drawing/2014/main" id="{00000000-0008-0000-1200-000029FC0100}"/>
            </a:ext>
          </a:extLst>
        </xdr:cNvPr>
        <xdr:cNvSpPr txBox="1"/>
      </xdr:nvSpPr>
      <xdr:spPr>
        <a:xfrm>
          <a:off x="11553825" y="34756725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21</xdr:col>
      <xdr:colOff>295275</xdr:colOff>
      <xdr:row>184</xdr:row>
      <xdr:rowOff>114300</xdr:rowOff>
    </xdr:from>
    <xdr:to>
      <xdr:col>22</xdr:col>
      <xdr:colOff>501650</xdr:colOff>
      <xdr:row>187</xdr:row>
      <xdr:rowOff>114300</xdr:rowOff>
    </xdr:to>
    <xdr:sp macro="" textlink="">
      <xdr:nvSpPr>
        <xdr:cNvPr id="130090" name="CuadroTexto 130089">
          <a:extLst>
            <a:ext uri="{FF2B5EF4-FFF2-40B4-BE49-F238E27FC236}">
              <a16:creationId xmlns:a16="http://schemas.microsoft.com/office/drawing/2014/main" id="{00000000-0008-0000-1200-00002AFC0100}"/>
            </a:ext>
          </a:extLst>
        </xdr:cNvPr>
        <xdr:cNvSpPr txBox="1"/>
      </xdr:nvSpPr>
      <xdr:spPr>
        <a:xfrm>
          <a:off x="11496675" y="36928425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21</xdr:col>
      <xdr:colOff>266700</xdr:colOff>
      <xdr:row>178</xdr:row>
      <xdr:rowOff>152400</xdr:rowOff>
    </xdr:from>
    <xdr:to>
      <xdr:col>22</xdr:col>
      <xdr:colOff>638175</xdr:colOff>
      <xdr:row>181</xdr:row>
      <xdr:rowOff>152399</xdr:rowOff>
    </xdr:to>
    <xdr:sp macro="" textlink="">
      <xdr:nvSpPr>
        <xdr:cNvPr id="130091" name="CuadroTexto 130090">
          <a:extLst>
            <a:ext uri="{FF2B5EF4-FFF2-40B4-BE49-F238E27FC236}">
              <a16:creationId xmlns:a16="http://schemas.microsoft.com/office/drawing/2014/main" id="{00000000-0008-0000-1200-00002BFC0100}"/>
            </a:ext>
          </a:extLst>
        </xdr:cNvPr>
        <xdr:cNvSpPr txBox="1"/>
      </xdr:nvSpPr>
      <xdr:spPr>
        <a:xfrm>
          <a:off x="11468100" y="35823525"/>
          <a:ext cx="113347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38100</xdr:colOff>
      <xdr:row>133</xdr:row>
      <xdr:rowOff>76200</xdr:rowOff>
    </xdr:from>
    <xdr:to>
      <xdr:col>25</xdr:col>
      <xdr:colOff>716100</xdr:colOff>
      <xdr:row>136</xdr:row>
      <xdr:rowOff>152700</xdr:rowOff>
    </xdr:to>
    <xdr:sp macro="" textlink="">
      <xdr:nvSpPr>
        <xdr:cNvPr id="130092" name="CuadroTexto 130091">
          <a:extLst>
            <a:ext uri="{FF2B5EF4-FFF2-40B4-BE49-F238E27FC236}">
              <a16:creationId xmlns:a16="http://schemas.microsoft.com/office/drawing/2014/main" id="{00000000-0008-0000-1200-00002CFC0100}"/>
            </a:ext>
          </a:extLst>
        </xdr:cNvPr>
        <xdr:cNvSpPr txBox="1"/>
      </xdr:nvSpPr>
      <xdr:spPr>
        <a:xfrm>
          <a:off x="12887325" y="271748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b="1">
              <a:effectLst/>
            </a:rPr>
            <a:t>COLOCACIÓN</a:t>
          </a:r>
          <a:r>
            <a:rPr lang="es-AR" b="1" baseline="0">
              <a:effectLst/>
            </a:rPr>
            <a:t> DE ACCESORIOS Y CALCOS</a:t>
          </a:r>
        </a:p>
        <a:p>
          <a:pPr algn="ctr"/>
          <a:r>
            <a:rPr lang="es-AR" sz="800" b="1" baseline="0">
              <a:effectLst/>
            </a:rPr>
            <a:t>TERH 100</a:t>
          </a:r>
          <a:endParaRPr lang="es-AR" sz="800" b="1">
            <a:effectLst/>
          </a:endParaRPr>
        </a:p>
      </xdr:txBody>
    </xdr:sp>
    <xdr:clientData/>
  </xdr:twoCellAnchor>
  <xdr:twoCellAnchor>
    <xdr:from>
      <xdr:col>24</xdr:col>
      <xdr:colOff>758100</xdr:colOff>
      <xdr:row>136</xdr:row>
      <xdr:rowOff>152700</xdr:rowOff>
    </xdr:from>
    <xdr:to>
      <xdr:col>25</xdr:col>
      <xdr:colOff>2717</xdr:colOff>
      <xdr:row>138</xdr:row>
      <xdr:rowOff>62134</xdr:rowOff>
    </xdr:to>
    <xdr:cxnSp macro="">
      <xdr:nvCxnSpPr>
        <xdr:cNvPr id="130093" name="Conector recto de flecha 130092">
          <a:extLst>
            <a:ext uri="{FF2B5EF4-FFF2-40B4-BE49-F238E27FC236}">
              <a16:creationId xmlns:a16="http://schemas.microsoft.com/office/drawing/2014/main" id="{00000000-0008-0000-1200-00002DFC0100}"/>
            </a:ext>
          </a:extLst>
        </xdr:cNvPr>
        <xdr:cNvCxnSpPr>
          <a:stCxn id="130092" idx="4"/>
          <a:endCxn id="89" idx="0"/>
        </xdr:cNvCxnSpPr>
      </xdr:nvCxnSpPr>
      <xdr:spPr>
        <a:xfrm>
          <a:off x="13607325" y="27822825"/>
          <a:ext cx="6617" cy="2904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75</xdr:row>
      <xdr:rowOff>179293</xdr:rowOff>
    </xdr:from>
    <xdr:to>
      <xdr:col>24</xdr:col>
      <xdr:colOff>761571</xdr:colOff>
      <xdr:row>78</xdr:row>
      <xdr:rowOff>62134</xdr:rowOff>
    </xdr:to>
    <xdr:cxnSp macro="">
      <xdr:nvCxnSpPr>
        <xdr:cNvPr id="130094" name="Conector recto de flecha 130093">
          <a:extLst>
            <a:ext uri="{FF2B5EF4-FFF2-40B4-BE49-F238E27FC236}">
              <a16:creationId xmlns:a16="http://schemas.microsoft.com/office/drawing/2014/main" id="{00000000-0008-0000-1200-00002EFC0100}"/>
            </a:ext>
          </a:extLst>
        </xdr:cNvPr>
        <xdr:cNvCxnSpPr>
          <a:cxnSpLocks/>
          <a:stCxn id="127" idx="4"/>
          <a:endCxn id="65" idx="0"/>
        </xdr:cNvCxnSpPr>
      </xdr:nvCxnSpPr>
      <xdr:spPr>
        <a:xfrm flipH="1">
          <a:off x="13604417" y="16228918"/>
          <a:ext cx="6379" cy="4543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79583</xdr:colOff>
      <xdr:row>47</xdr:row>
      <xdr:rowOff>155760</xdr:rowOff>
    </xdr:from>
    <xdr:to>
      <xdr:col>12</xdr:col>
      <xdr:colOff>43475</xdr:colOff>
      <xdr:row>51</xdr:row>
      <xdr:rowOff>56351</xdr:rowOff>
    </xdr:to>
    <xdr:cxnSp macro="">
      <xdr:nvCxnSpPr>
        <xdr:cNvPr id="3" name="Conector angular 288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CxnSpPr>
          <a:stCxn id="190" idx="6"/>
          <a:endCxn id="72" idx="2"/>
        </xdr:cNvCxnSpPr>
      </xdr:nvCxnSpPr>
      <xdr:spPr>
        <a:xfrm>
          <a:off x="6537533" y="9156885"/>
          <a:ext cx="1735542" cy="66259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93558</xdr:colOff>
      <xdr:row>51</xdr:row>
      <xdr:rowOff>56351</xdr:rowOff>
    </xdr:from>
    <xdr:to>
      <xdr:col>12</xdr:col>
      <xdr:colOff>43475</xdr:colOff>
      <xdr:row>54</xdr:row>
      <xdr:rowOff>137864</xdr:rowOff>
    </xdr:to>
    <xdr:cxnSp macro="">
      <xdr:nvCxnSpPr>
        <xdr:cNvPr id="4" name="Conector angular 289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CxnSpPr>
          <a:stCxn id="125952" idx="3"/>
          <a:endCxn id="72" idx="2"/>
        </xdr:cNvCxnSpPr>
      </xdr:nvCxnSpPr>
      <xdr:spPr>
        <a:xfrm flipV="1">
          <a:off x="4475058" y="9819476"/>
          <a:ext cx="1721567" cy="65301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42312</xdr:colOff>
      <xdr:row>176</xdr:row>
      <xdr:rowOff>32054</xdr:rowOff>
    </xdr:from>
    <xdr:to>
      <xdr:col>25</xdr:col>
      <xdr:colOff>751961</xdr:colOff>
      <xdr:row>179</xdr:row>
      <xdr:rowOff>108554</xdr:rowOff>
    </xdr:to>
    <xdr:sp macro="" textlink="">
      <xdr:nvSpPr>
        <xdr:cNvPr id="5" name="Cuadro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14967987" y="34941179"/>
          <a:ext cx="147164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CONH 010</a:t>
          </a:r>
        </a:p>
      </xdr:txBody>
    </xdr:sp>
    <xdr:clientData/>
  </xdr:twoCellAnchor>
  <xdr:twoCellAnchor>
    <xdr:from>
      <xdr:col>4</xdr:col>
      <xdr:colOff>152400</xdr:colOff>
      <xdr:row>4</xdr:row>
      <xdr:rowOff>29135</xdr:rowOff>
    </xdr:from>
    <xdr:to>
      <xdr:col>8</xdr:col>
      <xdr:colOff>0</xdr:colOff>
      <xdr:row>24</xdr:row>
      <xdr:rowOff>95250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200525" y="791135"/>
          <a:ext cx="2257425" cy="3923740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35192</xdr:colOff>
      <xdr:row>4</xdr:row>
      <xdr:rowOff>90054</xdr:rowOff>
    </xdr:from>
    <xdr:to>
      <xdr:col>7</xdr:col>
      <xdr:colOff>713192</xdr:colOff>
      <xdr:row>7</xdr:row>
      <xdr:rowOff>166554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 txBox="1"/>
      </xdr:nvSpPr>
      <xdr:spPr>
        <a:xfrm>
          <a:off x="496914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6</xdr:col>
      <xdr:colOff>35192</xdr:colOff>
      <xdr:row>9</xdr:row>
      <xdr:rowOff>72379</xdr:rowOff>
    </xdr:from>
    <xdr:to>
      <xdr:col>7</xdr:col>
      <xdr:colOff>713192</xdr:colOff>
      <xdr:row>12</xdr:row>
      <xdr:rowOff>148879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SpPr txBox="1"/>
      </xdr:nvSpPr>
      <xdr:spPr>
        <a:xfrm>
          <a:off x="49691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MARCO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6</xdr:col>
      <xdr:colOff>35192</xdr:colOff>
      <xdr:row>14</xdr:row>
      <xdr:rowOff>62134</xdr:rowOff>
    </xdr:from>
    <xdr:to>
      <xdr:col>7</xdr:col>
      <xdr:colOff>713192</xdr:colOff>
      <xdr:row>17</xdr:row>
      <xdr:rowOff>138634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 txBox="1"/>
      </xdr:nvSpPr>
      <xdr:spPr>
        <a:xfrm>
          <a:off x="496914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MARCO</a:t>
          </a:r>
        </a:p>
        <a:p>
          <a:pPr algn="ctr"/>
          <a:endParaRPr lang="en-US" sz="1100" b="1" i="1"/>
        </a:p>
      </xdr:txBody>
    </xdr:sp>
    <xdr:clientData/>
  </xdr:twoCellAnchor>
  <xdr:twoCellAnchor>
    <xdr:from>
      <xdr:col>6</xdr:col>
      <xdr:colOff>755192</xdr:colOff>
      <xdr:row>7</xdr:row>
      <xdr:rowOff>166554</xdr:rowOff>
    </xdr:from>
    <xdr:to>
      <xdr:col>6</xdr:col>
      <xdr:colOff>755192</xdr:colOff>
      <xdr:row>9</xdr:row>
      <xdr:rowOff>72379</xdr:rowOff>
    </xdr:to>
    <xdr:cxnSp macro="">
      <xdr:nvCxnSpPr>
        <xdr:cNvPr id="35" name="Conector recto de flecha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CxnSpPr>
          <a:stCxn id="32" idx="4"/>
          <a:endCxn id="33" idx="0"/>
        </xdr:cNvCxnSpPr>
      </xdr:nvCxnSpPr>
      <xdr:spPr>
        <a:xfrm>
          <a:off x="568914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12</xdr:row>
      <xdr:rowOff>148879</xdr:rowOff>
    </xdr:from>
    <xdr:to>
      <xdr:col>6</xdr:col>
      <xdr:colOff>755192</xdr:colOff>
      <xdr:row>14</xdr:row>
      <xdr:rowOff>62134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CxnSpPr>
          <a:stCxn id="33" idx="4"/>
          <a:endCxn id="34" idx="0"/>
        </xdr:cNvCxnSpPr>
      </xdr:nvCxnSpPr>
      <xdr:spPr>
        <a:xfrm>
          <a:off x="568914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19</xdr:row>
      <xdr:rowOff>62134</xdr:rowOff>
    </xdr:from>
    <xdr:to>
      <xdr:col>7</xdr:col>
      <xdr:colOff>713192</xdr:colOff>
      <xdr:row>22</xdr:row>
      <xdr:rowOff>138634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 txBox="1"/>
      </xdr:nvSpPr>
      <xdr:spPr>
        <a:xfrm>
          <a:off x="49691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MARCO</a:t>
          </a:r>
        </a:p>
      </xdr:txBody>
    </xdr:sp>
    <xdr:clientData/>
  </xdr:twoCellAnchor>
  <xdr:twoCellAnchor>
    <xdr:from>
      <xdr:col>6</xdr:col>
      <xdr:colOff>755192</xdr:colOff>
      <xdr:row>17</xdr:row>
      <xdr:rowOff>138634</xdr:rowOff>
    </xdr:from>
    <xdr:to>
      <xdr:col>6</xdr:col>
      <xdr:colOff>755192</xdr:colOff>
      <xdr:row>19</xdr:row>
      <xdr:rowOff>62134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CxnSpPr>
          <a:stCxn id="34" idx="4"/>
          <a:endCxn id="37" idx="0"/>
        </xdr:cNvCxnSpPr>
      </xdr:nvCxnSpPr>
      <xdr:spPr>
        <a:xfrm>
          <a:off x="568914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35192</xdr:colOff>
      <xdr:row>4</xdr:row>
      <xdr:rowOff>90054</xdr:rowOff>
    </xdr:from>
    <xdr:to>
      <xdr:col>10</xdr:col>
      <xdr:colOff>713192</xdr:colOff>
      <xdr:row>7</xdr:row>
      <xdr:rowOff>166554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SpPr txBox="1"/>
      </xdr:nvSpPr>
      <xdr:spPr>
        <a:xfrm>
          <a:off x="661696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DESAGÜE FONDO INT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9</xdr:col>
      <xdr:colOff>35192</xdr:colOff>
      <xdr:row>9</xdr:row>
      <xdr:rowOff>72379</xdr:rowOff>
    </xdr:from>
    <xdr:to>
      <xdr:col>10</xdr:col>
      <xdr:colOff>713192</xdr:colOff>
      <xdr:row>12</xdr:row>
      <xdr:rowOff>148879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SpPr txBox="1"/>
      </xdr:nvSpPr>
      <xdr:spPr>
        <a:xfrm>
          <a:off x="661696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 DE ESQUINAS FONDO</a:t>
          </a:r>
          <a:r>
            <a:rPr lang="en-US" sz="1100" b="1" i="1" baseline="0"/>
            <a:t> INT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9</xdr:col>
      <xdr:colOff>35192</xdr:colOff>
      <xdr:row>14</xdr:row>
      <xdr:rowOff>62134</xdr:rowOff>
    </xdr:from>
    <xdr:to>
      <xdr:col>10</xdr:col>
      <xdr:colOff>713192</xdr:colOff>
      <xdr:row>17</xdr:row>
      <xdr:rowOff>138634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SpPr txBox="1"/>
      </xdr:nvSpPr>
      <xdr:spPr>
        <a:xfrm>
          <a:off x="6616967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Z FONDO INT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9</xdr:col>
      <xdr:colOff>755192</xdr:colOff>
      <xdr:row>7</xdr:row>
      <xdr:rowOff>166554</xdr:rowOff>
    </xdr:from>
    <xdr:to>
      <xdr:col>9</xdr:col>
      <xdr:colOff>755192</xdr:colOff>
      <xdr:row>9</xdr:row>
      <xdr:rowOff>72379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CxnSpPr>
          <a:stCxn id="39" idx="4"/>
          <a:endCxn id="40" idx="0"/>
        </xdr:cNvCxnSpPr>
      </xdr:nvCxnSpPr>
      <xdr:spPr>
        <a:xfrm>
          <a:off x="733696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755192</xdr:colOff>
      <xdr:row>12</xdr:row>
      <xdr:rowOff>148879</xdr:rowOff>
    </xdr:from>
    <xdr:to>
      <xdr:col>9</xdr:col>
      <xdr:colOff>755192</xdr:colOff>
      <xdr:row>14</xdr:row>
      <xdr:rowOff>62134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CxnSpPr>
          <a:stCxn id="40" idx="4"/>
          <a:endCxn id="41" idx="0"/>
        </xdr:cNvCxnSpPr>
      </xdr:nvCxnSpPr>
      <xdr:spPr>
        <a:xfrm>
          <a:off x="7336967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35192</xdr:colOff>
      <xdr:row>4</xdr:row>
      <xdr:rowOff>90054</xdr:rowOff>
    </xdr:from>
    <xdr:to>
      <xdr:col>13</xdr:col>
      <xdr:colOff>713192</xdr:colOff>
      <xdr:row>7</xdr:row>
      <xdr:rowOff>166554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SpPr txBox="1"/>
      </xdr:nvSpPr>
      <xdr:spPr>
        <a:xfrm>
          <a:off x="826479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ENVOLVENTES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12</xdr:col>
      <xdr:colOff>35192</xdr:colOff>
      <xdr:row>9</xdr:row>
      <xdr:rowOff>72379</xdr:rowOff>
    </xdr:from>
    <xdr:to>
      <xdr:col>13</xdr:col>
      <xdr:colOff>713192</xdr:colOff>
      <xdr:row>12</xdr:row>
      <xdr:rowOff>148879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SpPr txBox="1"/>
      </xdr:nvSpPr>
      <xdr:spPr>
        <a:xfrm>
          <a:off x="82647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 TRANSV.</a:t>
          </a:r>
          <a:r>
            <a:rPr lang="en-US" sz="1100" b="1" i="1" baseline="0"/>
            <a:t> Y LAT- </a:t>
          </a:r>
          <a:r>
            <a:rPr lang="en-US" sz="1100" b="1" i="1"/>
            <a:t>ENVOLVENTES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12</xdr:col>
      <xdr:colOff>35192</xdr:colOff>
      <xdr:row>14</xdr:row>
      <xdr:rowOff>62134</xdr:rowOff>
    </xdr:from>
    <xdr:to>
      <xdr:col>13</xdr:col>
      <xdr:colOff>713192</xdr:colOff>
      <xdr:row>17</xdr:row>
      <xdr:rowOff>138634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SpPr txBox="1"/>
      </xdr:nvSpPr>
      <xdr:spPr>
        <a:xfrm>
          <a:off x="82647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U ENVOLVENTES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12</xdr:col>
      <xdr:colOff>755192</xdr:colOff>
      <xdr:row>7</xdr:row>
      <xdr:rowOff>166554</xdr:rowOff>
    </xdr:from>
    <xdr:to>
      <xdr:col>12</xdr:col>
      <xdr:colOff>755192</xdr:colOff>
      <xdr:row>9</xdr:row>
      <xdr:rowOff>72379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CxnSpPr>
          <a:stCxn id="44" idx="4"/>
          <a:endCxn id="45" idx="0"/>
        </xdr:cNvCxnSpPr>
      </xdr:nvCxnSpPr>
      <xdr:spPr>
        <a:xfrm>
          <a:off x="898479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755192</xdr:colOff>
      <xdr:row>12</xdr:row>
      <xdr:rowOff>148879</xdr:rowOff>
    </xdr:from>
    <xdr:to>
      <xdr:col>12</xdr:col>
      <xdr:colOff>755192</xdr:colOff>
      <xdr:row>14</xdr:row>
      <xdr:rowOff>62134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CxnSpPr>
          <a:stCxn id="45" idx="4"/>
          <a:endCxn id="46" idx="0"/>
        </xdr:cNvCxnSpPr>
      </xdr:nvCxnSpPr>
      <xdr:spPr>
        <a:xfrm>
          <a:off x="89847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4</xdr:row>
      <xdr:rowOff>90054</xdr:rowOff>
    </xdr:from>
    <xdr:to>
      <xdr:col>19</xdr:col>
      <xdr:colOff>713192</xdr:colOff>
      <xdr:row>7</xdr:row>
      <xdr:rowOff>166554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SpPr txBox="1"/>
      </xdr:nvSpPr>
      <xdr:spPr>
        <a:xfrm>
          <a:off x="1156044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TAPAS</a:t>
          </a:r>
        </a:p>
      </xdr:txBody>
    </xdr:sp>
    <xdr:clientData/>
  </xdr:twoCellAnchor>
  <xdr:twoCellAnchor>
    <xdr:from>
      <xdr:col>18</xdr:col>
      <xdr:colOff>35192</xdr:colOff>
      <xdr:row>9</xdr:row>
      <xdr:rowOff>72379</xdr:rowOff>
    </xdr:from>
    <xdr:to>
      <xdr:col>19</xdr:col>
      <xdr:colOff>713192</xdr:colOff>
      <xdr:row>12</xdr:row>
      <xdr:rowOff>148879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SpPr txBox="1"/>
      </xdr:nvSpPr>
      <xdr:spPr>
        <a:xfrm>
          <a:off x="115604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TAPAS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18</xdr:col>
      <xdr:colOff>35192</xdr:colOff>
      <xdr:row>14</xdr:row>
      <xdr:rowOff>62134</xdr:rowOff>
    </xdr:from>
    <xdr:to>
      <xdr:col>19</xdr:col>
      <xdr:colOff>713192</xdr:colOff>
      <xdr:row>17</xdr:row>
      <xdr:rowOff>138634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SpPr txBox="1"/>
      </xdr:nvSpPr>
      <xdr:spPr>
        <a:xfrm>
          <a:off x="1156044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TAPAS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18</xdr:col>
      <xdr:colOff>755192</xdr:colOff>
      <xdr:row>7</xdr:row>
      <xdr:rowOff>166554</xdr:rowOff>
    </xdr:from>
    <xdr:to>
      <xdr:col>18</xdr:col>
      <xdr:colOff>755192</xdr:colOff>
      <xdr:row>9</xdr:row>
      <xdr:rowOff>72379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CxnSpPr>
          <a:stCxn id="49" idx="4"/>
          <a:endCxn id="50" idx="0"/>
        </xdr:cNvCxnSpPr>
      </xdr:nvCxnSpPr>
      <xdr:spPr>
        <a:xfrm>
          <a:off x="1228044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12</xdr:row>
      <xdr:rowOff>148879</xdr:rowOff>
    </xdr:from>
    <xdr:to>
      <xdr:col>18</xdr:col>
      <xdr:colOff>755192</xdr:colOff>
      <xdr:row>14</xdr:row>
      <xdr:rowOff>62134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CxnSpPr>
          <a:stCxn id="50" idx="4"/>
          <a:endCxn id="51" idx="0"/>
        </xdr:cNvCxnSpPr>
      </xdr:nvCxnSpPr>
      <xdr:spPr>
        <a:xfrm>
          <a:off x="1228044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19</xdr:row>
      <xdr:rowOff>62134</xdr:rowOff>
    </xdr:from>
    <xdr:to>
      <xdr:col>19</xdr:col>
      <xdr:colOff>713192</xdr:colOff>
      <xdr:row>22</xdr:row>
      <xdr:rowOff>138634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SpPr txBox="1"/>
      </xdr:nvSpPr>
      <xdr:spPr>
        <a:xfrm>
          <a:off x="115604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TAPAS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18</xdr:col>
      <xdr:colOff>755192</xdr:colOff>
      <xdr:row>17</xdr:row>
      <xdr:rowOff>138634</xdr:rowOff>
    </xdr:from>
    <xdr:to>
      <xdr:col>18</xdr:col>
      <xdr:colOff>755192</xdr:colOff>
      <xdr:row>19</xdr:row>
      <xdr:rowOff>62134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CxnSpPr>
          <a:stCxn id="51" idx="4"/>
          <a:endCxn id="54" idx="0"/>
        </xdr:cNvCxnSpPr>
      </xdr:nvCxnSpPr>
      <xdr:spPr>
        <a:xfrm>
          <a:off x="1228044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4</xdr:row>
      <xdr:rowOff>90054</xdr:rowOff>
    </xdr:from>
    <xdr:to>
      <xdr:col>22</xdr:col>
      <xdr:colOff>713192</xdr:colOff>
      <xdr:row>7</xdr:row>
      <xdr:rowOff>166554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SpPr txBox="1"/>
      </xdr:nvSpPr>
      <xdr:spPr>
        <a:xfrm>
          <a:off x="1331304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FRENTE</a:t>
          </a:r>
        </a:p>
      </xdr:txBody>
    </xdr:sp>
    <xdr:clientData/>
  </xdr:twoCellAnchor>
  <xdr:twoCellAnchor>
    <xdr:from>
      <xdr:col>21</xdr:col>
      <xdr:colOff>35192</xdr:colOff>
      <xdr:row>9</xdr:row>
      <xdr:rowOff>72379</xdr:rowOff>
    </xdr:from>
    <xdr:to>
      <xdr:col>22</xdr:col>
      <xdr:colOff>713192</xdr:colOff>
      <xdr:row>12</xdr:row>
      <xdr:rowOff>148879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SpPr txBox="1"/>
      </xdr:nvSpPr>
      <xdr:spPr>
        <a:xfrm>
          <a:off x="133130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35192</xdr:colOff>
      <xdr:row>14</xdr:row>
      <xdr:rowOff>62134</xdr:rowOff>
    </xdr:from>
    <xdr:to>
      <xdr:col>22</xdr:col>
      <xdr:colOff>713192</xdr:colOff>
      <xdr:row>17</xdr:row>
      <xdr:rowOff>138634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SpPr txBox="1"/>
      </xdr:nvSpPr>
      <xdr:spPr>
        <a:xfrm>
          <a:off x="1331304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FRENTE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755192</xdr:colOff>
      <xdr:row>12</xdr:row>
      <xdr:rowOff>148879</xdr:rowOff>
    </xdr:from>
    <xdr:to>
      <xdr:col>21</xdr:col>
      <xdr:colOff>755192</xdr:colOff>
      <xdr:row>14</xdr:row>
      <xdr:rowOff>62134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CxnSpPr>
          <a:stCxn id="57" idx="4"/>
          <a:endCxn id="58" idx="0"/>
        </xdr:cNvCxnSpPr>
      </xdr:nvCxnSpPr>
      <xdr:spPr>
        <a:xfrm>
          <a:off x="1403304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19</xdr:row>
      <xdr:rowOff>62134</xdr:rowOff>
    </xdr:from>
    <xdr:to>
      <xdr:col>22</xdr:col>
      <xdr:colOff>713192</xdr:colOff>
      <xdr:row>22</xdr:row>
      <xdr:rowOff>138634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SpPr txBox="1"/>
      </xdr:nvSpPr>
      <xdr:spPr>
        <a:xfrm>
          <a:off x="133130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FRENTE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755192</xdr:colOff>
      <xdr:row>17</xdr:row>
      <xdr:rowOff>138634</xdr:rowOff>
    </xdr:from>
    <xdr:to>
      <xdr:col>21</xdr:col>
      <xdr:colOff>755192</xdr:colOff>
      <xdr:row>19</xdr:row>
      <xdr:rowOff>62134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CxnSpPr>
          <a:stCxn id="58" idx="4"/>
          <a:endCxn id="60" idx="0"/>
        </xdr:cNvCxnSpPr>
      </xdr:nvCxnSpPr>
      <xdr:spPr>
        <a:xfrm>
          <a:off x="1403304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4</xdr:row>
      <xdr:rowOff>90054</xdr:rowOff>
    </xdr:from>
    <xdr:to>
      <xdr:col>25</xdr:col>
      <xdr:colOff>713192</xdr:colOff>
      <xdr:row>7</xdr:row>
      <xdr:rowOff>166554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SpPr txBox="1"/>
      </xdr:nvSpPr>
      <xdr:spPr>
        <a:xfrm>
          <a:off x="1496086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FONDO</a:t>
          </a:r>
        </a:p>
      </xdr:txBody>
    </xdr:sp>
    <xdr:clientData/>
  </xdr:twoCellAnchor>
  <xdr:twoCellAnchor>
    <xdr:from>
      <xdr:col>24</xdr:col>
      <xdr:colOff>35192</xdr:colOff>
      <xdr:row>9</xdr:row>
      <xdr:rowOff>72379</xdr:rowOff>
    </xdr:from>
    <xdr:to>
      <xdr:col>25</xdr:col>
      <xdr:colOff>713192</xdr:colOff>
      <xdr:row>12</xdr:row>
      <xdr:rowOff>148879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SpPr txBox="1"/>
      </xdr:nvSpPr>
      <xdr:spPr>
        <a:xfrm>
          <a:off x="1496086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FONDO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24</xdr:col>
      <xdr:colOff>35192</xdr:colOff>
      <xdr:row>14</xdr:row>
      <xdr:rowOff>62134</xdr:rowOff>
    </xdr:from>
    <xdr:to>
      <xdr:col>25</xdr:col>
      <xdr:colOff>713192</xdr:colOff>
      <xdr:row>17</xdr:row>
      <xdr:rowOff>138634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SpPr txBox="1"/>
      </xdr:nvSpPr>
      <xdr:spPr>
        <a:xfrm>
          <a:off x="14960867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FONDO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24</xdr:col>
      <xdr:colOff>755192</xdr:colOff>
      <xdr:row>12</xdr:row>
      <xdr:rowOff>148879</xdr:rowOff>
    </xdr:from>
    <xdr:to>
      <xdr:col>24</xdr:col>
      <xdr:colOff>755192</xdr:colOff>
      <xdr:row>14</xdr:row>
      <xdr:rowOff>62134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CxnSpPr>
          <a:stCxn id="63" idx="4"/>
          <a:endCxn id="64" idx="0"/>
        </xdr:cNvCxnSpPr>
      </xdr:nvCxnSpPr>
      <xdr:spPr>
        <a:xfrm>
          <a:off x="15680867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19</xdr:row>
      <xdr:rowOff>62134</xdr:rowOff>
    </xdr:from>
    <xdr:to>
      <xdr:col>25</xdr:col>
      <xdr:colOff>713192</xdr:colOff>
      <xdr:row>22</xdr:row>
      <xdr:rowOff>138634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SpPr txBox="1"/>
      </xdr:nvSpPr>
      <xdr:spPr>
        <a:xfrm>
          <a:off x="1496086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FONDO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24</xdr:col>
      <xdr:colOff>755192</xdr:colOff>
      <xdr:row>17</xdr:row>
      <xdr:rowOff>138634</xdr:rowOff>
    </xdr:from>
    <xdr:to>
      <xdr:col>24</xdr:col>
      <xdr:colOff>755192</xdr:colOff>
      <xdr:row>19</xdr:row>
      <xdr:rowOff>62134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CxnSpPr>
          <a:stCxn id="64" idx="4"/>
          <a:endCxn id="66" idx="0"/>
        </xdr:cNvCxnSpPr>
      </xdr:nvCxnSpPr>
      <xdr:spPr>
        <a:xfrm>
          <a:off x="15680867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22411</xdr:colOff>
      <xdr:row>4</xdr:row>
      <xdr:rowOff>33619</xdr:rowOff>
    </xdr:from>
    <xdr:to>
      <xdr:col>28</xdr:col>
      <xdr:colOff>691962</xdr:colOff>
      <xdr:row>23</xdr:row>
      <xdr:rowOff>1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SpPr/>
      </xdr:nvSpPr>
      <xdr:spPr>
        <a:xfrm>
          <a:off x="6604186" y="795619"/>
          <a:ext cx="11423276" cy="363350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35192</xdr:colOff>
      <xdr:row>24</xdr:row>
      <xdr:rowOff>62134</xdr:rowOff>
    </xdr:from>
    <xdr:to>
      <xdr:col>13</xdr:col>
      <xdr:colOff>713192</xdr:colOff>
      <xdr:row>27</xdr:row>
      <xdr:rowOff>138634</xdr:rowOff>
    </xdr:to>
    <xdr:sp macro="" textlink="">
      <xdr:nvSpPr>
        <xdr:cNvPr id="69" name="CuadroTexto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SpPr txBox="1"/>
      </xdr:nvSpPr>
      <xdr:spPr>
        <a:xfrm>
          <a:off x="8264792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INTERIOR</a:t>
          </a:r>
        </a:p>
        <a:p>
          <a:pPr algn="ctr"/>
          <a:r>
            <a:rPr lang="en-US" sz="900" b="1" i="1"/>
            <a:t>ARH 010</a:t>
          </a:r>
        </a:p>
      </xdr:txBody>
    </xdr:sp>
    <xdr:clientData/>
  </xdr:twoCellAnchor>
  <xdr:twoCellAnchor>
    <xdr:from>
      <xdr:col>12</xdr:col>
      <xdr:colOff>19050</xdr:colOff>
      <xdr:row>30</xdr:row>
      <xdr:rowOff>4984</xdr:rowOff>
    </xdr:from>
    <xdr:to>
      <xdr:col>13</xdr:col>
      <xdr:colOff>742950</xdr:colOff>
      <xdr:row>33</xdr:row>
      <xdr:rowOff>133350</xdr:rowOff>
    </xdr:to>
    <xdr:sp macro="" textlink="">
      <xdr:nvSpPr>
        <xdr:cNvPr id="70" name="CuadroTexto 6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SpPr txBox="1"/>
      </xdr:nvSpPr>
      <xdr:spPr>
        <a:xfrm>
          <a:off x="8248650" y="5767609"/>
          <a:ext cx="1485900" cy="69986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ENCAÑADO</a:t>
          </a:r>
          <a:r>
            <a:rPr lang="en-US" sz="1100" b="1" i="1" baseline="0"/>
            <a:t> SERPENTINA</a:t>
          </a:r>
        </a:p>
        <a:p>
          <a:pPr algn="ctr"/>
          <a:r>
            <a:rPr lang="en-US" sz="900" b="1" i="1" baseline="0"/>
            <a:t>ARH 020</a:t>
          </a:r>
          <a:endParaRPr lang="en-US" sz="900" b="1" i="1"/>
        </a:p>
      </xdr:txBody>
    </xdr:sp>
    <xdr:clientData/>
  </xdr:twoCellAnchor>
  <xdr:twoCellAnchor>
    <xdr:from>
      <xdr:col>12</xdr:col>
      <xdr:colOff>755192</xdr:colOff>
      <xdr:row>27</xdr:row>
      <xdr:rowOff>138634</xdr:rowOff>
    </xdr:from>
    <xdr:to>
      <xdr:col>13</xdr:col>
      <xdr:colOff>0</xdr:colOff>
      <xdr:row>30</xdr:row>
      <xdr:rowOff>4984</xdr:rowOff>
    </xdr:to>
    <xdr:cxnSp macro="">
      <xdr:nvCxnSpPr>
        <xdr:cNvPr id="71" name="Conector recto de flecha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CxnSpPr>
          <a:stCxn id="69" idx="4"/>
          <a:endCxn id="70" idx="0"/>
        </xdr:cNvCxnSpPr>
      </xdr:nvCxnSpPr>
      <xdr:spPr>
        <a:xfrm>
          <a:off x="8984792" y="5329759"/>
          <a:ext cx="6808" cy="437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43475</xdr:colOff>
      <xdr:row>49</xdr:row>
      <xdr:rowOff>113351</xdr:rowOff>
    </xdr:from>
    <xdr:to>
      <xdr:col>13</xdr:col>
      <xdr:colOff>721475</xdr:colOff>
      <xdr:row>52</xdr:row>
      <xdr:rowOff>189851</xdr:rowOff>
    </xdr:to>
    <xdr:sp macro="" textlink="">
      <xdr:nvSpPr>
        <xdr:cNvPr id="72" name="CuadroTexto 7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SpPr txBox="1"/>
      </xdr:nvSpPr>
      <xdr:spPr>
        <a:xfrm>
          <a:off x="8273075" y="94954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LOKRING</a:t>
          </a:r>
        </a:p>
        <a:p>
          <a:pPr algn="ctr"/>
          <a:r>
            <a:rPr lang="en-US" sz="900" b="1" i="1" baseline="0"/>
            <a:t>ARH 050</a:t>
          </a:r>
          <a:endParaRPr lang="en-US" sz="900" b="1" i="1"/>
        </a:p>
      </xdr:txBody>
    </xdr:sp>
    <xdr:clientData/>
  </xdr:twoCellAnchor>
  <xdr:twoCellAnchor>
    <xdr:from>
      <xdr:col>12</xdr:col>
      <xdr:colOff>760353</xdr:colOff>
      <xdr:row>33</xdr:row>
      <xdr:rowOff>133350</xdr:rowOff>
    </xdr:from>
    <xdr:to>
      <xdr:col>13</xdr:col>
      <xdr:colOff>0</xdr:colOff>
      <xdr:row>35</xdr:row>
      <xdr:rowOff>175877</xdr:rowOff>
    </xdr:to>
    <xdr:cxnSp macro="">
      <xdr:nvCxnSpPr>
        <xdr:cNvPr id="73" name="Conector recto de flecha 72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CxnSpPr>
          <a:stCxn id="70" idx="4"/>
          <a:endCxn id="76" idx="0"/>
        </xdr:cNvCxnSpPr>
      </xdr:nvCxnSpPr>
      <xdr:spPr>
        <a:xfrm flipH="1">
          <a:off x="8989953" y="6467475"/>
          <a:ext cx="1647" cy="4235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43475</xdr:colOff>
      <xdr:row>55</xdr:row>
      <xdr:rowOff>118393</xdr:rowOff>
    </xdr:from>
    <xdr:to>
      <xdr:col>13</xdr:col>
      <xdr:colOff>721475</xdr:colOff>
      <xdr:row>59</xdr:row>
      <xdr:rowOff>130342</xdr:rowOff>
    </xdr:to>
    <xdr:sp macro="" textlink="">
      <xdr:nvSpPr>
        <xdr:cNvPr id="74" name="CuadroTexto 7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SpPr txBox="1"/>
      </xdr:nvSpPr>
      <xdr:spPr>
        <a:xfrm>
          <a:off x="8273075" y="10643518"/>
          <a:ext cx="1440000" cy="77394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CONTINUIDAD</a:t>
          </a:r>
          <a:r>
            <a:rPr lang="en-US" sz="1100" b="1" i="1" baseline="0"/>
            <a:t> Y FUGA</a:t>
          </a:r>
        </a:p>
        <a:p>
          <a:pPr algn="ctr"/>
          <a:r>
            <a:rPr lang="en-US" sz="900" b="1" i="1" baseline="0"/>
            <a:t>ARH 060</a:t>
          </a:r>
          <a:endParaRPr lang="en-US" sz="900" b="1" i="1"/>
        </a:p>
      </xdr:txBody>
    </xdr:sp>
    <xdr:clientData/>
  </xdr:twoCellAnchor>
  <xdr:twoCellAnchor>
    <xdr:from>
      <xdr:col>13</xdr:col>
      <xdr:colOff>1475</xdr:colOff>
      <xdr:row>52</xdr:row>
      <xdr:rowOff>189851</xdr:rowOff>
    </xdr:from>
    <xdr:to>
      <xdr:col>13</xdr:col>
      <xdr:colOff>1475</xdr:colOff>
      <xdr:row>55</xdr:row>
      <xdr:rowOff>118393</xdr:rowOff>
    </xdr:to>
    <xdr:cxnSp macro="">
      <xdr:nvCxnSpPr>
        <xdr:cNvPr id="75" name="Conector recto de flecha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CxnSpPr>
          <a:stCxn id="72" idx="4"/>
          <a:endCxn id="74" idx="0"/>
        </xdr:cNvCxnSpPr>
      </xdr:nvCxnSpPr>
      <xdr:spPr>
        <a:xfrm>
          <a:off x="8993075" y="10143476"/>
          <a:ext cx="0" cy="5000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116419</xdr:colOff>
      <xdr:row>35</xdr:row>
      <xdr:rowOff>175877</xdr:rowOff>
    </xdr:from>
    <xdr:to>
      <xdr:col>14</xdr:col>
      <xdr:colOff>4111</xdr:colOff>
      <xdr:row>39</xdr:row>
      <xdr:rowOff>187826</xdr:rowOff>
    </xdr:to>
    <xdr:sp macro="" textlink="">
      <xdr:nvSpPr>
        <xdr:cNvPr id="76" name="CuadroTexto 7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SpPr txBox="1"/>
      </xdr:nvSpPr>
      <xdr:spPr>
        <a:xfrm>
          <a:off x="8222194" y="6891002"/>
          <a:ext cx="1535517" cy="77394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PORTA BULBO Y</a:t>
          </a:r>
          <a:r>
            <a:rPr lang="en-US" sz="1100" b="1" i="1" baseline="0"/>
            <a:t> TRAMPA</a:t>
          </a:r>
          <a:endParaRPr lang="en-US" sz="1100" b="1" i="1"/>
        </a:p>
        <a:p>
          <a:pPr algn="ctr"/>
          <a:r>
            <a:rPr lang="en-US" sz="900" b="1" i="1"/>
            <a:t>ARH</a:t>
          </a:r>
          <a:r>
            <a:rPr lang="en-US" sz="900" b="1" i="1" baseline="0"/>
            <a:t> 030</a:t>
          </a:r>
          <a:endParaRPr lang="en-US" sz="900" b="1" i="1"/>
        </a:p>
      </xdr:txBody>
    </xdr:sp>
    <xdr:clientData/>
  </xdr:twoCellAnchor>
  <xdr:twoCellAnchor>
    <xdr:from>
      <xdr:col>13</xdr:col>
      <xdr:colOff>802</xdr:colOff>
      <xdr:row>46</xdr:row>
      <xdr:rowOff>148618</xdr:rowOff>
    </xdr:from>
    <xdr:to>
      <xdr:col>13</xdr:col>
      <xdr:colOff>1475</xdr:colOff>
      <xdr:row>49</xdr:row>
      <xdr:rowOff>113351</xdr:rowOff>
    </xdr:to>
    <xdr:cxnSp macro="">
      <xdr:nvCxnSpPr>
        <xdr:cNvPr id="77" name="Conector recto de flecha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CxnSpPr>
          <a:stCxn id="189" idx="4"/>
          <a:endCxn id="72" idx="0"/>
        </xdr:cNvCxnSpPr>
      </xdr:nvCxnSpPr>
      <xdr:spPr>
        <a:xfrm>
          <a:off x="8992402" y="8959243"/>
          <a:ext cx="673" cy="5362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9</xdr:row>
      <xdr:rowOff>72379</xdr:rowOff>
    </xdr:from>
    <xdr:to>
      <xdr:col>16</xdr:col>
      <xdr:colOff>713192</xdr:colOff>
      <xdr:row>12</xdr:row>
      <xdr:rowOff>148879</xdr:rowOff>
    </xdr:to>
    <xdr:sp macro="" textlink="">
      <xdr:nvSpPr>
        <xdr:cNvPr id="78" name="CuadroTexto 79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SpPr txBox="1"/>
      </xdr:nvSpPr>
      <xdr:spPr>
        <a:xfrm>
          <a:off x="99126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"U"</a:t>
          </a:r>
          <a:endParaRPr lang="en-US" sz="1100" b="1" i="1"/>
        </a:p>
      </xdr:txBody>
    </xdr:sp>
    <xdr:clientData/>
  </xdr:twoCellAnchor>
  <xdr:twoCellAnchor>
    <xdr:from>
      <xdr:col>15</xdr:col>
      <xdr:colOff>755192</xdr:colOff>
      <xdr:row>7</xdr:row>
      <xdr:rowOff>166554</xdr:rowOff>
    </xdr:from>
    <xdr:to>
      <xdr:col>15</xdr:col>
      <xdr:colOff>755192</xdr:colOff>
      <xdr:row>9</xdr:row>
      <xdr:rowOff>72379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CxnSpPr>
          <a:endCxn id="78" idx="0"/>
        </xdr:cNvCxnSpPr>
      </xdr:nvCxnSpPr>
      <xdr:spPr>
        <a:xfrm>
          <a:off x="1063261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133391</xdr:colOff>
      <xdr:row>36</xdr:row>
      <xdr:rowOff>53294</xdr:rowOff>
    </xdr:from>
    <xdr:to>
      <xdr:col>8</xdr:col>
      <xdr:colOff>45655</xdr:colOff>
      <xdr:row>39</xdr:row>
      <xdr:rowOff>129794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SpPr txBox="1"/>
      </xdr:nvSpPr>
      <xdr:spPr>
        <a:xfrm>
          <a:off x="5067341" y="6958919"/>
          <a:ext cx="1436264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PORTA BULBO</a:t>
          </a:r>
        </a:p>
      </xdr:txBody>
    </xdr:sp>
    <xdr:clientData/>
  </xdr:twoCellAnchor>
  <xdr:twoCellAnchor>
    <xdr:from>
      <xdr:col>8</xdr:col>
      <xdr:colOff>88274</xdr:colOff>
      <xdr:row>37</xdr:row>
      <xdr:rowOff>178101</xdr:rowOff>
    </xdr:from>
    <xdr:to>
      <xdr:col>11</xdr:col>
      <xdr:colOff>116419</xdr:colOff>
      <xdr:row>37</xdr:row>
      <xdr:rowOff>181852</xdr:rowOff>
    </xdr:to>
    <xdr:cxnSp macro="">
      <xdr:nvCxnSpPr>
        <xdr:cNvPr id="81" name="Conector recto de flecha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CxnSpPr>
          <a:stCxn id="125968" idx="3"/>
          <a:endCxn id="76" idx="2"/>
        </xdr:cNvCxnSpPr>
      </xdr:nvCxnSpPr>
      <xdr:spPr>
        <a:xfrm>
          <a:off x="4469774" y="7274226"/>
          <a:ext cx="1675970" cy="37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755192</xdr:colOff>
      <xdr:row>17</xdr:row>
      <xdr:rowOff>138634</xdr:rowOff>
    </xdr:from>
    <xdr:to>
      <xdr:col>12</xdr:col>
      <xdr:colOff>755192</xdr:colOff>
      <xdr:row>24</xdr:row>
      <xdr:rowOff>62134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CxnSpPr>
          <a:stCxn id="46" idx="4"/>
          <a:endCxn id="69" idx="0"/>
        </xdr:cNvCxnSpPr>
      </xdr:nvCxnSpPr>
      <xdr:spPr>
        <a:xfrm>
          <a:off x="8984792" y="3424759"/>
          <a:ext cx="0" cy="1257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755191</xdr:colOff>
      <xdr:row>17</xdr:row>
      <xdr:rowOff>138634</xdr:rowOff>
    </xdr:from>
    <xdr:to>
      <xdr:col>12</xdr:col>
      <xdr:colOff>35191</xdr:colOff>
      <xdr:row>26</xdr:row>
      <xdr:rowOff>5134</xdr:rowOff>
    </xdr:to>
    <xdr:cxnSp macro="">
      <xdr:nvCxnSpPr>
        <xdr:cNvPr id="83" name="Conector angular 86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CxnSpPr>
          <a:stCxn id="41" idx="4"/>
          <a:endCxn id="69" idx="2"/>
        </xdr:cNvCxnSpPr>
      </xdr:nvCxnSpPr>
      <xdr:spPr>
        <a:xfrm rot="16200000" flipH="1">
          <a:off x="7010379" y="3751346"/>
          <a:ext cx="1581000" cy="9278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24</xdr:row>
      <xdr:rowOff>62134</xdr:rowOff>
    </xdr:from>
    <xdr:to>
      <xdr:col>25</xdr:col>
      <xdr:colOff>713192</xdr:colOff>
      <xdr:row>27</xdr:row>
      <xdr:rowOff>138634</xdr:rowOff>
    </xdr:to>
    <xdr:sp macro="" textlink="">
      <xdr:nvSpPr>
        <xdr:cNvPr id="84" name="CuadroTexto 8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SpPr txBox="1"/>
      </xdr:nvSpPr>
      <xdr:spPr>
        <a:xfrm>
          <a:off x="14960867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EXTERIOR</a:t>
          </a:r>
        </a:p>
        <a:p>
          <a:pPr algn="ctr"/>
          <a:r>
            <a:rPr lang="en-US" sz="900" b="1" i="1"/>
            <a:t>ARH  070</a:t>
          </a:r>
        </a:p>
      </xdr:txBody>
    </xdr:sp>
    <xdr:clientData/>
  </xdr:twoCellAnchor>
  <xdr:twoCellAnchor>
    <xdr:from>
      <xdr:col>24</xdr:col>
      <xdr:colOff>755192</xdr:colOff>
      <xdr:row>27</xdr:row>
      <xdr:rowOff>138634</xdr:rowOff>
    </xdr:from>
    <xdr:to>
      <xdr:col>24</xdr:col>
      <xdr:colOff>755192</xdr:colOff>
      <xdr:row>62</xdr:row>
      <xdr:rowOff>119284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CxnSpPr>
          <a:stCxn id="84" idx="4"/>
          <a:endCxn id="86" idx="0"/>
        </xdr:cNvCxnSpPr>
      </xdr:nvCxnSpPr>
      <xdr:spPr>
        <a:xfrm>
          <a:off x="15680867" y="5329759"/>
          <a:ext cx="0" cy="66481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62</xdr:row>
      <xdr:rowOff>119284</xdr:rowOff>
    </xdr:from>
    <xdr:to>
      <xdr:col>25</xdr:col>
      <xdr:colOff>713192</xdr:colOff>
      <xdr:row>66</xdr:row>
      <xdr:rowOff>5284</xdr:rowOff>
    </xdr:to>
    <xdr:sp macro="" textlink="">
      <xdr:nvSpPr>
        <xdr:cNvPr id="86" name="CuadroTexto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SpPr txBox="1"/>
      </xdr:nvSpPr>
      <xdr:spPr>
        <a:xfrm>
          <a:off x="14960867" y="119779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ENSAMBLE</a:t>
          </a:r>
          <a:r>
            <a:rPr lang="en-US" sz="1100" b="1" i="1" baseline="0"/>
            <a:t> INT-EXT</a:t>
          </a:r>
        </a:p>
        <a:p>
          <a:pPr algn="ctr"/>
          <a:r>
            <a:rPr lang="en-US" sz="900" b="1" i="1" baseline="0"/>
            <a:t>ARH 090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66</xdr:row>
      <xdr:rowOff>5284</xdr:rowOff>
    </xdr:from>
    <xdr:to>
      <xdr:col>24</xdr:col>
      <xdr:colOff>755192</xdr:colOff>
      <xdr:row>68</xdr:row>
      <xdr:rowOff>104716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CxnSpPr>
          <a:stCxn id="86" idx="4"/>
          <a:endCxn id="88" idx="0"/>
        </xdr:cNvCxnSpPr>
      </xdr:nvCxnSpPr>
      <xdr:spPr>
        <a:xfrm>
          <a:off x="15680867" y="12625909"/>
          <a:ext cx="0" cy="48043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68</xdr:row>
      <xdr:rowOff>104716</xdr:rowOff>
    </xdr:from>
    <xdr:to>
      <xdr:col>25</xdr:col>
      <xdr:colOff>713192</xdr:colOff>
      <xdr:row>71</xdr:row>
      <xdr:rowOff>181216</xdr:rowOff>
    </xdr:to>
    <xdr:sp macro="" textlink="">
      <xdr:nvSpPr>
        <xdr:cNvPr id="88" name="CuadroTexto 8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SpPr txBox="1"/>
      </xdr:nvSpPr>
      <xdr:spPr>
        <a:xfrm>
          <a:off x="14960867" y="1310634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</a:t>
          </a:r>
          <a:r>
            <a:rPr lang="en-US" sz="1100" b="1" i="1" baseline="0"/>
            <a:t> GABINETES</a:t>
          </a:r>
        </a:p>
        <a:p>
          <a:pPr algn="ctr"/>
          <a:r>
            <a:rPr lang="en-US" sz="900" b="1" i="1" baseline="0"/>
            <a:t>ARH 100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71</xdr:row>
      <xdr:rowOff>181216</xdr:rowOff>
    </xdr:from>
    <xdr:to>
      <xdr:col>24</xdr:col>
      <xdr:colOff>761728</xdr:colOff>
      <xdr:row>75</xdr:row>
      <xdr:rowOff>67179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CxnSpPr>
          <a:stCxn id="88" idx="4"/>
          <a:endCxn id="90" idx="0"/>
        </xdr:cNvCxnSpPr>
      </xdr:nvCxnSpPr>
      <xdr:spPr>
        <a:xfrm>
          <a:off x="13604417" y="13754341"/>
          <a:ext cx="6536" cy="64796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41728</xdr:colOff>
      <xdr:row>75</xdr:row>
      <xdr:rowOff>67179</xdr:rowOff>
    </xdr:from>
    <xdr:to>
      <xdr:col>25</xdr:col>
      <xdr:colOff>719728</xdr:colOff>
      <xdr:row>78</xdr:row>
      <xdr:rowOff>143679</xdr:rowOff>
    </xdr:to>
    <xdr:sp macro="" textlink="">
      <xdr:nvSpPr>
        <xdr:cNvPr id="90" name="CuadroTexto 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SpPr txBox="1"/>
      </xdr:nvSpPr>
      <xdr:spPr>
        <a:xfrm>
          <a:off x="12890953" y="144023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ESPH 010</a:t>
          </a:r>
        </a:p>
      </xdr:txBody>
    </xdr:sp>
    <xdr:clientData/>
  </xdr:twoCellAnchor>
  <xdr:twoCellAnchor>
    <xdr:from>
      <xdr:col>24</xdr:col>
      <xdr:colOff>35192</xdr:colOff>
      <xdr:row>87</xdr:row>
      <xdr:rowOff>62134</xdr:rowOff>
    </xdr:from>
    <xdr:to>
      <xdr:col>25</xdr:col>
      <xdr:colOff>713192</xdr:colOff>
      <xdr:row>90</xdr:row>
      <xdr:rowOff>138634</xdr:rowOff>
    </xdr:to>
    <xdr:sp macro="" textlink="">
      <xdr:nvSpPr>
        <xdr:cNvPr id="91" name="CuadroTexto 9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SpPr txBox="1"/>
      </xdr:nvSpPr>
      <xdr:spPr>
        <a:xfrm>
          <a:off x="14960867" y="1706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GABINETE</a:t>
          </a:r>
        </a:p>
        <a:p>
          <a:pPr algn="ctr"/>
          <a:r>
            <a:rPr lang="en-US" sz="900" b="1" i="1"/>
            <a:t>PEH</a:t>
          </a:r>
          <a:r>
            <a:rPr lang="en-US" sz="900" b="1" i="1" baseline="0"/>
            <a:t> 010</a:t>
          </a:r>
          <a:endParaRPr lang="en-US" sz="900" b="1" i="1"/>
        </a:p>
      </xdr:txBody>
    </xdr:sp>
    <xdr:clientData/>
  </xdr:twoCellAnchor>
  <xdr:twoCellAnchor>
    <xdr:from>
      <xdr:col>24</xdr:col>
      <xdr:colOff>755192</xdr:colOff>
      <xdr:row>90</xdr:row>
      <xdr:rowOff>138634</xdr:rowOff>
    </xdr:from>
    <xdr:to>
      <xdr:col>24</xdr:col>
      <xdr:colOff>755192</xdr:colOff>
      <xdr:row>92</xdr:row>
      <xdr:rowOff>62134</xdr:rowOff>
    </xdr:to>
    <xdr:cxnSp macro="">
      <xdr:nvCxnSpPr>
        <xdr:cNvPr id="94" name="Conector recto de flecha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CxnSpPr>
          <a:cxnSpLocks/>
          <a:stCxn id="91" idx="4"/>
          <a:endCxn id="95" idx="0"/>
        </xdr:cNvCxnSpPr>
      </xdr:nvCxnSpPr>
      <xdr:spPr>
        <a:xfrm>
          <a:off x="13604417" y="1771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92</xdr:row>
      <xdr:rowOff>62134</xdr:rowOff>
    </xdr:from>
    <xdr:to>
      <xdr:col>25</xdr:col>
      <xdr:colOff>713192</xdr:colOff>
      <xdr:row>95</xdr:row>
      <xdr:rowOff>138634</xdr:rowOff>
    </xdr:to>
    <xdr:sp macro="" textlink="">
      <xdr:nvSpPr>
        <xdr:cNvPr id="95" name="CuadroTexto 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SpPr txBox="1"/>
      </xdr:nvSpPr>
      <xdr:spPr>
        <a:xfrm>
          <a:off x="14960867" y="1896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RUEDAS Y BASE</a:t>
          </a:r>
        </a:p>
        <a:p>
          <a:pPr algn="ctr"/>
          <a:r>
            <a:rPr lang="en-US" sz="900" b="1" i="1" baseline="0"/>
            <a:t>PEH 030</a:t>
          </a:r>
          <a:endParaRPr lang="en-US" sz="1050" b="1" i="1"/>
        </a:p>
      </xdr:txBody>
    </xdr:sp>
    <xdr:clientData/>
  </xdr:twoCellAnchor>
  <xdr:twoCellAnchor>
    <xdr:from>
      <xdr:col>24</xdr:col>
      <xdr:colOff>755192</xdr:colOff>
      <xdr:row>95</xdr:row>
      <xdr:rowOff>138634</xdr:rowOff>
    </xdr:from>
    <xdr:to>
      <xdr:col>24</xdr:col>
      <xdr:colOff>755192</xdr:colOff>
      <xdr:row>97</xdr:row>
      <xdr:rowOff>62134</xdr:rowOff>
    </xdr:to>
    <xdr:cxnSp macro="">
      <xdr:nvCxnSpPr>
        <xdr:cNvPr id="96" name="Conector recto de flecha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CxnSpPr>
          <a:stCxn id="95" idx="4"/>
        </xdr:cNvCxnSpPr>
      </xdr:nvCxnSpPr>
      <xdr:spPr>
        <a:xfrm>
          <a:off x="15680867" y="1961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24</xdr:row>
      <xdr:rowOff>62134</xdr:rowOff>
    </xdr:from>
    <xdr:to>
      <xdr:col>22</xdr:col>
      <xdr:colOff>713192</xdr:colOff>
      <xdr:row>27</xdr:row>
      <xdr:rowOff>138634</xdr:rowOff>
    </xdr:to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SpPr txBox="1"/>
      </xdr:nvSpPr>
      <xdr:spPr>
        <a:xfrm>
          <a:off x="13313042" y="4681759"/>
          <a:ext cx="1440000" cy="648000"/>
        </a:xfrm>
        <a:prstGeom prst="ellipse">
          <a:avLst/>
        </a:prstGeom>
        <a:solidFill>
          <a:srgbClr val="FF0000"/>
        </a:solidFill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PISO CORRUPLAST</a:t>
          </a:r>
        </a:p>
      </xdr:txBody>
    </xdr:sp>
    <xdr:clientData/>
  </xdr:twoCellAnchor>
  <xdr:twoCellAnchor>
    <xdr:from>
      <xdr:col>22</xdr:col>
      <xdr:colOff>713192</xdr:colOff>
      <xdr:row>26</xdr:row>
      <xdr:rowOff>5134</xdr:rowOff>
    </xdr:from>
    <xdr:to>
      <xdr:col>24</xdr:col>
      <xdr:colOff>35192</xdr:colOff>
      <xdr:row>26</xdr:row>
      <xdr:rowOff>5134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CxnSpPr>
          <a:stCxn id="97" idx="6"/>
          <a:endCxn id="84" idx="2"/>
        </xdr:cNvCxnSpPr>
      </xdr:nvCxnSpPr>
      <xdr:spPr>
        <a:xfrm>
          <a:off x="14753042" y="50057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22</xdr:row>
      <xdr:rowOff>138634</xdr:rowOff>
    </xdr:from>
    <xdr:to>
      <xdr:col>24</xdr:col>
      <xdr:colOff>755192</xdr:colOff>
      <xdr:row>24</xdr:row>
      <xdr:rowOff>62134</xdr:rowOff>
    </xdr:to>
    <xdr:cxnSp macro="">
      <xdr:nvCxnSpPr>
        <xdr:cNvPr id="99" name="Conector recto de flecha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CxnSpPr>
          <a:stCxn id="66" idx="4"/>
          <a:endCxn id="84" idx="0"/>
        </xdr:cNvCxnSpPr>
      </xdr:nvCxnSpPr>
      <xdr:spPr>
        <a:xfrm>
          <a:off x="15680867" y="437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755191</xdr:colOff>
      <xdr:row>23</xdr:row>
      <xdr:rowOff>0</xdr:rowOff>
    </xdr:from>
    <xdr:to>
      <xdr:col>24</xdr:col>
      <xdr:colOff>755191</xdr:colOff>
      <xdr:row>24</xdr:row>
      <xdr:rowOff>62134</xdr:rowOff>
    </xdr:to>
    <xdr:cxnSp macro="">
      <xdr:nvCxnSpPr>
        <xdr:cNvPr id="100" name="Conector angular 105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CxnSpPr>
          <a:stCxn id="60" idx="4"/>
          <a:endCxn id="84" idx="0"/>
        </xdr:cNvCxnSpPr>
      </xdr:nvCxnSpPr>
      <xdr:spPr>
        <a:xfrm rot="16200000" flipH="1">
          <a:off x="14730637" y="3731529"/>
          <a:ext cx="252634" cy="1647825"/>
        </a:xfrm>
        <a:prstGeom prst="bentConnector3">
          <a:avLst>
            <a:gd name="adj1" fmla="val 3699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22</xdr:row>
      <xdr:rowOff>138634</xdr:rowOff>
    </xdr:from>
    <xdr:to>
      <xdr:col>24</xdr:col>
      <xdr:colOff>755192</xdr:colOff>
      <xdr:row>24</xdr:row>
      <xdr:rowOff>62134</xdr:rowOff>
    </xdr:to>
    <xdr:cxnSp macro="">
      <xdr:nvCxnSpPr>
        <xdr:cNvPr id="101" name="Conector angular 106"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CxnSpPr>
          <a:stCxn id="54" idx="4"/>
          <a:endCxn id="84" idx="0"/>
        </xdr:cNvCxnSpPr>
      </xdr:nvCxnSpPr>
      <xdr:spPr>
        <a:xfrm rot="16200000" flipH="1">
          <a:off x="13828405" y="2829296"/>
          <a:ext cx="304500" cy="3400425"/>
        </a:xfrm>
        <a:prstGeom prst="bentConnector3">
          <a:avLst>
            <a:gd name="adj1" fmla="val 4999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755193</xdr:colOff>
      <xdr:row>12</xdr:row>
      <xdr:rowOff>148878</xdr:rowOff>
    </xdr:from>
    <xdr:to>
      <xdr:col>24</xdr:col>
      <xdr:colOff>755193</xdr:colOff>
      <xdr:row>24</xdr:row>
      <xdr:rowOff>62133</xdr:rowOff>
    </xdr:to>
    <xdr:cxnSp macro="">
      <xdr:nvCxnSpPr>
        <xdr:cNvPr id="102" name="Conector angular 107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CxnSpPr>
          <a:stCxn id="78" idx="4"/>
          <a:endCxn id="84" idx="0"/>
        </xdr:cNvCxnSpPr>
      </xdr:nvCxnSpPr>
      <xdr:spPr>
        <a:xfrm rot="16200000" flipH="1">
          <a:off x="12057115" y="1058006"/>
          <a:ext cx="2199255" cy="5048250"/>
        </a:xfrm>
        <a:prstGeom prst="bentConnector3">
          <a:avLst>
            <a:gd name="adj1" fmla="val 9276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97</xdr:row>
      <xdr:rowOff>50926</xdr:rowOff>
    </xdr:from>
    <xdr:to>
      <xdr:col>25</xdr:col>
      <xdr:colOff>713192</xdr:colOff>
      <xdr:row>100</xdr:row>
      <xdr:rowOff>127426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1300-000071000000}"/>
            </a:ext>
          </a:extLst>
        </xdr:cNvPr>
        <xdr:cNvSpPr txBox="1"/>
      </xdr:nvSpPr>
      <xdr:spPr>
        <a:xfrm>
          <a:off x="14960867" y="1991055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COLOCACIÓN PUERTAS DE VIDRIO</a:t>
          </a:r>
        </a:p>
        <a:p>
          <a:pPr algn="ctr"/>
          <a:r>
            <a:rPr lang="en-US" sz="900" b="1" i="1" baseline="0"/>
            <a:t>PEH </a:t>
          </a:r>
          <a:endParaRPr lang="en-US" sz="1100" b="1" i="1"/>
        </a:p>
      </xdr:txBody>
    </xdr:sp>
    <xdr:clientData/>
  </xdr:twoCellAnchor>
  <xdr:twoCellAnchor>
    <xdr:from>
      <xdr:col>20</xdr:col>
      <xdr:colOff>95250</xdr:colOff>
      <xdr:row>97</xdr:row>
      <xdr:rowOff>50926</xdr:rowOff>
    </xdr:from>
    <xdr:to>
      <xdr:col>22</xdr:col>
      <xdr:colOff>713192</xdr:colOff>
      <xdr:row>100</xdr:row>
      <xdr:rowOff>127426</xdr:rowOff>
    </xdr:to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SpPr txBox="1"/>
      </xdr:nvSpPr>
      <xdr:spPr>
        <a:xfrm>
          <a:off x="11172825" y="18577051"/>
          <a:ext cx="150376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PUERTAS DE VIDRIO</a:t>
          </a:r>
        </a:p>
        <a:p>
          <a:pPr algn="ctr"/>
          <a:r>
            <a:rPr lang="en-US" sz="900" b="1" i="1" baseline="0"/>
            <a:t>PEH 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98</xdr:row>
      <xdr:rowOff>184426</xdr:rowOff>
    </xdr:from>
    <xdr:to>
      <xdr:col>24</xdr:col>
      <xdr:colOff>35192</xdr:colOff>
      <xdr:row>98</xdr:row>
      <xdr:rowOff>184426</xdr:rowOff>
    </xdr:to>
    <xdr:cxnSp macro="">
      <xdr:nvCxnSpPr>
        <xdr:cNvPr id="115" name="Conector recto de flecha 114">
          <a:extLst>
            <a:ext uri="{FF2B5EF4-FFF2-40B4-BE49-F238E27FC236}">
              <a16:creationId xmlns:a16="http://schemas.microsoft.com/office/drawing/2014/main" id="{00000000-0008-0000-1300-000073000000}"/>
            </a:ext>
          </a:extLst>
        </xdr:cNvPr>
        <xdr:cNvCxnSpPr>
          <a:cxnSpLocks/>
          <a:stCxn id="114" idx="6"/>
          <a:endCxn id="113" idx="2"/>
        </xdr:cNvCxnSpPr>
      </xdr:nvCxnSpPr>
      <xdr:spPr>
        <a:xfrm>
          <a:off x="12676592" y="18901051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102</xdr:row>
      <xdr:rowOff>95752</xdr:rowOff>
    </xdr:from>
    <xdr:to>
      <xdr:col>25</xdr:col>
      <xdr:colOff>713192</xdr:colOff>
      <xdr:row>105</xdr:row>
      <xdr:rowOff>172252</xdr:rowOff>
    </xdr:to>
    <xdr:sp macro="" textlink="">
      <xdr:nvSpPr>
        <xdr:cNvPr id="117" name="CuadroTexto 1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SpPr txBox="1"/>
      </xdr:nvSpPr>
      <xdr:spPr>
        <a:xfrm>
          <a:off x="14960867" y="209078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DEL CONDENSADOR</a:t>
          </a:r>
        </a:p>
        <a:p>
          <a:pPr algn="ctr"/>
          <a:r>
            <a:rPr lang="en-US" sz="900" b="1" i="1" baseline="0"/>
            <a:t>EQUH 010</a:t>
          </a:r>
        </a:p>
      </xdr:txBody>
    </xdr:sp>
    <xdr:clientData/>
  </xdr:twoCellAnchor>
  <xdr:twoCellAnchor>
    <xdr:from>
      <xdr:col>24</xdr:col>
      <xdr:colOff>751731</xdr:colOff>
      <xdr:row>110</xdr:row>
      <xdr:rowOff>172252</xdr:rowOff>
    </xdr:from>
    <xdr:to>
      <xdr:col>24</xdr:col>
      <xdr:colOff>751766</xdr:colOff>
      <xdr:row>112</xdr:row>
      <xdr:rowOff>89877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1300-000076000000}"/>
            </a:ext>
          </a:extLst>
        </xdr:cNvPr>
        <xdr:cNvCxnSpPr>
          <a:stCxn id="125959" idx="4"/>
        </xdr:cNvCxnSpPr>
      </xdr:nvCxnSpPr>
      <xdr:spPr>
        <a:xfrm>
          <a:off x="15677406" y="22508377"/>
          <a:ext cx="35" cy="2986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122</xdr:row>
      <xdr:rowOff>62134</xdr:rowOff>
    </xdr:from>
    <xdr:to>
      <xdr:col>25</xdr:col>
      <xdr:colOff>713192</xdr:colOff>
      <xdr:row>125</xdr:row>
      <xdr:rowOff>138634</xdr:rowOff>
    </xdr:to>
    <xdr:sp macro="" textlink="">
      <xdr:nvSpPr>
        <xdr:cNvPr id="119" name="CuadroTexto 1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300-000077000000}"/>
            </a:ext>
          </a:extLst>
        </xdr:cNvPr>
        <xdr:cNvSpPr txBox="1"/>
      </xdr:nvSpPr>
      <xdr:spPr>
        <a:xfrm>
          <a:off x="14960867" y="2468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MC</a:t>
          </a:r>
        </a:p>
        <a:p>
          <a:pPr algn="ctr"/>
          <a:r>
            <a:rPr lang="en-US" sz="900" b="1" i="1"/>
            <a:t>EQUH 050</a:t>
          </a:r>
        </a:p>
      </xdr:txBody>
    </xdr:sp>
    <xdr:clientData/>
  </xdr:twoCellAnchor>
  <xdr:twoCellAnchor>
    <xdr:from>
      <xdr:col>24</xdr:col>
      <xdr:colOff>755192</xdr:colOff>
      <xdr:row>115</xdr:row>
      <xdr:rowOff>138634</xdr:rowOff>
    </xdr:from>
    <xdr:to>
      <xdr:col>24</xdr:col>
      <xdr:colOff>755192</xdr:colOff>
      <xdr:row>117</xdr:row>
      <xdr:rowOff>62134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CxnSpPr/>
      </xdr:nvCxnSpPr>
      <xdr:spPr>
        <a:xfrm>
          <a:off x="15680867" y="2342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117</xdr:row>
      <xdr:rowOff>43084</xdr:rowOff>
    </xdr:from>
    <xdr:to>
      <xdr:col>25</xdr:col>
      <xdr:colOff>713192</xdr:colOff>
      <xdr:row>120</xdr:row>
      <xdr:rowOff>171450</xdr:rowOff>
    </xdr:to>
    <xdr:sp macro="" textlink="">
      <xdr:nvSpPr>
        <xdr:cNvPr id="121" name="CuadroTexto 12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300-000079000000}"/>
            </a:ext>
          </a:extLst>
        </xdr:cNvPr>
        <xdr:cNvSpPr txBox="1"/>
      </xdr:nvSpPr>
      <xdr:spPr>
        <a:xfrm>
          <a:off x="14960867" y="23712709"/>
          <a:ext cx="1440000" cy="69986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INSTALACIÓN ELÉCTRICA</a:t>
          </a:r>
        </a:p>
        <a:p>
          <a:pPr algn="ctr"/>
          <a:r>
            <a:rPr lang="en-US" sz="900" b="1" i="1"/>
            <a:t>EQUH 040</a:t>
          </a:r>
        </a:p>
      </xdr:txBody>
    </xdr:sp>
    <xdr:clientData/>
  </xdr:twoCellAnchor>
  <xdr:twoCellAnchor>
    <xdr:from>
      <xdr:col>24</xdr:col>
      <xdr:colOff>35192</xdr:colOff>
      <xdr:row>127</xdr:row>
      <xdr:rowOff>52609</xdr:rowOff>
    </xdr:from>
    <xdr:to>
      <xdr:col>25</xdr:col>
      <xdr:colOff>713192</xdr:colOff>
      <xdr:row>130</xdr:row>
      <xdr:rowOff>129109</xdr:rowOff>
    </xdr:to>
    <xdr:sp macro="" textlink="">
      <xdr:nvSpPr>
        <xdr:cNvPr id="122" name="CuadroTexto 1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7A000000}"/>
            </a:ext>
          </a:extLst>
        </xdr:cNvPr>
        <xdr:cNvSpPr txBox="1"/>
      </xdr:nvSpPr>
      <xdr:spPr>
        <a:xfrm>
          <a:off x="14960867" y="256272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DE TUBOS</a:t>
          </a:r>
        </a:p>
        <a:p>
          <a:pPr algn="ctr"/>
          <a:r>
            <a:rPr lang="en-US" sz="900" b="1" i="1"/>
            <a:t>EQUH 070</a:t>
          </a:r>
        </a:p>
      </xdr:txBody>
    </xdr:sp>
    <xdr:clientData/>
  </xdr:twoCellAnchor>
  <xdr:twoCellAnchor>
    <xdr:from>
      <xdr:col>24</xdr:col>
      <xdr:colOff>755192</xdr:colOff>
      <xdr:row>125</xdr:row>
      <xdr:rowOff>138634</xdr:rowOff>
    </xdr:from>
    <xdr:to>
      <xdr:col>24</xdr:col>
      <xdr:colOff>755192</xdr:colOff>
      <xdr:row>127</xdr:row>
      <xdr:rowOff>52609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CxnSpPr>
          <a:stCxn id="119" idx="4"/>
          <a:endCxn id="122" idx="0"/>
        </xdr:cNvCxnSpPr>
      </xdr:nvCxnSpPr>
      <xdr:spPr>
        <a:xfrm>
          <a:off x="15680867" y="25332259"/>
          <a:ext cx="0" cy="2949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132</xdr:row>
      <xdr:rowOff>24033</xdr:rowOff>
    </xdr:from>
    <xdr:to>
      <xdr:col>25</xdr:col>
      <xdr:colOff>713192</xdr:colOff>
      <xdr:row>135</xdr:row>
      <xdr:rowOff>95250</xdr:rowOff>
    </xdr:to>
    <xdr:sp macro="" textlink="">
      <xdr:nvSpPr>
        <xdr:cNvPr id="124" name="CuadroTexto 1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300-00007C000000}"/>
            </a:ext>
          </a:extLst>
        </xdr:cNvPr>
        <xdr:cNvSpPr txBox="1"/>
      </xdr:nvSpPr>
      <xdr:spPr>
        <a:xfrm>
          <a:off x="14960867" y="26551158"/>
          <a:ext cx="1440000" cy="642717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  <a:endParaRPr lang="en-US" sz="1100" b="1" i="1" baseline="0"/>
        </a:p>
        <a:p>
          <a:pPr algn="ctr"/>
          <a:r>
            <a:rPr lang="en-US" sz="900" b="1" i="1"/>
            <a:t>EQUH 080</a:t>
          </a:r>
        </a:p>
      </xdr:txBody>
    </xdr:sp>
    <xdr:clientData/>
  </xdr:twoCellAnchor>
  <xdr:twoCellAnchor>
    <xdr:from>
      <xdr:col>24</xdr:col>
      <xdr:colOff>755192</xdr:colOff>
      <xdr:row>130</xdr:row>
      <xdr:rowOff>100534</xdr:rowOff>
    </xdr:from>
    <xdr:to>
      <xdr:col>24</xdr:col>
      <xdr:colOff>755192</xdr:colOff>
      <xdr:row>132</xdr:row>
      <xdr:rowOff>24033</xdr:rowOff>
    </xdr:to>
    <xdr:cxnSp macro="">
      <xdr:nvCxnSpPr>
        <xdr:cNvPr id="125" name="Conector recto de flecha 124">
          <a:extLst>
            <a:ext uri="{FF2B5EF4-FFF2-40B4-BE49-F238E27FC236}">
              <a16:creationId xmlns:a16="http://schemas.microsoft.com/office/drawing/2014/main" id="{00000000-0008-0000-1300-00007D000000}"/>
            </a:ext>
          </a:extLst>
        </xdr:cNvPr>
        <xdr:cNvCxnSpPr>
          <a:endCxn id="124" idx="0"/>
        </xdr:cNvCxnSpPr>
      </xdr:nvCxnSpPr>
      <xdr:spPr>
        <a:xfrm>
          <a:off x="15680867" y="26246659"/>
          <a:ext cx="0" cy="3044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137</xdr:row>
      <xdr:rowOff>0</xdr:rowOff>
    </xdr:from>
    <xdr:to>
      <xdr:col>25</xdr:col>
      <xdr:colOff>713192</xdr:colOff>
      <xdr:row>140</xdr:row>
      <xdr:rowOff>157684</xdr:rowOff>
    </xdr:to>
    <xdr:sp macro="" textlink="">
      <xdr:nvSpPr>
        <xdr:cNvPr id="126" name="CuadroTexto 1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SpPr txBox="1"/>
      </xdr:nvSpPr>
      <xdr:spPr>
        <a:xfrm>
          <a:off x="14960867" y="27479625"/>
          <a:ext cx="1440000" cy="72918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VERIFICACIÓN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CONTINUIDAD Y FUGA</a:t>
          </a:r>
        </a:p>
        <a:p>
          <a:pPr algn="ctr"/>
          <a:r>
            <a:rPr lang="en-US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EQUH 090</a:t>
          </a:r>
          <a:endParaRPr lang="es-AR" sz="800">
            <a:effectLst/>
          </a:endParaRPr>
        </a:p>
      </xdr:txBody>
    </xdr:sp>
    <xdr:clientData/>
  </xdr:twoCellAnchor>
  <xdr:twoCellAnchor>
    <xdr:from>
      <xdr:col>24</xdr:col>
      <xdr:colOff>755192</xdr:colOff>
      <xdr:row>135</xdr:row>
      <xdr:rowOff>95250</xdr:rowOff>
    </xdr:from>
    <xdr:to>
      <xdr:col>24</xdr:col>
      <xdr:colOff>755192</xdr:colOff>
      <xdr:row>137</xdr:row>
      <xdr:rowOff>0</xdr:rowOff>
    </xdr:to>
    <xdr:cxnSp macro="">
      <xdr:nvCxnSpPr>
        <xdr:cNvPr id="127" name="Conector recto de flecha 126">
          <a:extLst>
            <a:ext uri="{FF2B5EF4-FFF2-40B4-BE49-F238E27FC236}">
              <a16:creationId xmlns:a16="http://schemas.microsoft.com/office/drawing/2014/main" id="{00000000-0008-0000-1300-00007F000000}"/>
            </a:ext>
          </a:extLst>
        </xdr:cNvPr>
        <xdr:cNvCxnSpPr>
          <a:stCxn id="124" idx="4"/>
          <a:endCxn id="126" idx="0"/>
        </xdr:cNvCxnSpPr>
      </xdr:nvCxnSpPr>
      <xdr:spPr>
        <a:xfrm>
          <a:off x="15680867" y="27193875"/>
          <a:ext cx="0" cy="285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44717</xdr:colOff>
      <xdr:row>147</xdr:row>
      <xdr:rowOff>62134</xdr:rowOff>
    </xdr:from>
    <xdr:to>
      <xdr:col>25</xdr:col>
      <xdr:colOff>722717</xdr:colOff>
      <xdr:row>150</xdr:row>
      <xdr:rowOff>138634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1300-000080000000}"/>
            </a:ext>
          </a:extLst>
        </xdr:cNvPr>
        <xdr:cNvSpPr txBox="1"/>
      </xdr:nvSpPr>
      <xdr:spPr>
        <a:xfrm>
          <a:off x="14970392" y="2944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endParaRPr lang="es-AR">
            <a:effectLst/>
          </a:endParaRPr>
        </a:p>
      </xdr:txBody>
    </xdr:sp>
    <xdr:clientData/>
  </xdr:twoCellAnchor>
  <xdr:twoCellAnchor>
    <xdr:from>
      <xdr:col>24</xdr:col>
      <xdr:colOff>755192</xdr:colOff>
      <xdr:row>140</xdr:row>
      <xdr:rowOff>157684</xdr:rowOff>
    </xdr:from>
    <xdr:to>
      <xdr:col>24</xdr:col>
      <xdr:colOff>758100</xdr:colOff>
      <xdr:row>142</xdr:row>
      <xdr:rowOff>76200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CxnSpPr>
          <a:stCxn id="126" idx="4"/>
          <a:endCxn id="125995" idx="0"/>
        </xdr:cNvCxnSpPr>
      </xdr:nvCxnSpPr>
      <xdr:spPr>
        <a:xfrm>
          <a:off x="15680867" y="28208809"/>
          <a:ext cx="2908" cy="2995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41462</xdr:colOff>
      <xdr:row>209</xdr:row>
      <xdr:rowOff>0</xdr:rowOff>
    </xdr:from>
    <xdr:to>
      <xdr:col>25</xdr:col>
      <xdr:colOff>753836</xdr:colOff>
      <xdr:row>219</xdr:row>
      <xdr:rowOff>19050</xdr:rowOff>
    </xdr:to>
    <xdr:sp macro="" textlink="">
      <xdr:nvSpPr>
        <xdr:cNvPr id="130" name="Rectángulo 129">
          <a:extLst>
            <a:ext uri="{FF2B5EF4-FFF2-40B4-BE49-F238E27FC236}">
              <a16:creationId xmlns:a16="http://schemas.microsoft.com/office/drawing/2014/main" id="{00000000-0008-0000-1300-000082000000}"/>
            </a:ext>
          </a:extLst>
        </xdr:cNvPr>
        <xdr:cNvSpPr/>
      </xdr:nvSpPr>
      <xdr:spPr>
        <a:xfrm>
          <a:off x="13319312" y="41195625"/>
          <a:ext cx="3122199" cy="1924050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28576</xdr:colOff>
      <xdr:row>192</xdr:row>
      <xdr:rowOff>141514</xdr:rowOff>
    </xdr:from>
    <xdr:to>
      <xdr:col>26</xdr:col>
      <xdr:colOff>1</xdr:colOff>
      <xdr:row>197</xdr:row>
      <xdr:rowOff>85726</xdr:rowOff>
    </xdr:to>
    <xdr:sp macro="" textlink="">
      <xdr:nvSpPr>
        <xdr:cNvPr id="131" name="Rectángulo 130">
          <a:extLst>
            <a:ext uri="{FF2B5EF4-FFF2-40B4-BE49-F238E27FC236}">
              <a16:creationId xmlns:a16="http://schemas.microsoft.com/office/drawing/2014/main" id="{00000000-0008-0000-1300-000083000000}"/>
            </a:ext>
          </a:extLst>
        </xdr:cNvPr>
        <xdr:cNvSpPr/>
      </xdr:nvSpPr>
      <xdr:spPr>
        <a:xfrm>
          <a:off x="13306426" y="38098639"/>
          <a:ext cx="3143250" cy="896712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47625</xdr:colOff>
      <xdr:row>151</xdr:row>
      <xdr:rowOff>84667</xdr:rowOff>
    </xdr:from>
    <xdr:to>
      <xdr:col>25</xdr:col>
      <xdr:colOff>746125</xdr:colOff>
      <xdr:row>174</xdr:row>
      <xdr:rowOff>104775</xdr:rowOff>
    </xdr:to>
    <xdr:sp macro="" textlink="">
      <xdr:nvSpPr>
        <xdr:cNvPr id="132" name="Rectángulo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SpPr/>
      </xdr:nvSpPr>
      <xdr:spPr>
        <a:xfrm>
          <a:off x="13325475" y="30231292"/>
          <a:ext cx="3108325" cy="4401608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50781</xdr:colOff>
      <xdr:row>203</xdr:row>
      <xdr:rowOff>165312</xdr:rowOff>
    </xdr:from>
    <xdr:to>
      <xdr:col>25</xdr:col>
      <xdr:colOff>728781</xdr:colOff>
      <xdr:row>207</xdr:row>
      <xdr:rowOff>51312</xdr:rowOff>
    </xdr:to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1300-000085000000}"/>
            </a:ext>
          </a:extLst>
        </xdr:cNvPr>
        <xdr:cNvSpPr txBox="1"/>
      </xdr:nvSpPr>
      <xdr:spPr>
        <a:xfrm>
          <a:off x="14976456" y="40217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24</xdr:col>
      <xdr:colOff>54242</xdr:colOff>
      <xdr:row>209</xdr:row>
      <xdr:rowOff>135977</xdr:rowOff>
    </xdr:from>
    <xdr:to>
      <xdr:col>25</xdr:col>
      <xdr:colOff>732242</xdr:colOff>
      <xdr:row>213</xdr:row>
      <xdr:rowOff>21977</xdr:rowOff>
    </xdr:to>
    <xdr:sp macro="" textlink="">
      <xdr:nvSpPr>
        <xdr:cNvPr id="134" name="CuadroTexto 1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300-000086000000}"/>
            </a:ext>
          </a:extLst>
        </xdr:cNvPr>
        <xdr:cNvSpPr txBox="1"/>
      </xdr:nvSpPr>
      <xdr:spPr>
        <a:xfrm>
          <a:off x="14979917" y="413316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EMBALAJE</a:t>
          </a:r>
        </a:p>
        <a:p>
          <a:pPr algn="ctr"/>
          <a:r>
            <a:rPr lang="en-US" sz="900" b="1" i="1"/>
            <a:t>EMBH 010</a:t>
          </a:r>
        </a:p>
      </xdr:txBody>
    </xdr:sp>
    <xdr:clientData/>
  </xdr:twoCellAnchor>
  <xdr:twoCellAnchor>
    <xdr:from>
      <xdr:col>24</xdr:col>
      <xdr:colOff>54242</xdr:colOff>
      <xdr:row>214</xdr:row>
      <xdr:rowOff>186050</xdr:rowOff>
    </xdr:from>
    <xdr:to>
      <xdr:col>25</xdr:col>
      <xdr:colOff>732242</xdr:colOff>
      <xdr:row>218</xdr:row>
      <xdr:rowOff>72050</xdr:rowOff>
    </xdr:to>
    <xdr:sp macro="" textlink="">
      <xdr:nvSpPr>
        <xdr:cNvPr id="135" name="CuadroTexto 13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SpPr txBox="1"/>
      </xdr:nvSpPr>
      <xdr:spPr>
        <a:xfrm>
          <a:off x="14979917" y="423341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EMBH</a:t>
          </a:r>
          <a:r>
            <a:rPr lang="en-US" sz="900" b="1" i="1" baseline="0"/>
            <a:t> 020</a:t>
          </a:r>
          <a:endParaRPr lang="en-US" sz="900" b="1" i="1"/>
        </a:p>
      </xdr:txBody>
    </xdr:sp>
    <xdr:clientData/>
  </xdr:twoCellAnchor>
  <xdr:twoCellAnchor>
    <xdr:from>
      <xdr:col>25</xdr:col>
      <xdr:colOff>18306</xdr:colOff>
      <xdr:row>185</xdr:row>
      <xdr:rowOff>104774</xdr:rowOff>
    </xdr:from>
    <xdr:to>
      <xdr:col>25</xdr:col>
      <xdr:colOff>18306</xdr:colOff>
      <xdr:row>187</xdr:row>
      <xdr:rowOff>127212</xdr:rowOff>
    </xdr:to>
    <xdr:cxnSp macro="">
      <xdr:nvCxnSpPr>
        <xdr:cNvPr id="136" name="Conector recto de flecha 135">
          <a:extLst>
            <a:ext uri="{FF2B5EF4-FFF2-40B4-BE49-F238E27FC236}">
              <a16:creationId xmlns:a16="http://schemas.microsoft.com/office/drawing/2014/main" id="{00000000-0008-0000-1300-000088000000}"/>
            </a:ext>
          </a:extLst>
        </xdr:cNvPr>
        <xdr:cNvCxnSpPr>
          <a:stCxn id="146" idx="4"/>
          <a:endCxn id="138" idx="0"/>
        </xdr:cNvCxnSpPr>
      </xdr:nvCxnSpPr>
      <xdr:spPr>
        <a:xfrm>
          <a:off x="15705981" y="36728399"/>
          <a:ext cx="0" cy="4034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8781</xdr:colOff>
      <xdr:row>202</xdr:row>
      <xdr:rowOff>94425</xdr:rowOff>
    </xdr:from>
    <xdr:to>
      <xdr:col>25</xdr:col>
      <xdr:colOff>8781</xdr:colOff>
      <xdr:row>203</xdr:row>
      <xdr:rowOff>165312</xdr:rowOff>
    </xdr:to>
    <xdr:cxnSp macro="">
      <xdr:nvCxnSpPr>
        <xdr:cNvPr id="137" name="Conector recto de flecha 136">
          <a:extLst>
            <a:ext uri="{FF2B5EF4-FFF2-40B4-BE49-F238E27FC236}">
              <a16:creationId xmlns:a16="http://schemas.microsoft.com/office/drawing/2014/main" id="{00000000-0008-0000-1300-000089000000}"/>
            </a:ext>
          </a:extLst>
        </xdr:cNvPr>
        <xdr:cNvCxnSpPr>
          <a:stCxn id="170" idx="4"/>
          <a:endCxn id="133" idx="0"/>
        </xdr:cNvCxnSpPr>
      </xdr:nvCxnSpPr>
      <xdr:spPr>
        <a:xfrm>
          <a:off x="15696456" y="39956550"/>
          <a:ext cx="0" cy="2613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60306</xdr:colOff>
      <xdr:row>187</xdr:row>
      <xdr:rowOff>127212</xdr:rowOff>
    </xdr:from>
    <xdr:to>
      <xdr:col>25</xdr:col>
      <xdr:colOff>738306</xdr:colOff>
      <xdr:row>191</xdr:row>
      <xdr:rowOff>13212</xdr:rowOff>
    </xdr:to>
    <xdr:sp macro="" textlink="">
      <xdr:nvSpPr>
        <xdr:cNvPr id="138" name="CuadroTexto 13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SpPr txBox="1"/>
      </xdr:nvSpPr>
      <xdr:spPr>
        <a:xfrm>
          <a:off x="14985981" y="371318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CONH 020</a:t>
          </a:r>
          <a:endParaRPr lang="en-US" sz="1100" b="1" i="1"/>
        </a:p>
      </xdr:txBody>
    </xdr:sp>
    <xdr:clientData/>
  </xdr:twoCellAnchor>
  <xdr:twoCellAnchor>
    <xdr:from>
      <xdr:col>25</xdr:col>
      <xdr:colOff>18306</xdr:colOff>
      <xdr:row>196</xdr:row>
      <xdr:rowOff>190499</xdr:rowOff>
    </xdr:from>
    <xdr:to>
      <xdr:col>25</xdr:col>
      <xdr:colOff>19050</xdr:colOff>
      <xdr:row>199</xdr:row>
      <xdr:rowOff>38100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1300-00008B000000}"/>
            </a:ext>
          </a:extLst>
        </xdr:cNvPr>
        <xdr:cNvCxnSpPr>
          <a:stCxn id="151" idx="4"/>
        </xdr:cNvCxnSpPr>
      </xdr:nvCxnSpPr>
      <xdr:spPr>
        <a:xfrm>
          <a:off x="15705981" y="38909624"/>
          <a:ext cx="744" cy="4191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268219</xdr:colOff>
      <xdr:row>201</xdr:row>
      <xdr:rowOff>95691</xdr:rowOff>
    </xdr:from>
    <xdr:to>
      <xdr:col>22</xdr:col>
      <xdr:colOff>581024</xdr:colOff>
      <xdr:row>204</xdr:row>
      <xdr:rowOff>95690</xdr:rowOff>
    </xdr:to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1300-00008C000000}"/>
            </a:ext>
          </a:extLst>
        </xdr:cNvPr>
        <xdr:cNvSpPr txBox="1"/>
      </xdr:nvSpPr>
      <xdr:spPr>
        <a:xfrm>
          <a:off x="13546069" y="39767316"/>
          <a:ext cx="107480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21</xdr:col>
      <xdr:colOff>102058</xdr:colOff>
      <xdr:row>215</xdr:row>
      <xdr:rowOff>161925</xdr:rowOff>
    </xdr:from>
    <xdr:to>
      <xdr:col>22</xdr:col>
      <xdr:colOff>476250</xdr:colOff>
      <xdr:row>218</xdr:row>
      <xdr:rowOff>152527</xdr:rowOff>
    </xdr:to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SpPr txBox="1"/>
      </xdr:nvSpPr>
      <xdr:spPr>
        <a:xfrm>
          <a:off x="13379908" y="42500550"/>
          <a:ext cx="1136192" cy="562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989EA1"/>
              </a:solidFill>
            </a:rPr>
            <a:t>EMBH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24</xdr:col>
      <xdr:colOff>751731</xdr:colOff>
      <xdr:row>105</xdr:row>
      <xdr:rowOff>172252</xdr:rowOff>
    </xdr:from>
    <xdr:to>
      <xdr:col>24</xdr:col>
      <xdr:colOff>755192</xdr:colOff>
      <xdr:row>107</xdr:row>
      <xdr:rowOff>95752</xdr:rowOff>
    </xdr:to>
    <xdr:cxnSp macro="">
      <xdr:nvCxnSpPr>
        <xdr:cNvPr id="142" name="Conector recto de flecha 141">
          <a:extLst>
            <a:ext uri="{FF2B5EF4-FFF2-40B4-BE49-F238E27FC236}">
              <a16:creationId xmlns:a16="http://schemas.microsoft.com/office/drawing/2014/main" id="{00000000-0008-0000-1300-00008E000000}"/>
            </a:ext>
          </a:extLst>
        </xdr:cNvPr>
        <xdr:cNvCxnSpPr>
          <a:stCxn id="117" idx="4"/>
          <a:endCxn id="125959" idx="0"/>
        </xdr:cNvCxnSpPr>
      </xdr:nvCxnSpPr>
      <xdr:spPr>
        <a:xfrm flipH="1">
          <a:off x="15677406" y="21555877"/>
          <a:ext cx="3461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10897</xdr:colOff>
      <xdr:row>156</xdr:row>
      <xdr:rowOff>105833</xdr:rowOff>
    </xdr:from>
    <xdr:to>
      <xdr:col>25</xdr:col>
      <xdr:colOff>10897</xdr:colOff>
      <xdr:row>158</xdr:row>
      <xdr:rowOff>62033</xdr:rowOff>
    </xdr:to>
    <xdr:cxnSp macro="">
      <xdr:nvCxnSpPr>
        <xdr:cNvPr id="143" name="Conector recto de flecha 142">
          <a:extLst>
            <a:ext uri="{FF2B5EF4-FFF2-40B4-BE49-F238E27FC236}">
              <a16:creationId xmlns:a16="http://schemas.microsoft.com/office/drawing/2014/main" id="{00000000-0008-0000-1300-00008F000000}"/>
            </a:ext>
          </a:extLst>
        </xdr:cNvPr>
        <xdr:cNvCxnSpPr>
          <a:stCxn id="147" idx="4"/>
          <a:endCxn id="150" idx="0"/>
        </xdr:cNvCxnSpPr>
      </xdr:nvCxnSpPr>
      <xdr:spPr>
        <a:xfrm>
          <a:off x="15698572" y="31204958"/>
          <a:ext cx="0" cy="3372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10897</xdr:colOff>
      <xdr:row>162</xdr:row>
      <xdr:rowOff>28577</xdr:rowOff>
    </xdr:from>
    <xdr:to>
      <xdr:col>25</xdr:col>
      <xdr:colOff>10917</xdr:colOff>
      <xdr:row>164</xdr:row>
      <xdr:rowOff>95253</xdr:rowOff>
    </xdr:to>
    <xdr:cxnSp macro="">
      <xdr:nvCxnSpPr>
        <xdr:cNvPr id="144" name="Conector recto de flecha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CxnSpPr>
          <a:cxnSpLocks/>
          <a:stCxn id="150" idx="4"/>
          <a:endCxn id="125983" idx="0"/>
        </xdr:cNvCxnSpPr>
      </xdr:nvCxnSpPr>
      <xdr:spPr>
        <a:xfrm>
          <a:off x="15698572" y="32270702"/>
          <a:ext cx="20" cy="4476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8781</xdr:colOff>
      <xdr:row>207</xdr:row>
      <xdr:rowOff>51312</xdr:rowOff>
    </xdr:from>
    <xdr:to>
      <xdr:col>25</xdr:col>
      <xdr:colOff>12242</xdr:colOff>
      <xdr:row>209</xdr:row>
      <xdr:rowOff>135977</xdr:rowOff>
    </xdr:to>
    <xdr:cxnSp macro="">
      <xdr:nvCxnSpPr>
        <xdr:cNvPr id="145" name="Conector recto de flecha 144">
          <a:extLst>
            <a:ext uri="{FF2B5EF4-FFF2-40B4-BE49-F238E27FC236}">
              <a16:creationId xmlns:a16="http://schemas.microsoft.com/office/drawing/2014/main" id="{00000000-0008-0000-1300-000091000000}"/>
            </a:ext>
          </a:extLst>
        </xdr:cNvPr>
        <xdr:cNvCxnSpPr>
          <a:stCxn id="133" idx="4"/>
          <a:endCxn id="134" idx="0"/>
        </xdr:cNvCxnSpPr>
      </xdr:nvCxnSpPr>
      <xdr:spPr>
        <a:xfrm>
          <a:off x="15696456" y="40865937"/>
          <a:ext cx="3461" cy="465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60306</xdr:colOff>
      <xdr:row>181</xdr:row>
      <xdr:rowOff>165561</xdr:rowOff>
    </xdr:from>
    <xdr:to>
      <xdr:col>25</xdr:col>
      <xdr:colOff>738306</xdr:colOff>
      <xdr:row>185</xdr:row>
      <xdr:rowOff>104774</xdr:rowOff>
    </xdr:to>
    <xdr:sp macro="" textlink="">
      <xdr:nvSpPr>
        <xdr:cNvPr id="146" name="CuadroTexto 14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300-000092000000}"/>
            </a:ext>
          </a:extLst>
        </xdr:cNvPr>
        <xdr:cNvSpPr txBox="1"/>
      </xdr:nvSpPr>
      <xdr:spPr>
        <a:xfrm>
          <a:off x="14985981" y="36027186"/>
          <a:ext cx="1440000" cy="7012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Y LIMPIEZA FINAL</a:t>
          </a:r>
        </a:p>
        <a:p>
          <a:pPr algn="ctr"/>
          <a:r>
            <a:rPr lang="en-US" sz="1000" b="1" i="1"/>
            <a:t>TERH 050</a:t>
          </a:r>
        </a:p>
      </xdr:txBody>
    </xdr:sp>
    <xdr:clientData/>
  </xdr:twoCellAnchor>
  <xdr:twoCellAnchor>
    <xdr:from>
      <xdr:col>24</xdr:col>
      <xdr:colOff>52897</xdr:colOff>
      <xdr:row>152</xdr:row>
      <xdr:rowOff>70707</xdr:rowOff>
    </xdr:from>
    <xdr:to>
      <xdr:col>25</xdr:col>
      <xdr:colOff>730897</xdr:colOff>
      <xdr:row>156</xdr:row>
      <xdr:rowOff>105833</xdr:rowOff>
    </xdr:to>
    <xdr:sp macro="" textlink="">
      <xdr:nvSpPr>
        <xdr:cNvPr id="147" name="CuadroTexto 14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SpPr txBox="1"/>
      </xdr:nvSpPr>
      <xdr:spPr>
        <a:xfrm>
          <a:off x="14978572" y="30407832"/>
          <a:ext cx="1440000" cy="79712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MANUAL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ETIQUETADO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TERH 010</a:t>
          </a:r>
          <a:endParaRPr lang="en-US" sz="600">
            <a:effectLst/>
          </a:endParaRPr>
        </a:p>
      </xdr:txBody>
    </xdr:sp>
    <xdr:clientData/>
  </xdr:twoCellAnchor>
  <xdr:twoCellAnchor>
    <xdr:from>
      <xdr:col>24</xdr:col>
      <xdr:colOff>52897</xdr:colOff>
      <xdr:row>170</xdr:row>
      <xdr:rowOff>80609</xdr:rowOff>
    </xdr:from>
    <xdr:to>
      <xdr:col>25</xdr:col>
      <xdr:colOff>730897</xdr:colOff>
      <xdr:row>173</xdr:row>
      <xdr:rowOff>157109</xdr:rowOff>
    </xdr:to>
    <xdr:sp macro="" textlink="">
      <xdr:nvSpPr>
        <xdr:cNvPr id="148" name="CuadroTexto 14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300-000094000000}"/>
            </a:ext>
          </a:extLst>
        </xdr:cNvPr>
        <xdr:cNvSpPr txBox="1"/>
      </xdr:nvSpPr>
      <xdr:spPr>
        <a:xfrm>
          <a:off x="14978572" y="338467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SELLADO DE APÉNDICES</a:t>
          </a:r>
          <a:endParaRPr lang="es-A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/>
            <a:t>TERH</a:t>
          </a:r>
          <a:r>
            <a:rPr lang="en-US" sz="900" b="1" i="1" baseline="0"/>
            <a:t> 040</a:t>
          </a:r>
          <a:endParaRPr lang="en-US" sz="1100" b="1" i="1"/>
        </a:p>
      </xdr:txBody>
    </xdr:sp>
    <xdr:clientData/>
  </xdr:twoCellAnchor>
  <xdr:twoCellAnchor>
    <xdr:from>
      <xdr:col>21</xdr:col>
      <xdr:colOff>155575</xdr:colOff>
      <xdr:row>155</xdr:row>
      <xdr:rowOff>178086</xdr:rowOff>
    </xdr:from>
    <xdr:to>
      <xdr:col>22</xdr:col>
      <xdr:colOff>361950</xdr:colOff>
      <xdr:row>158</xdr:row>
      <xdr:rowOff>178086</xdr:rowOff>
    </xdr:to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1300-000095000000}"/>
            </a:ext>
          </a:extLst>
        </xdr:cNvPr>
        <xdr:cNvSpPr txBox="1"/>
      </xdr:nvSpPr>
      <xdr:spPr>
        <a:xfrm>
          <a:off x="13433425" y="31086711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24</xdr:col>
      <xdr:colOff>52897</xdr:colOff>
      <xdr:row>158</xdr:row>
      <xdr:rowOff>62033</xdr:rowOff>
    </xdr:from>
    <xdr:to>
      <xdr:col>25</xdr:col>
      <xdr:colOff>730897</xdr:colOff>
      <xdr:row>162</xdr:row>
      <xdr:rowOff>28577</xdr:rowOff>
    </xdr:to>
    <xdr:sp macro="" textlink="">
      <xdr:nvSpPr>
        <xdr:cNvPr id="150" name="CuadroTexto 14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SpPr txBox="1"/>
      </xdr:nvSpPr>
      <xdr:spPr>
        <a:xfrm>
          <a:off x="14978572" y="31542158"/>
          <a:ext cx="1440000" cy="72854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i="1">
              <a:effectLst/>
            </a:rPr>
            <a:t>CONEXIÓN BOMBAS</a:t>
          </a:r>
          <a:r>
            <a:rPr lang="en-US" sz="1050" b="1" i="1" baseline="0">
              <a:effectLst/>
            </a:rPr>
            <a:t> DE VACÍO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effectLst/>
            </a:rPr>
            <a:t>TERH 020</a:t>
          </a:r>
          <a:endParaRPr lang="en-US" sz="900" b="1" i="1">
            <a:effectLst/>
          </a:endParaRPr>
        </a:p>
      </xdr:txBody>
    </xdr:sp>
    <xdr:clientData/>
  </xdr:twoCellAnchor>
  <xdr:twoCellAnchor>
    <xdr:from>
      <xdr:col>24</xdr:col>
      <xdr:colOff>60306</xdr:colOff>
      <xdr:row>193</xdr:row>
      <xdr:rowOff>55374</xdr:rowOff>
    </xdr:from>
    <xdr:to>
      <xdr:col>25</xdr:col>
      <xdr:colOff>738306</xdr:colOff>
      <xdr:row>196</xdr:row>
      <xdr:rowOff>190499</xdr:rowOff>
    </xdr:to>
    <xdr:sp macro="" textlink="">
      <xdr:nvSpPr>
        <xdr:cNvPr id="151" name="CuadroTexto 150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300-000097000000}"/>
            </a:ext>
          </a:extLst>
        </xdr:cNvPr>
        <xdr:cNvSpPr txBox="1"/>
      </xdr:nvSpPr>
      <xdr:spPr>
        <a:xfrm>
          <a:off x="14985981" y="38202999"/>
          <a:ext cx="1440000" cy="70662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PINTURA Y COLOCACIÓN REJILLA</a:t>
          </a:r>
        </a:p>
        <a:p>
          <a:pPr algn="ctr"/>
          <a:r>
            <a:rPr lang="en-US" sz="900" b="1" i="1"/>
            <a:t>TERH 060</a:t>
          </a:r>
        </a:p>
      </xdr:txBody>
    </xdr:sp>
    <xdr:clientData/>
  </xdr:twoCellAnchor>
  <xdr:twoCellAnchor>
    <xdr:from>
      <xdr:col>9</xdr:col>
      <xdr:colOff>20204</xdr:colOff>
      <xdr:row>24</xdr:row>
      <xdr:rowOff>53397</xdr:rowOff>
    </xdr:from>
    <xdr:to>
      <xdr:col>25</xdr:col>
      <xdr:colOff>697649</xdr:colOff>
      <xdr:row>72</xdr:row>
      <xdr:rowOff>122670</xdr:rowOff>
    </xdr:to>
    <xdr:sp macro="" textlink="">
      <xdr:nvSpPr>
        <xdr:cNvPr id="152" name="Rectángulo 151">
          <a:extLst>
            <a:ext uri="{FF2B5EF4-FFF2-40B4-BE49-F238E27FC236}">
              <a16:creationId xmlns:a16="http://schemas.microsoft.com/office/drawing/2014/main" id="{00000000-0008-0000-1300-000098000000}"/>
            </a:ext>
          </a:extLst>
        </xdr:cNvPr>
        <xdr:cNvSpPr/>
      </xdr:nvSpPr>
      <xdr:spPr>
        <a:xfrm>
          <a:off x="6601979" y="4673022"/>
          <a:ext cx="9783345" cy="9213273"/>
        </a:xfrm>
        <a:prstGeom prst="rect">
          <a:avLst/>
        </a:prstGeom>
        <a:noFill/>
        <a:ln w="57150">
          <a:solidFill>
            <a:srgbClr val="6199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123824</xdr:colOff>
      <xdr:row>73</xdr:row>
      <xdr:rowOff>123264</xdr:rowOff>
    </xdr:from>
    <xdr:to>
      <xdr:col>25</xdr:col>
      <xdr:colOff>742949</xdr:colOff>
      <xdr:row>86</xdr:row>
      <xdr:rowOff>78441</xdr:rowOff>
    </xdr:to>
    <xdr:sp macro="" textlink="">
      <xdr:nvSpPr>
        <xdr:cNvPr id="153" name="Rectángulo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SpPr/>
      </xdr:nvSpPr>
      <xdr:spPr>
        <a:xfrm>
          <a:off x="9448799" y="14077389"/>
          <a:ext cx="4905375" cy="2431677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87</xdr:row>
      <xdr:rowOff>28575</xdr:rowOff>
    </xdr:from>
    <xdr:to>
      <xdr:col>25</xdr:col>
      <xdr:colOff>727365</xdr:colOff>
      <xdr:row>101</xdr:row>
      <xdr:rowOff>0</xdr:rowOff>
    </xdr:to>
    <xdr:sp macro="" textlink="">
      <xdr:nvSpPr>
        <xdr:cNvPr id="154" name="Rectángulo 153">
          <a:extLst>
            <a:ext uri="{FF2B5EF4-FFF2-40B4-BE49-F238E27FC236}">
              <a16:creationId xmlns:a16="http://schemas.microsoft.com/office/drawing/2014/main" id="{00000000-0008-0000-1300-00009A000000}"/>
            </a:ext>
          </a:extLst>
        </xdr:cNvPr>
        <xdr:cNvSpPr/>
      </xdr:nvSpPr>
      <xdr:spPr>
        <a:xfrm>
          <a:off x="11525250" y="17030700"/>
          <a:ext cx="4889790" cy="3590925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51954</xdr:colOff>
      <xdr:row>101</xdr:row>
      <xdr:rowOff>142875</xdr:rowOff>
    </xdr:from>
    <xdr:to>
      <xdr:col>25</xdr:col>
      <xdr:colOff>734496</xdr:colOff>
      <xdr:row>151</xdr:row>
      <xdr:rowOff>21166</xdr:rowOff>
    </xdr:to>
    <xdr:sp macro="" textlink="">
      <xdr:nvSpPr>
        <xdr:cNvPr id="155" name="Rectángulo 154">
          <a:extLst>
            <a:ext uri="{FF2B5EF4-FFF2-40B4-BE49-F238E27FC236}">
              <a16:creationId xmlns:a16="http://schemas.microsoft.com/office/drawing/2014/main" id="{00000000-0008-0000-1300-00009B000000}"/>
            </a:ext>
          </a:extLst>
        </xdr:cNvPr>
        <xdr:cNvSpPr/>
      </xdr:nvSpPr>
      <xdr:spPr>
        <a:xfrm>
          <a:off x="13329804" y="20764500"/>
          <a:ext cx="3092367" cy="9403291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302148</xdr:colOff>
      <xdr:row>112</xdr:row>
      <xdr:rowOff>131223</xdr:rowOff>
    </xdr:from>
    <xdr:to>
      <xdr:col>22</xdr:col>
      <xdr:colOff>639295</xdr:colOff>
      <xdr:row>115</xdr:row>
      <xdr:rowOff>132942</xdr:rowOff>
    </xdr:to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SpPr txBox="1"/>
      </xdr:nvSpPr>
      <xdr:spPr>
        <a:xfrm>
          <a:off x="13579998" y="22848348"/>
          <a:ext cx="1099147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CB7375"/>
              </a:solidFill>
            </a:rPr>
            <a:t>EQUH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13</xdr:col>
      <xdr:colOff>565579</xdr:colOff>
      <xdr:row>18</xdr:row>
      <xdr:rowOff>99937</xdr:rowOff>
    </xdr:from>
    <xdr:to>
      <xdr:col>15</xdr:col>
      <xdr:colOff>652169</xdr:colOff>
      <xdr:row>21</xdr:row>
      <xdr:rowOff>99937</xdr:rowOff>
    </xdr:to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1300-00009D000000}"/>
            </a:ext>
          </a:extLst>
        </xdr:cNvPr>
        <xdr:cNvSpPr txBox="1"/>
      </xdr:nvSpPr>
      <xdr:spPr>
        <a:xfrm>
          <a:off x="9557179" y="3576562"/>
          <a:ext cx="97241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4</xdr:col>
      <xdr:colOff>220807</xdr:colOff>
      <xdr:row>7</xdr:row>
      <xdr:rowOff>17319</xdr:rowOff>
    </xdr:from>
    <xdr:to>
      <xdr:col>6</xdr:col>
      <xdr:colOff>186170</xdr:colOff>
      <xdr:row>9</xdr:row>
      <xdr:rowOff>160194</xdr:rowOff>
    </xdr:to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1300-00009E000000}"/>
            </a:ext>
          </a:extLst>
        </xdr:cNvPr>
        <xdr:cNvSpPr txBox="1"/>
      </xdr:nvSpPr>
      <xdr:spPr>
        <a:xfrm>
          <a:off x="4268932" y="1350819"/>
          <a:ext cx="85118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16</xdr:col>
      <xdr:colOff>394877</xdr:colOff>
      <xdr:row>29</xdr:row>
      <xdr:rowOff>44519</xdr:rowOff>
    </xdr:from>
    <xdr:to>
      <xdr:col>18</xdr:col>
      <xdr:colOff>481466</xdr:colOff>
      <xdr:row>32</xdr:row>
      <xdr:rowOff>44519</xdr:rowOff>
    </xdr:to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SpPr txBox="1"/>
      </xdr:nvSpPr>
      <xdr:spPr>
        <a:xfrm>
          <a:off x="11034302" y="5616644"/>
          <a:ext cx="97241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61993B"/>
              </a:solidFill>
            </a:rPr>
            <a:t>ARH</a:t>
          </a:r>
          <a:endParaRPr lang="en-US" sz="1100" b="1">
            <a:solidFill>
              <a:srgbClr val="61993B"/>
            </a:solidFill>
          </a:endParaRPr>
        </a:p>
      </xdr:txBody>
    </xdr:sp>
    <xdr:clientData/>
  </xdr:twoCellAnchor>
  <xdr:twoCellAnchor>
    <xdr:from>
      <xdr:col>18</xdr:col>
      <xdr:colOff>155240</xdr:colOff>
      <xdr:row>87</xdr:row>
      <xdr:rowOff>166357</xdr:rowOff>
    </xdr:from>
    <xdr:to>
      <xdr:col>19</xdr:col>
      <xdr:colOff>363057</xdr:colOff>
      <xdr:row>90</xdr:row>
      <xdr:rowOff>166357</xdr:rowOff>
    </xdr:to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1300-0000A0000000}"/>
            </a:ext>
          </a:extLst>
        </xdr:cNvPr>
        <xdr:cNvSpPr txBox="1"/>
      </xdr:nvSpPr>
      <xdr:spPr>
        <a:xfrm>
          <a:off x="11680490" y="17168482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A7B7A"/>
              </a:solidFill>
            </a:rPr>
            <a:t>PEH</a:t>
          </a:r>
          <a:endParaRPr lang="en-US" sz="1100" b="1">
            <a:solidFill>
              <a:srgbClr val="7A7B7A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2</xdr:row>
          <xdr:rowOff>38100</xdr:rowOff>
        </xdr:from>
        <xdr:to>
          <xdr:col>34</xdr:col>
          <xdr:colOff>695325</xdr:colOff>
          <xdr:row>5</xdr:row>
          <xdr:rowOff>9525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3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19050</xdr:rowOff>
        </xdr:from>
        <xdr:to>
          <xdr:col>34</xdr:col>
          <xdr:colOff>695325</xdr:colOff>
          <xdr:row>9</xdr:row>
          <xdr:rowOff>180975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3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12</xdr:row>
          <xdr:rowOff>123825</xdr:rowOff>
        </xdr:from>
        <xdr:to>
          <xdr:col>34</xdr:col>
          <xdr:colOff>695325</xdr:colOff>
          <xdr:row>19</xdr:row>
          <xdr:rowOff>142875</xdr:rowOff>
        </xdr:to>
        <xdr:sp macro="" textlink="">
          <xdr:nvSpPr>
            <xdr:cNvPr id="125955" name="Button 3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13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22</xdr:row>
          <xdr:rowOff>47625</xdr:rowOff>
        </xdr:from>
        <xdr:to>
          <xdr:col>34</xdr:col>
          <xdr:colOff>695325</xdr:colOff>
          <xdr:row>25</xdr:row>
          <xdr:rowOff>38100</xdr:rowOff>
        </xdr:to>
        <xdr:sp macro="" textlink="">
          <xdr:nvSpPr>
            <xdr:cNvPr id="125956" name="Button 4" hidden="1">
              <a:extLst>
                <a:ext uri="{63B3BB69-23CF-44E3-9099-C40C66FF867C}">
                  <a14:compatExt spid="_x0000_s125956"/>
                </a:ext>
                <a:ext uri="{FF2B5EF4-FFF2-40B4-BE49-F238E27FC236}">
                  <a16:creationId xmlns:a16="http://schemas.microsoft.com/office/drawing/2014/main" id="{00000000-0008-0000-1300-000004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27</xdr:row>
          <xdr:rowOff>47625</xdr:rowOff>
        </xdr:from>
        <xdr:to>
          <xdr:col>34</xdr:col>
          <xdr:colOff>695325</xdr:colOff>
          <xdr:row>30</xdr:row>
          <xdr:rowOff>38100</xdr:rowOff>
        </xdr:to>
        <xdr:sp macro="" textlink="">
          <xdr:nvSpPr>
            <xdr:cNvPr id="125957" name="Button 5" hidden="1">
              <a:extLst>
                <a:ext uri="{63B3BB69-23CF-44E3-9099-C40C66FF867C}">
                  <a14:compatExt spid="_x0000_s125957"/>
                </a:ext>
                <a:ext uri="{FF2B5EF4-FFF2-40B4-BE49-F238E27FC236}">
                  <a16:creationId xmlns:a16="http://schemas.microsoft.com/office/drawing/2014/main" id="{00000000-0008-0000-1300-000005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32</xdr:row>
          <xdr:rowOff>47625</xdr:rowOff>
        </xdr:from>
        <xdr:to>
          <xdr:col>34</xdr:col>
          <xdr:colOff>695325</xdr:colOff>
          <xdr:row>35</xdr:row>
          <xdr:rowOff>38100</xdr:rowOff>
        </xdr:to>
        <xdr:sp macro="" textlink="">
          <xdr:nvSpPr>
            <xdr:cNvPr id="125958" name="Button 6" hidden="1">
              <a:extLst>
                <a:ext uri="{63B3BB69-23CF-44E3-9099-C40C66FF867C}">
                  <a14:compatExt spid="_x0000_s125958"/>
                </a:ext>
                <a:ext uri="{FF2B5EF4-FFF2-40B4-BE49-F238E27FC236}">
                  <a16:creationId xmlns:a16="http://schemas.microsoft.com/office/drawing/2014/main" id="{00000000-0008-0000-1300-000006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755192</xdr:colOff>
      <xdr:row>7</xdr:row>
      <xdr:rowOff>166554</xdr:rowOff>
    </xdr:from>
    <xdr:to>
      <xdr:col>21</xdr:col>
      <xdr:colOff>755192</xdr:colOff>
      <xdr:row>9</xdr:row>
      <xdr:rowOff>72379</xdr:rowOff>
    </xdr:to>
    <xdr:cxnSp macro="">
      <xdr:nvCxnSpPr>
        <xdr:cNvPr id="162" name="Conector recto de flecha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CxnSpPr>
          <a:stCxn id="56" idx="4"/>
          <a:endCxn id="57" idx="0"/>
        </xdr:cNvCxnSpPr>
      </xdr:nvCxnSpPr>
      <xdr:spPr>
        <a:xfrm>
          <a:off x="1403304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7</xdr:row>
      <xdr:rowOff>166554</xdr:rowOff>
    </xdr:from>
    <xdr:to>
      <xdr:col>24</xdr:col>
      <xdr:colOff>755192</xdr:colOff>
      <xdr:row>9</xdr:row>
      <xdr:rowOff>72379</xdr:rowOff>
    </xdr:to>
    <xdr:cxnSp macro="">
      <xdr:nvCxnSpPr>
        <xdr:cNvPr id="163" name="Conector recto de flecha 162">
          <a:extLst>
            <a:ext uri="{FF2B5EF4-FFF2-40B4-BE49-F238E27FC236}">
              <a16:creationId xmlns:a16="http://schemas.microsoft.com/office/drawing/2014/main" id="{00000000-0008-0000-1300-0000A3000000}"/>
            </a:ext>
          </a:extLst>
        </xdr:cNvPr>
        <xdr:cNvCxnSpPr>
          <a:stCxn id="62" idx="4"/>
          <a:endCxn id="63" idx="0"/>
        </xdr:cNvCxnSpPr>
      </xdr:nvCxnSpPr>
      <xdr:spPr>
        <a:xfrm>
          <a:off x="1568086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106889</xdr:colOff>
      <xdr:row>62</xdr:row>
      <xdr:rowOff>119284</xdr:rowOff>
    </xdr:from>
    <xdr:to>
      <xdr:col>14</xdr:col>
      <xdr:colOff>26331</xdr:colOff>
      <xdr:row>66</xdr:row>
      <xdr:rowOff>88900</xdr:rowOff>
    </xdr:to>
    <xdr:sp macro="" textlink="">
      <xdr:nvSpPr>
        <xdr:cNvPr id="164" name="CuadroTexto 16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300-0000A4000000}"/>
            </a:ext>
          </a:extLst>
        </xdr:cNvPr>
        <xdr:cNvSpPr txBox="1"/>
      </xdr:nvSpPr>
      <xdr:spPr>
        <a:xfrm>
          <a:off x="8212664" y="11977909"/>
          <a:ext cx="1567267" cy="73161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PRE-ENSAMBLE INTERIOR</a:t>
          </a:r>
        </a:p>
        <a:p>
          <a:pPr algn="ctr"/>
          <a:r>
            <a:rPr lang="en-US" sz="900" b="1" i="1" baseline="0"/>
            <a:t>ARH 080</a:t>
          </a:r>
          <a:endParaRPr lang="en-US" sz="900" b="1" i="1"/>
        </a:p>
      </xdr:txBody>
    </xdr:sp>
    <xdr:clientData/>
  </xdr:twoCellAnchor>
  <xdr:twoCellAnchor>
    <xdr:from>
      <xdr:col>14</xdr:col>
      <xdr:colOff>26331</xdr:colOff>
      <xdr:row>64</xdr:row>
      <xdr:rowOff>62284</xdr:rowOff>
    </xdr:from>
    <xdr:to>
      <xdr:col>24</xdr:col>
      <xdr:colOff>35192</xdr:colOff>
      <xdr:row>64</xdr:row>
      <xdr:rowOff>104092</xdr:rowOff>
    </xdr:to>
    <xdr:cxnSp macro="">
      <xdr:nvCxnSpPr>
        <xdr:cNvPr id="165" name="Conector recto de flecha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CxnSpPr>
          <a:stCxn id="164" idx="6"/>
          <a:endCxn id="86" idx="2"/>
        </xdr:cNvCxnSpPr>
      </xdr:nvCxnSpPr>
      <xdr:spPr>
        <a:xfrm flipV="1">
          <a:off x="9779931" y="12301909"/>
          <a:ext cx="5180936" cy="4180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761571</xdr:colOff>
      <xdr:row>78</xdr:row>
      <xdr:rowOff>143679</xdr:rowOff>
    </xdr:from>
    <xdr:to>
      <xdr:col>24</xdr:col>
      <xdr:colOff>761728</xdr:colOff>
      <xdr:row>81</xdr:row>
      <xdr:rowOff>35320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1300-0000A6000000}"/>
            </a:ext>
          </a:extLst>
        </xdr:cNvPr>
        <xdr:cNvCxnSpPr>
          <a:cxnSpLocks/>
          <a:stCxn id="90" idx="4"/>
          <a:endCxn id="167" idx="0"/>
        </xdr:cNvCxnSpPr>
      </xdr:nvCxnSpPr>
      <xdr:spPr>
        <a:xfrm flipH="1">
          <a:off x="13610796" y="15050304"/>
          <a:ext cx="157" cy="4631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38923</xdr:colOff>
      <xdr:row>81</xdr:row>
      <xdr:rowOff>35320</xdr:rowOff>
    </xdr:from>
    <xdr:to>
      <xdr:col>25</xdr:col>
      <xdr:colOff>722218</xdr:colOff>
      <xdr:row>84</xdr:row>
      <xdr:rowOff>179293</xdr:rowOff>
    </xdr:to>
    <xdr:sp macro="" textlink="">
      <xdr:nvSpPr>
        <xdr:cNvPr id="167" name="CuadroTexto 16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300-0000A7000000}"/>
            </a:ext>
          </a:extLst>
        </xdr:cNvPr>
        <xdr:cNvSpPr txBox="1">
          <a:spLocks/>
        </xdr:cNvSpPr>
      </xdr:nvSpPr>
      <xdr:spPr>
        <a:xfrm>
          <a:off x="12888148" y="15513445"/>
          <a:ext cx="1445295" cy="71547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Y</a:t>
          </a:r>
          <a:r>
            <a:rPr lang="en-US" sz="1100" b="1" i="1" baseline="0"/>
            <a:t> ESPUMADO </a:t>
          </a:r>
          <a:r>
            <a:rPr lang="en-US" sz="1100" b="1" i="1"/>
            <a:t>MOLDE 13</a:t>
          </a:r>
        </a:p>
        <a:p>
          <a:pPr algn="ctr"/>
          <a:r>
            <a:rPr lang="en-US" sz="900" b="1" i="1"/>
            <a:t>ESPH 030</a:t>
          </a:r>
        </a:p>
      </xdr:txBody>
    </xdr:sp>
    <xdr:clientData/>
  </xdr:twoCellAnchor>
  <xdr:twoCellAnchor>
    <xdr:from>
      <xdr:col>18</xdr:col>
      <xdr:colOff>190942</xdr:colOff>
      <xdr:row>74</xdr:row>
      <xdr:rowOff>21719</xdr:rowOff>
    </xdr:from>
    <xdr:to>
      <xdr:col>19</xdr:col>
      <xdr:colOff>375398</xdr:colOff>
      <xdr:row>76</xdr:row>
      <xdr:rowOff>123746</xdr:rowOff>
    </xdr:to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SpPr txBox="1"/>
      </xdr:nvSpPr>
      <xdr:spPr>
        <a:xfrm>
          <a:off x="9639742" y="14166344"/>
          <a:ext cx="946456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694C"/>
              </a:solidFill>
            </a:rPr>
            <a:t>ESPH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24</xdr:col>
      <xdr:colOff>50781</xdr:colOff>
      <xdr:row>199</xdr:row>
      <xdr:rowOff>17925</xdr:rowOff>
    </xdr:from>
    <xdr:to>
      <xdr:col>25</xdr:col>
      <xdr:colOff>728781</xdr:colOff>
      <xdr:row>202</xdr:row>
      <xdr:rowOff>94425</xdr:rowOff>
    </xdr:to>
    <xdr:sp macro="" textlink="">
      <xdr:nvSpPr>
        <xdr:cNvPr id="170" name="CuadroTexto 16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300-0000AA000000}"/>
            </a:ext>
          </a:extLst>
        </xdr:cNvPr>
        <xdr:cNvSpPr txBox="1"/>
      </xdr:nvSpPr>
      <xdr:spPr>
        <a:xfrm>
          <a:off x="14976456" y="393085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CONH</a:t>
          </a:r>
          <a:r>
            <a:rPr lang="en-US" sz="900" b="1" i="1" baseline="0"/>
            <a:t> 030</a:t>
          </a:r>
          <a:endParaRPr lang="en-US" sz="1100" b="1" i="1"/>
        </a:p>
      </xdr:txBody>
    </xdr:sp>
    <xdr:clientData/>
  </xdr:twoCellAnchor>
  <xdr:twoCellAnchor>
    <xdr:from>
      <xdr:col>13</xdr:col>
      <xdr:colOff>1475</xdr:colOff>
      <xdr:row>59</xdr:row>
      <xdr:rowOff>130342</xdr:rowOff>
    </xdr:from>
    <xdr:to>
      <xdr:col>13</xdr:col>
      <xdr:colOff>4698</xdr:colOff>
      <xdr:row>62</xdr:row>
      <xdr:rowOff>119284</xdr:rowOff>
    </xdr:to>
    <xdr:cxnSp macro="">
      <xdr:nvCxnSpPr>
        <xdr:cNvPr id="171" name="Conector recto de flecha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CxnSpPr>
          <a:cxnSpLocks/>
          <a:stCxn id="74" idx="4"/>
          <a:endCxn id="164" idx="0"/>
        </xdr:cNvCxnSpPr>
      </xdr:nvCxnSpPr>
      <xdr:spPr>
        <a:xfrm>
          <a:off x="8993075" y="11417467"/>
          <a:ext cx="3223" cy="5604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112</xdr:row>
      <xdr:rowOff>78645</xdr:rowOff>
    </xdr:from>
    <xdr:to>
      <xdr:col>25</xdr:col>
      <xdr:colOff>713192</xdr:colOff>
      <xdr:row>115</xdr:row>
      <xdr:rowOff>155199</xdr:rowOff>
    </xdr:to>
    <xdr:sp macro="" textlink="">
      <xdr:nvSpPr>
        <xdr:cNvPr id="172" name="CuadroTexto 171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300-0000AC000000}"/>
            </a:ext>
          </a:extLst>
        </xdr:cNvPr>
        <xdr:cNvSpPr txBox="1">
          <a:spLocks/>
        </xdr:cNvSpPr>
      </xdr:nvSpPr>
      <xdr:spPr>
        <a:xfrm>
          <a:off x="14960867" y="22795770"/>
          <a:ext cx="1440000" cy="648054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Y COLOC. TABLERO</a:t>
          </a:r>
          <a:endParaRPr lang="en-US" sz="1100" b="1" i="1"/>
        </a:p>
        <a:p>
          <a:pPr algn="ctr"/>
          <a:r>
            <a:rPr lang="en-US" sz="900" b="1" i="1"/>
            <a:t>EQUH 030</a:t>
          </a:r>
        </a:p>
      </xdr:txBody>
    </xdr:sp>
    <xdr:clientData/>
  </xdr:twoCellAnchor>
  <xdr:twoCellAnchor>
    <xdr:from>
      <xdr:col>24</xdr:col>
      <xdr:colOff>28575</xdr:colOff>
      <xdr:row>187</xdr:row>
      <xdr:rowOff>28574</xdr:rowOff>
    </xdr:from>
    <xdr:to>
      <xdr:col>26</xdr:col>
      <xdr:colOff>9525</xdr:colOff>
      <xdr:row>191</xdr:row>
      <xdr:rowOff>95249</xdr:rowOff>
    </xdr:to>
    <xdr:sp macro="" textlink="">
      <xdr:nvSpPr>
        <xdr:cNvPr id="173" name="Rectángulo 172">
          <a:extLst>
            <a:ext uri="{FF2B5EF4-FFF2-40B4-BE49-F238E27FC236}">
              <a16:creationId xmlns:a16="http://schemas.microsoft.com/office/drawing/2014/main" id="{00000000-0008-0000-1300-0000AD000000}"/>
            </a:ext>
          </a:extLst>
        </xdr:cNvPr>
        <xdr:cNvSpPr/>
      </xdr:nvSpPr>
      <xdr:spPr>
        <a:xfrm>
          <a:off x="14954250" y="37033199"/>
          <a:ext cx="1504950" cy="828675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49572</xdr:colOff>
      <xdr:row>9</xdr:row>
      <xdr:rowOff>62757</xdr:rowOff>
    </xdr:from>
    <xdr:to>
      <xdr:col>28</xdr:col>
      <xdr:colOff>673309</xdr:colOff>
      <xdr:row>12</xdr:row>
      <xdr:rowOff>139257</xdr:rowOff>
    </xdr:to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1300-0000B0000000}"/>
            </a:ext>
          </a:extLst>
        </xdr:cNvPr>
        <xdr:cNvSpPr txBox="1"/>
      </xdr:nvSpPr>
      <xdr:spPr>
        <a:xfrm>
          <a:off x="16623072" y="18248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PLEGADO DE REFUERZOS CHAPA GALV</a:t>
          </a:r>
        </a:p>
      </xdr:txBody>
    </xdr:sp>
    <xdr:clientData/>
  </xdr:twoCellAnchor>
  <xdr:twoCellAnchor>
    <xdr:from>
      <xdr:col>25</xdr:col>
      <xdr:colOff>713193</xdr:colOff>
      <xdr:row>12</xdr:row>
      <xdr:rowOff>139257</xdr:rowOff>
    </xdr:from>
    <xdr:to>
      <xdr:col>27</xdr:col>
      <xdr:colOff>742442</xdr:colOff>
      <xdr:row>26</xdr:row>
      <xdr:rowOff>5134</xdr:rowOff>
    </xdr:to>
    <xdr:cxnSp macro="">
      <xdr:nvCxnSpPr>
        <xdr:cNvPr id="177" name="Conector angular 250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CxnSpPr>
          <a:stCxn id="176" idx="4"/>
          <a:endCxn id="84" idx="6"/>
        </xdr:cNvCxnSpPr>
      </xdr:nvCxnSpPr>
      <xdr:spPr>
        <a:xfrm rot="5400000">
          <a:off x="15591966" y="3281784"/>
          <a:ext cx="2532877" cy="915074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14936</xdr:colOff>
      <xdr:row>4</xdr:row>
      <xdr:rowOff>64356</xdr:rowOff>
    </xdr:from>
    <xdr:to>
      <xdr:col>28</xdr:col>
      <xdr:colOff>692936</xdr:colOff>
      <xdr:row>7</xdr:row>
      <xdr:rowOff>140856</xdr:rowOff>
    </xdr:to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1300-0000B2000000}"/>
            </a:ext>
          </a:extLst>
        </xdr:cNvPr>
        <xdr:cNvSpPr txBox="1"/>
      </xdr:nvSpPr>
      <xdr:spPr>
        <a:xfrm>
          <a:off x="16588436" y="82635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27</xdr:col>
      <xdr:colOff>734936</xdr:colOff>
      <xdr:row>7</xdr:row>
      <xdr:rowOff>140856</xdr:rowOff>
    </xdr:from>
    <xdr:to>
      <xdr:col>27</xdr:col>
      <xdr:colOff>742441</xdr:colOff>
      <xdr:row>9</xdr:row>
      <xdr:rowOff>62757</xdr:rowOff>
    </xdr:to>
    <xdr:cxnSp macro="">
      <xdr:nvCxnSpPr>
        <xdr:cNvPr id="181" name="Conector recto de flecha 180">
          <a:extLst>
            <a:ext uri="{FF2B5EF4-FFF2-40B4-BE49-F238E27FC236}">
              <a16:creationId xmlns:a16="http://schemas.microsoft.com/office/drawing/2014/main" id="{00000000-0008-0000-1300-0000B5000000}"/>
            </a:ext>
          </a:extLst>
        </xdr:cNvPr>
        <xdr:cNvCxnSpPr>
          <a:stCxn id="178" idx="4"/>
          <a:endCxn id="176" idx="0"/>
        </xdr:cNvCxnSpPr>
      </xdr:nvCxnSpPr>
      <xdr:spPr>
        <a:xfrm>
          <a:off x="17308436" y="1474356"/>
          <a:ext cx="7505" cy="35052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46600</xdr:colOff>
      <xdr:row>211</xdr:row>
      <xdr:rowOff>54183</xdr:rowOff>
    </xdr:from>
    <xdr:to>
      <xdr:col>3</xdr:col>
      <xdr:colOff>561975</xdr:colOff>
      <xdr:row>214</xdr:row>
      <xdr:rowOff>130682</xdr:rowOff>
    </xdr:to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1300-0000B6000000}"/>
            </a:ext>
          </a:extLst>
        </xdr:cNvPr>
        <xdr:cNvSpPr txBox="1"/>
      </xdr:nvSpPr>
      <xdr:spPr>
        <a:xfrm>
          <a:off x="922900" y="41630808"/>
          <a:ext cx="1401200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24</xdr:col>
      <xdr:colOff>755192</xdr:colOff>
      <xdr:row>120</xdr:row>
      <xdr:rowOff>171450</xdr:rowOff>
    </xdr:from>
    <xdr:to>
      <xdr:col>24</xdr:col>
      <xdr:colOff>755192</xdr:colOff>
      <xdr:row>122</xdr:row>
      <xdr:rowOff>62134</xdr:rowOff>
    </xdr:to>
    <xdr:cxnSp macro="">
      <xdr:nvCxnSpPr>
        <xdr:cNvPr id="183" name="Conector recto de flecha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CxnSpPr>
          <a:stCxn id="121" idx="4"/>
          <a:endCxn id="119" idx="0"/>
        </xdr:cNvCxnSpPr>
      </xdr:nvCxnSpPr>
      <xdr:spPr>
        <a:xfrm>
          <a:off x="15680867" y="24412575"/>
          <a:ext cx="0" cy="2716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2717</xdr:colOff>
      <xdr:row>150</xdr:row>
      <xdr:rowOff>138634</xdr:rowOff>
    </xdr:from>
    <xdr:to>
      <xdr:col>25</xdr:col>
      <xdr:colOff>10897</xdr:colOff>
      <xdr:row>152</xdr:row>
      <xdr:rowOff>70707</xdr:rowOff>
    </xdr:to>
    <xdr:cxnSp macro="">
      <xdr:nvCxnSpPr>
        <xdr:cNvPr id="184" name="Conector recto de flecha 183">
          <a:extLst>
            <a:ext uri="{FF2B5EF4-FFF2-40B4-BE49-F238E27FC236}">
              <a16:creationId xmlns:a16="http://schemas.microsoft.com/office/drawing/2014/main" id="{00000000-0008-0000-1300-0000B8000000}"/>
            </a:ext>
          </a:extLst>
        </xdr:cNvPr>
        <xdr:cNvCxnSpPr>
          <a:cxnSpLocks/>
          <a:stCxn id="128" idx="4"/>
          <a:endCxn id="147" idx="0"/>
        </xdr:cNvCxnSpPr>
      </xdr:nvCxnSpPr>
      <xdr:spPr>
        <a:xfrm>
          <a:off x="15690392" y="30094759"/>
          <a:ext cx="8180" cy="3130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155212</xdr:colOff>
      <xdr:row>211</xdr:row>
      <xdr:rowOff>54183</xdr:rowOff>
    </xdr:from>
    <xdr:to>
      <xdr:col>9</xdr:col>
      <xdr:colOff>714375</xdr:colOff>
      <xdr:row>214</xdr:row>
      <xdr:rowOff>130683</xdr:rowOff>
    </xdr:to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1300-0000B9000000}"/>
            </a:ext>
          </a:extLst>
        </xdr:cNvPr>
        <xdr:cNvSpPr txBox="1"/>
      </xdr:nvSpPr>
      <xdr:spPr>
        <a:xfrm>
          <a:off x="4327162" y="41630808"/>
          <a:ext cx="1444988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 PARA</a:t>
          </a:r>
          <a:r>
            <a:rPr lang="en-US" sz="1050" b="1" i="1" baseline="0"/>
            <a:t> INSTITUCIONALES</a:t>
          </a:r>
          <a:endParaRPr lang="en-US" sz="900" b="1" i="1"/>
        </a:p>
      </xdr:txBody>
    </xdr:sp>
    <xdr:clientData/>
  </xdr:twoCellAnchor>
  <xdr:twoCellAnchor>
    <xdr:from>
      <xdr:col>12</xdr:col>
      <xdr:colOff>760353</xdr:colOff>
      <xdr:row>39</xdr:row>
      <xdr:rowOff>187826</xdr:rowOff>
    </xdr:from>
    <xdr:to>
      <xdr:col>13</xdr:col>
      <xdr:colOff>802</xdr:colOff>
      <xdr:row>42</xdr:row>
      <xdr:rowOff>104919</xdr:rowOff>
    </xdr:to>
    <xdr:cxnSp macro="">
      <xdr:nvCxnSpPr>
        <xdr:cNvPr id="188" name="Conector recto de flecha 187">
          <a:extLst>
            <a:ext uri="{FF2B5EF4-FFF2-40B4-BE49-F238E27FC236}">
              <a16:creationId xmlns:a16="http://schemas.microsoft.com/office/drawing/2014/main" id="{00000000-0008-0000-1300-0000BC000000}"/>
            </a:ext>
          </a:extLst>
        </xdr:cNvPr>
        <xdr:cNvCxnSpPr>
          <a:stCxn id="76" idx="4"/>
          <a:endCxn id="189" idx="0"/>
        </xdr:cNvCxnSpPr>
      </xdr:nvCxnSpPr>
      <xdr:spPr>
        <a:xfrm>
          <a:off x="8989953" y="7664951"/>
          <a:ext cx="2449" cy="4885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3903</xdr:colOff>
      <xdr:row>42</xdr:row>
      <xdr:rowOff>104919</xdr:rowOff>
    </xdr:from>
    <xdr:to>
      <xdr:col>13</xdr:col>
      <xdr:colOff>759700</xdr:colOff>
      <xdr:row>46</xdr:row>
      <xdr:rowOff>148618</xdr:rowOff>
    </xdr:to>
    <xdr:sp macro="" textlink="">
      <xdr:nvSpPr>
        <xdr:cNvPr id="189" name="CuadroTexto 188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SpPr txBox="1"/>
      </xdr:nvSpPr>
      <xdr:spPr>
        <a:xfrm>
          <a:off x="8233503" y="8153544"/>
          <a:ext cx="1517797" cy="8056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ABOCARDADO</a:t>
          </a:r>
          <a:r>
            <a:rPr lang="en-US" sz="1100" b="1" i="1" baseline="0"/>
            <a:t> SERPENTINA - LOKRING</a:t>
          </a:r>
          <a:endParaRPr lang="en-US" sz="1100" b="1" i="1"/>
        </a:p>
        <a:p>
          <a:pPr algn="ctr"/>
          <a:r>
            <a:rPr lang="en-US" sz="900" b="1" i="1"/>
            <a:t>ARH</a:t>
          </a:r>
          <a:r>
            <a:rPr lang="en-US" sz="900" b="1" i="1" baseline="0"/>
            <a:t> 040</a:t>
          </a:r>
          <a:endParaRPr lang="en-US" sz="900" b="1" i="1"/>
        </a:p>
      </xdr:txBody>
    </xdr:sp>
    <xdr:clientData/>
  </xdr:twoCellAnchor>
  <xdr:twoCellAnchor>
    <xdr:from>
      <xdr:col>6</xdr:col>
      <xdr:colOff>163583</xdr:colOff>
      <xdr:row>46</xdr:row>
      <xdr:rowOff>22260</xdr:rowOff>
    </xdr:from>
    <xdr:to>
      <xdr:col>8</xdr:col>
      <xdr:colOff>79583</xdr:colOff>
      <xdr:row>49</xdr:row>
      <xdr:rowOff>98760</xdr:rowOff>
    </xdr:to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1300-0000BE000000}"/>
            </a:ext>
          </a:extLst>
        </xdr:cNvPr>
        <xdr:cNvSpPr txBox="1"/>
      </xdr:nvSpPr>
      <xdr:spPr>
        <a:xfrm>
          <a:off x="5097533" y="88328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APENDICES</a:t>
          </a:r>
        </a:p>
      </xdr:txBody>
    </xdr:sp>
    <xdr:clientData/>
  </xdr:twoCellAnchor>
  <xdr:twoCellAnchor>
    <xdr:from>
      <xdr:col>6</xdr:col>
      <xdr:colOff>132926</xdr:colOff>
      <xdr:row>53</xdr:row>
      <xdr:rowOff>7766</xdr:rowOff>
    </xdr:from>
    <xdr:to>
      <xdr:col>8</xdr:col>
      <xdr:colOff>48926</xdr:colOff>
      <xdr:row>56</xdr:row>
      <xdr:rowOff>84266</xdr:rowOff>
    </xdr:to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1300-0000BF000000}"/>
            </a:ext>
          </a:extLst>
        </xdr:cNvPr>
        <xdr:cNvSpPr txBox="1"/>
      </xdr:nvSpPr>
      <xdr:spPr>
        <a:xfrm>
          <a:off x="5066876" y="10151891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LÍNEA</a:t>
          </a:r>
          <a:r>
            <a:rPr lang="en-US" sz="1100" b="1" i="1" baseline="0"/>
            <a:t> DE SUCCCIÓN</a:t>
          </a:r>
          <a:endParaRPr lang="en-US" sz="1100" b="1" i="1"/>
        </a:p>
      </xdr:txBody>
    </xdr:sp>
    <xdr:clientData/>
  </xdr:twoCellAnchor>
  <xdr:twoCellAnchor>
    <xdr:from>
      <xdr:col>6</xdr:col>
      <xdr:colOff>104775</xdr:colOff>
      <xdr:row>52</xdr:row>
      <xdr:rowOff>163634</xdr:rowOff>
    </xdr:from>
    <xdr:to>
      <xdr:col>8</xdr:col>
      <xdr:colOff>93558</xdr:colOff>
      <xdr:row>56</xdr:row>
      <xdr:rowOff>112093</xdr:rowOff>
    </xdr:to>
    <xdr:sp macro="" textlink="">
      <xdr:nvSpPr>
        <xdr:cNvPr id="125952" name="Rectángulo 125951">
          <a:extLst>
            <a:ext uri="{FF2B5EF4-FFF2-40B4-BE49-F238E27FC236}">
              <a16:creationId xmlns:a16="http://schemas.microsoft.com/office/drawing/2014/main" id="{00000000-0008-0000-1300-000000EC0100}"/>
            </a:ext>
          </a:extLst>
        </xdr:cNvPr>
        <xdr:cNvSpPr/>
      </xdr:nvSpPr>
      <xdr:spPr>
        <a:xfrm>
          <a:off x="2962275" y="10117259"/>
          <a:ext cx="1512783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31731</xdr:colOff>
      <xdr:row>107</xdr:row>
      <xdr:rowOff>95752</xdr:rowOff>
    </xdr:from>
    <xdr:to>
      <xdr:col>25</xdr:col>
      <xdr:colOff>709731</xdr:colOff>
      <xdr:row>110</xdr:row>
      <xdr:rowOff>172252</xdr:rowOff>
    </xdr:to>
    <xdr:sp macro="" textlink="">
      <xdr:nvSpPr>
        <xdr:cNvPr id="125959" name="CuadroTexto 125958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300-000007EC0100}"/>
            </a:ext>
          </a:extLst>
        </xdr:cNvPr>
        <xdr:cNvSpPr txBox="1"/>
      </xdr:nvSpPr>
      <xdr:spPr>
        <a:xfrm>
          <a:off x="14957406" y="2186037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AISLACIÓN LÍNEA DE SUCCIÓN</a:t>
          </a:r>
        </a:p>
        <a:p>
          <a:pPr algn="ctr"/>
          <a:r>
            <a:rPr lang="en-US" sz="900" b="1" i="1"/>
            <a:t>EQUH 020</a:t>
          </a:r>
        </a:p>
      </xdr:txBody>
    </xdr:sp>
    <xdr:clientData/>
  </xdr:twoCellAnchor>
  <xdr:twoCellAnchor>
    <xdr:from>
      <xdr:col>15</xdr:col>
      <xdr:colOff>35192</xdr:colOff>
      <xdr:row>4</xdr:row>
      <xdr:rowOff>90054</xdr:rowOff>
    </xdr:from>
    <xdr:to>
      <xdr:col>16</xdr:col>
      <xdr:colOff>713192</xdr:colOff>
      <xdr:row>7</xdr:row>
      <xdr:rowOff>166554</xdr:rowOff>
    </xdr:to>
    <xdr:sp macro="" textlink="">
      <xdr:nvSpPr>
        <xdr:cNvPr id="125960" name="CuadroTexto 125959">
          <a:extLst>
            <a:ext uri="{FF2B5EF4-FFF2-40B4-BE49-F238E27FC236}">
              <a16:creationId xmlns:a16="http://schemas.microsoft.com/office/drawing/2014/main" id="{00000000-0008-0000-1300-000008EC0100}"/>
            </a:ext>
          </a:extLst>
        </xdr:cNvPr>
        <xdr:cNvSpPr txBox="1"/>
      </xdr:nvSpPr>
      <xdr:spPr>
        <a:xfrm>
          <a:off x="991261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25</xdr:col>
      <xdr:colOff>12242</xdr:colOff>
      <xdr:row>213</xdr:row>
      <xdr:rowOff>21977</xdr:rowOff>
    </xdr:from>
    <xdr:to>
      <xdr:col>25</xdr:col>
      <xdr:colOff>12242</xdr:colOff>
      <xdr:row>214</xdr:row>
      <xdr:rowOff>186050</xdr:rowOff>
    </xdr:to>
    <xdr:cxnSp macro="">
      <xdr:nvCxnSpPr>
        <xdr:cNvPr id="125961" name="Conector recto de flecha 125960">
          <a:extLst>
            <a:ext uri="{FF2B5EF4-FFF2-40B4-BE49-F238E27FC236}">
              <a16:creationId xmlns:a16="http://schemas.microsoft.com/office/drawing/2014/main" id="{00000000-0008-0000-1300-000009EC0100}"/>
            </a:ext>
          </a:extLst>
        </xdr:cNvPr>
        <xdr:cNvCxnSpPr>
          <a:stCxn id="134" idx="4"/>
          <a:endCxn id="135" idx="0"/>
        </xdr:cNvCxnSpPr>
      </xdr:nvCxnSpPr>
      <xdr:spPr>
        <a:xfrm>
          <a:off x="15699917" y="41979602"/>
          <a:ext cx="0" cy="3545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37041</xdr:colOff>
      <xdr:row>175</xdr:row>
      <xdr:rowOff>84666</xdr:rowOff>
    </xdr:from>
    <xdr:to>
      <xdr:col>25</xdr:col>
      <xdr:colOff>751417</xdr:colOff>
      <xdr:row>180</xdr:row>
      <xdr:rowOff>21166</xdr:rowOff>
    </xdr:to>
    <xdr:sp macro="" textlink="">
      <xdr:nvSpPr>
        <xdr:cNvPr id="125962" name="Rectángulo 125961">
          <a:extLst>
            <a:ext uri="{FF2B5EF4-FFF2-40B4-BE49-F238E27FC236}">
              <a16:creationId xmlns:a16="http://schemas.microsoft.com/office/drawing/2014/main" id="{00000000-0008-0000-1300-00000AEC0100}"/>
            </a:ext>
          </a:extLst>
        </xdr:cNvPr>
        <xdr:cNvSpPr/>
      </xdr:nvSpPr>
      <xdr:spPr>
        <a:xfrm>
          <a:off x="14962716" y="34803291"/>
          <a:ext cx="1476376" cy="889000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38100</xdr:colOff>
      <xdr:row>181</xdr:row>
      <xdr:rowOff>68488</xdr:rowOff>
    </xdr:from>
    <xdr:to>
      <xdr:col>25</xdr:col>
      <xdr:colOff>761092</xdr:colOff>
      <xdr:row>186</xdr:row>
      <xdr:rowOff>9525</xdr:rowOff>
    </xdr:to>
    <xdr:sp macro="" textlink="">
      <xdr:nvSpPr>
        <xdr:cNvPr id="125963" name="Rectángulo 125962">
          <a:extLst>
            <a:ext uri="{FF2B5EF4-FFF2-40B4-BE49-F238E27FC236}">
              <a16:creationId xmlns:a16="http://schemas.microsoft.com/office/drawing/2014/main" id="{00000000-0008-0000-1300-00000BEC0100}"/>
            </a:ext>
          </a:extLst>
        </xdr:cNvPr>
        <xdr:cNvSpPr/>
      </xdr:nvSpPr>
      <xdr:spPr>
        <a:xfrm>
          <a:off x="13315950" y="35930113"/>
          <a:ext cx="3132817" cy="893537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6350</xdr:colOff>
      <xdr:row>198</xdr:row>
      <xdr:rowOff>95250</xdr:rowOff>
    </xdr:from>
    <xdr:to>
      <xdr:col>26</xdr:col>
      <xdr:colOff>0</xdr:colOff>
      <xdr:row>207</xdr:row>
      <xdr:rowOff>69850</xdr:rowOff>
    </xdr:to>
    <xdr:sp macro="" textlink="">
      <xdr:nvSpPr>
        <xdr:cNvPr id="125964" name="Rectángulo 125963">
          <a:extLst>
            <a:ext uri="{FF2B5EF4-FFF2-40B4-BE49-F238E27FC236}">
              <a16:creationId xmlns:a16="http://schemas.microsoft.com/office/drawing/2014/main" id="{00000000-0008-0000-1300-00000CEC0100}"/>
            </a:ext>
          </a:extLst>
        </xdr:cNvPr>
        <xdr:cNvSpPr/>
      </xdr:nvSpPr>
      <xdr:spPr>
        <a:xfrm>
          <a:off x="14932025" y="39195375"/>
          <a:ext cx="1517650" cy="1689100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66675</xdr:colOff>
      <xdr:row>211</xdr:row>
      <xdr:rowOff>54182</xdr:rowOff>
    </xdr:from>
    <xdr:to>
      <xdr:col>6</xdr:col>
      <xdr:colOff>647700</xdr:colOff>
      <xdr:row>214</xdr:row>
      <xdr:rowOff>130682</xdr:rowOff>
    </xdr:to>
    <xdr:sp macro="" textlink="">
      <xdr:nvSpPr>
        <xdr:cNvPr id="125965" name="CuadroTexto 112">
          <a:extLst>
            <a:ext uri="{FF2B5EF4-FFF2-40B4-BE49-F238E27FC236}">
              <a16:creationId xmlns:a16="http://schemas.microsoft.com/office/drawing/2014/main" id="{00000000-0008-0000-1300-00000DEC0100}"/>
            </a:ext>
          </a:extLst>
        </xdr:cNvPr>
        <xdr:cNvSpPr txBox="1"/>
      </xdr:nvSpPr>
      <xdr:spPr>
        <a:xfrm>
          <a:off x="2590800" y="41630807"/>
          <a:ext cx="146685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FR 4500/5500/7000</a:t>
          </a:r>
          <a:endParaRPr lang="en-US" sz="900" b="1" i="1" baseline="0"/>
        </a:p>
      </xdr:txBody>
    </xdr:sp>
    <xdr:clientData/>
  </xdr:twoCellAnchor>
  <xdr:twoCellAnchor>
    <xdr:from>
      <xdr:col>6</xdr:col>
      <xdr:colOff>755192</xdr:colOff>
      <xdr:row>22</xdr:row>
      <xdr:rowOff>138634</xdr:rowOff>
    </xdr:from>
    <xdr:to>
      <xdr:col>12</xdr:col>
      <xdr:colOff>35192</xdr:colOff>
      <xdr:row>26</xdr:row>
      <xdr:rowOff>5134</xdr:rowOff>
    </xdr:to>
    <xdr:cxnSp macro="">
      <xdr:nvCxnSpPr>
        <xdr:cNvPr id="125967" name="Conector angular 124">
          <a:extLst>
            <a:ext uri="{FF2B5EF4-FFF2-40B4-BE49-F238E27FC236}">
              <a16:creationId xmlns:a16="http://schemas.microsoft.com/office/drawing/2014/main" id="{00000000-0008-0000-1300-00000FEC0100}"/>
            </a:ext>
          </a:extLst>
        </xdr:cNvPr>
        <xdr:cNvCxnSpPr>
          <a:stCxn id="37" idx="4"/>
          <a:endCxn id="69" idx="2"/>
        </xdr:cNvCxnSpPr>
      </xdr:nvCxnSpPr>
      <xdr:spPr>
        <a:xfrm rot="16200000" flipH="1">
          <a:off x="6662717" y="3403684"/>
          <a:ext cx="628500" cy="25756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36</xdr:row>
      <xdr:rowOff>13371</xdr:rowOff>
    </xdr:from>
    <xdr:to>
      <xdr:col>8</xdr:col>
      <xdr:colOff>88274</xdr:colOff>
      <xdr:row>39</xdr:row>
      <xdr:rowOff>152330</xdr:rowOff>
    </xdr:to>
    <xdr:sp macro="" textlink="">
      <xdr:nvSpPr>
        <xdr:cNvPr id="125968" name="Rectángulo 125967">
          <a:extLst>
            <a:ext uri="{FF2B5EF4-FFF2-40B4-BE49-F238E27FC236}">
              <a16:creationId xmlns:a16="http://schemas.microsoft.com/office/drawing/2014/main" id="{00000000-0008-0000-1300-000010EC0100}"/>
            </a:ext>
          </a:extLst>
        </xdr:cNvPr>
        <xdr:cNvSpPr/>
      </xdr:nvSpPr>
      <xdr:spPr>
        <a:xfrm>
          <a:off x="2962275" y="6918996"/>
          <a:ext cx="1507499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133350</xdr:colOff>
      <xdr:row>45</xdr:row>
      <xdr:rowOff>175230</xdr:rowOff>
    </xdr:from>
    <xdr:to>
      <xdr:col>8</xdr:col>
      <xdr:colOff>85251</xdr:colOff>
      <xdr:row>49</xdr:row>
      <xdr:rowOff>123689</xdr:rowOff>
    </xdr:to>
    <xdr:sp macro="" textlink="">
      <xdr:nvSpPr>
        <xdr:cNvPr id="125969" name="Rectángulo 125968">
          <a:extLst>
            <a:ext uri="{FF2B5EF4-FFF2-40B4-BE49-F238E27FC236}">
              <a16:creationId xmlns:a16="http://schemas.microsoft.com/office/drawing/2014/main" id="{00000000-0008-0000-1300-000011EC0100}"/>
            </a:ext>
          </a:extLst>
        </xdr:cNvPr>
        <xdr:cNvSpPr/>
      </xdr:nvSpPr>
      <xdr:spPr>
        <a:xfrm>
          <a:off x="2990850" y="8795355"/>
          <a:ext cx="1475901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</xdr:colOff>
      <xdr:row>100</xdr:row>
      <xdr:rowOff>145676</xdr:rowOff>
    </xdr:from>
    <xdr:to>
      <xdr:col>25</xdr:col>
      <xdr:colOff>4398</xdr:colOff>
      <xdr:row>102</xdr:row>
      <xdr:rowOff>95751</xdr:rowOff>
    </xdr:to>
    <xdr:cxnSp macro="">
      <xdr:nvCxnSpPr>
        <xdr:cNvPr id="125980" name="Conector recto de flecha 125979">
          <a:extLst>
            <a:ext uri="{FF2B5EF4-FFF2-40B4-BE49-F238E27FC236}">
              <a16:creationId xmlns:a16="http://schemas.microsoft.com/office/drawing/2014/main" id="{00000000-0008-0000-1300-00001CEC0100}"/>
            </a:ext>
          </a:extLst>
        </xdr:cNvPr>
        <xdr:cNvCxnSpPr/>
      </xdr:nvCxnSpPr>
      <xdr:spPr>
        <a:xfrm>
          <a:off x="15687676" y="20576801"/>
          <a:ext cx="4397" cy="3310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52917</xdr:colOff>
      <xdr:row>164</xdr:row>
      <xdr:rowOff>95253</xdr:rowOff>
    </xdr:from>
    <xdr:to>
      <xdr:col>25</xdr:col>
      <xdr:colOff>730917</xdr:colOff>
      <xdr:row>167</xdr:row>
      <xdr:rowOff>171753</xdr:rowOff>
    </xdr:to>
    <xdr:sp macro="" textlink="">
      <xdr:nvSpPr>
        <xdr:cNvPr id="125983" name="CuadroTexto 12598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300-00001FEC0100}"/>
            </a:ext>
          </a:extLst>
        </xdr:cNvPr>
        <xdr:cNvSpPr txBox="1"/>
      </xdr:nvSpPr>
      <xdr:spPr>
        <a:xfrm>
          <a:off x="14978592" y="327183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TERH 030</a:t>
          </a:r>
          <a:endParaRPr lang="en-US" sz="900" b="1" i="1"/>
        </a:p>
      </xdr:txBody>
    </xdr:sp>
    <xdr:clientData/>
  </xdr:twoCellAnchor>
  <xdr:twoCellAnchor>
    <xdr:from>
      <xdr:col>25</xdr:col>
      <xdr:colOff>10897</xdr:colOff>
      <xdr:row>167</xdr:row>
      <xdr:rowOff>171753</xdr:rowOff>
    </xdr:from>
    <xdr:to>
      <xdr:col>25</xdr:col>
      <xdr:colOff>10917</xdr:colOff>
      <xdr:row>170</xdr:row>
      <xdr:rowOff>80609</xdr:rowOff>
    </xdr:to>
    <xdr:cxnSp macro="">
      <xdr:nvCxnSpPr>
        <xdr:cNvPr id="125984" name="Conector recto de flecha 125983">
          <a:extLst>
            <a:ext uri="{FF2B5EF4-FFF2-40B4-BE49-F238E27FC236}">
              <a16:creationId xmlns:a16="http://schemas.microsoft.com/office/drawing/2014/main" id="{00000000-0008-0000-1300-000020EC0100}"/>
            </a:ext>
          </a:extLst>
        </xdr:cNvPr>
        <xdr:cNvCxnSpPr>
          <a:cxnSpLocks/>
          <a:stCxn id="125983" idx="4"/>
          <a:endCxn id="148" idx="0"/>
        </xdr:cNvCxnSpPr>
      </xdr:nvCxnSpPr>
      <xdr:spPr>
        <a:xfrm flipH="1">
          <a:off x="15698572" y="33366378"/>
          <a:ext cx="20" cy="48035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10897</xdr:colOff>
      <xdr:row>173</xdr:row>
      <xdr:rowOff>157109</xdr:rowOff>
    </xdr:from>
    <xdr:to>
      <xdr:col>25</xdr:col>
      <xdr:colOff>16137</xdr:colOff>
      <xdr:row>176</xdr:row>
      <xdr:rowOff>32054</xdr:rowOff>
    </xdr:to>
    <xdr:cxnSp macro="">
      <xdr:nvCxnSpPr>
        <xdr:cNvPr id="125985" name="Conector recto de flecha 125984">
          <a:extLst>
            <a:ext uri="{FF2B5EF4-FFF2-40B4-BE49-F238E27FC236}">
              <a16:creationId xmlns:a16="http://schemas.microsoft.com/office/drawing/2014/main" id="{00000000-0008-0000-1300-000021EC0100}"/>
            </a:ext>
          </a:extLst>
        </xdr:cNvPr>
        <xdr:cNvCxnSpPr>
          <a:cxnSpLocks/>
          <a:stCxn id="148" idx="4"/>
          <a:endCxn id="5" idx="0"/>
        </xdr:cNvCxnSpPr>
      </xdr:nvCxnSpPr>
      <xdr:spPr>
        <a:xfrm>
          <a:off x="15698572" y="34494734"/>
          <a:ext cx="5240" cy="446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16137</xdr:colOff>
      <xdr:row>179</xdr:row>
      <xdr:rowOff>108554</xdr:rowOff>
    </xdr:from>
    <xdr:to>
      <xdr:col>25</xdr:col>
      <xdr:colOff>19050</xdr:colOff>
      <xdr:row>181</xdr:row>
      <xdr:rowOff>161925</xdr:rowOff>
    </xdr:to>
    <xdr:cxnSp macro="">
      <xdr:nvCxnSpPr>
        <xdr:cNvPr id="125986" name="Conector recto de flecha 125985">
          <a:extLst>
            <a:ext uri="{FF2B5EF4-FFF2-40B4-BE49-F238E27FC236}">
              <a16:creationId xmlns:a16="http://schemas.microsoft.com/office/drawing/2014/main" id="{00000000-0008-0000-1300-000022EC0100}"/>
            </a:ext>
          </a:extLst>
        </xdr:cNvPr>
        <xdr:cNvCxnSpPr>
          <a:cxnSpLocks/>
        </xdr:cNvCxnSpPr>
      </xdr:nvCxnSpPr>
      <xdr:spPr>
        <a:xfrm>
          <a:off x="15703812" y="35589179"/>
          <a:ext cx="2913" cy="4343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276224</xdr:colOff>
      <xdr:row>176</xdr:row>
      <xdr:rowOff>47625</xdr:rowOff>
    </xdr:from>
    <xdr:to>
      <xdr:col>22</xdr:col>
      <xdr:colOff>647699</xdr:colOff>
      <xdr:row>179</xdr:row>
      <xdr:rowOff>47624</xdr:rowOff>
    </xdr:to>
    <xdr:sp macro="" textlink="">
      <xdr:nvSpPr>
        <xdr:cNvPr id="125987" name="CuadroTexto 125986">
          <a:extLst>
            <a:ext uri="{FF2B5EF4-FFF2-40B4-BE49-F238E27FC236}">
              <a16:creationId xmlns:a16="http://schemas.microsoft.com/office/drawing/2014/main" id="{00000000-0008-0000-1300-000023EC0100}"/>
            </a:ext>
          </a:extLst>
        </xdr:cNvPr>
        <xdr:cNvSpPr txBox="1"/>
      </xdr:nvSpPr>
      <xdr:spPr>
        <a:xfrm>
          <a:off x="13554074" y="34956750"/>
          <a:ext cx="113347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25</xdr:col>
      <xdr:colOff>18306</xdr:colOff>
      <xdr:row>191</xdr:row>
      <xdr:rowOff>13212</xdr:rowOff>
    </xdr:from>
    <xdr:to>
      <xdr:col>25</xdr:col>
      <xdr:colOff>18306</xdr:colOff>
      <xdr:row>193</xdr:row>
      <xdr:rowOff>55374</xdr:rowOff>
    </xdr:to>
    <xdr:cxnSp macro="">
      <xdr:nvCxnSpPr>
        <xdr:cNvPr id="125988" name="Conector recto de flecha 125987">
          <a:extLst>
            <a:ext uri="{FF2B5EF4-FFF2-40B4-BE49-F238E27FC236}">
              <a16:creationId xmlns:a16="http://schemas.microsoft.com/office/drawing/2014/main" id="{00000000-0008-0000-1300-000024EC0100}"/>
            </a:ext>
          </a:extLst>
        </xdr:cNvPr>
        <xdr:cNvCxnSpPr>
          <a:cxnSpLocks/>
          <a:stCxn id="138" idx="4"/>
          <a:endCxn id="151" idx="0"/>
        </xdr:cNvCxnSpPr>
      </xdr:nvCxnSpPr>
      <xdr:spPr>
        <a:xfrm>
          <a:off x="15705981" y="37779837"/>
          <a:ext cx="0" cy="4231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352425</xdr:colOff>
      <xdr:row>182</xdr:row>
      <xdr:rowOff>38100</xdr:rowOff>
    </xdr:from>
    <xdr:to>
      <xdr:col>22</xdr:col>
      <xdr:colOff>558800</xdr:colOff>
      <xdr:row>185</xdr:row>
      <xdr:rowOff>38100</xdr:rowOff>
    </xdr:to>
    <xdr:sp macro="" textlink="">
      <xdr:nvSpPr>
        <xdr:cNvPr id="125989" name="CuadroTexto 125988">
          <a:extLst>
            <a:ext uri="{FF2B5EF4-FFF2-40B4-BE49-F238E27FC236}">
              <a16:creationId xmlns:a16="http://schemas.microsoft.com/office/drawing/2014/main" id="{00000000-0008-0000-1300-000025EC0100}"/>
            </a:ext>
          </a:extLst>
        </xdr:cNvPr>
        <xdr:cNvSpPr txBox="1"/>
      </xdr:nvSpPr>
      <xdr:spPr>
        <a:xfrm>
          <a:off x="13630275" y="36090225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21</xdr:col>
      <xdr:colOff>295275</xdr:colOff>
      <xdr:row>193</xdr:row>
      <xdr:rowOff>114300</xdr:rowOff>
    </xdr:from>
    <xdr:to>
      <xdr:col>22</xdr:col>
      <xdr:colOff>501650</xdr:colOff>
      <xdr:row>196</xdr:row>
      <xdr:rowOff>114300</xdr:rowOff>
    </xdr:to>
    <xdr:sp macro="" textlink="">
      <xdr:nvSpPr>
        <xdr:cNvPr id="125990" name="CuadroTexto 125989">
          <a:extLst>
            <a:ext uri="{FF2B5EF4-FFF2-40B4-BE49-F238E27FC236}">
              <a16:creationId xmlns:a16="http://schemas.microsoft.com/office/drawing/2014/main" id="{00000000-0008-0000-1300-000026EC0100}"/>
            </a:ext>
          </a:extLst>
        </xdr:cNvPr>
        <xdr:cNvSpPr txBox="1"/>
      </xdr:nvSpPr>
      <xdr:spPr>
        <a:xfrm>
          <a:off x="13573125" y="38261925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21</xdr:col>
      <xdr:colOff>266700</xdr:colOff>
      <xdr:row>187</xdr:row>
      <xdr:rowOff>152400</xdr:rowOff>
    </xdr:from>
    <xdr:to>
      <xdr:col>22</xdr:col>
      <xdr:colOff>638175</xdr:colOff>
      <xdr:row>190</xdr:row>
      <xdr:rowOff>152399</xdr:rowOff>
    </xdr:to>
    <xdr:sp macro="" textlink="">
      <xdr:nvSpPr>
        <xdr:cNvPr id="125991" name="CuadroTexto 125990">
          <a:extLst>
            <a:ext uri="{FF2B5EF4-FFF2-40B4-BE49-F238E27FC236}">
              <a16:creationId xmlns:a16="http://schemas.microsoft.com/office/drawing/2014/main" id="{00000000-0008-0000-1300-000027EC0100}"/>
            </a:ext>
          </a:extLst>
        </xdr:cNvPr>
        <xdr:cNvSpPr txBox="1"/>
      </xdr:nvSpPr>
      <xdr:spPr>
        <a:xfrm>
          <a:off x="13544550" y="37157025"/>
          <a:ext cx="113347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38100</xdr:colOff>
      <xdr:row>142</xdr:row>
      <xdr:rowOff>76200</xdr:rowOff>
    </xdr:from>
    <xdr:to>
      <xdr:col>25</xdr:col>
      <xdr:colOff>716100</xdr:colOff>
      <xdr:row>145</xdr:row>
      <xdr:rowOff>152700</xdr:rowOff>
    </xdr:to>
    <xdr:sp macro="" textlink="">
      <xdr:nvSpPr>
        <xdr:cNvPr id="125995" name="CuadroTexto 125994">
          <a:extLst>
            <a:ext uri="{FF2B5EF4-FFF2-40B4-BE49-F238E27FC236}">
              <a16:creationId xmlns:a16="http://schemas.microsoft.com/office/drawing/2014/main" id="{00000000-0008-0000-1300-00002BEC0100}"/>
            </a:ext>
          </a:extLst>
        </xdr:cNvPr>
        <xdr:cNvSpPr txBox="1"/>
      </xdr:nvSpPr>
      <xdr:spPr>
        <a:xfrm>
          <a:off x="14963775" y="285083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b="1">
              <a:effectLst/>
            </a:rPr>
            <a:t>COLOCACIÓN</a:t>
          </a:r>
          <a:r>
            <a:rPr lang="es-AR" b="1" baseline="0">
              <a:effectLst/>
            </a:rPr>
            <a:t> DE ACCESORIOS Y CALCOS</a:t>
          </a:r>
        </a:p>
        <a:p>
          <a:pPr algn="ctr"/>
          <a:r>
            <a:rPr lang="es-AR" sz="800" b="1" baseline="0">
              <a:effectLst/>
            </a:rPr>
            <a:t>TERH 100</a:t>
          </a:r>
          <a:endParaRPr lang="es-AR" sz="800" b="1">
            <a:effectLst/>
          </a:endParaRPr>
        </a:p>
      </xdr:txBody>
    </xdr:sp>
    <xdr:clientData/>
  </xdr:twoCellAnchor>
  <xdr:twoCellAnchor>
    <xdr:from>
      <xdr:col>24</xdr:col>
      <xdr:colOff>758100</xdr:colOff>
      <xdr:row>145</xdr:row>
      <xdr:rowOff>152700</xdr:rowOff>
    </xdr:from>
    <xdr:to>
      <xdr:col>25</xdr:col>
      <xdr:colOff>2717</xdr:colOff>
      <xdr:row>147</xdr:row>
      <xdr:rowOff>62134</xdr:rowOff>
    </xdr:to>
    <xdr:cxnSp macro="">
      <xdr:nvCxnSpPr>
        <xdr:cNvPr id="125996" name="Conector recto de flecha 125995">
          <a:extLst>
            <a:ext uri="{FF2B5EF4-FFF2-40B4-BE49-F238E27FC236}">
              <a16:creationId xmlns:a16="http://schemas.microsoft.com/office/drawing/2014/main" id="{00000000-0008-0000-1300-00002CEC0100}"/>
            </a:ext>
          </a:extLst>
        </xdr:cNvPr>
        <xdr:cNvCxnSpPr>
          <a:stCxn id="125995" idx="4"/>
          <a:endCxn id="128" idx="0"/>
        </xdr:cNvCxnSpPr>
      </xdr:nvCxnSpPr>
      <xdr:spPr>
        <a:xfrm>
          <a:off x="15683775" y="29156325"/>
          <a:ext cx="6617" cy="2904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755192</xdr:colOff>
      <xdr:row>84</xdr:row>
      <xdr:rowOff>179293</xdr:rowOff>
    </xdr:from>
    <xdr:to>
      <xdr:col>24</xdr:col>
      <xdr:colOff>761571</xdr:colOff>
      <xdr:row>87</xdr:row>
      <xdr:rowOff>62134</xdr:rowOff>
    </xdr:to>
    <xdr:cxnSp macro="">
      <xdr:nvCxnSpPr>
        <xdr:cNvPr id="126002" name="Conector recto de flecha 126001">
          <a:extLst>
            <a:ext uri="{FF2B5EF4-FFF2-40B4-BE49-F238E27FC236}">
              <a16:creationId xmlns:a16="http://schemas.microsoft.com/office/drawing/2014/main" id="{00000000-0008-0000-1300-000032EC0100}"/>
            </a:ext>
          </a:extLst>
        </xdr:cNvPr>
        <xdr:cNvCxnSpPr>
          <a:cxnSpLocks/>
          <a:stCxn id="167" idx="4"/>
          <a:endCxn id="91" idx="0"/>
        </xdr:cNvCxnSpPr>
      </xdr:nvCxnSpPr>
      <xdr:spPr>
        <a:xfrm flipH="1">
          <a:off x="13604417" y="16228918"/>
          <a:ext cx="6379" cy="45434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82147</xdr:colOff>
      <xdr:row>4</xdr:row>
      <xdr:rowOff>86386</xdr:rowOff>
    </xdr:from>
    <xdr:to>
      <xdr:col>1</xdr:col>
      <xdr:colOff>760147</xdr:colOff>
      <xdr:row>7</xdr:row>
      <xdr:rowOff>212912</xdr:rowOff>
    </xdr:to>
    <xdr:sp macro="" textlink="">
      <xdr:nvSpPr>
        <xdr:cNvPr id="43020" name="CuadroTexto 43019">
          <a:extLst>
            <a:ext uri="{FF2B5EF4-FFF2-40B4-BE49-F238E27FC236}">
              <a16:creationId xmlns:a16="http://schemas.microsoft.com/office/drawing/2014/main" id="{00000000-0008-0000-1400-00000CA80000}"/>
            </a:ext>
          </a:extLst>
        </xdr:cNvPr>
        <xdr:cNvSpPr txBox="1"/>
      </xdr:nvSpPr>
      <xdr:spPr>
        <a:xfrm>
          <a:off x="82147" y="848386"/>
          <a:ext cx="1440000" cy="69802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CORTE DE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REFUERZOS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CHAPA GALV</a:t>
          </a:r>
          <a:endParaRPr lang="es-AR" sz="9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US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79583</xdr:colOff>
      <xdr:row>47</xdr:row>
      <xdr:rowOff>155760</xdr:rowOff>
    </xdr:from>
    <xdr:to>
      <xdr:col>15</xdr:col>
      <xdr:colOff>43475</xdr:colOff>
      <xdr:row>51</xdr:row>
      <xdr:rowOff>56351</xdr:rowOff>
    </xdr:to>
    <xdr:cxnSp macro="">
      <xdr:nvCxnSpPr>
        <xdr:cNvPr id="289" name="Conector angular 288">
          <a:extLst>
            <a:ext uri="{FF2B5EF4-FFF2-40B4-BE49-F238E27FC236}">
              <a16:creationId xmlns:a16="http://schemas.microsoft.com/office/drawing/2014/main" id="{00000000-0008-0000-1400-000021010000}"/>
            </a:ext>
          </a:extLst>
        </xdr:cNvPr>
        <xdr:cNvCxnSpPr>
          <a:stCxn id="283" idx="6"/>
          <a:endCxn id="71" idx="2"/>
        </xdr:cNvCxnSpPr>
      </xdr:nvCxnSpPr>
      <xdr:spPr>
        <a:xfrm>
          <a:off x="6537533" y="9156885"/>
          <a:ext cx="1735542" cy="662591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93558</xdr:colOff>
      <xdr:row>51</xdr:row>
      <xdr:rowOff>56351</xdr:rowOff>
    </xdr:from>
    <xdr:to>
      <xdr:col>15</xdr:col>
      <xdr:colOff>43475</xdr:colOff>
      <xdr:row>54</xdr:row>
      <xdr:rowOff>137864</xdr:rowOff>
    </xdr:to>
    <xdr:cxnSp macro="">
      <xdr:nvCxnSpPr>
        <xdr:cNvPr id="290" name="Conector angular 289">
          <a:extLst>
            <a:ext uri="{FF2B5EF4-FFF2-40B4-BE49-F238E27FC236}">
              <a16:creationId xmlns:a16="http://schemas.microsoft.com/office/drawing/2014/main" id="{00000000-0008-0000-1400-000022010000}"/>
            </a:ext>
          </a:extLst>
        </xdr:cNvPr>
        <xdr:cNvCxnSpPr>
          <a:stCxn id="278" idx="3"/>
          <a:endCxn id="71" idx="2"/>
        </xdr:cNvCxnSpPr>
      </xdr:nvCxnSpPr>
      <xdr:spPr>
        <a:xfrm flipV="1">
          <a:off x="6548146" y="9816675"/>
          <a:ext cx="1720447" cy="653013"/>
        </a:xfrm>
        <a:prstGeom prst="bentConnector3">
          <a:avLst>
            <a:gd name="adj1" fmla="val 4958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42312</xdr:colOff>
      <xdr:row>183</xdr:row>
      <xdr:rowOff>32054</xdr:rowOff>
    </xdr:from>
    <xdr:to>
      <xdr:col>28</xdr:col>
      <xdr:colOff>751961</xdr:colOff>
      <xdr:row>186</xdr:row>
      <xdr:rowOff>108554</xdr:rowOff>
    </xdr:to>
    <xdr:sp macro="" textlink="">
      <xdr:nvSpPr>
        <xdr:cNvPr id="172" name="CuadroTexto 17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AC000000}"/>
            </a:ext>
          </a:extLst>
        </xdr:cNvPr>
        <xdr:cNvSpPr txBox="1"/>
      </xdr:nvSpPr>
      <xdr:spPr>
        <a:xfrm>
          <a:off x="14967987" y="33988679"/>
          <a:ext cx="147164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CONH 010</a:t>
          </a:r>
        </a:p>
      </xdr:txBody>
    </xdr:sp>
    <xdr:clientData/>
  </xdr:twoCellAnchor>
  <xdr:twoCellAnchor>
    <xdr:from>
      <xdr:col>7</xdr:col>
      <xdr:colOff>712304</xdr:colOff>
      <xdr:row>29</xdr:row>
      <xdr:rowOff>41414</xdr:rowOff>
    </xdr:from>
    <xdr:to>
      <xdr:col>7</xdr:col>
      <xdr:colOff>723900</xdr:colOff>
      <xdr:row>42</xdr:row>
      <xdr:rowOff>133350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CxnSpPr/>
      </xdr:nvCxnSpPr>
      <xdr:spPr>
        <a:xfrm flipH="1" flipV="1">
          <a:off x="4760429" y="5613539"/>
          <a:ext cx="11596" cy="2568436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17320</xdr:colOff>
      <xdr:row>4</xdr:row>
      <xdr:rowOff>29135</xdr:rowOff>
    </xdr:from>
    <xdr:to>
      <xdr:col>11</xdr:col>
      <xdr:colOff>0</xdr:colOff>
      <xdr:row>27</xdr:row>
      <xdr:rowOff>156882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303445" y="791135"/>
          <a:ext cx="3154505" cy="455687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739588</xdr:colOff>
      <xdr:row>13</xdr:row>
      <xdr:rowOff>78441</xdr:rowOff>
    </xdr:from>
    <xdr:to>
      <xdr:col>5</xdr:col>
      <xdr:colOff>0</xdr:colOff>
      <xdr:row>29</xdr:row>
      <xdr:rowOff>51954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CxnSpPr/>
      </xdr:nvCxnSpPr>
      <xdr:spPr>
        <a:xfrm flipH="1" flipV="1">
          <a:off x="3137647" y="2599765"/>
          <a:ext cx="22412" cy="3021513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11206</xdr:colOff>
      <xdr:row>13</xdr:row>
      <xdr:rowOff>112058</xdr:rowOff>
    </xdr:from>
    <xdr:to>
      <xdr:col>3</xdr:col>
      <xdr:colOff>24848</xdr:colOff>
      <xdr:row>42</xdr:row>
      <xdr:rowOff>157369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CxnSpPr/>
      </xdr:nvCxnSpPr>
      <xdr:spPr>
        <a:xfrm>
          <a:off x="1647265" y="2633382"/>
          <a:ext cx="13642" cy="5569811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57494</xdr:colOff>
      <xdr:row>4</xdr:row>
      <xdr:rowOff>90054</xdr:rowOff>
    </xdr:from>
    <xdr:to>
      <xdr:col>4</xdr:col>
      <xdr:colOff>735494</xdr:colOff>
      <xdr:row>7</xdr:row>
      <xdr:rowOff>166554</xdr:rowOff>
    </xdr:to>
    <xdr:sp macro="" textlink="">
      <xdr:nvSpPr>
        <xdr:cNvPr id="6" name="CuadroText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1695794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DE PUERTAS</a:t>
          </a:r>
        </a:p>
        <a:p>
          <a:pPr algn="ctr"/>
          <a:r>
            <a:rPr lang="en-US" sz="900" b="1" i="1"/>
            <a:t>CH 100</a:t>
          </a:r>
        </a:p>
      </xdr:txBody>
    </xdr:sp>
    <xdr:clientData/>
  </xdr:twoCellAnchor>
  <xdr:twoCellAnchor>
    <xdr:from>
      <xdr:col>6</xdr:col>
      <xdr:colOff>35192</xdr:colOff>
      <xdr:row>4</xdr:row>
      <xdr:rowOff>90054</xdr:rowOff>
    </xdr:from>
    <xdr:to>
      <xdr:col>7</xdr:col>
      <xdr:colOff>713192</xdr:colOff>
      <xdr:row>7</xdr:row>
      <xdr:rowOff>166554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332131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3</xdr:col>
      <xdr:colOff>57494</xdr:colOff>
      <xdr:row>9</xdr:row>
      <xdr:rowOff>72379</xdr:rowOff>
    </xdr:from>
    <xdr:to>
      <xdr:col>4</xdr:col>
      <xdr:colOff>735494</xdr:colOff>
      <xdr:row>12</xdr:row>
      <xdr:rowOff>148879</xdr:rowOff>
    </xdr:to>
    <xdr:sp macro="" textlink="">
      <xdr:nvSpPr>
        <xdr:cNvPr id="8" name="CuadroText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 txBox="1"/>
      </xdr:nvSpPr>
      <xdr:spPr>
        <a:xfrm>
          <a:off x="1695794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PUERTAS</a:t>
          </a:r>
        </a:p>
        <a:p>
          <a:pPr algn="ctr"/>
          <a:r>
            <a:rPr lang="en-US" sz="900" b="1" i="1"/>
            <a:t>CH 100</a:t>
          </a:r>
        </a:p>
      </xdr:txBody>
    </xdr:sp>
    <xdr:clientData/>
  </xdr:twoCellAnchor>
  <xdr:twoCellAnchor>
    <xdr:from>
      <xdr:col>3</xdr:col>
      <xdr:colOff>46288</xdr:colOff>
      <xdr:row>14</xdr:row>
      <xdr:rowOff>102456</xdr:rowOff>
    </xdr:from>
    <xdr:to>
      <xdr:col>4</xdr:col>
      <xdr:colOff>724288</xdr:colOff>
      <xdr:row>18</xdr:row>
      <xdr:rowOff>38100</xdr:rowOff>
    </xdr:to>
    <xdr:sp macro="" textlink="">
      <xdr:nvSpPr>
        <xdr:cNvPr id="9" name="CuadroText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684588" y="2817081"/>
          <a:ext cx="1440000" cy="69764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REF.</a:t>
          </a:r>
          <a:r>
            <a:rPr lang="en-US" sz="1100" b="1" i="1" baseline="0"/>
            <a:t> PUERTAS Y MANIJAS</a:t>
          </a:r>
          <a:endParaRPr lang="en-US" sz="1100" b="1" i="1"/>
        </a:p>
        <a:p>
          <a:pPr algn="ctr"/>
          <a:r>
            <a:rPr lang="en-US" sz="900" b="1" i="1"/>
            <a:t>PUEH</a:t>
          </a:r>
          <a:r>
            <a:rPr lang="en-US" sz="900" b="1" i="1" baseline="0"/>
            <a:t> 010</a:t>
          </a:r>
          <a:endParaRPr lang="en-US" sz="900" b="1" i="1"/>
        </a:p>
      </xdr:txBody>
    </xdr:sp>
    <xdr:clientData/>
  </xdr:twoCellAnchor>
  <xdr:twoCellAnchor>
    <xdr:from>
      <xdr:col>3</xdr:col>
      <xdr:colOff>33617</xdr:colOff>
      <xdr:row>20</xdr:row>
      <xdr:rowOff>3444</xdr:rowOff>
    </xdr:from>
    <xdr:to>
      <xdr:col>4</xdr:col>
      <xdr:colOff>735494</xdr:colOff>
      <xdr:row>23</xdr:row>
      <xdr:rowOff>79944</xdr:rowOff>
    </xdr:to>
    <xdr:sp macro="" textlink="">
      <xdr:nvSpPr>
        <xdr:cNvPr id="10" name="CuadroText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1671917" y="3861069"/>
          <a:ext cx="146387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</a:t>
          </a:r>
          <a:r>
            <a:rPr lang="en-US" sz="1100" b="1" i="1" baseline="0"/>
            <a:t> TAPAS</a:t>
          </a:r>
          <a:endParaRPr lang="en-US" sz="1100" b="1" i="1"/>
        </a:p>
        <a:p>
          <a:pPr algn="ctr"/>
          <a:r>
            <a:rPr lang="en-US" sz="900" b="1" i="1"/>
            <a:t>PUEH</a:t>
          </a:r>
          <a:r>
            <a:rPr lang="en-US" sz="900" b="1" i="1" baseline="0"/>
            <a:t> 020</a:t>
          </a:r>
          <a:endParaRPr lang="en-US" sz="900" b="1" i="1"/>
        </a:p>
      </xdr:txBody>
    </xdr:sp>
    <xdr:clientData/>
  </xdr:twoCellAnchor>
  <xdr:twoCellAnchor>
    <xdr:from>
      <xdr:col>6</xdr:col>
      <xdr:colOff>12887</xdr:colOff>
      <xdr:row>29</xdr:row>
      <xdr:rowOff>165048</xdr:rowOff>
    </xdr:from>
    <xdr:to>
      <xdr:col>7</xdr:col>
      <xdr:colOff>714375</xdr:colOff>
      <xdr:row>33</xdr:row>
      <xdr:rowOff>114299</xdr:rowOff>
    </xdr:to>
    <xdr:sp macro="" textlink="">
      <xdr:nvSpPr>
        <xdr:cNvPr id="11" name="CuadroText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/>
      </xdr:nvSpPr>
      <xdr:spPr>
        <a:xfrm>
          <a:off x="3299012" y="5737173"/>
          <a:ext cx="1463488" cy="711251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BURLETEADO CONTRAPUERTA</a:t>
          </a:r>
        </a:p>
        <a:p>
          <a:pPr algn="ctr"/>
          <a:r>
            <a:rPr lang="en-US" sz="900" b="1" i="1" baseline="0"/>
            <a:t>PUEH 040</a:t>
          </a:r>
        </a:p>
      </xdr:txBody>
    </xdr:sp>
    <xdr:clientData/>
  </xdr:twoCellAnchor>
  <xdr:twoCellAnchor>
    <xdr:from>
      <xdr:col>6</xdr:col>
      <xdr:colOff>35192</xdr:colOff>
      <xdr:row>9</xdr:row>
      <xdr:rowOff>72379</xdr:rowOff>
    </xdr:from>
    <xdr:to>
      <xdr:col>7</xdr:col>
      <xdr:colOff>713192</xdr:colOff>
      <xdr:row>12</xdr:row>
      <xdr:rowOff>148879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 txBox="1"/>
      </xdr:nvSpPr>
      <xdr:spPr>
        <a:xfrm>
          <a:off x="33213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</a:t>
          </a:r>
          <a:r>
            <a:rPr lang="en-US" sz="1100" b="1" i="1"/>
            <a:t>CONTRAPUERTA</a:t>
          </a:r>
        </a:p>
        <a:p>
          <a:pPr algn="ctr"/>
          <a:endParaRPr lang="en-US" sz="1100" b="1" i="1"/>
        </a:p>
      </xdr:txBody>
    </xdr:sp>
    <xdr:clientData/>
  </xdr:twoCellAnchor>
  <xdr:twoCellAnchor>
    <xdr:from>
      <xdr:col>6</xdr:col>
      <xdr:colOff>35192</xdr:colOff>
      <xdr:row>14</xdr:row>
      <xdr:rowOff>62134</xdr:rowOff>
    </xdr:from>
    <xdr:to>
      <xdr:col>7</xdr:col>
      <xdr:colOff>713192</xdr:colOff>
      <xdr:row>17</xdr:row>
      <xdr:rowOff>138634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 txBox="1"/>
      </xdr:nvSpPr>
      <xdr:spPr>
        <a:xfrm>
          <a:off x="3321317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CONTRAPUERTA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4</xdr:col>
      <xdr:colOff>15494</xdr:colOff>
      <xdr:row>7</xdr:row>
      <xdr:rowOff>166554</xdr:rowOff>
    </xdr:from>
    <xdr:to>
      <xdr:col>4</xdr:col>
      <xdr:colOff>15494</xdr:colOff>
      <xdr:row>9</xdr:row>
      <xdr:rowOff>72379</xdr:rowOff>
    </xdr:to>
    <xdr:cxnSp macro="">
      <xdr:nvCxnSpPr>
        <xdr:cNvPr id="15" name="Conector recto de flecha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6" idx="4"/>
          <a:endCxn id="8" idx="0"/>
        </xdr:cNvCxnSpPr>
      </xdr:nvCxnSpPr>
      <xdr:spPr>
        <a:xfrm>
          <a:off x="2415794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4288</xdr:colOff>
      <xdr:row>12</xdr:row>
      <xdr:rowOff>148879</xdr:rowOff>
    </xdr:from>
    <xdr:to>
      <xdr:col>4</xdr:col>
      <xdr:colOff>15494</xdr:colOff>
      <xdr:row>14</xdr:row>
      <xdr:rowOff>102456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CxnSpPr>
          <a:stCxn id="8" idx="4"/>
          <a:endCxn id="9" idx="0"/>
        </xdr:cNvCxnSpPr>
      </xdr:nvCxnSpPr>
      <xdr:spPr>
        <a:xfrm flipH="1">
          <a:off x="2404588" y="2482504"/>
          <a:ext cx="11206" cy="3345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</xdr:colOff>
      <xdr:row>18</xdr:row>
      <xdr:rowOff>38100</xdr:rowOff>
    </xdr:from>
    <xdr:to>
      <xdr:col>4</xdr:col>
      <xdr:colOff>4288</xdr:colOff>
      <xdr:row>20</xdr:row>
      <xdr:rowOff>3444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CxnSpPr>
          <a:stCxn id="9" idx="4"/>
          <a:endCxn id="10" idx="0"/>
        </xdr:cNvCxnSpPr>
      </xdr:nvCxnSpPr>
      <xdr:spPr>
        <a:xfrm flipH="1">
          <a:off x="2403856" y="3514725"/>
          <a:ext cx="732" cy="34634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957</xdr:colOff>
      <xdr:row>23</xdr:row>
      <xdr:rowOff>79944</xdr:rowOff>
    </xdr:from>
    <xdr:to>
      <xdr:col>4</xdr:col>
      <xdr:colOff>3556</xdr:colOff>
      <xdr:row>25</xdr:row>
      <xdr:rowOff>52294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CxnSpPr>
          <a:stCxn id="10" idx="4"/>
          <a:endCxn id="285" idx="0"/>
        </xdr:cNvCxnSpPr>
      </xdr:nvCxnSpPr>
      <xdr:spPr>
        <a:xfrm flipH="1">
          <a:off x="2401257" y="4509069"/>
          <a:ext cx="2599" cy="3533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7</xdr:row>
      <xdr:rowOff>166554</xdr:rowOff>
    </xdr:from>
    <xdr:to>
      <xdr:col>6</xdr:col>
      <xdr:colOff>755192</xdr:colOff>
      <xdr:row>9</xdr:row>
      <xdr:rowOff>72379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CxnSpPr>
          <a:stCxn id="7" idx="4"/>
          <a:endCxn id="12" idx="0"/>
        </xdr:cNvCxnSpPr>
      </xdr:nvCxnSpPr>
      <xdr:spPr>
        <a:xfrm>
          <a:off x="404131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12</xdr:row>
      <xdr:rowOff>148879</xdr:rowOff>
    </xdr:from>
    <xdr:to>
      <xdr:col>6</xdr:col>
      <xdr:colOff>755192</xdr:colOff>
      <xdr:row>14</xdr:row>
      <xdr:rowOff>62134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CxnSpPr>
          <a:stCxn id="12" idx="4"/>
          <a:endCxn id="14" idx="0"/>
        </xdr:cNvCxnSpPr>
      </xdr:nvCxnSpPr>
      <xdr:spPr>
        <a:xfrm>
          <a:off x="4041317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744631</xdr:colOff>
      <xdr:row>17</xdr:row>
      <xdr:rowOff>138634</xdr:rowOff>
    </xdr:from>
    <xdr:to>
      <xdr:col>6</xdr:col>
      <xdr:colOff>755192</xdr:colOff>
      <xdr:row>29</xdr:row>
      <xdr:rowOff>165048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CxnSpPr>
          <a:cxnSpLocks/>
          <a:stCxn id="14" idx="4"/>
          <a:endCxn id="11" idx="0"/>
        </xdr:cNvCxnSpPr>
      </xdr:nvCxnSpPr>
      <xdr:spPr>
        <a:xfrm flipH="1">
          <a:off x="4030756" y="3424759"/>
          <a:ext cx="10561" cy="231241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35192</xdr:colOff>
      <xdr:row>39</xdr:row>
      <xdr:rowOff>32660</xdr:rowOff>
    </xdr:from>
    <xdr:to>
      <xdr:col>4</xdr:col>
      <xdr:colOff>713192</xdr:colOff>
      <xdr:row>42</xdr:row>
      <xdr:rowOff>109160</xdr:rowOff>
    </xdr:to>
    <xdr:sp macro="" textlink="">
      <xdr:nvSpPr>
        <xdr:cNvPr id="23" name="Cuadro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 txBox="1"/>
      </xdr:nvSpPr>
      <xdr:spPr>
        <a:xfrm>
          <a:off x="1673492" y="75097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ESPUMADO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PUEH 060</a:t>
          </a:r>
        </a:p>
      </xdr:txBody>
    </xdr:sp>
    <xdr:clientData/>
  </xdr:twoCellAnchor>
  <xdr:twoCellAnchor>
    <xdr:from>
      <xdr:col>3</xdr:col>
      <xdr:colOff>755192</xdr:colOff>
      <xdr:row>37</xdr:row>
      <xdr:rowOff>36300</xdr:rowOff>
    </xdr:from>
    <xdr:to>
      <xdr:col>3</xdr:col>
      <xdr:colOff>755192</xdr:colOff>
      <xdr:row>39</xdr:row>
      <xdr:rowOff>32660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CxnSpPr>
          <a:stCxn id="29" idx="4"/>
          <a:endCxn id="23" idx="0"/>
        </xdr:cNvCxnSpPr>
      </xdr:nvCxnSpPr>
      <xdr:spPr>
        <a:xfrm>
          <a:off x="2393492" y="7132425"/>
          <a:ext cx="0" cy="37736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17319</xdr:colOff>
      <xdr:row>42</xdr:row>
      <xdr:rowOff>144285</xdr:rowOff>
    </xdr:from>
    <xdr:to>
      <xdr:col>7</xdr:col>
      <xdr:colOff>727364</xdr:colOff>
      <xdr:row>42</xdr:row>
      <xdr:rowOff>144285</xdr:rowOff>
    </xdr:to>
    <xdr:cxnSp macro="">
      <xdr:nvCxnSpPr>
        <xdr:cNvPr id="25" name="Conector recto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CxnSpPr/>
      </xdr:nvCxnSpPr>
      <xdr:spPr>
        <a:xfrm>
          <a:off x="1655619" y="8192910"/>
          <a:ext cx="3119870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727365</xdr:colOff>
      <xdr:row>29</xdr:row>
      <xdr:rowOff>49263</xdr:rowOff>
    </xdr:from>
    <xdr:to>
      <xdr:col>7</xdr:col>
      <xdr:colOff>727364</xdr:colOff>
      <xdr:row>29</xdr:row>
      <xdr:rowOff>49263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CxnSpPr/>
      </xdr:nvCxnSpPr>
      <xdr:spPr>
        <a:xfrm flipH="1">
          <a:off x="3127665" y="5621388"/>
          <a:ext cx="1647824" cy="0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13</xdr:row>
      <xdr:rowOff>89647</xdr:rowOff>
    </xdr:from>
    <xdr:to>
      <xdr:col>5</xdr:col>
      <xdr:colOff>0</xdr:colOff>
      <xdr:row>13</xdr:row>
      <xdr:rowOff>100853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CxnSpPr/>
      </xdr:nvCxnSpPr>
      <xdr:spPr>
        <a:xfrm flipV="1">
          <a:off x="1636059" y="2610971"/>
          <a:ext cx="1524000" cy="11206"/>
        </a:xfrm>
        <a:prstGeom prst="line">
          <a:avLst/>
        </a:prstGeom>
        <a:ln w="57150">
          <a:solidFill>
            <a:srgbClr val="004F7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571266</xdr:colOff>
      <xdr:row>39</xdr:row>
      <xdr:rowOff>110917</xdr:rowOff>
    </xdr:from>
    <xdr:to>
      <xdr:col>7</xdr:col>
      <xdr:colOff>657857</xdr:colOff>
      <xdr:row>42</xdr:row>
      <xdr:rowOff>110917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SpPr txBox="1"/>
      </xdr:nvSpPr>
      <xdr:spPr>
        <a:xfrm>
          <a:off x="3857391" y="7588042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4F7C"/>
              </a:solidFill>
            </a:rPr>
            <a:t>PUE</a:t>
          </a:r>
          <a:endParaRPr lang="en-US" sz="1100" b="1">
            <a:solidFill>
              <a:srgbClr val="004F7C"/>
            </a:solidFill>
          </a:endParaRPr>
        </a:p>
      </xdr:txBody>
    </xdr:sp>
    <xdr:clientData/>
  </xdr:twoCellAnchor>
  <xdr:twoCellAnchor>
    <xdr:from>
      <xdr:col>3</xdr:col>
      <xdr:colOff>35192</xdr:colOff>
      <xdr:row>33</xdr:row>
      <xdr:rowOff>150300</xdr:rowOff>
    </xdr:from>
    <xdr:to>
      <xdr:col>4</xdr:col>
      <xdr:colOff>713192</xdr:colOff>
      <xdr:row>37</xdr:row>
      <xdr:rowOff>36300</xdr:rowOff>
    </xdr:to>
    <xdr:sp macro="" textlink="">
      <xdr:nvSpPr>
        <xdr:cNvPr id="29" name="Cuadro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SpPr txBox="1"/>
      </xdr:nvSpPr>
      <xdr:spPr>
        <a:xfrm>
          <a:off x="1673492" y="64844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DEL MOLDE</a:t>
          </a:r>
        </a:p>
        <a:p>
          <a:pPr algn="ctr"/>
          <a:r>
            <a:rPr lang="en-US" sz="900" b="1" i="1" baseline="0"/>
            <a:t>PUEH 050</a:t>
          </a:r>
        </a:p>
      </xdr:txBody>
    </xdr:sp>
    <xdr:clientData/>
  </xdr:twoCellAnchor>
  <xdr:twoCellAnchor>
    <xdr:from>
      <xdr:col>9</xdr:col>
      <xdr:colOff>35192</xdr:colOff>
      <xdr:row>4</xdr:row>
      <xdr:rowOff>90054</xdr:rowOff>
    </xdr:from>
    <xdr:to>
      <xdr:col>10</xdr:col>
      <xdr:colOff>713192</xdr:colOff>
      <xdr:row>7</xdr:row>
      <xdr:rowOff>166554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SpPr txBox="1"/>
      </xdr:nvSpPr>
      <xdr:spPr>
        <a:xfrm>
          <a:off x="496914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9</xdr:col>
      <xdr:colOff>35192</xdr:colOff>
      <xdr:row>9</xdr:row>
      <xdr:rowOff>72379</xdr:rowOff>
    </xdr:from>
    <xdr:to>
      <xdr:col>10</xdr:col>
      <xdr:colOff>713192</xdr:colOff>
      <xdr:row>12</xdr:row>
      <xdr:rowOff>148879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SpPr txBox="1"/>
      </xdr:nvSpPr>
      <xdr:spPr>
        <a:xfrm>
          <a:off x="49691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MARCO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9</xdr:col>
      <xdr:colOff>35192</xdr:colOff>
      <xdr:row>14</xdr:row>
      <xdr:rowOff>62134</xdr:rowOff>
    </xdr:from>
    <xdr:to>
      <xdr:col>10</xdr:col>
      <xdr:colOff>713192</xdr:colOff>
      <xdr:row>17</xdr:row>
      <xdr:rowOff>138634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 txBox="1"/>
      </xdr:nvSpPr>
      <xdr:spPr>
        <a:xfrm>
          <a:off x="496914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MARCO</a:t>
          </a:r>
        </a:p>
        <a:p>
          <a:pPr algn="ctr"/>
          <a:endParaRPr lang="en-US" sz="1100" b="1" i="1"/>
        </a:p>
      </xdr:txBody>
    </xdr:sp>
    <xdr:clientData/>
  </xdr:twoCellAnchor>
  <xdr:twoCellAnchor>
    <xdr:from>
      <xdr:col>9</xdr:col>
      <xdr:colOff>755192</xdr:colOff>
      <xdr:row>7</xdr:row>
      <xdr:rowOff>166554</xdr:rowOff>
    </xdr:from>
    <xdr:to>
      <xdr:col>9</xdr:col>
      <xdr:colOff>755192</xdr:colOff>
      <xdr:row>9</xdr:row>
      <xdr:rowOff>72379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CxnSpPr>
          <a:stCxn id="30" idx="4"/>
          <a:endCxn id="31" idx="0"/>
        </xdr:cNvCxnSpPr>
      </xdr:nvCxnSpPr>
      <xdr:spPr>
        <a:xfrm>
          <a:off x="568914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755192</xdr:colOff>
      <xdr:row>12</xdr:row>
      <xdr:rowOff>148879</xdr:rowOff>
    </xdr:from>
    <xdr:to>
      <xdr:col>9</xdr:col>
      <xdr:colOff>755192</xdr:colOff>
      <xdr:row>14</xdr:row>
      <xdr:rowOff>62134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CxnSpPr>
          <a:stCxn id="31" idx="4"/>
          <a:endCxn id="32" idx="0"/>
        </xdr:cNvCxnSpPr>
      </xdr:nvCxnSpPr>
      <xdr:spPr>
        <a:xfrm>
          <a:off x="568914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35192</xdr:colOff>
      <xdr:row>19</xdr:row>
      <xdr:rowOff>62134</xdr:rowOff>
    </xdr:from>
    <xdr:to>
      <xdr:col>10</xdr:col>
      <xdr:colOff>713192</xdr:colOff>
      <xdr:row>22</xdr:row>
      <xdr:rowOff>138634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 txBox="1"/>
      </xdr:nvSpPr>
      <xdr:spPr>
        <a:xfrm>
          <a:off x="49691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MARCO</a:t>
          </a:r>
        </a:p>
        <a:p>
          <a:pPr algn="ctr"/>
          <a:endParaRPr lang="en-US" sz="1100" b="1" i="1"/>
        </a:p>
      </xdr:txBody>
    </xdr:sp>
    <xdr:clientData/>
  </xdr:twoCellAnchor>
  <xdr:twoCellAnchor>
    <xdr:from>
      <xdr:col>9</xdr:col>
      <xdr:colOff>755192</xdr:colOff>
      <xdr:row>17</xdr:row>
      <xdr:rowOff>138634</xdr:rowOff>
    </xdr:from>
    <xdr:to>
      <xdr:col>9</xdr:col>
      <xdr:colOff>755192</xdr:colOff>
      <xdr:row>19</xdr:row>
      <xdr:rowOff>62134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CxnSpPr>
          <a:stCxn id="32" idx="4"/>
          <a:endCxn id="35" idx="0"/>
        </xdr:cNvCxnSpPr>
      </xdr:nvCxnSpPr>
      <xdr:spPr>
        <a:xfrm>
          <a:off x="568914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35192</xdr:colOff>
      <xdr:row>4</xdr:row>
      <xdr:rowOff>90054</xdr:rowOff>
    </xdr:from>
    <xdr:to>
      <xdr:col>13</xdr:col>
      <xdr:colOff>713192</xdr:colOff>
      <xdr:row>7</xdr:row>
      <xdr:rowOff>166554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SpPr txBox="1"/>
      </xdr:nvSpPr>
      <xdr:spPr>
        <a:xfrm>
          <a:off x="661696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DESAGÜE FONDO INT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12</xdr:col>
      <xdr:colOff>35192</xdr:colOff>
      <xdr:row>9</xdr:row>
      <xdr:rowOff>72379</xdr:rowOff>
    </xdr:from>
    <xdr:to>
      <xdr:col>13</xdr:col>
      <xdr:colOff>713192</xdr:colOff>
      <xdr:row>12</xdr:row>
      <xdr:rowOff>148879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SpPr txBox="1"/>
      </xdr:nvSpPr>
      <xdr:spPr>
        <a:xfrm>
          <a:off x="661696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 DE ESQUINAS FONDO</a:t>
          </a:r>
          <a:r>
            <a:rPr lang="en-US" sz="1100" b="1" i="1" baseline="0"/>
            <a:t> INT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12</xdr:col>
      <xdr:colOff>35192</xdr:colOff>
      <xdr:row>14</xdr:row>
      <xdr:rowOff>62134</xdr:rowOff>
    </xdr:from>
    <xdr:to>
      <xdr:col>13</xdr:col>
      <xdr:colOff>713192</xdr:colOff>
      <xdr:row>17</xdr:row>
      <xdr:rowOff>138634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SpPr txBox="1"/>
      </xdr:nvSpPr>
      <xdr:spPr>
        <a:xfrm>
          <a:off x="6616967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Z FONDO INT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12</xdr:col>
      <xdr:colOff>755192</xdr:colOff>
      <xdr:row>7</xdr:row>
      <xdr:rowOff>166554</xdr:rowOff>
    </xdr:from>
    <xdr:to>
      <xdr:col>12</xdr:col>
      <xdr:colOff>755192</xdr:colOff>
      <xdr:row>9</xdr:row>
      <xdr:rowOff>72379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CxnSpPr>
          <a:stCxn id="37" idx="4"/>
          <a:endCxn id="38" idx="0"/>
        </xdr:cNvCxnSpPr>
      </xdr:nvCxnSpPr>
      <xdr:spPr>
        <a:xfrm>
          <a:off x="733696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755192</xdr:colOff>
      <xdr:row>12</xdr:row>
      <xdr:rowOff>148879</xdr:rowOff>
    </xdr:from>
    <xdr:to>
      <xdr:col>12</xdr:col>
      <xdr:colOff>755192</xdr:colOff>
      <xdr:row>14</xdr:row>
      <xdr:rowOff>62134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CxnSpPr>
          <a:stCxn id="38" idx="4"/>
          <a:endCxn id="39" idx="0"/>
        </xdr:cNvCxnSpPr>
      </xdr:nvCxnSpPr>
      <xdr:spPr>
        <a:xfrm>
          <a:off x="7336967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4</xdr:row>
      <xdr:rowOff>90054</xdr:rowOff>
    </xdr:from>
    <xdr:to>
      <xdr:col>16</xdr:col>
      <xdr:colOff>713192</xdr:colOff>
      <xdr:row>7</xdr:row>
      <xdr:rowOff>166554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SpPr txBox="1"/>
      </xdr:nvSpPr>
      <xdr:spPr>
        <a:xfrm>
          <a:off x="826479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ENVOLVENTES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15</xdr:col>
      <xdr:colOff>35192</xdr:colOff>
      <xdr:row>9</xdr:row>
      <xdr:rowOff>72379</xdr:rowOff>
    </xdr:from>
    <xdr:to>
      <xdr:col>16</xdr:col>
      <xdr:colOff>713192</xdr:colOff>
      <xdr:row>12</xdr:row>
      <xdr:rowOff>148879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SpPr txBox="1"/>
      </xdr:nvSpPr>
      <xdr:spPr>
        <a:xfrm>
          <a:off x="82647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 TRANSV.</a:t>
          </a:r>
          <a:r>
            <a:rPr lang="en-US" sz="1100" b="1" i="1" baseline="0"/>
            <a:t> Y LAT- </a:t>
          </a:r>
          <a:r>
            <a:rPr lang="en-US" sz="1100" b="1" i="1"/>
            <a:t>ENVOLVENTES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15</xdr:col>
      <xdr:colOff>35192</xdr:colOff>
      <xdr:row>14</xdr:row>
      <xdr:rowOff>62134</xdr:rowOff>
    </xdr:from>
    <xdr:to>
      <xdr:col>16</xdr:col>
      <xdr:colOff>713192</xdr:colOff>
      <xdr:row>17</xdr:row>
      <xdr:rowOff>138634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SpPr txBox="1"/>
      </xdr:nvSpPr>
      <xdr:spPr>
        <a:xfrm>
          <a:off x="82647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U ENVOLVENTES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15</xdr:col>
      <xdr:colOff>755192</xdr:colOff>
      <xdr:row>7</xdr:row>
      <xdr:rowOff>166554</xdr:rowOff>
    </xdr:from>
    <xdr:to>
      <xdr:col>15</xdr:col>
      <xdr:colOff>755192</xdr:colOff>
      <xdr:row>9</xdr:row>
      <xdr:rowOff>72379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CxnSpPr>
          <a:stCxn id="42" idx="4"/>
          <a:endCxn id="43" idx="0"/>
        </xdr:cNvCxnSpPr>
      </xdr:nvCxnSpPr>
      <xdr:spPr>
        <a:xfrm>
          <a:off x="898479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755192</xdr:colOff>
      <xdr:row>12</xdr:row>
      <xdr:rowOff>148879</xdr:rowOff>
    </xdr:from>
    <xdr:to>
      <xdr:col>15</xdr:col>
      <xdr:colOff>755192</xdr:colOff>
      <xdr:row>14</xdr:row>
      <xdr:rowOff>62134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CxnSpPr>
          <a:stCxn id="43" idx="4"/>
          <a:endCxn id="44" idx="0"/>
        </xdr:cNvCxnSpPr>
      </xdr:nvCxnSpPr>
      <xdr:spPr>
        <a:xfrm>
          <a:off x="89847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4</xdr:row>
      <xdr:rowOff>90054</xdr:rowOff>
    </xdr:from>
    <xdr:to>
      <xdr:col>22</xdr:col>
      <xdr:colOff>713192</xdr:colOff>
      <xdr:row>7</xdr:row>
      <xdr:rowOff>166554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 txBox="1"/>
      </xdr:nvSpPr>
      <xdr:spPr>
        <a:xfrm>
          <a:off x="1156044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TAPAS</a:t>
          </a:r>
        </a:p>
      </xdr:txBody>
    </xdr:sp>
    <xdr:clientData/>
  </xdr:twoCellAnchor>
  <xdr:twoCellAnchor>
    <xdr:from>
      <xdr:col>21</xdr:col>
      <xdr:colOff>35192</xdr:colOff>
      <xdr:row>9</xdr:row>
      <xdr:rowOff>72379</xdr:rowOff>
    </xdr:from>
    <xdr:to>
      <xdr:col>22</xdr:col>
      <xdr:colOff>713192</xdr:colOff>
      <xdr:row>12</xdr:row>
      <xdr:rowOff>148879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SpPr txBox="1"/>
      </xdr:nvSpPr>
      <xdr:spPr>
        <a:xfrm>
          <a:off x="115604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TAPAS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35192</xdr:colOff>
      <xdr:row>14</xdr:row>
      <xdr:rowOff>62134</xdr:rowOff>
    </xdr:from>
    <xdr:to>
      <xdr:col>22</xdr:col>
      <xdr:colOff>713192</xdr:colOff>
      <xdr:row>17</xdr:row>
      <xdr:rowOff>138634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SpPr txBox="1"/>
      </xdr:nvSpPr>
      <xdr:spPr>
        <a:xfrm>
          <a:off x="1156044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TAPAS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755192</xdr:colOff>
      <xdr:row>7</xdr:row>
      <xdr:rowOff>166554</xdr:rowOff>
    </xdr:from>
    <xdr:to>
      <xdr:col>21</xdr:col>
      <xdr:colOff>755192</xdr:colOff>
      <xdr:row>9</xdr:row>
      <xdr:rowOff>72379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CxnSpPr>
          <a:stCxn id="47" idx="4"/>
          <a:endCxn id="48" idx="0"/>
        </xdr:cNvCxnSpPr>
      </xdr:nvCxnSpPr>
      <xdr:spPr>
        <a:xfrm>
          <a:off x="1228044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12</xdr:row>
      <xdr:rowOff>148879</xdr:rowOff>
    </xdr:from>
    <xdr:to>
      <xdr:col>21</xdr:col>
      <xdr:colOff>755192</xdr:colOff>
      <xdr:row>14</xdr:row>
      <xdr:rowOff>62134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CxnSpPr>
          <a:stCxn id="48" idx="4"/>
          <a:endCxn id="49" idx="0"/>
        </xdr:cNvCxnSpPr>
      </xdr:nvCxnSpPr>
      <xdr:spPr>
        <a:xfrm>
          <a:off x="1228044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35192</xdr:colOff>
      <xdr:row>19</xdr:row>
      <xdr:rowOff>62134</xdr:rowOff>
    </xdr:from>
    <xdr:to>
      <xdr:col>22</xdr:col>
      <xdr:colOff>713192</xdr:colOff>
      <xdr:row>22</xdr:row>
      <xdr:rowOff>138634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SpPr txBox="1"/>
      </xdr:nvSpPr>
      <xdr:spPr>
        <a:xfrm>
          <a:off x="115604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TAPAS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755192</xdr:colOff>
      <xdr:row>17</xdr:row>
      <xdr:rowOff>138634</xdr:rowOff>
    </xdr:from>
    <xdr:to>
      <xdr:col>21</xdr:col>
      <xdr:colOff>755192</xdr:colOff>
      <xdr:row>19</xdr:row>
      <xdr:rowOff>62134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CxnSpPr>
          <a:stCxn id="49" idx="4"/>
          <a:endCxn id="52" idx="0"/>
        </xdr:cNvCxnSpPr>
      </xdr:nvCxnSpPr>
      <xdr:spPr>
        <a:xfrm>
          <a:off x="1228044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4</xdr:row>
      <xdr:rowOff>90054</xdr:rowOff>
    </xdr:from>
    <xdr:to>
      <xdr:col>25</xdr:col>
      <xdr:colOff>713192</xdr:colOff>
      <xdr:row>7</xdr:row>
      <xdr:rowOff>166554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SpPr txBox="1"/>
      </xdr:nvSpPr>
      <xdr:spPr>
        <a:xfrm>
          <a:off x="1320826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FRENTE</a:t>
          </a:r>
        </a:p>
      </xdr:txBody>
    </xdr:sp>
    <xdr:clientData/>
  </xdr:twoCellAnchor>
  <xdr:twoCellAnchor>
    <xdr:from>
      <xdr:col>24</xdr:col>
      <xdr:colOff>35192</xdr:colOff>
      <xdr:row>9</xdr:row>
      <xdr:rowOff>72379</xdr:rowOff>
    </xdr:from>
    <xdr:to>
      <xdr:col>25</xdr:col>
      <xdr:colOff>713192</xdr:colOff>
      <xdr:row>12</xdr:row>
      <xdr:rowOff>148879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SpPr txBox="1"/>
      </xdr:nvSpPr>
      <xdr:spPr>
        <a:xfrm>
          <a:off x="13208267" y="27870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24</xdr:col>
      <xdr:colOff>35192</xdr:colOff>
      <xdr:row>14</xdr:row>
      <xdr:rowOff>62134</xdr:rowOff>
    </xdr:from>
    <xdr:to>
      <xdr:col>25</xdr:col>
      <xdr:colOff>713192</xdr:colOff>
      <xdr:row>17</xdr:row>
      <xdr:rowOff>138634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SpPr txBox="1"/>
      </xdr:nvSpPr>
      <xdr:spPr>
        <a:xfrm>
          <a:off x="1320826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FRENTE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24</xdr:col>
      <xdr:colOff>755192</xdr:colOff>
      <xdr:row>12</xdr:row>
      <xdr:rowOff>148879</xdr:rowOff>
    </xdr:from>
    <xdr:to>
      <xdr:col>24</xdr:col>
      <xdr:colOff>755192</xdr:colOff>
      <xdr:row>14</xdr:row>
      <xdr:rowOff>62134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CxnSpPr>
          <a:stCxn id="55" idx="4"/>
          <a:endCxn id="56" idx="0"/>
        </xdr:cNvCxnSpPr>
      </xdr:nvCxnSpPr>
      <xdr:spPr>
        <a:xfrm>
          <a:off x="13928267" y="34350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19</xdr:row>
      <xdr:rowOff>62134</xdr:rowOff>
    </xdr:from>
    <xdr:to>
      <xdr:col>25</xdr:col>
      <xdr:colOff>713192</xdr:colOff>
      <xdr:row>22</xdr:row>
      <xdr:rowOff>138634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SpPr txBox="1"/>
      </xdr:nvSpPr>
      <xdr:spPr>
        <a:xfrm>
          <a:off x="13208267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FRENTE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24</xdr:col>
      <xdr:colOff>755192</xdr:colOff>
      <xdr:row>17</xdr:row>
      <xdr:rowOff>138634</xdr:rowOff>
    </xdr:from>
    <xdr:to>
      <xdr:col>24</xdr:col>
      <xdr:colOff>755192</xdr:colOff>
      <xdr:row>19</xdr:row>
      <xdr:rowOff>62134</xdr:rowOff>
    </xdr:to>
    <xdr:cxnSp macro="">
      <xdr:nvCxnSpPr>
        <xdr:cNvPr id="60" name="Conector recto de flecha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CxnSpPr>
          <a:stCxn id="56" idx="4"/>
          <a:endCxn id="59" idx="0"/>
        </xdr:cNvCxnSpPr>
      </xdr:nvCxnSpPr>
      <xdr:spPr>
        <a:xfrm>
          <a:off x="13928267" y="437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4</xdr:row>
      <xdr:rowOff>90054</xdr:rowOff>
    </xdr:from>
    <xdr:to>
      <xdr:col>28</xdr:col>
      <xdr:colOff>713192</xdr:colOff>
      <xdr:row>7</xdr:row>
      <xdr:rowOff>166554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SpPr txBox="1"/>
      </xdr:nvSpPr>
      <xdr:spPr>
        <a:xfrm>
          <a:off x="14856092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FONDO</a:t>
          </a:r>
        </a:p>
      </xdr:txBody>
    </xdr:sp>
    <xdr:clientData/>
  </xdr:twoCellAnchor>
  <xdr:twoCellAnchor>
    <xdr:from>
      <xdr:col>27</xdr:col>
      <xdr:colOff>35192</xdr:colOff>
      <xdr:row>9</xdr:row>
      <xdr:rowOff>72379</xdr:rowOff>
    </xdr:from>
    <xdr:to>
      <xdr:col>28</xdr:col>
      <xdr:colOff>713192</xdr:colOff>
      <xdr:row>12</xdr:row>
      <xdr:rowOff>148879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SpPr txBox="1"/>
      </xdr:nvSpPr>
      <xdr:spPr>
        <a:xfrm>
          <a:off x="148560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FONDO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27</xdr:col>
      <xdr:colOff>35192</xdr:colOff>
      <xdr:row>14</xdr:row>
      <xdr:rowOff>62134</xdr:rowOff>
    </xdr:from>
    <xdr:to>
      <xdr:col>28</xdr:col>
      <xdr:colOff>713192</xdr:colOff>
      <xdr:row>17</xdr:row>
      <xdr:rowOff>138634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SpPr txBox="1"/>
      </xdr:nvSpPr>
      <xdr:spPr>
        <a:xfrm>
          <a:off x="148560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FONDO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27</xdr:col>
      <xdr:colOff>755192</xdr:colOff>
      <xdr:row>12</xdr:row>
      <xdr:rowOff>148879</xdr:rowOff>
    </xdr:from>
    <xdr:to>
      <xdr:col>27</xdr:col>
      <xdr:colOff>755192</xdr:colOff>
      <xdr:row>14</xdr:row>
      <xdr:rowOff>62134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CxnSpPr>
          <a:stCxn id="62" idx="4"/>
          <a:endCxn id="63" idx="0"/>
        </xdr:cNvCxnSpPr>
      </xdr:nvCxnSpPr>
      <xdr:spPr>
        <a:xfrm>
          <a:off x="155760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19</xdr:row>
      <xdr:rowOff>62134</xdr:rowOff>
    </xdr:from>
    <xdr:to>
      <xdr:col>28</xdr:col>
      <xdr:colOff>713192</xdr:colOff>
      <xdr:row>22</xdr:row>
      <xdr:rowOff>138634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SpPr txBox="1"/>
      </xdr:nvSpPr>
      <xdr:spPr>
        <a:xfrm>
          <a:off x="1485609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FONDO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27</xdr:col>
      <xdr:colOff>755192</xdr:colOff>
      <xdr:row>17</xdr:row>
      <xdr:rowOff>138634</xdr:rowOff>
    </xdr:from>
    <xdr:to>
      <xdr:col>27</xdr:col>
      <xdr:colOff>755192</xdr:colOff>
      <xdr:row>19</xdr:row>
      <xdr:rowOff>62134</xdr:rowOff>
    </xdr:to>
    <xdr:cxnSp macro="">
      <xdr:nvCxnSpPr>
        <xdr:cNvPr id="66" name="Conector recto de flecha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CxnSpPr>
          <a:stCxn id="63" idx="4"/>
          <a:endCxn id="65" idx="0"/>
        </xdr:cNvCxnSpPr>
      </xdr:nvCxnSpPr>
      <xdr:spPr>
        <a:xfrm>
          <a:off x="1557609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22411</xdr:colOff>
      <xdr:row>4</xdr:row>
      <xdr:rowOff>33619</xdr:rowOff>
    </xdr:from>
    <xdr:to>
      <xdr:col>31</xdr:col>
      <xdr:colOff>691962</xdr:colOff>
      <xdr:row>23</xdr:row>
      <xdr:rowOff>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SpPr/>
      </xdr:nvSpPr>
      <xdr:spPr>
        <a:xfrm>
          <a:off x="6600264" y="795619"/>
          <a:ext cx="11415992" cy="3630706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35192</xdr:colOff>
      <xdr:row>24</xdr:row>
      <xdr:rowOff>62134</xdr:rowOff>
    </xdr:from>
    <xdr:to>
      <xdr:col>16</xdr:col>
      <xdr:colOff>713192</xdr:colOff>
      <xdr:row>27</xdr:row>
      <xdr:rowOff>138634</xdr:rowOff>
    </xdr:to>
    <xdr:sp macro="" textlink="">
      <xdr:nvSpPr>
        <xdr:cNvPr id="68" name="CuadroTexto 6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SpPr txBox="1"/>
      </xdr:nvSpPr>
      <xdr:spPr>
        <a:xfrm>
          <a:off x="8264792" y="563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INTERIOR</a:t>
          </a:r>
        </a:p>
        <a:p>
          <a:pPr algn="ctr"/>
          <a:r>
            <a:rPr lang="en-US" sz="900" b="1" i="1"/>
            <a:t>ARH 010</a:t>
          </a:r>
        </a:p>
      </xdr:txBody>
    </xdr:sp>
    <xdr:clientData/>
  </xdr:twoCellAnchor>
  <xdr:twoCellAnchor>
    <xdr:from>
      <xdr:col>15</xdr:col>
      <xdr:colOff>19050</xdr:colOff>
      <xdr:row>30</xdr:row>
      <xdr:rowOff>4984</xdr:rowOff>
    </xdr:from>
    <xdr:to>
      <xdr:col>16</xdr:col>
      <xdr:colOff>742950</xdr:colOff>
      <xdr:row>33</xdr:row>
      <xdr:rowOff>133350</xdr:rowOff>
    </xdr:to>
    <xdr:sp macro="" textlink="">
      <xdr:nvSpPr>
        <xdr:cNvPr id="69" name="CuadroTexto 6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SpPr txBox="1"/>
      </xdr:nvSpPr>
      <xdr:spPr>
        <a:xfrm>
          <a:off x="8248650" y="5767609"/>
          <a:ext cx="1485900" cy="69986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ENCAÑADO</a:t>
          </a:r>
          <a:r>
            <a:rPr lang="en-US" sz="1100" b="1" i="1" baseline="0"/>
            <a:t> SERPENTINA</a:t>
          </a:r>
        </a:p>
        <a:p>
          <a:pPr algn="ctr"/>
          <a:r>
            <a:rPr lang="en-US" sz="900" b="1" i="1" baseline="0"/>
            <a:t>ARH 020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27</xdr:row>
      <xdr:rowOff>138634</xdr:rowOff>
    </xdr:from>
    <xdr:to>
      <xdr:col>16</xdr:col>
      <xdr:colOff>0</xdr:colOff>
      <xdr:row>30</xdr:row>
      <xdr:rowOff>4984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CxnSpPr>
          <a:stCxn id="68" idx="4"/>
          <a:endCxn id="69" idx="0"/>
        </xdr:cNvCxnSpPr>
      </xdr:nvCxnSpPr>
      <xdr:spPr>
        <a:xfrm>
          <a:off x="8984792" y="5329759"/>
          <a:ext cx="6808" cy="437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43475</xdr:colOff>
      <xdr:row>49</xdr:row>
      <xdr:rowOff>113351</xdr:rowOff>
    </xdr:from>
    <xdr:to>
      <xdr:col>16</xdr:col>
      <xdr:colOff>721475</xdr:colOff>
      <xdr:row>52</xdr:row>
      <xdr:rowOff>189851</xdr:rowOff>
    </xdr:to>
    <xdr:sp macro="" textlink="">
      <xdr:nvSpPr>
        <xdr:cNvPr id="71" name="CuadroTexto 7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SpPr txBox="1"/>
      </xdr:nvSpPr>
      <xdr:spPr>
        <a:xfrm>
          <a:off x="8273075" y="94954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LOKRING</a:t>
          </a:r>
        </a:p>
        <a:p>
          <a:pPr algn="ctr"/>
          <a:r>
            <a:rPr lang="en-US" sz="900" b="1" i="1" baseline="0"/>
            <a:t>ARH 050</a:t>
          </a:r>
          <a:endParaRPr lang="en-US" sz="900" b="1" i="1"/>
        </a:p>
      </xdr:txBody>
    </xdr:sp>
    <xdr:clientData/>
  </xdr:twoCellAnchor>
  <xdr:twoCellAnchor>
    <xdr:from>
      <xdr:col>15</xdr:col>
      <xdr:colOff>760353</xdr:colOff>
      <xdr:row>33</xdr:row>
      <xdr:rowOff>133350</xdr:rowOff>
    </xdr:from>
    <xdr:to>
      <xdr:col>16</xdr:col>
      <xdr:colOff>0</xdr:colOff>
      <xdr:row>35</xdr:row>
      <xdr:rowOff>175877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CxnSpPr>
          <a:stCxn id="69" idx="4"/>
          <a:endCxn id="75" idx="0"/>
        </xdr:cNvCxnSpPr>
      </xdr:nvCxnSpPr>
      <xdr:spPr>
        <a:xfrm flipH="1">
          <a:off x="8989953" y="6467475"/>
          <a:ext cx="1647" cy="42352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43475</xdr:colOff>
      <xdr:row>55</xdr:row>
      <xdr:rowOff>118393</xdr:rowOff>
    </xdr:from>
    <xdr:to>
      <xdr:col>16</xdr:col>
      <xdr:colOff>721475</xdr:colOff>
      <xdr:row>59</xdr:row>
      <xdr:rowOff>130342</xdr:rowOff>
    </xdr:to>
    <xdr:sp macro="" textlink="">
      <xdr:nvSpPr>
        <xdr:cNvPr id="73" name="CuadroTexto 7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SpPr txBox="1"/>
      </xdr:nvSpPr>
      <xdr:spPr>
        <a:xfrm>
          <a:off x="8273075" y="10643518"/>
          <a:ext cx="1440000" cy="77394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VERIFICACIÓN CONTINUIDAD</a:t>
          </a:r>
          <a:r>
            <a:rPr lang="en-US" sz="1100" b="1" i="1" baseline="0"/>
            <a:t> Y FUGA</a:t>
          </a:r>
        </a:p>
        <a:p>
          <a:pPr algn="ctr"/>
          <a:r>
            <a:rPr lang="en-US" sz="900" b="1" i="1" baseline="0"/>
            <a:t>ARH 060</a:t>
          </a:r>
          <a:endParaRPr lang="en-US" sz="900" b="1" i="1"/>
        </a:p>
      </xdr:txBody>
    </xdr:sp>
    <xdr:clientData/>
  </xdr:twoCellAnchor>
  <xdr:twoCellAnchor>
    <xdr:from>
      <xdr:col>16</xdr:col>
      <xdr:colOff>1475</xdr:colOff>
      <xdr:row>52</xdr:row>
      <xdr:rowOff>189851</xdr:rowOff>
    </xdr:from>
    <xdr:to>
      <xdr:col>16</xdr:col>
      <xdr:colOff>1475</xdr:colOff>
      <xdr:row>55</xdr:row>
      <xdr:rowOff>118393</xdr:rowOff>
    </xdr:to>
    <xdr:cxnSp macro="">
      <xdr:nvCxnSpPr>
        <xdr:cNvPr id="74" name="Conector recto de flecha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CxnSpPr>
          <a:stCxn id="71" idx="4"/>
          <a:endCxn id="73" idx="0"/>
        </xdr:cNvCxnSpPr>
      </xdr:nvCxnSpPr>
      <xdr:spPr>
        <a:xfrm>
          <a:off x="8993075" y="10143476"/>
          <a:ext cx="0" cy="5000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116419</xdr:colOff>
      <xdr:row>35</xdr:row>
      <xdr:rowOff>175877</xdr:rowOff>
    </xdr:from>
    <xdr:to>
      <xdr:col>17</xdr:col>
      <xdr:colOff>4111</xdr:colOff>
      <xdr:row>39</xdr:row>
      <xdr:rowOff>187826</xdr:rowOff>
    </xdr:to>
    <xdr:sp macro="" textlink="">
      <xdr:nvSpPr>
        <xdr:cNvPr id="75" name="CuadroText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SpPr txBox="1"/>
      </xdr:nvSpPr>
      <xdr:spPr>
        <a:xfrm>
          <a:off x="8222194" y="6891002"/>
          <a:ext cx="1535517" cy="77394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PORTA BULBO Y</a:t>
          </a:r>
          <a:r>
            <a:rPr lang="en-US" sz="1100" b="1" i="1" baseline="0"/>
            <a:t> TRAMPA</a:t>
          </a:r>
          <a:endParaRPr lang="en-US" sz="1100" b="1" i="1"/>
        </a:p>
        <a:p>
          <a:pPr algn="ctr"/>
          <a:r>
            <a:rPr lang="en-US" sz="900" b="1" i="1"/>
            <a:t>ARH</a:t>
          </a:r>
          <a:r>
            <a:rPr lang="en-US" sz="900" b="1" i="1" baseline="0"/>
            <a:t> 030</a:t>
          </a:r>
          <a:endParaRPr lang="en-US" sz="900" b="1" i="1"/>
        </a:p>
      </xdr:txBody>
    </xdr:sp>
    <xdr:clientData/>
  </xdr:twoCellAnchor>
  <xdr:twoCellAnchor>
    <xdr:from>
      <xdr:col>16</xdr:col>
      <xdr:colOff>802</xdr:colOff>
      <xdr:row>46</xdr:row>
      <xdr:rowOff>148618</xdr:rowOff>
    </xdr:from>
    <xdr:to>
      <xdr:col>16</xdr:col>
      <xdr:colOff>1475</xdr:colOff>
      <xdr:row>49</xdr:row>
      <xdr:rowOff>113351</xdr:rowOff>
    </xdr:to>
    <xdr:cxnSp macro="">
      <xdr:nvCxnSpPr>
        <xdr:cNvPr id="78" name="Conector recto de flecha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CxnSpPr>
          <a:stCxn id="276" idx="4"/>
          <a:endCxn id="71" idx="0"/>
        </xdr:cNvCxnSpPr>
      </xdr:nvCxnSpPr>
      <xdr:spPr>
        <a:xfrm>
          <a:off x="8992402" y="8959243"/>
          <a:ext cx="673" cy="53623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9</xdr:row>
      <xdr:rowOff>72379</xdr:rowOff>
    </xdr:from>
    <xdr:to>
      <xdr:col>19</xdr:col>
      <xdr:colOff>713192</xdr:colOff>
      <xdr:row>12</xdr:row>
      <xdr:rowOff>148879</xdr:rowOff>
    </xdr:to>
    <xdr:sp macro="" textlink="">
      <xdr:nvSpPr>
        <xdr:cNvPr id="82" name="CuadroTexto 79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SpPr txBox="1"/>
      </xdr:nvSpPr>
      <xdr:spPr>
        <a:xfrm>
          <a:off x="99126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"U"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7</xdr:row>
      <xdr:rowOff>166554</xdr:rowOff>
    </xdr:from>
    <xdr:to>
      <xdr:col>18</xdr:col>
      <xdr:colOff>755192</xdr:colOff>
      <xdr:row>9</xdr:row>
      <xdr:rowOff>72379</xdr:rowOff>
    </xdr:to>
    <xdr:cxnSp macro="">
      <xdr:nvCxnSpPr>
        <xdr:cNvPr id="83" name="Conector recto de flecha 82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CxnSpPr>
          <a:endCxn id="82" idx="0"/>
        </xdr:cNvCxnSpPr>
      </xdr:nvCxnSpPr>
      <xdr:spPr>
        <a:xfrm>
          <a:off x="1063261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133391</xdr:colOff>
      <xdr:row>36</xdr:row>
      <xdr:rowOff>53294</xdr:rowOff>
    </xdr:from>
    <xdr:to>
      <xdr:col>11</xdr:col>
      <xdr:colOff>45655</xdr:colOff>
      <xdr:row>39</xdr:row>
      <xdr:rowOff>129794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SpPr txBox="1"/>
      </xdr:nvSpPr>
      <xdr:spPr>
        <a:xfrm>
          <a:off x="5067341" y="6958919"/>
          <a:ext cx="1436264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PORTA BULBO</a:t>
          </a:r>
        </a:p>
      </xdr:txBody>
    </xdr:sp>
    <xdr:clientData/>
  </xdr:twoCellAnchor>
  <xdr:twoCellAnchor>
    <xdr:from>
      <xdr:col>11</xdr:col>
      <xdr:colOff>88274</xdr:colOff>
      <xdr:row>37</xdr:row>
      <xdr:rowOff>178101</xdr:rowOff>
    </xdr:from>
    <xdr:to>
      <xdr:col>14</xdr:col>
      <xdr:colOff>116419</xdr:colOff>
      <xdr:row>37</xdr:row>
      <xdr:rowOff>181852</xdr:rowOff>
    </xdr:to>
    <xdr:cxnSp macro="">
      <xdr:nvCxnSpPr>
        <xdr:cNvPr id="85" name="Conector recto de flecha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CxnSpPr>
          <a:stCxn id="43008" idx="3"/>
          <a:endCxn id="75" idx="2"/>
        </xdr:cNvCxnSpPr>
      </xdr:nvCxnSpPr>
      <xdr:spPr>
        <a:xfrm>
          <a:off x="6546224" y="7274226"/>
          <a:ext cx="1675970" cy="375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755192</xdr:colOff>
      <xdr:row>17</xdr:row>
      <xdr:rowOff>138634</xdr:rowOff>
    </xdr:from>
    <xdr:to>
      <xdr:col>15</xdr:col>
      <xdr:colOff>755192</xdr:colOff>
      <xdr:row>24</xdr:row>
      <xdr:rowOff>62134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CxnSpPr>
          <a:stCxn id="44" idx="4"/>
          <a:endCxn id="68" idx="0"/>
        </xdr:cNvCxnSpPr>
      </xdr:nvCxnSpPr>
      <xdr:spPr>
        <a:xfrm>
          <a:off x="8984792" y="3424759"/>
          <a:ext cx="0" cy="2209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755191</xdr:colOff>
      <xdr:row>17</xdr:row>
      <xdr:rowOff>138634</xdr:rowOff>
    </xdr:from>
    <xdr:to>
      <xdr:col>15</xdr:col>
      <xdr:colOff>35191</xdr:colOff>
      <xdr:row>26</xdr:row>
      <xdr:rowOff>5134</xdr:rowOff>
    </xdr:to>
    <xdr:cxnSp macro="">
      <xdr:nvCxnSpPr>
        <xdr:cNvPr id="87" name="Conector angular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CxnSpPr>
          <a:stCxn id="39" idx="4"/>
          <a:endCxn id="68" idx="2"/>
        </xdr:cNvCxnSpPr>
      </xdr:nvCxnSpPr>
      <xdr:spPr>
        <a:xfrm rot="16200000" flipH="1">
          <a:off x="6534129" y="4227596"/>
          <a:ext cx="2533500" cy="9278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24</xdr:row>
      <xdr:rowOff>62134</xdr:rowOff>
    </xdr:from>
    <xdr:to>
      <xdr:col>28</xdr:col>
      <xdr:colOff>713192</xdr:colOff>
      <xdr:row>27</xdr:row>
      <xdr:rowOff>138634</xdr:rowOff>
    </xdr:to>
    <xdr:sp macro="" textlink="">
      <xdr:nvSpPr>
        <xdr:cNvPr id="88" name="CuadroTexto 8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SpPr txBox="1"/>
      </xdr:nvSpPr>
      <xdr:spPr>
        <a:xfrm>
          <a:off x="14856092" y="563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EXTERIOR</a:t>
          </a:r>
        </a:p>
        <a:p>
          <a:pPr algn="ctr"/>
          <a:r>
            <a:rPr lang="en-US" sz="900" b="1" i="1"/>
            <a:t>ARH  070</a:t>
          </a:r>
        </a:p>
      </xdr:txBody>
    </xdr:sp>
    <xdr:clientData/>
  </xdr:twoCellAnchor>
  <xdr:twoCellAnchor>
    <xdr:from>
      <xdr:col>27</xdr:col>
      <xdr:colOff>755192</xdr:colOff>
      <xdr:row>27</xdr:row>
      <xdr:rowOff>138634</xdr:rowOff>
    </xdr:from>
    <xdr:to>
      <xdr:col>27</xdr:col>
      <xdr:colOff>755192</xdr:colOff>
      <xdr:row>62</xdr:row>
      <xdr:rowOff>119284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CxnSpPr>
          <a:stCxn id="88" idx="4"/>
          <a:endCxn id="90" idx="0"/>
        </xdr:cNvCxnSpPr>
      </xdr:nvCxnSpPr>
      <xdr:spPr>
        <a:xfrm>
          <a:off x="15680867" y="5329759"/>
          <a:ext cx="0" cy="66481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62</xdr:row>
      <xdr:rowOff>119284</xdr:rowOff>
    </xdr:from>
    <xdr:to>
      <xdr:col>28</xdr:col>
      <xdr:colOff>713192</xdr:colOff>
      <xdr:row>66</xdr:row>
      <xdr:rowOff>5284</xdr:rowOff>
    </xdr:to>
    <xdr:sp macro="" textlink="">
      <xdr:nvSpPr>
        <xdr:cNvPr id="90" name="CuadroTexto 8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SpPr txBox="1"/>
      </xdr:nvSpPr>
      <xdr:spPr>
        <a:xfrm>
          <a:off x="14960867" y="1197790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ENSAMBLE</a:t>
          </a:r>
          <a:r>
            <a:rPr lang="en-US" sz="1100" b="1" i="1" baseline="0"/>
            <a:t> INT-EXT</a:t>
          </a:r>
        </a:p>
        <a:p>
          <a:pPr algn="ctr"/>
          <a:r>
            <a:rPr lang="en-US" sz="900" b="1" i="1" baseline="0"/>
            <a:t>ARH 090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66</xdr:row>
      <xdr:rowOff>5284</xdr:rowOff>
    </xdr:from>
    <xdr:to>
      <xdr:col>27</xdr:col>
      <xdr:colOff>755192</xdr:colOff>
      <xdr:row>68</xdr:row>
      <xdr:rowOff>104716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CxnSpPr>
          <a:stCxn id="90" idx="4"/>
          <a:endCxn id="92" idx="0"/>
        </xdr:cNvCxnSpPr>
      </xdr:nvCxnSpPr>
      <xdr:spPr>
        <a:xfrm>
          <a:off x="15670221" y="12623108"/>
          <a:ext cx="0" cy="48043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68</xdr:row>
      <xdr:rowOff>104716</xdr:rowOff>
    </xdr:from>
    <xdr:to>
      <xdr:col>28</xdr:col>
      <xdr:colOff>713192</xdr:colOff>
      <xdr:row>71</xdr:row>
      <xdr:rowOff>181216</xdr:rowOff>
    </xdr:to>
    <xdr:sp macro="" textlink="">
      <xdr:nvSpPr>
        <xdr:cNvPr id="92" name="CuadroTexto 9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SpPr txBox="1"/>
      </xdr:nvSpPr>
      <xdr:spPr>
        <a:xfrm>
          <a:off x="14950221" y="1310354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</a:t>
          </a:r>
          <a:r>
            <a:rPr lang="en-US" sz="1100" b="1" i="1" baseline="0"/>
            <a:t> GABINETES</a:t>
          </a:r>
        </a:p>
        <a:p>
          <a:pPr algn="ctr"/>
          <a:r>
            <a:rPr lang="en-US" sz="900" b="1" i="1" baseline="0"/>
            <a:t>ARH 100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71</xdr:row>
      <xdr:rowOff>181216</xdr:rowOff>
    </xdr:from>
    <xdr:to>
      <xdr:col>27</xdr:col>
      <xdr:colOff>761728</xdr:colOff>
      <xdr:row>75</xdr:row>
      <xdr:rowOff>95754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CxnSpPr>
          <a:stCxn id="92" idx="4"/>
          <a:endCxn id="94" idx="0"/>
        </xdr:cNvCxnSpPr>
      </xdr:nvCxnSpPr>
      <xdr:spPr>
        <a:xfrm>
          <a:off x="15670221" y="13751540"/>
          <a:ext cx="6536" cy="6765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41728</xdr:colOff>
      <xdr:row>75</xdr:row>
      <xdr:rowOff>95754</xdr:rowOff>
    </xdr:from>
    <xdr:to>
      <xdr:col>28</xdr:col>
      <xdr:colOff>719728</xdr:colOff>
      <xdr:row>78</xdr:row>
      <xdr:rowOff>172254</xdr:rowOff>
    </xdr:to>
    <xdr:sp macro="" textlink="">
      <xdr:nvSpPr>
        <xdr:cNvPr id="94" name="CuadroTexto 9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SpPr txBox="1"/>
      </xdr:nvSpPr>
      <xdr:spPr>
        <a:xfrm>
          <a:off x="14956757" y="144280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ESPH 010</a:t>
          </a:r>
        </a:p>
      </xdr:txBody>
    </xdr:sp>
    <xdr:clientData/>
  </xdr:twoCellAnchor>
  <xdr:twoCellAnchor>
    <xdr:from>
      <xdr:col>27</xdr:col>
      <xdr:colOff>35192</xdr:colOff>
      <xdr:row>89</xdr:row>
      <xdr:rowOff>62134</xdr:rowOff>
    </xdr:from>
    <xdr:to>
      <xdr:col>28</xdr:col>
      <xdr:colOff>713192</xdr:colOff>
      <xdr:row>92</xdr:row>
      <xdr:rowOff>138634</xdr:rowOff>
    </xdr:to>
    <xdr:sp macro="" textlink="">
      <xdr:nvSpPr>
        <xdr:cNvPr id="97" name="CuadroTexto 9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SpPr txBox="1"/>
      </xdr:nvSpPr>
      <xdr:spPr>
        <a:xfrm>
          <a:off x="14856092" y="1992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GABINETE</a:t>
          </a:r>
        </a:p>
        <a:p>
          <a:pPr algn="ctr"/>
          <a:r>
            <a:rPr lang="en-US" sz="900" b="1" i="1"/>
            <a:t>PEH</a:t>
          </a:r>
          <a:r>
            <a:rPr lang="en-US" sz="900" b="1" i="1" baseline="0"/>
            <a:t> 010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92</xdr:row>
      <xdr:rowOff>138634</xdr:rowOff>
    </xdr:from>
    <xdr:to>
      <xdr:col>27</xdr:col>
      <xdr:colOff>755192</xdr:colOff>
      <xdr:row>94</xdr:row>
      <xdr:rowOff>62134</xdr:rowOff>
    </xdr:to>
    <xdr:cxnSp macro="">
      <xdr:nvCxnSpPr>
        <xdr:cNvPr id="98" name="Conector recto de flecha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CxnSpPr>
          <a:stCxn id="97" idx="4"/>
        </xdr:cNvCxnSpPr>
      </xdr:nvCxnSpPr>
      <xdr:spPr>
        <a:xfrm>
          <a:off x="15576092" y="20569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94</xdr:row>
      <xdr:rowOff>62134</xdr:rowOff>
    </xdr:from>
    <xdr:to>
      <xdr:col>28</xdr:col>
      <xdr:colOff>713192</xdr:colOff>
      <xdr:row>97</xdr:row>
      <xdr:rowOff>138634</xdr:rowOff>
    </xdr:to>
    <xdr:sp macro="" textlink="">
      <xdr:nvSpPr>
        <xdr:cNvPr id="99" name="CuadroTexto 9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SpPr txBox="1"/>
      </xdr:nvSpPr>
      <xdr:spPr>
        <a:xfrm>
          <a:off x="14856092" y="20874259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DE PARANTES</a:t>
          </a:r>
        </a:p>
        <a:p>
          <a:pPr algn="ctr"/>
          <a:r>
            <a:rPr lang="en-US" sz="900" b="1" i="1"/>
            <a:t>PEH</a:t>
          </a:r>
          <a:r>
            <a:rPr lang="en-US" sz="900" b="1" i="1" baseline="0"/>
            <a:t> 020</a:t>
          </a:r>
          <a:endParaRPr lang="en-US" sz="900" b="1" i="1"/>
        </a:p>
      </xdr:txBody>
    </xdr:sp>
    <xdr:clientData/>
  </xdr:twoCellAnchor>
  <xdr:twoCellAnchor>
    <xdr:from>
      <xdr:col>27</xdr:col>
      <xdr:colOff>755192</xdr:colOff>
      <xdr:row>97</xdr:row>
      <xdr:rowOff>138634</xdr:rowOff>
    </xdr:from>
    <xdr:to>
      <xdr:col>27</xdr:col>
      <xdr:colOff>755192</xdr:colOff>
      <xdr:row>99</xdr:row>
      <xdr:rowOff>62134</xdr:rowOff>
    </xdr:to>
    <xdr:cxnSp macro="">
      <xdr:nvCxnSpPr>
        <xdr:cNvPr id="100" name="Conector recto de flecha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CxnSpPr>
          <a:stCxn id="99" idx="4"/>
        </xdr:cNvCxnSpPr>
      </xdr:nvCxnSpPr>
      <xdr:spPr>
        <a:xfrm>
          <a:off x="15576092" y="2152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99</xdr:row>
      <xdr:rowOff>62134</xdr:rowOff>
    </xdr:from>
    <xdr:to>
      <xdr:col>28</xdr:col>
      <xdr:colOff>713192</xdr:colOff>
      <xdr:row>102</xdr:row>
      <xdr:rowOff>138634</xdr:rowOff>
    </xdr:to>
    <xdr:sp macro="" textlink="">
      <xdr:nvSpPr>
        <xdr:cNvPr id="101" name="CuadroTexto 10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SpPr txBox="1"/>
      </xdr:nvSpPr>
      <xdr:spPr>
        <a:xfrm>
          <a:off x="14856092" y="2182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RUEDAS Y BASE</a:t>
          </a:r>
        </a:p>
        <a:p>
          <a:pPr algn="ctr"/>
          <a:r>
            <a:rPr lang="en-US" sz="900" b="1" i="1" baseline="0"/>
            <a:t>PEH 030</a:t>
          </a:r>
          <a:endParaRPr lang="en-US" sz="1050" b="1" i="1"/>
        </a:p>
      </xdr:txBody>
    </xdr:sp>
    <xdr:clientData/>
  </xdr:twoCellAnchor>
  <xdr:twoCellAnchor>
    <xdr:from>
      <xdr:col>27</xdr:col>
      <xdr:colOff>755192</xdr:colOff>
      <xdr:row>102</xdr:row>
      <xdr:rowOff>138634</xdr:rowOff>
    </xdr:from>
    <xdr:to>
      <xdr:col>27</xdr:col>
      <xdr:colOff>755192</xdr:colOff>
      <xdr:row>104</xdr:row>
      <xdr:rowOff>62134</xdr:rowOff>
    </xdr:to>
    <xdr:cxnSp macro="">
      <xdr:nvCxnSpPr>
        <xdr:cNvPr id="102" name="Conector recto de flecha 101"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CxnSpPr>
          <a:stCxn id="101" idx="4"/>
        </xdr:cNvCxnSpPr>
      </xdr:nvCxnSpPr>
      <xdr:spPr>
        <a:xfrm>
          <a:off x="15576092" y="2247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35192</xdr:colOff>
      <xdr:row>24</xdr:row>
      <xdr:rowOff>62134</xdr:rowOff>
    </xdr:from>
    <xdr:to>
      <xdr:col>25</xdr:col>
      <xdr:colOff>713192</xdr:colOff>
      <xdr:row>27</xdr:row>
      <xdr:rowOff>138634</xdr:rowOff>
    </xdr:to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SpPr txBox="1"/>
      </xdr:nvSpPr>
      <xdr:spPr>
        <a:xfrm>
          <a:off x="13208267" y="5634259"/>
          <a:ext cx="1440000" cy="648000"/>
        </a:xfrm>
        <a:prstGeom prst="ellipse">
          <a:avLst/>
        </a:prstGeom>
        <a:solidFill>
          <a:srgbClr val="FF0000"/>
        </a:solidFill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PISO CORRUPLAST</a:t>
          </a:r>
        </a:p>
      </xdr:txBody>
    </xdr:sp>
    <xdr:clientData/>
  </xdr:twoCellAnchor>
  <xdr:twoCellAnchor>
    <xdr:from>
      <xdr:col>25</xdr:col>
      <xdr:colOff>713192</xdr:colOff>
      <xdr:row>26</xdr:row>
      <xdr:rowOff>5134</xdr:rowOff>
    </xdr:from>
    <xdr:to>
      <xdr:col>27</xdr:col>
      <xdr:colOff>35192</xdr:colOff>
      <xdr:row>26</xdr:row>
      <xdr:rowOff>5134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1400-000068000000}"/>
            </a:ext>
          </a:extLst>
        </xdr:cNvPr>
        <xdr:cNvCxnSpPr>
          <a:stCxn id="103" idx="6"/>
          <a:endCxn id="88" idx="2"/>
        </xdr:cNvCxnSpPr>
      </xdr:nvCxnSpPr>
      <xdr:spPr>
        <a:xfrm>
          <a:off x="14648267" y="59582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22</xdr:row>
      <xdr:rowOff>138634</xdr:rowOff>
    </xdr:from>
    <xdr:to>
      <xdr:col>27</xdr:col>
      <xdr:colOff>755192</xdr:colOff>
      <xdr:row>24</xdr:row>
      <xdr:rowOff>62134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1400-000069000000}"/>
            </a:ext>
          </a:extLst>
        </xdr:cNvPr>
        <xdr:cNvCxnSpPr>
          <a:stCxn id="65" idx="4"/>
          <a:endCxn id="88" idx="0"/>
        </xdr:cNvCxnSpPr>
      </xdr:nvCxnSpPr>
      <xdr:spPr>
        <a:xfrm>
          <a:off x="15576092" y="4377259"/>
          <a:ext cx="0" cy="1257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755191</xdr:colOff>
      <xdr:row>23</xdr:row>
      <xdr:rowOff>0</xdr:rowOff>
    </xdr:from>
    <xdr:to>
      <xdr:col>27</xdr:col>
      <xdr:colOff>755191</xdr:colOff>
      <xdr:row>24</xdr:row>
      <xdr:rowOff>62134</xdr:rowOff>
    </xdr:to>
    <xdr:cxnSp macro="">
      <xdr:nvCxnSpPr>
        <xdr:cNvPr id="106" name="Conector angular 105">
          <a:extLst>
            <a:ext uri="{FF2B5EF4-FFF2-40B4-BE49-F238E27FC236}">
              <a16:creationId xmlns:a16="http://schemas.microsoft.com/office/drawing/2014/main" id="{00000000-0008-0000-1400-00006A000000}"/>
            </a:ext>
          </a:extLst>
        </xdr:cNvPr>
        <xdr:cNvCxnSpPr>
          <a:stCxn id="59" idx="4"/>
          <a:endCxn id="88" idx="0"/>
        </xdr:cNvCxnSpPr>
      </xdr:nvCxnSpPr>
      <xdr:spPr>
        <a:xfrm rot="16200000" flipH="1">
          <a:off x="14599929" y="4658096"/>
          <a:ext cx="304500" cy="1647825"/>
        </a:xfrm>
        <a:prstGeom prst="bentConnector3">
          <a:avLst>
            <a:gd name="adj1" fmla="val 3699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755192</xdr:colOff>
      <xdr:row>22</xdr:row>
      <xdr:rowOff>138634</xdr:rowOff>
    </xdr:from>
    <xdr:to>
      <xdr:col>27</xdr:col>
      <xdr:colOff>755192</xdr:colOff>
      <xdr:row>24</xdr:row>
      <xdr:rowOff>62134</xdr:rowOff>
    </xdr:to>
    <xdr:cxnSp macro="">
      <xdr:nvCxnSpPr>
        <xdr:cNvPr id="107" name="Conector angular 106">
          <a:extLst>
            <a:ext uri="{FF2B5EF4-FFF2-40B4-BE49-F238E27FC236}">
              <a16:creationId xmlns:a16="http://schemas.microsoft.com/office/drawing/2014/main" id="{00000000-0008-0000-1400-00006B000000}"/>
            </a:ext>
          </a:extLst>
        </xdr:cNvPr>
        <xdr:cNvCxnSpPr>
          <a:stCxn id="52" idx="4"/>
          <a:endCxn id="88" idx="0"/>
        </xdr:cNvCxnSpPr>
      </xdr:nvCxnSpPr>
      <xdr:spPr>
        <a:xfrm rot="16200000" flipH="1">
          <a:off x="13820280" y="2829017"/>
          <a:ext cx="304500" cy="3395382"/>
        </a:xfrm>
        <a:prstGeom prst="bentConnector3">
          <a:avLst>
            <a:gd name="adj1" fmla="val 49999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755193</xdr:colOff>
      <xdr:row>12</xdr:row>
      <xdr:rowOff>148878</xdr:rowOff>
    </xdr:from>
    <xdr:to>
      <xdr:col>27</xdr:col>
      <xdr:colOff>755193</xdr:colOff>
      <xdr:row>24</xdr:row>
      <xdr:rowOff>62133</xdr:rowOff>
    </xdr:to>
    <xdr:cxnSp macro="">
      <xdr:nvCxnSpPr>
        <xdr:cNvPr id="108" name="Conector angular 107">
          <a:extLst>
            <a:ext uri="{FF2B5EF4-FFF2-40B4-BE49-F238E27FC236}">
              <a16:creationId xmlns:a16="http://schemas.microsoft.com/office/drawing/2014/main" id="{00000000-0008-0000-1400-00006C000000}"/>
            </a:ext>
          </a:extLst>
        </xdr:cNvPr>
        <xdr:cNvCxnSpPr>
          <a:stCxn id="82" idx="4"/>
          <a:endCxn id="88" idx="0"/>
        </xdr:cNvCxnSpPr>
      </xdr:nvCxnSpPr>
      <xdr:spPr>
        <a:xfrm rot="16200000" flipH="1">
          <a:off x="11990440" y="1119239"/>
          <a:ext cx="2199255" cy="4939392"/>
        </a:xfrm>
        <a:prstGeom prst="bentConnector3">
          <a:avLst>
            <a:gd name="adj1" fmla="val 92764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69272</xdr:colOff>
      <xdr:row>94</xdr:row>
      <xdr:rowOff>17318</xdr:rowOff>
    </xdr:from>
    <xdr:to>
      <xdr:col>19</xdr:col>
      <xdr:colOff>727364</xdr:colOff>
      <xdr:row>97</xdr:row>
      <xdr:rowOff>156882</xdr:rowOff>
    </xdr:to>
    <xdr:sp macro="" textlink="">
      <xdr:nvSpPr>
        <xdr:cNvPr id="110" name="Rectángulo 109">
          <a:extLst>
            <a:ext uri="{FF2B5EF4-FFF2-40B4-BE49-F238E27FC236}">
              <a16:creationId xmlns:a16="http://schemas.microsoft.com/office/drawing/2014/main" id="{00000000-0008-0000-1400-00006E000000}"/>
            </a:ext>
          </a:extLst>
        </xdr:cNvPr>
        <xdr:cNvSpPr/>
      </xdr:nvSpPr>
      <xdr:spPr>
        <a:xfrm>
          <a:off x="5003222" y="20829443"/>
          <a:ext cx="6363567" cy="711064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69828</xdr:colOff>
      <xdr:row>94</xdr:row>
      <xdr:rowOff>62134</xdr:rowOff>
    </xdr:from>
    <xdr:to>
      <xdr:col>10</xdr:col>
      <xdr:colOff>747828</xdr:colOff>
      <xdr:row>97</xdr:row>
      <xdr:rowOff>138634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1400-00006F000000}"/>
            </a:ext>
          </a:extLst>
        </xdr:cNvPr>
        <xdr:cNvSpPr txBox="1"/>
      </xdr:nvSpPr>
      <xdr:spPr>
        <a:xfrm>
          <a:off x="5003778" y="20874259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12</xdr:col>
      <xdr:colOff>35717</xdr:colOff>
      <xdr:row>94</xdr:row>
      <xdr:rowOff>62134</xdr:rowOff>
    </xdr:from>
    <xdr:to>
      <xdr:col>13</xdr:col>
      <xdr:colOff>713717</xdr:colOff>
      <xdr:row>97</xdr:row>
      <xdr:rowOff>138634</xdr:rowOff>
    </xdr:to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1400-000070000000}"/>
            </a:ext>
          </a:extLst>
        </xdr:cNvPr>
        <xdr:cNvSpPr txBox="1"/>
      </xdr:nvSpPr>
      <xdr:spPr>
        <a:xfrm>
          <a:off x="6617492" y="20874259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TERMOFOR.</a:t>
          </a:r>
          <a:r>
            <a:rPr lang="en-US" sz="1100" b="1" i="1" baseline="0"/>
            <a:t> PARANTES</a:t>
          </a:r>
        </a:p>
      </xdr:txBody>
    </xdr:sp>
    <xdr:clientData/>
  </xdr:twoCellAnchor>
  <xdr:twoCellAnchor>
    <xdr:from>
      <xdr:col>15</xdr:col>
      <xdr:colOff>35192</xdr:colOff>
      <xdr:row>94</xdr:row>
      <xdr:rowOff>62134</xdr:rowOff>
    </xdr:from>
    <xdr:to>
      <xdr:col>16</xdr:col>
      <xdr:colOff>713192</xdr:colOff>
      <xdr:row>97</xdr:row>
      <xdr:rowOff>138634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1400-000071000000}"/>
            </a:ext>
          </a:extLst>
        </xdr:cNvPr>
        <xdr:cNvSpPr txBox="1"/>
      </xdr:nvSpPr>
      <xdr:spPr>
        <a:xfrm>
          <a:off x="8264792" y="20874259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PARANTES</a:t>
          </a:r>
        </a:p>
      </xdr:txBody>
    </xdr:sp>
    <xdr:clientData/>
  </xdr:twoCellAnchor>
  <xdr:twoCellAnchor>
    <xdr:from>
      <xdr:col>10</xdr:col>
      <xdr:colOff>747828</xdr:colOff>
      <xdr:row>96</xdr:row>
      <xdr:rowOff>5134</xdr:rowOff>
    </xdr:from>
    <xdr:to>
      <xdr:col>12</xdr:col>
      <xdr:colOff>35717</xdr:colOff>
      <xdr:row>96</xdr:row>
      <xdr:rowOff>5134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1400-000072000000}"/>
            </a:ext>
          </a:extLst>
        </xdr:cNvPr>
        <xdr:cNvCxnSpPr>
          <a:stCxn id="111" idx="6"/>
          <a:endCxn id="112" idx="2"/>
        </xdr:cNvCxnSpPr>
      </xdr:nvCxnSpPr>
      <xdr:spPr>
        <a:xfrm>
          <a:off x="6443778" y="21198259"/>
          <a:ext cx="17371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713717</xdr:colOff>
      <xdr:row>96</xdr:row>
      <xdr:rowOff>0</xdr:rowOff>
    </xdr:from>
    <xdr:to>
      <xdr:col>15</xdr:col>
      <xdr:colOff>17318</xdr:colOff>
      <xdr:row>96</xdr:row>
      <xdr:rowOff>5134</xdr:rowOff>
    </xdr:to>
    <xdr:cxnSp macro="">
      <xdr:nvCxnSpPr>
        <xdr:cNvPr id="115" name="Conector recto de flecha 114">
          <a:extLst>
            <a:ext uri="{FF2B5EF4-FFF2-40B4-BE49-F238E27FC236}">
              <a16:creationId xmlns:a16="http://schemas.microsoft.com/office/drawing/2014/main" id="{00000000-0008-0000-1400-000073000000}"/>
            </a:ext>
          </a:extLst>
        </xdr:cNvPr>
        <xdr:cNvCxnSpPr>
          <a:stCxn id="112" idx="6"/>
        </xdr:cNvCxnSpPr>
      </xdr:nvCxnSpPr>
      <xdr:spPr>
        <a:xfrm flipV="1">
          <a:off x="8057492" y="21193125"/>
          <a:ext cx="189426" cy="51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94</xdr:row>
      <xdr:rowOff>62134</xdr:rowOff>
    </xdr:from>
    <xdr:to>
      <xdr:col>19</xdr:col>
      <xdr:colOff>713192</xdr:colOff>
      <xdr:row>97</xdr:row>
      <xdr:rowOff>138634</xdr:rowOff>
    </xdr:to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1400-000075000000}"/>
            </a:ext>
          </a:extLst>
        </xdr:cNvPr>
        <xdr:cNvSpPr txBox="1"/>
      </xdr:nvSpPr>
      <xdr:spPr>
        <a:xfrm>
          <a:off x="9912617" y="20874259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PARANTES</a:t>
          </a:r>
        </a:p>
      </xdr:txBody>
    </xdr:sp>
    <xdr:clientData/>
  </xdr:twoCellAnchor>
  <xdr:twoCellAnchor>
    <xdr:from>
      <xdr:col>16</xdr:col>
      <xdr:colOff>713192</xdr:colOff>
      <xdr:row>96</xdr:row>
      <xdr:rowOff>5134</xdr:rowOff>
    </xdr:from>
    <xdr:to>
      <xdr:col>18</xdr:col>
      <xdr:colOff>35192</xdr:colOff>
      <xdr:row>96</xdr:row>
      <xdr:rowOff>5134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1400-000076000000}"/>
            </a:ext>
          </a:extLst>
        </xdr:cNvPr>
        <xdr:cNvCxnSpPr>
          <a:stCxn id="113" idx="6"/>
          <a:endCxn id="117" idx="2"/>
        </xdr:cNvCxnSpPr>
      </xdr:nvCxnSpPr>
      <xdr:spPr>
        <a:xfrm>
          <a:off x="9704792" y="211982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713192</xdr:colOff>
      <xdr:row>96</xdr:row>
      <xdr:rowOff>5134</xdr:rowOff>
    </xdr:from>
    <xdr:to>
      <xdr:col>27</xdr:col>
      <xdr:colOff>35192</xdr:colOff>
      <xdr:row>96</xdr:row>
      <xdr:rowOff>5134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1400-000078000000}"/>
            </a:ext>
          </a:extLst>
        </xdr:cNvPr>
        <xdr:cNvCxnSpPr>
          <a:cxnSpLocks/>
          <a:stCxn id="117" idx="6"/>
          <a:endCxn id="99" idx="2"/>
        </xdr:cNvCxnSpPr>
      </xdr:nvCxnSpPr>
      <xdr:spPr>
        <a:xfrm>
          <a:off x="11347574" y="18337958"/>
          <a:ext cx="360264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755192</xdr:colOff>
      <xdr:row>31</xdr:row>
      <xdr:rowOff>139674</xdr:rowOff>
    </xdr:from>
    <xdr:to>
      <xdr:col>6</xdr:col>
      <xdr:colOff>12887</xdr:colOff>
      <xdr:row>33</xdr:row>
      <xdr:rowOff>150300</xdr:rowOff>
    </xdr:to>
    <xdr:cxnSp macro="">
      <xdr:nvCxnSpPr>
        <xdr:cNvPr id="125" name="Conector angular 124">
          <a:extLst>
            <a:ext uri="{FF2B5EF4-FFF2-40B4-BE49-F238E27FC236}">
              <a16:creationId xmlns:a16="http://schemas.microsoft.com/office/drawing/2014/main" id="{00000000-0008-0000-1400-00007D000000}"/>
            </a:ext>
          </a:extLst>
        </xdr:cNvPr>
        <xdr:cNvCxnSpPr>
          <a:stCxn id="11" idx="2"/>
          <a:endCxn id="29" idx="0"/>
        </xdr:cNvCxnSpPr>
      </xdr:nvCxnSpPr>
      <xdr:spPr>
        <a:xfrm rot="10800000" flipV="1">
          <a:off x="2393492" y="6092799"/>
          <a:ext cx="905520" cy="391626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104</xdr:row>
      <xdr:rowOff>50926</xdr:rowOff>
    </xdr:from>
    <xdr:to>
      <xdr:col>28</xdr:col>
      <xdr:colOff>713192</xdr:colOff>
      <xdr:row>107</xdr:row>
      <xdr:rowOff>127426</xdr:rowOff>
    </xdr:to>
    <xdr:sp macro="" textlink="">
      <xdr:nvSpPr>
        <xdr:cNvPr id="126" name="CuadroTexto 12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400-00007E000000}"/>
            </a:ext>
          </a:extLst>
        </xdr:cNvPr>
        <xdr:cNvSpPr txBox="1"/>
      </xdr:nvSpPr>
      <xdr:spPr>
        <a:xfrm>
          <a:off x="14950221" y="199077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PEH 060</a:t>
          </a:r>
          <a:endParaRPr lang="en-US" sz="1100" b="1" i="1"/>
        </a:p>
      </xdr:txBody>
    </xdr:sp>
    <xdr:clientData/>
  </xdr:twoCellAnchor>
  <xdr:twoCellAnchor>
    <xdr:from>
      <xdr:col>24</xdr:col>
      <xdr:colOff>35192</xdr:colOff>
      <xdr:row>104</xdr:row>
      <xdr:rowOff>50926</xdr:rowOff>
    </xdr:from>
    <xdr:to>
      <xdr:col>25</xdr:col>
      <xdr:colOff>713192</xdr:colOff>
      <xdr:row>107</xdr:row>
      <xdr:rowOff>127426</xdr:rowOff>
    </xdr:to>
    <xdr:sp macro="" textlink="">
      <xdr:nvSpPr>
        <xdr:cNvPr id="128" name="CuadroTexto 12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400-000080000000}"/>
            </a:ext>
          </a:extLst>
        </xdr:cNvPr>
        <xdr:cNvSpPr txBox="1"/>
      </xdr:nvSpPr>
      <xdr:spPr>
        <a:xfrm>
          <a:off x="13302957" y="199077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DE PUERTAS</a:t>
          </a:r>
        </a:p>
        <a:p>
          <a:pPr algn="ctr"/>
          <a:r>
            <a:rPr lang="en-US" sz="900" b="1" i="1" baseline="0"/>
            <a:t>PEH 050</a:t>
          </a:r>
          <a:endParaRPr lang="en-US" sz="1100" b="1" i="1"/>
        </a:p>
      </xdr:txBody>
    </xdr:sp>
    <xdr:clientData/>
  </xdr:twoCellAnchor>
  <xdr:twoCellAnchor>
    <xdr:from>
      <xdr:col>25</xdr:col>
      <xdr:colOff>713192</xdr:colOff>
      <xdr:row>105</xdr:row>
      <xdr:rowOff>184426</xdr:rowOff>
    </xdr:from>
    <xdr:to>
      <xdr:col>27</xdr:col>
      <xdr:colOff>35192</xdr:colOff>
      <xdr:row>105</xdr:row>
      <xdr:rowOff>184426</xdr:rowOff>
    </xdr:to>
    <xdr:cxnSp macro="">
      <xdr:nvCxnSpPr>
        <xdr:cNvPr id="129" name="Conector recto de flecha 128">
          <a:extLst>
            <a:ext uri="{FF2B5EF4-FFF2-40B4-BE49-F238E27FC236}">
              <a16:creationId xmlns:a16="http://schemas.microsoft.com/office/drawing/2014/main" id="{00000000-0008-0000-1400-000081000000}"/>
            </a:ext>
          </a:extLst>
        </xdr:cNvPr>
        <xdr:cNvCxnSpPr>
          <a:cxnSpLocks/>
          <a:stCxn id="128" idx="6"/>
          <a:endCxn id="126" idx="2"/>
        </xdr:cNvCxnSpPr>
      </xdr:nvCxnSpPr>
      <xdr:spPr>
        <a:xfrm>
          <a:off x="14742957" y="20231750"/>
          <a:ext cx="20726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755193</xdr:colOff>
      <xdr:row>42</xdr:row>
      <xdr:rowOff>109159</xdr:rowOff>
    </xdr:from>
    <xdr:to>
      <xdr:col>21</xdr:col>
      <xdr:colOff>35193</xdr:colOff>
      <xdr:row>105</xdr:row>
      <xdr:rowOff>187670</xdr:rowOff>
    </xdr:to>
    <xdr:cxnSp macro="">
      <xdr:nvCxnSpPr>
        <xdr:cNvPr id="130" name="Conector angular 129">
          <a:extLst>
            <a:ext uri="{FF2B5EF4-FFF2-40B4-BE49-F238E27FC236}">
              <a16:creationId xmlns:a16="http://schemas.microsoft.com/office/drawing/2014/main" id="{00000000-0008-0000-1400-000082000000}"/>
            </a:ext>
          </a:extLst>
        </xdr:cNvPr>
        <xdr:cNvCxnSpPr>
          <a:stCxn id="23" idx="4"/>
          <a:endCxn id="255" idx="2"/>
        </xdr:cNvCxnSpPr>
      </xdr:nvCxnSpPr>
      <xdr:spPr>
        <a:xfrm rot="16200000" flipH="1">
          <a:off x="936962" y="9614315"/>
          <a:ext cx="12080011" cy="91669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109</xdr:row>
      <xdr:rowOff>95752</xdr:rowOff>
    </xdr:from>
    <xdr:to>
      <xdr:col>28</xdr:col>
      <xdr:colOff>713192</xdr:colOff>
      <xdr:row>112</xdr:row>
      <xdr:rowOff>172252</xdr:rowOff>
    </xdr:to>
    <xdr:sp macro="" textlink="">
      <xdr:nvSpPr>
        <xdr:cNvPr id="131" name="CuadroTexto 1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400-000083000000}"/>
            </a:ext>
          </a:extLst>
        </xdr:cNvPr>
        <xdr:cNvSpPr txBox="1"/>
      </xdr:nvSpPr>
      <xdr:spPr>
        <a:xfrm>
          <a:off x="14950221" y="209050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FIJACIÓN</a:t>
          </a:r>
          <a:r>
            <a:rPr lang="en-US" sz="1100" b="1" i="1" baseline="0"/>
            <a:t> DEL CONDENSADOR</a:t>
          </a:r>
        </a:p>
        <a:p>
          <a:pPr algn="ctr"/>
          <a:r>
            <a:rPr lang="en-US" sz="900" b="1" i="1" baseline="0"/>
            <a:t>EQUH 010</a:t>
          </a:r>
        </a:p>
      </xdr:txBody>
    </xdr:sp>
    <xdr:clientData/>
  </xdr:twoCellAnchor>
  <xdr:twoCellAnchor>
    <xdr:from>
      <xdr:col>27</xdr:col>
      <xdr:colOff>751731</xdr:colOff>
      <xdr:row>117</xdr:row>
      <xdr:rowOff>172252</xdr:rowOff>
    </xdr:from>
    <xdr:to>
      <xdr:col>27</xdr:col>
      <xdr:colOff>751766</xdr:colOff>
      <xdr:row>119</xdr:row>
      <xdr:rowOff>89877</xdr:rowOff>
    </xdr:to>
    <xdr:cxnSp macro="">
      <xdr:nvCxnSpPr>
        <xdr:cNvPr id="134" name="Conector recto de flecha 133">
          <a:extLst>
            <a:ext uri="{FF2B5EF4-FFF2-40B4-BE49-F238E27FC236}">
              <a16:creationId xmlns:a16="http://schemas.microsoft.com/office/drawing/2014/main" id="{00000000-0008-0000-1400-000086000000}"/>
            </a:ext>
          </a:extLst>
        </xdr:cNvPr>
        <xdr:cNvCxnSpPr>
          <a:stCxn id="286" idx="4"/>
        </xdr:cNvCxnSpPr>
      </xdr:nvCxnSpPr>
      <xdr:spPr>
        <a:xfrm>
          <a:off x="15666760" y="22505576"/>
          <a:ext cx="35" cy="2986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129</xdr:row>
      <xdr:rowOff>62134</xdr:rowOff>
    </xdr:from>
    <xdr:to>
      <xdr:col>28</xdr:col>
      <xdr:colOff>713192</xdr:colOff>
      <xdr:row>132</xdr:row>
      <xdr:rowOff>138634</xdr:rowOff>
    </xdr:to>
    <xdr:sp macro="" textlink="">
      <xdr:nvSpPr>
        <xdr:cNvPr id="135" name="CuadroTexto 13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400-000087000000}"/>
            </a:ext>
          </a:extLst>
        </xdr:cNvPr>
        <xdr:cNvSpPr txBox="1"/>
      </xdr:nvSpPr>
      <xdr:spPr>
        <a:xfrm>
          <a:off x="14960867" y="2468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MC</a:t>
          </a:r>
        </a:p>
        <a:p>
          <a:pPr algn="ctr"/>
          <a:r>
            <a:rPr lang="en-US" sz="900" b="1" i="1"/>
            <a:t>EQUH 050</a:t>
          </a:r>
        </a:p>
      </xdr:txBody>
    </xdr:sp>
    <xdr:clientData/>
  </xdr:twoCellAnchor>
  <xdr:twoCellAnchor>
    <xdr:from>
      <xdr:col>27</xdr:col>
      <xdr:colOff>755192</xdr:colOff>
      <xdr:row>122</xdr:row>
      <xdr:rowOff>138634</xdr:rowOff>
    </xdr:from>
    <xdr:to>
      <xdr:col>27</xdr:col>
      <xdr:colOff>755192</xdr:colOff>
      <xdr:row>124</xdr:row>
      <xdr:rowOff>62134</xdr:rowOff>
    </xdr:to>
    <xdr:cxnSp macro="">
      <xdr:nvCxnSpPr>
        <xdr:cNvPr id="136" name="Conector recto de flecha 135">
          <a:extLst>
            <a:ext uri="{FF2B5EF4-FFF2-40B4-BE49-F238E27FC236}">
              <a16:creationId xmlns:a16="http://schemas.microsoft.com/office/drawing/2014/main" id="{00000000-0008-0000-1400-000088000000}"/>
            </a:ext>
          </a:extLst>
        </xdr:cNvPr>
        <xdr:cNvCxnSpPr/>
      </xdr:nvCxnSpPr>
      <xdr:spPr>
        <a:xfrm>
          <a:off x="15576092" y="2723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124</xdr:row>
      <xdr:rowOff>43084</xdr:rowOff>
    </xdr:from>
    <xdr:to>
      <xdr:col>28</xdr:col>
      <xdr:colOff>713192</xdr:colOff>
      <xdr:row>127</xdr:row>
      <xdr:rowOff>171450</xdr:rowOff>
    </xdr:to>
    <xdr:sp macro="" textlink="">
      <xdr:nvSpPr>
        <xdr:cNvPr id="137" name="CuadroTexto 13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400-000089000000}"/>
            </a:ext>
          </a:extLst>
        </xdr:cNvPr>
        <xdr:cNvSpPr txBox="1"/>
      </xdr:nvSpPr>
      <xdr:spPr>
        <a:xfrm>
          <a:off x="14960867" y="23712709"/>
          <a:ext cx="1440000" cy="69986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INSTALACIÓN ELÉCTRICA</a:t>
          </a:r>
        </a:p>
        <a:p>
          <a:pPr algn="ctr"/>
          <a:r>
            <a:rPr lang="en-US" sz="900" b="1" i="1"/>
            <a:t>EQUH 040</a:t>
          </a:r>
        </a:p>
      </xdr:txBody>
    </xdr:sp>
    <xdr:clientData/>
  </xdr:twoCellAnchor>
  <xdr:twoCellAnchor>
    <xdr:from>
      <xdr:col>27</xdr:col>
      <xdr:colOff>35192</xdr:colOff>
      <xdr:row>134</xdr:row>
      <xdr:rowOff>52609</xdr:rowOff>
    </xdr:from>
    <xdr:to>
      <xdr:col>28</xdr:col>
      <xdr:colOff>713192</xdr:colOff>
      <xdr:row>137</xdr:row>
      <xdr:rowOff>129109</xdr:rowOff>
    </xdr:to>
    <xdr:sp macro="" textlink="">
      <xdr:nvSpPr>
        <xdr:cNvPr id="139" name="CuadroTexto 138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400-00008B000000}"/>
            </a:ext>
          </a:extLst>
        </xdr:cNvPr>
        <xdr:cNvSpPr txBox="1"/>
      </xdr:nvSpPr>
      <xdr:spPr>
        <a:xfrm>
          <a:off x="14960867" y="256272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DE TUBOS</a:t>
          </a:r>
        </a:p>
        <a:p>
          <a:pPr algn="ctr"/>
          <a:r>
            <a:rPr lang="en-US" sz="900" b="1" i="1"/>
            <a:t>EQUH 070</a:t>
          </a:r>
        </a:p>
      </xdr:txBody>
    </xdr:sp>
    <xdr:clientData/>
  </xdr:twoCellAnchor>
  <xdr:twoCellAnchor>
    <xdr:from>
      <xdr:col>27</xdr:col>
      <xdr:colOff>755192</xdr:colOff>
      <xdr:row>132</xdr:row>
      <xdr:rowOff>138634</xdr:rowOff>
    </xdr:from>
    <xdr:to>
      <xdr:col>27</xdr:col>
      <xdr:colOff>755192</xdr:colOff>
      <xdr:row>134</xdr:row>
      <xdr:rowOff>52609</xdr:rowOff>
    </xdr:to>
    <xdr:cxnSp macro="">
      <xdr:nvCxnSpPr>
        <xdr:cNvPr id="140" name="Conector recto de flecha 139">
          <a:extLst>
            <a:ext uri="{FF2B5EF4-FFF2-40B4-BE49-F238E27FC236}">
              <a16:creationId xmlns:a16="http://schemas.microsoft.com/office/drawing/2014/main" id="{00000000-0008-0000-1400-00008C000000}"/>
            </a:ext>
          </a:extLst>
        </xdr:cNvPr>
        <xdr:cNvCxnSpPr>
          <a:stCxn id="135" idx="4"/>
          <a:endCxn id="139" idx="0"/>
        </xdr:cNvCxnSpPr>
      </xdr:nvCxnSpPr>
      <xdr:spPr>
        <a:xfrm>
          <a:off x="15680867" y="25332259"/>
          <a:ext cx="0" cy="2949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139</xdr:row>
      <xdr:rowOff>24033</xdr:rowOff>
    </xdr:from>
    <xdr:to>
      <xdr:col>28</xdr:col>
      <xdr:colOff>713192</xdr:colOff>
      <xdr:row>142</xdr:row>
      <xdr:rowOff>95250</xdr:rowOff>
    </xdr:to>
    <xdr:sp macro="" textlink="">
      <xdr:nvSpPr>
        <xdr:cNvPr id="141" name="CuadroTexto 14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400-00008D000000}"/>
            </a:ext>
          </a:extLst>
        </xdr:cNvPr>
        <xdr:cNvSpPr txBox="1"/>
      </xdr:nvSpPr>
      <xdr:spPr>
        <a:xfrm>
          <a:off x="14960867" y="26551158"/>
          <a:ext cx="1440000" cy="642717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  <a:endParaRPr lang="en-US" sz="1100" b="1" i="1" baseline="0"/>
        </a:p>
        <a:p>
          <a:pPr algn="ctr"/>
          <a:r>
            <a:rPr lang="en-US" sz="900" b="1" i="1"/>
            <a:t>EQUH 080</a:t>
          </a:r>
        </a:p>
      </xdr:txBody>
    </xdr:sp>
    <xdr:clientData/>
  </xdr:twoCellAnchor>
  <xdr:twoCellAnchor>
    <xdr:from>
      <xdr:col>27</xdr:col>
      <xdr:colOff>755192</xdr:colOff>
      <xdr:row>137</xdr:row>
      <xdr:rowOff>100534</xdr:rowOff>
    </xdr:from>
    <xdr:to>
      <xdr:col>27</xdr:col>
      <xdr:colOff>755192</xdr:colOff>
      <xdr:row>139</xdr:row>
      <xdr:rowOff>24033</xdr:rowOff>
    </xdr:to>
    <xdr:cxnSp macro="">
      <xdr:nvCxnSpPr>
        <xdr:cNvPr id="142" name="Conector recto de flecha 141">
          <a:extLst>
            <a:ext uri="{FF2B5EF4-FFF2-40B4-BE49-F238E27FC236}">
              <a16:creationId xmlns:a16="http://schemas.microsoft.com/office/drawing/2014/main" id="{00000000-0008-0000-1400-00008E000000}"/>
            </a:ext>
          </a:extLst>
        </xdr:cNvPr>
        <xdr:cNvCxnSpPr>
          <a:endCxn id="141" idx="0"/>
        </xdr:cNvCxnSpPr>
      </xdr:nvCxnSpPr>
      <xdr:spPr>
        <a:xfrm>
          <a:off x="15680867" y="26246659"/>
          <a:ext cx="0" cy="3044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144</xdr:row>
      <xdr:rowOff>0</xdr:rowOff>
    </xdr:from>
    <xdr:to>
      <xdr:col>28</xdr:col>
      <xdr:colOff>713192</xdr:colOff>
      <xdr:row>147</xdr:row>
      <xdr:rowOff>157684</xdr:rowOff>
    </xdr:to>
    <xdr:sp macro="" textlink="">
      <xdr:nvSpPr>
        <xdr:cNvPr id="143" name="CuadroTexto 14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400-00008F000000}"/>
            </a:ext>
          </a:extLst>
        </xdr:cNvPr>
        <xdr:cNvSpPr txBox="1"/>
      </xdr:nvSpPr>
      <xdr:spPr>
        <a:xfrm>
          <a:off x="14960867" y="27479625"/>
          <a:ext cx="1440000" cy="72918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VERIFICACIÓN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CONTINUIDAD Y FUGA</a:t>
          </a:r>
        </a:p>
        <a:p>
          <a:pPr algn="ctr"/>
          <a:r>
            <a:rPr lang="en-US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EQUH 090</a:t>
          </a:r>
          <a:endParaRPr lang="es-AR" sz="800">
            <a:effectLst/>
          </a:endParaRPr>
        </a:p>
      </xdr:txBody>
    </xdr:sp>
    <xdr:clientData/>
  </xdr:twoCellAnchor>
  <xdr:twoCellAnchor>
    <xdr:from>
      <xdr:col>27</xdr:col>
      <xdr:colOff>755192</xdr:colOff>
      <xdr:row>142</xdr:row>
      <xdr:rowOff>95250</xdr:rowOff>
    </xdr:from>
    <xdr:to>
      <xdr:col>27</xdr:col>
      <xdr:colOff>755192</xdr:colOff>
      <xdr:row>144</xdr:row>
      <xdr:rowOff>0</xdr:rowOff>
    </xdr:to>
    <xdr:cxnSp macro="">
      <xdr:nvCxnSpPr>
        <xdr:cNvPr id="144" name="Conector recto de flecha 143">
          <a:extLst>
            <a:ext uri="{FF2B5EF4-FFF2-40B4-BE49-F238E27FC236}">
              <a16:creationId xmlns:a16="http://schemas.microsoft.com/office/drawing/2014/main" id="{00000000-0008-0000-1400-000090000000}"/>
            </a:ext>
          </a:extLst>
        </xdr:cNvPr>
        <xdr:cNvCxnSpPr>
          <a:stCxn id="141" idx="4"/>
          <a:endCxn id="143" idx="0"/>
        </xdr:cNvCxnSpPr>
      </xdr:nvCxnSpPr>
      <xdr:spPr>
        <a:xfrm>
          <a:off x="15680867" y="27193875"/>
          <a:ext cx="0" cy="285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44717</xdr:colOff>
      <xdr:row>154</xdr:row>
      <xdr:rowOff>62134</xdr:rowOff>
    </xdr:from>
    <xdr:to>
      <xdr:col>28</xdr:col>
      <xdr:colOff>722717</xdr:colOff>
      <xdr:row>157</xdr:row>
      <xdr:rowOff>138634</xdr:rowOff>
    </xdr:to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1400-000091000000}"/>
            </a:ext>
          </a:extLst>
        </xdr:cNvPr>
        <xdr:cNvSpPr txBox="1"/>
      </xdr:nvSpPr>
      <xdr:spPr>
        <a:xfrm>
          <a:off x="14970392" y="2944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endParaRPr lang="es-AR">
            <a:effectLst/>
          </a:endParaRPr>
        </a:p>
      </xdr:txBody>
    </xdr:sp>
    <xdr:clientData/>
  </xdr:twoCellAnchor>
  <xdr:twoCellAnchor>
    <xdr:from>
      <xdr:col>27</xdr:col>
      <xdr:colOff>755192</xdr:colOff>
      <xdr:row>147</xdr:row>
      <xdr:rowOff>157684</xdr:rowOff>
    </xdr:from>
    <xdr:to>
      <xdr:col>27</xdr:col>
      <xdr:colOff>758100</xdr:colOff>
      <xdr:row>149</xdr:row>
      <xdr:rowOff>76200</xdr:rowOff>
    </xdr:to>
    <xdr:cxnSp macro="">
      <xdr:nvCxnSpPr>
        <xdr:cNvPr id="146" name="Conector recto de flecha 145">
          <a:extLst>
            <a:ext uri="{FF2B5EF4-FFF2-40B4-BE49-F238E27FC236}">
              <a16:creationId xmlns:a16="http://schemas.microsoft.com/office/drawing/2014/main" id="{00000000-0008-0000-1400-000092000000}"/>
            </a:ext>
          </a:extLst>
        </xdr:cNvPr>
        <xdr:cNvCxnSpPr>
          <a:stCxn id="143" idx="4"/>
          <a:endCxn id="253" idx="0"/>
        </xdr:cNvCxnSpPr>
      </xdr:nvCxnSpPr>
      <xdr:spPr>
        <a:xfrm>
          <a:off x="15680867" y="28208809"/>
          <a:ext cx="2908" cy="29951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41462</xdr:colOff>
      <xdr:row>216</xdr:row>
      <xdr:rowOff>0</xdr:rowOff>
    </xdr:from>
    <xdr:to>
      <xdr:col>28</xdr:col>
      <xdr:colOff>753836</xdr:colOff>
      <xdr:row>226</xdr:row>
      <xdr:rowOff>19050</xdr:rowOff>
    </xdr:to>
    <xdr:sp macro="" textlink="">
      <xdr:nvSpPr>
        <xdr:cNvPr id="147" name="Rectángulo 146">
          <a:extLst>
            <a:ext uri="{FF2B5EF4-FFF2-40B4-BE49-F238E27FC236}">
              <a16:creationId xmlns:a16="http://schemas.microsoft.com/office/drawing/2014/main" id="{00000000-0008-0000-1400-000093000000}"/>
            </a:ext>
          </a:extLst>
        </xdr:cNvPr>
        <xdr:cNvSpPr/>
      </xdr:nvSpPr>
      <xdr:spPr>
        <a:xfrm>
          <a:off x="13319312" y="40243125"/>
          <a:ext cx="3122199" cy="1924050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28576</xdr:colOff>
      <xdr:row>199</xdr:row>
      <xdr:rowOff>141514</xdr:rowOff>
    </xdr:from>
    <xdr:to>
      <xdr:col>29</xdr:col>
      <xdr:colOff>1</xdr:colOff>
      <xdr:row>204</xdr:row>
      <xdr:rowOff>85726</xdr:rowOff>
    </xdr:to>
    <xdr:sp macro="" textlink="">
      <xdr:nvSpPr>
        <xdr:cNvPr id="148" name="Rectángulo 147">
          <a:extLst>
            <a:ext uri="{FF2B5EF4-FFF2-40B4-BE49-F238E27FC236}">
              <a16:creationId xmlns:a16="http://schemas.microsoft.com/office/drawing/2014/main" id="{00000000-0008-0000-1400-000094000000}"/>
            </a:ext>
          </a:extLst>
        </xdr:cNvPr>
        <xdr:cNvSpPr/>
      </xdr:nvSpPr>
      <xdr:spPr>
        <a:xfrm>
          <a:off x="13306426" y="37146139"/>
          <a:ext cx="3143250" cy="896712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47625</xdr:colOff>
      <xdr:row>158</xdr:row>
      <xdr:rowOff>84667</xdr:rowOff>
    </xdr:from>
    <xdr:to>
      <xdr:col>28</xdr:col>
      <xdr:colOff>746125</xdr:colOff>
      <xdr:row>181</xdr:row>
      <xdr:rowOff>104775</xdr:rowOff>
    </xdr:to>
    <xdr:sp macro="" textlink="">
      <xdr:nvSpPr>
        <xdr:cNvPr id="149" name="Rectángulo 148">
          <a:extLst>
            <a:ext uri="{FF2B5EF4-FFF2-40B4-BE49-F238E27FC236}">
              <a16:creationId xmlns:a16="http://schemas.microsoft.com/office/drawing/2014/main" id="{00000000-0008-0000-1400-000095000000}"/>
            </a:ext>
          </a:extLst>
        </xdr:cNvPr>
        <xdr:cNvSpPr/>
      </xdr:nvSpPr>
      <xdr:spPr>
        <a:xfrm>
          <a:off x="13325475" y="29278792"/>
          <a:ext cx="3108325" cy="4401608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50781</xdr:colOff>
      <xdr:row>210</xdr:row>
      <xdr:rowOff>165312</xdr:rowOff>
    </xdr:from>
    <xdr:to>
      <xdr:col>28</xdr:col>
      <xdr:colOff>728781</xdr:colOff>
      <xdr:row>214</xdr:row>
      <xdr:rowOff>51312</xdr:rowOff>
    </xdr:to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1400-000096000000}"/>
            </a:ext>
          </a:extLst>
        </xdr:cNvPr>
        <xdr:cNvSpPr txBox="1"/>
      </xdr:nvSpPr>
      <xdr:spPr>
        <a:xfrm>
          <a:off x="14976456" y="392654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27</xdr:col>
      <xdr:colOff>54242</xdr:colOff>
      <xdr:row>216</xdr:row>
      <xdr:rowOff>135977</xdr:rowOff>
    </xdr:from>
    <xdr:to>
      <xdr:col>28</xdr:col>
      <xdr:colOff>732242</xdr:colOff>
      <xdr:row>220</xdr:row>
      <xdr:rowOff>21977</xdr:rowOff>
    </xdr:to>
    <xdr:sp macro="" textlink="">
      <xdr:nvSpPr>
        <xdr:cNvPr id="155" name="CuadroTexto 15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400-00009B000000}"/>
            </a:ext>
          </a:extLst>
        </xdr:cNvPr>
        <xdr:cNvSpPr txBox="1"/>
      </xdr:nvSpPr>
      <xdr:spPr>
        <a:xfrm>
          <a:off x="14979917" y="403791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EMBALAJE</a:t>
          </a:r>
        </a:p>
        <a:p>
          <a:pPr algn="ctr"/>
          <a:r>
            <a:rPr lang="en-US" sz="900" b="1" i="1"/>
            <a:t>EMBH 010</a:t>
          </a:r>
        </a:p>
      </xdr:txBody>
    </xdr:sp>
    <xdr:clientData/>
  </xdr:twoCellAnchor>
  <xdr:twoCellAnchor>
    <xdr:from>
      <xdr:col>27</xdr:col>
      <xdr:colOff>54242</xdr:colOff>
      <xdr:row>221</xdr:row>
      <xdr:rowOff>186050</xdr:rowOff>
    </xdr:from>
    <xdr:to>
      <xdr:col>28</xdr:col>
      <xdr:colOff>732242</xdr:colOff>
      <xdr:row>225</xdr:row>
      <xdr:rowOff>72050</xdr:rowOff>
    </xdr:to>
    <xdr:sp macro="" textlink="">
      <xdr:nvSpPr>
        <xdr:cNvPr id="157" name="CuadroTexto 156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400-00009D000000}"/>
            </a:ext>
          </a:extLst>
        </xdr:cNvPr>
        <xdr:cNvSpPr txBox="1"/>
      </xdr:nvSpPr>
      <xdr:spPr>
        <a:xfrm>
          <a:off x="14979917" y="413816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EMBH</a:t>
          </a:r>
          <a:r>
            <a:rPr lang="en-US" sz="900" b="1" i="1" baseline="0"/>
            <a:t> 020</a:t>
          </a:r>
          <a:endParaRPr lang="en-US" sz="900" b="1" i="1"/>
        </a:p>
      </xdr:txBody>
    </xdr:sp>
    <xdr:clientData/>
  </xdr:twoCellAnchor>
  <xdr:twoCellAnchor>
    <xdr:from>
      <xdr:col>28</xdr:col>
      <xdr:colOff>18306</xdr:colOff>
      <xdr:row>192</xdr:row>
      <xdr:rowOff>104774</xdr:rowOff>
    </xdr:from>
    <xdr:to>
      <xdr:col>28</xdr:col>
      <xdr:colOff>18306</xdr:colOff>
      <xdr:row>194</xdr:row>
      <xdr:rowOff>127212</xdr:rowOff>
    </xdr:to>
    <xdr:cxnSp macro="">
      <xdr:nvCxnSpPr>
        <xdr:cNvPr id="160" name="Conector recto de flecha 159">
          <a:extLst>
            <a:ext uri="{FF2B5EF4-FFF2-40B4-BE49-F238E27FC236}">
              <a16:creationId xmlns:a16="http://schemas.microsoft.com/office/drawing/2014/main" id="{00000000-0008-0000-1400-0000A0000000}"/>
            </a:ext>
          </a:extLst>
        </xdr:cNvPr>
        <xdr:cNvCxnSpPr>
          <a:stCxn id="179" idx="4"/>
          <a:endCxn id="168" idx="0"/>
        </xdr:cNvCxnSpPr>
      </xdr:nvCxnSpPr>
      <xdr:spPr>
        <a:xfrm>
          <a:off x="15705981" y="35775899"/>
          <a:ext cx="0" cy="40343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8781</xdr:colOff>
      <xdr:row>209</xdr:row>
      <xdr:rowOff>94425</xdr:rowOff>
    </xdr:from>
    <xdr:to>
      <xdr:col>28</xdr:col>
      <xdr:colOff>8781</xdr:colOff>
      <xdr:row>210</xdr:row>
      <xdr:rowOff>165312</xdr:rowOff>
    </xdr:to>
    <xdr:cxnSp macro="">
      <xdr:nvCxnSpPr>
        <xdr:cNvPr id="161" name="Conector recto de flecha 160">
          <a:extLst>
            <a:ext uri="{FF2B5EF4-FFF2-40B4-BE49-F238E27FC236}">
              <a16:creationId xmlns:a16="http://schemas.microsoft.com/office/drawing/2014/main" id="{00000000-0008-0000-1400-0000A1000000}"/>
            </a:ext>
          </a:extLst>
        </xdr:cNvPr>
        <xdr:cNvCxnSpPr>
          <a:stCxn id="231" idx="4"/>
          <a:endCxn id="150" idx="0"/>
        </xdr:cNvCxnSpPr>
      </xdr:nvCxnSpPr>
      <xdr:spPr>
        <a:xfrm>
          <a:off x="15696456" y="39004050"/>
          <a:ext cx="0" cy="2613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60306</xdr:colOff>
      <xdr:row>194</xdr:row>
      <xdr:rowOff>127212</xdr:rowOff>
    </xdr:from>
    <xdr:to>
      <xdr:col>28</xdr:col>
      <xdr:colOff>738306</xdr:colOff>
      <xdr:row>198</xdr:row>
      <xdr:rowOff>13212</xdr:rowOff>
    </xdr:to>
    <xdr:sp macro="" textlink="">
      <xdr:nvSpPr>
        <xdr:cNvPr id="168" name="CuadroTexto 16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400-0000A8000000}"/>
            </a:ext>
          </a:extLst>
        </xdr:cNvPr>
        <xdr:cNvSpPr txBox="1"/>
      </xdr:nvSpPr>
      <xdr:spPr>
        <a:xfrm>
          <a:off x="14985981" y="361793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CONH 020</a:t>
          </a:r>
          <a:endParaRPr lang="en-US" sz="1100" b="1" i="1"/>
        </a:p>
      </xdr:txBody>
    </xdr:sp>
    <xdr:clientData/>
  </xdr:twoCellAnchor>
  <xdr:twoCellAnchor>
    <xdr:from>
      <xdr:col>28</xdr:col>
      <xdr:colOff>18306</xdr:colOff>
      <xdr:row>203</xdr:row>
      <xdr:rowOff>190499</xdr:rowOff>
    </xdr:from>
    <xdr:to>
      <xdr:col>28</xdr:col>
      <xdr:colOff>19050</xdr:colOff>
      <xdr:row>206</xdr:row>
      <xdr:rowOff>38100</xdr:rowOff>
    </xdr:to>
    <xdr:cxnSp macro="">
      <xdr:nvCxnSpPr>
        <xdr:cNvPr id="169" name="Conector recto de flecha 168">
          <a:extLst>
            <a:ext uri="{FF2B5EF4-FFF2-40B4-BE49-F238E27FC236}">
              <a16:creationId xmlns:a16="http://schemas.microsoft.com/office/drawing/2014/main" id="{00000000-0008-0000-1400-0000A9000000}"/>
            </a:ext>
          </a:extLst>
        </xdr:cNvPr>
        <xdr:cNvCxnSpPr>
          <a:stCxn id="189" idx="4"/>
        </xdr:cNvCxnSpPr>
      </xdr:nvCxnSpPr>
      <xdr:spPr>
        <a:xfrm>
          <a:off x="15705981" y="37957124"/>
          <a:ext cx="744" cy="4191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268219</xdr:colOff>
      <xdr:row>208</xdr:row>
      <xdr:rowOff>95691</xdr:rowOff>
    </xdr:from>
    <xdr:to>
      <xdr:col>25</xdr:col>
      <xdr:colOff>581024</xdr:colOff>
      <xdr:row>211</xdr:row>
      <xdr:rowOff>95690</xdr:rowOff>
    </xdr:to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1400-0000AA000000}"/>
            </a:ext>
          </a:extLst>
        </xdr:cNvPr>
        <xdr:cNvSpPr txBox="1"/>
      </xdr:nvSpPr>
      <xdr:spPr>
        <a:xfrm>
          <a:off x="13546069" y="38814816"/>
          <a:ext cx="107480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24</xdr:col>
      <xdr:colOff>63958</xdr:colOff>
      <xdr:row>222</xdr:row>
      <xdr:rowOff>180975</xdr:rowOff>
    </xdr:from>
    <xdr:to>
      <xdr:col>25</xdr:col>
      <xdr:colOff>438150</xdr:colOff>
      <xdr:row>225</xdr:row>
      <xdr:rowOff>171577</xdr:rowOff>
    </xdr:to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1400-0000AB000000}"/>
            </a:ext>
          </a:extLst>
        </xdr:cNvPr>
        <xdr:cNvSpPr txBox="1"/>
      </xdr:nvSpPr>
      <xdr:spPr>
        <a:xfrm>
          <a:off x="13341808" y="41567100"/>
          <a:ext cx="1136192" cy="562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989EA1"/>
              </a:solidFill>
            </a:rPr>
            <a:t>EMBH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27</xdr:col>
      <xdr:colOff>751731</xdr:colOff>
      <xdr:row>112</xdr:row>
      <xdr:rowOff>172252</xdr:rowOff>
    </xdr:from>
    <xdr:to>
      <xdr:col>27</xdr:col>
      <xdr:colOff>755192</xdr:colOff>
      <xdr:row>114</xdr:row>
      <xdr:rowOff>95752</xdr:rowOff>
    </xdr:to>
    <xdr:cxnSp macro="">
      <xdr:nvCxnSpPr>
        <xdr:cNvPr id="174" name="Conector recto de flecha 173">
          <a:extLst>
            <a:ext uri="{FF2B5EF4-FFF2-40B4-BE49-F238E27FC236}">
              <a16:creationId xmlns:a16="http://schemas.microsoft.com/office/drawing/2014/main" id="{00000000-0008-0000-1400-0000AE000000}"/>
            </a:ext>
          </a:extLst>
        </xdr:cNvPr>
        <xdr:cNvCxnSpPr>
          <a:stCxn id="131" idx="4"/>
          <a:endCxn id="286" idx="0"/>
        </xdr:cNvCxnSpPr>
      </xdr:nvCxnSpPr>
      <xdr:spPr>
        <a:xfrm flipH="1">
          <a:off x="15666760" y="21553076"/>
          <a:ext cx="3461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10897</xdr:colOff>
      <xdr:row>163</xdr:row>
      <xdr:rowOff>105833</xdr:rowOff>
    </xdr:from>
    <xdr:to>
      <xdr:col>28</xdr:col>
      <xdr:colOff>10897</xdr:colOff>
      <xdr:row>165</xdr:row>
      <xdr:rowOff>62033</xdr:rowOff>
    </xdr:to>
    <xdr:cxnSp macro="">
      <xdr:nvCxnSpPr>
        <xdr:cNvPr id="175" name="Conector recto de flecha 174">
          <a:extLst>
            <a:ext uri="{FF2B5EF4-FFF2-40B4-BE49-F238E27FC236}">
              <a16:creationId xmlns:a16="http://schemas.microsoft.com/office/drawing/2014/main" id="{00000000-0008-0000-1400-0000AF000000}"/>
            </a:ext>
          </a:extLst>
        </xdr:cNvPr>
        <xdr:cNvCxnSpPr>
          <a:stCxn id="180" idx="4"/>
          <a:endCxn id="187" idx="0"/>
        </xdr:cNvCxnSpPr>
      </xdr:nvCxnSpPr>
      <xdr:spPr>
        <a:xfrm>
          <a:off x="15698572" y="30252458"/>
          <a:ext cx="0" cy="3372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10897</xdr:colOff>
      <xdr:row>169</xdr:row>
      <xdr:rowOff>28577</xdr:rowOff>
    </xdr:from>
    <xdr:to>
      <xdr:col>28</xdr:col>
      <xdr:colOff>10917</xdr:colOff>
      <xdr:row>171</xdr:row>
      <xdr:rowOff>95253</xdr:rowOff>
    </xdr:to>
    <xdr:cxnSp macro="">
      <xdr:nvCxnSpPr>
        <xdr:cNvPr id="176" name="Conector recto de flecha 175">
          <a:extLst>
            <a:ext uri="{FF2B5EF4-FFF2-40B4-BE49-F238E27FC236}">
              <a16:creationId xmlns:a16="http://schemas.microsoft.com/office/drawing/2014/main" id="{00000000-0008-0000-1400-0000B0000000}"/>
            </a:ext>
          </a:extLst>
        </xdr:cNvPr>
        <xdr:cNvCxnSpPr>
          <a:cxnSpLocks/>
          <a:stCxn id="187" idx="4"/>
          <a:endCxn id="43036" idx="0"/>
        </xdr:cNvCxnSpPr>
      </xdr:nvCxnSpPr>
      <xdr:spPr>
        <a:xfrm>
          <a:off x="15698572" y="31318202"/>
          <a:ext cx="20" cy="44767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8781</xdr:colOff>
      <xdr:row>214</xdr:row>
      <xdr:rowOff>51312</xdr:rowOff>
    </xdr:from>
    <xdr:to>
      <xdr:col>28</xdr:col>
      <xdr:colOff>12242</xdr:colOff>
      <xdr:row>216</xdr:row>
      <xdr:rowOff>135977</xdr:rowOff>
    </xdr:to>
    <xdr:cxnSp macro="">
      <xdr:nvCxnSpPr>
        <xdr:cNvPr id="177" name="Conector recto de flecha 176">
          <a:extLst>
            <a:ext uri="{FF2B5EF4-FFF2-40B4-BE49-F238E27FC236}">
              <a16:creationId xmlns:a16="http://schemas.microsoft.com/office/drawing/2014/main" id="{00000000-0008-0000-1400-0000B1000000}"/>
            </a:ext>
          </a:extLst>
        </xdr:cNvPr>
        <xdr:cNvCxnSpPr>
          <a:stCxn id="150" idx="4"/>
          <a:endCxn id="155" idx="0"/>
        </xdr:cNvCxnSpPr>
      </xdr:nvCxnSpPr>
      <xdr:spPr>
        <a:xfrm>
          <a:off x="15696456" y="39913437"/>
          <a:ext cx="3461" cy="4656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60306</xdr:colOff>
      <xdr:row>188</xdr:row>
      <xdr:rowOff>165561</xdr:rowOff>
    </xdr:from>
    <xdr:to>
      <xdr:col>28</xdr:col>
      <xdr:colOff>738306</xdr:colOff>
      <xdr:row>192</xdr:row>
      <xdr:rowOff>104774</xdr:rowOff>
    </xdr:to>
    <xdr:sp macro="" textlink="">
      <xdr:nvSpPr>
        <xdr:cNvPr id="179" name="CuadroTexto 178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400-0000B3000000}"/>
            </a:ext>
          </a:extLst>
        </xdr:cNvPr>
        <xdr:cNvSpPr txBox="1"/>
      </xdr:nvSpPr>
      <xdr:spPr>
        <a:xfrm>
          <a:off x="14985981" y="35074686"/>
          <a:ext cx="1440000" cy="70121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Y LIMPIEZA FINAL</a:t>
          </a:r>
        </a:p>
        <a:p>
          <a:pPr algn="ctr"/>
          <a:r>
            <a:rPr lang="en-US" sz="1000" b="1" i="1"/>
            <a:t>TERH 050</a:t>
          </a:r>
        </a:p>
      </xdr:txBody>
    </xdr:sp>
    <xdr:clientData/>
  </xdr:twoCellAnchor>
  <xdr:twoCellAnchor>
    <xdr:from>
      <xdr:col>27</xdr:col>
      <xdr:colOff>52897</xdr:colOff>
      <xdr:row>159</xdr:row>
      <xdr:rowOff>70707</xdr:rowOff>
    </xdr:from>
    <xdr:to>
      <xdr:col>28</xdr:col>
      <xdr:colOff>730897</xdr:colOff>
      <xdr:row>163</xdr:row>
      <xdr:rowOff>105833</xdr:rowOff>
    </xdr:to>
    <xdr:sp macro="" textlink="">
      <xdr:nvSpPr>
        <xdr:cNvPr id="180" name="CuadroTexto 17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400-0000B4000000}"/>
            </a:ext>
          </a:extLst>
        </xdr:cNvPr>
        <xdr:cNvSpPr txBox="1"/>
      </xdr:nvSpPr>
      <xdr:spPr>
        <a:xfrm>
          <a:off x="15007147" y="29460624"/>
          <a:ext cx="1440000" cy="79712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MANUAL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ETIQUETADO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TERH 010</a:t>
          </a:r>
          <a:endParaRPr lang="en-US" sz="600">
            <a:effectLst/>
          </a:endParaRPr>
        </a:p>
      </xdr:txBody>
    </xdr:sp>
    <xdr:clientData/>
  </xdr:twoCellAnchor>
  <xdr:twoCellAnchor>
    <xdr:from>
      <xdr:col>27</xdr:col>
      <xdr:colOff>52897</xdr:colOff>
      <xdr:row>177</xdr:row>
      <xdr:rowOff>80609</xdr:rowOff>
    </xdr:from>
    <xdr:to>
      <xdr:col>28</xdr:col>
      <xdr:colOff>730897</xdr:colOff>
      <xdr:row>180</xdr:row>
      <xdr:rowOff>157109</xdr:rowOff>
    </xdr:to>
    <xdr:sp macro="" textlink="">
      <xdr:nvSpPr>
        <xdr:cNvPr id="183" name="CuadroTexto 18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400-0000B7000000}"/>
            </a:ext>
          </a:extLst>
        </xdr:cNvPr>
        <xdr:cNvSpPr txBox="1"/>
      </xdr:nvSpPr>
      <xdr:spPr>
        <a:xfrm>
          <a:off x="14978572" y="3289423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SELLADO DE APÉNDICES</a:t>
          </a:r>
          <a:endParaRPr lang="es-A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/>
            <a:t>TERH</a:t>
          </a:r>
          <a:r>
            <a:rPr lang="en-US" sz="900" b="1" i="1" baseline="0"/>
            <a:t> 040</a:t>
          </a:r>
          <a:endParaRPr lang="en-US" sz="1100" b="1" i="1"/>
        </a:p>
      </xdr:txBody>
    </xdr:sp>
    <xdr:clientData/>
  </xdr:twoCellAnchor>
  <xdr:twoCellAnchor>
    <xdr:from>
      <xdr:col>24</xdr:col>
      <xdr:colOff>374650</xdr:colOff>
      <xdr:row>162</xdr:row>
      <xdr:rowOff>149511</xdr:rowOff>
    </xdr:from>
    <xdr:to>
      <xdr:col>25</xdr:col>
      <xdr:colOff>581025</xdr:colOff>
      <xdr:row>165</xdr:row>
      <xdr:rowOff>149511</xdr:rowOff>
    </xdr:to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1400-0000B9000000}"/>
            </a:ext>
          </a:extLst>
        </xdr:cNvPr>
        <xdr:cNvSpPr txBox="1"/>
      </xdr:nvSpPr>
      <xdr:spPr>
        <a:xfrm>
          <a:off x="13652500" y="30105636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27</xdr:col>
      <xdr:colOff>52897</xdr:colOff>
      <xdr:row>165</xdr:row>
      <xdr:rowOff>62033</xdr:rowOff>
    </xdr:from>
    <xdr:to>
      <xdr:col>28</xdr:col>
      <xdr:colOff>730897</xdr:colOff>
      <xdr:row>169</xdr:row>
      <xdr:rowOff>28577</xdr:rowOff>
    </xdr:to>
    <xdr:sp macro="" textlink="">
      <xdr:nvSpPr>
        <xdr:cNvPr id="187" name="CuadroTexto 18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400-0000BB000000}"/>
            </a:ext>
          </a:extLst>
        </xdr:cNvPr>
        <xdr:cNvSpPr txBox="1"/>
      </xdr:nvSpPr>
      <xdr:spPr>
        <a:xfrm>
          <a:off x="14978572" y="30589658"/>
          <a:ext cx="1440000" cy="728544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i="1">
              <a:effectLst/>
            </a:rPr>
            <a:t>CONEXIÓN BOMBAS</a:t>
          </a:r>
          <a:r>
            <a:rPr lang="en-US" sz="1050" b="1" i="1" baseline="0">
              <a:effectLst/>
            </a:rPr>
            <a:t> DE VACÍO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 baseline="0">
              <a:effectLst/>
            </a:rPr>
            <a:t>TERH 020</a:t>
          </a:r>
          <a:endParaRPr lang="en-US" sz="900" b="1" i="1">
            <a:effectLst/>
          </a:endParaRPr>
        </a:p>
      </xdr:txBody>
    </xdr:sp>
    <xdr:clientData/>
  </xdr:twoCellAnchor>
  <xdr:twoCellAnchor>
    <xdr:from>
      <xdr:col>27</xdr:col>
      <xdr:colOff>60306</xdr:colOff>
      <xdr:row>200</xdr:row>
      <xdr:rowOff>55374</xdr:rowOff>
    </xdr:from>
    <xdr:to>
      <xdr:col>28</xdr:col>
      <xdr:colOff>738306</xdr:colOff>
      <xdr:row>203</xdr:row>
      <xdr:rowOff>190499</xdr:rowOff>
    </xdr:to>
    <xdr:sp macro="" textlink="">
      <xdr:nvSpPr>
        <xdr:cNvPr id="189" name="CuadroTexto 18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400-0000BD000000}"/>
            </a:ext>
          </a:extLst>
        </xdr:cNvPr>
        <xdr:cNvSpPr txBox="1"/>
      </xdr:nvSpPr>
      <xdr:spPr>
        <a:xfrm>
          <a:off x="14985981" y="37250499"/>
          <a:ext cx="1440000" cy="70662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PINTURA Y COLOCACIÓN REJILLA</a:t>
          </a:r>
        </a:p>
        <a:p>
          <a:pPr algn="ctr"/>
          <a:r>
            <a:rPr lang="en-US" sz="900" b="1" i="1"/>
            <a:t>TERH 060</a:t>
          </a:r>
        </a:p>
      </xdr:txBody>
    </xdr:sp>
    <xdr:clientData/>
  </xdr:twoCellAnchor>
  <xdr:twoCellAnchor>
    <xdr:from>
      <xdr:col>12</xdr:col>
      <xdr:colOff>20204</xdr:colOff>
      <xdr:row>24</xdr:row>
      <xdr:rowOff>53397</xdr:rowOff>
    </xdr:from>
    <xdr:to>
      <xdr:col>28</xdr:col>
      <xdr:colOff>697649</xdr:colOff>
      <xdr:row>72</xdr:row>
      <xdr:rowOff>122670</xdr:rowOff>
    </xdr:to>
    <xdr:sp macro="" textlink="">
      <xdr:nvSpPr>
        <xdr:cNvPr id="199" name="Rectángulo 198">
          <a:extLst>
            <a:ext uri="{FF2B5EF4-FFF2-40B4-BE49-F238E27FC236}">
              <a16:creationId xmlns:a16="http://schemas.microsoft.com/office/drawing/2014/main" id="{00000000-0008-0000-1400-0000C7000000}"/>
            </a:ext>
          </a:extLst>
        </xdr:cNvPr>
        <xdr:cNvSpPr/>
      </xdr:nvSpPr>
      <xdr:spPr>
        <a:xfrm>
          <a:off x="6608329" y="5625522"/>
          <a:ext cx="9694445" cy="9213273"/>
        </a:xfrm>
        <a:prstGeom prst="rect">
          <a:avLst/>
        </a:prstGeom>
        <a:noFill/>
        <a:ln w="57150">
          <a:solidFill>
            <a:srgbClr val="6199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616324</xdr:colOff>
      <xdr:row>73</xdr:row>
      <xdr:rowOff>123264</xdr:rowOff>
    </xdr:from>
    <xdr:to>
      <xdr:col>28</xdr:col>
      <xdr:colOff>742950</xdr:colOff>
      <xdr:row>88</xdr:row>
      <xdr:rowOff>78441</xdr:rowOff>
    </xdr:to>
    <xdr:sp macro="" textlink="">
      <xdr:nvSpPr>
        <xdr:cNvPr id="200" name="Rectángulo 199">
          <a:extLst>
            <a:ext uri="{FF2B5EF4-FFF2-40B4-BE49-F238E27FC236}">
              <a16:creationId xmlns:a16="http://schemas.microsoft.com/office/drawing/2014/main" id="{00000000-0008-0000-1400-0000C8000000}"/>
            </a:ext>
          </a:extLst>
        </xdr:cNvPr>
        <xdr:cNvSpPr/>
      </xdr:nvSpPr>
      <xdr:spPr>
        <a:xfrm>
          <a:off x="10488706" y="14074588"/>
          <a:ext cx="5931273" cy="2812677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89</xdr:row>
      <xdr:rowOff>28575</xdr:rowOff>
    </xdr:from>
    <xdr:to>
      <xdr:col>28</xdr:col>
      <xdr:colOff>727365</xdr:colOff>
      <xdr:row>108</xdr:row>
      <xdr:rowOff>0</xdr:rowOff>
    </xdr:to>
    <xdr:sp macro="" textlink="">
      <xdr:nvSpPr>
        <xdr:cNvPr id="201" name="Rectángulo 200">
          <a:extLst>
            <a:ext uri="{FF2B5EF4-FFF2-40B4-BE49-F238E27FC236}">
              <a16:creationId xmlns:a16="http://schemas.microsoft.com/office/drawing/2014/main" id="{00000000-0008-0000-1400-0000C9000000}"/>
            </a:ext>
          </a:extLst>
        </xdr:cNvPr>
        <xdr:cNvSpPr/>
      </xdr:nvSpPr>
      <xdr:spPr>
        <a:xfrm>
          <a:off x="11525250" y="17030700"/>
          <a:ext cx="4889790" cy="3590925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51954</xdr:colOff>
      <xdr:row>108</xdr:row>
      <xdr:rowOff>142875</xdr:rowOff>
    </xdr:from>
    <xdr:to>
      <xdr:col>28</xdr:col>
      <xdr:colOff>734496</xdr:colOff>
      <xdr:row>158</xdr:row>
      <xdr:rowOff>21166</xdr:rowOff>
    </xdr:to>
    <xdr:sp macro="" textlink="">
      <xdr:nvSpPr>
        <xdr:cNvPr id="202" name="Rectángulo 201">
          <a:extLst>
            <a:ext uri="{FF2B5EF4-FFF2-40B4-BE49-F238E27FC236}">
              <a16:creationId xmlns:a16="http://schemas.microsoft.com/office/drawing/2014/main" id="{00000000-0008-0000-1400-0000CA000000}"/>
            </a:ext>
          </a:extLst>
        </xdr:cNvPr>
        <xdr:cNvSpPr/>
      </xdr:nvSpPr>
      <xdr:spPr>
        <a:xfrm>
          <a:off x="13329804" y="20764500"/>
          <a:ext cx="3092367" cy="8450791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302148</xdr:colOff>
      <xdr:row>119</xdr:row>
      <xdr:rowOff>131223</xdr:rowOff>
    </xdr:from>
    <xdr:to>
      <xdr:col>25</xdr:col>
      <xdr:colOff>639295</xdr:colOff>
      <xdr:row>122</xdr:row>
      <xdr:rowOff>132942</xdr:rowOff>
    </xdr:to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1400-0000CB000000}"/>
            </a:ext>
          </a:extLst>
        </xdr:cNvPr>
        <xdr:cNvSpPr txBox="1"/>
      </xdr:nvSpPr>
      <xdr:spPr>
        <a:xfrm>
          <a:off x="13579998" y="22848348"/>
          <a:ext cx="1099147" cy="573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CB7375"/>
              </a:solidFill>
            </a:rPr>
            <a:t>EQUH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16</xdr:col>
      <xdr:colOff>565579</xdr:colOff>
      <xdr:row>18</xdr:row>
      <xdr:rowOff>99937</xdr:rowOff>
    </xdr:from>
    <xdr:to>
      <xdr:col>18</xdr:col>
      <xdr:colOff>652169</xdr:colOff>
      <xdr:row>21</xdr:row>
      <xdr:rowOff>99937</xdr:rowOff>
    </xdr:to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1400-0000CC000000}"/>
            </a:ext>
          </a:extLst>
        </xdr:cNvPr>
        <xdr:cNvSpPr txBox="1"/>
      </xdr:nvSpPr>
      <xdr:spPr>
        <a:xfrm>
          <a:off x="9557179" y="3576562"/>
          <a:ext cx="97241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7</xdr:col>
      <xdr:colOff>173182</xdr:colOff>
      <xdr:row>22</xdr:row>
      <xdr:rowOff>17319</xdr:rowOff>
    </xdr:from>
    <xdr:to>
      <xdr:col>9</xdr:col>
      <xdr:colOff>138545</xdr:colOff>
      <xdr:row>25</xdr:row>
      <xdr:rowOff>17319</xdr:rowOff>
    </xdr:to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1400-0000CD000000}"/>
            </a:ext>
          </a:extLst>
        </xdr:cNvPr>
        <xdr:cNvSpPr txBox="1"/>
      </xdr:nvSpPr>
      <xdr:spPr>
        <a:xfrm>
          <a:off x="4221307" y="4255944"/>
          <a:ext cx="85118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19</xdr:col>
      <xdr:colOff>394877</xdr:colOff>
      <xdr:row>29</xdr:row>
      <xdr:rowOff>44519</xdr:rowOff>
    </xdr:from>
    <xdr:to>
      <xdr:col>21</xdr:col>
      <xdr:colOff>481466</xdr:colOff>
      <xdr:row>32</xdr:row>
      <xdr:rowOff>44519</xdr:rowOff>
    </xdr:to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1400-0000CE000000}"/>
            </a:ext>
          </a:extLst>
        </xdr:cNvPr>
        <xdr:cNvSpPr txBox="1"/>
      </xdr:nvSpPr>
      <xdr:spPr>
        <a:xfrm>
          <a:off x="11029259" y="5613843"/>
          <a:ext cx="97185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61993B"/>
              </a:solidFill>
            </a:rPr>
            <a:t>ARH</a:t>
          </a:r>
          <a:endParaRPr lang="en-US" sz="1100" b="1">
            <a:solidFill>
              <a:srgbClr val="61993B"/>
            </a:solidFill>
          </a:endParaRPr>
        </a:p>
      </xdr:txBody>
    </xdr:sp>
    <xdr:clientData/>
  </xdr:twoCellAnchor>
  <xdr:twoCellAnchor>
    <xdr:from>
      <xdr:col>21</xdr:col>
      <xdr:colOff>155240</xdr:colOff>
      <xdr:row>89</xdr:row>
      <xdr:rowOff>166357</xdr:rowOff>
    </xdr:from>
    <xdr:to>
      <xdr:col>22</xdr:col>
      <xdr:colOff>363057</xdr:colOff>
      <xdr:row>92</xdr:row>
      <xdr:rowOff>166357</xdr:rowOff>
    </xdr:to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1400-0000CF000000}"/>
            </a:ext>
          </a:extLst>
        </xdr:cNvPr>
        <xdr:cNvSpPr txBox="1"/>
      </xdr:nvSpPr>
      <xdr:spPr>
        <a:xfrm>
          <a:off x="11674887" y="17165681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A7B7A"/>
              </a:solidFill>
            </a:rPr>
            <a:t>PEH</a:t>
          </a:r>
          <a:endParaRPr lang="en-US" sz="1100" b="1">
            <a:solidFill>
              <a:srgbClr val="7A7B7A"/>
            </a:solidFill>
          </a:endParaRPr>
        </a:p>
      </xdr:txBody>
    </xdr:sp>
    <xdr:clientData/>
  </xdr:twoCellAnchor>
  <xdr:twoCellAnchor>
    <xdr:from>
      <xdr:col>9</xdr:col>
      <xdr:colOff>67674</xdr:colOff>
      <xdr:row>90</xdr:row>
      <xdr:rowOff>140515</xdr:rowOff>
    </xdr:from>
    <xdr:to>
      <xdr:col>10</xdr:col>
      <xdr:colOff>154265</xdr:colOff>
      <xdr:row>93</xdr:row>
      <xdr:rowOff>140515</xdr:rowOff>
    </xdr:to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1400-0000D0000000}"/>
            </a:ext>
          </a:extLst>
        </xdr:cNvPr>
        <xdr:cNvSpPr txBox="1"/>
      </xdr:nvSpPr>
      <xdr:spPr>
        <a:xfrm>
          <a:off x="4998262" y="17330339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4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4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14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14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755192</xdr:colOff>
      <xdr:row>7</xdr:row>
      <xdr:rowOff>166554</xdr:rowOff>
    </xdr:from>
    <xdr:to>
      <xdr:col>24</xdr:col>
      <xdr:colOff>755192</xdr:colOff>
      <xdr:row>9</xdr:row>
      <xdr:rowOff>72379</xdr:rowOff>
    </xdr:to>
    <xdr:cxnSp macro="">
      <xdr:nvCxnSpPr>
        <xdr:cNvPr id="217" name="Conector recto de flecha 216">
          <a:extLst>
            <a:ext uri="{FF2B5EF4-FFF2-40B4-BE49-F238E27FC236}">
              <a16:creationId xmlns:a16="http://schemas.microsoft.com/office/drawing/2014/main" id="{00000000-0008-0000-1400-0000D9000000}"/>
            </a:ext>
          </a:extLst>
        </xdr:cNvPr>
        <xdr:cNvCxnSpPr>
          <a:stCxn id="54" idx="4"/>
          <a:endCxn id="55" idx="0"/>
        </xdr:cNvCxnSpPr>
      </xdr:nvCxnSpPr>
      <xdr:spPr>
        <a:xfrm>
          <a:off x="13947317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755192</xdr:colOff>
      <xdr:row>7</xdr:row>
      <xdr:rowOff>166554</xdr:rowOff>
    </xdr:from>
    <xdr:to>
      <xdr:col>27</xdr:col>
      <xdr:colOff>755192</xdr:colOff>
      <xdr:row>9</xdr:row>
      <xdr:rowOff>72379</xdr:rowOff>
    </xdr:to>
    <xdr:cxnSp macro="">
      <xdr:nvCxnSpPr>
        <xdr:cNvPr id="218" name="Conector recto de flecha 217">
          <a:extLst>
            <a:ext uri="{FF2B5EF4-FFF2-40B4-BE49-F238E27FC236}">
              <a16:creationId xmlns:a16="http://schemas.microsoft.com/office/drawing/2014/main" id="{00000000-0008-0000-1400-0000DA000000}"/>
            </a:ext>
          </a:extLst>
        </xdr:cNvPr>
        <xdr:cNvCxnSpPr>
          <a:stCxn id="61" idx="4"/>
          <a:endCxn id="62" idx="0"/>
        </xdr:cNvCxnSpPr>
      </xdr:nvCxnSpPr>
      <xdr:spPr>
        <a:xfrm>
          <a:off x="15576092" y="1500054"/>
          <a:ext cx="0" cy="3344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106889</xdr:colOff>
      <xdr:row>62</xdr:row>
      <xdr:rowOff>119284</xdr:rowOff>
    </xdr:from>
    <xdr:to>
      <xdr:col>17</xdr:col>
      <xdr:colOff>26331</xdr:colOff>
      <xdr:row>66</xdr:row>
      <xdr:rowOff>88900</xdr:rowOff>
    </xdr:to>
    <xdr:sp macro="" textlink="">
      <xdr:nvSpPr>
        <xdr:cNvPr id="223" name="CuadroTexto 22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400-0000DF000000}"/>
            </a:ext>
          </a:extLst>
        </xdr:cNvPr>
        <xdr:cNvSpPr txBox="1"/>
      </xdr:nvSpPr>
      <xdr:spPr>
        <a:xfrm>
          <a:off x="8212664" y="11977909"/>
          <a:ext cx="1567267" cy="73161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PRE-ENSAMBLE INTERIOR</a:t>
          </a:r>
        </a:p>
        <a:p>
          <a:pPr algn="ctr"/>
          <a:r>
            <a:rPr lang="en-US" sz="900" b="1" i="1" baseline="0"/>
            <a:t>ARH 080</a:t>
          </a:r>
          <a:endParaRPr lang="en-US" sz="900" b="1" i="1"/>
        </a:p>
      </xdr:txBody>
    </xdr:sp>
    <xdr:clientData/>
  </xdr:twoCellAnchor>
  <xdr:twoCellAnchor>
    <xdr:from>
      <xdr:col>17</xdr:col>
      <xdr:colOff>26331</xdr:colOff>
      <xdr:row>64</xdr:row>
      <xdr:rowOff>62284</xdr:rowOff>
    </xdr:from>
    <xdr:to>
      <xdr:col>27</xdr:col>
      <xdr:colOff>35192</xdr:colOff>
      <xdr:row>64</xdr:row>
      <xdr:rowOff>104092</xdr:rowOff>
    </xdr:to>
    <xdr:cxnSp macro="">
      <xdr:nvCxnSpPr>
        <xdr:cNvPr id="225" name="Conector recto de flecha 224">
          <a:extLst>
            <a:ext uri="{FF2B5EF4-FFF2-40B4-BE49-F238E27FC236}">
              <a16:creationId xmlns:a16="http://schemas.microsoft.com/office/drawing/2014/main" id="{00000000-0008-0000-1400-0000E1000000}"/>
            </a:ext>
          </a:extLst>
        </xdr:cNvPr>
        <xdr:cNvCxnSpPr>
          <a:stCxn id="223" idx="6"/>
          <a:endCxn id="90" idx="2"/>
        </xdr:cNvCxnSpPr>
      </xdr:nvCxnSpPr>
      <xdr:spPr>
        <a:xfrm flipV="1">
          <a:off x="9779931" y="12301909"/>
          <a:ext cx="5180936" cy="4180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760611</xdr:colOff>
      <xdr:row>78</xdr:row>
      <xdr:rowOff>172254</xdr:rowOff>
    </xdr:from>
    <xdr:to>
      <xdr:col>27</xdr:col>
      <xdr:colOff>761728</xdr:colOff>
      <xdr:row>82</xdr:row>
      <xdr:rowOff>37564</xdr:rowOff>
    </xdr:to>
    <xdr:cxnSp macro="">
      <xdr:nvCxnSpPr>
        <xdr:cNvPr id="227" name="Conector recto de flecha 226">
          <a:extLst>
            <a:ext uri="{FF2B5EF4-FFF2-40B4-BE49-F238E27FC236}">
              <a16:creationId xmlns:a16="http://schemas.microsoft.com/office/drawing/2014/main" id="{00000000-0008-0000-1400-0000E3000000}"/>
            </a:ext>
          </a:extLst>
        </xdr:cNvPr>
        <xdr:cNvCxnSpPr>
          <a:stCxn id="94" idx="4"/>
          <a:endCxn id="43016" idx="0"/>
        </xdr:cNvCxnSpPr>
      </xdr:nvCxnSpPr>
      <xdr:spPr>
        <a:xfrm flipH="1">
          <a:off x="15675640" y="15076078"/>
          <a:ext cx="1117" cy="62731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486598</xdr:colOff>
      <xdr:row>82</xdr:row>
      <xdr:rowOff>35320</xdr:rowOff>
    </xdr:from>
    <xdr:to>
      <xdr:col>24</xdr:col>
      <xdr:colOff>179293</xdr:colOff>
      <xdr:row>85</xdr:row>
      <xdr:rowOff>179293</xdr:rowOff>
    </xdr:to>
    <xdr:sp macro="" textlink="">
      <xdr:nvSpPr>
        <xdr:cNvPr id="228" name="CuadroTexto 22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400-0000E4000000}"/>
            </a:ext>
          </a:extLst>
        </xdr:cNvPr>
        <xdr:cNvSpPr txBox="1">
          <a:spLocks/>
        </xdr:cNvSpPr>
      </xdr:nvSpPr>
      <xdr:spPr>
        <a:xfrm>
          <a:off x="12006245" y="15701144"/>
          <a:ext cx="1440813" cy="71547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Y</a:t>
          </a:r>
          <a:r>
            <a:rPr lang="en-US" sz="1100" b="1" i="1" baseline="0"/>
            <a:t> ESPUMADO </a:t>
          </a:r>
          <a:r>
            <a:rPr lang="en-US" sz="1100" b="1" i="1"/>
            <a:t>MOLDE 13</a:t>
          </a:r>
        </a:p>
        <a:p>
          <a:pPr algn="ctr"/>
          <a:r>
            <a:rPr lang="en-US" sz="900" b="1" i="1"/>
            <a:t>ESPH 030</a:t>
          </a:r>
        </a:p>
      </xdr:txBody>
    </xdr:sp>
    <xdr:clientData/>
  </xdr:twoCellAnchor>
  <xdr:twoCellAnchor>
    <xdr:from>
      <xdr:col>19</xdr:col>
      <xdr:colOff>29017</xdr:colOff>
      <xdr:row>74</xdr:row>
      <xdr:rowOff>78869</xdr:rowOff>
    </xdr:from>
    <xdr:to>
      <xdr:col>21</xdr:col>
      <xdr:colOff>89648</xdr:colOff>
      <xdr:row>76</xdr:row>
      <xdr:rowOff>180896</xdr:rowOff>
    </xdr:to>
    <xdr:sp macro="" textlink="">
      <xdr:nvSpPr>
        <xdr:cNvPr id="229" name="CuadroTexto 228">
          <a:extLst>
            <a:ext uri="{FF2B5EF4-FFF2-40B4-BE49-F238E27FC236}">
              <a16:creationId xmlns:a16="http://schemas.microsoft.com/office/drawing/2014/main" id="{00000000-0008-0000-1400-0000E5000000}"/>
            </a:ext>
          </a:extLst>
        </xdr:cNvPr>
        <xdr:cNvSpPr txBox="1"/>
      </xdr:nvSpPr>
      <xdr:spPr>
        <a:xfrm>
          <a:off x="10663399" y="14220693"/>
          <a:ext cx="945896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694C"/>
              </a:solidFill>
            </a:rPr>
            <a:t>ESPH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27</xdr:col>
      <xdr:colOff>755192</xdr:colOff>
      <xdr:row>85</xdr:row>
      <xdr:rowOff>168087</xdr:rowOff>
    </xdr:from>
    <xdr:to>
      <xdr:col>27</xdr:col>
      <xdr:colOff>760611</xdr:colOff>
      <xdr:row>89</xdr:row>
      <xdr:rowOff>62134</xdr:rowOff>
    </xdr:to>
    <xdr:cxnSp macro="">
      <xdr:nvCxnSpPr>
        <xdr:cNvPr id="230" name="Conector recto de flecha 229">
          <a:extLst>
            <a:ext uri="{FF2B5EF4-FFF2-40B4-BE49-F238E27FC236}">
              <a16:creationId xmlns:a16="http://schemas.microsoft.com/office/drawing/2014/main" id="{00000000-0008-0000-1400-0000E6000000}"/>
            </a:ext>
          </a:extLst>
        </xdr:cNvPr>
        <xdr:cNvCxnSpPr>
          <a:stCxn id="43016" idx="4"/>
          <a:endCxn id="97" idx="0"/>
        </xdr:cNvCxnSpPr>
      </xdr:nvCxnSpPr>
      <xdr:spPr>
        <a:xfrm flipH="1">
          <a:off x="15670221" y="16405411"/>
          <a:ext cx="5419" cy="65604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50781</xdr:colOff>
      <xdr:row>206</xdr:row>
      <xdr:rowOff>17925</xdr:rowOff>
    </xdr:from>
    <xdr:to>
      <xdr:col>28</xdr:col>
      <xdr:colOff>728781</xdr:colOff>
      <xdr:row>209</xdr:row>
      <xdr:rowOff>94425</xdr:rowOff>
    </xdr:to>
    <xdr:sp macro="" textlink="">
      <xdr:nvSpPr>
        <xdr:cNvPr id="231" name="CuadroTexto 23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400-0000E7000000}"/>
            </a:ext>
          </a:extLst>
        </xdr:cNvPr>
        <xdr:cNvSpPr txBox="1"/>
      </xdr:nvSpPr>
      <xdr:spPr>
        <a:xfrm>
          <a:off x="14976456" y="383560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CONH</a:t>
          </a:r>
          <a:r>
            <a:rPr lang="en-US" sz="900" b="1" i="1" baseline="0"/>
            <a:t> 030</a:t>
          </a:r>
          <a:endParaRPr lang="en-US" sz="1100" b="1" i="1"/>
        </a:p>
      </xdr:txBody>
    </xdr:sp>
    <xdr:clientData/>
  </xdr:twoCellAnchor>
  <xdr:twoCellAnchor>
    <xdr:from>
      <xdr:col>16</xdr:col>
      <xdr:colOff>1475</xdr:colOff>
      <xdr:row>59</xdr:row>
      <xdr:rowOff>130342</xdr:rowOff>
    </xdr:from>
    <xdr:to>
      <xdr:col>16</xdr:col>
      <xdr:colOff>4698</xdr:colOff>
      <xdr:row>62</xdr:row>
      <xdr:rowOff>119284</xdr:rowOff>
    </xdr:to>
    <xdr:cxnSp macro="">
      <xdr:nvCxnSpPr>
        <xdr:cNvPr id="241" name="Conector recto de flecha 240">
          <a:extLst>
            <a:ext uri="{FF2B5EF4-FFF2-40B4-BE49-F238E27FC236}">
              <a16:creationId xmlns:a16="http://schemas.microsoft.com/office/drawing/2014/main" id="{00000000-0008-0000-1400-0000F1000000}"/>
            </a:ext>
          </a:extLst>
        </xdr:cNvPr>
        <xdr:cNvCxnSpPr>
          <a:cxnSpLocks/>
          <a:stCxn id="73" idx="4"/>
          <a:endCxn id="223" idx="0"/>
        </xdr:cNvCxnSpPr>
      </xdr:nvCxnSpPr>
      <xdr:spPr>
        <a:xfrm>
          <a:off x="8993075" y="11417467"/>
          <a:ext cx="3223" cy="5604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35192</xdr:colOff>
      <xdr:row>119</xdr:row>
      <xdr:rowOff>78645</xdr:rowOff>
    </xdr:from>
    <xdr:to>
      <xdr:col>28</xdr:col>
      <xdr:colOff>713192</xdr:colOff>
      <xdr:row>122</xdr:row>
      <xdr:rowOff>155199</xdr:rowOff>
    </xdr:to>
    <xdr:sp macro="" textlink="">
      <xdr:nvSpPr>
        <xdr:cNvPr id="242" name="CuadroTexto 241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1400-0000F2000000}"/>
            </a:ext>
          </a:extLst>
        </xdr:cNvPr>
        <xdr:cNvSpPr txBox="1">
          <a:spLocks/>
        </xdr:cNvSpPr>
      </xdr:nvSpPr>
      <xdr:spPr>
        <a:xfrm>
          <a:off x="14950221" y="22792969"/>
          <a:ext cx="1440000" cy="648054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ARMADO Y COLOC. TABLERO</a:t>
          </a:r>
          <a:endParaRPr lang="en-US" sz="1100" b="1" i="1"/>
        </a:p>
        <a:p>
          <a:pPr algn="ctr"/>
          <a:r>
            <a:rPr lang="en-US" sz="900" b="1" i="1"/>
            <a:t>EQUH 030</a:t>
          </a:r>
        </a:p>
      </xdr:txBody>
    </xdr:sp>
    <xdr:clientData/>
  </xdr:twoCellAnchor>
  <xdr:twoCellAnchor>
    <xdr:from>
      <xdr:col>27</xdr:col>
      <xdr:colOff>28575</xdr:colOff>
      <xdr:row>194</xdr:row>
      <xdr:rowOff>28574</xdr:rowOff>
    </xdr:from>
    <xdr:to>
      <xdr:col>29</xdr:col>
      <xdr:colOff>9525</xdr:colOff>
      <xdr:row>198</xdr:row>
      <xdr:rowOff>95249</xdr:rowOff>
    </xdr:to>
    <xdr:sp macro="" textlink="">
      <xdr:nvSpPr>
        <xdr:cNvPr id="244" name="Rectángulo 243">
          <a:extLst>
            <a:ext uri="{FF2B5EF4-FFF2-40B4-BE49-F238E27FC236}">
              <a16:creationId xmlns:a16="http://schemas.microsoft.com/office/drawing/2014/main" id="{00000000-0008-0000-1400-0000F4000000}"/>
            </a:ext>
          </a:extLst>
        </xdr:cNvPr>
        <xdr:cNvSpPr/>
      </xdr:nvSpPr>
      <xdr:spPr>
        <a:xfrm>
          <a:off x="14954250" y="36080699"/>
          <a:ext cx="1504950" cy="828675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83190</xdr:colOff>
      <xdr:row>9</xdr:row>
      <xdr:rowOff>22411</xdr:rowOff>
    </xdr:from>
    <xdr:to>
      <xdr:col>1</xdr:col>
      <xdr:colOff>761190</xdr:colOff>
      <xdr:row>12</xdr:row>
      <xdr:rowOff>179294</xdr:rowOff>
    </xdr:to>
    <xdr:sp macro="" textlink="">
      <xdr:nvSpPr>
        <xdr:cNvPr id="246" name="CuadroTexto 245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1400-0000F6000000}"/>
            </a:ext>
          </a:extLst>
        </xdr:cNvPr>
        <xdr:cNvSpPr txBox="1"/>
      </xdr:nvSpPr>
      <xdr:spPr>
        <a:xfrm>
          <a:off x="83190" y="1781735"/>
          <a:ext cx="1440000" cy="72838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CH 041</a:t>
          </a:r>
        </a:p>
      </xdr:txBody>
    </xdr:sp>
    <xdr:clientData/>
  </xdr:twoCellAnchor>
  <xdr:twoCellAnchor>
    <xdr:from>
      <xdr:col>0</xdr:col>
      <xdr:colOff>71718</xdr:colOff>
      <xdr:row>4</xdr:row>
      <xdr:rowOff>44824</xdr:rowOff>
    </xdr:from>
    <xdr:to>
      <xdr:col>1</xdr:col>
      <xdr:colOff>757518</xdr:colOff>
      <xdr:row>13</xdr:row>
      <xdr:rowOff>33617</xdr:rowOff>
    </xdr:to>
    <xdr:sp macro="" textlink="">
      <xdr:nvSpPr>
        <xdr:cNvPr id="248" name="Rectángulo 247">
          <a:extLst>
            <a:ext uri="{FF2B5EF4-FFF2-40B4-BE49-F238E27FC236}">
              <a16:creationId xmlns:a16="http://schemas.microsoft.com/office/drawing/2014/main" id="{00000000-0008-0000-1400-0000F8000000}"/>
            </a:ext>
          </a:extLst>
        </xdr:cNvPr>
        <xdr:cNvSpPr/>
      </xdr:nvSpPr>
      <xdr:spPr>
        <a:xfrm>
          <a:off x="71718" y="806824"/>
          <a:ext cx="1447800" cy="174811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49572</xdr:colOff>
      <xdr:row>9</xdr:row>
      <xdr:rowOff>62757</xdr:rowOff>
    </xdr:from>
    <xdr:to>
      <xdr:col>31</xdr:col>
      <xdr:colOff>673309</xdr:colOff>
      <xdr:row>12</xdr:row>
      <xdr:rowOff>139257</xdr:rowOff>
    </xdr:to>
    <xdr:sp macro="" textlink="">
      <xdr:nvSpPr>
        <xdr:cNvPr id="249" name="CuadroTexto 248">
          <a:extLst>
            <a:ext uri="{FF2B5EF4-FFF2-40B4-BE49-F238E27FC236}">
              <a16:creationId xmlns:a16="http://schemas.microsoft.com/office/drawing/2014/main" id="{00000000-0008-0000-1400-0000F9000000}"/>
            </a:ext>
          </a:extLst>
        </xdr:cNvPr>
        <xdr:cNvSpPr txBox="1"/>
      </xdr:nvSpPr>
      <xdr:spPr>
        <a:xfrm>
          <a:off x="16518297" y="5063382"/>
          <a:ext cx="138573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PLEGADO DE REFUERZOS CHAPA GALV</a:t>
          </a:r>
        </a:p>
      </xdr:txBody>
    </xdr:sp>
    <xdr:clientData/>
  </xdr:twoCellAnchor>
  <xdr:twoCellAnchor>
    <xdr:from>
      <xdr:col>28</xdr:col>
      <xdr:colOff>713193</xdr:colOff>
      <xdr:row>12</xdr:row>
      <xdr:rowOff>139257</xdr:rowOff>
    </xdr:from>
    <xdr:to>
      <xdr:col>30</xdr:col>
      <xdr:colOff>742442</xdr:colOff>
      <xdr:row>26</xdr:row>
      <xdr:rowOff>5134</xdr:rowOff>
    </xdr:to>
    <xdr:cxnSp macro="">
      <xdr:nvCxnSpPr>
        <xdr:cNvPr id="251" name="Conector angular 250">
          <a:extLst>
            <a:ext uri="{FF2B5EF4-FFF2-40B4-BE49-F238E27FC236}">
              <a16:creationId xmlns:a16="http://schemas.microsoft.com/office/drawing/2014/main" id="{00000000-0008-0000-1400-0000FB000000}"/>
            </a:ext>
          </a:extLst>
        </xdr:cNvPr>
        <xdr:cNvCxnSpPr>
          <a:stCxn id="249" idx="4"/>
          <a:endCxn id="88" idx="6"/>
        </xdr:cNvCxnSpPr>
      </xdr:nvCxnSpPr>
      <xdr:spPr>
        <a:xfrm rot="5400000">
          <a:off x="15511004" y="3280196"/>
          <a:ext cx="2532877" cy="918249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14936</xdr:colOff>
      <xdr:row>4</xdr:row>
      <xdr:rowOff>64356</xdr:rowOff>
    </xdr:from>
    <xdr:to>
      <xdr:col>31</xdr:col>
      <xdr:colOff>692936</xdr:colOff>
      <xdr:row>7</xdr:row>
      <xdr:rowOff>140856</xdr:rowOff>
    </xdr:to>
    <xdr:sp macro="" textlink="">
      <xdr:nvSpPr>
        <xdr:cNvPr id="254" name="CuadroTexto 253">
          <a:extLst>
            <a:ext uri="{FF2B5EF4-FFF2-40B4-BE49-F238E27FC236}">
              <a16:creationId xmlns:a16="http://schemas.microsoft.com/office/drawing/2014/main" id="{00000000-0008-0000-1400-0000FE000000}"/>
            </a:ext>
          </a:extLst>
        </xdr:cNvPr>
        <xdr:cNvSpPr txBox="1"/>
      </xdr:nvSpPr>
      <xdr:spPr>
        <a:xfrm>
          <a:off x="16483661" y="4112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21</xdr:col>
      <xdr:colOff>35192</xdr:colOff>
      <xdr:row>104</xdr:row>
      <xdr:rowOff>54171</xdr:rowOff>
    </xdr:from>
    <xdr:to>
      <xdr:col>22</xdr:col>
      <xdr:colOff>713192</xdr:colOff>
      <xdr:row>107</xdr:row>
      <xdr:rowOff>130671</xdr:rowOff>
    </xdr:to>
    <xdr:sp macro="" textlink="">
      <xdr:nvSpPr>
        <xdr:cNvPr id="255" name="CuadroTexto 254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1400-0000FF000000}"/>
            </a:ext>
          </a:extLst>
        </xdr:cNvPr>
        <xdr:cNvSpPr txBox="1"/>
      </xdr:nvSpPr>
      <xdr:spPr>
        <a:xfrm>
          <a:off x="11554839" y="1991099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DE PUERTAS</a:t>
          </a:r>
        </a:p>
        <a:p>
          <a:pPr algn="ctr"/>
          <a:r>
            <a:rPr lang="en-US" sz="900" b="1" i="1"/>
            <a:t>PEH</a:t>
          </a:r>
          <a:r>
            <a:rPr lang="en-US" sz="900" b="1" i="1" baseline="0"/>
            <a:t> 040</a:t>
          </a:r>
          <a:endParaRPr lang="en-US" sz="1100" b="1" i="1"/>
        </a:p>
      </xdr:txBody>
    </xdr:sp>
    <xdr:clientData/>
  </xdr:twoCellAnchor>
  <xdr:twoCellAnchor>
    <xdr:from>
      <xdr:col>22</xdr:col>
      <xdr:colOff>713192</xdr:colOff>
      <xdr:row>105</xdr:row>
      <xdr:rowOff>184426</xdr:rowOff>
    </xdr:from>
    <xdr:to>
      <xdr:col>24</xdr:col>
      <xdr:colOff>35192</xdr:colOff>
      <xdr:row>105</xdr:row>
      <xdr:rowOff>187671</xdr:rowOff>
    </xdr:to>
    <xdr:cxnSp macro="">
      <xdr:nvCxnSpPr>
        <xdr:cNvPr id="256" name="Conector recto de flecha 255">
          <a:extLst>
            <a:ext uri="{FF2B5EF4-FFF2-40B4-BE49-F238E27FC236}">
              <a16:creationId xmlns:a16="http://schemas.microsoft.com/office/drawing/2014/main" id="{00000000-0008-0000-1400-000000010000}"/>
            </a:ext>
          </a:extLst>
        </xdr:cNvPr>
        <xdr:cNvCxnSpPr>
          <a:stCxn id="255" idx="6"/>
          <a:endCxn id="128" idx="2"/>
        </xdr:cNvCxnSpPr>
      </xdr:nvCxnSpPr>
      <xdr:spPr>
        <a:xfrm flipV="1">
          <a:off x="12994839" y="20231750"/>
          <a:ext cx="308118" cy="32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734936</xdr:colOff>
      <xdr:row>7</xdr:row>
      <xdr:rowOff>140856</xdr:rowOff>
    </xdr:from>
    <xdr:to>
      <xdr:col>30</xdr:col>
      <xdr:colOff>742441</xdr:colOff>
      <xdr:row>9</xdr:row>
      <xdr:rowOff>62757</xdr:rowOff>
    </xdr:to>
    <xdr:cxnSp macro="">
      <xdr:nvCxnSpPr>
        <xdr:cNvPr id="257" name="Conector recto de flecha 256">
          <a:extLst>
            <a:ext uri="{FF2B5EF4-FFF2-40B4-BE49-F238E27FC236}">
              <a16:creationId xmlns:a16="http://schemas.microsoft.com/office/drawing/2014/main" id="{00000000-0008-0000-1400-000001010000}"/>
            </a:ext>
          </a:extLst>
        </xdr:cNvPr>
        <xdr:cNvCxnSpPr>
          <a:stCxn id="254" idx="4"/>
          <a:endCxn id="249" idx="0"/>
        </xdr:cNvCxnSpPr>
      </xdr:nvCxnSpPr>
      <xdr:spPr>
        <a:xfrm>
          <a:off x="17203661" y="4760481"/>
          <a:ext cx="7505" cy="30290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27551</xdr:colOff>
      <xdr:row>218</xdr:row>
      <xdr:rowOff>54183</xdr:rowOff>
    </xdr:from>
    <xdr:to>
      <xdr:col>1</xdr:col>
      <xdr:colOff>702664</xdr:colOff>
      <xdr:row>221</xdr:row>
      <xdr:rowOff>130682</xdr:rowOff>
    </xdr:to>
    <xdr:sp macro="" textlink="">
      <xdr:nvSpPr>
        <xdr:cNvPr id="258" name="CuadroTexto 257">
          <a:extLst>
            <a:ext uri="{FF2B5EF4-FFF2-40B4-BE49-F238E27FC236}">
              <a16:creationId xmlns:a16="http://schemas.microsoft.com/office/drawing/2014/main" id="{00000000-0008-0000-1400-000002010000}"/>
            </a:ext>
          </a:extLst>
        </xdr:cNvPr>
        <xdr:cNvSpPr txBox="1"/>
      </xdr:nvSpPr>
      <xdr:spPr>
        <a:xfrm>
          <a:off x="27551" y="46964808"/>
          <a:ext cx="1437113" cy="6479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PARA TODOS </a:t>
          </a:r>
          <a:r>
            <a:rPr lang="en-US" sz="1100" b="1" i="1" baseline="0"/>
            <a:t> LOS MODELOS </a:t>
          </a:r>
          <a:endParaRPr lang="en-US" sz="1100" b="1" i="1"/>
        </a:p>
      </xdr:txBody>
    </xdr:sp>
    <xdr:clientData/>
  </xdr:twoCellAnchor>
  <xdr:twoCellAnchor>
    <xdr:from>
      <xdr:col>27</xdr:col>
      <xdr:colOff>755192</xdr:colOff>
      <xdr:row>127</xdr:row>
      <xdr:rowOff>171450</xdr:rowOff>
    </xdr:from>
    <xdr:to>
      <xdr:col>27</xdr:col>
      <xdr:colOff>755192</xdr:colOff>
      <xdr:row>129</xdr:row>
      <xdr:rowOff>62134</xdr:rowOff>
    </xdr:to>
    <xdr:cxnSp macro="">
      <xdr:nvCxnSpPr>
        <xdr:cNvPr id="261" name="Conector recto de flecha 260">
          <a:extLst>
            <a:ext uri="{FF2B5EF4-FFF2-40B4-BE49-F238E27FC236}">
              <a16:creationId xmlns:a16="http://schemas.microsoft.com/office/drawing/2014/main" id="{00000000-0008-0000-1400-000005010000}"/>
            </a:ext>
          </a:extLst>
        </xdr:cNvPr>
        <xdr:cNvCxnSpPr>
          <a:stCxn id="137" idx="4"/>
          <a:endCxn id="135" idx="0"/>
        </xdr:cNvCxnSpPr>
      </xdr:nvCxnSpPr>
      <xdr:spPr>
        <a:xfrm>
          <a:off x="15680867" y="24412575"/>
          <a:ext cx="0" cy="27168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2717</xdr:colOff>
      <xdr:row>157</xdr:row>
      <xdr:rowOff>138634</xdr:rowOff>
    </xdr:from>
    <xdr:to>
      <xdr:col>28</xdr:col>
      <xdr:colOff>10897</xdr:colOff>
      <xdr:row>159</xdr:row>
      <xdr:rowOff>70707</xdr:rowOff>
    </xdr:to>
    <xdr:cxnSp macro="">
      <xdr:nvCxnSpPr>
        <xdr:cNvPr id="269" name="Conector recto de flecha 268">
          <a:extLst>
            <a:ext uri="{FF2B5EF4-FFF2-40B4-BE49-F238E27FC236}">
              <a16:creationId xmlns:a16="http://schemas.microsoft.com/office/drawing/2014/main" id="{00000000-0008-0000-1400-00000D010000}"/>
            </a:ext>
          </a:extLst>
        </xdr:cNvPr>
        <xdr:cNvCxnSpPr>
          <a:cxnSpLocks/>
          <a:stCxn id="145" idx="4"/>
          <a:endCxn id="180" idx="0"/>
        </xdr:cNvCxnSpPr>
      </xdr:nvCxnSpPr>
      <xdr:spPr>
        <a:xfrm>
          <a:off x="15690392" y="30094759"/>
          <a:ext cx="8180" cy="3130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59962</xdr:colOff>
      <xdr:row>218</xdr:row>
      <xdr:rowOff>54183</xdr:rowOff>
    </xdr:from>
    <xdr:to>
      <xdr:col>7</xdr:col>
      <xdr:colOff>737962</xdr:colOff>
      <xdr:row>221</xdr:row>
      <xdr:rowOff>130683</xdr:rowOff>
    </xdr:to>
    <xdr:sp macro="" textlink="">
      <xdr:nvSpPr>
        <xdr:cNvPr id="272" name="CuadroTexto 271">
          <a:extLst>
            <a:ext uri="{FF2B5EF4-FFF2-40B4-BE49-F238E27FC236}">
              <a16:creationId xmlns:a16="http://schemas.microsoft.com/office/drawing/2014/main" id="{00000000-0008-0000-1400-000010010000}"/>
            </a:ext>
          </a:extLst>
        </xdr:cNvPr>
        <xdr:cNvSpPr txBox="1"/>
      </xdr:nvSpPr>
      <xdr:spPr>
        <a:xfrm>
          <a:off x="1698262" y="50393808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050" b="1" i="1"/>
            <a:t>SOLO PARA</a:t>
          </a:r>
          <a:r>
            <a:rPr lang="en-US" sz="1050" b="1" i="1" baseline="0"/>
            <a:t> INSTITUCIONALES</a:t>
          </a:r>
          <a:endParaRPr lang="en-US" sz="900" b="1" i="1"/>
        </a:p>
      </xdr:txBody>
    </xdr:sp>
    <xdr:clientData/>
  </xdr:twoCellAnchor>
  <xdr:twoCellAnchor>
    <xdr:from>
      <xdr:col>21</xdr:col>
      <xdr:colOff>35191</xdr:colOff>
      <xdr:row>109</xdr:row>
      <xdr:rowOff>83934</xdr:rowOff>
    </xdr:from>
    <xdr:to>
      <xdr:col>22</xdr:col>
      <xdr:colOff>713191</xdr:colOff>
      <xdr:row>112</xdr:row>
      <xdr:rowOff>160434</xdr:rowOff>
    </xdr:to>
    <xdr:sp macro="" textlink="">
      <xdr:nvSpPr>
        <xdr:cNvPr id="273" name="CuadroTexto 272">
          <a:extLst>
            <a:ext uri="{FF2B5EF4-FFF2-40B4-BE49-F238E27FC236}">
              <a16:creationId xmlns:a16="http://schemas.microsoft.com/office/drawing/2014/main" id="{00000000-0008-0000-1400-000011010000}"/>
            </a:ext>
          </a:extLst>
        </xdr:cNvPr>
        <xdr:cNvSpPr txBox="1"/>
      </xdr:nvSpPr>
      <xdr:spPr>
        <a:xfrm>
          <a:off x="11554838" y="20893258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 DEL CONDESADOR</a:t>
          </a:r>
        </a:p>
      </xdr:txBody>
    </xdr:sp>
    <xdr:clientData/>
  </xdr:twoCellAnchor>
  <xdr:twoCellAnchor>
    <xdr:from>
      <xdr:col>22</xdr:col>
      <xdr:colOff>713191</xdr:colOff>
      <xdr:row>111</xdr:row>
      <xdr:rowOff>26934</xdr:rowOff>
    </xdr:from>
    <xdr:to>
      <xdr:col>27</xdr:col>
      <xdr:colOff>35192</xdr:colOff>
      <xdr:row>111</xdr:row>
      <xdr:rowOff>38752</xdr:rowOff>
    </xdr:to>
    <xdr:cxnSp macro="">
      <xdr:nvCxnSpPr>
        <xdr:cNvPr id="274" name="Conector recto de flecha 273">
          <a:extLst>
            <a:ext uri="{FF2B5EF4-FFF2-40B4-BE49-F238E27FC236}">
              <a16:creationId xmlns:a16="http://schemas.microsoft.com/office/drawing/2014/main" id="{00000000-0008-0000-1400-000012010000}"/>
            </a:ext>
          </a:extLst>
        </xdr:cNvPr>
        <xdr:cNvCxnSpPr>
          <a:stCxn id="273" idx="6"/>
          <a:endCxn id="131" idx="2"/>
        </xdr:cNvCxnSpPr>
      </xdr:nvCxnSpPr>
      <xdr:spPr>
        <a:xfrm>
          <a:off x="12994838" y="21217258"/>
          <a:ext cx="1955383" cy="1181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760353</xdr:colOff>
      <xdr:row>39</xdr:row>
      <xdr:rowOff>187826</xdr:rowOff>
    </xdr:from>
    <xdr:to>
      <xdr:col>16</xdr:col>
      <xdr:colOff>802</xdr:colOff>
      <xdr:row>42</xdr:row>
      <xdr:rowOff>104919</xdr:rowOff>
    </xdr:to>
    <xdr:cxnSp macro="">
      <xdr:nvCxnSpPr>
        <xdr:cNvPr id="275" name="Conector recto de flecha 274">
          <a:extLst>
            <a:ext uri="{FF2B5EF4-FFF2-40B4-BE49-F238E27FC236}">
              <a16:creationId xmlns:a16="http://schemas.microsoft.com/office/drawing/2014/main" id="{00000000-0008-0000-1400-000013010000}"/>
            </a:ext>
          </a:extLst>
        </xdr:cNvPr>
        <xdr:cNvCxnSpPr>
          <a:stCxn id="75" idx="4"/>
          <a:endCxn id="276" idx="0"/>
        </xdr:cNvCxnSpPr>
      </xdr:nvCxnSpPr>
      <xdr:spPr>
        <a:xfrm>
          <a:off x="8989953" y="7664951"/>
          <a:ext cx="2449" cy="48859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3903</xdr:colOff>
      <xdr:row>42</xdr:row>
      <xdr:rowOff>104919</xdr:rowOff>
    </xdr:from>
    <xdr:to>
      <xdr:col>16</xdr:col>
      <xdr:colOff>759700</xdr:colOff>
      <xdr:row>46</xdr:row>
      <xdr:rowOff>148618</xdr:rowOff>
    </xdr:to>
    <xdr:sp macro="" textlink="">
      <xdr:nvSpPr>
        <xdr:cNvPr id="276" name="CuadroTexto 27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1400-000014010000}"/>
            </a:ext>
          </a:extLst>
        </xdr:cNvPr>
        <xdr:cNvSpPr txBox="1"/>
      </xdr:nvSpPr>
      <xdr:spPr>
        <a:xfrm>
          <a:off x="8233503" y="8153544"/>
          <a:ext cx="1517797" cy="805699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ABOCARDADO</a:t>
          </a:r>
          <a:r>
            <a:rPr lang="en-US" sz="1100" b="1" i="1" baseline="0"/>
            <a:t> SERPENTINA - LOKRING</a:t>
          </a:r>
          <a:endParaRPr lang="en-US" sz="1100" b="1" i="1"/>
        </a:p>
        <a:p>
          <a:pPr algn="ctr"/>
          <a:r>
            <a:rPr lang="en-US" sz="900" b="1" i="1"/>
            <a:t>ARH</a:t>
          </a:r>
          <a:r>
            <a:rPr lang="en-US" sz="900" b="1" i="1" baseline="0"/>
            <a:t> 040</a:t>
          </a:r>
          <a:endParaRPr lang="en-US" sz="900" b="1" i="1"/>
        </a:p>
      </xdr:txBody>
    </xdr:sp>
    <xdr:clientData/>
  </xdr:twoCellAnchor>
  <xdr:twoCellAnchor>
    <xdr:from>
      <xdr:col>9</xdr:col>
      <xdr:colOff>163583</xdr:colOff>
      <xdr:row>46</xdr:row>
      <xdr:rowOff>22260</xdr:rowOff>
    </xdr:from>
    <xdr:to>
      <xdr:col>11</xdr:col>
      <xdr:colOff>79583</xdr:colOff>
      <xdr:row>49</xdr:row>
      <xdr:rowOff>98760</xdr:rowOff>
    </xdr:to>
    <xdr:sp macro="" textlink="">
      <xdr:nvSpPr>
        <xdr:cNvPr id="283" name="CuadroTexto 282">
          <a:extLst>
            <a:ext uri="{FF2B5EF4-FFF2-40B4-BE49-F238E27FC236}">
              <a16:creationId xmlns:a16="http://schemas.microsoft.com/office/drawing/2014/main" id="{00000000-0008-0000-1400-00001B010000}"/>
            </a:ext>
          </a:extLst>
        </xdr:cNvPr>
        <xdr:cNvSpPr txBox="1"/>
      </xdr:nvSpPr>
      <xdr:spPr>
        <a:xfrm>
          <a:off x="5097533" y="883288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APENDICES</a:t>
          </a:r>
        </a:p>
      </xdr:txBody>
    </xdr:sp>
    <xdr:clientData/>
  </xdr:twoCellAnchor>
  <xdr:twoCellAnchor>
    <xdr:from>
      <xdr:col>9</xdr:col>
      <xdr:colOff>132926</xdr:colOff>
      <xdr:row>53</xdr:row>
      <xdr:rowOff>7766</xdr:rowOff>
    </xdr:from>
    <xdr:to>
      <xdr:col>11</xdr:col>
      <xdr:colOff>48926</xdr:colOff>
      <xdr:row>56</xdr:row>
      <xdr:rowOff>84266</xdr:rowOff>
    </xdr:to>
    <xdr:sp macro="" textlink="">
      <xdr:nvSpPr>
        <xdr:cNvPr id="277" name="CuadroTexto 276">
          <a:extLst>
            <a:ext uri="{FF2B5EF4-FFF2-40B4-BE49-F238E27FC236}">
              <a16:creationId xmlns:a16="http://schemas.microsoft.com/office/drawing/2014/main" id="{00000000-0008-0000-1400-000015010000}"/>
            </a:ext>
          </a:extLst>
        </xdr:cNvPr>
        <xdr:cNvSpPr txBox="1"/>
      </xdr:nvSpPr>
      <xdr:spPr>
        <a:xfrm>
          <a:off x="5063514" y="10149090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LÍNEA</a:t>
          </a:r>
          <a:r>
            <a:rPr lang="en-US" sz="1100" b="1" i="1" baseline="0"/>
            <a:t> DE SUCCCIÓN</a:t>
          </a:r>
          <a:endParaRPr lang="en-US" sz="1100" b="1" i="1"/>
        </a:p>
      </xdr:txBody>
    </xdr:sp>
    <xdr:clientData/>
  </xdr:twoCellAnchor>
  <xdr:twoCellAnchor>
    <xdr:from>
      <xdr:col>9</xdr:col>
      <xdr:colOff>150215</xdr:colOff>
      <xdr:row>52</xdr:row>
      <xdr:rowOff>163634</xdr:rowOff>
    </xdr:from>
    <xdr:to>
      <xdr:col>11</xdr:col>
      <xdr:colOff>93558</xdr:colOff>
      <xdr:row>56</xdr:row>
      <xdr:rowOff>112093</xdr:rowOff>
    </xdr:to>
    <xdr:sp macro="" textlink="">
      <xdr:nvSpPr>
        <xdr:cNvPr id="278" name="Rectángulo 277">
          <a:extLst>
            <a:ext uri="{FF2B5EF4-FFF2-40B4-BE49-F238E27FC236}">
              <a16:creationId xmlns:a16="http://schemas.microsoft.com/office/drawing/2014/main" id="{00000000-0008-0000-1400-000016010000}"/>
            </a:ext>
          </a:extLst>
        </xdr:cNvPr>
        <xdr:cNvSpPr/>
      </xdr:nvSpPr>
      <xdr:spPr>
        <a:xfrm>
          <a:off x="5080803" y="10114458"/>
          <a:ext cx="1467343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31731</xdr:colOff>
      <xdr:row>114</xdr:row>
      <xdr:rowOff>95752</xdr:rowOff>
    </xdr:from>
    <xdr:to>
      <xdr:col>28</xdr:col>
      <xdr:colOff>709731</xdr:colOff>
      <xdr:row>117</xdr:row>
      <xdr:rowOff>172252</xdr:rowOff>
    </xdr:to>
    <xdr:sp macro="" textlink="">
      <xdr:nvSpPr>
        <xdr:cNvPr id="286" name="CuadroTexto 28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1400-00001E010000}"/>
            </a:ext>
          </a:extLst>
        </xdr:cNvPr>
        <xdr:cNvSpPr txBox="1"/>
      </xdr:nvSpPr>
      <xdr:spPr>
        <a:xfrm>
          <a:off x="14946760" y="2185757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AISLACIÓN LÍNEA DE SUCCIÓN</a:t>
          </a:r>
        </a:p>
        <a:p>
          <a:pPr algn="ctr"/>
          <a:r>
            <a:rPr lang="en-US" sz="900" b="1" i="1"/>
            <a:t>EQUH 020</a:t>
          </a:r>
        </a:p>
      </xdr:txBody>
    </xdr:sp>
    <xdr:clientData/>
  </xdr:twoCellAnchor>
  <xdr:twoCellAnchor>
    <xdr:from>
      <xdr:col>18</xdr:col>
      <xdr:colOff>35192</xdr:colOff>
      <xdr:row>4</xdr:row>
      <xdr:rowOff>90054</xdr:rowOff>
    </xdr:from>
    <xdr:to>
      <xdr:col>19</xdr:col>
      <xdr:colOff>713192</xdr:colOff>
      <xdr:row>7</xdr:row>
      <xdr:rowOff>166554</xdr:rowOff>
    </xdr:to>
    <xdr:sp macro="" textlink="">
      <xdr:nvSpPr>
        <xdr:cNvPr id="288" name="CuadroTexto 287">
          <a:extLst>
            <a:ext uri="{FF2B5EF4-FFF2-40B4-BE49-F238E27FC236}">
              <a16:creationId xmlns:a16="http://schemas.microsoft.com/office/drawing/2014/main" id="{00000000-0008-0000-1400-000020010000}"/>
            </a:ext>
          </a:extLst>
        </xdr:cNvPr>
        <xdr:cNvSpPr txBox="1"/>
      </xdr:nvSpPr>
      <xdr:spPr>
        <a:xfrm>
          <a:off x="991261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endParaRPr lang="en-US" sz="900" b="1" i="1"/>
        </a:p>
      </xdr:txBody>
    </xdr:sp>
    <xdr:clientData/>
  </xdr:twoCellAnchor>
  <xdr:twoCellAnchor>
    <xdr:from>
      <xdr:col>28</xdr:col>
      <xdr:colOff>12242</xdr:colOff>
      <xdr:row>220</xdr:row>
      <xdr:rowOff>21977</xdr:rowOff>
    </xdr:from>
    <xdr:to>
      <xdr:col>28</xdr:col>
      <xdr:colOff>12242</xdr:colOff>
      <xdr:row>221</xdr:row>
      <xdr:rowOff>186050</xdr:rowOff>
    </xdr:to>
    <xdr:cxnSp macro="">
      <xdr:nvCxnSpPr>
        <xdr:cNvPr id="298" name="Conector recto de flecha 297">
          <a:extLst>
            <a:ext uri="{FF2B5EF4-FFF2-40B4-BE49-F238E27FC236}">
              <a16:creationId xmlns:a16="http://schemas.microsoft.com/office/drawing/2014/main" id="{00000000-0008-0000-1400-00002A010000}"/>
            </a:ext>
          </a:extLst>
        </xdr:cNvPr>
        <xdr:cNvCxnSpPr>
          <a:stCxn id="155" idx="4"/>
          <a:endCxn id="157" idx="0"/>
        </xdr:cNvCxnSpPr>
      </xdr:nvCxnSpPr>
      <xdr:spPr>
        <a:xfrm>
          <a:off x="15699917" y="41027102"/>
          <a:ext cx="0" cy="3545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37041</xdr:colOff>
      <xdr:row>182</xdr:row>
      <xdr:rowOff>84666</xdr:rowOff>
    </xdr:from>
    <xdr:to>
      <xdr:col>28</xdr:col>
      <xdr:colOff>751417</xdr:colOff>
      <xdr:row>187</xdr:row>
      <xdr:rowOff>21166</xdr:rowOff>
    </xdr:to>
    <xdr:sp macro="" textlink="">
      <xdr:nvSpPr>
        <xdr:cNvPr id="328" name="Rectángulo 327">
          <a:extLst>
            <a:ext uri="{FF2B5EF4-FFF2-40B4-BE49-F238E27FC236}">
              <a16:creationId xmlns:a16="http://schemas.microsoft.com/office/drawing/2014/main" id="{00000000-0008-0000-1400-000048010000}"/>
            </a:ext>
          </a:extLst>
        </xdr:cNvPr>
        <xdr:cNvSpPr/>
      </xdr:nvSpPr>
      <xdr:spPr>
        <a:xfrm>
          <a:off x="14962716" y="33850791"/>
          <a:ext cx="1476376" cy="889000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38100</xdr:colOff>
      <xdr:row>188</xdr:row>
      <xdr:rowOff>68488</xdr:rowOff>
    </xdr:from>
    <xdr:to>
      <xdr:col>28</xdr:col>
      <xdr:colOff>761092</xdr:colOff>
      <xdr:row>193</xdr:row>
      <xdr:rowOff>9525</xdr:rowOff>
    </xdr:to>
    <xdr:sp macro="" textlink="">
      <xdr:nvSpPr>
        <xdr:cNvPr id="330" name="Rectángulo 329">
          <a:extLst>
            <a:ext uri="{FF2B5EF4-FFF2-40B4-BE49-F238E27FC236}">
              <a16:creationId xmlns:a16="http://schemas.microsoft.com/office/drawing/2014/main" id="{00000000-0008-0000-1400-00004A010000}"/>
            </a:ext>
          </a:extLst>
        </xdr:cNvPr>
        <xdr:cNvSpPr/>
      </xdr:nvSpPr>
      <xdr:spPr>
        <a:xfrm>
          <a:off x="13315950" y="34977613"/>
          <a:ext cx="3132817" cy="893537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6350</xdr:colOff>
      <xdr:row>205</xdr:row>
      <xdr:rowOff>95250</xdr:rowOff>
    </xdr:from>
    <xdr:to>
      <xdr:col>29</xdr:col>
      <xdr:colOff>0</xdr:colOff>
      <xdr:row>214</xdr:row>
      <xdr:rowOff>69850</xdr:rowOff>
    </xdr:to>
    <xdr:sp macro="" textlink="">
      <xdr:nvSpPr>
        <xdr:cNvPr id="331" name="Rectángulo 330">
          <a:extLst>
            <a:ext uri="{FF2B5EF4-FFF2-40B4-BE49-F238E27FC236}">
              <a16:creationId xmlns:a16="http://schemas.microsoft.com/office/drawing/2014/main" id="{00000000-0008-0000-1400-00004B010000}"/>
            </a:ext>
          </a:extLst>
        </xdr:cNvPr>
        <xdr:cNvSpPr/>
      </xdr:nvSpPr>
      <xdr:spPr>
        <a:xfrm>
          <a:off x="14932025" y="38242875"/>
          <a:ext cx="1517650" cy="1689100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218</xdr:row>
      <xdr:rowOff>54182</xdr:rowOff>
    </xdr:from>
    <xdr:to>
      <xdr:col>4</xdr:col>
      <xdr:colOff>678000</xdr:colOff>
      <xdr:row>221</xdr:row>
      <xdr:rowOff>130682</xdr:rowOff>
    </xdr:to>
    <xdr:sp macro="" textlink="">
      <xdr:nvSpPr>
        <xdr:cNvPr id="282" name="CuadroTexto 112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1400-00001A010000}"/>
            </a:ext>
          </a:extLst>
        </xdr:cNvPr>
        <xdr:cNvSpPr txBox="1"/>
      </xdr:nvSpPr>
      <xdr:spPr>
        <a:xfrm>
          <a:off x="1635125" y="46964807"/>
          <a:ext cx="1440000" cy="6480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SOLO PARA</a:t>
          </a:r>
          <a:r>
            <a:rPr lang="en-US" sz="1100" b="1" i="1" baseline="0"/>
            <a:t> FR 4500/5500/7000</a:t>
          </a:r>
          <a:endParaRPr lang="en-US" sz="900" b="1" i="1" baseline="0"/>
        </a:p>
      </xdr:txBody>
    </xdr:sp>
    <xdr:clientData/>
  </xdr:twoCellAnchor>
  <xdr:twoCellAnchor>
    <xdr:from>
      <xdr:col>3</xdr:col>
      <xdr:colOff>22412</xdr:colOff>
      <xdr:row>25</xdr:row>
      <xdr:rowOff>52294</xdr:rowOff>
    </xdr:from>
    <xdr:to>
      <xdr:col>4</xdr:col>
      <xdr:colOff>741501</xdr:colOff>
      <xdr:row>28</xdr:row>
      <xdr:rowOff>128794</xdr:rowOff>
    </xdr:to>
    <xdr:sp macro="" textlink="">
      <xdr:nvSpPr>
        <xdr:cNvPr id="285" name="CuadroTexto 76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1400-00001D010000}"/>
            </a:ext>
          </a:extLst>
        </xdr:cNvPr>
        <xdr:cNvSpPr txBox="1"/>
      </xdr:nvSpPr>
      <xdr:spPr>
        <a:xfrm>
          <a:off x="1660712" y="4862419"/>
          <a:ext cx="148108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SELLADO MANIJAS Y TAPAS</a:t>
          </a:r>
          <a:endParaRPr lang="en-US" sz="1100" b="1" i="1"/>
        </a:p>
        <a:p>
          <a:pPr algn="ctr"/>
          <a:r>
            <a:rPr lang="en-US" sz="900" b="1" i="1"/>
            <a:t>PUEH</a:t>
          </a:r>
          <a:r>
            <a:rPr lang="en-US" sz="900" b="1" i="1" baseline="0"/>
            <a:t> 030</a:t>
          </a:r>
          <a:endParaRPr lang="en-US" sz="1100" b="1" i="1"/>
        </a:p>
      </xdr:txBody>
    </xdr:sp>
    <xdr:clientData/>
  </xdr:twoCellAnchor>
  <xdr:twoCellAnchor>
    <xdr:from>
      <xdr:col>9</xdr:col>
      <xdr:colOff>755192</xdr:colOff>
      <xdr:row>22</xdr:row>
      <xdr:rowOff>138634</xdr:rowOff>
    </xdr:from>
    <xdr:to>
      <xdr:col>15</xdr:col>
      <xdr:colOff>35192</xdr:colOff>
      <xdr:row>26</xdr:row>
      <xdr:rowOff>5134</xdr:rowOff>
    </xdr:to>
    <xdr:cxnSp macro="">
      <xdr:nvCxnSpPr>
        <xdr:cNvPr id="260" name="Conector angular 124">
          <a:extLst>
            <a:ext uri="{FF2B5EF4-FFF2-40B4-BE49-F238E27FC236}">
              <a16:creationId xmlns:a16="http://schemas.microsoft.com/office/drawing/2014/main" id="{00000000-0008-0000-1400-000004010000}"/>
            </a:ext>
          </a:extLst>
        </xdr:cNvPr>
        <xdr:cNvCxnSpPr>
          <a:stCxn id="35" idx="4"/>
          <a:endCxn id="68" idx="2"/>
        </xdr:cNvCxnSpPr>
      </xdr:nvCxnSpPr>
      <xdr:spPr>
        <a:xfrm rot="16200000" flipH="1">
          <a:off x="6662717" y="3403684"/>
          <a:ext cx="628500" cy="257565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148667</xdr:colOff>
      <xdr:row>36</xdr:row>
      <xdr:rowOff>13371</xdr:rowOff>
    </xdr:from>
    <xdr:to>
      <xdr:col>11</xdr:col>
      <xdr:colOff>88274</xdr:colOff>
      <xdr:row>39</xdr:row>
      <xdr:rowOff>152330</xdr:rowOff>
    </xdr:to>
    <xdr:sp macro="" textlink="">
      <xdr:nvSpPr>
        <xdr:cNvPr id="43008" name="Rectángulo 43007">
          <a:extLst>
            <a:ext uri="{FF2B5EF4-FFF2-40B4-BE49-F238E27FC236}">
              <a16:creationId xmlns:a16="http://schemas.microsoft.com/office/drawing/2014/main" id="{00000000-0008-0000-1400-000000A80000}"/>
            </a:ext>
          </a:extLst>
        </xdr:cNvPr>
        <xdr:cNvSpPr/>
      </xdr:nvSpPr>
      <xdr:spPr>
        <a:xfrm>
          <a:off x="5082617" y="6918996"/>
          <a:ext cx="1463607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141908</xdr:colOff>
      <xdr:row>45</xdr:row>
      <xdr:rowOff>175230</xdr:rowOff>
    </xdr:from>
    <xdr:to>
      <xdr:col>11</xdr:col>
      <xdr:colOff>85251</xdr:colOff>
      <xdr:row>49</xdr:row>
      <xdr:rowOff>123689</xdr:rowOff>
    </xdr:to>
    <xdr:sp macro="" textlink="">
      <xdr:nvSpPr>
        <xdr:cNvPr id="43038" name="Rectángulo 43037">
          <a:extLst>
            <a:ext uri="{FF2B5EF4-FFF2-40B4-BE49-F238E27FC236}">
              <a16:creationId xmlns:a16="http://schemas.microsoft.com/office/drawing/2014/main" id="{00000000-0008-0000-1400-00001EA80000}"/>
            </a:ext>
          </a:extLst>
        </xdr:cNvPr>
        <xdr:cNvSpPr/>
      </xdr:nvSpPr>
      <xdr:spPr>
        <a:xfrm>
          <a:off x="5075858" y="8795355"/>
          <a:ext cx="1467343" cy="710459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4482</xdr:colOff>
      <xdr:row>4</xdr:row>
      <xdr:rowOff>44824</xdr:rowOff>
    </xdr:from>
    <xdr:to>
      <xdr:col>4</xdr:col>
      <xdr:colOff>750794</xdr:colOff>
      <xdr:row>13</xdr:row>
      <xdr:rowOff>26893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SpPr/>
      </xdr:nvSpPr>
      <xdr:spPr>
        <a:xfrm>
          <a:off x="1640541" y="806824"/>
          <a:ext cx="1508312" cy="1741393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213179</xdr:colOff>
      <xdr:row>82</xdr:row>
      <xdr:rowOff>30838</xdr:rowOff>
    </xdr:from>
    <xdr:to>
      <xdr:col>27</xdr:col>
      <xdr:colOff>5915</xdr:colOff>
      <xdr:row>85</xdr:row>
      <xdr:rowOff>179294</xdr:rowOff>
    </xdr:to>
    <xdr:sp macro="" textlink="">
      <xdr:nvSpPr>
        <xdr:cNvPr id="43015" name="CuadroTexto 43014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1400-000007A80000}"/>
            </a:ext>
          </a:extLst>
        </xdr:cNvPr>
        <xdr:cNvSpPr txBox="1">
          <a:spLocks/>
        </xdr:cNvSpPr>
      </xdr:nvSpPr>
      <xdr:spPr>
        <a:xfrm>
          <a:off x="13480944" y="15696662"/>
          <a:ext cx="1440000" cy="71995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CARGA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ESPUMADO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MOLDE 14</a:t>
          </a:r>
        </a:p>
        <a:p>
          <a:pPr algn="ctr"/>
          <a:r>
            <a:rPr lang="es-AR" sz="900" b="1">
              <a:effectLst/>
            </a:rPr>
            <a:t>ESPH 040</a:t>
          </a:r>
        </a:p>
      </xdr:txBody>
    </xdr:sp>
    <xdr:clientData/>
  </xdr:twoCellAnchor>
  <xdr:twoCellAnchor>
    <xdr:from>
      <xdr:col>27</xdr:col>
      <xdr:colOff>40611</xdr:colOff>
      <xdr:row>82</xdr:row>
      <xdr:rowOff>37564</xdr:rowOff>
    </xdr:from>
    <xdr:to>
      <xdr:col>28</xdr:col>
      <xdr:colOff>718611</xdr:colOff>
      <xdr:row>85</xdr:row>
      <xdr:rowOff>168087</xdr:rowOff>
    </xdr:to>
    <xdr:sp macro="" textlink="">
      <xdr:nvSpPr>
        <xdr:cNvPr id="43016" name="CuadroTexto 43015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1400-000008A80000}"/>
            </a:ext>
          </a:extLst>
        </xdr:cNvPr>
        <xdr:cNvSpPr txBox="1">
          <a:spLocks/>
        </xdr:cNvSpPr>
      </xdr:nvSpPr>
      <xdr:spPr>
        <a:xfrm>
          <a:off x="14955640" y="15703388"/>
          <a:ext cx="1440000" cy="702023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CARGA Y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ESPUMADO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MOLDE 15</a:t>
          </a: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ESPH</a:t>
          </a:r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050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650201</xdr:colOff>
      <xdr:row>82</xdr:row>
      <xdr:rowOff>30838</xdr:rowOff>
    </xdr:from>
    <xdr:to>
      <xdr:col>21</xdr:col>
      <xdr:colOff>442936</xdr:colOff>
      <xdr:row>85</xdr:row>
      <xdr:rowOff>179293</xdr:rowOff>
    </xdr:to>
    <xdr:sp macro="" textlink="">
      <xdr:nvSpPr>
        <xdr:cNvPr id="43017" name="CuadroTexto 43016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1400-000009A80000}"/>
            </a:ext>
          </a:extLst>
        </xdr:cNvPr>
        <xdr:cNvSpPr txBox="1">
          <a:spLocks/>
        </xdr:cNvSpPr>
      </xdr:nvSpPr>
      <xdr:spPr>
        <a:xfrm>
          <a:off x="10522583" y="15696662"/>
          <a:ext cx="1440000" cy="719955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Y</a:t>
          </a:r>
          <a:r>
            <a:rPr lang="en-US" sz="1100" b="1" i="1" baseline="0"/>
            <a:t> ESPUMADO </a:t>
          </a:r>
          <a:r>
            <a:rPr lang="en-US" sz="1100" b="1" i="1"/>
            <a:t>MOLDE 12</a:t>
          </a:r>
        </a:p>
        <a:p>
          <a:pPr algn="ctr"/>
          <a:r>
            <a:rPr lang="en-US" sz="900" b="1" i="1"/>
            <a:t>ESPH 020</a:t>
          </a:r>
        </a:p>
      </xdr:txBody>
    </xdr:sp>
    <xdr:clientData/>
  </xdr:twoCellAnchor>
  <xdr:twoCellAnchor>
    <xdr:from>
      <xdr:col>25</xdr:col>
      <xdr:colOff>171179</xdr:colOff>
      <xdr:row>78</xdr:row>
      <xdr:rowOff>172255</xdr:rowOff>
    </xdr:from>
    <xdr:to>
      <xdr:col>27</xdr:col>
      <xdr:colOff>761728</xdr:colOff>
      <xdr:row>82</xdr:row>
      <xdr:rowOff>30839</xdr:rowOff>
    </xdr:to>
    <xdr:cxnSp macro="">
      <xdr:nvCxnSpPr>
        <xdr:cNvPr id="43018" name="Conector angular 288">
          <a:extLst>
            <a:ext uri="{FF2B5EF4-FFF2-40B4-BE49-F238E27FC236}">
              <a16:creationId xmlns:a16="http://schemas.microsoft.com/office/drawing/2014/main" id="{00000000-0008-0000-1400-00000AA80000}"/>
            </a:ext>
          </a:extLst>
        </xdr:cNvPr>
        <xdr:cNvCxnSpPr>
          <a:stCxn id="94" idx="4"/>
          <a:endCxn id="43015" idx="0"/>
        </xdr:cNvCxnSpPr>
      </xdr:nvCxnSpPr>
      <xdr:spPr>
        <a:xfrm rot="5400000">
          <a:off x="14628559" y="14648464"/>
          <a:ext cx="620584" cy="1475813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445005</xdr:colOff>
      <xdr:row>78</xdr:row>
      <xdr:rowOff>172255</xdr:rowOff>
    </xdr:from>
    <xdr:to>
      <xdr:col>27</xdr:col>
      <xdr:colOff>761728</xdr:colOff>
      <xdr:row>82</xdr:row>
      <xdr:rowOff>35321</xdr:rowOff>
    </xdr:to>
    <xdr:cxnSp macro="">
      <xdr:nvCxnSpPr>
        <xdr:cNvPr id="43021" name="Conector angular 288">
          <a:extLst>
            <a:ext uri="{FF2B5EF4-FFF2-40B4-BE49-F238E27FC236}">
              <a16:creationId xmlns:a16="http://schemas.microsoft.com/office/drawing/2014/main" id="{00000000-0008-0000-1400-00000DA80000}"/>
            </a:ext>
          </a:extLst>
        </xdr:cNvPr>
        <xdr:cNvCxnSpPr>
          <a:stCxn id="94" idx="4"/>
          <a:endCxn id="228" idx="0"/>
        </xdr:cNvCxnSpPr>
      </xdr:nvCxnSpPr>
      <xdr:spPr>
        <a:xfrm rot="5400000">
          <a:off x="13889172" y="13913559"/>
          <a:ext cx="625066" cy="295010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608201</xdr:colOff>
      <xdr:row>78</xdr:row>
      <xdr:rowOff>172254</xdr:rowOff>
    </xdr:from>
    <xdr:to>
      <xdr:col>27</xdr:col>
      <xdr:colOff>761728</xdr:colOff>
      <xdr:row>82</xdr:row>
      <xdr:rowOff>30838</xdr:rowOff>
    </xdr:to>
    <xdr:cxnSp macro="">
      <xdr:nvCxnSpPr>
        <xdr:cNvPr id="43024" name="Conector angular 288">
          <a:extLst>
            <a:ext uri="{FF2B5EF4-FFF2-40B4-BE49-F238E27FC236}">
              <a16:creationId xmlns:a16="http://schemas.microsoft.com/office/drawing/2014/main" id="{00000000-0008-0000-1400-000010A80000}"/>
            </a:ext>
          </a:extLst>
        </xdr:cNvPr>
        <xdr:cNvCxnSpPr>
          <a:stCxn id="94" idx="4"/>
          <a:endCxn id="43017" idx="0"/>
        </xdr:cNvCxnSpPr>
      </xdr:nvCxnSpPr>
      <xdr:spPr>
        <a:xfrm rot="5400000">
          <a:off x="13149378" y="13169283"/>
          <a:ext cx="620584" cy="4434174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171178</xdr:colOff>
      <xdr:row>85</xdr:row>
      <xdr:rowOff>179294</xdr:rowOff>
    </xdr:from>
    <xdr:to>
      <xdr:col>27</xdr:col>
      <xdr:colOff>755191</xdr:colOff>
      <xdr:row>89</xdr:row>
      <xdr:rowOff>62134</xdr:rowOff>
    </xdr:to>
    <xdr:cxnSp macro="">
      <xdr:nvCxnSpPr>
        <xdr:cNvPr id="43037" name="Conector angular 288">
          <a:extLst>
            <a:ext uri="{FF2B5EF4-FFF2-40B4-BE49-F238E27FC236}">
              <a16:creationId xmlns:a16="http://schemas.microsoft.com/office/drawing/2014/main" id="{00000000-0008-0000-1400-00001DA80000}"/>
            </a:ext>
          </a:extLst>
        </xdr:cNvPr>
        <xdr:cNvCxnSpPr>
          <a:stCxn id="43015" idx="4"/>
          <a:endCxn id="97" idx="0"/>
        </xdr:cNvCxnSpPr>
      </xdr:nvCxnSpPr>
      <xdr:spPr>
        <a:xfrm rot="16200000" flipH="1">
          <a:off x="14613162" y="16004399"/>
          <a:ext cx="644840" cy="1469277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445005</xdr:colOff>
      <xdr:row>85</xdr:row>
      <xdr:rowOff>179292</xdr:rowOff>
    </xdr:from>
    <xdr:to>
      <xdr:col>27</xdr:col>
      <xdr:colOff>755192</xdr:colOff>
      <xdr:row>89</xdr:row>
      <xdr:rowOff>62133</xdr:rowOff>
    </xdr:to>
    <xdr:cxnSp macro="">
      <xdr:nvCxnSpPr>
        <xdr:cNvPr id="43041" name="Conector angular 288">
          <a:extLst>
            <a:ext uri="{FF2B5EF4-FFF2-40B4-BE49-F238E27FC236}">
              <a16:creationId xmlns:a16="http://schemas.microsoft.com/office/drawing/2014/main" id="{00000000-0008-0000-1400-000021A80000}"/>
            </a:ext>
          </a:extLst>
        </xdr:cNvPr>
        <xdr:cNvCxnSpPr>
          <a:stCxn id="228" idx="4"/>
          <a:endCxn id="97" idx="0"/>
        </xdr:cNvCxnSpPr>
      </xdr:nvCxnSpPr>
      <xdr:spPr>
        <a:xfrm rot="16200000" flipH="1">
          <a:off x="13876016" y="15267252"/>
          <a:ext cx="644841" cy="2943569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608202</xdr:colOff>
      <xdr:row>85</xdr:row>
      <xdr:rowOff>179292</xdr:rowOff>
    </xdr:from>
    <xdr:to>
      <xdr:col>27</xdr:col>
      <xdr:colOff>755193</xdr:colOff>
      <xdr:row>89</xdr:row>
      <xdr:rowOff>62133</xdr:rowOff>
    </xdr:to>
    <xdr:cxnSp macro="">
      <xdr:nvCxnSpPr>
        <xdr:cNvPr id="43044" name="Conector angular 288">
          <a:extLst>
            <a:ext uri="{FF2B5EF4-FFF2-40B4-BE49-F238E27FC236}">
              <a16:creationId xmlns:a16="http://schemas.microsoft.com/office/drawing/2014/main" id="{00000000-0008-0000-1400-000024A80000}"/>
            </a:ext>
          </a:extLst>
        </xdr:cNvPr>
        <xdr:cNvCxnSpPr>
          <a:stCxn id="43017" idx="4"/>
          <a:endCxn id="97" idx="0"/>
        </xdr:cNvCxnSpPr>
      </xdr:nvCxnSpPr>
      <xdr:spPr>
        <a:xfrm rot="16200000" flipH="1">
          <a:off x="13133982" y="14525218"/>
          <a:ext cx="644841" cy="4427638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</xdr:colOff>
      <xdr:row>107</xdr:row>
      <xdr:rowOff>145676</xdr:rowOff>
    </xdr:from>
    <xdr:to>
      <xdr:col>28</xdr:col>
      <xdr:colOff>4398</xdr:colOff>
      <xdr:row>109</xdr:row>
      <xdr:rowOff>95751</xdr:rowOff>
    </xdr:to>
    <xdr:cxnSp macro="">
      <xdr:nvCxnSpPr>
        <xdr:cNvPr id="43048" name="Conector recto de flecha 43047">
          <a:extLst>
            <a:ext uri="{FF2B5EF4-FFF2-40B4-BE49-F238E27FC236}">
              <a16:creationId xmlns:a16="http://schemas.microsoft.com/office/drawing/2014/main" id="{00000000-0008-0000-1400-000028A80000}"/>
            </a:ext>
          </a:extLst>
        </xdr:cNvPr>
        <xdr:cNvCxnSpPr/>
      </xdr:nvCxnSpPr>
      <xdr:spPr>
        <a:xfrm>
          <a:off x="15677030" y="20574000"/>
          <a:ext cx="4397" cy="3310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40147</xdr:colOff>
      <xdr:row>7</xdr:row>
      <xdr:rowOff>212912</xdr:rowOff>
    </xdr:from>
    <xdr:to>
      <xdr:col>1</xdr:col>
      <xdr:colOff>41190</xdr:colOff>
      <xdr:row>9</xdr:row>
      <xdr:rowOff>22411</xdr:rowOff>
    </xdr:to>
    <xdr:cxnSp macro="">
      <xdr:nvCxnSpPr>
        <xdr:cNvPr id="43022" name="Conector recto de flecha 43021">
          <a:extLst>
            <a:ext uri="{FF2B5EF4-FFF2-40B4-BE49-F238E27FC236}">
              <a16:creationId xmlns:a16="http://schemas.microsoft.com/office/drawing/2014/main" id="{00000000-0008-0000-1400-00000EA80000}"/>
            </a:ext>
          </a:extLst>
        </xdr:cNvPr>
        <xdr:cNvCxnSpPr>
          <a:stCxn id="43020" idx="4"/>
          <a:endCxn id="246" idx="0"/>
        </xdr:cNvCxnSpPr>
      </xdr:nvCxnSpPr>
      <xdr:spPr>
        <a:xfrm>
          <a:off x="802147" y="1546412"/>
          <a:ext cx="1043" cy="23532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41190</xdr:colOff>
      <xdr:row>12</xdr:row>
      <xdr:rowOff>179294</xdr:rowOff>
    </xdr:from>
    <xdr:to>
      <xdr:col>3</xdr:col>
      <xdr:colOff>46288</xdr:colOff>
      <xdr:row>16</xdr:row>
      <xdr:rowOff>70278</xdr:rowOff>
    </xdr:to>
    <xdr:cxnSp macro="">
      <xdr:nvCxnSpPr>
        <xdr:cNvPr id="43026" name="Conector angular 124">
          <a:extLst>
            <a:ext uri="{FF2B5EF4-FFF2-40B4-BE49-F238E27FC236}">
              <a16:creationId xmlns:a16="http://schemas.microsoft.com/office/drawing/2014/main" id="{00000000-0008-0000-1400-000012A80000}"/>
            </a:ext>
          </a:extLst>
        </xdr:cNvPr>
        <xdr:cNvCxnSpPr>
          <a:stCxn id="246" idx="4"/>
          <a:endCxn id="9" idx="2"/>
        </xdr:cNvCxnSpPr>
      </xdr:nvCxnSpPr>
      <xdr:spPr>
        <a:xfrm rot="16200000" flipH="1">
          <a:off x="917397" y="2398712"/>
          <a:ext cx="652984" cy="881398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52917</xdr:colOff>
      <xdr:row>171</xdr:row>
      <xdr:rowOff>95253</xdr:rowOff>
    </xdr:from>
    <xdr:to>
      <xdr:col>28</xdr:col>
      <xdr:colOff>730917</xdr:colOff>
      <xdr:row>174</xdr:row>
      <xdr:rowOff>171753</xdr:rowOff>
    </xdr:to>
    <xdr:sp macro="" textlink="">
      <xdr:nvSpPr>
        <xdr:cNvPr id="43036" name="CuadroTexto 43035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400-00001CA80000}"/>
            </a:ext>
          </a:extLst>
        </xdr:cNvPr>
        <xdr:cNvSpPr txBox="1"/>
      </xdr:nvSpPr>
      <xdr:spPr>
        <a:xfrm>
          <a:off x="14978592" y="31765878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TERH 030</a:t>
          </a:r>
          <a:endParaRPr lang="en-US" sz="900" b="1" i="1"/>
        </a:p>
      </xdr:txBody>
    </xdr:sp>
    <xdr:clientData/>
  </xdr:twoCellAnchor>
  <xdr:twoCellAnchor>
    <xdr:from>
      <xdr:col>28</xdr:col>
      <xdr:colOff>10897</xdr:colOff>
      <xdr:row>174</xdr:row>
      <xdr:rowOff>171753</xdr:rowOff>
    </xdr:from>
    <xdr:to>
      <xdr:col>28</xdr:col>
      <xdr:colOff>10917</xdr:colOff>
      <xdr:row>177</xdr:row>
      <xdr:rowOff>80609</xdr:rowOff>
    </xdr:to>
    <xdr:cxnSp macro="">
      <xdr:nvCxnSpPr>
        <xdr:cNvPr id="43042" name="Conector recto de flecha 43041">
          <a:extLst>
            <a:ext uri="{FF2B5EF4-FFF2-40B4-BE49-F238E27FC236}">
              <a16:creationId xmlns:a16="http://schemas.microsoft.com/office/drawing/2014/main" id="{00000000-0008-0000-1400-000022A80000}"/>
            </a:ext>
          </a:extLst>
        </xdr:cNvPr>
        <xdr:cNvCxnSpPr>
          <a:cxnSpLocks/>
          <a:stCxn id="43036" idx="4"/>
          <a:endCxn id="183" idx="0"/>
        </xdr:cNvCxnSpPr>
      </xdr:nvCxnSpPr>
      <xdr:spPr>
        <a:xfrm flipH="1">
          <a:off x="15698572" y="32413878"/>
          <a:ext cx="20" cy="48035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10897</xdr:colOff>
      <xdr:row>180</xdr:row>
      <xdr:rowOff>157109</xdr:rowOff>
    </xdr:from>
    <xdr:to>
      <xdr:col>28</xdr:col>
      <xdr:colOff>16137</xdr:colOff>
      <xdr:row>183</xdr:row>
      <xdr:rowOff>32054</xdr:rowOff>
    </xdr:to>
    <xdr:cxnSp macro="">
      <xdr:nvCxnSpPr>
        <xdr:cNvPr id="43047" name="Conector recto de flecha 43046">
          <a:extLst>
            <a:ext uri="{FF2B5EF4-FFF2-40B4-BE49-F238E27FC236}">
              <a16:creationId xmlns:a16="http://schemas.microsoft.com/office/drawing/2014/main" id="{00000000-0008-0000-1400-000027A80000}"/>
            </a:ext>
          </a:extLst>
        </xdr:cNvPr>
        <xdr:cNvCxnSpPr>
          <a:cxnSpLocks/>
          <a:stCxn id="183" idx="4"/>
          <a:endCxn id="172" idx="0"/>
        </xdr:cNvCxnSpPr>
      </xdr:nvCxnSpPr>
      <xdr:spPr>
        <a:xfrm>
          <a:off x="15698572" y="33542234"/>
          <a:ext cx="5240" cy="44644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16137</xdr:colOff>
      <xdr:row>186</xdr:row>
      <xdr:rowOff>108554</xdr:rowOff>
    </xdr:from>
    <xdr:to>
      <xdr:col>28</xdr:col>
      <xdr:colOff>19050</xdr:colOff>
      <xdr:row>188</xdr:row>
      <xdr:rowOff>161925</xdr:rowOff>
    </xdr:to>
    <xdr:cxnSp macro="">
      <xdr:nvCxnSpPr>
        <xdr:cNvPr id="43052" name="Conector recto de flecha 43051">
          <a:extLst>
            <a:ext uri="{FF2B5EF4-FFF2-40B4-BE49-F238E27FC236}">
              <a16:creationId xmlns:a16="http://schemas.microsoft.com/office/drawing/2014/main" id="{00000000-0008-0000-1400-00002CA80000}"/>
            </a:ext>
          </a:extLst>
        </xdr:cNvPr>
        <xdr:cNvCxnSpPr>
          <a:cxnSpLocks/>
        </xdr:cNvCxnSpPr>
      </xdr:nvCxnSpPr>
      <xdr:spPr>
        <a:xfrm>
          <a:off x="15703812" y="34636679"/>
          <a:ext cx="2913" cy="434371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276224</xdr:colOff>
      <xdr:row>183</xdr:row>
      <xdr:rowOff>47625</xdr:rowOff>
    </xdr:from>
    <xdr:to>
      <xdr:col>25</xdr:col>
      <xdr:colOff>647699</xdr:colOff>
      <xdr:row>186</xdr:row>
      <xdr:rowOff>47624</xdr:rowOff>
    </xdr:to>
    <xdr:sp macro="" textlink="">
      <xdr:nvSpPr>
        <xdr:cNvPr id="43060" name="CuadroTexto 43059">
          <a:extLst>
            <a:ext uri="{FF2B5EF4-FFF2-40B4-BE49-F238E27FC236}">
              <a16:creationId xmlns:a16="http://schemas.microsoft.com/office/drawing/2014/main" id="{00000000-0008-0000-1400-000034A80000}"/>
            </a:ext>
          </a:extLst>
        </xdr:cNvPr>
        <xdr:cNvSpPr txBox="1"/>
      </xdr:nvSpPr>
      <xdr:spPr>
        <a:xfrm>
          <a:off x="13554074" y="34004250"/>
          <a:ext cx="113347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28</xdr:col>
      <xdr:colOff>18306</xdr:colOff>
      <xdr:row>198</xdr:row>
      <xdr:rowOff>13212</xdr:rowOff>
    </xdr:from>
    <xdr:to>
      <xdr:col>28</xdr:col>
      <xdr:colOff>18306</xdr:colOff>
      <xdr:row>200</xdr:row>
      <xdr:rowOff>55374</xdr:rowOff>
    </xdr:to>
    <xdr:cxnSp macro="">
      <xdr:nvCxnSpPr>
        <xdr:cNvPr id="43061" name="Conector recto de flecha 43060">
          <a:extLst>
            <a:ext uri="{FF2B5EF4-FFF2-40B4-BE49-F238E27FC236}">
              <a16:creationId xmlns:a16="http://schemas.microsoft.com/office/drawing/2014/main" id="{00000000-0008-0000-1400-000035A80000}"/>
            </a:ext>
          </a:extLst>
        </xdr:cNvPr>
        <xdr:cNvCxnSpPr>
          <a:cxnSpLocks/>
          <a:stCxn id="168" idx="4"/>
          <a:endCxn id="189" idx="0"/>
        </xdr:cNvCxnSpPr>
      </xdr:nvCxnSpPr>
      <xdr:spPr>
        <a:xfrm>
          <a:off x="15705981" y="36827337"/>
          <a:ext cx="0" cy="42316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352425</xdr:colOff>
      <xdr:row>189</xdr:row>
      <xdr:rowOff>38100</xdr:rowOff>
    </xdr:from>
    <xdr:to>
      <xdr:col>25</xdr:col>
      <xdr:colOff>558800</xdr:colOff>
      <xdr:row>192</xdr:row>
      <xdr:rowOff>38100</xdr:rowOff>
    </xdr:to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SpPr txBox="1"/>
      </xdr:nvSpPr>
      <xdr:spPr>
        <a:xfrm>
          <a:off x="13630275" y="35137725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24</xdr:col>
      <xdr:colOff>295275</xdr:colOff>
      <xdr:row>200</xdr:row>
      <xdr:rowOff>114300</xdr:rowOff>
    </xdr:from>
    <xdr:to>
      <xdr:col>25</xdr:col>
      <xdr:colOff>501650</xdr:colOff>
      <xdr:row>203</xdr:row>
      <xdr:rowOff>114300</xdr:rowOff>
    </xdr:to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SpPr txBox="1"/>
      </xdr:nvSpPr>
      <xdr:spPr>
        <a:xfrm>
          <a:off x="13573125" y="37309425"/>
          <a:ext cx="9683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89B6"/>
              </a:solidFill>
            </a:rPr>
            <a:t>TERH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24</xdr:col>
      <xdr:colOff>266700</xdr:colOff>
      <xdr:row>194</xdr:row>
      <xdr:rowOff>152400</xdr:rowOff>
    </xdr:from>
    <xdr:to>
      <xdr:col>25</xdr:col>
      <xdr:colOff>638175</xdr:colOff>
      <xdr:row>197</xdr:row>
      <xdr:rowOff>152399</xdr:rowOff>
    </xdr:to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SpPr txBox="1"/>
      </xdr:nvSpPr>
      <xdr:spPr>
        <a:xfrm>
          <a:off x="13544550" y="36204525"/>
          <a:ext cx="1133475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766899"/>
              </a:solidFill>
            </a:rPr>
            <a:t>CONH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25</xdr:col>
      <xdr:colOff>34200</xdr:colOff>
      <xdr:row>214</xdr:row>
      <xdr:rowOff>51312</xdr:rowOff>
    </xdr:from>
    <xdr:to>
      <xdr:col>28</xdr:col>
      <xdr:colOff>8781</xdr:colOff>
      <xdr:row>216</xdr:row>
      <xdr:rowOff>133350</xdr:rowOff>
    </xdr:to>
    <xdr:cxnSp macro="">
      <xdr:nvCxnSpPr>
        <xdr:cNvPr id="209" name="Conector: angular 208">
          <a:extLst>
            <a:ext uri="{FF2B5EF4-FFF2-40B4-BE49-F238E27FC236}">
              <a16:creationId xmlns:a16="http://schemas.microsoft.com/office/drawing/2014/main" id="{00000000-0008-0000-1400-0000D1000000}"/>
            </a:ext>
          </a:extLst>
        </xdr:cNvPr>
        <xdr:cNvCxnSpPr>
          <a:stCxn id="150" idx="4"/>
          <a:endCxn id="210" idx="0"/>
        </xdr:cNvCxnSpPr>
      </xdr:nvCxnSpPr>
      <xdr:spPr>
        <a:xfrm rot="5400000">
          <a:off x="14653734" y="39333753"/>
          <a:ext cx="463038" cy="1622406"/>
        </a:xfrm>
        <a:prstGeom prst="bentConnector3">
          <a:avLst>
            <a:gd name="adj1" fmla="val 4177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76200</xdr:colOff>
      <xdr:row>216</xdr:row>
      <xdr:rowOff>133350</xdr:rowOff>
    </xdr:from>
    <xdr:to>
      <xdr:col>25</xdr:col>
      <xdr:colOff>754200</xdr:colOff>
      <xdr:row>220</xdr:row>
      <xdr:rowOff>19350</xdr:rowOff>
    </xdr:to>
    <xdr:sp macro="" textlink="">
      <xdr:nvSpPr>
        <xdr:cNvPr id="210" name="CuadroTexto 209">
          <a:extLst>
            <a:ext uri="{FF2B5EF4-FFF2-40B4-BE49-F238E27FC236}">
              <a16:creationId xmlns:a16="http://schemas.microsoft.com/office/drawing/2014/main" id="{00000000-0008-0000-1400-0000D2000000}"/>
            </a:ext>
          </a:extLst>
        </xdr:cNvPr>
        <xdr:cNvSpPr txBox="1"/>
      </xdr:nvSpPr>
      <xdr:spPr>
        <a:xfrm>
          <a:off x="13354050" y="4037647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EMBALAJE FR7000</a:t>
          </a:r>
        </a:p>
        <a:p>
          <a:pPr algn="ctr"/>
          <a:r>
            <a:rPr lang="en-US" sz="900" b="1" i="1"/>
            <a:t>EMBH 030</a:t>
          </a:r>
        </a:p>
      </xdr:txBody>
    </xdr:sp>
    <xdr:clientData/>
  </xdr:twoCellAnchor>
  <xdr:twoCellAnchor>
    <xdr:from>
      <xdr:col>3</xdr:col>
      <xdr:colOff>755192</xdr:colOff>
      <xdr:row>28</xdr:row>
      <xdr:rowOff>128794</xdr:rowOff>
    </xdr:from>
    <xdr:to>
      <xdr:col>4</xdr:col>
      <xdr:colOff>957</xdr:colOff>
      <xdr:row>33</xdr:row>
      <xdr:rowOff>150300</xdr:rowOff>
    </xdr:to>
    <xdr:cxnSp macro="">
      <xdr:nvCxnSpPr>
        <xdr:cNvPr id="232" name="Conector recto de flecha 231">
          <a:extLst>
            <a:ext uri="{FF2B5EF4-FFF2-40B4-BE49-F238E27FC236}">
              <a16:creationId xmlns:a16="http://schemas.microsoft.com/office/drawing/2014/main" id="{00000000-0008-0000-1400-0000E8000000}"/>
            </a:ext>
          </a:extLst>
        </xdr:cNvPr>
        <xdr:cNvCxnSpPr>
          <a:stCxn id="285" idx="4"/>
          <a:endCxn id="29" idx="0"/>
        </xdr:cNvCxnSpPr>
      </xdr:nvCxnSpPr>
      <xdr:spPr>
        <a:xfrm flipH="1">
          <a:off x="2393492" y="5510419"/>
          <a:ext cx="7765" cy="9740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38100</xdr:colOff>
      <xdr:row>149</xdr:row>
      <xdr:rowOff>76200</xdr:rowOff>
    </xdr:from>
    <xdr:to>
      <xdr:col>28</xdr:col>
      <xdr:colOff>716100</xdr:colOff>
      <xdr:row>152</xdr:row>
      <xdr:rowOff>152700</xdr:rowOff>
    </xdr:to>
    <xdr:sp macro="" textlink="">
      <xdr:nvSpPr>
        <xdr:cNvPr id="253" name="CuadroTexto 252">
          <a:extLst>
            <a:ext uri="{FF2B5EF4-FFF2-40B4-BE49-F238E27FC236}">
              <a16:creationId xmlns:a16="http://schemas.microsoft.com/office/drawing/2014/main" id="{00000000-0008-0000-1400-0000FD000000}"/>
            </a:ext>
          </a:extLst>
        </xdr:cNvPr>
        <xdr:cNvSpPr txBox="1"/>
      </xdr:nvSpPr>
      <xdr:spPr>
        <a:xfrm>
          <a:off x="14963775" y="28508325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s-AR" b="1">
              <a:effectLst/>
            </a:rPr>
            <a:t>COLOCACIÓN</a:t>
          </a:r>
          <a:r>
            <a:rPr lang="es-AR" b="1" baseline="0">
              <a:effectLst/>
            </a:rPr>
            <a:t> DE ACCESORIOS Y CALCOS</a:t>
          </a:r>
        </a:p>
        <a:p>
          <a:pPr algn="ctr"/>
          <a:r>
            <a:rPr lang="es-AR" sz="800" b="1" baseline="0">
              <a:effectLst/>
            </a:rPr>
            <a:t>TERH 100</a:t>
          </a:r>
          <a:endParaRPr lang="es-AR" sz="800" b="1">
            <a:effectLst/>
          </a:endParaRPr>
        </a:p>
      </xdr:txBody>
    </xdr:sp>
    <xdr:clientData/>
  </xdr:twoCellAnchor>
  <xdr:twoCellAnchor>
    <xdr:from>
      <xdr:col>27</xdr:col>
      <xdr:colOff>758100</xdr:colOff>
      <xdr:row>152</xdr:row>
      <xdr:rowOff>152700</xdr:rowOff>
    </xdr:from>
    <xdr:to>
      <xdr:col>28</xdr:col>
      <xdr:colOff>2717</xdr:colOff>
      <xdr:row>154</xdr:row>
      <xdr:rowOff>62134</xdr:rowOff>
    </xdr:to>
    <xdr:cxnSp macro="">
      <xdr:nvCxnSpPr>
        <xdr:cNvPr id="263" name="Conector recto de flecha 262">
          <a:extLst>
            <a:ext uri="{FF2B5EF4-FFF2-40B4-BE49-F238E27FC236}">
              <a16:creationId xmlns:a16="http://schemas.microsoft.com/office/drawing/2014/main" id="{00000000-0008-0000-1400-000007010000}"/>
            </a:ext>
          </a:extLst>
        </xdr:cNvPr>
        <xdr:cNvCxnSpPr>
          <a:stCxn id="253" idx="4"/>
          <a:endCxn id="145" idx="0"/>
        </xdr:cNvCxnSpPr>
      </xdr:nvCxnSpPr>
      <xdr:spPr>
        <a:xfrm>
          <a:off x="15683775" y="29156325"/>
          <a:ext cx="6617" cy="2904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34636</xdr:colOff>
      <xdr:row>4</xdr:row>
      <xdr:rowOff>29135</xdr:rowOff>
    </xdr:from>
    <xdr:to>
      <xdr:col>2</xdr:col>
      <xdr:colOff>0</xdr:colOff>
      <xdr:row>27</xdr:row>
      <xdr:rowOff>173182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4636" y="791135"/>
          <a:ext cx="1489364" cy="4573172"/>
        </a:xfrm>
        <a:prstGeom prst="rect">
          <a:avLst/>
        </a:prstGeom>
        <a:noFill/>
        <a:ln w="57150">
          <a:solidFill>
            <a:srgbClr val="058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35192</xdr:colOff>
      <xdr:row>4</xdr:row>
      <xdr:rowOff>72736</xdr:rowOff>
    </xdr:from>
    <xdr:to>
      <xdr:col>1</xdr:col>
      <xdr:colOff>713192</xdr:colOff>
      <xdr:row>7</xdr:row>
      <xdr:rowOff>149236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35192" y="8347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EXTRUSIÓN</a:t>
          </a:r>
          <a:r>
            <a:rPr lang="en-US" sz="1100" b="1" i="1" baseline="0"/>
            <a:t> LÁMINA</a:t>
          </a:r>
          <a:endParaRPr lang="en-US" sz="1100" b="1" i="1"/>
        </a:p>
      </xdr:txBody>
    </xdr:sp>
    <xdr:clientData/>
  </xdr:twoCellAnchor>
  <xdr:twoCellAnchor>
    <xdr:from>
      <xdr:col>0</xdr:col>
      <xdr:colOff>35192</xdr:colOff>
      <xdr:row>14</xdr:row>
      <xdr:rowOff>62134</xdr:rowOff>
    </xdr:from>
    <xdr:to>
      <xdr:col>1</xdr:col>
      <xdr:colOff>713192</xdr:colOff>
      <xdr:row>17</xdr:row>
      <xdr:rowOff>138634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351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GUILLOTINADO MARCO</a:t>
          </a:r>
        </a:p>
      </xdr:txBody>
    </xdr:sp>
    <xdr:clientData/>
  </xdr:twoCellAnchor>
  <xdr:twoCellAnchor>
    <xdr:from>
      <xdr:col>0</xdr:col>
      <xdr:colOff>751766</xdr:colOff>
      <xdr:row>7</xdr:row>
      <xdr:rowOff>149236</xdr:rowOff>
    </xdr:from>
    <xdr:to>
      <xdr:col>0</xdr:col>
      <xdr:colOff>755192</xdr:colOff>
      <xdr:row>9</xdr:row>
      <xdr:rowOff>56259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CxnSpPr>
          <a:stCxn id="3" idx="4"/>
          <a:endCxn id="196" idx="1"/>
        </xdr:cNvCxnSpPr>
      </xdr:nvCxnSpPr>
      <xdr:spPr>
        <a:xfrm flipH="1">
          <a:off x="751766" y="1482736"/>
          <a:ext cx="3426" cy="3356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751766</xdr:colOff>
      <xdr:row>12</xdr:row>
      <xdr:rowOff>132759</xdr:rowOff>
    </xdr:from>
    <xdr:to>
      <xdr:col>0</xdr:col>
      <xdr:colOff>755192</xdr:colOff>
      <xdr:row>14</xdr:row>
      <xdr:rowOff>62134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CxnSpPr>
          <a:stCxn id="196" idx="3"/>
          <a:endCxn id="4" idx="0"/>
        </xdr:cNvCxnSpPr>
      </xdr:nvCxnSpPr>
      <xdr:spPr>
        <a:xfrm>
          <a:off x="751766" y="2466384"/>
          <a:ext cx="3426" cy="3103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35192</xdr:colOff>
      <xdr:row>19</xdr:row>
      <xdr:rowOff>62134</xdr:rowOff>
    </xdr:from>
    <xdr:to>
      <xdr:col>1</xdr:col>
      <xdr:colOff>713192</xdr:colOff>
      <xdr:row>22</xdr:row>
      <xdr:rowOff>138634</xdr:rowOff>
    </xdr:to>
    <xdr:sp macro="" textlink="">
      <xdr:nvSpPr>
        <xdr:cNvPr id="7" name="Cuadro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3519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</a:t>
          </a:r>
          <a:r>
            <a:rPr lang="en-US" sz="1100" b="1" i="1" baseline="0"/>
            <a:t> </a:t>
          </a:r>
          <a:r>
            <a:rPr lang="en-US" sz="1100" b="1" i="1"/>
            <a:t>MARCO</a:t>
          </a:r>
        </a:p>
        <a:p>
          <a:pPr algn="ctr"/>
          <a:r>
            <a:rPr lang="en-US" sz="900" b="1" i="1"/>
            <a:t>10-35</a:t>
          </a:r>
          <a:endParaRPr lang="en-US" sz="1100" b="1" i="1"/>
        </a:p>
      </xdr:txBody>
    </xdr:sp>
    <xdr:clientData/>
  </xdr:twoCellAnchor>
  <xdr:twoCellAnchor>
    <xdr:from>
      <xdr:col>0</xdr:col>
      <xdr:colOff>755192</xdr:colOff>
      <xdr:row>17</xdr:row>
      <xdr:rowOff>138634</xdr:rowOff>
    </xdr:from>
    <xdr:to>
      <xdr:col>0</xdr:col>
      <xdr:colOff>755192</xdr:colOff>
      <xdr:row>19</xdr:row>
      <xdr:rowOff>62134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CxnSpPr>
          <a:stCxn id="4" idx="4"/>
          <a:endCxn id="7" idx="0"/>
        </xdr:cNvCxnSpPr>
      </xdr:nvCxnSpPr>
      <xdr:spPr>
        <a:xfrm>
          <a:off x="75519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35192</xdr:colOff>
      <xdr:row>4</xdr:row>
      <xdr:rowOff>72736</xdr:rowOff>
    </xdr:from>
    <xdr:to>
      <xdr:col>4</xdr:col>
      <xdr:colOff>713192</xdr:colOff>
      <xdr:row>7</xdr:row>
      <xdr:rowOff>149236</xdr:rowOff>
    </xdr:to>
    <xdr:sp macro="" textlink="">
      <xdr:nvSpPr>
        <xdr:cNvPr id="9" name="Cuadro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1683017" y="8347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PIQUETEADO DESAGÜE FONDO INT</a:t>
          </a:r>
        </a:p>
        <a:p>
          <a:pPr algn="ctr"/>
          <a:r>
            <a:rPr lang="en-US" sz="900" b="1" i="1"/>
            <a:t>30-01</a:t>
          </a:r>
        </a:p>
      </xdr:txBody>
    </xdr:sp>
    <xdr:clientData/>
  </xdr:twoCellAnchor>
  <xdr:twoCellAnchor>
    <xdr:from>
      <xdr:col>3</xdr:col>
      <xdr:colOff>35192</xdr:colOff>
      <xdr:row>9</xdr:row>
      <xdr:rowOff>72379</xdr:rowOff>
    </xdr:from>
    <xdr:to>
      <xdr:col>4</xdr:col>
      <xdr:colOff>713192</xdr:colOff>
      <xdr:row>12</xdr:row>
      <xdr:rowOff>148879</xdr:rowOff>
    </xdr:to>
    <xdr:sp macro="" textlink="">
      <xdr:nvSpPr>
        <xdr:cNvPr id="10" name="CuadroText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16830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DESPUNTE DE ESQUINAS FONDO</a:t>
          </a:r>
          <a:r>
            <a:rPr lang="en-US" sz="1100" b="1" i="1" baseline="0"/>
            <a:t> INT</a:t>
          </a:r>
        </a:p>
        <a:p>
          <a:pPr algn="ctr"/>
          <a:r>
            <a:rPr lang="en-US" sz="900" b="1" i="1" baseline="0"/>
            <a:t>35-01</a:t>
          </a:r>
        </a:p>
      </xdr:txBody>
    </xdr:sp>
    <xdr:clientData/>
  </xdr:twoCellAnchor>
  <xdr:twoCellAnchor>
    <xdr:from>
      <xdr:col>3</xdr:col>
      <xdr:colOff>35192</xdr:colOff>
      <xdr:row>14</xdr:row>
      <xdr:rowOff>62134</xdr:rowOff>
    </xdr:from>
    <xdr:to>
      <xdr:col>4</xdr:col>
      <xdr:colOff>713192</xdr:colOff>
      <xdr:row>17</xdr:row>
      <xdr:rowOff>138634</xdr:rowOff>
    </xdr:to>
    <xdr:sp macro="" textlink="">
      <xdr:nvSpPr>
        <xdr:cNvPr id="11" name="CuadroText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 txBox="1"/>
      </xdr:nvSpPr>
      <xdr:spPr>
        <a:xfrm>
          <a:off x="1683017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Z FONDO INT</a:t>
          </a:r>
        </a:p>
        <a:p>
          <a:pPr algn="ctr"/>
          <a:r>
            <a:rPr lang="en-US" sz="900" b="1" i="1" baseline="0"/>
            <a:t>15-65</a:t>
          </a:r>
          <a:endParaRPr lang="en-US" sz="900" b="1" i="1"/>
        </a:p>
      </xdr:txBody>
    </xdr:sp>
    <xdr:clientData/>
  </xdr:twoCellAnchor>
  <xdr:twoCellAnchor>
    <xdr:from>
      <xdr:col>3</xdr:col>
      <xdr:colOff>755192</xdr:colOff>
      <xdr:row>7</xdr:row>
      <xdr:rowOff>149236</xdr:rowOff>
    </xdr:from>
    <xdr:to>
      <xdr:col>3</xdr:col>
      <xdr:colOff>755192</xdr:colOff>
      <xdr:row>9</xdr:row>
      <xdr:rowOff>72379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CxnSpPr>
          <a:stCxn id="9" idx="4"/>
          <a:endCxn id="10" idx="0"/>
        </xdr:cNvCxnSpPr>
      </xdr:nvCxnSpPr>
      <xdr:spPr>
        <a:xfrm>
          <a:off x="2403017" y="1482736"/>
          <a:ext cx="0" cy="3517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755192</xdr:colOff>
      <xdr:row>12</xdr:row>
      <xdr:rowOff>148879</xdr:rowOff>
    </xdr:from>
    <xdr:to>
      <xdr:col>3</xdr:col>
      <xdr:colOff>755192</xdr:colOff>
      <xdr:row>14</xdr:row>
      <xdr:rowOff>62134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CxnSpPr>
          <a:stCxn id="10" idx="4"/>
          <a:endCxn id="11" idx="0"/>
        </xdr:cNvCxnSpPr>
      </xdr:nvCxnSpPr>
      <xdr:spPr>
        <a:xfrm>
          <a:off x="2403017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4</xdr:row>
      <xdr:rowOff>72736</xdr:rowOff>
    </xdr:from>
    <xdr:to>
      <xdr:col>7</xdr:col>
      <xdr:colOff>713192</xdr:colOff>
      <xdr:row>7</xdr:row>
      <xdr:rowOff>149236</xdr:rowOff>
    </xdr:to>
    <xdr:sp macro="" textlink="">
      <xdr:nvSpPr>
        <xdr:cNvPr id="14" name="CuadroText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3330842" y="8347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ENVOLVENTES</a:t>
          </a:r>
        </a:p>
        <a:p>
          <a:pPr algn="ctr"/>
          <a:r>
            <a:rPr lang="en-US" sz="900" b="1" i="1"/>
            <a:t>10-15</a:t>
          </a:r>
        </a:p>
      </xdr:txBody>
    </xdr:sp>
    <xdr:clientData/>
  </xdr:twoCellAnchor>
  <xdr:twoCellAnchor>
    <xdr:from>
      <xdr:col>6</xdr:col>
      <xdr:colOff>35192</xdr:colOff>
      <xdr:row>9</xdr:row>
      <xdr:rowOff>72379</xdr:rowOff>
    </xdr:from>
    <xdr:to>
      <xdr:col>7</xdr:col>
      <xdr:colOff>713192</xdr:colOff>
      <xdr:row>12</xdr:row>
      <xdr:rowOff>148879</xdr:rowOff>
    </xdr:to>
    <xdr:sp macro="" textlink="">
      <xdr:nvSpPr>
        <xdr:cNvPr id="15" name="CuadroText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 txBox="1"/>
      </xdr:nvSpPr>
      <xdr:spPr>
        <a:xfrm>
          <a:off x="33308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PLEGADO  TRANSV.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 LAT- 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ENVOLVENTES</a:t>
          </a:r>
          <a:endParaRPr lang="es-A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/>
            <a:t>15-40</a:t>
          </a:r>
        </a:p>
      </xdr:txBody>
    </xdr:sp>
    <xdr:clientData/>
  </xdr:twoCellAnchor>
  <xdr:twoCellAnchor>
    <xdr:from>
      <xdr:col>6</xdr:col>
      <xdr:colOff>35192</xdr:colOff>
      <xdr:row>14</xdr:row>
      <xdr:rowOff>62134</xdr:rowOff>
    </xdr:from>
    <xdr:to>
      <xdr:col>7</xdr:col>
      <xdr:colOff>713192</xdr:colOff>
      <xdr:row>17</xdr:row>
      <xdr:rowOff>138634</xdr:rowOff>
    </xdr:to>
    <xdr:sp macro="" textlink="">
      <xdr:nvSpPr>
        <xdr:cNvPr id="16" name="CuadroText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 txBox="1"/>
      </xdr:nvSpPr>
      <xdr:spPr>
        <a:xfrm>
          <a:off x="333084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EN U ENVOLVENTES</a:t>
          </a:r>
        </a:p>
        <a:p>
          <a:pPr algn="ctr"/>
          <a:r>
            <a:rPr lang="en-US" sz="900" b="1" i="1" baseline="0"/>
            <a:t>15-60</a:t>
          </a:r>
          <a:endParaRPr lang="en-US" sz="900" b="1" i="1"/>
        </a:p>
      </xdr:txBody>
    </xdr:sp>
    <xdr:clientData/>
  </xdr:twoCellAnchor>
  <xdr:twoCellAnchor>
    <xdr:from>
      <xdr:col>6</xdr:col>
      <xdr:colOff>755192</xdr:colOff>
      <xdr:row>7</xdr:row>
      <xdr:rowOff>149236</xdr:rowOff>
    </xdr:from>
    <xdr:to>
      <xdr:col>6</xdr:col>
      <xdr:colOff>755192</xdr:colOff>
      <xdr:row>9</xdr:row>
      <xdr:rowOff>72379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CxnSpPr>
          <a:stCxn id="14" idx="4"/>
          <a:endCxn id="15" idx="0"/>
        </xdr:cNvCxnSpPr>
      </xdr:nvCxnSpPr>
      <xdr:spPr>
        <a:xfrm>
          <a:off x="4050842" y="1482736"/>
          <a:ext cx="0" cy="3517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12</xdr:row>
      <xdr:rowOff>148879</xdr:rowOff>
    </xdr:from>
    <xdr:to>
      <xdr:col>6</xdr:col>
      <xdr:colOff>755192</xdr:colOff>
      <xdr:row>14</xdr:row>
      <xdr:rowOff>62134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CxnSpPr>
          <a:stCxn id="15" idx="4"/>
          <a:endCxn id="16" idx="0"/>
        </xdr:cNvCxnSpPr>
      </xdr:nvCxnSpPr>
      <xdr:spPr>
        <a:xfrm>
          <a:off x="405084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35192</xdr:colOff>
      <xdr:row>4</xdr:row>
      <xdr:rowOff>72736</xdr:rowOff>
    </xdr:from>
    <xdr:to>
      <xdr:col>13</xdr:col>
      <xdr:colOff>713192</xdr:colOff>
      <xdr:row>7</xdr:row>
      <xdr:rowOff>149236</xdr:rowOff>
    </xdr:to>
    <xdr:sp macro="" textlink="">
      <xdr:nvSpPr>
        <xdr:cNvPr id="19" name="CuadroText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 txBox="1"/>
      </xdr:nvSpPr>
      <xdr:spPr>
        <a:xfrm>
          <a:off x="6626492" y="8347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TAPAS</a:t>
          </a:r>
        </a:p>
        <a:p>
          <a:pPr algn="ctr"/>
          <a:r>
            <a:rPr lang="en-US" sz="900" b="1" i="1"/>
            <a:t>01-30</a:t>
          </a:r>
        </a:p>
      </xdr:txBody>
    </xdr:sp>
    <xdr:clientData/>
  </xdr:twoCellAnchor>
  <xdr:twoCellAnchor>
    <xdr:from>
      <xdr:col>12</xdr:col>
      <xdr:colOff>35192</xdr:colOff>
      <xdr:row>9</xdr:row>
      <xdr:rowOff>72379</xdr:rowOff>
    </xdr:from>
    <xdr:to>
      <xdr:col>13</xdr:col>
      <xdr:colOff>713192</xdr:colOff>
      <xdr:row>12</xdr:row>
      <xdr:rowOff>148879</xdr:rowOff>
    </xdr:to>
    <xdr:sp macro="" textlink="">
      <xdr:nvSpPr>
        <xdr:cNvPr id="20" name="CuadroText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 txBox="1"/>
      </xdr:nvSpPr>
      <xdr:spPr>
        <a:xfrm>
          <a:off x="662649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TAPAS</a:t>
          </a:r>
        </a:p>
        <a:p>
          <a:pPr algn="ctr"/>
          <a:r>
            <a:rPr lang="en-US" sz="900" b="1" i="1"/>
            <a:t>10-30</a:t>
          </a:r>
        </a:p>
      </xdr:txBody>
    </xdr:sp>
    <xdr:clientData/>
  </xdr:twoCellAnchor>
  <xdr:twoCellAnchor>
    <xdr:from>
      <xdr:col>12</xdr:col>
      <xdr:colOff>35192</xdr:colOff>
      <xdr:row>14</xdr:row>
      <xdr:rowOff>62134</xdr:rowOff>
    </xdr:from>
    <xdr:to>
      <xdr:col>13</xdr:col>
      <xdr:colOff>713192</xdr:colOff>
      <xdr:row>17</xdr:row>
      <xdr:rowOff>138634</xdr:rowOff>
    </xdr:to>
    <xdr:sp macro="" textlink="">
      <xdr:nvSpPr>
        <xdr:cNvPr id="21" name="CuadroTexto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 txBox="1"/>
      </xdr:nvSpPr>
      <xdr:spPr>
        <a:xfrm>
          <a:off x="6626492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TAPAS</a:t>
          </a:r>
        </a:p>
        <a:p>
          <a:pPr algn="ctr"/>
          <a:r>
            <a:rPr lang="en-US" sz="900" b="1" i="1" baseline="0"/>
            <a:t>15-35</a:t>
          </a:r>
          <a:endParaRPr lang="en-US" sz="900" b="1" i="1"/>
        </a:p>
      </xdr:txBody>
    </xdr:sp>
    <xdr:clientData/>
  </xdr:twoCellAnchor>
  <xdr:twoCellAnchor>
    <xdr:from>
      <xdr:col>12</xdr:col>
      <xdr:colOff>755192</xdr:colOff>
      <xdr:row>7</xdr:row>
      <xdr:rowOff>149236</xdr:rowOff>
    </xdr:from>
    <xdr:to>
      <xdr:col>12</xdr:col>
      <xdr:colOff>755192</xdr:colOff>
      <xdr:row>9</xdr:row>
      <xdr:rowOff>72379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CxnSpPr>
          <a:stCxn id="19" idx="4"/>
          <a:endCxn id="20" idx="0"/>
        </xdr:cNvCxnSpPr>
      </xdr:nvCxnSpPr>
      <xdr:spPr>
        <a:xfrm>
          <a:off x="7346492" y="1482736"/>
          <a:ext cx="0" cy="3517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755192</xdr:colOff>
      <xdr:row>12</xdr:row>
      <xdr:rowOff>148879</xdr:rowOff>
    </xdr:from>
    <xdr:to>
      <xdr:col>12</xdr:col>
      <xdr:colOff>755192</xdr:colOff>
      <xdr:row>14</xdr:row>
      <xdr:rowOff>62134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CxnSpPr>
          <a:stCxn id="20" idx="4"/>
          <a:endCxn id="21" idx="0"/>
        </xdr:cNvCxnSpPr>
      </xdr:nvCxnSpPr>
      <xdr:spPr>
        <a:xfrm>
          <a:off x="7346492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35192</xdr:colOff>
      <xdr:row>19</xdr:row>
      <xdr:rowOff>62134</xdr:rowOff>
    </xdr:from>
    <xdr:to>
      <xdr:col>13</xdr:col>
      <xdr:colOff>713192</xdr:colOff>
      <xdr:row>22</xdr:row>
      <xdr:rowOff>138634</xdr:rowOff>
    </xdr:to>
    <xdr:sp macro="" textlink="">
      <xdr:nvSpPr>
        <xdr:cNvPr id="24" name="CuadroTexto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 txBox="1"/>
      </xdr:nvSpPr>
      <xdr:spPr>
        <a:xfrm>
          <a:off x="662649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TAPAS</a:t>
          </a:r>
        </a:p>
        <a:p>
          <a:pPr algn="ctr"/>
          <a:r>
            <a:rPr lang="en-US" sz="900" b="1" i="1"/>
            <a:t>15-55</a:t>
          </a:r>
        </a:p>
      </xdr:txBody>
    </xdr:sp>
    <xdr:clientData/>
  </xdr:twoCellAnchor>
  <xdr:twoCellAnchor>
    <xdr:from>
      <xdr:col>12</xdr:col>
      <xdr:colOff>755192</xdr:colOff>
      <xdr:row>17</xdr:row>
      <xdr:rowOff>138634</xdr:rowOff>
    </xdr:from>
    <xdr:to>
      <xdr:col>12</xdr:col>
      <xdr:colOff>755192</xdr:colOff>
      <xdr:row>19</xdr:row>
      <xdr:rowOff>62134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CxnSpPr>
          <a:stCxn id="21" idx="4"/>
          <a:endCxn id="24" idx="0"/>
        </xdr:cNvCxnSpPr>
      </xdr:nvCxnSpPr>
      <xdr:spPr>
        <a:xfrm>
          <a:off x="7346492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4</xdr:row>
      <xdr:rowOff>72736</xdr:rowOff>
    </xdr:from>
    <xdr:to>
      <xdr:col>16</xdr:col>
      <xdr:colOff>713192</xdr:colOff>
      <xdr:row>7</xdr:row>
      <xdr:rowOff>149236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 txBox="1"/>
      </xdr:nvSpPr>
      <xdr:spPr>
        <a:xfrm>
          <a:off x="8274317" y="8347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FRENTE</a:t>
          </a:r>
        </a:p>
      </xdr:txBody>
    </xdr:sp>
    <xdr:clientData/>
  </xdr:twoCellAnchor>
  <xdr:twoCellAnchor>
    <xdr:from>
      <xdr:col>15</xdr:col>
      <xdr:colOff>35192</xdr:colOff>
      <xdr:row>9</xdr:row>
      <xdr:rowOff>72379</xdr:rowOff>
    </xdr:from>
    <xdr:to>
      <xdr:col>16</xdr:col>
      <xdr:colOff>713192</xdr:colOff>
      <xdr:row>12</xdr:row>
      <xdr:rowOff>148879</xdr:rowOff>
    </xdr:to>
    <xdr:sp macro="" textlink="">
      <xdr:nvSpPr>
        <xdr:cNvPr id="27" name="Cuadro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 txBox="1"/>
      </xdr:nvSpPr>
      <xdr:spPr>
        <a:xfrm>
          <a:off x="827431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FRENTE</a:t>
          </a:r>
        </a:p>
        <a:p>
          <a:pPr algn="ctr"/>
          <a:r>
            <a:rPr lang="en-US" sz="900" b="1" i="1"/>
            <a:t>10-30</a:t>
          </a:r>
        </a:p>
      </xdr:txBody>
    </xdr:sp>
    <xdr:clientData/>
  </xdr:twoCellAnchor>
  <xdr:twoCellAnchor>
    <xdr:from>
      <xdr:col>15</xdr:col>
      <xdr:colOff>35192</xdr:colOff>
      <xdr:row>14</xdr:row>
      <xdr:rowOff>62134</xdr:rowOff>
    </xdr:from>
    <xdr:to>
      <xdr:col>16</xdr:col>
      <xdr:colOff>713192</xdr:colOff>
      <xdr:row>17</xdr:row>
      <xdr:rowOff>138634</xdr:rowOff>
    </xdr:to>
    <xdr:sp macro="" textlink="">
      <xdr:nvSpPr>
        <xdr:cNvPr id="28" name="CuadroTexto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 txBox="1"/>
      </xdr:nvSpPr>
      <xdr:spPr>
        <a:xfrm>
          <a:off x="8274317" y="277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FRENTE</a:t>
          </a:r>
        </a:p>
        <a:p>
          <a:pPr algn="ctr"/>
          <a:r>
            <a:rPr lang="en-US" sz="900" b="1" i="1" baseline="0"/>
            <a:t>15-25</a:t>
          </a:r>
          <a:endParaRPr lang="en-US" sz="900" b="1" i="1"/>
        </a:p>
      </xdr:txBody>
    </xdr:sp>
    <xdr:clientData/>
  </xdr:twoCellAnchor>
  <xdr:twoCellAnchor>
    <xdr:from>
      <xdr:col>15</xdr:col>
      <xdr:colOff>755192</xdr:colOff>
      <xdr:row>7</xdr:row>
      <xdr:rowOff>149236</xdr:rowOff>
    </xdr:from>
    <xdr:to>
      <xdr:col>15</xdr:col>
      <xdr:colOff>755192</xdr:colOff>
      <xdr:row>9</xdr:row>
      <xdr:rowOff>72379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CxnSpPr>
          <a:stCxn id="26" idx="4"/>
          <a:endCxn id="27" idx="0"/>
        </xdr:cNvCxnSpPr>
      </xdr:nvCxnSpPr>
      <xdr:spPr>
        <a:xfrm>
          <a:off x="8994317" y="1482736"/>
          <a:ext cx="0" cy="3517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755192</xdr:colOff>
      <xdr:row>12</xdr:row>
      <xdr:rowOff>148879</xdr:rowOff>
    </xdr:from>
    <xdr:to>
      <xdr:col>15</xdr:col>
      <xdr:colOff>755192</xdr:colOff>
      <xdr:row>14</xdr:row>
      <xdr:rowOff>62134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CxnSpPr>
          <a:stCxn id="27" idx="4"/>
          <a:endCxn id="28" idx="0"/>
        </xdr:cNvCxnSpPr>
      </xdr:nvCxnSpPr>
      <xdr:spPr>
        <a:xfrm>
          <a:off x="8994317" y="24825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19</xdr:row>
      <xdr:rowOff>62134</xdr:rowOff>
    </xdr:from>
    <xdr:to>
      <xdr:col>16</xdr:col>
      <xdr:colOff>713192</xdr:colOff>
      <xdr:row>22</xdr:row>
      <xdr:rowOff>138634</xdr:rowOff>
    </xdr:to>
    <xdr:sp macro="" textlink="">
      <xdr:nvSpPr>
        <xdr:cNvPr id="31" name="CuadroTexto 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 txBox="1"/>
      </xdr:nvSpPr>
      <xdr:spPr>
        <a:xfrm>
          <a:off x="8274317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FRENTE</a:t>
          </a:r>
        </a:p>
        <a:p>
          <a:pPr algn="ctr"/>
          <a:r>
            <a:rPr lang="en-US" sz="900" b="1" i="1"/>
            <a:t>15-45</a:t>
          </a:r>
        </a:p>
      </xdr:txBody>
    </xdr:sp>
    <xdr:clientData/>
  </xdr:twoCellAnchor>
  <xdr:twoCellAnchor>
    <xdr:from>
      <xdr:col>15</xdr:col>
      <xdr:colOff>755192</xdr:colOff>
      <xdr:row>17</xdr:row>
      <xdr:rowOff>138634</xdr:rowOff>
    </xdr:from>
    <xdr:to>
      <xdr:col>15</xdr:col>
      <xdr:colOff>755192</xdr:colOff>
      <xdr:row>19</xdr:row>
      <xdr:rowOff>62134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CxnSpPr>
          <a:stCxn id="28" idx="4"/>
          <a:endCxn id="31" idx="0"/>
        </xdr:cNvCxnSpPr>
      </xdr:nvCxnSpPr>
      <xdr:spPr>
        <a:xfrm>
          <a:off x="8994317" y="342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4</xdr:row>
      <xdr:rowOff>72736</xdr:rowOff>
    </xdr:from>
    <xdr:to>
      <xdr:col>19</xdr:col>
      <xdr:colOff>713192</xdr:colOff>
      <xdr:row>7</xdr:row>
      <xdr:rowOff>149236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 txBox="1"/>
      </xdr:nvSpPr>
      <xdr:spPr>
        <a:xfrm>
          <a:off x="9922142" y="834736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FONDO</a:t>
          </a:r>
        </a:p>
      </xdr:txBody>
    </xdr:sp>
    <xdr:clientData/>
  </xdr:twoCellAnchor>
  <xdr:twoCellAnchor>
    <xdr:from>
      <xdr:col>18</xdr:col>
      <xdr:colOff>35192</xdr:colOff>
      <xdr:row>14</xdr:row>
      <xdr:rowOff>72379</xdr:rowOff>
    </xdr:from>
    <xdr:to>
      <xdr:col>19</xdr:col>
      <xdr:colOff>713192</xdr:colOff>
      <xdr:row>17</xdr:row>
      <xdr:rowOff>148879</xdr:rowOff>
    </xdr:to>
    <xdr:sp macro="" textlink="">
      <xdr:nvSpPr>
        <xdr:cNvPr id="34" name="CuadroTexto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9922142" y="27870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 FONDO</a:t>
          </a:r>
        </a:p>
        <a:p>
          <a:pPr algn="ctr"/>
          <a:r>
            <a:rPr lang="en-US" sz="900" b="1" i="1"/>
            <a:t>10-30</a:t>
          </a:r>
        </a:p>
      </xdr:txBody>
    </xdr:sp>
    <xdr:clientData/>
  </xdr:twoCellAnchor>
  <xdr:twoCellAnchor>
    <xdr:from>
      <xdr:col>18</xdr:col>
      <xdr:colOff>35192</xdr:colOff>
      <xdr:row>19</xdr:row>
      <xdr:rowOff>62134</xdr:rowOff>
    </xdr:from>
    <xdr:to>
      <xdr:col>19</xdr:col>
      <xdr:colOff>713192</xdr:colOff>
      <xdr:row>22</xdr:row>
      <xdr:rowOff>138634</xdr:rowOff>
    </xdr:to>
    <xdr:sp macro="" textlink="">
      <xdr:nvSpPr>
        <xdr:cNvPr id="35" name="CuadroText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9922142" y="372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LONGITUDINAL FONDO</a:t>
          </a:r>
        </a:p>
        <a:p>
          <a:pPr algn="ctr"/>
          <a:r>
            <a:rPr lang="en-US" sz="900" b="1" i="1" baseline="0"/>
            <a:t>15-35</a:t>
          </a:r>
        </a:p>
      </xdr:txBody>
    </xdr:sp>
    <xdr:clientData/>
  </xdr:twoCellAnchor>
  <xdr:twoCellAnchor>
    <xdr:from>
      <xdr:col>18</xdr:col>
      <xdr:colOff>755192</xdr:colOff>
      <xdr:row>7</xdr:row>
      <xdr:rowOff>149236</xdr:rowOff>
    </xdr:from>
    <xdr:to>
      <xdr:col>18</xdr:col>
      <xdr:colOff>755192</xdr:colOff>
      <xdr:row>9</xdr:row>
      <xdr:rowOff>72379</xdr:rowOff>
    </xdr:to>
    <xdr:cxnSp macro="">
      <xdr:nvCxnSpPr>
        <xdr:cNvPr id="36" name="Conector recto de flecha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CxnSpPr>
          <a:stCxn id="33" idx="4"/>
          <a:endCxn id="190" idx="0"/>
        </xdr:cNvCxnSpPr>
      </xdr:nvCxnSpPr>
      <xdr:spPr>
        <a:xfrm>
          <a:off x="10642142" y="1482736"/>
          <a:ext cx="0" cy="3517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17</xdr:row>
      <xdr:rowOff>148879</xdr:rowOff>
    </xdr:from>
    <xdr:to>
      <xdr:col>18</xdr:col>
      <xdr:colOff>755192</xdr:colOff>
      <xdr:row>19</xdr:row>
      <xdr:rowOff>62134</xdr:rowOff>
    </xdr:to>
    <xdr:cxnSp macro="">
      <xdr:nvCxnSpPr>
        <xdr:cNvPr id="37" name="Conector recto de flecha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CxnSpPr>
          <a:stCxn id="34" idx="4"/>
          <a:endCxn id="35" idx="0"/>
        </xdr:cNvCxnSpPr>
      </xdr:nvCxnSpPr>
      <xdr:spPr>
        <a:xfrm>
          <a:off x="10642142" y="3435004"/>
          <a:ext cx="0" cy="29425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24</xdr:row>
      <xdr:rowOff>62134</xdr:rowOff>
    </xdr:from>
    <xdr:to>
      <xdr:col>19</xdr:col>
      <xdr:colOff>713192</xdr:colOff>
      <xdr:row>27</xdr:row>
      <xdr:rowOff>138634</xdr:rowOff>
    </xdr:to>
    <xdr:sp macro="" textlink="">
      <xdr:nvSpPr>
        <xdr:cNvPr id="38" name="CuadroTexto 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 txBox="1"/>
      </xdr:nvSpPr>
      <xdr:spPr>
        <a:xfrm>
          <a:off x="9922142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TRANSVERSAL FONDO</a:t>
          </a:r>
        </a:p>
        <a:p>
          <a:pPr algn="ctr"/>
          <a:r>
            <a:rPr lang="en-US" sz="900" b="1" i="1"/>
            <a:t>15-50</a:t>
          </a:r>
        </a:p>
      </xdr:txBody>
    </xdr:sp>
    <xdr:clientData/>
  </xdr:twoCellAnchor>
  <xdr:twoCellAnchor>
    <xdr:from>
      <xdr:col>18</xdr:col>
      <xdr:colOff>755192</xdr:colOff>
      <xdr:row>22</xdr:row>
      <xdr:rowOff>138634</xdr:rowOff>
    </xdr:from>
    <xdr:to>
      <xdr:col>18</xdr:col>
      <xdr:colOff>755192</xdr:colOff>
      <xdr:row>24</xdr:row>
      <xdr:rowOff>62134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CxnSpPr>
          <a:stCxn id="35" idx="4"/>
          <a:endCxn id="38" idx="0"/>
        </xdr:cNvCxnSpPr>
      </xdr:nvCxnSpPr>
      <xdr:spPr>
        <a:xfrm>
          <a:off x="10642142" y="437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44824</xdr:colOff>
      <xdr:row>4</xdr:row>
      <xdr:rowOff>33619</xdr:rowOff>
    </xdr:from>
    <xdr:to>
      <xdr:col>19</xdr:col>
      <xdr:colOff>705970</xdr:colOff>
      <xdr:row>28</xdr:row>
      <xdr:rowOff>1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1692649" y="795619"/>
          <a:ext cx="9662271" cy="4586007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35192</xdr:colOff>
      <xdr:row>29</xdr:row>
      <xdr:rowOff>62134</xdr:rowOff>
    </xdr:from>
    <xdr:to>
      <xdr:col>7</xdr:col>
      <xdr:colOff>713192</xdr:colOff>
      <xdr:row>32</xdr:row>
      <xdr:rowOff>138634</xdr:rowOff>
    </xdr:to>
    <xdr:sp macro="" textlink="">
      <xdr:nvSpPr>
        <xdr:cNvPr id="41" name="CuadroTexto 4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 txBox="1"/>
      </xdr:nvSpPr>
      <xdr:spPr>
        <a:xfrm>
          <a:off x="3330842" y="563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INTERIOR</a:t>
          </a:r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6</xdr:col>
      <xdr:colOff>35192</xdr:colOff>
      <xdr:row>34</xdr:row>
      <xdr:rowOff>62134</xdr:rowOff>
    </xdr:from>
    <xdr:to>
      <xdr:col>7</xdr:col>
      <xdr:colOff>713192</xdr:colOff>
      <xdr:row>37</xdr:row>
      <xdr:rowOff>138634</xdr:rowOff>
    </xdr:to>
    <xdr:sp macro="" textlink="">
      <xdr:nvSpPr>
        <xdr:cNvPr id="42" name="CuadroTexto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 txBox="1"/>
      </xdr:nvSpPr>
      <xdr:spPr>
        <a:xfrm>
          <a:off x="3330842" y="658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ENCAÑADO</a:t>
          </a:r>
          <a:r>
            <a:rPr lang="en-US" sz="1100" b="1" i="1" baseline="0"/>
            <a:t> SERPENTINA</a:t>
          </a:r>
        </a:p>
        <a:p>
          <a:pPr algn="ctr"/>
          <a:r>
            <a:rPr lang="en-US" sz="900" b="1" i="1" baseline="0"/>
            <a:t>10-01</a:t>
          </a:r>
          <a:endParaRPr lang="en-US" sz="900" b="1" i="1"/>
        </a:p>
      </xdr:txBody>
    </xdr:sp>
    <xdr:clientData/>
  </xdr:twoCellAnchor>
  <xdr:twoCellAnchor>
    <xdr:from>
      <xdr:col>6</xdr:col>
      <xdr:colOff>755192</xdr:colOff>
      <xdr:row>32</xdr:row>
      <xdr:rowOff>138634</xdr:rowOff>
    </xdr:from>
    <xdr:to>
      <xdr:col>6</xdr:col>
      <xdr:colOff>755192</xdr:colOff>
      <xdr:row>34</xdr:row>
      <xdr:rowOff>62134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CxnSpPr>
          <a:stCxn id="41" idx="4"/>
          <a:endCxn id="42" idx="0"/>
        </xdr:cNvCxnSpPr>
      </xdr:nvCxnSpPr>
      <xdr:spPr>
        <a:xfrm>
          <a:off x="4050842" y="628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37</xdr:row>
      <xdr:rowOff>138634</xdr:rowOff>
    </xdr:from>
    <xdr:to>
      <xdr:col>6</xdr:col>
      <xdr:colOff>755192</xdr:colOff>
      <xdr:row>39</xdr:row>
      <xdr:rowOff>62134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CxnSpPr/>
      </xdr:nvCxnSpPr>
      <xdr:spPr>
        <a:xfrm>
          <a:off x="4050842" y="723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54</xdr:row>
      <xdr:rowOff>62134</xdr:rowOff>
    </xdr:from>
    <xdr:to>
      <xdr:col>7</xdr:col>
      <xdr:colOff>713192</xdr:colOff>
      <xdr:row>57</xdr:row>
      <xdr:rowOff>138634</xdr:rowOff>
    </xdr:to>
    <xdr:sp macro="" textlink="">
      <xdr:nvSpPr>
        <xdr:cNvPr id="46" name="CuadroTexto 4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SpPr txBox="1"/>
      </xdr:nvSpPr>
      <xdr:spPr>
        <a:xfrm>
          <a:off x="3330842" y="849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CONT.</a:t>
          </a:r>
          <a:r>
            <a:rPr lang="en-US" sz="1100" b="1" i="1" baseline="0"/>
            <a:t> Y FUGA EVAP.</a:t>
          </a:r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6</xdr:col>
      <xdr:colOff>755192</xdr:colOff>
      <xdr:row>42</xdr:row>
      <xdr:rowOff>138634</xdr:rowOff>
    </xdr:from>
    <xdr:to>
      <xdr:col>6</xdr:col>
      <xdr:colOff>755192</xdr:colOff>
      <xdr:row>44</xdr:row>
      <xdr:rowOff>62134</xdr:rowOff>
    </xdr:to>
    <xdr:cxnSp macro="">
      <xdr:nvCxnSpPr>
        <xdr:cNvPr id="47" name="Conector recto de flecha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CxnSpPr>
          <a:endCxn id="191" idx="0"/>
        </xdr:cNvCxnSpPr>
      </xdr:nvCxnSpPr>
      <xdr:spPr>
        <a:xfrm>
          <a:off x="4050842" y="818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39</xdr:row>
      <xdr:rowOff>62134</xdr:rowOff>
    </xdr:from>
    <xdr:to>
      <xdr:col>7</xdr:col>
      <xdr:colOff>713192</xdr:colOff>
      <xdr:row>42</xdr:row>
      <xdr:rowOff>138634</xdr:rowOff>
    </xdr:to>
    <xdr:sp macro="" textlink="">
      <xdr:nvSpPr>
        <xdr:cNvPr id="48" name="CuadroTexto 4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 txBox="1"/>
      </xdr:nvSpPr>
      <xdr:spPr>
        <a:xfrm>
          <a:off x="3330842" y="1134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PORTA BULBO</a:t>
          </a:r>
        </a:p>
        <a:p>
          <a:pPr algn="ctr"/>
          <a:r>
            <a:rPr lang="en-US" sz="900" b="1" i="1"/>
            <a:t>20-05</a:t>
          </a:r>
        </a:p>
      </xdr:txBody>
    </xdr:sp>
    <xdr:clientData/>
  </xdr:twoCellAnchor>
  <xdr:twoCellAnchor>
    <xdr:from>
      <xdr:col>6</xdr:col>
      <xdr:colOff>755192</xdr:colOff>
      <xdr:row>57</xdr:row>
      <xdr:rowOff>138634</xdr:rowOff>
    </xdr:from>
    <xdr:to>
      <xdr:col>6</xdr:col>
      <xdr:colOff>755192</xdr:colOff>
      <xdr:row>59</xdr:row>
      <xdr:rowOff>62134</xdr:rowOff>
    </xdr:to>
    <xdr:cxnSp macro="">
      <xdr:nvCxnSpPr>
        <xdr:cNvPr id="49" name="Conector recto de flecha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CxnSpPr>
          <a:endCxn id="48" idx="0"/>
        </xdr:cNvCxnSpPr>
      </xdr:nvCxnSpPr>
      <xdr:spPr>
        <a:xfrm>
          <a:off x="4050842" y="1104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62</xdr:row>
      <xdr:rowOff>138634</xdr:rowOff>
    </xdr:from>
    <xdr:to>
      <xdr:col>6</xdr:col>
      <xdr:colOff>755192</xdr:colOff>
      <xdr:row>64</xdr:row>
      <xdr:rowOff>62134</xdr:rowOff>
    </xdr:to>
    <xdr:cxnSp macro="">
      <xdr:nvCxnSpPr>
        <xdr:cNvPr id="51" name="Conector recto de flecha 50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CxnSpPr/>
      </xdr:nvCxnSpPr>
      <xdr:spPr>
        <a:xfrm>
          <a:off x="4050842" y="1199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67</xdr:row>
      <xdr:rowOff>138634</xdr:rowOff>
    </xdr:from>
    <xdr:to>
      <xdr:col>6</xdr:col>
      <xdr:colOff>755192</xdr:colOff>
      <xdr:row>69</xdr:row>
      <xdr:rowOff>62134</xdr:rowOff>
    </xdr:to>
    <xdr:cxnSp macro="">
      <xdr:nvCxnSpPr>
        <xdr:cNvPr id="53" name="Conector recto de flecha 52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CxnSpPr/>
      </xdr:nvCxnSpPr>
      <xdr:spPr>
        <a:xfrm>
          <a:off x="4050842" y="12949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35192</xdr:colOff>
      <xdr:row>9</xdr:row>
      <xdr:rowOff>72379</xdr:rowOff>
    </xdr:from>
    <xdr:to>
      <xdr:col>10</xdr:col>
      <xdr:colOff>713192</xdr:colOff>
      <xdr:row>12</xdr:row>
      <xdr:rowOff>148879</xdr:rowOff>
    </xdr:to>
    <xdr:sp macro="" textlink="">
      <xdr:nvSpPr>
        <xdr:cNvPr id="54" name="CuadroTexto 5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SpPr txBox="1"/>
      </xdr:nvSpPr>
      <xdr:spPr>
        <a:xfrm>
          <a:off x="4978667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"U"</a:t>
          </a:r>
          <a:endParaRPr lang="en-US" sz="1100" b="1" i="1"/>
        </a:p>
      </xdr:txBody>
    </xdr:sp>
    <xdr:clientData/>
  </xdr:twoCellAnchor>
  <xdr:twoCellAnchor>
    <xdr:from>
      <xdr:col>9</xdr:col>
      <xdr:colOff>755192</xdr:colOff>
      <xdr:row>7</xdr:row>
      <xdr:rowOff>149236</xdr:rowOff>
    </xdr:from>
    <xdr:to>
      <xdr:col>9</xdr:col>
      <xdr:colOff>755192</xdr:colOff>
      <xdr:row>9</xdr:row>
      <xdr:rowOff>72379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CxnSpPr>
          <a:endCxn id="54" idx="0"/>
        </xdr:cNvCxnSpPr>
      </xdr:nvCxnSpPr>
      <xdr:spPr>
        <a:xfrm>
          <a:off x="5698667" y="1482736"/>
          <a:ext cx="0" cy="35176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39</xdr:row>
      <xdr:rowOff>62134</xdr:rowOff>
    </xdr:from>
    <xdr:to>
      <xdr:col>4</xdr:col>
      <xdr:colOff>678000</xdr:colOff>
      <xdr:row>42</xdr:row>
      <xdr:rowOff>138634</xdr:rowOff>
    </xdr:to>
    <xdr:sp macro="" textlink="">
      <xdr:nvSpPr>
        <xdr:cNvPr id="56" name="CuadroTexto 5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1647825" y="1134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PORTA BULBO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4</xdr:col>
      <xdr:colOff>678000</xdr:colOff>
      <xdr:row>41</xdr:row>
      <xdr:rowOff>5134</xdr:rowOff>
    </xdr:from>
    <xdr:to>
      <xdr:col>6</xdr:col>
      <xdr:colOff>35192</xdr:colOff>
      <xdr:row>41</xdr:row>
      <xdr:rowOff>5134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CxnSpPr>
          <a:stCxn id="56" idx="6"/>
          <a:endCxn id="48" idx="2"/>
        </xdr:cNvCxnSpPr>
      </xdr:nvCxnSpPr>
      <xdr:spPr>
        <a:xfrm>
          <a:off x="3087825" y="11673259"/>
          <a:ext cx="24301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755192</xdr:colOff>
      <xdr:row>17</xdr:row>
      <xdr:rowOff>138634</xdr:rowOff>
    </xdr:from>
    <xdr:to>
      <xdr:col>6</xdr:col>
      <xdr:colOff>755192</xdr:colOff>
      <xdr:row>29</xdr:row>
      <xdr:rowOff>62134</xdr:rowOff>
    </xdr:to>
    <xdr:cxnSp macro="">
      <xdr:nvCxnSpPr>
        <xdr:cNvPr id="58" name="Conector recto de flecha 57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CxnSpPr>
          <a:stCxn id="16" idx="4"/>
          <a:endCxn id="41" idx="0"/>
        </xdr:cNvCxnSpPr>
      </xdr:nvCxnSpPr>
      <xdr:spPr>
        <a:xfrm>
          <a:off x="4050842" y="3424759"/>
          <a:ext cx="0" cy="2209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755191</xdr:colOff>
      <xdr:row>17</xdr:row>
      <xdr:rowOff>138634</xdr:rowOff>
    </xdr:from>
    <xdr:to>
      <xdr:col>6</xdr:col>
      <xdr:colOff>35191</xdr:colOff>
      <xdr:row>31</xdr:row>
      <xdr:rowOff>5134</xdr:rowOff>
    </xdr:to>
    <xdr:cxnSp macro="">
      <xdr:nvCxnSpPr>
        <xdr:cNvPr id="59" name="Conector angular 58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CxnSpPr>
          <a:stCxn id="11" idx="4"/>
          <a:endCxn id="41" idx="2"/>
        </xdr:cNvCxnSpPr>
      </xdr:nvCxnSpPr>
      <xdr:spPr>
        <a:xfrm rot="16200000" flipH="1">
          <a:off x="1600179" y="4227596"/>
          <a:ext cx="2533500" cy="927825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29</xdr:row>
      <xdr:rowOff>62134</xdr:rowOff>
    </xdr:from>
    <xdr:to>
      <xdr:col>19</xdr:col>
      <xdr:colOff>713192</xdr:colOff>
      <xdr:row>32</xdr:row>
      <xdr:rowOff>138634</xdr:rowOff>
    </xdr:to>
    <xdr:sp macro="" textlink="">
      <xdr:nvSpPr>
        <xdr:cNvPr id="60" name="CuadroTexto 5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500-00003C000000}"/>
            </a:ext>
          </a:extLst>
        </xdr:cNvPr>
        <xdr:cNvSpPr txBox="1"/>
      </xdr:nvSpPr>
      <xdr:spPr>
        <a:xfrm>
          <a:off x="9922142" y="563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EXTERIOR</a:t>
          </a:r>
        </a:p>
        <a:p>
          <a:pPr algn="ctr"/>
          <a:r>
            <a:rPr lang="en-US" sz="900" b="1" i="1"/>
            <a:t>01-05</a:t>
          </a:r>
        </a:p>
      </xdr:txBody>
    </xdr:sp>
    <xdr:clientData/>
  </xdr:twoCellAnchor>
  <xdr:twoCellAnchor>
    <xdr:from>
      <xdr:col>18</xdr:col>
      <xdr:colOff>755192</xdr:colOff>
      <xdr:row>32</xdr:row>
      <xdr:rowOff>138634</xdr:rowOff>
    </xdr:from>
    <xdr:to>
      <xdr:col>18</xdr:col>
      <xdr:colOff>755192</xdr:colOff>
      <xdr:row>69</xdr:row>
      <xdr:rowOff>62134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1500-00003D000000}"/>
            </a:ext>
          </a:extLst>
        </xdr:cNvPr>
        <xdr:cNvCxnSpPr>
          <a:stCxn id="60" idx="4"/>
          <a:endCxn id="62" idx="0"/>
        </xdr:cNvCxnSpPr>
      </xdr:nvCxnSpPr>
      <xdr:spPr>
        <a:xfrm>
          <a:off x="10661192" y="6282259"/>
          <a:ext cx="0" cy="6972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69</xdr:row>
      <xdr:rowOff>62134</xdr:rowOff>
    </xdr:from>
    <xdr:to>
      <xdr:col>19</xdr:col>
      <xdr:colOff>713192</xdr:colOff>
      <xdr:row>72</xdr:row>
      <xdr:rowOff>138634</xdr:rowOff>
    </xdr:to>
    <xdr:sp macro="" textlink="">
      <xdr:nvSpPr>
        <xdr:cNvPr id="62" name="CuadroTexto 6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500-00003E000000}"/>
            </a:ext>
          </a:extLst>
        </xdr:cNvPr>
        <xdr:cNvSpPr txBox="1"/>
      </xdr:nvSpPr>
      <xdr:spPr>
        <a:xfrm>
          <a:off x="9922142" y="1515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ENSAMBLE</a:t>
          </a:r>
          <a:r>
            <a:rPr lang="en-US" sz="1100" b="1" i="1" baseline="0"/>
            <a:t> INT-EXT</a:t>
          </a:r>
        </a:p>
        <a:p>
          <a:pPr algn="ctr"/>
          <a:r>
            <a:rPr lang="en-US" sz="900" b="1" i="1" baseline="0"/>
            <a:t>30-05</a:t>
          </a:r>
          <a:endParaRPr lang="en-US" sz="900" b="1" i="1"/>
        </a:p>
      </xdr:txBody>
    </xdr:sp>
    <xdr:clientData/>
  </xdr:twoCellAnchor>
  <xdr:twoCellAnchor>
    <xdr:from>
      <xdr:col>18</xdr:col>
      <xdr:colOff>755192</xdr:colOff>
      <xdr:row>72</xdr:row>
      <xdr:rowOff>138634</xdr:rowOff>
    </xdr:from>
    <xdr:to>
      <xdr:col>18</xdr:col>
      <xdr:colOff>755192</xdr:colOff>
      <xdr:row>74</xdr:row>
      <xdr:rowOff>62134</xdr:rowOff>
    </xdr:to>
    <xdr:cxnSp macro="">
      <xdr:nvCxnSpPr>
        <xdr:cNvPr id="63" name="Conector recto de flecha 62">
          <a:extLst>
            <a:ext uri="{FF2B5EF4-FFF2-40B4-BE49-F238E27FC236}">
              <a16:creationId xmlns:a16="http://schemas.microsoft.com/office/drawing/2014/main" id="{00000000-0008-0000-1500-00003F000000}"/>
            </a:ext>
          </a:extLst>
        </xdr:cNvPr>
        <xdr:cNvCxnSpPr>
          <a:stCxn id="62" idx="4"/>
        </xdr:cNvCxnSpPr>
      </xdr:nvCxnSpPr>
      <xdr:spPr>
        <a:xfrm>
          <a:off x="10642142" y="1580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74</xdr:row>
      <xdr:rowOff>62134</xdr:rowOff>
    </xdr:from>
    <xdr:to>
      <xdr:col>19</xdr:col>
      <xdr:colOff>713192</xdr:colOff>
      <xdr:row>77</xdr:row>
      <xdr:rowOff>138634</xdr:rowOff>
    </xdr:to>
    <xdr:sp macro="" textlink="">
      <xdr:nvSpPr>
        <xdr:cNvPr id="64" name="CuadroTexto 6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500-000040000000}"/>
            </a:ext>
          </a:extLst>
        </xdr:cNvPr>
        <xdr:cNvSpPr txBox="1"/>
      </xdr:nvSpPr>
      <xdr:spPr>
        <a:xfrm>
          <a:off x="9922142" y="1611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PRECALENTADO</a:t>
          </a:r>
          <a:r>
            <a:rPr lang="en-US" sz="1100" b="1" i="1" baseline="0"/>
            <a:t> GABINETES</a:t>
          </a:r>
        </a:p>
        <a:p>
          <a:pPr algn="ctr"/>
          <a:r>
            <a:rPr lang="en-US" sz="900" b="1" i="1" baseline="0"/>
            <a:t>35-05</a:t>
          </a:r>
          <a:endParaRPr lang="en-US" sz="900" b="1" i="1"/>
        </a:p>
      </xdr:txBody>
    </xdr:sp>
    <xdr:clientData/>
  </xdr:twoCellAnchor>
  <xdr:twoCellAnchor>
    <xdr:from>
      <xdr:col>18</xdr:col>
      <xdr:colOff>755192</xdr:colOff>
      <xdr:row>77</xdr:row>
      <xdr:rowOff>138634</xdr:rowOff>
    </xdr:from>
    <xdr:to>
      <xdr:col>18</xdr:col>
      <xdr:colOff>755192</xdr:colOff>
      <xdr:row>79</xdr:row>
      <xdr:rowOff>62134</xdr:rowOff>
    </xdr:to>
    <xdr:cxnSp macro="">
      <xdr:nvCxnSpPr>
        <xdr:cNvPr id="65" name="Conector recto de flecha 64">
          <a:extLst>
            <a:ext uri="{FF2B5EF4-FFF2-40B4-BE49-F238E27FC236}">
              <a16:creationId xmlns:a16="http://schemas.microsoft.com/office/drawing/2014/main" id="{00000000-0008-0000-1500-000041000000}"/>
            </a:ext>
          </a:extLst>
        </xdr:cNvPr>
        <xdr:cNvCxnSpPr>
          <a:stCxn id="64" idx="4"/>
          <a:endCxn id="66" idx="0"/>
        </xdr:cNvCxnSpPr>
      </xdr:nvCxnSpPr>
      <xdr:spPr>
        <a:xfrm>
          <a:off x="10661192" y="1485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79</xdr:row>
      <xdr:rowOff>62134</xdr:rowOff>
    </xdr:from>
    <xdr:to>
      <xdr:col>19</xdr:col>
      <xdr:colOff>713192</xdr:colOff>
      <xdr:row>82</xdr:row>
      <xdr:rowOff>138634</xdr:rowOff>
    </xdr:to>
    <xdr:sp macro="" textlink="">
      <xdr:nvSpPr>
        <xdr:cNvPr id="66" name="CuadroTexto 6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500-000042000000}"/>
            </a:ext>
          </a:extLst>
        </xdr:cNvPr>
        <xdr:cNvSpPr txBox="1"/>
      </xdr:nvSpPr>
      <xdr:spPr>
        <a:xfrm>
          <a:off x="9922142" y="1706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BARRIDO DE NITRÓGENO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19</xdr:col>
      <xdr:colOff>7572</xdr:colOff>
      <xdr:row>88</xdr:row>
      <xdr:rowOff>0</xdr:rowOff>
    </xdr:from>
    <xdr:to>
      <xdr:col>19</xdr:col>
      <xdr:colOff>10510</xdr:colOff>
      <xdr:row>89</xdr:row>
      <xdr:rowOff>62134</xdr:rowOff>
    </xdr:to>
    <xdr:cxnSp macro="">
      <xdr:nvCxnSpPr>
        <xdr:cNvPr id="67" name="Conector recto de flecha 66">
          <a:extLst>
            <a:ext uri="{FF2B5EF4-FFF2-40B4-BE49-F238E27FC236}">
              <a16:creationId xmlns:a16="http://schemas.microsoft.com/office/drawing/2014/main" id="{00000000-0008-0000-1500-000043000000}"/>
            </a:ext>
          </a:extLst>
        </xdr:cNvPr>
        <xdr:cNvCxnSpPr>
          <a:stCxn id="200" idx="4"/>
        </xdr:cNvCxnSpPr>
      </xdr:nvCxnSpPr>
      <xdr:spPr>
        <a:xfrm>
          <a:off x="10656522" y="18716625"/>
          <a:ext cx="2938" cy="25263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10510</xdr:colOff>
      <xdr:row>92</xdr:row>
      <xdr:rowOff>138634</xdr:rowOff>
    </xdr:from>
    <xdr:to>
      <xdr:col>19</xdr:col>
      <xdr:colOff>10510</xdr:colOff>
      <xdr:row>94</xdr:row>
      <xdr:rowOff>62134</xdr:rowOff>
    </xdr:to>
    <xdr:cxnSp macro="">
      <xdr:nvCxnSpPr>
        <xdr:cNvPr id="68" name="Conector recto de flecha 67">
          <a:extLst>
            <a:ext uri="{FF2B5EF4-FFF2-40B4-BE49-F238E27FC236}">
              <a16:creationId xmlns:a16="http://schemas.microsoft.com/office/drawing/2014/main" id="{00000000-0008-0000-1500-000044000000}"/>
            </a:ext>
          </a:extLst>
        </xdr:cNvPr>
        <xdr:cNvCxnSpPr/>
      </xdr:nvCxnSpPr>
      <xdr:spPr>
        <a:xfrm>
          <a:off x="10659460" y="1961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94</xdr:row>
      <xdr:rowOff>62134</xdr:rowOff>
    </xdr:from>
    <xdr:to>
      <xdr:col>19</xdr:col>
      <xdr:colOff>713192</xdr:colOff>
      <xdr:row>97</xdr:row>
      <xdr:rowOff>138634</xdr:rowOff>
    </xdr:to>
    <xdr:sp macro="" textlink="">
      <xdr:nvSpPr>
        <xdr:cNvPr id="69" name="CuadroTexto 6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9922142" y="1992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GABINETE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18</xdr:col>
      <xdr:colOff>755192</xdr:colOff>
      <xdr:row>97</xdr:row>
      <xdr:rowOff>138634</xdr:rowOff>
    </xdr:from>
    <xdr:to>
      <xdr:col>18</xdr:col>
      <xdr:colOff>755192</xdr:colOff>
      <xdr:row>99</xdr:row>
      <xdr:rowOff>62134</xdr:rowOff>
    </xdr:to>
    <xdr:cxnSp macro="">
      <xdr:nvCxnSpPr>
        <xdr:cNvPr id="70" name="Conector recto de flecha 69">
          <a:extLst>
            <a:ext uri="{FF2B5EF4-FFF2-40B4-BE49-F238E27FC236}">
              <a16:creationId xmlns:a16="http://schemas.microsoft.com/office/drawing/2014/main" id="{00000000-0008-0000-1500-000046000000}"/>
            </a:ext>
          </a:extLst>
        </xdr:cNvPr>
        <xdr:cNvCxnSpPr>
          <a:stCxn id="69" idx="4"/>
          <a:endCxn id="71" idx="0"/>
        </xdr:cNvCxnSpPr>
      </xdr:nvCxnSpPr>
      <xdr:spPr>
        <a:xfrm>
          <a:off x="10642142" y="20569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99</xdr:row>
      <xdr:rowOff>62134</xdr:rowOff>
    </xdr:from>
    <xdr:to>
      <xdr:col>19</xdr:col>
      <xdr:colOff>713192</xdr:colOff>
      <xdr:row>102</xdr:row>
      <xdr:rowOff>138634</xdr:rowOff>
    </xdr:to>
    <xdr:sp macro="" textlink="">
      <xdr:nvSpPr>
        <xdr:cNvPr id="71" name="CuadroTexto 70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500-000047000000}"/>
            </a:ext>
          </a:extLst>
        </xdr:cNvPr>
        <xdr:cNvSpPr txBox="1"/>
      </xdr:nvSpPr>
      <xdr:spPr>
        <a:xfrm>
          <a:off x="9922142" y="2087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DE BASES</a:t>
          </a:r>
        </a:p>
        <a:p>
          <a:pPr algn="ctr"/>
          <a:r>
            <a:rPr lang="en-US" sz="900" b="1" i="1" baseline="0"/>
            <a:t>10-05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102</xdr:row>
      <xdr:rowOff>138634</xdr:rowOff>
    </xdr:from>
    <xdr:to>
      <xdr:col>18</xdr:col>
      <xdr:colOff>755192</xdr:colOff>
      <xdr:row>104</xdr:row>
      <xdr:rowOff>62134</xdr:rowOff>
    </xdr:to>
    <xdr:cxnSp macro="">
      <xdr:nvCxnSpPr>
        <xdr:cNvPr id="72" name="Conector recto de flecha 71">
          <a:extLst>
            <a:ext uri="{FF2B5EF4-FFF2-40B4-BE49-F238E27FC236}">
              <a16:creationId xmlns:a16="http://schemas.microsoft.com/office/drawing/2014/main" id="{00000000-0008-0000-1500-000048000000}"/>
            </a:ext>
          </a:extLst>
        </xdr:cNvPr>
        <xdr:cNvCxnSpPr>
          <a:stCxn id="71" idx="4"/>
        </xdr:cNvCxnSpPr>
      </xdr:nvCxnSpPr>
      <xdr:spPr>
        <a:xfrm>
          <a:off x="10642142" y="2152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29</xdr:row>
      <xdr:rowOff>62134</xdr:rowOff>
    </xdr:from>
    <xdr:to>
      <xdr:col>16</xdr:col>
      <xdr:colOff>713192</xdr:colOff>
      <xdr:row>32</xdr:row>
      <xdr:rowOff>138634</xdr:rowOff>
    </xdr:to>
    <xdr:sp macro="" textlink="">
      <xdr:nvSpPr>
        <xdr:cNvPr id="73" name="CuadroTexto 7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500-000049000000}"/>
            </a:ext>
          </a:extLst>
        </xdr:cNvPr>
        <xdr:cNvSpPr txBox="1"/>
      </xdr:nvSpPr>
      <xdr:spPr>
        <a:xfrm>
          <a:off x="8274317" y="563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PISO CORRUPLAST</a:t>
          </a:r>
        </a:p>
        <a:p>
          <a:pPr algn="ctr"/>
          <a:r>
            <a:rPr lang="en-US" sz="900" b="1" i="1"/>
            <a:t>01-01</a:t>
          </a:r>
        </a:p>
      </xdr:txBody>
    </xdr:sp>
    <xdr:clientData/>
  </xdr:twoCellAnchor>
  <xdr:twoCellAnchor>
    <xdr:from>
      <xdr:col>16</xdr:col>
      <xdr:colOff>713192</xdr:colOff>
      <xdr:row>31</xdr:row>
      <xdr:rowOff>5134</xdr:rowOff>
    </xdr:from>
    <xdr:to>
      <xdr:col>18</xdr:col>
      <xdr:colOff>35192</xdr:colOff>
      <xdr:row>31</xdr:row>
      <xdr:rowOff>5134</xdr:rowOff>
    </xdr:to>
    <xdr:cxnSp macro="">
      <xdr:nvCxnSpPr>
        <xdr:cNvPr id="74" name="Conector recto de flecha 73">
          <a:extLst>
            <a:ext uri="{FF2B5EF4-FFF2-40B4-BE49-F238E27FC236}">
              <a16:creationId xmlns:a16="http://schemas.microsoft.com/office/drawing/2014/main" id="{00000000-0008-0000-1500-00004A000000}"/>
            </a:ext>
          </a:extLst>
        </xdr:cNvPr>
        <xdr:cNvCxnSpPr>
          <a:stCxn id="73" idx="6"/>
          <a:endCxn id="60" idx="2"/>
        </xdr:cNvCxnSpPr>
      </xdr:nvCxnSpPr>
      <xdr:spPr>
        <a:xfrm>
          <a:off x="9714317" y="59582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27</xdr:row>
      <xdr:rowOff>138634</xdr:rowOff>
    </xdr:from>
    <xdr:to>
      <xdr:col>18</xdr:col>
      <xdr:colOff>755192</xdr:colOff>
      <xdr:row>29</xdr:row>
      <xdr:rowOff>62134</xdr:rowOff>
    </xdr:to>
    <xdr:cxnSp macro="">
      <xdr:nvCxnSpPr>
        <xdr:cNvPr id="75" name="Conector recto de flecha 74">
          <a:extLst>
            <a:ext uri="{FF2B5EF4-FFF2-40B4-BE49-F238E27FC236}">
              <a16:creationId xmlns:a16="http://schemas.microsoft.com/office/drawing/2014/main" id="{00000000-0008-0000-1500-00004B000000}"/>
            </a:ext>
          </a:extLst>
        </xdr:cNvPr>
        <xdr:cNvCxnSpPr>
          <a:stCxn id="38" idx="4"/>
          <a:endCxn id="60" idx="0"/>
        </xdr:cNvCxnSpPr>
      </xdr:nvCxnSpPr>
      <xdr:spPr>
        <a:xfrm>
          <a:off x="10642142" y="5329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755191</xdr:colOff>
      <xdr:row>22</xdr:row>
      <xdr:rowOff>138634</xdr:rowOff>
    </xdr:from>
    <xdr:to>
      <xdr:col>18</xdr:col>
      <xdr:colOff>755191</xdr:colOff>
      <xdr:row>29</xdr:row>
      <xdr:rowOff>62134</xdr:rowOff>
    </xdr:to>
    <xdr:cxnSp macro="">
      <xdr:nvCxnSpPr>
        <xdr:cNvPr id="76" name="Conector angular 75">
          <a:extLst>
            <a:ext uri="{FF2B5EF4-FFF2-40B4-BE49-F238E27FC236}">
              <a16:creationId xmlns:a16="http://schemas.microsoft.com/office/drawing/2014/main" id="{00000000-0008-0000-1500-00004C000000}"/>
            </a:ext>
          </a:extLst>
        </xdr:cNvPr>
        <xdr:cNvCxnSpPr>
          <a:stCxn id="31" idx="4"/>
          <a:endCxn id="60" idx="0"/>
        </xdr:cNvCxnSpPr>
      </xdr:nvCxnSpPr>
      <xdr:spPr>
        <a:xfrm rot="16200000" flipH="1">
          <a:off x="9189729" y="4181846"/>
          <a:ext cx="1257000" cy="1647825"/>
        </a:xfrm>
        <a:prstGeom prst="bentConnector3">
          <a:avLst>
            <a:gd name="adj1" fmla="val 8857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755191</xdr:colOff>
      <xdr:row>27</xdr:row>
      <xdr:rowOff>138634</xdr:rowOff>
    </xdr:from>
    <xdr:to>
      <xdr:col>18</xdr:col>
      <xdr:colOff>755191</xdr:colOff>
      <xdr:row>29</xdr:row>
      <xdr:rowOff>62134</xdr:rowOff>
    </xdr:to>
    <xdr:cxnSp macro="">
      <xdr:nvCxnSpPr>
        <xdr:cNvPr id="77" name="Conector angular 76">
          <a:extLst>
            <a:ext uri="{FF2B5EF4-FFF2-40B4-BE49-F238E27FC236}">
              <a16:creationId xmlns:a16="http://schemas.microsoft.com/office/drawing/2014/main" id="{00000000-0008-0000-1500-00004D000000}"/>
            </a:ext>
          </a:extLst>
        </xdr:cNvPr>
        <xdr:cNvCxnSpPr>
          <a:stCxn id="151" idx="4"/>
          <a:endCxn id="60" idx="0"/>
        </xdr:cNvCxnSpPr>
      </xdr:nvCxnSpPr>
      <xdr:spPr>
        <a:xfrm rot="16200000" flipH="1">
          <a:off x="8842066" y="3834184"/>
          <a:ext cx="304500" cy="329565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755192</xdr:colOff>
      <xdr:row>12</xdr:row>
      <xdr:rowOff>148878</xdr:rowOff>
    </xdr:from>
    <xdr:to>
      <xdr:col>18</xdr:col>
      <xdr:colOff>755192</xdr:colOff>
      <xdr:row>29</xdr:row>
      <xdr:rowOff>62133</xdr:rowOff>
    </xdr:to>
    <xdr:cxnSp macro="">
      <xdr:nvCxnSpPr>
        <xdr:cNvPr id="78" name="Conector angular 77">
          <a:extLst>
            <a:ext uri="{FF2B5EF4-FFF2-40B4-BE49-F238E27FC236}">
              <a16:creationId xmlns:a16="http://schemas.microsoft.com/office/drawing/2014/main" id="{00000000-0008-0000-1500-00004E000000}"/>
            </a:ext>
          </a:extLst>
        </xdr:cNvPr>
        <xdr:cNvCxnSpPr>
          <a:stCxn id="54" idx="4"/>
          <a:endCxn id="60" idx="0"/>
        </xdr:cNvCxnSpPr>
      </xdr:nvCxnSpPr>
      <xdr:spPr>
        <a:xfrm rot="16200000" flipH="1">
          <a:off x="6594527" y="1586643"/>
          <a:ext cx="3151755" cy="4943475"/>
        </a:xfrm>
        <a:prstGeom prst="bentConnector3">
          <a:avLst>
            <a:gd name="adj1" fmla="val 95158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755192</xdr:colOff>
      <xdr:row>27</xdr:row>
      <xdr:rowOff>138634</xdr:rowOff>
    </xdr:from>
    <xdr:to>
      <xdr:col>6</xdr:col>
      <xdr:colOff>35192</xdr:colOff>
      <xdr:row>71</xdr:row>
      <xdr:rowOff>5134</xdr:rowOff>
    </xdr:to>
    <xdr:cxnSp macro="">
      <xdr:nvCxnSpPr>
        <xdr:cNvPr id="79" name="Conector angular 78">
          <a:extLst>
            <a:ext uri="{FF2B5EF4-FFF2-40B4-BE49-F238E27FC236}">
              <a16:creationId xmlns:a16="http://schemas.microsoft.com/office/drawing/2014/main" id="{00000000-0008-0000-1500-00004F000000}"/>
            </a:ext>
          </a:extLst>
        </xdr:cNvPr>
        <xdr:cNvCxnSpPr>
          <a:stCxn id="81" idx="4"/>
          <a:endCxn id="193" idx="2"/>
        </xdr:cNvCxnSpPr>
      </xdr:nvCxnSpPr>
      <xdr:spPr>
        <a:xfrm rot="16200000" flipH="1">
          <a:off x="-2078058" y="8163009"/>
          <a:ext cx="8248500" cy="2582000"/>
        </a:xfrm>
        <a:prstGeom prst="bentConnector2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104</xdr:row>
      <xdr:rowOff>62134</xdr:rowOff>
    </xdr:from>
    <xdr:to>
      <xdr:col>19</xdr:col>
      <xdr:colOff>713192</xdr:colOff>
      <xdr:row>107</xdr:row>
      <xdr:rowOff>138634</xdr:rowOff>
    </xdr:to>
    <xdr:sp macro="" textlink="">
      <xdr:nvSpPr>
        <xdr:cNvPr id="80" name="CuadroTexto 7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 txBox="1"/>
      </xdr:nvSpPr>
      <xdr:spPr>
        <a:xfrm>
          <a:off x="9922142" y="2182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BASE DE MADERA</a:t>
          </a:r>
        </a:p>
        <a:p>
          <a:pPr algn="ctr"/>
          <a:r>
            <a:rPr lang="en-US" sz="900" b="1" i="1" baseline="0"/>
            <a:t>10-10</a:t>
          </a:r>
          <a:endParaRPr lang="en-US" sz="1100" b="1" i="1"/>
        </a:p>
      </xdr:txBody>
    </xdr:sp>
    <xdr:clientData/>
  </xdr:twoCellAnchor>
  <xdr:twoCellAnchor>
    <xdr:from>
      <xdr:col>0</xdr:col>
      <xdr:colOff>35192</xdr:colOff>
      <xdr:row>24</xdr:row>
      <xdr:rowOff>62134</xdr:rowOff>
    </xdr:from>
    <xdr:to>
      <xdr:col>1</xdr:col>
      <xdr:colOff>713192</xdr:colOff>
      <xdr:row>27</xdr:row>
      <xdr:rowOff>138634</xdr:rowOff>
    </xdr:to>
    <xdr:sp macro="" textlink="">
      <xdr:nvSpPr>
        <xdr:cNvPr id="81" name="CuadroTexto 80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 txBox="1"/>
      </xdr:nvSpPr>
      <xdr:spPr>
        <a:xfrm>
          <a:off x="35192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TERMINACIÓN MARCO</a:t>
          </a:r>
        </a:p>
        <a:p>
          <a:pPr algn="ctr"/>
          <a:r>
            <a:rPr lang="en-US" sz="900" b="1" i="1"/>
            <a:t>20-25</a:t>
          </a:r>
          <a:endParaRPr lang="en-US" sz="1100" b="1" i="1"/>
        </a:p>
      </xdr:txBody>
    </xdr:sp>
    <xdr:clientData/>
  </xdr:twoCellAnchor>
  <xdr:twoCellAnchor>
    <xdr:from>
      <xdr:col>0</xdr:col>
      <xdr:colOff>755192</xdr:colOff>
      <xdr:row>22</xdr:row>
      <xdr:rowOff>138634</xdr:rowOff>
    </xdr:from>
    <xdr:to>
      <xdr:col>0</xdr:col>
      <xdr:colOff>755192</xdr:colOff>
      <xdr:row>24</xdr:row>
      <xdr:rowOff>62134</xdr:rowOff>
    </xdr:to>
    <xdr:cxnSp macro="">
      <xdr:nvCxnSpPr>
        <xdr:cNvPr id="82" name="Conector recto de flecha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CxnSpPr>
          <a:endCxn id="81" idx="0"/>
        </xdr:cNvCxnSpPr>
      </xdr:nvCxnSpPr>
      <xdr:spPr>
        <a:xfrm>
          <a:off x="755192" y="437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107</xdr:row>
      <xdr:rowOff>138634</xdr:rowOff>
    </xdr:from>
    <xdr:to>
      <xdr:col>18</xdr:col>
      <xdr:colOff>755192</xdr:colOff>
      <xdr:row>109</xdr:row>
      <xdr:rowOff>62134</xdr:rowOff>
    </xdr:to>
    <xdr:cxnSp macro="">
      <xdr:nvCxnSpPr>
        <xdr:cNvPr id="83" name="Conector recto de flecha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CxnSpPr>
          <a:stCxn id="80" idx="4"/>
        </xdr:cNvCxnSpPr>
      </xdr:nvCxnSpPr>
      <xdr:spPr>
        <a:xfrm>
          <a:off x="10642142" y="2247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109</xdr:row>
      <xdr:rowOff>62134</xdr:rowOff>
    </xdr:from>
    <xdr:to>
      <xdr:col>19</xdr:col>
      <xdr:colOff>713192</xdr:colOff>
      <xdr:row>112</xdr:row>
      <xdr:rowOff>138634</xdr:rowOff>
    </xdr:to>
    <xdr:sp macro="" textlink="">
      <xdr:nvSpPr>
        <xdr:cNvPr id="84" name="CuadroTexto 8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 txBox="1"/>
      </xdr:nvSpPr>
      <xdr:spPr>
        <a:xfrm>
          <a:off x="9922142" y="2277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AISLACIÓN LÍNEA DE SUCCIÓN</a:t>
          </a:r>
        </a:p>
        <a:p>
          <a:pPr algn="ctr"/>
          <a:r>
            <a:rPr lang="en-US" sz="900" b="1" i="1"/>
            <a:t>05-10</a:t>
          </a:r>
          <a:endParaRPr lang="en-US" sz="1100" b="1" i="1"/>
        </a:p>
      </xdr:txBody>
    </xdr:sp>
    <xdr:clientData/>
  </xdr:twoCellAnchor>
  <xdr:twoCellAnchor>
    <xdr:from>
      <xdr:col>18</xdr:col>
      <xdr:colOff>35192</xdr:colOff>
      <xdr:row>114</xdr:row>
      <xdr:rowOff>62134</xdr:rowOff>
    </xdr:from>
    <xdr:to>
      <xdr:col>19</xdr:col>
      <xdr:colOff>713192</xdr:colOff>
      <xdr:row>117</xdr:row>
      <xdr:rowOff>138634</xdr:rowOff>
    </xdr:to>
    <xdr:sp macro="" textlink="">
      <xdr:nvSpPr>
        <xdr:cNvPr id="85" name="CuadroTexto 8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 txBox="1"/>
      </xdr:nvSpPr>
      <xdr:spPr>
        <a:xfrm>
          <a:off x="9922142" y="2373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UC</a:t>
          </a:r>
        </a:p>
        <a:p>
          <a:pPr algn="ctr"/>
          <a:r>
            <a:rPr lang="en-US" sz="900" b="1" i="1" baseline="0"/>
            <a:t>25-20</a:t>
          </a:r>
          <a:endParaRPr lang="en-US" sz="1100" b="1" i="1"/>
        </a:p>
      </xdr:txBody>
    </xdr:sp>
    <xdr:clientData/>
  </xdr:twoCellAnchor>
  <xdr:twoCellAnchor>
    <xdr:from>
      <xdr:col>16</xdr:col>
      <xdr:colOff>713192</xdr:colOff>
      <xdr:row>116</xdr:row>
      <xdr:rowOff>5134</xdr:rowOff>
    </xdr:from>
    <xdr:to>
      <xdr:col>18</xdr:col>
      <xdr:colOff>35192</xdr:colOff>
      <xdr:row>116</xdr:row>
      <xdr:rowOff>5134</xdr:rowOff>
    </xdr:to>
    <xdr:cxnSp macro="">
      <xdr:nvCxnSpPr>
        <xdr:cNvPr id="86" name="Conector recto de flecha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CxnSpPr>
          <a:endCxn id="85" idx="2"/>
        </xdr:cNvCxnSpPr>
      </xdr:nvCxnSpPr>
      <xdr:spPr>
        <a:xfrm>
          <a:off x="9714317" y="240557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112</xdr:row>
      <xdr:rowOff>138634</xdr:rowOff>
    </xdr:from>
    <xdr:to>
      <xdr:col>18</xdr:col>
      <xdr:colOff>755192</xdr:colOff>
      <xdr:row>114</xdr:row>
      <xdr:rowOff>62134</xdr:rowOff>
    </xdr:to>
    <xdr:cxnSp macro="">
      <xdr:nvCxnSpPr>
        <xdr:cNvPr id="87" name="Conector recto de flecha 86">
          <a:extLst>
            <a:ext uri="{FF2B5EF4-FFF2-40B4-BE49-F238E27FC236}">
              <a16:creationId xmlns:a16="http://schemas.microsoft.com/office/drawing/2014/main" id="{00000000-0008-0000-1500-000057000000}"/>
            </a:ext>
          </a:extLst>
        </xdr:cNvPr>
        <xdr:cNvCxnSpPr>
          <a:endCxn id="85" idx="0"/>
        </xdr:cNvCxnSpPr>
      </xdr:nvCxnSpPr>
      <xdr:spPr>
        <a:xfrm>
          <a:off x="10642142" y="2342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119</xdr:row>
      <xdr:rowOff>62134</xdr:rowOff>
    </xdr:from>
    <xdr:to>
      <xdr:col>19</xdr:col>
      <xdr:colOff>713192</xdr:colOff>
      <xdr:row>122</xdr:row>
      <xdr:rowOff>138634</xdr:rowOff>
    </xdr:to>
    <xdr:sp macro="" textlink="">
      <xdr:nvSpPr>
        <xdr:cNvPr id="88" name="CuadroTexto 8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 txBox="1"/>
      </xdr:nvSpPr>
      <xdr:spPr>
        <a:xfrm>
          <a:off x="9922142" y="2468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</a:t>
          </a:r>
          <a:r>
            <a:rPr lang="en-US" sz="1100" b="1" i="1" baseline="0"/>
            <a:t> DE TUBOS</a:t>
          </a:r>
        </a:p>
        <a:p>
          <a:pPr algn="ctr"/>
          <a:r>
            <a:rPr lang="en-US" sz="900" b="1" i="1" baseline="0"/>
            <a:t>35-15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117</xdr:row>
      <xdr:rowOff>138634</xdr:rowOff>
    </xdr:from>
    <xdr:to>
      <xdr:col>18</xdr:col>
      <xdr:colOff>755192</xdr:colOff>
      <xdr:row>119</xdr:row>
      <xdr:rowOff>62134</xdr:rowOff>
    </xdr:to>
    <xdr:cxnSp macro="">
      <xdr:nvCxnSpPr>
        <xdr:cNvPr id="89" name="Conector recto de flecha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CxnSpPr>
          <a:stCxn id="85" idx="4"/>
          <a:endCxn id="88" idx="0"/>
        </xdr:cNvCxnSpPr>
      </xdr:nvCxnSpPr>
      <xdr:spPr>
        <a:xfrm>
          <a:off x="10642142" y="24379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124</xdr:row>
      <xdr:rowOff>62134</xdr:rowOff>
    </xdr:from>
    <xdr:to>
      <xdr:col>19</xdr:col>
      <xdr:colOff>713192</xdr:colOff>
      <xdr:row>127</xdr:row>
      <xdr:rowOff>138634</xdr:rowOff>
    </xdr:to>
    <xdr:sp macro="" textlink="">
      <xdr:nvSpPr>
        <xdr:cNvPr id="90" name="CuadroTexto 8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9922142" y="2563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 APÉNDICES</a:t>
          </a:r>
          <a:r>
            <a:rPr lang="en-US" sz="1100" b="1" i="1" baseline="0"/>
            <a:t> Y FILTRO</a:t>
          </a:r>
        </a:p>
        <a:p>
          <a:pPr algn="ctr"/>
          <a:r>
            <a:rPr lang="en-US" sz="900" b="1" i="1" baseline="0"/>
            <a:t>40-05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122</xdr:row>
      <xdr:rowOff>138634</xdr:rowOff>
    </xdr:from>
    <xdr:to>
      <xdr:col>18</xdr:col>
      <xdr:colOff>755192</xdr:colOff>
      <xdr:row>124</xdr:row>
      <xdr:rowOff>62134</xdr:rowOff>
    </xdr:to>
    <xdr:cxnSp macro="">
      <xdr:nvCxnSpPr>
        <xdr:cNvPr id="91" name="Conector recto de flecha 90">
          <a:extLst>
            <a:ext uri="{FF2B5EF4-FFF2-40B4-BE49-F238E27FC236}">
              <a16:creationId xmlns:a16="http://schemas.microsoft.com/office/drawing/2014/main" id="{00000000-0008-0000-1500-00005B000000}"/>
            </a:ext>
          </a:extLst>
        </xdr:cNvPr>
        <xdr:cNvCxnSpPr>
          <a:endCxn id="90" idx="0"/>
        </xdr:cNvCxnSpPr>
      </xdr:nvCxnSpPr>
      <xdr:spPr>
        <a:xfrm>
          <a:off x="10642142" y="2533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129</xdr:row>
      <xdr:rowOff>62134</xdr:rowOff>
    </xdr:from>
    <xdr:to>
      <xdr:col>19</xdr:col>
      <xdr:colOff>713192</xdr:colOff>
      <xdr:row>132</xdr:row>
      <xdr:rowOff>138634</xdr:rowOff>
    </xdr:to>
    <xdr:sp macro="" textlink="">
      <xdr:nvSpPr>
        <xdr:cNvPr id="92" name="CuadroTexto 9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 txBox="1"/>
      </xdr:nvSpPr>
      <xdr:spPr>
        <a:xfrm>
          <a:off x="9922142" y="2658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45-15</a:t>
          </a:r>
          <a:endParaRPr lang="en-US" sz="1100" b="1" i="1"/>
        </a:p>
      </xdr:txBody>
    </xdr:sp>
    <xdr:clientData/>
  </xdr:twoCellAnchor>
  <xdr:twoCellAnchor>
    <xdr:from>
      <xdr:col>18</xdr:col>
      <xdr:colOff>755192</xdr:colOff>
      <xdr:row>127</xdr:row>
      <xdr:rowOff>138634</xdr:rowOff>
    </xdr:from>
    <xdr:to>
      <xdr:col>18</xdr:col>
      <xdr:colOff>755192</xdr:colOff>
      <xdr:row>129</xdr:row>
      <xdr:rowOff>62134</xdr:rowOff>
    </xdr:to>
    <xdr:cxnSp macro="">
      <xdr:nvCxnSpPr>
        <xdr:cNvPr id="93" name="Conector recto de flecha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CxnSpPr>
          <a:endCxn id="92" idx="0"/>
        </xdr:cNvCxnSpPr>
      </xdr:nvCxnSpPr>
      <xdr:spPr>
        <a:xfrm>
          <a:off x="10642142" y="26284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134</xdr:row>
      <xdr:rowOff>62134</xdr:rowOff>
    </xdr:from>
    <xdr:to>
      <xdr:col>19</xdr:col>
      <xdr:colOff>713192</xdr:colOff>
      <xdr:row>137</xdr:row>
      <xdr:rowOff>138634</xdr:rowOff>
    </xdr:to>
    <xdr:sp macro="" textlink="">
      <xdr:nvSpPr>
        <xdr:cNvPr id="94" name="CuadroTexto 9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 txBox="1"/>
      </xdr:nvSpPr>
      <xdr:spPr>
        <a:xfrm>
          <a:off x="9922142" y="2754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VERIFICACIÓN </a:t>
          </a:r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CONTINUIDAD Y FUGA</a:t>
          </a:r>
          <a:endParaRPr lang="es-AR">
            <a:effectLst/>
          </a:endParaRPr>
        </a:p>
        <a:p>
          <a:pPr algn="ctr"/>
          <a:r>
            <a:rPr lang="en-US" sz="9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50-01</a:t>
          </a:r>
          <a:endParaRPr lang="es-AR" sz="900">
            <a:effectLst/>
          </a:endParaRPr>
        </a:p>
      </xdr:txBody>
    </xdr:sp>
    <xdr:clientData/>
  </xdr:twoCellAnchor>
  <xdr:twoCellAnchor>
    <xdr:from>
      <xdr:col>18</xdr:col>
      <xdr:colOff>755192</xdr:colOff>
      <xdr:row>132</xdr:row>
      <xdr:rowOff>138634</xdr:rowOff>
    </xdr:from>
    <xdr:to>
      <xdr:col>18</xdr:col>
      <xdr:colOff>755192</xdr:colOff>
      <xdr:row>134</xdr:row>
      <xdr:rowOff>62134</xdr:rowOff>
    </xdr:to>
    <xdr:cxnSp macro="">
      <xdr:nvCxnSpPr>
        <xdr:cNvPr id="95" name="Conector recto de flecha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CxnSpPr>
          <a:endCxn id="94" idx="0"/>
        </xdr:cNvCxnSpPr>
      </xdr:nvCxnSpPr>
      <xdr:spPr>
        <a:xfrm>
          <a:off x="10642142" y="2723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755192</xdr:colOff>
      <xdr:row>137</xdr:row>
      <xdr:rowOff>138634</xdr:rowOff>
    </xdr:from>
    <xdr:to>
      <xdr:col>18</xdr:col>
      <xdr:colOff>755192</xdr:colOff>
      <xdr:row>139</xdr:row>
      <xdr:rowOff>62134</xdr:rowOff>
    </xdr:to>
    <xdr:cxnSp macro="">
      <xdr:nvCxnSpPr>
        <xdr:cNvPr id="96" name="Conector recto de flecha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CxnSpPr>
          <a:endCxn id="172" idx="0"/>
        </xdr:cNvCxnSpPr>
      </xdr:nvCxnSpPr>
      <xdr:spPr>
        <a:xfrm>
          <a:off x="10642142" y="281897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144</xdr:row>
      <xdr:rowOff>62134</xdr:rowOff>
    </xdr:from>
    <xdr:to>
      <xdr:col>19</xdr:col>
      <xdr:colOff>713192</xdr:colOff>
      <xdr:row>147</xdr:row>
      <xdr:rowOff>138634</xdr:rowOff>
    </xdr:to>
    <xdr:sp macro="" textlink="">
      <xdr:nvSpPr>
        <xdr:cNvPr id="97" name="CuadroTexto 9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 txBox="1"/>
      </xdr:nvSpPr>
      <xdr:spPr>
        <a:xfrm>
          <a:off x="9922142" y="2944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PUERTAS DE VIDRIO</a:t>
          </a:r>
        </a:p>
        <a:p>
          <a:pPr algn="ctr"/>
          <a:r>
            <a:rPr lang="en-US" sz="900" b="1" i="1" baseline="0"/>
            <a:t>75-05</a:t>
          </a:r>
          <a:endParaRPr lang="en-US" sz="1100" b="1" i="1"/>
        </a:p>
      </xdr:txBody>
    </xdr:sp>
    <xdr:clientData/>
  </xdr:twoCellAnchor>
  <xdr:twoCellAnchor>
    <xdr:from>
      <xdr:col>15</xdr:col>
      <xdr:colOff>22412</xdr:colOff>
      <xdr:row>229</xdr:row>
      <xdr:rowOff>51954</xdr:rowOff>
    </xdr:from>
    <xdr:to>
      <xdr:col>19</xdr:col>
      <xdr:colOff>734786</xdr:colOff>
      <xdr:row>252</xdr:row>
      <xdr:rowOff>138545</xdr:rowOff>
    </xdr:to>
    <xdr:sp macro="" textlink="">
      <xdr:nvSpPr>
        <xdr:cNvPr id="98" name="Rectángulo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8261537" y="45629079"/>
          <a:ext cx="3122199" cy="4468091"/>
        </a:xfrm>
        <a:prstGeom prst="rect">
          <a:avLst/>
        </a:prstGeom>
        <a:noFill/>
        <a:ln w="57150">
          <a:solidFill>
            <a:srgbClr val="989EA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13606</xdr:colOff>
      <xdr:row>154</xdr:row>
      <xdr:rowOff>43112</xdr:rowOff>
    </xdr:from>
    <xdr:to>
      <xdr:col>19</xdr:col>
      <xdr:colOff>734785</xdr:colOff>
      <xdr:row>188</xdr:row>
      <xdr:rowOff>13607</xdr:rowOff>
    </xdr:to>
    <xdr:sp macro="" textlink="">
      <xdr:nvSpPr>
        <xdr:cNvPr id="99" name="Rectángulo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9900556" y="31332737"/>
          <a:ext cx="1483179" cy="6447495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31731</xdr:colOff>
      <xdr:row>224</xdr:row>
      <xdr:rowOff>89112</xdr:rowOff>
    </xdr:from>
    <xdr:to>
      <xdr:col>19</xdr:col>
      <xdr:colOff>709731</xdr:colOff>
      <xdr:row>227</xdr:row>
      <xdr:rowOff>165612</xdr:rowOff>
    </xdr:to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SpPr txBox="1"/>
      </xdr:nvSpPr>
      <xdr:spPr>
        <a:xfrm>
          <a:off x="9918681" y="44713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 ESTÉTICO</a:t>
          </a:r>
        </a:p>
      </xdr:txBody>
    </xdr:sp>
    <xdr:clientData/>
  </xdr:twoCellAnchor>
  <xdr:twoCellAnchor>
    <xdr:from>
      <xdr:col>18</xdr:col>
      <xdr:colOff>31731</xdr:colOff>
      <xdr:row>229</xdr:row>
      <xdr:rowOff>59777</xdr:rowOff>
    </xdr:from>
    <xdr:to>
      <xdr:col>19</xdr:col>
      <xdr:colOff>709731</xdr:colOff>
      <xdr:row>232</xdr:row>
      <xdr:rowOff>136277</xdr:rowOff>
    </xdr:to>
    <xdr:sp macro="" textlink="">
      <xdr:nvSpPr>
        <xdr:cNvPr id="101" name="CuadroTexto 100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500-000065000000}"/>
            </a:ext>
          </a:extLst>
        </xdr:cNvPr>
        <xdr:cNvSpPr txBox="1"/>
      </xdr:nvSpPr>
      <xdr:spPr>
        <a:xfrm>
          <a:off x="9918681" y="456369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PRE-EMBALAJE</a:t>
          </a:r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18</xdr:col>
      <xdr:colOff>31731</xdr:colOff>
      <xdr:row>244</xdr:row>
      <xdr:rowOff>53464</xdr:rowOff>
    </xdr:from>
    <xdr:to>
      <xdr:col>19</xdr:col>
      <xdr:colOff>709731</xdr:colOff>
      <xdr:row>247</xdr:row>
      <xdr:rowOff>129964</xdr:rowOff>
    </xdr:to>
    <xdr:sp macro="" textlink="">
      <xdr:nvSpPr>
        <xdr:cNvPr id="102" name="CuadroTexto 10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500-000066000000}"/>
            </a:ext>
          </a:extLst>
        </xdr:cNvPr>
        <xdr:cNvSpPr txBox="1"/>
      </xdr:nvSpPr>
      <xdr:spPr>
        <a:xfrm>
          <a:off x="9918681" y="4848808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PALLETIZADO</a:t>
          </a:r>
        </a:p>
        <a:p>
          <a:pPr algn="ctr"/>
          <a:r>
            <a:rPr lang="en-US" sz="900" b="1" i="1"/>
            <a:t>15-01</a:t>
          </a:r>
        </a:p>
      </xdr:txBody>
    </xdr:sp>
    <xdr:clientData/>
  </xdr:twoCellAnchor>
  <xdr:twoCellAnchor>
    <xdr:from>
      <xdr:col>18</xdr:col>
      <xdr:colOff>31731</xdr:colOff>
      <xdr:row>234</xdr:row>
      <xdr:rowOff>62225</xdr:rowOff>
    </xdr:from>
    <xdr:to>
      <xdr:col>19</xdr:col>
      <xdr:colOff>709731</xdr:colOff>
      <xdr:row>237</xdr:row>
      <xdr:rowOff>138725</xdr:rowOff>
    </xdr:to>
    <xdr:sp macro="" textlink="">
      <xdr:nvSpPr>
        <xdr:cNvPr id="103" name="CuadroTexto 102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500-000067000000}"/>
            </a:ext>
          </a:extLst>
        </xdr:cNvPr>
        <xdr:cNvSpPr txBox="1"/>
      </xdr:nvSpPr>
      <xdr:spPr>
        <a:xfrm>
          <a:off x="9918681" y="465918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EMBALAJE</a:t>
          </a:r>
        </a:p>
        <a:p>
          <a:pPr algn="ctr"/>
          <a:r>
            <a:rPr lang="en-US" sz="900" b="1" i="1"/>
            <a:t>10-10</a:t>
          </a:r>
        </a:p>
      </xdr:txBody>
    </xdr:sp>
    <xdr:clientData/>
  </xdr:twoCellAnchor>
  <xdr:twoCellAnchor>
    <xdr:from>
      <xdr:col>18</xdr:col>
      <xdr:colOff>755192</xdr:colOff>
      <xdr:row>152</xdr:row>
      <xdr:rowOff>130684</xdr:rowOff>
    </xdr:from>
    <xdr:to>
      <xdr:col>18</xdr:col>
      <xdr:colOff>755196</xdr:colOff>
      <xdr:row>154</xdr:row>
      <xdr:rowOff>43112</xdr:rowOff>
    </xdr:to>
    <xdr:cxnSp macro="">
      <xdr:nvCxnSpPr>
        <xdr:cNvPr id="104" name="Conector recto de flecha 103">
          <a:extLst>
            <a:ext uri="{FF2B5EF4-FFF2-40B4-BE49-F238E27FC236}">
              <a16:creationId xmlns:a16="http://schemas.microsoft.com/office/drawing/2014/main" id="{00000000-0008-0000-1500-000068000000}"/>
            </a:ext>
          </a:extLst>
        </xdr:cNvPr>
        <xdr:cNvCxnSpPr>
          <a:stCxn id="214" idx="4"/>
          <a:endCxn id="99" idx="0"/>
        </xdr:cNvCxnSpPr>
      </xdr:nvCxnSpPr>
      <xdr:spPr>
        <a:xfrm>
          <a:off x="10642142" y="31039309"/>
          <a:ext cx="4" cy="29342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207</xdr:row>
      <xdr:rowOff>165612</xdr:rowOff>
    </xdr:from>
    <xdr:to>
      <xdr:col>18</xdr:col>
      <xdr:colOff>751731</xdr:colOff>
      <xdr:row>209</xdr:row>
      <xdr:rowOff>84012</xdr:rowOff>
    </xdr:to>
    <xdr:cxnSp macro="">
      <xdr:nvCxnSpPr>
        <xdr:cNvPr id="105" name="Conector recto de flecha 104">
          <a:extLst>
            <a:ext uri="{FF2B5EF4-FFF2-40B4-BE49-F238E27FC236}">
              <a16:creationId xmlns:a16="http://schemas.microsoft.com/office/drawing/2014/main" id="{00000000-0008-0000-1500-000069000000}"/>
            </a:ext>
          </a:extLst>
        </xdr:cNvPr>
        <xdr:cNvCxnSpPr>
          <a:stCxn id="113" idx="4"/>
          <a:endCxn id="126" idx="0"/>
        </xdr:cNvCxnSpPr>
      </xdr:nvCxnSpPr>
      <xdr:spPr>
        <a:xfrm>
          <a:off x="10638681" y="41551737"/>
          <a:ext cx="0" cy="2994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202</xdr:row>
      <xdr:rowOff>156680</xdr:rowOff>
    </xdr:from>
    <xdr:to>
      <xdr:col>18</xdr:col>
      <xdr:colOff>751731</xdr:colOff>
      <xdr:row>204</xdr:row>
      <xdr:rowOff>89112</xdr:rowOff>
    </xdr:to>
    <xdr:cxnSp macro="">
      <xdr:nvCxnSpPr>
        <xdr:cNvPr id="106" name="Conector recto de flecha 105">
          <a:extLst>
            <a:ext uri="{FF2B5EF4-FFF2-40B4-BE49-F238E27FC236}">
              <a16:creationId xmlns:a16="http://schemas.microsoft.com/office/drawing/2014/main" id="{00000000-0008-0000-1500-00006A000000}"/>
            </a:ext>
          </a:extLst>
        </xdr:cNvPr>
        <xdr:cNvCxnSpPr>
          <a:stCxn id="133" idx="4"/>
          <a:endCxn id="113" idx="0"/>
        </xdr:cNvCxnSpPr>
      </xdr:nvCxnSpPr>
      <xdr:spPr>
        <a:xfrm>
          <a:off x="10638681" y="40590305"/>
          <a:ext cx="0" cy="31343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227</xdr:row>
      <xdr:rowOff>165612</xdr:rowOff>
    </xdr:from>
    <xdr:to>
      <xdr:col>18</xdr:col>
      <xdr:colOff>751731</xdr:colOff>
      <xdr:row>229</xdr:row>
      <xdr:rowOff>59777</xdr:rowOff>
    </xdr:to>
    <xdr:cxnSp macro="">
      <xdr:nvCxnSpPr>
        <xdr:cNvPr id="107" name="Conector recto de flecha 106">
          <a:extLst>
            <a:ext uri="{FF2B5EF4-FFF2-40B4-BE49-F238E27FC236}">
              <a16:creationId xmlns:a16="http://schemas.microsoft.com/office/drawing/2014/main" id="{00000000-0008-0000-1500-00006B000000}"/>
            </a:ext>
          </a:extLst>
        </xdr:cNvPr>
        <xdr:cNvCxnSpPr>
          <a:stCxn id="100" idx="4"/>
          <a:endCxn id="101" idx="0"/>
        </xdr:cNvCxnSpPr>
      </xdr:nvCxnSpPr>
      <xdr:spPr>
        <a:xfrm>
          <a:off x="10638681" y="45361737"/>
          <a:ext cx="0" cy="27516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182</xdr:row>
      <xdr:rowOff>117589</xdr:rowOff>
    </xdr:from>
    <xdr:to>
      <xdr:col>18</xdr:col>
      <xdr:colOff>751731</xdr:colOff>
      <xdr:row>184</xdr:row>
      <xdr:rowOff>70362</xdr:rowOff>
    </xdr:to>
    <xdr:cxnSp macro="">
      <xdr:nvCxnSpPr>
        <xdr:cNvPr id="108" name="Conector recto de flecha 107">
          <a:extLst>
            <a:ext uri="{FF2B5EF4-FFF2-40B4-BE49-F238E27FC236}">
              <a16:creationId xmlns:a16="http://schemas.microsoft.com/office/drawing/2014/main" id="{00000000-0008-0000-1500-00006C000000}"/>
            </a:ext>
          </a:extLst>
        </xdr:cNvPr>
        <xdr:cNvCxnSpPr>
          <a:stCxn id="128" idx="4"/>
          <a:endCxn id="125" idx="0"/>
        </xdr:cNvCxnSpPr>
      </xdr:nvCxnSpPr>
      <xdr:spPr>
        <a:xfrm>
          <a:off x="10638681" y="36741214"/>
          <a:ext cx="0" cy="33377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212</xdr:row>
      <xdr:rowOff>160512</xdr:rowOff>
    </xdr:from>
    <xdr:to>
      <xdr:col>18</xdr:col>
      <xdr:colOff>751731</xdr:colOff>
      <xdr:row>214</xdr:row>
      <xdr:rowOff>84012</xdr:rowOff>
    </xdr:to>
    <xdr:cxnSp macro="">
      <xdr:nvCxnSpPr>
        <xdr:cNvPr id="109" name="Conector recto de flecha 108">
          <a:extLst>
            <a:ext uri="{FF2B5EF4-FFF2-40B4-BE49-F238E27FC236}">
              <a16:creationId xmlns:a16="http://schemas.microsoft.com/office/drawing/2014/main" id="{00000000-0008-0000-1500-00006D000000}"/>
            </a:ext>
          </a:extLst>
        </xdr:cNvPr>
        <xdr:cNvCxnSpPr>
          <a:stCxn id="126" idx="4"/>
          <a:endCxn id="136" idx="0"/>
        </xdr:cNvCxnSpPr>
      </xdr:nvCxnSpPr>
      <xdr:spPr>
        <a:xfrm>
          <a:off x="10638681" y="4249913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217</xdr:row>
      <xdr:rowOff>160512</xdr:rowOff>
    </xdr:from>
    <xdr:to>
      <xdr:col>18</xdr:col>
      <xdr:colOff>751731</xdr:colOff>
      <xdr:row>219</xdr:row>
      <xdr:rowOff>56025</xdr:rowOff>
    </xdr:to>
    <xdr:cxnSp macro="">
      <xdr:nvCxnSpPr>
        <xdr:cNvPr id="110" name="Conector recto de flecha 109">
          <a:extLst>
            <a:ext uri="{FF2B5EF4-FFF2-40B4-BE49-F238E27FC236}">
              <a16:creationId xmlns:a16="http://schemas.microsoft.com/office/drawing/2014/main" id="{00000000-0008-0000-1500-00006E000000}"/>
            </a:ext>
          </a:extLst>
        </xdr:cNvPr>
        <xdr:cNvCxnSpPr>
          <a:stCxn id="136" idx="4"/>
          <a:endCxn id="205" idx="0"/>
        </xdr:cNvCxnSpPr>
      </xdr:nvCxnSpPr>
      <xdr:spPr>
        <a:xfrm>
          <a:off x="10638681" y="43451637"/>
          <a:ext cx="0" cy="27651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237</xdr:row>
      <xdr:rowOff>138725</xdr:rowOff>
    </xdr:from>
    <xdr:to>
      <xdr:col>18</xdr:col>
      <xdr:colOff>751731</xdr:colOff>
      <xdr:row>239</xdr:row>
      <xdr:rowOff>59777</xdr:rowOff>
    </xdr:to>
    <xdr:cxnSp macro="">
      <xdr:nvCxnSpPr>
        <xdr:cNvPr id="111" name="Conector recto de flecha 110">
          <a:extLst>
            <a:ext uri="{FF2B5EF4-FFF2-40B4-BE49-F238E27FC236}">
              <a16:creationId xmlns:a16="http://schemas.microsoft.com/office/drawing/2014/main" id="{00000000-0008-0000-1500-00006F000000}"/>
            </a:ext>
          </a:extLst>
        </xdr:cNvPr>
        <xdr:cNvCxnSpPr>
          <a:stCxn id="103" idx="4"/>
          <a:endCxn id="137" idx="0"/>
        </xdr:cNvCxnSpPr>
      </xdr:nvCxnSpPr>
      <xdr:spPr>
        <a:xfrm>
          <a:off x="10638681" y="47239850"/>
          <a:ext cx="0" cy="30205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242</xdr:row>
      <xdr:rowOff>136277</xdr:rowOff>
    </xdr:from>
    <xdr:to>
      <xdr:col>18</xdr:col>
      <xdr:colOff>751731</xdr:colOff>
      <xdr:row>244</xdr:row>
      <xdr:rowOff>53464</xdr:rowOff>
    </xdr:to>
    <xdr:cxnSp macro="">
      <xdr:nvCxnSpPr>
        <xdr:cNvPr id="112" name="Conector recto de flecha 111">
          <a:extLst>
            <a:ext uri="{FF2B5EF4-FFF2-40B4-BE49-F238E27FC236}">
              <a16:creationId xmlns:a16="http://schemas.microsoft.com/office/drawing/2014/main" id="{00000000-0008-0000-1500-000070000000}"/>
            </a:ext>
          </a:extLst>
        </xdr:cNvPr>
        <xdr:cNvCxnSpPr>
          <a:stCxn id="137" idx="4"/>
          <a:endCxn id="102" idx="0"/>
        </xdr:cNvCxnSpPr>
      </xdr:nvCxnSpPr>
      <xdr:spPr>
        <a:xfrm>
          <a:off x="10638681" y="48189902"/>
          <a:ext cx="0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31731</xdr:colOff>
      <xdr:row>204</xdr:row>
      <xdr:rowOff>89112</xdr:rowOff>
    </xdr:from>
    <xdr:to>
      <xdr:col>19</xdr:col>
      <xdr:colOff>709731</xdr:colOff>
      <xdr:row>207</xdr:row>
      <xdr:rowOff>165612</xdr:rowOff>
    </xdr:to>
    <xdr:sp macro="" textlink="">
      <xdr:nvSpPr>
        <xdr:cNvPr id="113" name="CuadroTexto 112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1500-000071000000}"/>
            </a:ext>
          </a:extLst>
        </xdr:cNvPr>
        <xdr:cNvSpPr txBox="1"/>
      </xdr:nvSpPr>
      <xdr:spPr>
        <a:xfrm>
          <a:off x="9918681" y="409037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ELÉCTRICO</a:t>
          </a:r>
          <a:endParaRPr lang="en-US" sz="900" b="1" i="1" baseline="0"/>
        </a:p>
        <a:p>
          <a:pPr algn="ctr"/>
          <a:r>
            <a:rPr lang="en-US" sz="900" b="1" i="1" baseline="0"/>
            <a:t>05-01</a:t>
          </a:r>
          <a:endParaRPr lang="en-US" sz="1100" b="1" i="1"/>
        </a:p>
      </xdr:txBody>
    </xdr:sp>
    <xdr:clientData/>
  </xdr:twoCellAnchor>
  <xdr:twoCellAnchor>
    <xdr:from>
      <xdr:col>18</xdr:col>
      <xdr:colOff>748393</xdr:colOff>
      <xdr:row>193</xdr:row>
      <xdr:rowOff>2723</xdr:rowOff>
    </xdr:from>
    <xdr:to>
      <xdr:col>18</xdr:col>
      <xdr:colOff>751731</xdr:colOff>
      <xdr:row>194</xdr:row>
      <xdr:rowOff>70312</xdr:rowOff>
    </xdr:to>
    <xdr:cxnSp macro="">
      <xdr:nvCxnSpPr>
        <xdr:cNvPr id="114" name="Conector recto de flecha 113">
          <a:extLst>
            <a:ext uri="{FF2B5EF4-FFF2-40B4-BE49-F238E27FC236}">
              <a16:creationId xmlns:a16="http://schemas.microsoft.com/office/drawing/2014/main" id="{00000000-0008-0000-1500-000072000000}"/>
            </a:ext>
          </a:extLst>
        </xdr:cNvPr>
        <xdr:cNvCxnSpPr>
          <a:stCxn id="221" idx="2"/>
          <a:endCxn id="219" idx="0"/>
        </xdr:cNvCxnSpPr>
      </xdr:nvCxnSpPr>
      <xdr:spPr>
        <a:xfrm>
          <a:off x="10635343" y="38721848"/>
          <a:ext cx="3338" cy="25808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696968</xdr:colOff>
      <xdr:row>222</xdr:row>
      <xdr:rowOff>39406</xdr:rowOff>
    </xdr:from>
    <xdr:to>
      <xdr:col>21</xdr:col>
      <xdr:colOff>31456</xdr:colOff>
      <xdr:row>225</xdr:row>
      <xdr:rowOff>39405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1500-000073000000}"/>
            </a:ext>
          </a:extLst>
        </xdr:cNvPr>
        <xdr:cNvSpPr txBox="1"/>
      </xdr:nvSpPr>
      <xdr:spPr>
        <a:xfrm>
          <a:off x="10583918" y="44283031"/>
          <a:ext cx="982313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66899"/>
              </a:solidFill>
            </a:rPr>
            <a:t>CON</a:t>
          </a:r>
          <a:endParaRPr lang="en-US" sz="1100" b="1">
            <a:solidFill>
              <a:srgbClr val="766899"/>
            </a:solidFill>
          </a:endParaRPr>
        </a:p>
      </xdr:txBody>
    </xdr:sp>
    <xdr:clientData/>
  </xdr:twoCellAnchor>
  <xdr:twoCellAnchor>
    <xdr:from>
      <xdr:col>15</xdr:col>
      <xdr:colOff>434314</xdr:colOff>
      <xdr:row>235</xdr:row>
      <xdr:rowOff>10212</xdr:rowOff>
    </xdr:from>
    <xdr:to>
      <xdr:col>16</xdr:col>
      <xdr:colOff>560986</xdr:colOff>
      <xdr:row>238</xdr:row>
      <xdr:rowOff>10213</xdr:rowOff>
    </xdr:to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1500-000074000000}"/>
            </a:ext>
          </a:extLst>
        </xdr:cNvPr>
        <xdr:cNvSpPr txBox="1"/>
      </xdr:nvSpPr>
      <xdr:spPr>
        <a:xfrm>
          <a:off x="8673439" y="46730337"/>
          <a:ext cx="888672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989EA1"/>
              </a:solidFill>
            </a:rPr>
            <a:t>EMB</a:t>
          </a:r>
          <a:endParaRPr lang="en-US" sz="1100" b="1">
            <a:solidFill>
              <a:srgbClr val="989EA1"/>
            </a:solidFill>
          </a:endParaRPr>
        </a:p>
      </xdr:txBody>
    </xdr:sp>
    <xdr:clientData/>
  </xdr:twoCellAnchor>
  <xdr:twoCellAnchor>
    <xdr:from>
      <xdr:col>18</xdr:col>
      <xdr:colOff>31731</xdr:colOff>
      <xdr:row>189</xdr:row>
      <xdr:rowOff>64862</xdr:rowOff>
    </xdr:from>
    <xdr:to>
      <xdr:col>19</xdr:col>
      <xdr:colOff>709731</xdr:colOff>
      <xdr:row>192</xdr:row>
      <xdr:rowOff>141362</xdr:rowOff>
    </xdr:to>
    <xdr:sp macro="" textlink="">
      <xdr:nvSpPr>
        <xdr:cNvPr id="117" name="CuadroTexto 116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1500-000075000000}"/>
            </a:ext>
          </a:extLst>
        </xdr:cNvPr>
        <xdr:cNvSpPr txBox="1"/>
      </xdr:nvSpPr>
      <xdr:spPr>
        <a:xfrm>
          <a:off x="9918681" y="38021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CONTROL DE FUGAS</a:t>
          </a:r>
        </a:p>
        <a:p>
          <a:pPr algn="ctr"/>
          <a:r>
            <a:rPr lang="en-US" sz="900" b="1" i="1" baseline="0"/>
            <a:t>01-01</a:t>
          </a:r>
          <a:endParaRPr lang="en-US" sz="900" b="1" i="1"/>
        </a:p>
      </xdr:txBody>
    </xdr:sp>
    <xdr:clientData/>
  </xdr:twoCellAnchor>
  <xdr:twoCellAnchor>
    <xdr:from>
      <xdr:col>18</xdr:col>
      <xdr:colOff>751731</xdr:colOff>
      <xdr:row>187</xdr:row>
      <xdr:rowOff>146862</xdr:rowOff>
    </xdr:from>
    <xdr:to>
      <xdr:col>18</xdr:col>
      <xdr:colOff>751731</xdr:colOff>
      <xdr:row>189</xdr:row>
      <xdr:rowOff>64862</xdr:rowOff>
    </xdr:to>
    <xdr:cxnSp macro="">
      <xdr:nvCxnSpPr>
        <xdr:cNvPr id="118" name="Conector recto de flecha 117">
          <a:extLst>
            <a:ext uri="{FF2B5EF4-FFF2-40B4-BE49-F238E27FC236}">
              <a16:creationId xmlns:a16="http://schemas.microsoft.com/office/drawing/2014/main" id="{00000000-0008-0000-1500-000076000000}"/>
            </a:ext>
          </a:extLst>
        </xdr:cNvPr>
        <xdr:cNvCxnSpPr>
          <a:stCxn id="125" idx="4"/>
          <a:endCxn id="117" idx="0"/>
        </xdr:cNvCxnSpPr>
      </xdr:nvCxnSpPr>
      <xdr:spPr>
        <a:xfrm>
          <a:off x="10638681" y="37722987"/>
          <a:ext cx="0" cy="299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222</xdr:row>
      <xdr:rowOff>132525</xdr:rowOff>
    </xdr:from>
    <xdr:to>
      <xdr:col>18</xdr:col>
      <xdr:colOff>751731</xdr:colOff>
      <xdr:row>224</xdr:row>
      <xdr:rowOff>89112</xdr:rowOff>
    </xdr:to>
    <xdr:cxnSp macro="">
      <xdr:nvCxnSpPr>
        <xdr:cNvPr id="119" name="Conector recto de flecha 118">
          <a:extLst>
            <a:ext uri="{FF2B5EF4-FFF2-40B4-BE49-F238E27FC236}">
              <a16:creationId xmlns:a16="http://schemas.microsoft.com/office/drawing/2014/main" id="{00000000-0008-0000-1500-000077000000}"/>
            </a:ext>
          </a:extLst>
        </xdr:cNvPr>
        <xdr:cNvCxnSpPr>
          <a:stCxn id="205" idx="4"/>
          <a:endCxn id="100" idx="0"/>
        </xdr:cNvCxnSpPr>
      </xdr:nvCxnSpPr>
      <xdr:spPr>
        <a:xfrm>
          <a:off x="10638681" y="44376150"/>
          <a:ext cx="0" cy="3375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157</xdr:row>
      <xdr:rowOff>147207</xdr:rowOff>
    </xdr:from>
    <xdr:to>
      <xdr:col>18</xdr:col>
      <xdr:colOff>751731</xdr:colOff>
      <xdr:row>159</xdr:row>
      <xdr:rowOff>65207</xdr:rowOff>
    </xdr:to>
    <xdr:cxnSp macro="">
      <xdr:nvCxnSpPr>
        <xdr:cNvPr id="120" name="Conector recto de flecha 119">
          <a:extLst>
            <a:ext uri="{FF2B5EF4-FFF2-40B4-BE49-F238E27FC236}">
              <a16:creationId xmlns:a16="http://schemas.microsoft.com/office/drawing/2014/main" id="{00000000-0008-0000-1500-000078000000}"/>
            </a:ext>
          </a:extLst>
        </xdr:cNvPr>
        <xdr:cNvCxnSpPr>
          <a:stCxn id="124" idx="4"/>
          <a:endCxn id="131" idx="0"/>
        </xdr:cNvCxnSpPr>
      </xdr:nvCxnSpPr>
      <xdr:spPr>
        <a:xfrm>
          <a:off x="10638681" y="32008332"/>
          <a:ext cx="0" cy="2990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162</xdr:row>
      <xdr:rowOff>119295</xdr:rowOff>
    </xdr:from>
    <xdr:to>
      <xdr:col>18</xdr:col>
      <xdr:colOff>751731</xdr:colOff>
      <xdr:row>164</xdr:row>
      <xdr:rowOff>80412</xdr:rowOff>
    </xdr:to>
    <xdr:cxnSp macro="">
      <xdr:nvCxnSpPr>
        <xdr:cNvPr id="121" name="Conector recto de flecha 120">
          <a:extLst>
            <a:ext uri="{FF2B5EF4-FFF2-40B4-BE49-F238E27FC236}">
              <a16:creationId xmlns:a16="http://schemas.microsoft.com/office/drawing/2014/main" id="{00000000-0008-0000-1500-000079000000}"/>
            </a:ext>
          </a:extLst>
        </xdr:cNvPr>
        <xdr:cNvCxnSpPr>
          <a:stCxn id="131" idx="4"/>
          <a:endCxn id="130" idx="0"/>
        </xdr:cNvCxnSpPr>
      </xdr:nvCxnSpPr>
      <xdr:spPr>
        <a:xfrm>
          <a:off x="10638681" y="32932920"/>
          <a:ext cx="0" cy="34211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172</xdr:row>
      <xdr:rowOff>118375</xdr:rowOff>
    </xdr:from>
    <xdr:to>
      <xdr:col>18</xdr:col>
      <xdr:colOff>751731</xdr:colOff>
      <xdr:row>174</xdr:row>
      <xdr:rowOff>66849</xdr:rowOff>
    </xdr:to>
    <xdr:cxnSp macro="">
      <xdr:nvCxnSpPr>
        <xdr:cNvPr id="122" name="Conector recto de flecha 121">
          <a:extLst>
            <a:ext uri="{FF2B5EF4-FFF2-40B4-BE49-F238E27FC236}">
              <a16:creationId xmlns:a16="http://schemas.microsoft.com/office/drawing/2014/main" id="{00000000-0008-0000-1500-00007A000000}"/>
            </a:ext>
          </a:extLst>
        </xdr:cNvPr>
        <xdr:cNvCxnSpPr>
          <a:stCxn id="132" idx="4"/>
          <a:endCxn id="127" idx="0"/>
        </xdr:cNvCxnSpPr>
      </xdr:nvCxnSpPr>
      <xdr:spPr>
        <a:xfrm>
          <a:off x="10638681" y="34837000"/>
          <a:ext cx="0" cy="329474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751731</xdr:colOff>
      <xdr:row>177</xdr:row>
      <xdr:rowOff>143349</xdr:rowOff>
    </xdr:from>
    <xdr:to>
      <xdr:col>18</xdr:col>
      <xdr:colOff>751732</xdr:colOff>
      <xdr:row>179</xdr:row>
      <xdr:rowOff>33091</xdr:rowOff>
    </xdr:to>
    <xdr:cxnSp macro="">
      <xdr:nvCxnSpPr>
        <xdr:cNvPr id="123" name="Conector recto de flecha 122">
          <a:extLst>
            <a:ext uri="{FF2B5EF4-FFF2-40B4-BE49-F238E27FC236}">
              <a16:creationId xmlns:a16="http://schemas.microsoft.com/office/drawing/2014/main" id="{00000000-0008-0000-1500-00007B000000}"/>
            </a:ext>
          </a:extLst>
        </xdr:cNvPr>
        <xdr:cNvCxnSpPr>
          <a:stCxn id="127" idx="4"/>
        </xdr:cNvCxnSpPr>
      </xdr:nvCxnSpPr>
      <xdr:spPr>
        <a:xfrm>
          <a:off x="10638681" y="35814474"/>
          <a:ext cx="1" cy="270742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31731</xdr:colOff>
      <xdr:row>154</xdr:row>
      <xdr:rowOff>70707</xdr:rowOff>
    </xdr:from>
    <xdr:to>
      <xdr:col>19</xdr:col>
      <xdr:colOff>709731</xdr:colOff>
      <xdr:row>157</xdr:row>
      <xdr:rowOff>147207</xdr:rowOff>
    </xdr:to>
    <xdr:sp macro="" textlink="">
      <xdr:nvSpPr>
        <xdr:cNvPr id="124" name="CuadroTexto 123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1500-00007C000000}"/>
            </a:ext>
          </a:extLst>
        </xdr:cNvPr>
        <xdr:cNvSpPr txBox="1"/>
      </xdr:nvSpPr>
      <xdr:spPr>
        <a:xfrm>
          <a:off x="9918681" y="3136033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ACCESORIOS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10-35</a:t>
          </a:r>
          <a:endParaRPr lang="en-US" sz="900">
            <a:effectLst/>
          </a:endParaRPr>
        </a:p>
      </xdr:txBody>
    </xdr:sp>
    <xdr:clientData/>
  </xdr:twoCellAnchor>
  <xdr:twoCellAnchor>
    <xdr:from>
      <xdr:col>18</xdr:col>
      <xdr:colOff>31731</xdr:colOff>
      <xdr:row>184</xdr:row>
      <xdr:rowOff>70362</xdr:rowOff>
    </xdr:from>
    <xdr:to>
      <xdr:col>19</xdr:col>
      <xdr:colOff>709731</xdr:colOff>
      <xdr:row>187</xdr:row>
      <xdr:rowOff>146862</xdr:rowOff>
    </xdr:to>
    <xdr:sp macro="" textlink="">
      <xdr:nvSpPr>
        <xdr:cNvPr id="125" name="CuadroTexto 12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1500-00007D000000}"/>
            </a:ext>
          </a:extLst>
        </xdr:cNvPr>
        <xdr:cNvSpPr txBox="1"/>
      </xdr:nvSpPr>
      <xdr:spPr>
        <a:xfrm>
          <a:off x="9918681" y="3707498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SELLADO DE APÉNDICES</a:t>
          </a:r>
        </a:p>
        <a:p>
          <a:pPr algn="ctr"/>
          <a:r>
            <a:rPr lang="en-US" sz="900" b="1" i="1"/>
            <a:t>45-01</a:t>
          </a:r>
        </a:p>
      </xdr:txBody>
    </xdr:sp>
    <xdr:clientData/>
  </xdr:twoCellAnchor>
  <xdr:twoCellAnchor>
    <xdr:from>
      <xdr:col>18</xdr:col>
      <xdr:colOff>31731</xdr:colOff>
      <xdr:row>209</xdr:row>
      <xdr:rowOff>84012</xdr:rowOff>
    </xdr:from>
    <xdr:to>
      <xdr:col>19</xdr:col>
      <xdr:colOff>709731</xdr:colOff>
      <xdr:row>212</xdr:row>
      <xdr:rowOff>160512</xdr:rowOff>
    </xdr:to>
    <xdr:sp macro="" textlink="">
      <xdr:nvSpPr>
        <xdr:cNvPr id="126" name="CuadroTexto 125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1500-00007E000000}"/>
            </a:ext>
          </a:extLst>
        </xdr:cNvPr>
        <xdr:cNvSpPr txBox="1"/>
      </xdr:nvSpPr>
      <xdr:spPr>
        <a:xfrm>
          <a:off x="9918681" y="418511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PINTADO</a:t>
          </a:r>
          <a:r>
            <a:rPr lang="en-US" sz="1100" b="1" i="1" baseline="0"/>
            <a:t> UNIONES SOLDADAS</a:t>
          </a:r>
        </a:p>
        <a:p>
          <a:pPr algn="ctr"/>
          <a:r>
            <a:rPr lang="en-US" sz="900" b="1" i="1" baseline="0"/>
            <a:t>45-05</a:t>
          </a:r>
          <a:endParaRPr lang="en-US" sz="1100" b="1" i="1"/>
        </a:p>
      </xdr:txBody>
    </xdr:sp>
    <xdr:clientData/>
  </xdr:twoCellAnchor>
  <xdr:twoCellAnchor>
    <xdr:from>
      <xdr:col>18</xdr:col>
      <xdr:colOff>31731</xdr:colOff>
      <xdr:row>174</xdr:row>
      <xdr:rowOff>66849</xdr:rowOff>
    </xdr:from>
    <xdr:to>
      <xdr:col>19</xdr:col>
      <xdr:colOff>709731</xdr:colOff>
      <xdr:row>177</xdr:row>
      <xdr:rowOff>143349</xdr:rowOff>
    </xdr:to>
    <xdr:sp macro="" textlink="">
      <xdr:nvSpPr>
        <xdr:cNvPr id="127" name="CuadroTexto 12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1500-00007F000000}"/>
            </a:ext>
          </a:extLst>
        </xdr:cNvPr>
        <xdr:cNvSpPr txBox="1"/>
      </xdr:nvSpPr>
      <xdr:spPr>
        <a:xfrm>
          <a:off x="9918681" y="3516647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CONEXIÓN BOMBAS DE VACÍO</a:t>
          </a:r>
        </a:p>
        <a:p>
          <a:pPr algn="ctr"/>
          <a:r>
            <a:rPr lang="en-US" sz="900" b="1" i="1"/>
            <a:t>30-05</a:t>
          </a:r>
          <a:endParaRPr lang="en-US" sz="1100" b="1" i="1"/>
        </a:p>
      </xdr:txBody>
    </xdr:sp>
    <xdr:clientData/>
  </xdr:twoCellAnchor>
  <xdr:twoCellAnchor>
    <xdr:from>
      <xdr:col>18</xdr:col>
      <xdr:colOff>31731</xdr:colOff>
      <xdr:row>179</xdr:row>
      <xdr:rowOff>41089</xdr:rowOff>
    </xdr:from>
    <xdr:to>
      <xdr:col>19</xdr:col>
      <xdr:colOff>709731</xdr:colOff>
      <xdr:row>182</xdr:row>
      <xdr:rowOff>117589</xdr:rowOff>
    </xdr:to>
    <xdr:sp macro="" textlink="">
      <xdr:nvSpPr>
        <xdr:cNvPr id="128" name="CuadroTexto 127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1500-000080000000}"/>
            </a:ext>
          </a:extLst>
        </xdr:cNvPr>
        <xdr:cNvSpPr txBox="1"/>
      </xdr:nvSpPr>
      <xdr:spPr>
        <a:xfrm>
          <a:off x="9918681" y="3609321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</a:t>
          </a:r>
          <a:r>
            <a:rPr lang="en-US" sz="1100" b="1" i="1" baseline="0"/>
            <a:t> DE GAS REFRIGERANTE</a:t>
          </a:r>
        </a:p>
        <a:p>
          <a:pPr algn="ctr"/>
          <a:r>
            <a:rPr lang="en-US" sz="900" b="1" i="1" baseline="0"/>
            <a:t>40-01</a:t>
          </a:r>
          <a:endParaRPr lang="en-US" sz="900" b="1" i="1"/>
        </a:p>
      </xdr:txBody>
    </xdr:sp>
    <xdr:clientData/>
  </xdr:twoCellAnchor>
  <xdr:twoCellAnchor>
    <xdr:from>
      <xdr:col>18</xdr:col>
      <xdr:colOff>736050</xdr:colOff>
      <xdr:row>157</xdr:row>
      <xdr:rowOff>31638</xdr:rowOff>
    </xdr:from>
    <xdr:to>
      <xdr:col>20</xdr:col>
      <xdr:colOff>60641</xdr:colOff>
      <xdr:row>160</xdr:row>
      <xdr:rowOff>31638</xdr:rowOff>
    </xdr:to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1500-000081000000}"/>
            </a:ext>
          </a:extLst>
        </xdr:cNvPr>
        <xdr:cNvSpPr txBox="1"/>
      </xdr:nvSpPr>
      <xdr:spPr>
        <a:xfrm>
          <a:off x="10623000" y="31892763"/>
          <a:ext cx="84859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89B6"/>
              </a:solidFill>
            </a:rPr>
            <a:t>TER</a:t>
          </a:r>
          <a:endParaRPr lang="en-US" sz="1100" b="1">
            <a:solidFill>
              <a:srgbClr val="0089B6"/>
            </a:solidFill>
          </a:endParaRPr>
        </a:p>
      </xdr:txBody>
    </xdr:sp>
    <xdr:clientData/>
  </xdr:twoCellAnchor>
  <xdr:twoCellAnchor>
    <xdr:from>
      <xdr:col>18</xdr:col>
      <xdr:colOff>31731</xdr:colOff>
      <xdr:row>164</xdr:row>
      <xdr:rowOff>80412</xdr:rowOff>
    </xdr:from>
    <xdr:to>
      <xdr:col>19</xdr:col>
      <xdr:colOff>709731</xdr:colOff>
      <xdr:row>167</xdr:row>
      <xdr:rowOff>156912</xdr:rowOff>
    </xdr:to>
    <xdr:sp macro="" textlink="">
      <xdr:nvSpPr>
        <xdr:cNvPr id="130" name="CuadroTexto 12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1500-000082000000}"/>
            </a:ext>
          </a:extLst>
        </xdr:cNvPr>
        <xdr:cNvSpPr txBox="1"/>
      </xdr:nvSpPr>
      <xdr:spPr>
        <a:xfrm>
          <a:off x="9918681" y="332750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DE RESPALDO</a:t>
          </a:r>
          <a:endParaRPr lang="en-US" sz="1100" b="1" i="1" baseline="0"/>
        </a:p>
        <a:p>
          <a:pPr algn="ctr"/>
          <a:r>
            <a:rPr lang="en-US" sz="900" b="1" i="1" baseline="0"/>
            <a:t>15-05</a:t>
          </a:r>
          <a:endParaRPr lang="en-US" sz="900" b="1" i="1"/>
        </a:p>
      </xdr:txBody>
    </xdr:sp>
    <xdr:clientData/>
  </xdr:twoCellAnchor>
  <xdr:twoCellAnchor>
    <xdr:from>
      <xdr:col>18</xdr:col>
      <xdr:colOff>31731</xdr:colOff>
      <xdr:row>159</xdr:row>
      <xdr:rowOff>65207</xdr:rowOff>
    </xdr:from>
    <xdr:to>
      <xdr:col>19</xdr:col>
      <xdr:colOff>709731</xdr:colOff>
      <xdr:row>162</xdr:row>
      <xdr:rowOff>119295</xdr:rowOff>
    </xdr:to>
    <xdr:sp macro="" textlink="">
      <xdr:nvSpPr>
        <xdr:cNvPr id="131" name="CuadroTexto 130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1500-000083000000}"/>
            </a:ext>
          </a:extLst>
        </xdr:cNvPr>
        <xdr:cNvSpPr txBox="1"/>
      </xdr:nvSpPr>
      <xdr:spPr>
        <a:xfrm>
          <a:off x="9918681" y="32307332"/>
          <a:ext cx="1440000" cy="625588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ETIQUETADO FRONTAL Y LATERAL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15-10</a:t>
          </a:r>
          <a:endParaRPr lang="en-US" sz="900">
            <a:effectLst/>
          </a:endParaRPr>
        </a:p>
      </xdr:txBody>
    </xdr:sp>
    <xdr:clientData/>
  </xdr:twoCellAnchor>
  <xdr:twoCellAnchor>
    <xdr:from>
      <xdr:col>18</xdr:col>
      <xdr:colOff>31731</xdr:colOff>
      <xdr:row>169</xdr:row>
      <xdr:rowOff>86699</xdr:rowOff>
    </xdr:from>
    <xdr:to>
      <xdr:col>19</xdr:col>
      <xdr:colOff>709731</xdr:colOff>
      <xdr:row>172</xdr:row>
      <xdr:rowOff>118375</xdr:rowOff>
    </xdr:to>
    <xdr:sp macro="" textlink="">
      <xdr:nvSpPr>
        <xdr:cNvPr id="132" name="CuadroTexto 131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1500-000084000000}"/>
            </a:ext>
          </a:extLst>
        </xdr:cNvPr>
        <xdr:cNvSpPr txBox="1"/>
      </xdr:nvSpPr>
      <xdr:spPr>
        <a:xfrm>
          <a:off x="9918681" y="34233824"/>
          <a:ext cx="1440000" cy="60317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COLOCACIÓN DE MANUALES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9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20-01</a:t>
          </a:r>
          <a:endParaRPr lang="en-US" sz="11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31731</xdr:colOff>
      <xdr:row>199</xdr:row>
      <xdr:rowOff>64900</xdr:rowOff>
    </xdr:from>
    <xdr:to>
      <xdr:col>19</xdr:col>
      <xdr:colOff>709731</xdr:colOff>
      <xdr:row>202</xdr:row>
      <xdr:rowOff>156680</xdr:rowOff>
    </xdr:to>
    <xdr:sp macro="" textlink="">
      <xdr:nvSpPr>
        <xdr:cNvPr id="133" name="CuadroTexto 132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500-000085000000}"/>
            </a:ext>
          </a:extLst>
        </xdr:cNvPr>
        <xdr:cNvSpPr txBox="1"/>
      </xdr:nvSpPr>
      <xdr:spPr>
        <a:xfrm>
          <a:off x="9918681" y="39927025"/>
          <a:ext cx="1440000" cy="66328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LIMPIEZA FINAL</a:t>
          </a:r>
        </a:p>
        <a:p>
          <a:pPr algn="ctr"/>
          <a:r>
            <a:rPr lang="en-US" sz="900" b="1" i="1"/>
            <a:t>25-01</a:t>
          </a:r>
          <a:endParaRPr lang="en-US" sz="1100" b="1" i="1"/>
        </a:p>
      </xdr:txBody>
    </xdr:sp>
    <xdr:clientData/>
  </xdr:twoCellAnchor>
  <xdr:twoCellAnchor>
    <xdr:from>
      <xdr:col>15</xdr:col>
      <xdr:colOff>57494</xdr:colOff>
      <xdr:row>229</xdr:row>
      <xdr:rowOff>52354</xdr:rowOff>
    </xdr:from>
    <xdr:to>
      <xdr:col>16</xdr:col>
      <xdr:colOff>735494</xdr:colOff>
      <xdr:row>232</xdr:row>
      <xdr:rowOff>128854</xdr:rowOff>
    </xdr:to>
    <xdr:sp macro="" textlink="">
      <xdr:nvSpPr>
        <xdr:cNvPr id="134" name="CuadroTexto 133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500-000086000000}"/>
            </a:ext>
          </a:extLst>
        </xdr:cNvPr>
        <xdr:cNvSpPr txBox="1"/>
      </xdr:nvSpPr>
      <xdr:spPr>
        <a:xfrm>
          <a:off x="8296619" y="4562947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PREPARADO</a:t>
          </a:r>
          <a:r>
            <a:rPr lang="en-US" sz="1100" b="1" i="1" baseline="0"/>
            <a:t> LATERALES</a:t>
          </a:r>
        </a:p>
        <a:p>
          <a:pPr algn="ctr"/>
          <a:r>
            <a:rPr lang="en-US" sz="900" b="1" i="1" baseline="0"/>
            <a:t>01-25</a:t>
          </a:r>
          <a:endParaRPr lang="en-US" sz="900" b="1" i="1"/>
        </a:p>
      </xdr:txBody>
    </xdr:sp>
    <xdr:clientData/>
  </xdr:twoCellAnchor>
  <xdr:twoCellAnchor>
    <xdr:from>
      <xdr:col>18</xdr:col>
      <xdr:colOff>34637</xdr:colOff>
      <xdr:row>209</xdr:row>
      <xdr:rowOff>40822</xdr:rowOff>
    </xdr:from>
    <xdr:to>
      <xdr:col>19</xdr:col>
      <xdr:colOff>748392</xdr:colOff>
      <xdr:row>217</xdr:row>
      <xdr:rowOff>163286</xdr:rowOff>
    </xdr:to>
    <xdr:sp macro="" textlink="">
      <xdr:nvSpPr>
        <xdr:cNvPr id="135" name="Rectángulo 134">
          <a:extLst>
            <a:ext uri="{FF2B5EF4-FFF2-40B4-BE49-F238E27FC236}">
              <a16:creationId xmlns:a16="http://schemas.microsoft.com/office/drawing/2014/main" id="{00000000-0008-0000-1500-000087000000}"/>
            </a:ext>
          </a:extLst>
        </xdr:cNvPr>
        <xdr:cNvSpPr/>
      </xdr:nvSpPr>
      <xdr:spPr>
        <a:xfrm>
          <a:off x="9921587" y="41807947"/>
          <a:ext cx="1475755" cy="1646464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31731</xdr:colOff>
      <xdr:row>214</xdr:row>
      <xdr:rowOff>84012</xdr:rowOff>
    </xdr:from>
    <xdr:to>
      <xdr:col>19</xdr:col>
      <xdr:colOff>709731</xdr:colOff>
      <xdr:row>217</xdr:row>
      <xdr:rowOff>160512</xdr:rowOff>
    </xdr:to>
    <xdr:sp macro="" textlink="">
      <xdr:nvSpPr>
        <xdr:cNvPr id="136" name="CuadroTexto 13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1500-000088000000}"/>
            </a:ext>
          </a:extLst>
        </xdr:cNvPr>
        <xdr:cNvSpPr txBox="1"/>
      </xdr:nvSpPr>
      <xdr:spPr>
        <a:xfrm>
          <a:off x="9918681" y="428036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REJILLA TRASERA</a:t>
          </a:r>
        </a:p>
        <a:p>
          <a:pPr algn="ctr"/>
          <a:r>
            <a:rPr lang="en-US" sz="900" b="1" i="1" baseline="0"/>
            <a:t>10-30</a:t>
          </a:r>
        </a:p>
      </xdr:txBody>
    </xdr:sp>
    <xdr:clientData/>
  </xdr:twoCellAnchor>
  <xdr:twoCellAnchor>
    <xdr:from>
      <xdr:col>18</xdr:col>
      <xdr:colOff>31731</xdr:colOff>
      <xdr:row>239</xdr:row>
      <xdr:rowOff>59777</xdr:rowOff>
    </xdr:from>
    <xdr:to>
      <xdr:col>19</xdr:col>
      <xdr:colOff>709731</xdr:colOff>
      <xdr:row>242</xdr:row>
      <xdr:rowOff>136277</xdr:rowOff>
    </xdr:to>
    <xdr:sp macro="" textlink="">
      <xdr:nvSpPr>
        <xdr:cNvPr id="137" name="CuadroTexto 136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1500-000089000000}"/>
            </a:ext>
          </a:extLst>
        </xdr:cNvPr>
        <xdr:cNvSpPr txBox="1"/>
      </xdr:nvSpPr>
      <xdr:spPr>
        <a:xfrm>
          <a:off x="9918681" y="47541902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ETIQUETADO POS-EMBALAJE</a:t>
          </a:r>
          <a:endParaRPr lang="en-US" sz="1100" b="1" i="1" baseline="0"/>
        </a:p>
        <a:p>
          <a:pPr algn="ctr"/>
          <a:r>
            <a:rPr lang="en-US" sz="1000" b="1" i="1"/>
            <a:t>01-20</a:t>
          </a:r>
        </a:p>
      </xdr:txBody>
    </xdr:sp>
    <xdr:clientData/>
  </xdr:twoCellAnchor>
  <xdr:twoCellAnchor>
    <xdr:from>
      <xdr:col>18</xdr:col>
      <xdr:colOff>751731</xdr:colOff>
      <xdr:row>232</xdr:row>
      <xdr:rowOff>136277</xdr:rowOff>
    </xdr:from>
    <xdr:to>
      <xdr:col>18</xdr:col>
      <xdr:colOff>751731</xdr:colOff>
      <xdr:row>234</xdr:row>
      <xdr:rowOff>62225</xdr:rowOff>
    </xdr:to>
    <xdr:cxnSp macro="">
      <xdr:nvCxnSpPr>
        <xdr:cNvPr id="138" name="Conector recto de flecha 137">
          <a:extLst>
            <a:ext uri="{FF2B5EF4-FFF2-40B4-BE49-F238E27FC236}">
              <a16:creationId xmlns:a16="http://schemas.microsoft.com/office/drawing/2014/main" id="{00000000-0008-0000-1500-00008A000000}"/>
            </a:ext>
          </a:extLst>
        </xdr:cNvPr>
        <xdr:cNvCxnSpPr>
          <a:stCxn id="101" idx="4"/>
          <a:endCxn id="103" idx="0"/>
        </xdr:cNvCxnSpPr>
      </xdr:nvCxnSpPr>
      <xdr:spPr>
        <a:xfrm>
          <a:off x="10638681" y="46284902"/>
          <a:ext cx="0" cy="30694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735494</xdr:colOff>
      <xdr:row>230</xdr:row>
      <xdr:rowOff>185854</xdr:rowOff>
    </xdr:from>
    <xdr:to>
      <xdr:col>18</xdr:col>
      <xdr:colOff>31731</xdr:colOff>
      <xdr:row>231</xdr:row>
      <xdr:rowOff>2777</xdr:rowOff>
    </xdr:to>
    <xdr:cxnSp macro="">
      <xdr:nvCxnSpPr>
        <xdr:cNvPr id="139" name="Conector recto de flecha 138">
          <a:extLst>
            <a:ext uri="{FF2B5EF4-FFF2-40B4-BE49-F238E27FC236}">
              <a16:creationId xmlns:a16="http://schemas.microsoft.com/office/drawing/2014/main" id="{00000000-0008-0000-1500-00008B000000}"/>
            </a:ext>
          </a:extLst>
        </xdr:cNvPr>
        <xdr:cNvCxnSpPr>
          <a:stCxn id="134" idx="6"/>
          <a:endCxn id="101" idx="2"/>
        </xdr:cNvCxnSpPr>
      </xdr:nvCxnSpPr>
      <xdr:spPr>
        <a:xfrm>
          <a:off x="9736619" y="45953479"/>
          <a:ext cx="182062" cy="742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31731</xdr:colOff>
      <xdr:row>249</xdr:row>
      <xdr:rowOff>53464</xdr:rowOff>
    </xdr:from>
    <xdr:to>
      <xdr:col>19</xdr:col>
      <xdr:colOff>709731</xdr:colOff>
      <xdr:row>252</xdr:row>
      <xdr:rowOff>129964</xdr:rowOff>
    </xdr:to>
    <xdr:sp macro="" textlink="">
      <xdr:nvSpPr>
        <xdr:cNvPr id="140" name="CuadroTexto 139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1500-00008C000000}"/>
            </a:ext>
          </a:extLst>
        </xdr:cNvPr>
        <xdr:cNvSpPr txBox="1"/>
      </xdr:nvSpPr>
      <xdr:spPr>
        <a:xfrm>
          <a:off x="9918681" y="4944058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ENZUNCHADO</a:t>
          </a:r>
        </a:p>
        <a:p>
          <a:pPr algn="ctr"/>
          <a:r>
            <a:rPr lang="en-US" sz="900" b="1" i="1"/>
            <a:t>20-01</a:t>
          </a:r>
        </a:p>
      </xdr:txBody>
    </xdr:sp>
    <xdr:clientData/>
  </xdr:twoCellAnchor>
  <xdr:twoCellAnchor>
    <xdr:from>
      <xdr:col>18</xdr:col>
      <xdr:colOff>751731</xdr:colOff>
      <xdr:row>247</xdr:row>
      <xdr:rowOff>136277</xdr:rowOff>
    </xdr:from>
    <xdr:to>
      <xdr:col>18</xdr:col>
      <xdr:colOff>755192</xdr:colOff>
      <xdr:row>249</xdr:row>
      <xdr:rowOff>53464</xdr:rowOff>
    </xdr:to>
    <xdr:cxnSp macro="">
      <xdr:nvCxnSpPr>
        <xdr:cNvPr id="141" name="Conector recto de flecha 140">
          <a:extLst>
            <a:ext uri="{FF2B5EF4-FFF2-40B4-BE49-F238E27FC236}">
              <a16:creationId xmlns:a16="http://schemas.microsoft.com/office/drawing/2014/main" id="{00000000-0008-0000-1500-00008D000000}"/>
            </a:ext>
          </a:extLst>
        </xdr:cNvPr>
        <xdr:cNvCxnSpPr>
          <a:endCxn id="140" idx="0"/>
        </xdr:cNvCxnSpPr>
      </xdr:nvCxnSpPr>
      <xdr:spPr>
        <a:xfrm flipH="1">
          <a:off x="10638681" y="49142402"/>
          <a:ext cx="3461" cy="2981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</xdr:colOff>
      <xdr:row>29</xdr:row>
      <xdr:rowOff>69273</xdr:rowOff>
    </xdr:from>
    <xdr:to>
      <xdr:col>19</xdr:col>
      <xdr:colOff>729399</xdr:colOff>
      <xdr:row>77</xdr:row>
      <xdr:rowOff>158751</xdr:rowOff>
    </xdr:to>
    <xdr:sp macro="" textlink="">
      <xdr:nvSpPr>
        <xdr:cNvPr id="142" name="Rectángulo 141">
          <a:extLst>
            <a:ext uri="{FF2B5EF4-FFF2-40B4-BE49-F238E27FC236}">
              <a16:creationId xmlns:a16="http://schemas.microsoft.com/office/drawing/2014/main" id="{00000000-0008-0000-1500-00008E000000}"/>
            </a:ext>
          </a:extLst>
        </xdr:cNvPr>
        <xdr:cNvSpPr/>
      </xdr:nvSpPr>
      <xdr:spPr>
        <a:xfrm>
          <a:off x="1702954" y="5641398"/>
          <a:ext cx="9694445" cy="9233478"/>
        </a:xfrm>
        <a:prstGeom prst="rect">
          <a:avLst/>
        </a:prstGeom>
        <a:noFill/>
        <a:ln w="57150">
          <a:solidFill>
            <a:srgbClr val="6199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51955</xdr:colOff>
      <xdr:row>79</xdr:row>
      <xdr:rowOff>47625</xdr:rowOff>
    </xdr:from>
    <xdr:to>
      <xdr:col>20</xdr:col>
      <xdr:colOff>1</xdr:colOff>
      <xdr:row>93</xdr:row>
      <xdr:rowOff>18337</xdr:rowOff>
    </xdr:to>
    <xdr:sp macro="" textlink="">
      <xdr:nvSpPr>
        <xdr:cNvPr id="143" name="Rectángulo 142">
          <a:extLst>
            <a:ext uri="{FF2B5EF4-FFF2-40B4-BE49-F238E27FC236}">
              <a16:creationId xmlns:a16="http://schemas.microsoft.com/office/drawing/2014/main" id="{00000000-0008-0000-1500-00008F000000}"/>
            </a:ext>
          </a:extLst>
        </xdr:cNvPr>
        <xdr:cNvSpPr/>
      </xdr:nvSpPr>
      <xdr:spPr>
        <a:xfrm>
          <a:off x="9957955" y="15144750"/>
          <a:ext cx="1472046" cy="2637712"/>
        </a:xfrm>
        <a:prstGeom prst="rect">
          <a:avLst/>
        </a:prstGeom>
        <a:noFill/>
        <a:ln w="57150">
          <a:solidFill>
            <a:srgbClr val="0069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31172</xdr:colOff>
      <xdr:row>94</xdr:row>
      <xdr:rowOff>51956</xdr:rowOff>
    </xdr:from>
    <xdr:to>
      <xdr:col>19</xdr:col>
      <xdr:colOff>727364</xdr:colOff>
      <xdr:row>108</xdr:row>
      <xdr:rowOff>0</xdr:rowOff>
    </xdr:to>
    <xdr:sp macro="" textlink="">
      <xdr:nvSpPr>
        <xdr:cNvPr id="144" name="Rectángulo 143">
          <a:extLst>
            <a:ext uri="{FF2B5EF4-FFF2-40B4-BE49-F238E27FC236}">
              <a16:creationId xmlns:a16="http://schemas.microsoft.com/office/drawing/2014/main" id="{00000000-0008-0000-1500-000090000000}"/>
            </a:ext>
          </a:extLst>
        </xdr:cNvPr>
        <xdr:cNvSpPr/>
      </xdr:nvSpPr>
      <xdr:spPr>
        <a:xfrm>
          <a:off x="8270297" y="19911581"/>
          <a:ext cx="3106017" cy="2615044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63500</xdr:colOff>
      <xdr:row>109</xdr:row>
      <xdr:rowOff>0</xdr:rowOff>
    </xdr:from>
    <xdr:to>
      <xdr:col>19</xdr:col>
      <xdr:colOff>734497</xdr:colOff>
      <xdr:row>147</xdr:row>
      <xdr:rowOff>155864</xdr:rowOff>
    </xdr:to>
    <xdr:sp macro="" textlink="">
      <xdr:nvSpPr>
        <xdr:cNvPr id="145" name="Rectángulo 144">
          <a:extLst>
            <a:ext uri="{FF2B5EF4-FFF2-40B4-BE49-F238E27FC236}">
              <a16:creationId xmlns:a16="http://schemas.microsoft.com/office/drawing/2014/main" id="{00000000-0008-0000-1500-000091000000}"/>
            </a:ext>
          </a:extLst>
        </xdr:cNvPr>
        <xdr:cNvSpPr/>
      </xdr:nvSpPr>
      <xdr:spPr>
        <a:xfrm>
          <a:off x="1714500" y="20812125"/>
          <a:ext cx="9687997" cy="7394864"/>
        </a:xfrm>
        <a:prstGeom prst="rect">
          <a:avLst/>
        </a:prstGeom>
        <a:noFill/>
        <a:ln w="57150">
          <a:solidFill>
            <a:srgbClr val="CB737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255745</xdr:colOff>
      <xdr:row>109</xdr:row>
      <xdr:rowOff>145485</xdr:rowOff>
    </xdr:from>
    <xdr:to>
      <xdr:col>12</xdr:col>
      <xdr:colOff>336563</xdr:colOff>
      <xdr:row>113</xdr:row>
      <xdr:rowOff>51955</xdr:rowOff>
    </xdr:to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1500-000092000000}"/>
            </a:ext>
          </a:extLst>
        </xdr:cNvPr>
        <xdr:cNvSpPr txBox="1"/>
      </xdr:nvSpPr>
      <xdr:spPr>
        <a:xfrm>
          <a:off x="5961220" y="22862610"/>
          <a:ext cx="966643" cy="6684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CB7375"/>
              </a:solidFill>
            </a:rPr>
            <a:t>EQU</a:t>
          </a:r>
          <a:endParaRPr lang="en-US" sz="1100" b="1">
            <a:solidFill>
              <a:srgbClr val="CB7375"/>
            </a:solidFill>
          </a:endParaRPr>
        </a:p>
      </xdr:txBody>
    </xdr:sp>
    <xdr:clientData/>
  </xdr:twoCellAnchor>
  <xdr:twoCellAnchor>
    <xdr:from>
      <xdr:col>7</xdr:col>
      <xdr:colOff>565579</xdr:colOff>
      <xdr:row>18</xdr:row>
      <xdr:rowOff>99937</xdr:rowOff>
    </xdr:from>
    <xdr:to>
      <xdr:col>9</xdr:col>
      <xdr:colOff>652169</xdr:colOff>
      <xdr:row>21</xdr:row>
      <xdr:rowOff>99937</xdr:rowOff>
    </xdr:to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1500-000093000000}"/>
            </a:ext>
          </a:extLst>
        </xdr:cNvPr>
        <xdr:cNvSpPr txBox="1"/>
      </xdr:nvSpPr>
      <xdr:spPr>
        <a:xfrm>
          <a:off x="4623229" y="3576562"/>
          <a:ext cx="97241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F1DD38"/>
              </a:solidFill>
            </a:rPr>
            <a:t>CHA</a:t>
          </a:r>
          <a:endParaRPr lang="en-US" sz="1100" b="1">
            <a:solidFill>
              <a:srgbClr val="F1DD38"/>
            </a:solidFill>
          </a:endParaRPr>
        </a:p>
      </xdr:txBody>
    </xdr:sp>
    <xdr:clientData/>
  </xdr:twoCellAnchor>
  <xdr:twoCellAnchor>
    <xdr:from>
      <xdr:col>1</xdr:col>
      <xdr:colOff>34636</xdr:colOff>
      <xdr:row>7</xdr:row>
      <xdr:rowOff>34637</xdr:rowOff>
    </xdr:from>
    <xdr:to>
      <xdr:col>3</xdr:col>
      <xdr:colOff>0</xdr:colOff>
      <xdr:row>10</xdr:row>
      <xdr:rowOff>34637</xdr:rowOff>
    </xdr:to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1500-000094000000}"/>
            </a:ext>
          </a:extLst>
        </xdr:cNvPr>
        <xdr:cNvSpPr txBox="1"/>
      </xdr:nvSpPr>
      <xdr:spPr>
        <a:xfrm>
          <a:off x="796636" y="1368137"/>
          <a:ext cx="851189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58B8C"/>
              </a:solidFill>
            </a:rPr>
            <a:t>PLA</a:t>
          </a:r>
          <a:endParaRPr lang="en-US" sz="1100" b="1">
            <a:solidFill>
              <a:srgbClr val="058B8C"/>
            </a:solidFill>
          </a:endParaRPr>
        </a:p>
      </xdr:txBody>
    </xdr:sp>
    <xdr:clientData/>
  </xdr:twoCellAnchor>
  <xdr:twoCellAnchor>
    <xdr:from>
      <xdr:col>10</xdr:col>
      <xdr:colOff>527479</xdr:colOff>
      <xdr:row>34</xdr:row>
      <xdr:rowOff>44519</xdr:rowOff>
    </xdr:from>
    <xdr:to>
      <xdr:col>12</xdr:col>
      <xdr:colOff>614068</xdr:colOff>
      <xdr:row>37</xdr:row>
      <xdr:rowOff>44519</xdr:rowOff>
    </xdr:to>
    <xdr:sp macro="" textlink="">
      <xdr:nvSpPr>
        <xdr:cNvPr id="149" name="CuadroTexto 148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1500-000095000000}"/>
            </a:ext>
          </a:extLst>
        </xdr:cNvPr>
        <xdr:cNvSpPr txBox="1"/>
      </xdr:nvSpPr>
      <xdr:spPr>
        <a:xfrm>
          <a:off x="6232954" y="6569144"/>
          <a:ext cx="972414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61993B"/>
              </a:solidFill>
            </a:rPr>
            <a:t>ARH</a:t>
          </a:r>
          <a:endParaRPr lang="en-US" sz="1100" b="1">
            <a:solidFill>
              <a:srgbClr val="61993B"/>
            </a:solidFill>
          </a:endParaRPr>
        </a:p>
      </xdr:txBody>
    </xdr:sp>
    <xdr:clientData/>
  </xdr:twoCellAnchor>
  <xdr:twoCellAnchor>
    <xdr:from>
      <xdr:col>15</xdr:col>
      <xdr:colOff>368152</xdr:colOff>
      <xdr:row>95</xdr:row>
      <xdr:rowOff>110328</xdr:rowOff>
    </xdr:from>
    <xdr:to>
      <xdr:col>16</xdr:col>
      <xdr:colOff>575969</xdr:colOff>
      <xdr:row>98</xdr:row>
      <xdr:rowOff>110328</xdr:rowOff>
    </xdr:to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1500-000096000000}"/>
            </a:ext>
          </a:extLst>
        </xdr:cNvPr>
        <xdr:cNvSpPr txBox="1"/>
      </xdr:nvSpPr>
      <xdr:spPr>
        <a:xfrm>
          <a:off x="8607277" y="20160453"/>
          <a:ext cx="969817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7A7B7A"/>
              </a:solidFill>
            </a:rPr>
            <a:t>PEH</a:t>
          </a:r>
          <a:endParaRPr lang="en-US" sz="1100" b="1">
            <a:solidFill>
              <a:srgbClr val="7A7B7A"/>
            </a:solidFill>
          </a:endParaRPr>
        </a:p>
      </xdr:txBody>
    </xdr:sp>
    <xdr:clientData/>
  </xdr:twoCellAnchor>
  <xdr:twoCellAnchor>
    <xdr:from>
      <xdr:col>12</xdr:col>
      <xdr:colOff>35192</xdr:colOff>
      <xdr:row>24</xdr:row>
      <xdr:rowOff>62134</xdr:rowOff>
    </xdr:from>
    <xdr:to>
      <xdr:col>13</xdr:col>
      <xdr:colOff>713192</xdr:colOff>
      <xdr:row>27</xdr:row>
      <xdr:rowOff>138634</xdr:rowOff>
    </xdr:to>
    <xdr:sp macro="" textlink="">
      <xdr:nvSpPr>
        <xdr:cNvPr id="151" name="CuadroTexto 150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1500-000097000000}"/>
            </a:ext>
          </a:extLst>
        </xdr:cNvPr>
        <xdr:cNvSpPr txBox="1"/>
      </xdr:nvSpPr>
      <xdr:spPr>
        <a:xfrm>
          <a:off x="6626492" y="468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 TRAN. TAPA</a:t>
          </a:r>
          <a:r>
            <a:rPr lang="en-US" sz="1100" b="1" i="1" baseline="0"/>
            <a:t> DERECHA</a:t>
          </a:r>
          <a:endParaRPr lang="en-US" sz="1100" b="1" i="1"/>
        </a:p>
      </xdr:txBody>
    </xdr:sp>
    <xdr:clientData/>
  </xdr:twoCellAnchor>
  <xdr:twoCellAnchor>
    <xdr:from>
      <xdr:col>12</xdr:col>
      <xdr:colOff>755192</xdr:colOff>
      <xdr:row>22</xdr:row>
      <xdr:rowOff>138634</xdr:rowOff>
    </xdr:from>
    <xdr:to>
      <xdr:col>12</xdr:col>
      <xdr:colOff>755192</xdr:colOff>
      <xdr:row>24</xdr:row>
      <xdr:rowOff>62134</xdr:rowOff>
    </xdr:to>
    <xdr:cxnSp macro="">
      <xdr:nvCxnSpPr>
        <xdr:cNvPr id="152" name="Conector recto de flecha 151">
          <a:extLst>
            <a:ext uri="{FF2B5EF4-FFF2-40B4-BE49-F238E27FC236}">
              <a16:creationId xmlns:a16="http://schemas.microsoft.com/office/drawing/2014/main" id="{00000000-0008-0000-1500-000098000000}"/>
            </a:ext>
          </a:extLst>
        </xdr:cNvPr>
        <xdr:cNvCxnSpPr>
          <a:endCxn id="151" idx="0"/>
        </xdr:cNvCxnSpPr>
      </xdr:nvCxnSpPr>
      <xdr:spPr>
        <a:xfrm>
          <a:off x="7346492" y="437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99</xdr:row>
      <xdr:rowOff>62134</xdr:rowOff>
    </xdr:from>
    <xdr:to>
      <xdr:col>16</xdr:col>
      <xdr:colOff>713192</xdr:colOff>
      <xdr:row>102</xdr:row>
      <xdr:rowOff>138634</xdr:rowOff>
    </xdr:to>
    <xdr:sp macro="" textlink="">
      <xdr:nvSpPr>
        <xdr:cNvPr id="153" name="CuadroTexto 15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1500-000099000000}"/>
            </a:ext>
          </a:extLst>
        </xdr:cNvPr>
        <xdr:cNvSpPr txBox="1"/>
      </xdr:nvSpPr>
      <xdr:spPr>
        <a:xfrm>
          <a:off x="8274317" y="2087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BASE MC</a:t>
          </a:r>
        </a:p>
        <a:p>
          <a:pPr algn="ctr"/>
          <a:r>
            <a:rPr lang="en-US" sz="900" b="1" i="1" baseline="0"/>
            <a:t>10-01</a:t>
          </a:r>
          <a:endParaRPr lang="en-US" sz="1100" b="1" i="1"/>
        </a:p>
      </xdr:txBody>
    </xdr:sp>
    <xdr:clientData/>
  </xdr:twoCellAnchor>
  <xdr:twoCellAnchor>
    <xdr:from>
      <xdr:col>16</xdr:col>
      <xdr:colOff>713192</xdr:colOff>
      <xdr:row>101</xdr:row>
      <xdr:rowOff>5134</xdr:rowOff>
    </xdr:from>
    <xdr:to>
      <xdr:col>18</xdr:col>
      <xdr:colOff>35192</xdr:colOff>
      <xdr:row>101</xdr:row>
      <xdr:rowOff>5134</xdr:rowOff>
    </xdr:to>
    <xdr:cxnSp macro="">
      <xdr:nvCxnSpPr>
        <xdr:cNvPr id="154" name="Conector recto de flecha 153">
          <a:extLst>
            <a:ext uri="{FF2B5EF4-FFF2-40B4-BE49-F238E27FC236}">
              <a16:creationId xmlns:a16="http://schemas.microsoft.com/office/drawing/2014/main" id="{00000000-0008-0000-1500-00009A000000}"/>
            </a:ext>
          </a:extLst>
        </xdr:cNvPr>
        <xdr:cNvCxnSpPr>
          <a:stCxn id="153" idx="6"/>
          <a:endCxn id="71" idx="2"/>
        </xdr:cNvCxnSpPr>
      </xdr:nvCxnSpPr>
      <xdr:spPr>
        <a:xfrm>
          <a:off x="9714317" y="211982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62932</xdr:colOff>
      <xdr:row>114</xdr:row>
      <xdr:rowOff>65518</xdr:rowOff>
    </xdr:from>
    <xdr:to>
      <xdr:col>13</xdr:col>
      <xdr:colOff>743819</xdr:colOff>
      <xdr:row>117</xdr:row>
      <xdr:rowOff>142018</xdr:rowOff>
    </xdr:to>
    <xdr:sp macro="" textlink="">
      <xdr:nvSpPr>
        <xdr:cNvPr id="155" name="CuadroTexto 154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1500-00009B000000}"/>
            </a:ext>
          </a:extLst>
        </xdr:cNvPr>
        <xdr:cNvSpPr txBox="1"/>
      </xdr:nvSpPr>
      <xdr:spPr>
        <a:xfrm>
          <a:off x="6654232" y="237351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VERIFICACION</a:t>
          </a:r>
          <a:r>
            <a:rPr lang="en-US" sz="1100" b="1" i="1" baseline="0"/>
            <a:t> CONTINUIDAD Y FUGA</a:t>
          </a:r>
        </a:p>
        <a:p>
          <a:pPr algn="ctr"/>
          <a:r>
            <a:rPr lang="en-US" sz="900" b="1" i="1" baseline="0"/>
            <a:t>01-30</a:t>
          </a:r>
          <a:endParaRPr lang="en-US" sz="1100" b="1" i="1"/>
        </a:p>
      </xdr:txBody>
    </xdr:sp>
    <xdr:clientData/>
  </xdr:twoCellAnchor>
  <xdr:twoCellAnchor>
    <xdr:from>
      <xdr:col>9</xdr:col>
      <xdr:colOff>52788</xdr:colOff>
      <xdr:row>114</xdr:row>
      <xdr:rowOff>65518</xdr:rowOff>
    </xdr:from>
    <xdr:to>
      <xdr:col>10</xdr:col>
      <xdr:colOff>733676</xdr:colOff>
      <xdr:row>117</xdr:row>
      <xdr:rowOff>142018</xdr:rowOff>
    </xdr:to>
    <xdr:sp macro="" textlink="">
      <xdr:nvSpPr>
        <xdr:cNvPr id="156" name="CuadroTexto 155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1500-00009C000000}"/>
            </a:ext>
          </a:extLst>
        </xdr:cNvPr>
        <xdr:cNvSpPr txBox="1"/>
      </xdr:nvSpPr>
      <xdr:spPr>
        <a:xfrm>
          <a:off x="4996263" y="23735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</a:t>
          </a:r>
        </a:p>
        <a:p>
          <a:pPr algn="ctr"/>
          <a:r>
            <a:rPr lang="en-US" sz="900" b="1" i="1"/>
            <a:t>01-25</a:t>
          </a:r>
        </a:p>
      </xdr:txBody>
    </xdr:sp>
    <xdr:clientData/>
  </xdr:twoCellAnchor>
  <xdr:twoCellAnchor>
    <xdr:from>
      <xdr:col>6</xdr:col>
      <xdr:colOff>27551</xdr:colOff>
      <xdr:row>114</xdr:row>
      <xdr:rowOff>65518</xdr:rowOff>
    </xdr:from>
    <xdr:to>
      <xdr:col>7</xdr:col>
      <xdr:colOff>708439</xdr:colOff>
      <xdr:row>117</xdr:row>
      <xdr:rowOff>142018</xdr:rowOff>
    </xdr:to>
    <xdr:sp macro="" textlink="">
      <xdr:nvSpPr>
        <xdr:cNvPr id="157" name="CuadroTexto 156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1500-00009D000000}"/>
            </a:ext>
          </a:extLst>
        </xdr:cNvPr>
        <xdr:cNvSpPr txBox="1"/>
      </xdr:nvSpPr>
      <xdr:spPr>
        <a:xfrm>
          <a:off x="3323201" y="237351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APÉNDICES</a:t>
          </a:r>
        </a:p>
        <a:p>
          <a:pPr algn="ctr"/>
          <a:r>
            <a:rPr lang="en-US" sz="900" b="1" i="1"/>
            <a:t>01-20</a:t>
          </a:r>
          <a:endParaRPr lang="en-US" sz="1100" b="1" i="1"/>
        </a:p>
      </xdr:txBody>
    </xdr:sp>
    <xdr:clientData/>
  </xdr:twoCellAnchor>
  <xdr:twoCellAnchor>
    <xdr:from>
      <xdr:col>5</xdr:col>
      <xdr:colOff>1034</xdr:colOff>
      <xdr:row>116</xdr:row>
      <xdr:rowOff>9962</xdr:rowOff>
    </xdr:from>
    <xdr:to>
      <xdr:col>6</xdr:col>
      <xdr:colOff>27551</xdr:colOff>
      <xdr:row>116</xdr:row>
      <xdr:rowOff>9962</xdr:rowOff>
    </xdr:to>
    <xdr:cxnSp macro="">
      <xdr:nvCxnSpPr>
        <xdr:cNvPr id="158" name="Conector recto de flecha 157">
          <a:extLst>
            <a:ext uri="{FF2B5EF4-FFF2-40B4-BE49-F238E27FC236}">
              <a16:creationId xmlns:a16="http://schemas.microsoft.com/office/drawing/2014/main" id="{00000000-0008-0000-1500-00009E000000}"/>
            </a:ext>
          </a:extLst>
        </xdr:cNvPr>
        <xdr:cNvCxnSpPr>
          <a:endCxn id="157" idx="2"/>
        </xdr:cNvCxnSpPr>
      </xdr:nvCxnSpPr>
      <xdr:spPr>
        <a:xfrm>
          <a:off x="3172859" y="24060587"/>
          <a:ext cx="15034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708439</xdr:colOff>
      <xdr:row>116</xdr:row>
      <xdr:rowOff>9962</xdr:rowOff>
    </xdr:from>
    <xdr:to>
      <xdr:col>9</xdr:col>
      <xdr:colOff>52788</xdr:colOff>
      <xdr:row>116</xdr:row>
      <xdr:rowOff>9962</xdr:rowOff>
    </xdr:to>
    <xdr:cxnSp macro="">
      <xdr:nvCxnSpPr>
        <xdr:cNvPr id="159" name="Conector recto de flecha 158">
          <a:extLst>
            <a:ext uri="{FF2B5EF4-FFF2-40B4-BE49-F238E27FC236}">
              <a16:creationId xmlns:a16="http://schemas.microsoft.com/office/drawing/2014/main" id="{00000000-0008-0000-1500-00009F000000}"/>
            </a:ext>
          </a:extLst>
        </xdr:cNvPr>
        <xdr:cNvCxnSpPr>
          <a:stCxn id="157" idx="6"/>
          <a:endCxn id="156" idx="2"/>
        </xdr:cNvCxnSpPr>
      </xdr:nvCxnSpPr>
      <xdr:spPr>
        <a:xfrm>
          <a:off x="4766089" y="24060587"/>
          <a:ext cx="23017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733676</xdr:colOff>
      <xdr:row>116</xdr:row>
      <xdr:rowOff>9962</xdr:rowOff>
    </xdr:from>
    <xdr:to>
      <xdr:col>12</xdr:col>
      <xdr:colOff>62932</xdr:colOff>
      <xdr:row>116</xdr:row>
      <xdr:rowOff>9962</xdr:rowOff>
    </xdr:to>
    <xdr:cxnSp macro="">
      <xdr:nvCxnSpPr>
        <xdr:cNvPr id="160" name="Conector recto de flecha 159">
          <a:extLst>
            <a:ext uri="{FF2B5EF4-FFF2-40B4-BE49-F238E27FC236}">
              <a16:creationId xmlns:a16="http://schemas.microsoft.com/office/drawing/2014/main" id="{00000000-0008-0000-1500-0000A0000000}"/>
            </a:ext>
          </a:extLst>
        </xdr:cNvPr>
        <xdr:cNvCxnSpPr>
          <a:stCxn id="156" idx="6"/>
          <a:endCxn id="155" idx="2"/>
        </xdr:cNvCxnSpPr>
      </xdr:nvCxnSpPr>
      <xdr:spPr>
        <a:xfrm>
          <a:off x="6439151" y="24060587"/>
          <a:ext cx="21508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743819</xdr:colOff>
      <xdr:row>116</xdr:row>
      <xdr:rowOff>8518</xdr:rowOff>
    </xdr:from>
    <xdr:to>
      <xdr:col>15</xdr:col>
      <xdr:colOff>62932</xdr:colOff>
      <xdr:row>116</xdr:row>
      <xdr:rowOff>8518</xdr:rowOff>
    </xdr:to>
    <xdr:cxnSp macro="">
      <xdr:nvCxnSpPr>
        <xdr:cNvPr id="161" name="Conector recto de flecha 160">
          <a:extLst>
            <a:ext uri="{FF2B5EF4-FFF2-40B4-BE49-F238E27FC236}">
              <a16:creationId xmlns:a16="http://schemas.microsoft.com/office/drawing/2014/main" id="{00000000-0008-0000-1500-0000A1000000}"/>
            </a:ext>
          </a:extLst>
        </xdr:cNvPr>
        <xdr:cNvCxnSpPr>
          <a:stCxn id="155" idx="6"/>
          <a:endCxn id="162" idx="2"/>
        </xdr:cNvCxnSpPr>
      </xdr:nvCxnSpPr>
      <xdr:spPr>
        <a:xfrm>
          <a:off x="8097119" y="24059143"/>
          <a:ext cx="204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62932</xdr:colOff>
      <xdr:row>114</xdr:row>
      <xdr:rowOff>65518</xdr:rowOff>
    </xdr:from>
    <xdr:to>
      <xdr:col>16</xdr:col>
      <xdr:colOff>740932</xdr:colOff>
      <xdr:row>117</xdr:row>
      <xdr:rowOff>142018</xdr:rowOff>
    </xdr:to>
    <xdr:sp macro="" textlink="">
      <xdr:nvSpPr>
        <xdr:cNvPr id="162" name="CuadroTexto 16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1500-0000A2000000}"/>
            </a:ext>
          </a:extLst>
        </xdr:cNvPr>
        <xdr:cNvSpPr txBox="1"/>
      </xdr:nvSpPr>
      <xdr:spPr>
        <a:xfrm>
          <a:off x="8302057" y="23735143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 baseline="0"/>
            <a:t> FORZADOR</a:t>
          </a:r>
        </a:p>
        <a:p>
          <a:pPr algn="ctr"/>
          <a:r>
            <a:rPr lang="en-US" sz="900" b="1" i="1" baseline="0"/>
            <a:t>01-35</a:t>
          </a:r>
          <a:endParaRPr lang="en-US" sz="900" b="1" i="1"/>
        </a:p>
      </xdr:txBody>
    </xdr:sp>
    <xdr:clientData/>
  </xdr:twoCellAnchor>
  <xdr:twoCellAnchor>
    <xdr:from>
      <xdr:col>16</xdr:col>
      <xdr:colOff>740932</xdr:colOff>
      <xdr:row>116</xdr:row>
      <xdr:rowOff>8518</xdr:rowOff>
    </xdr:from>
    <xdr:to>
      <xdr:col>18</xdr:col>
      <xdr:colOff>35192</xdr:colOff>
      <xdr:row>116</xdr:row>
      <xdr:rowOff>8518</xdr:rowOff>
    </xdr:to>
    <xdr:cxnSp macro="">
      <xdr:nvCxnSpPr>
        <xdr:cNvPr id="163" name="Conector recto de flecha 162">
          <a:extLst>
            <a:ext uri="{FF2B5EF4-FFF2-40B4-BE49-F238E27FC236}">
              <a16:creationId xmlns:a16="http://schemas.microsoft.com/office/drawing/2014/main" id="{00000000-0008-0000-1500-0000A3000000}"/>
            </a:ext>
          </a:extLst>
        </xdr:cNvPr>
        <xdr:cNvCxnSpPr>
          <a:stCxn id="162" idx="6"/>
        </xdr:cNvCxnSpPr>
      </xdr:nvCxnSpPr>
      <xdr:spPr>
        <a:xfrm>
          <a:off x="9742057" y="24059143"/>
          <a:ext cx="18008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62933</xdr:colOff>
      <xdr:row>109</xdr:row>
      <xdr:rowOff>77384</xdr:rowOff>
    </xdr:from>
    <xdr:to>
      <xdr:col>16</xdr:col>
      <xdr:colOff>740932</xdr:colOff>
      <xdr:row>112</xdr:row>
      <xdr:rowOff>153884</xdr:rowOff>
    </xdr:to>
    <xdr:sp macro="" textlink="">
      <xdr:nvSpPr>
        <xdr:cNvPr id="164" name="CuadroTexto 163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1500-0000A4000000}"/>
            </a:ext>
          </a:extLst>
        </xdr:cNvPr>
        <xdr:cNvSpPr txBox="1"/>
      </xdr:nvSpPr>
      <xdr:spPr>
        <a:xfrm>
          <a:off x="8302058" y="22794509"/>
          <a:ext cx="1439999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</a:t>
          </a:r>
          <a:r>
            <a:rPr lang="en-US" sz="1100" b="1" i="1" baseline="0"/>
            <a:t> FORZADOR PARA UC</a:t>
          </a:r>
        </a:p>
        <a:p>
          <a:pPr algn="ctr"/>
          <a:r>
            <a:rPr lang="en-US" sz="900" b="1" i="1" baseline="0"/>
            <a:t>15-01</a:t>
          </a:r>
          <a:endParaRPr lang="en-US" sz="1100" b="1" i="1"/>
        </a:p>
      </xdr:txBody>
    </xdr:sp>
    <xdr:clientData/>
  </xdr:twoCellAnchor>
  <xdr:twoCellAnchor>
    <xdr:from>
      <xdr:col>15</xdr:col>
      <xdr:colOff>52779</xdr:colOff>
      <xdr:row>109</xdr:row>
      <xdr:rowOff>42471</xdr:rowOff>
    </xdr:from>
    <xdr:to>
      <xdr:col>16</xdr:col>
      <xdr:colOff>746744</xdr:colOff>
      <xdr:row>112</xdr:row>
      <xdr:rowOff>181430</xdr:rowOff>
    </xdr:to>
    <xdr:sp macro="" textlink="">
      <xdr:nvSpPr>
        <xdr:cNvPr id="165" name="Rectángulo 164">
          <a:extLst>
            <a:ext uri="{FF2B5EF4-FFF2-40B4-BE49-F238E27FC236}">
              <a16:creationId xmlns:a16="http://schemas.microsoft.com/office/drawing/2014/main" id="{00000000-0008-0000-1500-0000A5000000}"/>
            </a:ext>
          </a:extLst>
        </xdr:cNvPr>
        <xdr:cNvSpPr/>
      </xdr:nvSpPr>
      <xdr:spPr>
        <a:xfrm>
          <a:off x="8291904" y="22759596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18762</xdr:colOff>
      <xdr:row>112</xdr:row>
      <xdr:rowOff>181430</xdr:rowOff>
    </xdr:from>
    <xdr:to>
      <xdr:col>16</xdr:col>
      <xdr:colOff>20932</xdr:colOff>
      <xdr:row>114</xdr:row>
      <xdr:rowOff>65518</xdr:rowOff>
    </xdr:to>
    <xdr:cxnSp macro="">
      <xdr:nvCxnSpPr>
        <xdr:cNvPr id="166" name="Conector recto de flecha 165">
          <a:extLst>
            <a:ext uri="{FF2B5EF4-FFF2-40B4-BE49-F238E27FC236}">
              <a16:creationId xmlns:a16="http://schemas.microsoft.com/office/drawing/2014/main" id="{00000000-0008-0000-1500-0000A6000000}"/>
            </a:ext>
          </a:extLst>
        </xdr:cNvPr>
        <xdr:cNvCxnSpPr>
          <a:stCxn id="165" idx="2"/>
        </xdr:cNvCxnSpPr>
      </xdr:nvCxnSpPr>
      <xdr:spPr>
        <a:xfrm>
          <a:off x="9019887" y="23470055"/>
          <a:ext cx="2170" cy="265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85032</xdr:colOff>
      <xdr:row>114</xdr:row>
      <xdr:rowOff>69125</xdr:rowOff>
    </xdr:from>
    <xdr:to>
      <xdr:col>5</xdr:col>
      <xdr:colOff>1034</xdr:colOff>
      <xdr:row>117</xdr:row>
      <xdr:rowOff>145625</xdr:rowOff>
    </xdr:to>
    <xdr:sp macro="" textlink="">
      <xdr:nvSpPr>
        <xdr:cNvPr id="167" name="CuadroTexto 166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1500-0000A7000000}"/>
            </a:ext>
          </a:extLst>
        </xdr:cNvPr>
        <xdr:cNvSpPr txBox="1"/>
      </xdr:nvSpPr>
      <xdr:spPr>
        <a:xfrm>
          <a:off x="1732857" y="23738750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CONDENSADOR Y MC</a:t>
          </a:r>
        </a:p>
        <a:p>
          <a:pPr algn="ctr"/>
          <a:r>
            <a:rPr lang="en-US" sz="900" b="1" i="1"/>
            <a:t>01-10</a:t>
          </a:r>
          <a:endParaRPr lang="en-US" sz="1100" b="1" i="1"/>
        </a:p>
      </xdr:txBody>
    </xdr:sp>
    <xdr:clientData/>
  </xdr:twoCellAnchor>
  <xdr:twoCellAnchor>
    <xdr:from>
      <xdr:col>3</xdr:col>
      <xdr:colOff>85032</xdr:colOff>
      <xdr:row>109</xdr:row>
      <xdr:rowOff>86592</xdr:rowOff>
    </xdr:from>
    <xdr:to>
      <xdr:col>5</xdr:col>
      <xdr:colOff>1034</xdr:colOff>
      <xdr:row>112</xdr:row>
      <xdr:rowOff>163092</xdr:rowOff>
    </xdr:to>
    <xdr:sp macro="" textlink="">
      <xdr:nvSpPr>
        <xdr:cNvPr id="170" name="CuadroTexto 169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1500-0000AA000000}"/>
            </a:ext>
          </a:extLst>
        </xdr:cNvPr>
        <xdr:cNvSpPr txBox="1"/>
      </xdr:nvSpPr>
      <xdr:spPr>
        <a:xfrm>
          <a:off x="85032" y="22803717"/>
          <a:ext cx="1440002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CIÓN</a:t>
          </a:r>
          <a:r>
            <a:rPr lang="en-US" sz="1100" b="1" i="1"/>
            <a:t> PUESTA A TIERRA</a:t>
          </a:r>
        </a:p>
        <a:p>
          <a:pPr algn="ctr"/>
          <a:r>
            <a:rPr lang="en-US" sz="900" b="1" i="1"/>
            <a:t>01-01</a:t>
          </a:r>
          <a:endParaRPr lang="en-US" sz="1100" b="1" i="1"/>
        </a:p>
      </xdr:txBody>
    </xdr:sp>
    <xdr:clientData/>
  </xdr:twoCellAnchor>
  <xdr:twoCellAnchor>
    <xdr:from>
      <xdr:col>4</xdr:col>
      <xdr:colOff>43033</xdr:colOff>
      <xdr:row>112</xdr:row>
      <xdr:rowOff>163092</xdr:rowOff>
    </xdr:from>
    <xdr:to>
      <xdr:col>4</xdr:col>
      <xdr:colOff>43033</xdr:colOff>
      <xdr:row>114</xdr:row>
      <xdr:rowOff>86592</xdr:rowOff>
    </xdr:to>
    <xdr:cxnSp macro="">
      <xdr:nvCxnSpPr>
        <xdr:cNvPr id="171" name="Conector recto de flecha 170">
          <a:extLst>
            <a:ext uri="{FF2B5EF4-FFF2-40B4-BE49-F238E27FC236}">
              <a16:creationId xmlns:a16="http://schemas.microsoft.com/office/drawing/2014/main" id="{00000000-0008-0000-1500-0000AB000000}"/>
            </a:ext>
          </a:extLst>
        </xdr:cNvPr>
        <xdr:cNvCxnSpPr>
          <a:stCxn id="170" idx="4"/>
        </xdr:cNvCxnSpPr>
      </xdr:nvCxnSpPr>
      <xdr:spPr>
        <a:xfrm>
          <a:off x="805033" y="23451717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139</xdr:row>
      <xdr:rowOff>62134</xdr:rowOff>
    </xdr:from>
    <xdr:to>
      <xdr:col>19</xdr:col>
      <xdr:colOff>713192</xdr:colOff>
      <xdr:row>142</xdr:row>
      <xdr:rowOff>138634</xdr:rowOff>
    </xdr:to>
    <xdr:sp macro="" textlink="">
      <xdr:nvSpPr>
        <xdr:cNvPr id="172" name="CuadroTexto 171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1500-0000AC000000}"/>
            </a:ext>
          </a:extLst>
        </xdr:cNvPr>
        <xdr:cNvSpPr txBox="1"/>
      </xdr:nvSpPr>
      <xdr:spPr>
        <a:xfrm>
          <a:off x="9922142" y="2849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TABLERO</a:t>
          </a:r>
        </a:p>
        <a:p>
          <a:pPr algn="ctr"/>
          <a:r>
            <a:rPr lang="en-US" sz="900" b="1" i="1" baseline="0"/>
            <a:t>17-10</a:t>
          </a:r>
          <a:endParaRPr lang="en-US" sz="900" b="1" i="1"/>
        </a:p>
      </xdr:txBody>
    </xdr:sp>
    <xdr:clientData/>
  </xdr:twoCellAnchor>
  <xdr:twoCellAnchor>
    <xdr:from>
      <xdr:col>18</xdr:col>
      <xdr:colOff>755192</xdr:colOff>
      <xdr:row>142</xdr:row>
      <xdr:rowOff>138634</xdr:rowOff>
    </xdr:from>
    <xdr:to>
      <xdr:col>18</xdr:col>
      <xdr:colOff>755192</xdr:colOff>
      <xdr:row>144</xdr:row>
      <xdr:rowOff>62134</xdr:rowOff>
    </xdr:to>
    <xdr:cxnSp macro="">
      <xdr:nvCxnSpPr>
        <xdr:cNvPr id="173" name="Conector recto de flecha 172">
          <a:extLst>
            <a:ext uri="{FF2B5EF4-FFF2-40B4-BE49-F238E27FC236}">
              <a16:creationId xmlns:a16="http://schemas.microsoft.com/office/drawing/2014/main" id="{00000000-0008-0000-1500-0000AD000000}"/>
            </a:ext>
          </a:extLst>
        </xdr:cNvPr>
        <xdr:cNvCxnSpPr>
          <a:stCxn id="172" idx="4"/>
          <a:endCxn id="97" idx="0"/>
        </xdr:cNvCxnSpPr>
      </xdr:nvCxnSpPr>
      <xdr:spPr>
        <a:xfrm>
          <a:off x="10642142" y="2914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35192</xdr:colOff>
      <xdr:row>144</xdr:row>
      <xdr:rowOff>62134</xdr:rowOff>
    </xdr:from>
    <xdr:to>
      <xdr:col>16</xdr:col>
      <xdr:colOff>713192</xdr:colOff>
      <xdr:row>147</xdr:row>
      <xdr:rowOff>138634</xdr:rowOff>
    </xdr:to>
    <xdr:sp macro="" textlink="">
      <xdr:nvSpPr>
        <xdr:cNvPr id="174" name="CuadroTexto 173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1500-0000AE000000}"/>
            </a:ext>
          </a:extLst>
        </xdr:cNvPr>
        <xdr:cNvSpPr txBox="1"/>
      </xdr:nvSpPr>
      <xdr:spPr>
        <a:xfrm>
          <a:off x="8274317" y="29446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</a:t>
          </a:r>
          <a:r>
            <a:rPr lang="en-US" sz="1100" b="1" i="1" baseline="0"/>
            <a:t>PUERTAS DE VIDRIO</a:t>
          </a:r>
        </a:p>
        <a:p>
          <a:pPr algn="ctr"/>
          <a:r>
            <a:rPr lang="en-US" sz="900" b="1" i="1" baseline="0"/>
            <a:t>75-01</a:t>
          </a:r>
          <a:endParaRPr lang="en-US" sz="1100" b="1" i="1"/>
        </a:p>
      </xdr:txBody>
    </xdr:sp>
    <xdr:clientData/>
  </xdr:twoCellAnchor>
  <xdr:twoCellAnchor>
    <xdr:from>
      <xdr:col>16</xdr:col>
      <xdr:colOff>713192</xdr:colOff>
      <xdr:row>146</xdr:row>
      <xdr:rowOff>5134</xdr:rowOff>
    </xdr:from>
    <xdr:to>
      <xdr:col>18</xdr:col>
      <xdr:colOff>35192</xdr:colOff>
      <xdr:row>146</xdr:row>
      <xdr:rowOff>5134</xdr:rowOff>
    </xdr:to>
    <xdr:cxnSp macro="">
      <xdr:nvCxnSpPr>
        <xdr:cNvPr id="175" name="Conector recto de flecha 174">
          <a:extLst>
            <a:ext uri="{FF2B5EF4-FFF2-40B4-BE49-F238E27FC236}">
              <a16:creationId xmlns:a16="http://schemas.microsoft.com/office/drawing/2014/main" id="{00000000-0008-0000-1500-0000AF000000}"/>
            </a:ext>
          </a:extLst>
        </xdr:cNvPr>
        <xdr:cNvCxnSpPr>
          <a:stCxn id="174" idx="6"/>
          <a:endCxn id="97" idx="2"/>
        </xdr:cNvCxnSpPr>
      </xdr:nvCxnSpPr>
      <xdr:spPr>
        <a:xfrm>
          <a:off x="9714317" y="29770759"/>
          <a:ext cx="2078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62932</xdr:colOff>
      <xdr:row>139</xdr:row>
      <xdr:rowOff>65518</xdr:rowOff>
    </xdr:from>
    <xdr:to>
      <xdr:col>16</xdr:col>
      <xdr:colOff>743819</xdr:colOff>
      <xdr:row>142</xdr:row>
      <xdr:rowOff>142018</xdr:rowOff>
    </xdr:to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1500-0000B0000000}"/>
            </a:ext>
          </a:extLst>
        </xdr:cNvPr>
        <xdr:cNvSpPr txBox="1"/>
      </xdr:nvSpPr>
      <xdr:spPr>
        <a:xfrm>
          <a:off x="8302057" y="28497643"/>
          <a:ext cx="1442887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PLEGADO</a:t>
          </a:r>
          <a:r>
            <a:rPr lang="en-US" sz="1100" b="1" i="1" baseline="0"/>
            <a:t> SOPORTE</a:t>
          </a:r>
          <a:endParaRPr lang="en-US" sz="1100" b="1" i="1"/>
        </a:p>
      </xdr:txBody>
    </xdr:sp>
    <xdr:clientData/>
  </xdr:twoCellAnchor>
  <xdr:twoCellAnchor>
    <xdr:from>
      <xdr:col>12</xdr:col>
      <xdr:colOff>52788</xdr:colOff>
      <xdr:row>139</xdr:row>
      <xdr:rowOff>65518</xdr:rowOff>
    </xdr:from>
    <xdr:to>
      <xdr:col>13</xdr:col>
      <xdr:colOff>733676</xdr:colOff>
      <xdr:row>142</xdr:row>
      <xdr:rowOff>142018</xdr:rowOff>
    </xdr:to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1500-0000B1000000}"/>
            </a:ext>
          </a:extLst>
        </xdr:cNvPr>
        <xdr:cNvSpPr txBox="1"/>
      </xdr:nvSpPr>
      <xdr:spPr>
        <a:xfrm>
          <a:off x="6644088" y="284976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SOPORTE</a:t>
          </a:r>
          <a:endParaRPr lang="en-US" sz="1100" b="1" i="1"/>
        </a:p>
      </xdr:txBody>
    </xdr:sp>
    <xdr:clientData/>
  </xdr:twoCellAnchor>
  <xdr:twoCellAnchor>
    <xdr:from>
      <xdr:col>9</xdr:col>
      <xdr:colOff>27551</xdr:colOff>
      <xdr:row>139</xdr:row>
      <xdr:rowOff>65518</xdr:rowOff>
    </xdr:from>
    <xdr:to>
      <xdr:col>10</xdr:col>
      <xdr:colOff>708439</xdr:colOff>
      <xdr:row>142</xdr:row>
      <xdr:rowOff>142018</xdr:rowOff>
    </xdr:to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1500-0000B2000000}"/>
            </a:ext>
          </a:extLst>
        </xdr:cNvPr>
        <xdr:cNvSpPr txBox="1"/>
      </xdr:nvSpPr>
      <xdr:spPr>
        <a:xfrm>
          <a:off x="4971026" y="28497643"/>
          <a:ext cx="1442888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SOPORTE</a:t>
          </a:r>
        </a:p>
      </xdr:txBody>
    </xdr:sp>
    <xdr:clientData/>
  </xdr:twoCellAnchor>
  <xdr:twoCellAnchor>
    <xdr:from>
      <xdr:col>10</xdr:col>
      <xdr:colOff>708439</xdr:colOff>
      <xdr:row>141</xdr:row>
      <xdr:rowOff>9962</xdr:rowOff>
    </xdr:from>
    <xdr:to>
      <xdr:col>12</xdr:col>
      <xdr:colOff>52788</xdr:colOff>
      <xdr:row>141</xdr:row>
      <xdr:rowOff>9962</xdr:rowOff>
    </xdr:to>
    <xdr:cxnSp macro="">
      <xdr:nvCxnSpPr>
        <xdr:cNvPr id="179" name="Conector recto de flecha 178">
          <a:extLst>
            <a:ext uri="{FF2B5EF4-FFF2-40B4-BE49-F238E27FC236}">
              <a16:creationId xmlns:a16="http://schemas.microsoft.com/office/drawing/2014/main" id="{00000000-0008-0000-1500-0000B3000000}"/>
            </a:ext>
          </a:extLst>
        </xdr:cNvPr>
        <xdr:cNvCxnSpPr>
          <a:stCxn id="178" idx="6"/>
          <a:endCxn id="177" idx="2"/>
        </xdr:cNvCxnSpPr>
      </xdr:nvCxnSpPr>
      <xdr:spPr>
        <a:xfrm>
          <a:off x="6413914" y="28823087"/>
          <a:ext cx="230174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733676</xdr:colOff>
      <xdr:row>141</xdr:row>
      <xdr:rowOff>9962</xdr:rowOff>
    </xdr:from>
    <xdr:to>
      <xdr:col>15</xdr:col>
      <xdr:colOff>62932</xdr:colOff>
      <xdr:row>141</xdr:row>
      <xdr:rowOff>9962</xdr:rowOff>
    </xdr:to>
    <xdr:cxnSp macro="">
      <xdr:nvCxnSpPr>
        <xdr:cNvPr id="180" name="Conector recto de flecha 179">
          <a:extLst>
            <a:ext uri="{FF2B5EF4-FFF2-40B4-BE49-F238E27FC236}">
              <a16:creationId xmlns:a16="http://schemas.microsoft.com/office/drawing/2014/main" id="{00000000-0008-0000-1500-0000B4000000}"/>
            </a:ext>
          </a:extLst>
        </xdr:cNvPr>
        <xdr:cNvCxnSpPr>
          <a:stCxn id="177" idx="6"/>
          <a:endCxn id="176" idx="2"/>
        </xdr:cNvCxnSpPr>
      </xdr:nvCxnSpPr>
      <xdr:spPr>
        <a:xfrm>
          <a:off x="8086976" y="28823087"/>
          <a:ext cx="215081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743819</xdr:colOff>
      <xdr:row>141</xdr:row>
      <xdr:rowOff>8518</xdr:rowOff>
    </xdr:from>
    <xdr:to>
      <xdr:col>18</xdr:col>
      <xdr:colOff>62932</xdr:colOff>
      <xdr:row>141</xdr:row>
      <xdr:rowOff>8518</xdr:rowOff>
    </xdr:to>
    <xdr:cxnSp macro="">
      <xdr:nvCxnSpPr>
        <xdr:cNvPr id="181" name="Conector recto de flecha 180">
          <a:extLst>
            <a:ext uri="{FF2B5EF4-FFF2-40B4-BE49-F238E27FC236}">
              <a16:creationId xmlns:a16="http://schemas.microsoft.com/office/drawing/2014/main" id="{00000000-0008-0000-1500-0000B5000000}"/>
            </a:ext>
          </a:extLst>
        </xdr:cNvPr>
        <xdr:cNvCxnSpPr>
          <a:stCxn id="176" idx="6"/>
        </xdr:cNvCxnSpPr>
      </xdr:nvCxnSpPr>
      <xdr:spPr>
        <a:xfrm>
          <a:off x="9744944" y="28821643"/>
          <a:ext cx="204938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139</xdr:row>
      <xdr:rowOff>51955</xdr:rowOff>
    </xdr:from>
    <xdr:to>
      <xdr:col>16</xdr:col>
      <xdr:colOff>727364</xdr:colOff>
      <xdr:row>143</xdr:row>
      <xdr:rowOff>34637</xdr:rowOff>
    </xdr:to>
    <xdr:sp macro="" textlink="">
      <xdr:nvSpPr>
        <xdr:cNvPr id="182" name="Rectángulo 181">
          <a:extLst>
            <a:ext uri="{FF2B5EF4-FFF2-40B4-BE49-F238E27FC236}">
              <a16:creationId xmlns:a16="http://schemas.microsoft.com/office/drawing/2014/main" id="{00000000-0008-0000-1500-0000B6000000}"/>
            </a:ext>
          </a:extLst>
        </xdr:cNvPr>
        <xdr:cNvSpPr/>
      </xdr:nvSpPr>
      <xdr:spPr>
        <a:xfrm>
          <a:off x="4943475" y="28484080"/>
          <a:ext cx="4785014" cy="744682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</xdr:row>
          <xdr:rowOff>38100</xdr:rowOff>
        </xdr:from>
        <xdr:to>
          <xdr:col>37</xdr:col>
          <xdr:colOff>695325</xdr:colOff>
          <xdr:row>5</xdr:row>
          <xdr:rowOff>9525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15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Nombres Cuadro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7</xdr:row>
          <xdr:rowOff>19050</xdr:rowOff>
        </xdr:from>
        <xdr:to>
          <xdr:col>37</xdr:col>
          <xdr:colOff>695325</xdr:colOff>
          <xdr:row>9</xdr:row>
          <xdr:rowOff>180975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15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Hipervínculos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12</xdr:row>
          <xdr:rowOff>123825</xdr:rowOff>
        </xdr:from>
        <xdr:to>
          <xdr:col>37</xdr:col>
          <xdr:colOff>695325</xdr:colOff>
          <xdr:row>19</xdr:row>
          <xdr:rowOff>142875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15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Diagrama en ISO </a:t>
              </a:r>
              <a:r>
                <a:rPr lang="es-AR" sz="14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(Solo apretar en Excel 2010: DdP con vínculos 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22</xdr:row>
          <xdr:rowOff>47625</xdr:rowOff>
        </xdr:from>
        <xdr:to>
          <xdr:col>37</xdr:col>
          <xdr:colOff>695325</xdr:colOff>
          <xdr:row>25</xdr:row>
          <xdr:rowOff>38100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15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27</xdr:row>
          <xdr:rowOff>47625</xdr:rowOff>
        </xdr:from>
        <xdr:to>
          <xdr:col>37</xdr:col>
          <xdr:colOff>695325</xdr:colOff>
          <xdr:row>30</xdr:row>
          <xdr:rowOff>38100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15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37</xdr:col>
          <xdr:colOff>695325</xdr:colOff>
          <xdr:row>35</xdr:row>
          <xdr:rowOff>38100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15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orgien a ISO  y extensión a .pdf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755192</xdr:colOff>
      <xdr:row>12</xdr:row>
      <xdr:rowOff>148879</xdr:rowOff>
    </xdr:from>
    <xdr:to>
      <xdr:col>18</xdr:col>
      <xdr:colOff>755192</xdr:colOff>
      <xdr:row>14</xdr:row>
      <xdr:rowOff>72379</xdr:rowOff>
    </xdr:to>
    <xdr:cxnSp macro="">
      <xdr:nvCxnSpPr>
        <xdr:cNvPr id="189" name="Conector recto de flecha 188">
          <a:extLst>
            <a:ext uri="{FF2B5EF4-FFF2-40B4-BE49-F238E27FC236}">
              <a16:creationId xmlns:a16="http://schemas.microsoft.com/office/drawing/2014/main" id="{00000000-0008-0000-1500-0000BD000000}"/>
            </a:ext>
          </a:extLst>
        </xdr:cNvPr>
        <xdr:cNvCxnSpPr>
          <a:stCxn id="190" idx="4"/>
          <a:endCxn id="34" idx="0"/>
        </xdr:cNvCxnSpPr>
      </xdr:nvCxnSpPr>
      <xdr:spPr>
        <a:xfrm>
          <a:off x="10642142" y="2482504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35192</xdr:colOff>
      <xdr:row>9</xdr:row>
      <xdr:rowOff>72379</xdr:rowOff>
    </xdr:from>
    <xdr:to>
      <xdr:col>19</xdr:col>
      <xdr:colOff>713192</xdr:colOff>
      <xdr:row>12</xdr:row>
      <xdr:rowOff>148879</xdr:rowOff>
    </xdr:to>
    <xdr:sp macro="" textlink="">
      <xdr:nvSpPr>
        <xdr:cNvPr id="190" name="CuadroTexto 18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1500-0000BE000000}"/>
            </a:ext>
          </a:extLst>
        </xdr:cNvPr>
        <xdr:cNvSpPr txBox="1"/>
      </xdr:nvSpPr>
      <xdr:spPr>
        <a:xfrm>
          <a:off x="9922142" y="183450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TROQUELADO</a:t>
          </a:r>
          <a:r>
            <a:rPr lang="en-US" sz="1100" b="1" i="1" baseline="0"/>
            <a:t> P/UC</a:t>
          </a:r>
        </a:p>
        <a:p>
          <a:pPr algn="ctr"/>
          <a:r>
            <a:rPr lang="en-US" sz="900" b="1" i="1" baseline="0"/>
            <a:t>10-25</a:t>
          </a:r>
          <a:endParaRPr lang="en-US" sz="900" b="1" i="1"/>
        </a:p>
      </xdr:txBody>
    </xdr:sp>
    <xdr:clientData/>
  </xdr:twoCellAnchor>
  <xdr:twoCellAnchor>
    <xdr:from>
      <xdr:col>6</xdr:col>
      <xdr:colOff>35192</xdr:colOff>
      <xdr:row>59</xdr:row>
      <xdr:rowOff>62134</xdr:rowOff>
    </xdr:from>
    <xdr:to>
      <xdr:col>7</xdr:col>
      <xdr:colOff>713192</xdr:colOff>
      <xdr:row>62</xdr:row>
      <xdr:rowOff>138634</xdr:rowOff>
    </xdr:to>
    <xdr:sp macro="" textlink="">
      <xdr:nvSpPr>
        <xdr:cNvPr id="191" name="CuadroTexto 190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1500-0000BF000000}"/>
            </a:ext>
          </a:extLst>
        </xdr:cNvPr>
        <xdr:cNvSpPr txBox="1"/>
      </xdr:nvSpPr>
      <xdr:spPr>
        <a:xfrm>
          <a:off x="3330842" y="9444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COLOCACIÓN</a:t>
          </a:r>
          <a:r>
            <a:rPr lang="en-US" sz="1100" b="1" i="1" baseline="0"/>
            <a:t> TERMOCONT-</a:t>
          </a:r>
        </a:p>
        <a:p>
          <a:pPr algn="ctr"/>
          <a:r>
            <a:rPr lang="en-US" sz="900" b="1" i="1" baseline="0"/>
            <a:t>15-10</a:t>
          </a:r>
          <a:endParaRPr lang="en-US" sz="900" b="1" i="1"/>
        </a:p>
      </xdr:txBody>
    </xdr:sp>
    <xdr:clientData/>
  </xdr:twoCellAnchor>
  <xdr:twoCellAnchor>
    <xdr:from>
      <xdr:col>6</xdr:col>
      <xdr:colOff>35192</xdr:colOff>
      <xdr:row>69</xdr:row>
      <xdr:rowOff>62134</xdr:rowOff>
    </xdr:from>
    <xdr:to>
      <xdr:col>7</xdr:col>
      <xdr:colOff>713192</xdr:colOff>
      <xdr:row>72</xdr:row>
      <xdr:rowOff>138634</xdr:rowOff>
    </xdr:to>
    <xdr:sp macro="" textlink="">
      <xdr:nvSpPr>
        <xdr:cNvPr id="193" name="CuadroTexto 192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1500-0000C1000000}"/>
            </a:ext>
          </a:extLst>
        </xdr:cNvPr>
        <xdr:cNvSpPr txBox="1"/>
      </xdr:nvSpPr>
      <xdr:spPr>
        <a:xfrm>
          <a:off x="3330842" y="1515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 baseline="0"/>
            <a:t>PRE-ENSABLADO INTERIOR</a:t>
          </a:r>
        </a:p>
        <a:p>
          <a:pPr algn="ctr"/>
          <a:r>
            <a:rPr lang="en-US" sz="900" b="1" i="1" baseline="0"/>
            <a:t>30-01</a:t>
          </a:r>
          <a:endParaRPr lang="en-US" sz="900" b="1" i="1"/>
        </a:p>
      </xdr:txBody>
    </xdr:sp>
    <xdr:clientData/>
  </xdr:twoCellAnchor>
  <xdr:twoCellAnchor>
    <xdr:from>
      <xdr:col>7</xdr:col>
      <xdr:colOff>713192</xdr:colOff>
      <xdr:row>71</xdr:row>
      <xdr:rowOff>5134</xdr:rowOff>
    </xdr:from>
    <xdr:to>
      <xdr:col>18</xdr:col>
      <xdr:colOff>35192</xdr:colOff>
      <xdr:row>71</xdr:row>
      <xdr:rowOff>5134</xdr:rowOff>
    </xdr:to>
    <xdr:cxnSp macro="">
      <xdr:nvCxnSpPr>
        <xdr:cNvPr id="195" name="Conector recto de flecha 194">
          <a:extLst>
            <a:ext uri="{FF2B5EF4-FFF2-40B4-BE49-F238E27FC236}">
              <a16:creationId xmlns:a16="http://schemas.microsoft.com/office/drawing/2014/main" id="{00000000-0008-0000-1500-0000C3000000}"/>
            </a:ext>
          </a:extLst>
        </xdr:cNvPr>
        <xdr:cNvCxnSpPr>
          <a:stCxn id="193" idx="6"/>
          <a:endCxn id="62" idx="2"/>
        </xdr:cNvCxnSpPr>
      </xdr:nvCxnSpPr>
      <xdr:spPr>
        <a:xfrm>
          <a:off x="4777192" y="13578259"/>
          <a:ext cx="516400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35192</xdr:colOff>
      <xdr:row>9</xdr:row>
      <xdr:rowOff>56233</xdr:rowOff>
    </xdr:from>
    <xdr:to>
      <xdr:col>1</xdr:col>
      <xdr:colOff>21992</xdr:colOff>
      <xdr:row>12</xdr:row>
      <xdr:rowOff>132787</xdr:rowOff>
    </xdr:to>
    <xdr:sp macro="" textlink="">
      <xdr:nvSpPr>
        <xdr:cNvPr id="196" name="CuadroTexto 195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1500-0000C4000000}"/>
            </a:ext>
          </a:extLst>
        </xdr:cNvPr>
        <xdr:cNvSpPr txBox="1">
          <a:spLocks/>
        </xdr:cNvSpPr>
      </xdr:nvSpPr>
      <xdr:spPr>
        <a:xfrm>
          <a:off x="35192" y="1818358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TERMOFOR.</a:t>
          </a:r>
          <a:r>
            <a:rPr lang="en-US" sz="900" b="1" i="1" baseline="0"/>
            <a:t> MARCO</a:t>
          </a:r>
          <a:endParaRPr lang="en-US" sz="900" b="1" i="1"/>
        </a:p>
        <a:p>
          <a:pPr algn="ctr"/>
          <a:r>
            <a:rPr lang="en-US" sz="900" b="1" i="1"/>
            <a:t>05-01</a:t>
          </a:r>
        </a:p>
      </xdr:txBody>
    </xdr:sp>
    <xdr:clientData/>
  </xdr:twoCellAnchor>
  <xdr:twoCellAnchor>
    <xdr:from>
      <xdr:col>0</xdr:col>
      <xdr:colOff>741952</xdr:colOff>
      <xdr:row>9</xdr:row>
      <xdr:rowOff>56232</xdr:rowOff>
    </xdr:from>
    <xdr:to>
      <xdr:col>1</xdr:col>
      <xdr:colOff>727572</xdr:colOff>
      <xdr:row>12</xdr:row>
      <xdr:rowOff>132785</xdr:rowOff>
    </xdr:to>
    <xdr:sp macro="" textlink="">
      <xdr:nvSpPr>
        <xdr:cNvPr id="197" name="CuadroTexto 196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1500-0000C5000000}"/>
            </a:ext>
          </a:extLst>
        </xdr:cNvPr>
        <xdr:cNvSpPr txBox="1">
          <a:spLocks/>
        </xdr:cNvSpPr>
      </xdr:nvSpPr>
      <xdr:spPr>
        <a:xfrm>
          <a:off x="741952" y="1818357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900" b="1" i="1"/>
            <a:t>TERMOFOR.</a:t>
          </a:r>
          <a:r>
            <a:rPr lang="en-US" sz="900" b="1" i="1" baseline="0"/>
            <a:t> </a:t>
          </a:r>
        </a:p>
        <a:p>
          <a:pPr algn="ctr"/>
          <a:r>
            <a:rPr lang="en-US" sz="900" b="1" i="1" baseline="0"/>
            <a:t>MARCO</a:t>
          </a:r>
          <a:endParaRPr lang="en-US" sz="900" b="1" i="1"/>
        </a:p>
        <a:p>
          <a:pPr algn="ctr"/>
          <a:r>
            <a:rPr lang="en-US" sz="900" b="1" i="1"/>
            <a:t>05-05</a:t>
          </a:r>
        </a:p>
      </xdr:txBody>
    </xdr:sp>
    <xdr:clientData/>
  </xdr:twoCellAnchor>
  <xdr:twoCellAnchor>
    <xdr:from>
      <xdr:col>19</xdr:col>
      <xdr:colOff>62636</xdr:colOff>
      <xdr:row>82</xdr:row>
      <xdr:rowOff>34045</xdr:rowOff>
    </xdr:from>
    <xdr:to>
      <xdr:col>20</xdr:col>
      <xdr:colOff>79169</xdr:colOff>
      <xdr:row>84</xdr:row>
      <xdr:rowOff>136072</xdr:rowOff>
    </xdr:to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1500-0000C6000000}"/>
            </a:ext>
          </a:extLst>
        </xdr:cNvPr>
        <xdr:cNvSpPr txBox="1"/>
      </xdr:nvSpPr>
      <xdr:spPr>
        <a:xfrm>
          <a:off x="10711586" y="17607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19</xdr:col>
      <xdr:colOff>7572</xdr:colOff>
      <xdr:row>82</xdr:row>
      <xdr:rowOff>133878</xdr:rowOff>
    </xdr:from>
    <xdr:to>
      <xdr:col>19</xdr:col>
      <xdr:colOff>7572</xdr:colOff>
      <xdr:row>84</xdr:row>
      <xdr:rowOff>136174</xdr:rowOff>
    </xdr:to>
    <xdr:cxnSp macro="">
      <xdr:nvCxnSpPr>
        <xdr:cNvPr id="199" name="Conector recto de flecha 198">
          <a:extLst>
            <a:ext uri="{FF2B5EF4-FFF2-40B4-BE49-F238E27FC236}">
              <a16:creationId xmlns:a16="http://schemas.microsoft.com/office/drawing/2014/main" id="{00000000-0008-0000-1500-0000C7000000}"/>
            </a:ext>
          </a:extLst>
        </xdr:cNvPr>
        <xdr:cNvCxnSpPr>
          <a:endCxn id="200" idx="0"/>
        </xdr:cNvCxnSpPr>
      </xdr:nvCxnSpPr>
      <xdr:spPr>
        <a:xfrm>
          <a:off x="10656522" y="17707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49572</xdr:colOff>
      <xdr:row>84</xdr:row>
      <xdr:rowOff>136174</xdr:rowOff>
    </xdr:from>
    <xdr:to>
      <xdr:col>19</xdr:col>
      <xdr:colOff>727572</xdr:colOff>
      <xdr:row>88</xdr:row>
      <xdr:rowOff>0</xdr:rowOff>
    </xdr:to>
    <xdr:sp macro="" textlink="">
      <xdr:nvSpPr>
        <xdr:cNvPr id="200" name="CuadroTexto 199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1500-0000C8000000}"/>
            </a:ext>
          </a:extLst>
        </xdr:cNvPr>
        <xdr:cNvSpPr txBox="1">
          <a:spLocks/>
        </xdr:cNvSpPr>
      </xdr:nvSpPr>
      <xdr:spPr>
        <a:xfrm>
          <a:off x="9936522" y="18090799"/>
          <a:ext cx="1440000" cy="625826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CARGA DEL MOLDE</a:t>
          </a:r>
        </a:p>
        <a:p>
          <a:pPr algn="ctr"/>
          <a:r>
            <a:rPr lang="en-US" sz="900" b="1" i="1"/>
            <a:t>01-05</a:t>
          </a:r>
          <a:endParaRPr lang="en-US" sz="1100" b="1" i="1"/>
        </a:p>
      </xdr:txBody>
    </xdr:sp>
    <xdr:clientData/>
  </xdr:twoCellAnchor>
  <xdr:twoCellAnchor>
    <xdr:from>
      <xdr:col>19</xdr:col>
      <xdr:colOff>62636</xdr:colOff>
      <xdr:row>82</xdr:row>
      <xdr:rowOff>34045</xdr:rowOff>
    </xdr:from>
    <xdr:to>
      <xdr:col>20</xdr:col>
      <xdr:colOff>79169</xdr:colOff>
      <xdr:row>84</xdr:row>
      <xdr:rowOff>136072</xdr:rowOff>
    </xdr:to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1500-0000C9000000}"/>
            </a:ext>
          </a:extLst>
        </xdr:cNvPr>
        <xdr:cNvSpPr txBox="1"/>
      </xdr:nvSpPr>
      <xdr:spPr>
        <a:xfrm>
          <a:off x="10711586" y="17607670"/>
          <a:ext cx="778533" cy="483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94C"/>
              </a:solidFill>
            </a:rPr>
            <a:t>ESP</a:t>
          </a:r>
          <a:endParaRPr lang="en-US" sz="1100" b="1">
            <a:solidFill>
              <a:srgbClr val="00694C"/>
            </a:solidFill>
          </a:endParaRPr>
        </a:p>
      </xdr:txBody>
    </xdr:sp>
    <xdr:clientData/>
  </xdr:twoCellAnchor>
  <xdr:twoCellAnchor>
    <xdr:from>
      <xdr:col>19</xdr:col>
      <xdr:colOff>7572</xdr:colOff>
      <xdr:row>82</xdr:row>
      <xdr:rowOff>133878</xdr:rowOff>
    </xdr:from>
    <xdr:to>
      <xdr:col>19</xdr:col>
      <xdr:colOff>7572</xdr:colOff>
      <xdr:row>84</xdr:row>
      <xdr:rowOff>136174</xdr:rowOff>
    </xdr:to>
    <xdr:cxnSp macro="">
      <xdr:nvCxnSpPr>
        <xdr:cNvPr id="202" name="Conector recto de flecha 201">
          <a:extLst>
            <a:ext uri="{FF2B5EF4-FFF2-40B4-BE49-F238E27FC236}">
              <a16:creationId xmlns:a16="http://schemas.microsoft.com/office/drawing/2014/main" id="{00000000-0008-0000-1500-0000CA000000}"/>
            </a:ext>
          </a:extLst>
        </xdr:cNvPr>
        <xdr:cNvCxnSpPr/>
      </xdr:nvCxnSpPr>
      <xdr:spPr>
        <a:xfrm>
          <a:off x="10656522" y="17707503"/>
          <a:ext cx="0" cy="38329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31731</xdr:colOff>
      <xdr:row>219</xdr:row>
      <xdr:rowOff>56025</xdr:rowOff>
    </xdr:from>
    <xdr:to>
      <xdr:col>19</xdr:col>
      <xdr:colOff>709731</xdr:colOff>
      <xdr:row>222</xdr:row>
      <xdr:rowOff>132525</xdr:rowOff>
    </xdr:to>
    <xdr:sp macro="" textlink="">
      <xdr:nvSpPr>
        <xdr:cNvPr id="205" name="CuadroTexto 204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1500-0000CD000000}"/>
            </a:ext>
          </a:extLst>
        </xdr:cNvPr>
        <xdr:cNvSpPr txBox="1"/>
      </xdr:nvSpPr>
      <xdr:spPr>
        <a:xfrm>
          <a:off x="9918681" y="43728150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CONTROL</a:t>
          </a:r>
          <a:r>
            <a:rPr lang="en-US" sz="1100" b="1" i="1" baseline="0"/>
            <a:t> FRIGORÍFICO</a:t>
          </a:r>
        </a:p>
        <a:p>
          <a:pPr algn="ctr"/>
          <a:r>
            <a:rPr lang="en-US" sz="900" b="1" i="1"/>
            <a:t>15-05</a:t>
          </a:r>
          <a:endParaRPr lang="en-US" sz="1100" b="1" i="1"/>
        </a:p>
      </xdr:txBody>
    </xdr:sp>
    <xdr:clientData/>
  </xdr:twoCellAnchor>
  <xdr:twoCellAnchor>
    <xdr:from>
      <xdr:col>6</xdr:col>
      <xdr:colOff>755192</xdr:colOff>
      <xdr:row>52</xdr:row>
      <xdr:rowOff>138634</xdr:rowOff>
    </xdr:from>
    <xdr:to>
      <xdr:col>6</xdr:col>
      <xdr:colOff>755192</xdr:colOff>
      <xdr:row>54</xdr:row>
      <xdr:rowOff>62134</xdr:rowOff>
    </xdr:to>
    <xdr:cxnSp macro="">
      <xdr:nvCxnSpPr>
        <xdr:cNvPr id="207" name="Conector recto de flecha 206">
          <a:extLst>
            <a:ext uri="{FF2B5EF4-FFF2-40B4-BE49-F238E27FC236}">
              <a16:creationId xmlns:a16="http://schemas.microsoft.com/office/drawing/2014/main" id="{00000000-0008-0000-1500-0000CF000000}"/>
            </a:ext>
          </a:extLst>
        </xdr:cNvPr>
        <xdr:cNvCxnSpPr>
          <a:stCxn id="191" idx="4"/>
        </xdr:cNvCxnSpPr>
      </xdr:nvCxnSpPr>
      <xdr:spPr>
        <a:xfrm>
          <a:off x="4050842" y="10092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40822</xdr:colOff>
      <xdr:row>219</xdr:row>
      <xdr:rowOff>13606</xdr:rowOff>
    </xdr:from>
    <xdr:to>
      <xdr:col>19</xdr:col>
      <xdr:colOff>734786</xdr:colOff>
      <xdr:row>228</xdr:row>
      <xdr:rowOff>-1</xdr:rowOff>
    </xdr:to>
    <xdr:sp macro="" textlink="">
      <xdr:nvSpPr>
        <xdr:cNvPr id="208" name="Rectángulo 207">
          <a:extLst>
            <a:ext uri="{FF2B5EF4-FFF2-40B4-BE49-F238E27FC236}">
              <a16:creationId xmlns:a16="http://schemas.microsoft.com/office/drawing/2014/main" id="{00000000-0008-0000-1500-0000D0000000}"/>
            </a:ext>
          </a:extLst>
        </xdr:cNvPr>
        <xdr:cNvSpPr/>
      </xdr:nvSpPr>
      <xdr:spPr>
        <a:xfrm>
          <a:off x="9927772" y="43685731"/>
          <a:ext cx="1455964" cy="1700893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713193</xdr:colOff>
      <xdr:row>31</xdr:row>
      <xdr:rowOff>5135</xdr:rowOff>
    </xdr:from>
    <xdr:to>
      <xdr:col>21</xdr:col>
      <xdr:colOff>34637</xdr:colOff>
      <xdr:row>31</xdr:row>
      <xdr:rowOff>10750</xdr:rowOff>
    </xdr:to>
    <xdr:cxnSp macro="">
      <xdr:nvCxnSpPr>
        <xdr:cNvPr id="209" name="Conector angular 208">
          <a:extLst>
            <a:ext uri="{FF2B5EF4-FFF2-40B4-BE49-F238E27FC236}">
              <a16:creationId xmlns:a16="http://schemas.microsoft.com/office/drawing/2014/main" id="{00000000-0008-0000-1500-0000D1000000}"/>
            </a:ext>
          </a:extLst>
        </xdr:cNvPr>
        <xdr:cNvCxnSpPr>
          <a:stCxn id="211" idx="1"/>
          <a:endCxn id="60" idx="6"/>
        </xdr:cNvCxnSpPr>
      </xdr:nvCxnSpPr>
      <xdr:spPr>
        <a:xfrm rot="10800000">
          <a:off x="11362143" y="5958260"/>
          <a:ext cx="207269" cy="5615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49572</xdr:colOff>
      <xdr:row>29</xdr:row>
      <xdr:rowOff>64356</xdr:rowOff>
    </xdr:from>
    <xdr:to>
      <xdr:col>22</xdr:col>
      <xdr:colOff>727572</xdr:colOff>
      <xdr:row>32</xdr:row>
      <xdr:rowOff>140856</xdr:rowOff>
    </xdr:to>
    <xdr:sp macro="" textlink="">
      <xdr:nvSpPr>
        <xdr:cNvPr id="210" name="CuadroTexto 209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1500-0000D2000000}"/>
            </a:ext>
          </a:extLst>
        </xdr:cNvPr>
        <xdr:cNvSpPr txBox="1"/>
      </xdr:nvSpPr>
      <xdr:spPr>
        <a:xfrm>
          <a:off x="11584347" y="5636481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21</xdr:col>
      <xdr:colOff>34636</xdr:colOff>
      <xdr:row>29</xdr:row>
      <xdr:rowOff>31022</xdr:rowOff>
    </xdr:from>
    <xdr:to>
      <xdr:col>22</xdr:col>
      <xdr:colOff>723899</xdr:colOff>
      <xdr:row>32</xdr:row>
      <xdr:rowOff>180975</xdr:rowOff>
    </xdr:to>
    <xdr:sp macro="" textlink="">
      <xdr:nvSpPr>
        <xdr:cNvPr id="211" name="Rectángulo 210">
          <a:extLst>
            <a:ext uri="{FF2B5EF4-FFF2-40B4-BE49-F238E27FC236}">
              <a16:creationId xmlns:a16="http://schemas.microsoft.com/office/drawing/2014/main" id="{00000000-0008-0000-1500-0000D3000000}"/>
            </a:ext>
          </a:extLst>
        </xdr:cNvPr>
        <xdr:cNvSpPr/>
      </xdr:nvSpPr>
      <xdr:spPr>
        <a:xfrm>
          <a:off x="11569411" y="5603147"/>
          <a:ext cx="1451263" cy="721453"/>
        </a:xfrm>
        <a:prstGeom prst="rect">
          <a:avLst/>
        </a:prstGeom>
        <a:noFill/>
        <a:ln w="57150">
          <a:solidFill>
            <a:srgbClr val="F1DD3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51954</xdr:colOff>
      <xdr:row>89</xdr:row>
      <xdr:rowOff>69273</xdr:rowOff>
    </xdr:from>
    <xdr:to>
      <xdr:col>19</xdr:col>
      <xdr:colOff>38754</xdr:colOff>
      <xdr:row>92</xdr:row>
      <xdr:rowOff>145827</xdr:rowOff>
    </xdr:to>
    <xdr:sp macro="" textlink="">
      <xdr:nvSpPr>
        <xdr:cNvPr id="212" name="CuadroTexto 211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1500-0000D4000000}"/>
            </a:ext>
          </a:extLst>
        </xdr:cNvPr>
        <xdr:cNvSpPr txBox="1">
          <a:spLocks/>
        </xdr:cNvSpPr>
      </xdr:nvSpPr>
      <xdr:spPr>
        <a:xfrm>
          <a:off x="9938904" y="18976398"/>
          <a:ext cx="748800" cy="648054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0 w 820084"/>
            <a:gd name="connsiteY0" fmla="*/ 324028 h 648053"/>
            <a:gd name="connsiteX1" fmla="*/ 720000 w 820084"/>
            <a:gd name="connsiteY1" fmla="*/ 28 h 648053"/>
            <a:gd name="connsiteX2" fmla="*/ 814071 w 820084"/>
            <a:gd name="connsiteY2" fmla="*/ 310421 h 648053"/>
            <a:gd name="connsiteX3" fmla="*/ 720000 w 820084"/>
            <a:gd name="connsiteY3" fmla="*/ 648028 h 648053"/>
            <a:gd name="connsiteX4" fmla="*/ 0 w 820084"/>
            <a:gd name="connsiteY4" fmla="*/ 324028 h 648053"/>
            <a:gd name="connsiteX0" fmla="*/ 0 w 752380"/>
            <a:gd name="connsiteY0" fmla="*/ 324026 h 648054"/>
            <a:gd name="connsiteX1" fmla="*/ 720000 w 752380"/>
            <a:gd name="connsiteY1" fmla="*/ 26 h 648054"/>
            <a:gd name="connsiteX2" fmla="*/ 637178 w 752380"/>
            <a:gd name="connsiteY2" fmla="*/ 337633 h 648054"/>
            <a:gd name="connsiteX3" fmla="*/ 720000 w 752380"/>
            <a:gd name="connsiteY3" fmla="*/ 648026 h 648054"/>
            <a:gd name="connsiteX4" fmla="*/ 0 w 752380"/>
            <a:gd name="connsiteY4" fmla="*/ 324026 h 648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52380" h="648054">
              <a:moveTo>
                <a:pt x="0" y="324026"/>
              </a:moveTo>
              <a:cubicBezTo>
                <a:pt x="0" y="145086"/>
                <a:pt x="613804" y="-2242"/>
                <a:pt x="720000" y="26"/>
              </a:cubicBezTo>
              <a:cubicBezTo>
                <a:pt x="826196" y="2294"/>
                <a:pt x="637178" y="158693"/>
                <a:pt x="637178" y="337633"/>
              </a:cubicBezTo>
              <a:cubicBezTo>
                <a:pt x="637178" y="516573"/>
                <a:pt x="826196" y="650294"/>
                <a:pt x="720000" y="648026"/>
              </a:cubicBezTo>
              <a:cubicBezTo>
                <a:pt x="613804" y="645758"/>
                <a:pt x="0" y="502966"/>
                <a:pt x="0" y="324026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ESP.</a:t>
          </a:r>
        </a:p>
        <a:p>
          <a:pPr algn="ctr"/>
          <a:r>
            <a:rPr lang="en-US" sz="900" b="1" i="1"/>
            <a:t>05-12</a:t>
          </a:r>
        </a:p>
      </xdr:txBody>
    </xdr:sp>
    <xdr:clientData/>
  </xdr:twoCellAnchor>
  <xdr:twoCellAnchor>
    <xdr:from>
      <xdr:col>18</xdr:col>
      <xdr:colOff>744334</xdr:colOff>
      <xdr:row>89</xdr:row>
      <xdr:rowOff>69272</xdr:rowOff>
    </xdr:from>
    <xdr:to>
      <xdr:col>19</xdr:col>
      <xdr:colOff>729954</xdr:colOff>
      <xdr:row>92</xdr:row>
      <xdr:rowOff>145825</xdr:rowOff>
    </xdr:to>
    <xdr:sp macro="" textlink="">
      <xdr:nvSpPr>
        <xdr:cNvPr id="213" name="CuadroTexto 212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1500-0000D5000000}"/>
            </a:ext>
          </a:extLst>
        </xdr:cNvPr>
        <xdr:cNvSpPr txBox="1">
          <a:spLocks/>
        </xdr:cNvSpPr>
      </xdr:nvSpPr>
      <xdr:spPr>
        <a:xfrm>
          <a:off x="10631284" y="18976397"/>
          <a:ext cx="747620" cy="648053"/>
        </a:xfrm>
        <a:custGeom>
          <a:avLst/>
          <a:gdLst>
            <a:gd name="connsiteX0" fmla="*/ 0 w 1440000"/>
            <a:gd name="connsiteY0" fmla="*/ 324000 h 648000"/>
            <a:gd name="connsiteX1" fmla="*/ 720000 w 1440000"/>
            <a:gd name="connsiteY1" fmla="*/ 0 h 648000"/>
            <a:gd name="connsiteX2" fmla="*/ 1440000 w 1440000"/>
            <a:gd name="connsiteY2" fmla="*/ 324000 h 648000"/>
            <a:gd name="connsiteX3" fmla="*/ 720000 w 1440000"/>
            <a:gd name="connsiteY3" fmla="*/ 648000 h 648000"/>
            <a:gd name="connsiteX4" fmla="*/ 0 w 1440000"/>
            <a:gd name="connsiteY4" fmla="*/ 324000 h 648000"/>
            <a:gd name="connsiteX0" fmla="*/ 137656 w 747620"/>
            <a:gd name="connsiteY0" fmla="*/ 337632 h 648053"/>
            <a:gd name="connsiteX1" fmla="*/ 27620 w 747620"/>
            <a:gd name="connsiteY1" fmla="*/ 25 h 648053"/>
            <a:gd name="connsiteX2" fmla="*/ 747620 w 747620"/>
            <a:gd name="connsiteY2" fmla="*/ 324025 h 648053"/>
            <a:gd name="connsiteX3" fmla="*/ 27620 w 747620"/>
            <a:gd name="connsiteY3" fmla="*/ 648025 h 648053"/>
            <a:gd name="connsiteX4" fmla="*/ 137656 w 747620"/>
            <a:gd name="connsiteY4" fmla="*/ 337632 h 648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47620" h="648053">
              <a:moveTo>
                <a:pt x="137656" y="337632"/>
              </a:moveTo>
              <a:cubicBezTo>
                <a:pt x="137656" y="158692"/>
                <a:pt x="-74041" y="2293"/>
                <a:pt x="27620" y="25"/>
              </a:cubicBezTo>
              <a:cubicBezTo>
                <a:pt x="129281" y="-2243"/>
                <a:pt x="747620" y="145085"/>
                <a:pt x="747620" y="324025"/>
              </a:cubicBezTo>
              <a:cubicBezTo>
                <a:pt x="747620" y="502965"/>
                <a:pt x="129281" y="645757"/>
                <a:pt x="27620" y="648025"/>
              </a:cubicBezTo>
              <a:cubicBezTo>
                <a:pt x="-74041" y="650293"/>
                <a:pt x="137656" y="516572"/>
                <a:pt x="137656" y="337632"/>
              </a:cubicBezTo>
              <a:close/>
            </a:path>
          </a:pathLst>
        </a:cu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ESP.</a:t>
          </a:r>
          <a:endParaRPr lang="en-US" sz="900" b="1" i="1"/>
        </a:p>
        <a:p>
          <a:pPr algn="ctr"/>
          <a:r>
            <a:rPr lang="en-US" sz="900" b="1" i="1"/>
            <a:t>05-13</a:t>
          </a:r>
        </a:p>
      </xdr:txBody>
    </xdr:sp>
    <xdr:clientData/>
  </xdr:twoCellAnchor>
  <xdr:twoCellAnchor>
    <xdr:from>
      <xdr:col>18</xdr:col>
      <xdr:colOff>35192</xdr:colOff>
      <xdr:row>149</xdr:row>
      <xdr:rowOff>54184</xdr:rowOff>
    </xdr:from>
    <xdr:to>
      <xdr:col>19</xdr:col>
      <xdr:colOff>713192</xdr:colOff>
      <xdr:row>152</xdr:row>
      <xdr:rowOff>130684</xdr:rowOff>
    </xdr:to>
    <xdr:sp macro="" textlink="">
      <xdr:nvSpPr>
        <xdr:cNvPr id="214" name="CuadroTexto 213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1500-0000D6000000}"/>
            </a:ext>
          </a:extLst>
        </xdr:cNvPr>
        <xdr:cNvSpPr txBox="1"/>
      </xdr:nvSpPr>
      <xdr:spPr>
        <a:xfrm>
          <a:off x="9922142" y="30391309"/>
          <a:ext cx="1440000" cy="648000"/>
        </a:xfrm>
        <a:prstGeom prst="ellipse">
          <a:avLst/>
        </a:prstGeom>
        <a:noFill/>
        <a:ln w="19050">
          <a:solidFill>
            <a:srgbClr val="989EA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CALQUEO GABINETE</a:t>
          </a:r>
        </a:p>
        <a:p>
          <a:pPr algn="ctr"/>
          <a:r>
            <a:rPr lang="en-US" sz="900" b="1" i="1"/>
            <a:t>30-05</a:t>
          </a:r>
          <a:endParaRPr lang="en-US" sz="1000" b="1" i="1"/>
        </a:p>
      </xdr:txBody>
    </xdr:sp>
    <xdr:clientData/>
  </xdr:twoCellAnchor>
  <xdr:twoCellAnchor>
    <xdr:from>
      <xdr:col>18</xdr:col>
      <xdr:colOff>755192</xdr:colOff>
      <xdr:row>147</xdr:row>
      <xdr:rowOff>138634</xdr:rowOff>
    </xdr:from>
    <xdr:to>
      <xdr:col>18</xdr:col>
      <xdr:colOff>755192</xdr:colOff>
      <xdr:row>149</xdr:row>
      <xdr:rowOff>54184</xdr:rowOff>
    </xdr:to>
    <xdr:cxnSp macro="">
      <xdr:nvCxnSpPr>
        <xdr:cNvPr id="215" name="Conector recto de flecha 214">
          <a:extLst>
            <a:ext uri="{FF2B5EF4-FFF2-40B4-BE49-F238E27FC236}">
              <a16:creationId xmlns:a16="http://schemas.microsoft.com/office/drawing/2014/main" id="{00000000-0008-0000-1500-0000D7000000}"/>
            </a:ext>
          </a:extLst>
        </xdr:cNvPr>
        <xdr:cNvCxnSpPr>
          <a:stCxn id="97" idx="4"/>
          <a:endCxn id="214" idx="0"/>
        </xdr:cNvCxnSpPr>
      </xdr:nvCxnSpPr>
      <xdr:spPr>
        <a:xfrm>
          <a:off x="10642142" y="30094759"/>
          <a:ext cx="0" cy="2965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-1</xdr:colOff>
      <xdr:row>149</xdr:row>
      <xdr:rowOff>0</xdr:rowOff>
    </xdr:from>
    <xdr:to>
      <xdr:col>19</xdr:col>
      <xdr:colOff>727362</xdr:colOff>
      <xdr:row>152</xdr:row>
      <xdr:rowOff>173181</xdr:rowOff>
    </xdr:to>
    <xdr:sp macro="" textlink="">
      <xdr:nvSpPr>
        <xdr:cNvPr id="216" name="Rectángulo 215">
          <a:extLst>
            <a:ext uri="{FF2B5EF4-FFF2-40B4-BE49-F238E27FC236}">
              <a16:creationId xmlns:a16="http://schemas.microsoft.com/office/drawing/2014/main" id="{00000000-0008-0000-1500-0000D8000000}"/>
            </a:ext>
          </a:extLst>
        </xdr:cNvPr>
        <xdr:cNvSpPr/>
      </xdr:nvSpPr>
      <xdr:spPr>
        <a:xfrm>
          <a:off x="9886949" y="30337125"/>
          <a:ext cx="1489363" cy="744681"/>
        </a:xfrm>
        <a:prstGeom prst="rect">
          <a:avLst/>
        </a:prstGeom>
        <a:noFill/>
        <a:ln w="57150">
          <a:solidFill>
            <a:srgbClr val="7A7B7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35192</xdr:colOff>
      <xdr:row>4</xdr:row>
      <xdr:rowOff>90054</xdr:rowOff>
    </xdr:from>
    <xdr:to>
      <xdr:col>10</xdr:col>
      <xdr:colOff>713192</xdr:colOff>
      <xdr:row>7</xdr:row>
      <xdr:rowOff>166554</xdr:rowOff>
    </xdr:to>
    <xdr:sp macro="" textlink="">
      <xdr:nvSpPr>
        <xdr:cNvPr id="217" name="CuadroTexto 216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1500-0000D9000000}"/>
            </a:ext>
          </a:extLst>
        </xdr:cNvPr>
        <xdr:cNvSpPr txBox="1"/>
      </xdr:nvSpPr>
      <xdr:spPr>
        <a:xfrm>
          <a:off x="4978667" y="852054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CORTE DE</a:t>
          </a:r>
          <a:r>
            <a:rPr lang="en-US" sz="1100" b="1" i="1" baseline="0"/>
            <a:t> </a:t>
          </a:r>
          <a:r>
            <a:rPr lang="en-US" sz="1100" b="1" i="1"/>
            <a:t>REFUERZOS</a:t>
          </a:r>
          <a:r>
            <a:rPr lang="en-US" sz="1100" b="1" i="1" baseline="0"/>
            <a:t> CHAPA GALV</a:t>
          </a:r>
        </a:p>
        <a:p>
          <a:pPr algn="ctr"/>
          <a:r>
            <a:rPr lang="en-US" sz="900" b="1" i="1" baseline="0"/>
            <a:t>01-15</a:t>
          </a:r>
          <a:endParaRPr lang="en-US" sz="900" b="1" i="1"/>
        </a:p>
      </xdr:txBody>
    </xdr:sp>
    <xdr:clientData/>
  </xdr:twoCellAnchor>
  <xdr:twoCellAnchor>
    <xdr:from>
      <xdr:col>18</xdr:col>
      <xdr:colOff>751731</xdr:colOff>
      <xdr:row>197</xdr:row>
      <xdr:rowOff>146812</xdr:rowOff>
    </xdr:from>
    <xdr:to>
      <xdr:col>18</xdr:col>
      <xdr:colOff>751731</xdr:colOff>
      <xdr:row>199</xdr:row>
      <xdr:rowOff>64900</xdr:rowOff>
    </xdr:to>
    <xdr:cxnSp macro="">
      <xdr:nvCxnSpPr>
        <xdr:cNvPr id="218" name="Conector recto de flecha 217">
          <a:extLst>
            <a:ext uri="{FF2B5EF4-FFF2-40B4-BE49-F238E27FC236}">
              <a16:creationId xmlns:a16="http://schemas.microsoft.com/office/drawing/2014/main" id="{00000000-0008-0000-1500-0000DA000000}"/>
            </a:ext>
          </a:extLst>
        </xdr:cNvPr>
        <xdr:cNvCxnSpPr>
          <a:stCxn id="219" idx="4"/>
        </xdr:cNvCxnSpPr>
      </xdr:nvCxnSpPr>
      <xdr:spPr>
        <a:xfrm>
          <a:off x="10638681" y="39627937"/>
          <a:ext cx="0" cy="29908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31731</xdr:colOff>
      <xdr:row>194</xdr:row>
      <xdr:rowOff>70312</xdr:rowOff>
    </xdr:from>
    <xdr:to>
      <xdr:col>19</xdr:col>
      <xdr:colOff>709731</xdr:colOff>
      <xdr:row>197</xdr:row>
      <xdr:rowOff>146812</xdr:rowOff>
    </xdr:to>
    <xdr:sp macro="" textlink="">
      <xdr:nvSpPr>
        <xdr:cNvPr id="219" name="CuadroTexto 218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1500-0000DB000000}"/>
            </a:ext>
          </a:extLst>
        </xdr:cNvPr>
        <xdr:cNvSpPr txBox="1"/>
      </xdr:nvSpPr>
      <xdr:spPr>
        <a:xfrm>
          <a:off x="9918681" y="38979937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ASPIRADO</a:t>
          </a:r>
          <a:r>
            <a:rPr lang="en-US" sz="1100" b="1" i="1" baseline="0"/>
            <a:t> INTERIOR </a:t>
          </a:r>
        </a:p>
        <a:p>
          <a:pPr algn="ctr"/>
          <a:r>
            <a:rPr lang="en-US" sz="900" b="1" i="1" baseline="0"/>
            <a:t>01-01</a:t>
          </a:r>
          <a:endParaRPr lang="en-US" sz="1100" b="1" i="1"/>
        </a:p>
      </xdr:txBody>
    </xdr:sp>
    <xdr:clientData/>
  </xdr:twoCellAnchor>
  <xdr:twoCellAnchor>
    <xdr:from>
      <xdr:col>18</xdr:col>
      <xdr:colOff>40821</xdr:colOff>
      <xdr:row>204</xdr:row>
      <xdr:rowOff>54428</xdr:rowOff>
    </xdr:from>
    <xdr:to>
      <xdr:col>19</xdr:col>
      <xdr:colOff>721178</xdr:colOff>
      <xdr:row>208</xdr:row>
      <xdr:rowOff>40822</xdr:rowOff>
    </xdr:to>
    <xdr:sp macro="" textlink="">
      <xdr:nvSpPr>
        <xdr:cNvPr id="220" name="Rectángulo 219">
          <a:extLst>
            <a:ext uri="{FF2B5EF4-FFF2-40B4-BE49-F238E27FC236}">
              <a16:creationId xmlns:a16="http://schemas.microsoft.com/office/drawing/2014/main" id="{00000000-0008-0000-1500-0000DC000000}"/>
            </a:ext>
          </a:extLst>
        </xdr:cNvPr>
        <xdr:cNvSpPr/>
      </xdr:nvSpPr>
      <xdr:spPr>
        <a:xfrm>
          <a:off x="9927771" y="40869053"/>
          <a:ext cx="1442357" cy="748394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</xdr:colOff>
      <xdr:row>189</xdr:row>
      <xdr:rowOff>16329</xdr:rowOff>
    </xdr:from>
    <xdr:to>
      <xdr:col>19</xdr:col>
      <xdr:colOff>734785</xdr:colOff>
      <xdr:row>193</xdr:row>
      <xdr:rowOff>2723</xdr:rowOff>
    </xdr:to>
    <xdr:sp macro="" textlink="">
      <xdr:nvSpPr>
        <xdr:cNvPr id="221" name="Rectángulo 220">
          <a:extLst>
            <a:ext uri="{FF2B5EF4-FFF2-40B4-BE49-F238E27FC236}">
              <a16:creationId xmlns:a16="http://schemas.microsoft.com/office/drawing/2014/main" id="{00000000-0008-0000-1500-0000DD000000}"/>
            </a:ext>
          </a:extLst>
        </xdr:cNvPr>
        <xdr:cNvSpPr/>
      </xdr:nvSpPr>
      <xdr:spPr>
        <a:xfrm>
          <a:off x="9886951" y="37973454"/>
          <a:ext cx="1496784" cy="748394"/>
        </a:xfrm>
        <a:prstGeom prst="rect">
          <a:avLst/>
        </a:prstGeom>
        <a:noFill/>
        <a:ln w="57150">
          <a:solidFill>
            <a:srgbClr val="7668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13607</xdr:colOff>
      <xdr:row>194</xdr:row>
      <xdr:rowOff>54430</xdr:rowOff>
    </xdr:from>
    <xdr:to>
      <xdr:col>19</xdr:col>
      <xdr:colOff>700148</xdr:colOff>
      <xdr:row>202</xdr:row>
      <xdr:rowOff>176894</xdr:rowOff>
    </xdr:to>
    <xdr:sp macro="" textlink="">
      <xdr:nvSpPr>
        <xdr:cNvPr id="222" name="Rectángulo 221">
          <a:extLst>
            <a:ext uri="{FF2B5EF4-FFF2-40B4-BE49-F238E27FC236}">
              <a16:creationId xmlns:a16="http://schemas.microsoft.com/office/drawing/2014/main" id="{00000000-0008-0000-1500-0000DE000000}"/>
            </a:ext>
          </a:extLst>
        </xdr:cNvPr>
        <xdr:cNvSpPr/>
      </xdr:nvSpPr>
      <xdr:spPr>
        <a:xfrm>
          <a:off x="9900557" y="38964055"/>
          <a:ext cx="1448541" cy="1646464"/>
        </a:xfrm>
        <a:prstGeom prst="rect">
          <a:avLst/>
        </a:prstGeom>
        <a:noFill/>
        <a:ln w="57150">
          <a:solidFill>
            <a:srgbClr val="0089B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751731</xdr:colOff>
      <xdr:row>167</xdr:row>
      <xdr:rowOff>156912</xdr:rowOff>
    </xdr:from>
    <xdr:to>
      <xdr:col>18</xdr:col>
      <xdr:colOff>751731</xdr:colOff>
      <xdr:row>169</xdr:row>
      <xdr:rowOff>86699</xdr:rowOff>
    </xdr:to>
    <xdr:cxnSp macro="">
      <xdr:nvCxnSpPr>
        <xdr:cNvPr id="223" name="Conector recto de flecha 222">
          <a:extLst>
            <a:ext uri="{FF2B5EF4-FFF2-40B4-BE49-F238E27FC236}">
              <a16:creationId xmlns:a16="http://schemas.microsoft.com/office/drawing/2014/main" id="{00000000-0008-0000-1500-0000DF000000}"/>
            </a:ext>
          </a:extLst>
        </xdr:cNvPr>
        <xdr:cNvCxnSpPr>
          <a:stCxn id="130" idx="4"/>
          <a:endCxn id="132" idx="0"/>
        </xdr:cNvCxnSpPr>
      </xdr:nvCxnSpPr>
      <xdr:spPr>
        <a:xfrm>
          <a:off x="10638681" y="33923037"/>
          <a:ext cx="0" cy="31078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64</xdr:row>
      <xdr:rowOff>62134</xdr:rowOff>
    </xdr:from>
    <xdr:to>
      <xdr:col>7</xdr:col>
      <xdr:colOff>713192</xdr:colOff>
      <xdr:row>67</xdr:row>
      <xdr:rowOff>138634</xdr:rowOff>
    </xdr:to>
    <xdr:sp macro="" textlink="">
      <xdr:nvSpPr>
        <xdr:cNvPr id="224" name="CuadroTexto 223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1500-0000E0000000}"/>
            </a:ext>
          </a:extLst>
        </xdr:cNvPr>
        <xdr:cNvSpPr txBox="1"/>
      </xdr:nvSpPr>
      <xdr:spPr>
        <a:xfrm>
          <a:off x="8264792" y="1134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AISALCIÓN SOLDADURAS</a:t>
          </a:r>
          <a:endParaRPr lang="en-US" sz="1100" b="1" i="1" baseline="0"/>
        </a:p>
        <a:p>
          <a:pPr algn="ctr"/>
          <a:r>
            <a:rPr lang="en-US" sz="900" b="1" i="1" baseline="0"/>
            <a:t>15-12</a:t>
          </a:r>
          <a:endParaRPr lang="en-US" sz="900" b="1" i="1"/>
        </a:p>
      </xdr:txBody>
    </xdr:sp>
    <xdr:clientData/>
  </xdr:twoCellAnchor>
  <xdr:twoCellAnchor>
    <xdr:from>
      <xdr:col>6</xdr:col>
      <xdr:colOff>35192</xdr:colOff>
      <xdr:row>49</xdr:row>
      <xdr:rowOff>62134</xdr:rowOff>
    </xdr:from>
    <xdr:to>
      <xdr:col>7</xdr:col>
      <xdr:colOff>713192</xdr:colOff>
      <xdr:row>52</xdr:row>
      <xdr:rowOff>138634</xdr:rowOff>
    </xdr:to>
    <xdr:sp macro="" textlink="">
      <xdr:nvSpPr>
        <xdr:cNvPr id="225" name="CuadroTexto 224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1500-0000E1000000}"/>
            </a:ext>
          </a:extLst>
        </xdr:cNvPr>
        <xdr:cNvSpPr txBox="1"/>
      </xdr:nvSpPr>
      <xdr:spPr>
        <a:xfrm>
          <a:off x="8264792" y="84917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SOLDADURAS</a:t>
          </a:r>
          <a:r>
            <a:rPr lang="en-US" sz="1100" b="1" i="1" baseline="0"/>
            <a:t> INTERIORES</a:t>
          </a:r>
        </a:p>
        <a:p>
          <a:pPr algn="ctr"/>
          <a:r>
            <a:rPr lang="en-US" sz="900" b="1" i="1" baseline="0"/>
            <a:t>15-02</a:t>
          </a:r>
          <a:endParaRPr lang="en-US" sz="900" b="1" i="1"/>
        </a:p>
      </xdr:txBody>
    </xdr:sp>
    <xdr:clientData/>
  </xdr:twoCellAnchor>
  <xdr:twoCellAnchor>
    <xdr:from>
      <xdr:col>6</xdr:col>
      <xdr:colOff>755192</xdr:colOff>
      <xdr:row>47</xdr:row>
      <xdr:rowOff>138634</xdr:rowOff>
    </xdr:from>
    <xdr:to>
      <xdr:col>6</xdr:col>
      <xdr:colOff>755192</xdr:colOff>
      <xdr:row>49</xdr:row>
      <xdr:rowOff>62134</xdr:rowOff>
    </xdr:to>
    <xdr:cxnSp macro="">
      <xdr:nvCxnSpPr>
        <xdr:cNvPr id="226" name="Conector recto de flecha 225">
          <a:extLst>
            <a:ext uri="{FF2B5EF4-FFF2-40B4-BE49-F238E27FC236}">
              <a16:creationId xmlns:a16="http://schemas.microsoft.com/office/drawing/2014/main" id="{00000000-0008-0000-1500-0000E2000000}"/>
            </a:ext>
          </a:extLst>
        </xdr:cNvPr>
        <xdr:cNvCxnSpPr>
          <a:stCxn id="227" idx="4"/>
          <a:endCxn id="225" idx="0"/>
        </xdr:cNvCxnSpPr>
      </xdr:nvCxnSpPr>
      <xdr:spPr>
        <a:xfrm>
          <a:off x="8984792" y="8187259"/>
          <a:ext cx="0" cy="304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35192</xdr:colOff>
      <xdr:row>44</xdr:row>
      <xdr:rowOff>62134</xdr:rowOff>
    </xdr:from>
    <xdr:to>
      <xdr:col>7</xdr:col>
      <xdr:colOff>713192</xdr:colOff>
      <xdr:row>47</xdr:row>
      <xdr:rowOff>138634</xdr:rowOff>
    </xdr:to>
    <xdr:sp macro="" textlink="">
      <xdr:nvSpPr>
        <xdr:cNvPr id="227" name="CuadroTexto 226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1500-0000E3000000}"/>
            </a:ext>
          </a:extLst>
        </xdr:cNvPr>
        <xdr:cNvSpPr txBox="1"/>
      </xdr:nvSpPr>
      <xdr:spPr>
        <a:xfrm>
          <a:off x="8264792" y="7539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ABOCARDADO</a:t>
          </a:r>
          <a:r>
            <a:rPr lang="en-US" sz="1100" b="1" i="1" baseline="0"/>
            <a:t> SERPENTINA</a:t>
          </a:r>
          <a:endParaRPr lang="en-US" sz="1100" b="1" i="1"/>
        </a:p>
        <a:p>
          <a:pPr algn="ctr"/>
          <a:r>
            <a:rPr lang="en-US" sz="900" b="1" i="1"/>
            <a:t>13-01</a:t>
          </a:r>
        </a:p>
      </xdr:txBody>
    </xdr:sp>
    <xdr:clientData/>
  </xdr:twoCellAnchor>
  <xdr:twoCellAnchor>
    <xdr:from>
      <xdr:col>3</xdr:col>
      <xdr:colOff>20708</xdr:colOff>
      <xdr:row>46</xdr:row>
      <xdr:rowOff>62134</xdr:rowOff>
    </xdr:from>
    <xdr:to>
      <xdr:col>4</xdr:col>
      <xdr:colOff>698708</xdr:colOff>
      <xdr:row>49</xdr:row>
      <xdr:rowOff>138634</xdr:rowOff>
    </xdr:to>
    <xdr:sp macro="" textlink="">
      <xdr:nvSpPr>
        <xdr:cNvPr id="233" name="CuadroTexto 232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1500-0000E9000000}"/>
            </a:ext>
          </a:extLst>
        </xdr:cNvPr>
        <xdr:cNvSpPr txBox="1"/>
      </xdr:nvSpPr>
      <xdr:spPr>
        <a:xfrm>
          <a:off x="6602483" y="7920259"/>
          <a:ext cx="1440000" cy="648000"/>
        </a:xfrm>
        <a:prstGeom prst="ellipse">
          <a:avLst/>
        </a:prstGeom>
        <a:noFill/>
        <a:ln w="1905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CONFORMADO APENDICES</a:t>
          </a:r>
        </a:p>
        <a:p>
          <a:pPr algn="ctr"/>
          <a:r>
            <a:rPr lang="en-US" sz="900" b="1" i="1"/>
            <a:t>14-01</a:t>
          </a:r>
          <a:endParaRPr lang="en-US" sz="1100" b="1" i="1"/>
        </a:p>
      </xdr:txBody>
    </xdr:sp>
    <xdr:clientData/>
  </xdr:twoCellAnchor>
  <xdr:twoCellAnchor>
    <xdr:from>
      <xdr:col>3</xdr:col>
      <xdr:colOff>35192</xdr:colOff>
      <xdr:row>52</xdr:row>
      <xdr:rowOff>62134</xdr:rowOff>
    </xdr:from>
    <xdr:to>
      <xdr:col>4</xdr:col>
      <xdr:colOff>713192</xdr:colOff>
      <xdr:row>55</xdr:row>
      <xdr:rowOff>138634</xdr:rowOff>
    </xdr:to>
    <xdr:sp macro="" textlink="">
      <xdr:nvSpPr>
        <xdr:cNvPr id="234" name="CuadroTexto 233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1500-0000EA000000}"/>
            </a:ext>
          </a:extLst>
        </xdr:cNvPr>
        <xdr:cNvSpPr txBox="1"/>
      </xdr:nvSpPr>
      <xdr:spPr>
        <a:xfrm>
          <a:off x="6616967" y="9063259"/>
          <a:ext cx="1440000" cy="648000"/>
        </a:xfrm>
        <a:prstGeom prst="ellipse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1100" b="1" i="1"/>
            <a:t>ARMADO LÍNEA</a:t>
          </a:r>
          <a:r>
            <a:rPr lang="en-US" sz="1100" b="1" i="1" baseline="0"/>
            <a:t> DE SUCCCIÓN</a:t>
          </a:r>
          <a:endParaRPr lang="en-US" sz="1100" b="1" i="1"/>
        </a:p>
        <a:p>
          <a:pPr algn="ctr"/>
          <a:r>
            <a:rPr lang="en-US" sz="800" b="1" i="1"/>
            <a:t>60-01</a:t>
          </a:r>
          <a:endParaRPr lang="en-US" sz="1100" b="1" i="1"/>
        </a:p>
      </xdr:txBody>
    </xdr:sp>
    <xdr:clientData/>
  </xdr:twoCellAnchor>
  <xdr:twoCellAnchor>
    <xdr:from>
      <xdr:col>3</xdr:col>
      <xdr:colOff>43128</xdr:colOff>
      <xdr:row>52</xdr:row>
      <xdr:rowOff>17977</xdr:rowOff>
    </xdr:from>
    <xdr:to>
      <xdr:col>4</xdr:col>
      <xdr:colOff>737093</xdr:colOff>
      <xdr:row>55</xdr:row>
      <xdr:rowOff>156936</xdr:rowOff>
    </xdr:to>
    <xdr:sp macro="" textlink="">
      <xdr:nvSpPr>
        <xdr:cNvPr id="235" name="Rectángulo 234">
          <a:extLst>
            <a:ext uri="{FF2B5EF4-FFF2-40B4-BE49-F238E27FC236}">
              <a16:creationId xmlns:a16="http://schemas.microsoft.com/office/drawing/2014/main" id="{00000000-0008-0000-1500-0000EB000000}"/>
            </a:ext>
          </a:extLst>
        </xdr:cNvPr>
        <xdr:cNvSpPr/>
      </xdr:nvSpPr>
      <xdr:spPr>
        <a:xfrm>
          <a:off x="6624903" y="9019102"/>
          <a:ext cx="1455965" cy="710459"/>
        </a:xfrm>
        <a:prstGeom prst="rect">
          <a:avLst/>
        </a:prstGeom>
        <a:noFill/>
        <a:ln w="57150">
          <a:solidFill>
            <a:srgbClr val="844C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698708</xdr:colOff>
      <xdr:row>48</xdr:row>
      <xdr:rowOff>5134</xdr:rowOff>
    </xdr:from>
    <xdr:to>
      <xdr:col>6</xdr:col>
      <xdr:colOff>35192</xdr:colOff>
      <xdr:row>51</xdr:row>
      <xdr:rowOff>5134</xdr:rowOff>
    </xdr:to>
    <xdr:cxnSp macro="">
      <xdr:nvCxnSpPr>
        <xdr:cNvPr id="236" name="Conector angular 235">
          <a:extLst>
            <a:ext uri="{FF2B5EF4-FFF2-40B4-BE49-F238E27FC236}">
              <a16:creationId xmlns:a16="http://schemas.microsoft.com/office/drawing/2014/main" id="{00000000-0008-0000-1500-0000EC000000}"/>
            </a:ext>
          </a:extLst>
        </xdr:cNvPr>
        <xdr:cNvCxnSpPr>
          <a:stCxn id="233" idx="6"/>
        </xdr:cNvCxnSpPr>
      </xdr:nvCxnSpPr>
      <xdr:spPr>
        <a:xfrm>
          <a:off x="8042483" y="8244259"/>
          <a:ext cx="222309" cy="57150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713192</xdr:colOff>
      <xdr:row>51</xdr:row>
      <xdr:rowOff>5134</xdr:rowOff>
    </xdr:from>
    <xdr:to>
      <xdr:col>6</xdr:col>
      <xdr:colOff>35192</xdr:colOff>
      <xdr:row>54</xdr:row>
      <xdr:rowOff>5134</xdr:rowOff>
    </xdr:to>
    <xdr:cxnSp macro="">
      <xdr:nvCxnSpPr>
        <xdr:cNvPr id="237" name="Conector angular 236">
          <a:extLst>
            <a:ext uri="{FF2B5EF4-FFF2-40B4-BE49-F238E27FC236}">
              <a16:creationId xmlns:a16="http://schemas.microsoft.com/office/drawing/2014/main" id="{00000000-0008-0000-1500-0000ED000000}"/>
            </a:ext>
          </a:extLst>
        </xdr:cNvPr>
        <xdr:cNvCxnSpPr>
          <a:stCxn id="234" idx="6"/>
        </xdr:cNvCxnSpPr>
      </xdr:nvCxnSpPr>
      <xdr:spPr>
        <a:xfrm flipV="1">
          <a:off x="8056967" y="8815759"/>
          <a:ext cx="207825" cy="571500"/>
        </a:xfrm>
        <a:prstGeom prst="bentConnector3">
          <a:avLst>
            <a:gd name="adj1" fmla="val 50000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jas%20de%20proceso/&#205;ndice%20Hojas%20de%20Proceso%20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ino%20Corubolo/Z4%20Diagramas%20de%20Procesos/DdP%20con%20v&#237;nculos%20PD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No vigentes"/>
      <sheetName val="Capacitación operarios"/>
      <sheetName val="Índice Hojas de Proceso R1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0"/>
      <sheetName val="1211"/>
      <sheetName val="1300"/>
      <sheetName val="1400"/>
      <sheetName val="1600"/>
      <sheetName val="1800"/>
      <sheetName val="2100"/>
      <sheetName val="FV"/>
      <sheetName val="M1200"/>
      <sheetName val="M3200"/>
      <sheetName val="M4300"/>
      <sheetName val="M5000"/>
      <sheetName val="M5000 KO"/>
      <sheetName val="M5000 BC"/>
      <sheetName val="Freezers"/>
      <sheetName val="EH"/>
      <sheetName val="DdP con vínculos PDF"/>
    </sheetNames>
    <definedNames>
      <definedName name="DiagISO"/>
      <definedName name="Hiperviculo"/>
      <definedName name="MostrarFilas"/>
      <definedName name="Nombres_CuadrodeTexto"/>
      <definedName name="OcultarFilas"/>
      <definedName name="OrigenYExtensió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2:C448" totalsRowShown="0">
  <autoFilter ref="B2:C448" xr:uid="{00000000-0009-0000-0100-000001000000}"/>
  <sortState xmlns:xlrd2="http://schemas.microsoft.com/office/spreadsheetml/2017/richdata2" ref="B3:C446">
    <sortCondition ref="B2:B446"/>
  </sortState>
  <tableColumns count="2">
    <tableColumn id="1" xr3:uid="{00000000-0010-0000-0000-000001000000}" name="BURBUJAS"/>
    <tableColumn id="2" xr3:uid="{00000000-0010-0000-0000-000002000000}" name="Área Có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8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11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vmlDrawing" Target="../drawings/vmlDrawing3.vml"/><Relationship Id="rId10" Type="http://schemas.openxmlformats.org/officeDocument/2006/relationships/ctrlProp" Target="../ctrlProps/ctrlProp17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20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23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26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vmlDrawing" Target="../drawings/vmlDrawing5.vml"/><Relationship Id="rId10" Type="http://schemas.openxmlformats.org/officeDocument/2006/relationships/ctrlProp" Target="../ctrlProps/ctrlProp29.x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32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vmlDrawing" Target="../drawings/vmlDrawing6.vml"/><Relationship Id="rId10" Type="http://schemas.openxmlformats.org/officeDocument/2006/relationships/ctrlProp" Target="../ctrlProps/ctrlProp35.xml"/><Relationship Id="rId4" Type="http://schemas.openxmlformats.org/officeDocument/2006/relationships/drawing" Target="../drawings/drawing6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38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vmlDrawing" Target="../drawings/vmlDrawing7.vml"/><Relationship Id="rId10" Type="http://schemas.openxmlformats.org/officeDocument/2006/relationships/ctrlProp" Target="../ctrlProps/ctrlProp41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8.bin"/><Relationship Id="rId7" Type="http://schemas.openxmlformats.org/officeDocument/2006/relationships/ctrlProp" Target="../ctrlProps/ctrlProp44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vmlDrawing" Target="../drawings/vmlDrawing8.vml"/><Relationship Id="rId10" Type="http://schemas.openxmlformats.org/officeDocument/2006/relationships/ctrlProp" Target="../ctrlProps/ctrlProp47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printerSettings" Target="../printerSettings/printerSettings9.bin"/><Relationship Id="rId7" Type="http://schemas.openxmlformats.org/officeDocument/2006/relationships/ctrlProp" Target="../ctrlProps/ctrlProp50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5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printerSettings" Target="../printerSettings/printerSettings10.bin"/><Relationship Id="rId7" Type="http://schemas.openxmlformats.org/officeDocument/2006/relationships/ctrlProp" Target="../ctrlProps/ctrlProp56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vmlDrawing" Target="../drawings/vmlDrawing10.vml"/><Relationship Id="rId10" Type="http://schemas.openxmlformats.org/officeDocument/2006/relationships/ctrlProp" Target="../ctrlProps/ctrlProp59.xml"/><Relationship Id="rId4" Type="http://schemas.openxmlformats.org/officeDocument/2006/relationships/drawing" Target="../drawings/drawing10.xml"/><Relationship Id="rId9" Type="http://schemas.openxmlformats.org/officeDocument/2006/relationships/ctrlProp" Target="../ctrlProps/ctrlProp5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63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vmlDrawing" Target="../drawings/vmlDrawing11.vml"/><Relationship Id="rId9" Type="http://schemas.openxmlformats.org/officeDocument/2006/relationships/ctrlProp" Target="../ctrlProps/ctrlProp6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68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5" Type="http://schemas.openxmlformats.org/officeDocument/2006/relationships/vmlDrawing" Target="../drawings/vmlDrawing12.vml"/><Relationship Id="rId10" Type="http://schemas.openxmlformats.org/officeDocument/2006/relationships/ctrlProp" Target="../ctrlProps/ctrlProp71.xml"/><Relationship Id="rId4" Type="http://schemas.openxmlformats.org/officeDocument/2006/relationships/drawing" Target="../drawings/drawing12.xml"/><Relationship Id="rId9" Type="http://schemas.openxmlformats.org/officeDocument/2006/relationships/ctrlProp" Target="../ctrlProps/ctrlProp7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3" Type="http://schemas.openxmlformats.org/officeDocument/2006/relationships/printerSettings" Target="../printerSettings/printerSettings12.bin"/><Relationship Id="rId7" Type="http://schemas.openxmlformats.org/officeDocument/2006/relationships/ctrlProp" Target="../ctrlProps/ctrlProp74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73.xml"/><Relationship Id="rId11" Type="http://schemas.openxmlformats.org/officeDocument/2006/relationships/ctrlProp" Target="../ctrlProps/ctrlProp78.xml"/><Relationship Id="rId5" Type="http://schemas.openxmlformats.org/officeDocument/2006/relationships/vmlDrawing" Target="../drawings/vmlDrawing13.vml"/><Relationship Id="rId10" Type="http://schemas.openxmlformats.org/officeDocument/2006/relationships/ctrlProp" Target="../ctrlProps/ctrlProp77.xml"/><Relationship Id="rId4" Type="http://schemas.openxmlformats.org/officeDocument/2006/relationships/drawing" Target="../drawings/drawing13.xml"/><Relationship Id="rId9" Type="http://schemas.openxmlformats.org/officeDocument/2006/relationships/ctrlProp" Target="../ctrlProps/ctrlProp7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80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5" Type="http://schemas.openxmlformats.org/officeDocument/2006/relationships/vmlDrawing" Target="../drawings/vmlDrawing14.vml"/><Relationship Id="rId10" Type="http://schemas.openxmlformats.org/officeDocument/2006/relationships/ctrlProp" Target="../ctrlProps/ctrlProp83.xml"/><Relationship Id="rId4" Type="http://schemas.openxmlformats.org/officeDocument/2006/relationships/drawing" Target="../drawings/drawing14.xml"/><Relationship Id="rId9" Type="http://schemas.openxmlformats.org/officeDocument/2006/relationships/ctrlProp" Target="../ctrlProps/ctrlProp8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7.xml"/><Relationship Id="rId3" Type="http://schemas.openxmlformats.org/officeDocument/2006/relationships/printerSettings" Target="../printerSettings/printerSettings14.bin"/><Relationship Id="rId7" Type="http://schemas.openxmlformats.org/officeDocument/2006/relationships/ctrlProp" Target="../ctrlProps/ctrlProp86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85.xml"/><Relationship Id="rId11" Type="http://schemas.openxmlformats.org/officeDocument/2006/relationships/ctrlProp" Target="../ctrlProps/ctrlProp90.xml"/><Relationship Id="rId5" Type="http://schemas.openxmlformats.org/officeDocument/2006/relationships/vmlDrawing" Target="../drawings/vmlDrawing15.vml"/><Relationship Id="rId10" Type="http://schemas.openxmlformats.org/officeDocument/2006/relationships/ctrlProp" Target="../ctrlProps/ctrlProp89.xml"/><Relationship Id="rId4" Type="http://schemas.openxmlformats.org/officeDocument/2006/relationships/drawing" Target="../drawings/drawing15.xml"/><Relationship Id="rId9" Type="http://schemas.openxmlformats.org/officeDocument/2006/relationships/ctrlProp" Target="../ctrlProps/ctrlProp8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93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98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vmlDrawing" Target="../drawings/vmlDrawing17.vml"/><Relationship Id="rId10" Type="http://schemas.openxmlformats.org/officeDocument/2006/relationships/ctrlProp" Target="../ctrlProps/ctrlProp101.xml"/><Relationship Id="rId4" Type="http://schemas.openxmlformats.org/officeDocument/2006/relationships/drawing" Target="../drawings/drawing17.xml"/><Relationship Id="rId9" Type="http://schemas.openxmlformats.org/officeDocument/2006/relationships/ctrlProp" Target="../ctrlProps/ctrlProp10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3" Type="http://schemas.openxmlformats.org/officeDocument/2006/relationships/printerSettings" Target="../printerSettings/printerSettings16.bin"/><Relationship Id="rId7" Type="http://schemas.openxmlformats.org/officeDocument/2006/relationships/ctrlProp" Target="../ctrlProps/ctrlProp104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03.xml"/><Relationship Id="rId11" Type="http://schemas.openxmlformats.org/officeDocument/2006/relationships/ctrlProp" Target="../ctrlProps/ctrlProp108.xml"/><Relationship Id="rId5" Type="http://schemas.openxmlformats.org/officeDocument/2006/relationships/vmlDrawing" Target="../drawings/vmlDrawing18.vml"/><Relationship Id="rId10" Type="http://schemas.openxmlformats.org/officeDocument/2006/relationships/ctrlProp" Target="../ctrlProps/ctrlProp107.xml"/><Relationship Id="rId4" Type="http://schemas.openxmlformats.org/officeDocument/2006/relationships/drawing" Target="../drawings/drawing18.xml"/><Relationship Id="rId9" Type="http://schemas.openxmlformats.org/officeDocument/2006/relationships/ctrlProp" Target="../ctrlProps/ctrlProp10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3" Type="http://schemas.openxmlformats.org/officeDocument/2006/relationships/printerSettings" Target="../printerSettings/printerSettings17.bin"/><Relationship Id="rId7" Type="http://schemas.openxmlformats.org/officeDocument/2006/relationships/ctrlProp" Target="../ctrlProps/ctrlProp110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09.xml"/><Relationship Id="rId11" Type="http://schemas.openxmlformats.org/officeDocument/2006/relationships/ctrlProp" Target="../ctrlProps/ctrlProp114.xml"/><Relationship Id="rId5" Type="http://schemas.openxmlformats.org/officeDocument/2006/relationships/vmlDrawing" Target="../drawings/vmlDrawing19.vml"/><Relationship Id="rId10" Type="http://schemas.openxmlformats.org/officeDocument/2006/relationships/ctrlProp" Target="../ctrlProps/ctrlProp113.xml"/><Relationship Id="rId4" Type="http://schemas.openxmlformats.org/officeDocument/2006/relationships/drawing" Target="../drawings/drawing19.xml"/><Relationship Id="rId9" Type="http://schemas.openxmlformats.org/officeDocument/2006/relationships/ctrlProp" Target="../ctrlProps/ctrlProp1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7.xml"/><Relationship Id="rId3" Type="http://schemas.openxmlformats.org/officeDocument/2006/relationships/printerSettings" Target="../printerSettings/printerSettings18.bin"/><Relationship Id="rId7" Type="http://schemas.openxmlformats.org/officeDocument/2006/relationships/ctrlProp" Target="../ctrlProps/ctrlProp116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5" Type="http://schemas.openxmlformats.org/officeDocument/2006/relationships/vmlDrawing" Target="../drawings/vmlDrawing20.vml"/><Relationship Id="rId10" Type="http://schemas.openxmlformats.org/officeDocument/2006/relationships/ctrlProp" Target="../ctrlProps/ctrlProp119.xml"/><Relationship Id="rId4" Type="http://schemas.openxmlformats.org/officeDocument/2006/relationships/drawing" Target="../drawings/drawing20.xml"/><Relationship Id="rId9" Type="http://schemas.openxmlformats.org/officeDocument/2006/relationships/ctrlProp" Target="../ctrlProps/ctrlProp11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.xml"/><Relationship Id="rId3" Type="http://schemas.openxmlformats.org/officeDocument/2006/relationships/printerSettings" Target="../printerSettings/printerSettings19.bin"/><Relationship Id="rId7" Type="http://schemas.openxmlformats.org/officeDocument/2006/relationships/ctrlProp" Target="../ctrlProps/ctrlProp122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5" Type="http://schemas.openxmlformats.org/officeDocument/2006/relationships/vmlDrawing" Target="../drawings/vmlDrawing21.vml"/><Relationship Id="rId10" Type="http://schemas.openxmlformats.org/officeDocument/2006/relationships/ctrlProp" Target="../ctrlProps/ctrlProp125.xml"/><Relationship Id="rId4" Type="http://schemas.openxmlformats.org/officeDocument/2006/relationships/drawing" Target="../drawings/drawing21.xml"/><Relationship Id="rId9" Type="http://schemas.openxmlformats.org/officeDocument/2006/relationships/ctrlProp" Target="../ctrlProps/ctrlProp12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3" Type="http://schemas.openxmlformats.org/officeDocument/2006/relationships/printerSettings" Target="../printerSettings/printerSettings20.bin"/><Relationship Id="rId7" Type="http://schemas.openxmlformats.org/officeDocument/2006/relationships/ctrlProp" Target="../ctrlProps/ctrlProp128.xml"/><Relationship Id="rId2" Type="http://schemas.openxmlformats.org/officeDocument/2006/relationships/hyperlink" Target="file:///\\server2025\..\..\..\jolle\AppData\Roaming\Microsoft\" TargetMode="External"/><Relationship Id="rId1" Type="http://schemas.openxmlformats.org/officeDocument/2006/relationships/hyperlink" Target="file:///\\SERVER2012\iso_9000\07-Procesos\Hojas%20de%20Proceso\" TargetMode="Externa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vmlDrawing" Target="../drawings/vmlDrawing22.vml"/><Relationship Id="rId10" Type="http://schemas.openxmlformats.org/officeDocument/2006/relationships/ctrlProp" Target="../ctrlProps/ctrlProp131.xml"/><Relationship Id="rId4" Type="http://schemas.openxmlformats.org/officeDocument/2006/relationships/drawing" Target="../drawings/drawing22.xml"/><Relationship Id="rId9" Type="http://schemas.openxmlformats.org/officeDocument/2006/relationships/ctrlProp" Target="../ctrlProps/ctrlProp13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  <pageSetUpPr fitToPage="1"/>
  </sheetPr>
  <dimension ref="A1:AT723"/>
  <sheetViews>
    <sheetView showGridLines="0" topLeftCell="C13" zoomScale="85" zoomScaleNormal="85" workbookViewId="0">
      <selection activeCell="AK48" sqref="AK48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3" max="14" width="11.4257812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6" x14ac:dyDescent="0.25">
      <c r="A1" s="47" t="s">
        <v>1051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J1" s="21"/>
      <c r="AK1" s="21"/>
      <c r="AL1" s="24"/>
      <c r="AM1" s="22" t="s">
        <v>952</v>
      </c>
      <c r="AN1" s="27" t="s">
        <v>953</v>
      </c>
      <c r="AO1" s="22" t="s">
        <v>954</v>
      </c>
      <c r="AP1" s="24" t="s">
        <v>940</v>
      </c>
      <c r="AQ1" s="21"/>
      <c r="AR1" s="21"/>
      <c r="AS1" s="21"/>
      <c r="AT1" s="21"/>
    </row>
    <row r="2" spans="1:46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J2" s="21"/>
      <c r="AK2" s="21"/>
      <c r="AL2" s="24"/>
      <c r="AM2" s="24"/>
      <c r="AN2" s="17"/>
      <c r="AO2" s="22" t="s">
        <v>955</v>
      </c>
      <c r="AP2" s="24" t="str">
        <f>A1</f>
        <v>Diagrama de Procesos - Modelo 1000</v>
      </c>
      <c r="AQ2" s="21"/>
      <c r="AR2" s="21"/>
      <c r="AS2" s="21"/>
      <c r="AT2" s="21"/>
    </row>
    <row r="3" spans="1:46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J3" s="21"/>
      <c r="AK3" s="21"/>
      <c r="AL3" s="24"/>
      <c r="AM3" s="22" t="s">
        <v>4</v>
      </c>
      <c r="AN3" s="17">
        <f>+COUNTA(AM9:AM1048576)</f>
        <v>499</v>
      </c>
      <c r="AO3" s="24"/>
      <c r="AP3" s="24"/>
      <c r="AQ3" s="21"/>
      <c r="AR3" s="21"/>
      <c r="AS3" s="21"/>
      <c r="AT3" s="21"/>
    </row>
    <row r="4" spans="1:46" x14ac:dyDescent="0.25">
      <c r="AL4" s="17"/>
      <c r="AM4" s="22" t="s">
        <v>17</v>
      </c>
      <c r="AN4" s="27" t="s">
        <v>18</v>
      </c>
      <c r="AO4" s="22" t="s">
        <v>956</v>
      </c>
      <c r="AP4" s="23" t="str">
        <f>AN4&amp;AP1&amp;AP2</f>
        <v>\\SERVER2012\ingenieria de procesos\Hojas de proceso\0 - Diagramas de Procesos\Diagrama de Procesos - Modelo 1000</v>
      </c>
      <c r="AQ4" s="21"/>
      <c r="AR4" s="20" t="str">
        <f>AN4&amp;AP4&amp;AP3</f>
        <v>\\SERVER2012\ingenieria de procesos\Hojas de proceso\\\SERVER2012\ingenieria de procesos\Hojas de proceso\0 - Diagramas de Procesos\Diagrama de Procesos - Modelo 1000</v>
      </c>
      <c r="AS4" s="21"/>
      <c r="AT4" s="21"/>
    </row>
    <row r="5" spans="1:46" x14ac:dyDescent="0.25">
      <c r="AL5" s="17"/>
      <c r="AM5" s="25" t="s">
        <v>20</v>
      </c>
      <c r="AN5" s="17" t="s">
        <v>21</v>
      </c>
      <c r="AO5" s="17"/>
      <c r="AP5" s="17"/>
    </row>
    <row r="6" spans="1:46" x14ac:dyDescent="0.25">
      <c r="AO6"/>
    </row>
    <row r="7" spans="1:46" x14ac:dyDescent="0.25">
      <c r="AO7"/>
    </row>
    <row r="8" spans="1:46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6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 t="shared" ref="AQ9:AQ72" si="0">IF(AO9="","",AO9&amp;"-"&amp;RIGHT(AN9,5))</f>
        <v/>
      </c>
      <c r="AR9" t="str">
        <f>IFERROR(VLOOKUP(AQ9,[1]!Tabla1[[#All],[HdP Cód Nuevo]:[HdP Nombre]],2,FALSE),"")</f>
        <v/>
      </c>
      <c r="AS9" t="str">
        <f t="shared" ref="AS9:AS72" si="1">IF(AO9="","",$AN$4&amp;AP9&amp;"\"&amp;AQ9&amp;" "&amp;AR9&amp;$AN$5)</f>
        <v/>
      </c>
    </row>
    <row r="10" spans="1:46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si="0"/>
        <v/>
      </c>
      <c r="AR10" t="str">
        <f>IFERROR(VLOOKUP(AQ10,[1]!Tabla1[[#All],[HdP Cód Nuevo]:[HdP Nombre]],2,FALSE),"")</f>
        <v/>
      </c>
      <c r="AS10" t="str">
        <f t="shared" si="1"/>
        <v/>
      </c>
    </row>
    <row r="11" spans="1:46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6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6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6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6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6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N25" t="s">
        <v>828</v>
      </c>
      <c r="AO25" s="7" t="str">
        <f>+IFERROR(VLOOKUP(AN25,Tabla1[],2,FALSE),"")</f>
        <v>CHA</v>
      </c>
      <c r="AP25" t="str">
        <f>+IFERROR(VLOOKUP(AO25,[1]!Tabla_áreas[#Data],3,FALSE),"")</f>
        <v/>
      </c>
      <c r="AQ25" t="str">
        <f t="shared" si="0"/>
        <v>CHA-05-01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proceso\\CHA-05-01 .xlsx</v>
      </c>
    </row>
    <row r="26" spans="39:45" x14ac:dyDescent="0.25">
      <c r="AM26" s="7" t="s">
        <v>37</v>
      </c>
      <c r="AN26" t="s">
        <v>829</v>
      </c>
      <c r="AO26" s="7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CHA-05-05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proceso\\CHA-05-05 .xlsx</v>
      </c>
    </row>
    <row r="27" spans="39:45" x14ac:dyDescent="0.25">
      <c r="AM27" s="7" t="s">
        <v>38</v>
      </c>
      <c r="AN27" t="s">
        <v>746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N28" t="s">
        <v>985</v>
      </c>
      <c r="AO28" s="7" t="str">
        <f>+IFERROR(VLOOKUP(AN28,Tabla1[],2,FALSE),"")</f>
        <v>PLA</v>
      </c>
      <c r="AP28" t="str">
        <f>+IFERROR(VLOOKUP(AO28,[1]!Tabla_áreas[#Data],3,FALSE),"")</f>
        <v/>
      </c>
      <c r="AQ28" t="str">
        <f t="shared" si="0"/>
        <v>PLA-05-01</v>
      </c>
      <c r="AR28" t="str">
        <f>IFERROR(VLOOKUP(AQ28,[1]!Tabla1[[#All],[HdP Cód Nuevo]:[HdP Nombre]],2,FALSE),"")</f>
        <v/>
      </c>
      <c r="AS28" t="str">
        <f t="shared" si="1"/>
        <v>\\SERVER2012\ingenieria de procesos\Hojas de proceso\\PLA-05-01 .xlsx</v>
      </c>
    </row>
    <row r="29" spans="39:45" x14ac:dyDescent="0.25">
      <c r="AM29" s="7" t="s">
        <v>40</v>
      </c>
      <c r="AN29" t="s">
        <v>994</v>
      </c>
      <c r="AO29" s="7" t="str">
        <f>+IFERROR(VLOOKUP(AN29,Tabla1[],2,FALSE),"")</f>
        <v>PLA</v>
      </c>
      <c r="AP29" t="str">
        <f>+IFERROR(VLOOKUP(AO29,[1]!Tabla_áreas[#Data],3,FALSE),"")</f>
        <v/>
      </c>
      <c r="AQ29" t="str">
        <f t="shared" si="0"/>
        <v>PLA-15-01</v>
      </c>
      <c r="AR29" t="str">
        <f>IFERROR(VLOOKUP(AQ29,[1]!Tabla1[[#All],[HdP Cód Nuevo]:[HdP Nombre]],2,FALSE),"")</f>
        <v/>
      </c>
      <c r="AS29" t="str">
        <f t="shared" si="1"/>
        <v>\\SERVER2012\ingenieria de procesos\Hojas de proceso\\PLA-15-01 .xlsx</v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1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1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1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1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1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1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1:45" x14ac:dyDescent="0.25">
      <c r="AF39" t="s">
        <v>0</v>
      </c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1:45" x14ac:dyDescent="0.25">
      <c r="AM40" s="7" t="s">
        <v>51</v>
      </c>
      <c r="AN40" t="s">
        <v>1167</v>
      </c>
      <c r="AO40" s="7" t="str">
        <f>+IFERROR(VLOOKUP(AN40,Tabla1[],2,FALSE),"")</f>
        <v>PUE</v>
      </c>
      <c r="AP40" t="str">
        <f>+IFERROR(VLOOKUP(AO40,[1]!Tabla_áreas[#Data],3,FALSE),"")</f>
        <v/>
      </c>
      <c r="AQ40" t="str">
        <f t="shared" si="0"/>
        <v>PUE-01-02</v>
      </c>
      <c r="AR40" t="str">
        <f>IFERROR(VLOOKUP(AQ40,[1]!Tabla1[[#All],[HdP Cód Nuevo]:[HdP Nombre]],2,FALSE),"")</f>
        <v/>
      </c>
      <c r="AS40" t="str">
        <f t="shared" si="1"/>
        <v>\\SERVER2012\ingenieria de procesos\Hojas de proceso\\PUE-01-02 .xlsx</v>
      </c>
    </row>
    <row r="41" spans="31:45" x14ac:dyDescent="0.25">
      <c r="AM41" s="7" t="s">
        <v>52</v>
      </c>
      <c r="AN41" t="s">
        <v>746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1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1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1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1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1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1:45" x14ac:dyDescent="0.25">
      <c r="AE47" t="s">
        <v>0</v>
      </c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1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N49" t="s">
        <v>751</v>
      </c>
      <c r="AO49" s="7" t="str">
        <f>+IFERROR(VLOOKUP(AN49,Tabla1[],2,FALSE),"")</f>
        <v>EQU</v>
      </c>
      <c r="AP49" t="str">
        <f>+IFERROR(VLOOKUP(AO49,[1]!Tabla_áreas[#Data],3,FALSE),"")</f>
        <v/>
      </c>
      <c r="AQ49" t="str">
        <f t="shared" si="0"/>
        <v>EQU-05-01</v>
      </c>
      <c r="AR49" t="str">
        <f>IFERROR(VLOOKUP(AQ49,[1]!Tabla1[[#All],[HdP Cód Nuevo]:[HdP Nombre]],2,FALSE),"")</f>
        <v/>
      </c>
      <c r="AS49" t="str">
        <f t="shared" si="1"/>
        <v>\\SERVER2012\ingenieria de procesos\Hojas de proceso\\EQU-05-01 .xlsx</v>
      </c>
    </row>
    <row r="50" spans="39:45" x14ac:dyDescent="0.25">
      <c r="AM50" s="7" t="s">
        <v>61</v>
      </c>
      <c r="AN50" t="s">
        <v>752</v>
      </c>
      <c r="AO50" s="7" t="str">
        <f>+IFERROR(VLOOKUP(AN50,Tabla1[],2,FALSE),"")</f>
        <v>EQU</v>
      </c>
      <c r="AP50" t="str">
        <f>+IFERROR(VLOOKUP(AO50,[1]!Tabla_áreas[#Data],3,FALSE),"")</f>
        <v/>
      </c>
      <c r="AQ50" t="str">
        <f t="shared" si="0"/>
        <v>EQU-15-01</v>
      </c>
      <c r="AR50" t="str">
        <f>IFERROR(VLOOKUP(AQ50,[1]!Tabla1[[#All],[HdP Cód Nuevo]:[HdP Nombre]],2,FALSE),"")</f>
        <v/>
      </c>
      <c r="AS50" t="str">
        <f t="shared" si="1"/>
        <v>\\SERVER2012\ingenieria de procesos\Hojas de proceso\\EQU-15-01 .xlsx</v>
      </c>
    </row>
    <row r="51" spans="39:45" x14ac:dyDescent="0.25">
      <c r="AM51" s="7" t="s">
        <v>62</v>
      </c>
      <c r="AN51" t="s">
        <v>753</v>
      </c>
      <c r="AO51" s="7" t="str">
        <f>+IFERROR(VLOOKUP(AN51,Tabla1[],2,FALSE),"")</f>
        <v>EQU</v>
      </c>
      <c r="AP51" t="str">
        <f>+IFERROR(VLOOKUP(AO51,[1]!Tabla_áreas[#Data],3,FALSE),"")</f>
        <v/>
      </c>
      <c r="AQ51" t="str">
        <f t="shared" si="0"/>
        <v>EQU-20-01</v>
      </c>
      <c r="AR51" t="str">
        <f>IFERROR(VLOOKUP(AQ51,[1]!Tabla1[[#All],[HdP Cód Nuevo]:[HdP Nombre]],2,FALSE),"")</f>
        <v/>
      </c>
      <c r="AS51" t="str">
        <f t="shared" si="1"/>
        <v>\\SERVER2012\ingenieria de procesos\Hojas de proceso\\EQU-20-01 .xlsx</v>
      </c>
    </row>
    <row r="52" spans="39:45" x14ac:dyDescent="0.25">
      <c r="AM52" s="7" t="s">
        <v>63</v>
      </c>
      <c r="AN52" t="s">
        <v>754</v>
      </c>
      <c r="AO52" s="7" t="str">
        <f>+IFERROR(VLOOKUP(AN52,Tabla1[],2,FALSE),"")</f>
        <v>EQU</v>
      </c>
      <c r="AP52" t="str">
        <f>+IFERROR(VLOOKUP(AO52,[1]!Tabla_áreas[#Data],3,FALSE),"")</f>
        <v/>
      </c>
      <c r="AQ52" t="str">
        <f t="shared" si="0"/>
        <v>EQU-25-01</v>
      </c>
      <c r="AR52" t="str">
        <f>IFERROR(VLOOKUP(AQ52,[1]!Tabla1[[#All],[HdP Cód Nuevo]:[HdP Nombre]],2,FALSE),"")</f>
        <v/>
      </c>
      <c r="AS52" t="str">
        <f t="shared" si="1"/>
        <v>\\SERVER2012\ingenieria de procesos\Hojas de proceso\\EQU-25-01 .xlsx</v>
      </c>
    </row>
    <row r="53" spans="39:45" x14ac:dyDescent="0.25">
      <c r="AM53" s="7" t="s">
        <v>64</v>
      </c>
      <c r="AN53" t="s">
        <v>968</v>
      </c>
      <c r="AO53" s="7" t="str">
        <f>+IFERROR(VLOOKUP(AN53,Tabla1[],2,FALSE),"")</f>
        <v>EQU</v>
      </c>
      <c r="AP53" t="str">
        <f>+IFERROR(VLOOKUP(AO53,[1]!Tabla_áreas[#Data],3,FALSE),"")</f>
        <v/>
      </c>
      <c r="AQ53" t="str">
        <f t="shared" si="0"/>
        <v>EQU-35-10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proceso\\EQU-35-10 .xlsx</v>
      </c>
    </row>
    <row r="54" spans="39:45" x14ac:dyDescent="0.25">
      <c r="AM54" s="7" t="s">
        <v>65</v>
      </c>
      <c r="AN54" t="s">
        <v>757</v>
      </c>
      <c r="AO54" s="7" t="str">
        <f>+IFERROR(VLOOKUP(AN54,Tabla1[],2,FALSE),"")</f>
        <v>EQU</v>
      </c>
      <c r="AP54" t="str">
        <f>+IFERROR(VLOOKUP(AO54,[1]!Tabla_áreas[#Data],3,FALSE),"")</f>
        <v/>
      </c>
      <c r="AQ54" t="str">
        <f t="shared" si="0"/>
        <v>EQU-40-01</v>
      </c>
      <c r="AR54" t="str">
        <f>IFERROR(VLOOKUP(AQ54,[1]!Tabla1[[#All],[HdP Cód Nuevo]:[HdP Nombre]],2,FALSE),"")</f>
        <v/>
      </c>
      <c r="AS54" t="str">
        <f t="shared" si="1"/>
        <v>\\SERVER2012\ingenieria de procesos\Hojas de proceso\\EQU-40-01 .xlsx</v>
      </c>
    </row>
    <row r="55" spans="39:45" x14ac:dyDescent="0.25">
      <c r="AM55" s="7" t="s">
        <v>66</v>
      </c>
      <c r="AN55" t="s">
        <v>969</v>
      </c>
      <c r="AO55" s="7" t="str">
        <f>+IFERROR(VLOOKUP(AN55,Tabla1[],2,FALSE),"")</f>
        <v>EQU</v>
      </c>
      <c r="AP55" t="str">
        <f>+IFERROR(VLOOKUP(AO55,[1]!Tabla_áreas[#Data],3,FALSE),"")</f>
        <v/>
      </c>
      <c r="AQ55" t="str">
        <f t="shared" si="0"/>
        <v>EQU-45-10</v>
      </c>
      <c r="AR55" t="str">
        <f>IFERROR(VLOOKUP(AQ55,[1]!Tabla1[[#All],[HdP Cód Nuevo]:[HdP Nombre]],2,FALSE),"")</f>
        <v/>
      </c>
      <c r="AS55" t="str">
        <f t="shared" si="1"/>
        <v>\\SERVER2012\ingenieria de procesos\Hojas de proceso\\EQU-45-10 .xlsx</v>
      </c>
    </row>
    <row r="56" spans="39:45" x14ac:dyDescent="0.25">
      <c r="AM56" s="7" t="s">
        <v>67</v>
      </c>
      <c r="AN56" t="s">
        <v>759</v>
      </c>
      <c r="AO56" s="7" t="str">
        <f>+IFERROR(VLOOKUP(AN56,Tabla1[],2,FALSE),"")</f>
        <v>EQU</v>
      </c>
      <c r="AP56" t="str">
        <f>+IFERROR(VLOOKUP(AO56,[1]!Tabla_áreas[#Data],3,FALSE),"")</f>
        <v/>
      </c>
      <c r="AQ56" t="str">
        <f t="shared" si="0"/>
        <v>EQU-50-01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proceso\\EQU-50-01 .xlsx</v>
      </c>
    </row>
    <row r="57" spans="39:45" x14ac:dyDescent="0.25">
      <c r="AM57" s="7" t="s">
        <v>68</v>
      </c>
      <c r="AN57" t="s">
        <v>764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N58" t="s">
        <v>767</v>
      </c>
      <c r="AO58" s="7" t="str">
        <f>+IFERROR(VLOOKUP(AN58,Tabla1[],2,FALSE),"")</f>
        <v>PUE</v>
      </c>
      <c r="AP58" t="str">
        <f>+IFERROR(VLOOKUP(AO58,[1]!Tabla_áreas[#Data],3,FALSE),"")</f>
        <v/>
      </c>
      <c r="AQ58" t="str">
        <f t="shared" si="0"/>
        <v>PUE-05-01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proceso\\PUE-05-01 .xlsx</v>
      </c>
    </row>
    <row r="59" spans="39:45" x14ac:dyDescent="0.25">
      <c r="AM59" s="7" t="s">
        <v>70</v>
      </c>
      <c r="AN59" t="s">
        <v>1168</v>
      </c>
      <c r="AO59" s="7" t="str">
        <f>+IFERROR(VLOOKUP(AN59,Tabla1[],2,FALSE),"")</f>
        <v>PUE</v>
      </c>
      <c r="AP59" t="str">
        <f>+IFERROR(VLOOKUP(AO59,[1]!Tabla_áreas[#Data],3,FALSE),"")</f>
        <v/>
      </c>
      <c r="AQ59" t="str">
        <f t="shared" si="0"/>
        <v>PUE-20-02</v>
      </c>
      <c r="AR59" t="str">
        <f>IFERROR(VLOOKUP(AQ59,[1]!Tabla1[[#All],[HdP Cód Nuevo]:[HdP Nombre]],2,FALSE),"")</f>
        <v/>
      </c>
      <c r="AS59" t="str">
        <f t="shared" si="1"/>
        <v>\\SERVER2012\ingenieria de procesos\Hojas de proceso\\PUE-20-02 .xlsx</v>
      </c>
    </row>
    <row r="60" spans="39:45" x14ac:dyDescent="0.25">
      <c r="AM60" s="7" t="s">
        <v>71</v>
      </c>
      <c r="AN60" t="s">
        <v>770</v>
      </c>
      <c r="AO60" s="7" t="str">
        <f>+IFERROR(VLOOKUP(AN60,Tabla1[],2,FALSE),"")</f>
        <v>PUE</v>
      </c>
      <c r="AP60" t="str">
        <f>+IFERROR(VLOOKUP(AO60,[1]!Tabla_áreas[#Data],3,FALSE),"")</f>
        <v/>
      </c>
      <c r="AQ60" t="str">
        <f t="shared" si="0"/>
        <v>PUE-15-01</v>
      </c>
      <c r="AR60" t="str">
        <f>IFERROR(VLOOKUP(AQ60,[1]!Tabla1[[#All],[HdP Cód Nuevo]:[HdP Nombre]],2,FALSE),"")</f>
        <v/>
      </c>
      <c r="AS60" t="str">
        <f t="shared" si="1"/>
        <v>\\SERVER2012\ingenieria de procesos\Hojas de proceso\\PUE-15-01 .xlsx</v>
      </c>
    </row>
    <row r="61" spans="39:45" x14ac:dyDescent="0.25">
      <c r="AM61" s="7" t="s">
        <v>72</v>
      </c>
      <c r="AN61" t="s">
        <v>769</v>
      </c>
      <c r="AO61" s="7" t="str">
        <f>+IFERROR(VLOOKUP(AN61,Tabla1[],2,FALSE),"")</f>
        <v>PUE</v>
      </c>
      <c r="AP61" t="str">
        <f>+IFERROR(VLOOKUP(AO61,[1]!Tabla_áreas[#Data],3,FALSE),"")</f>
        <v/>
      </c>
      <c r="AQ61" t="str">
        <f t="shared" si="0"/>
        <v>PUE-10-01</v>
      </c>
      <c r="AR61" t="str">
        <f>IFERROR(VLOOKUP(AQ61,[1]!Tabla1[[#All],[HdP Cód Nuevo]:[HdP Nombre]],2,FALSE),"")</f>
        <v/>
      </c>
      <c r="AS61" t="str">
        <f t="shared" si="1"/>
        <v>\\SERVER2012\ingenieria de procesos\Hojas de proceso\\PUE-10-01 .xlsx</v>
      </c>
    </row>
    <row r="62" spans="39:45" x14ac:dyDescent="0.25">
      <c r="AM62" s="7" t="s">
        <v>73</v>
      </c>
      <c r="AN62" t="s">
        <v>771</v>
      </c>
      <c r="AO62" s="7" t="str">
        <f>+IFERROR(VLOOKUP(AN62,Tabla1[],2,FALSE),"")</f>
        <v>PUE</v>
      </c>
      <c r="AP62" t="str">
        <f>+IFERROR(VLOOKUP(AO62,[1]!Tabla_áreas[#Data],3,FALSE),"")</f>
        <v/>
      </c>
      <c r="AQ62" t="str">
        <f t="shared" si="0"/>
        <v>PUE-25-01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proceso\\PUE-25-01 .xlsx</v>
      </c>
    </row>
    <row r="63" spans="39:45" x14ac:dyDescent="0.25">
      <c r="AM63" s="7" t="s">
        <v>74</v>
      </c>
      <c r="AN63" t="s">
        <v>772</v>
      </c>
      <c r="AO63" s="7" t="str">
        <f>+IFERROR(VLOOKUP(AN63,Tabla1[],2,FALSE),"")</f>
        <v>PLA</v>
      </c>
      <c r="AP63" t="str">
        <f>+IFERROR(VLOOKUP(AO63,[1]!Tabla_áreas[#Data],3,FALSE),"")</f>
        <v/>
      </c>
      <c r="AQ63" t="str">
        <f t="shared" si="0"/>
        <v>PLA-05-01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proceso\\PLA-05-01 .xlsx</v>
      </c>
    </row>
    <row r="64" spans="39:45" x14ac:dyDescent="0.25">
      <c r="AM64" s="7" t="s">
        <v>75</v>
      </c>
      <c r="AN64" t="s">
        <v>774</v>
      </c>
      <c r="AO64" s="7" t="str">
        <f>+IFERROR(VLOOKUP(AN64,Tabla1[],2,FALSE),"")</f>
        <v>PUE</v>
      </c>
      <c r="AP64" t="str">
        <f>+IFERROR(VLOOKUP(AO64,[1]!Tabla_áreas[#Data],3,FALSE),"")</f>
        <v/>
      </c>
      <c r="AQ64" t="str">
        <f t="shared" si="0"/>
        <v>PUE-30-01</v>
      </c>
      <c r="AR64" t="str">
        <f>IFERROR(VLOOKUP(AQ64,[1]!Tabla1[[#All],[HdP Cód Nuevo]:[HdP Nombre]],2,FALSE),"")</f>
        <v/>
      </c>
      <c r="AS64" t="str">
        <f t="shared" si="1"/>
        <v>\\SERVER2012\ingenieria de procesos\Hojas de proceso\\PUE-30-01 .xlsx</v>
      </c>
    </row>
    <row r="65" spans="39:45" x14ac:dyDescent="0.25">
      <c r="AM65" s="7" t="s">
        <v>76</v>
      </c>
      <c r="AN65" t="s">
        <v>773</v>
      </c>
      <c r="AO65" s="7" t="str">
        <f>+IFERROR(VLOOKUP(AN65,Tabla1[],2,FALSE),"")</f>
        <v>PLA</v>
      </c>
      <c r="AP65" t="str">
        <f>+IFERROR(VLOOKUP(AO65,[1]!Tabla_áreas[#Data],3,FALSE),"")</f>
        <v/>
      </c>
      <c r="AQ65" t="str">
        <f t="shared" si="0"/>
        <v>PLA-15-01</v>
      </c>
      <c r="AR65" t="str">
        <f>IFERROR(VLOOKUP(AQ65,[1]!Tabla1[[#All],[HdP Cód Nuevo]:[HdP Nombre]],2,FALSE),"")</f>
        <v/>
      </c>
      <c r="AS65" t="str">
        <f t="shared" si="1"/>
        <v>\\SERVER2012\ingenieria de procesos\Hojas de proceso\\PLA-15-01 .xlsx</v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ref="AQ73:AQ146" si="2">IF(AO73="","",AO73&amp;"-"&amp;RIGHT(AN73,5))</f>
        <v/>
      </c>
      <c r="AR73" t="str">
        <f>IFERROR(VLOOKUP(AQ73,[1]!Tabla1[[#All],[HdP Cód Nuevo]:[HdP Nombre]],2,FALSE),"")</f>
        <v/>
      </c>
      <c r="AS73" t="str">
        <f t="shared" ref="AS73:AS146" si="3">IF(AO73="","",$AN$4&amp;AP73&amp;"\"&amp;AQ73&amp;" "&amp;AR73&amp;$AN$5)</f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si="2"/>
        <v/>
      </c>
      <c r="AR74" t="str">
        <f>IFERROR(VLOOKUP(AQ74,[1]!Tabla1[[#All],[HdP Cód Nuevo]:[HdP Nombre]],2,FALSE),"")</f>
        <v/>
      </c>
      <c r="AS74" t="str">
        <f t="shared" si="3"/>
        <v/>
      </c>
    </row>
    <row r="75" spans="39:45" x14ac:dyDescent="0.25">
      <c r="AM75" s="7" t="s">
        <v>86</v>
      </c>
      <c r="AN75" t="s">
        <v>782</v>
      </c>
      <c r="AO75" s="7" t="str">
        <f>+IFERROR(VLOOKUP(AN75,Tabla1[],2,FALSE),"")</f>
        <v>PUE</v>
      </c>
      <c r="AP75" t="str">
        <f>+IFERROR(VLOOKUP(AO75,[1]!Tabla_áreas[#Data],3,FALSE),"")</f>
        <v/>
      </c>
      <c r="AQ75" t="str">
        <f t="shared" si="2"/>
        <v>PUE-40-01</v>
      </c>
      <c r="AR75" t="str">
        <f>IFERROR(VLOOKUP(AQ75,[1]!Tabla1[[#All],[HdP Cód Nuevo]:[HdP Nombre]],2,FALSE),"")</f>
        <v/>
      </c>
      <c r="AS75" t="str">
        <f t="shared" si="3"/>
        <v>\\SERVER2012\ingenieria de procesos\Hojas de proceso\\PUE-40-01 .xlsx</v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803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2:45" x14ac:dyDescent="0.25">
      <c r="AM81" s="7" t="s">
        <v>92</v>
      </c>
      <c r="AN81" t="s">
        <v>804</v>
      </c>
      <c r="AO81" s="7" t="str">
        <f>+IFERROR(VLOOKUP(AN81,Tabla1[],2,FALSE),"")</f>
        <v>CON</v>
      </c>
      <c r="AP81" t="str">
        <f>+IFERROR(VLOOKUP(AO81,[1]!Tabla_áreas[#Data],3,FALSE),"")</f>
        <v/>
      </c>
      <c r="AQ81" t="str">
        <f t="shared" si="2"/>
        <v>CON-10-01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proceso\\CON-10-01 .xlsx</v>
      </c>
    </row>
    <row r="82" spans="22:45" x14ac:dyDescent="0.25">
      <c r="AM82" s="7" t="s">
        <v>93</v>
      </c>
      <c r="AN82" t="s">
        <v>807</v>
      </c>
      <c r="AO82" s="7" t="str">
        <f>+IFERROR(VLOOKUP(AN82,Tabla1[],2,FALSE),"")</f>
        <v>CON</v>
      </c>
      <c r="AP82" t="str">
        <f>+IFERROR(VLOOKUP(AO82,[1]!Tabla_áreas[#Data],3,FALSE),"")</f>
        <v/>
      </c>
      <c r="AQ82" t="str">
        <f t="shared" si="2"/>
        <v>CON-15-01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proceso\\CON-15-01 .xlsx</v>
      </c>
    </row>
    <row r="83" spans="22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2:45" x14ac:dyDescent="0.25">
      <c r="AM84" s="7" t="s">
        <v>95</v>
      </c>
      <c r="AN84" t="s">
        <v>810</v>
      </c>
      <c r="AO84" s="7" t="str">
        <f>+IFERROR(VLOOKUP(AN84,Tabla1[],2,FALSE),"")</f>
        <v>EMB</v>
      </c>
      <c r="AP84" t="str">
        <f>+IFERROR(VLOOKUP(AO84,[1]!Tabla_áreas[#Data],3,FALSE),"")</f>
        <v/>
      </c>
      <c r="AQ84" t="str">
        <f t="shared" si="2"/>
        <v>EMB-05-01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proceso\\EMB-05-01 .xlsx</v>
      </c>
    </row>
    <row r="85" spans="22:45" x14ac:dyDescent="0.25">
      <c r="AM85" s="7" t="s">
        <v>96</v>
      </c>
      <c r="AN85" t="s">
        <v>813</v>
      </c>
      <c r="AO85" s="7" t="str">
        <f>+IFERROR(VLOOKUP(AN85,Tabla1[],2,FALSE),"")</f>
        <v>EMB</v>
      </c>
      <c r="AP85" t="str">
        <f>+IFERROR(VLOOKUP(AO85,[1]!Tabla_áreas[#Data],3,FALSE),"")</f>
        <v/>
      </c>
      <c r="AQ85" t="str">
        <f t="shared" si="2"/>
        <v>EMB-15-01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proceso\\EMB-15-01 .xlsx</v>
      </c>
    </row>
    <row r="86" spans="22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22:45" x14ac:dyDescent="0.25">
      <c r="AM87" s="7" t="s">
        <v>98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2:45" x14ac:dyDescent="0.25">
      <c r="V88" s="2"/>
      <c r="AM88" s="7" t="s">
        <v>99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2:45" x14ac:dyDescent="0.25"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22:45" x14ac:dyDescent="0.25">
      <c r="AM90" s="7" t="s">
        <v>101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22:45" x14ac:dyDescent="0.25">
      <c r="AM91" s="7" t="s">
        <v>102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2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22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2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2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2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39:45" x14ac:dyDescent="0.25">
      <c r="AM100" s="7" t="s">
        <v>111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39:45" x14ac:dyDescent="0.25">
      <c r="AM106" s="7" t="s">
        <v>117</v>
      </c>
      <c r="AO106" s="7" t="str">
        <f>+IFERROR(VLOOKUP(AN106,Tabla1[],2,FALSE),"")</f>
        <v/>
      </c>
      <c r="AP106" t="str">
        <f>+IFERROR(VLOOKUP(AO106,[1]!Tabla_áreas[#Data],3,FALSE),"")</f>
        <v/>
      </c>
      <c r="AQ106" t="str">
        <f t="shared" si="2"/>
        <v/>
      </c>
      <c r="AR106" t="str">
        <f>IFERROR(VLOOKUP(AQ106,[1]!Tabla1[[#All],[HdP Cód Nuevo]:[HdP Nombre]],2,FALSE),"")</f>
        <v/>
      </c>
      <c r="AS106" t="str">
        <f t="shared" si="3"/>
        <v/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121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N112" t="s">
        <v>775</v>
      </c>
      <c r="AO112" s="7" t="str">
        <f>+IFERROR(VLOOKUP(AN112,Tabla1[],2,FALSE),"")</f>
        <v>CON</v>
      </c>
      <c r="AP112" t="str">
        <f>+IFERROR(VLOOKUP(AO112,[1]!Tabla_áreas[#Data],3,FALSE),"")</f>
        <v/>
      </c>
      <c r="AQ112" t="str">
        <f t="shared" si="2"/>
        <v>CON-05-01</v>
      </c>
      <c r="AR112" t="str">
        <f>IFERROR(VLOOKUP(AQ112,[1]!Tabla1[[#All],[HdP Cód Nuevo]:[HdP Nombre]],2,FALSE),"")</f>
        <v/>
      </c>
      <c r="AS112" t="str">
        <f t="shared" si="3"/>
        <v>\\SERVER2012\ingenieria de procesos\Hojas de proceso\\CON-05-01 .xlsx</v>
      </c>
    </row>
    <row r="113" spans="39:45" x14ac:dyDescent="0.25">
      <c r="AM113" s="7"/>
    </row>
    <row r="114" spans="39:45" x14ac:dyDescent="0.25">
      <c r="AM114" s="7" t="s">
        <v>124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/>
    </row>
    <row r="116" spans="39:45" x14ac:dyDescent="0.25">
      <c r="AM116" s="7"/>
    </row>
    <row r="117" spans="39:45" x14ac:dyDescent="0.25">
      <c r="AM117" s="7"/>
    </row>
    <row r="118" spans="39:45" x14ac:dyDescent="0.25">
      <c r="AM118" s="7"/>
    </row>
    <row r="119" spans="39:45" x14ac:dyDescent="0.25">
      <c r="AM119" s="7"/>
    </row>
    <row r="120" spans="39:45" x14ac:dyDescent="0.25">
      <c r="AM120" s="7"/>
    </row>
    <row r="121" spans="39:45" x14ac:dyDescent="0.25">
      <c r="AM121" s="7"/>
    </row>
    <row r="122" spans="39:45" x14ac:dyDescent="0.25">
      <c r="AM122" s="7"/>
    </row>
    <row r="123" spans="39:45" x14ac:dyDescent="0.25">
      <c r="AM123" s="7"/>
    </row>
    <row r="124" spans="39:45" x14ac:dyDescent="0.25">
      <c r="AM124" s="7" t="s">
        <v>125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126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127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128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129</v>
      </c>
      <c r="AN128" t="s">
        <v>721</v>
      </c>
      <c r="AO128" s="7" t="str">
        <f>+IFERROR(VLOOKUP(AN128,Tabla1[],2,FALSE),"")</f>
        <v>ARV</v>
      </c>
      <c r="AP128" t="str">
        <f>+IFERROR(VLOOKUP(AO128,[1]!Tabla_áreas[#Data],3,FALSE),"")</f>
        <v/>
      </c>
      <c r="AQ128" t="str">
        <f t="shared" si="2"/>
        <v>ARV-05-01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proceso\\ARV-05-01 .xlsx</v>
      </c>
    </row>
    <row r="129" spans="39:45" x14ac:dyDescent="0.25">
      <c r="AM129" s="7" t="s">
        <v>130</v>
      </c>
      <c r="AN129" t="s">
        <v>736</v>
      </c>
      <c r="AO129" s="7" t="str">
        <f>+IFERROR(VLOOKUP(AN129,Tabla1[],2,FALSE),"")</f>
        <v>ARV</v>
      </c>
      <c r="AP129" t="str">
        <f>+IFERROR(VLOOKUP(AO129,[1]!Tabla_áreas[#Data],3,FALSE),"")</f>
        <v/>
      </c>
      <c r="AQ129" t="str">
        <f t="shared" si="2"/>
        <v>ARV-10-01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proceso\\ARV-10-01 .xlsx</v>
      </c>
    </row>
    <row r="130" spans="39:45" x14ac:dyDescent="0.25">
      <c r="AM130" s="7" t="s">
        <v>131</v>
      </c>
      <c r="AN130" t="s">
        <v>737</v>
      </c>
      <c r="AO130" s="7" t="str">
        <f>+IFERROR(VLOOKUP(AN130,Tabla1[],2,FALSE),"")</f>
        <v>ARV</v>
      </c>
      <c r="AP130" t="str">
        <f>+IFERROR(VLOOKUP(AO130,[1]!Tabla_áreas[#Data],3,FALSE),"")</f>
        <v/>
      </c>
      <c r="AQ130" t="str">
        <f t="shared" si="2"/>
        <v>ARV-15-01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proceso\\ARV-15-01 .xlsx</v>
      </c>
    </row>
    <row r="131" spans="39:45" x14ac:dyDescent="0.25">
      <c r="AM131" s="7" t="s">
        <v>132</v>
      </c>
      <c r="AN131" t="s">
        <v>738</v>
      </c>
      <c r="AO131" s="7" t="str">
        <f>+IFERROR(VLOOKUP(AN131,Tabla1[],2,FALSE),"")</f>
        <v>ARV</v>
      </c>
      <c r="AP131" t="str">
        <f>+IFERROR(VLOOKUP(AO131,[1]!Tabla_áreas[#Data],3,FALSE),"")</f>
        <v/>
      </c>
      <c r="AQ131" t="str">
        <f t="shared" si="2"/>
        <v>ARV-15-05</v>
      </c>
      <c r="AR131" t="str">
        <f>IFERROR(VLOOKUP(AQ131,[1]!Tabla1[[#All],[HdP Cód Nuevo]:[HdP Nombre]],2,FALSE),"")</f>
        <v/>
      </c>
      <c r="AS131" t="str">
        <f t="shared" si="3"/>
        <v>\\SERVER2012\ingenieria de procesos\Hojas de proceso\\ARV-15-05 .xlsx</v>
      </c>
    </row>
    <row r="132" spans="39:45" x14ac:dyDescent="0.25">
      <c r="AM132" s="7" t="s">
        <v>133</v>
      </c>
      <c r="AN132" t="s">
        <v>744</v>
      </c>
      <c r="AO132" s="7" t="str">
        <f>+IFERROR(VLOOKUP(AN132,Tabla1[],2,FALSE),"")</f>
        <v>ARV</v>
      </c>
      <c r="AP132" t="str">
        <f>+IFERROR(VLOOKUP(AO132,[1]!Tabla_áreas[#Data],3,FALSE),"")</f>
        <v/>
      </c>
      <c r="AQ132" t="str">
        <f t="shared" si="2"/>
        <v>ARV-30-01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proceso\\ARV-30-01 .xlsx</v>
      </c>
    </row>
    <row r="133" spans="39:45" x14ac:dyDescent="0.25">
      <c r="AM133" s="7" t="s">
        <v>134</v>
      </c>
      <c r="AN133" t="s">
        <v>728</v>
      </c>
      <c r="AO133" s="7" t="str">
        <f>+IFERROR(VLOOKUP(AN133,Tabla1[],2,FALSE),"")</f>
        <v>ARV</v>
      </c>
      <c r="AP133" t="str">
        <f>+IFERROR(VLOOKUP(AO133,[1]!Tabla_áreas[#Data],3,FALSE),"")</f>
        <v/>
      </c>
      <c r="AQ133" t="str">
        <f t="shared" si="2"/>
        <v>ARV-35-01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proceso\\ARV-35-01 .xlsx</v>
      </c>
    </row>
    <row r="134" spans="39:45" x14ac:dyDescent="0.25">
      <c r="AM134" s="7" t="s">
        <v>135</v>
      </c>
      <c r="AN134" t="s">
        <v>776</v>
      </c>
      <c r="AO134" s="7" t="str">
        <f>+IFERROR(VLOOKUP(AN134,Tabla1[],2,FALSE),"")</f>
        <v>ARV</v>
      </c>
      <c r="AP134" t="str">
        <f>+IFERROR(VLOOKUP(AO134,[1]!Tabla_áreas[#Data],3,FALSE),"")</f>
        <v/>
      </c>
      <c r="AQ134" t="str">
        <f t="shared" si="2"/>
        <v>ARV-01-01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proceso\\ARV-01-01 .xlsx</v>
      </c>
    </row>
    <row r="135" spans="39:45" x14ac:dyDescent="0.25">
      <c r="AM135" s="7" t="s">
        <v>136</v>
      </c>
      <c r="AN135" t="s">
        <v>780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137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138</v>
      </c>
      <c r="AN137" t="s">
        <v>726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139</v>
      </c>
      <c r="AN138" t="s">
        <v>724</v>
      </c>
      <c r="AO138" s="7" t="str">
        <f>+IFERROR(VLOOKUP(AN138,Tabla1[],2,FALSE),"")</f>
        <v>ATQ</v>
      </c>
      <c r="AP138" t="str">
        <f>+IFERROR(VLOOKUP(AO138,[1]!Tabla_áreas[#Data],3,FALSE),"")</f>
        <v/>
      </c>
      <c r="AQ138" t="str">
        <f t="shared" si="2"/>
        <v>ATQ-05-01</v>
      </c>
      <c r="AR138" t="str">
        <f>IFERROR(VLOOKUP(AQ138,[1]!Tabla1[[#All],[HdP Cód Nuevo]:[HdP Nombre]],2,FALSE),"")</f>
        <v/>
      </c>
      <c r="AS138" t="str">
        <f t="shared" si="3"/>
        <v>\\SERVER2012\ingenieria de procesos\Hojas de proceso\\ATQ-05-01 .xlsx</v>
      </c>
    </row>
    <row r="139" spans="39:45" x14ac:dyDescent="0.25">
      <c r="AM139" s="7" t="s">
        <v>140</v>
      </c>
      <c r="AN139" t="s">
        <v>725</v>
      </c>
      <c r="AO139" s="7" t="str">
        <f>+IFERROR(VLOOKUP(AN139,Tabla1[],2,FALSE),"")</f>
        <v>ATQ</v>
      </c>
      <c r="AP139" t="str">
        <f>+IFERROR(VLOOKUP(AO139,[1]!Tabla_áreas[#Data],3,FALSE),"")</f>
        <v/>
      </c>
      <c r="AQ139" t="str">
        <f t="shared" si="2"/>
        <v>ATQ-01-10</v>
      </c>
      <c r="AR139" t="str">
        <f>IFERROR(VLOOKUP(AQ139,[1]!Tabla1[[#All],[HdP Cód Nuevo]:[HdP Nombre]],2,FALSE),"")</f>
        <v/>
      </c>
      <c r="AS139" t="str">
        <f t="shared" si="3"/>
        <v>\\SERVER2012\ingenieria de procesos\Hojas de proceso\\ATQ-01-10 .xlsx</v>
      </c>
    </row>
    <row r="140" spans="39:45" x14ac:dyDescent="0.25">
      <c r="AM140" s="7" t="s">
        <v>141</v>
      </c>
      <c r="AN140" t="s">
        <v>729</v>
      </c>
      <c r="AO140" s="7" t="str">
        <f>+IFERROR(VLOOKUP(AN140,Tabla1[],2,FALSE),"")</f>
        <v>ATQ</v>
      </c>
      <c r="AP140" t="str">
        <f>+IFERROR(VLOOKUP(AO140,[1]!Tabla_áreas[#Data],3,FALSE),"")</f>
        <v/>
      </c>
      <c r="AQ140" t="str">
        <f t="shared" si="2"/>
        <v>ATQ-10-01</v>
      </c>
      <c r="AR140" t="str">
        <f>IFERROR(VLOOKUP(AQ140,[1]!Tabla1[[#All],[HdP Cód Nuevo]:[HdP Nombre]],2,FALSE),"")</f>
        <v/>
      </c>
      <c r="AS140" t="str">
        <f t="shared" si="3"/>
        <v>\\SERVER2012\ingenieria de procesos\Hojas de proceso\\ATQ-10-01 .xlsx</v>
      </c>
    </row>
    <row r="141" spans="39:45" x14ac:dyDescent="0.25">
      <c r="AM141" s="7" t="s">
        <v>142</v>
      </c>
      <c r="AN141" t="s">
        <v>785</v>
      </c>
      <c r="AO141" s="7" t="str">
        <f>+IFERROR(VLOOKUP(AN141,Tabla1[],2,FALSE),"")</f>
        <v>ATQ</v>
      </c>
      <c r="AP141" t="str">
        <f>+IFERROR(VLOOKUP(AO141,[1]!Tabla_áreas[#Data],3,FALSE),"")</f>
        <v/>
      </c>
      <c r="AQ141" t="str">
        <f t="shared" si="2"/>
        <v>ATQ-15-01</v>
      </c>
      <c r="AR141" t="str">
        <f>IFERROR(VLOOKUP(AQ141,[1]!Tabla1[[#All],[HdP Cód Nuevo]:[HdP Nombre]],2,FALSE),"")</f>
        <v/>
      </c>
      <c r="AS141" t="str">
        <f t="shared" si="3"/>
        <v>\\SERVER2012\ingenieria de procesos\Hojas de proceso\\ATQ-15-01 .xlsx</v>
      </c>
    </row>
    <row r="142" spans="39:45" x14ac:dyDescent="0.25">
      <c r="AM142" s="7" t="s">
        <v>143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2"/>
        <v/>
      </c>
      <c r="AR142" t="str">
        <f>IFERROR(VLOOKUP(AQ142,[1]!Tabla1[[#All],[HdP Cód Nuevo]:[HdP Nombre]],2,FALSE),"")</f>
        <v/>
      </c>
      <c r="AS142" t="str">
        <f t="shared" si="3"/>
        <v/>
      </c>
    </row>
    <row r="143" spans="39:45" x14ac:dyDescent="0.25">
      <c r="AM143" s="7" t="s">
        <v>144</v>
      </c>
      <c r="AN143" t="s">
        <v>995</v>
      </c>
      <c r="AO143" s="7" t="str">
        <f>+IFERROR(VLOOKUP(AN143,Tabla1[],2,FALSE),"")</f>
        <v>ESP</v>
      </c>
      <c r="AP143" t="str">
        <f>+IFERROR(VLOOKUP(AO143,[1]!Tabla_áreas[#Data],3,FALSE),"")</f>
        <v/>
      </c>
      <c r="AQ143" t="str">
        <f t="shared" si="2"/>
        <v>ESP-05-02</v>
      </c>
      <c r="AR143" t="str">
        <f>IFERROR(VLOOKUP(AQ143,[1]!Tabla1[[#All],[HdP Cód Nuevo]:[HdP Nombre]],2,FALSE),"")</f>
        <v/>
      </c>
      <c r="AS143" t="str">
        <f t="shared" si="3"/>
        <v>\\SERVER2012\ingenieria de procesos\Hojas de proceso\\ESP-05-02 .xlsx</v>
      </c>
    </row>
    <row r="144" spans="39:45" x14ac:dyDescent="0.25">
      <c r="AM144" s="7" t="s">
        <v>145</v>
      </c>
      <c r="AN144" t="s">
        <v>784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2"/>
        <v/>
      </c>
      <c r="AR144" t="str">
        <f>IFERROR(VLOOKUP(AQ144,[1]!Tabla1[[#All],[HdP Cód Nuevo]:[HdP Nombre]],2,FALSE),"")</f>
        <v/>
      </c>
      <c r="AS144" t="str">
        <f t="shared" si="3"/>
        <v/>
      </c>
    </row>
    <row r="145" spans="39:45" x14ac:dyDescent="0.25">
      <c r="AM145" s="7" t="s">
        <v>146</v>
      </c>
      <c r="AN145" t="s">
        <v>786</v>
      </c>
      <c r="AO145" s="7" t="str">
        <f>+IFERROR(VLOOKUP(AN145,Tabla1[],2,FALSE),"")</f>
        <v>ESP</v>
      </c>
      <c r="AP145" t="str">
        <f>+IFERROR(VLOOKUP(AO145,[1]!Tabla_áreas[#Data],3,FALSE),"")</f>
        <v/>
      </c>
      <c r="AQ145" t="str">
        <f t="shared" si="2"/>
        <v>ESP-01-01</v>
      </c>
      <c r="AR145" t="str">
        <f>IFERROR(VLOOKUP(AQ145,[1]!Tabla1[[#All],[HdP Cód Nuevo]:[HdP Nombre]],2,FALSE),"")</f>
        <v/>
      </c>
      <c r="AS145" t="str">
        <f t="shared" si="3"/>
        <v>\\SERVER2012\ingenieria de procesos\Hojas de proceso\\ESP-01-01 .xlsx</v>
      </c>
    </row>
    <row r="146" spans="39:45" x14ac:dyDescent="0.25">
      <c r="AM146" s="7" t="s">
        <v>147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2"/>
        <v/>
      </c>
      <c r="AR146" t="str">
        <f>IFERROR(VLOOKUP(AQ146,[1]!Tabla1[[#All],[HdP Cód Nuevo]:[HdP Nombre]],2,FALSE),"")</f>
        <v/>
      </c>
      <c r="AS146" t="str">
        <f t="shared" si="3"/>
        <v/>
      </c>
    </row>
    <row r="147" spans="39:45" x14ac:dyDescent="0.25">
      <c r="AM147" s="7" t="s">
        <v>148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ref="AQ147:AQ210" si="4">IF(AO147="","",AO147&amp;"-"&amp;RIGHT(AN147,5))</f>
        <v/>
      </c>
      <c r="AR147" t="str">
        <f>IFERROR(VLOOKUP(AQ147,[1]!Tabla1[[#All],[HdP Cód Nuevo]:[HdP Nombre]],2,FALSE),"")</f>
        <v/>
      </c>
      <c r="AS147" t="str">
        <f t="shared" ref="AS147:AS210" si="5">IF(AO147="","",$AN$4&amp;AP147&amp;"\"&amp;AQ147&amp;" "&amp;AR147&amp;$AN$5)</f>
        <v/>
      </c>
    </row>
    <row r="148" spans="39:45" x14ac:dyDescent="0.25">
      <c r="AM148" s="7" t="s">
        <v>149</v>
      </c>
      <c r="AN148" t="s">
        <v>820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150</v>
      </c>
      <c r="AN149" t="s">
        <v>821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151</v>
      </c>
      <c r="AN150" t="s">
        <v>822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39:45" x14ac:dyDescent="0.25">
      <c r="AM151" s="7" t="s">
        <v>152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153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154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155</v>
      </c>
      <c r="AN154" t="s">
        <v>823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156</v>
      </c>
      <c r="AN155" t="s">
        <v>13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157</v>
      </c>
      <c r="AN156" t="s">
        <v>824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158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159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160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161</v>
      </c>
      <c r="AN160" t="s">
        <v>819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162</v>
      </c>
      <c r="AN161" t="s">
        <v>733</v>
      </c>
      <c r="AO161" s="7" t="str">
        <f>+IFERROR(VLOOKUP(AN161,Tabla1[],2,FALSE),"")</f>
        <v>PEV</v>
      </c>
      <c r="AP161" t="str">
        <f>+IFERROR(VLOOKUP(AO161,[1]!Tabla_áreas[#Data],3,FALSE),"")</f>
        <v/>
      </c>
      <c r="AQ161" t="str">
        <f t="shared" si="4"/>
        <v>PEV-01-01</v>
      </c>
      <c r="AR161" t="str">
        <f>IFERROR(VLOOKUP(AQ161,[1]!Tabla1[[#All],[HdP Cód Nuevo]:[HdP Nombre]],2,FALSE),"")</f>
        <v/>
      </c>
      <c r="AS161" t="str">
        <f t="shared" si="5"/>
        <v>\\SERVER2012\ingenieria de procesos\Hojas de proceso\\PEV-01-01 .xlsx</v>
      </c>
    </row>
    <row r="162" spans="39:45" x14ac:dyDescent="0.25">
      <c r="AM162" s="7" t="s">
        <v>163</v>
      </c>
      <c r="AN162" t="s">
        <v>735</v>
      </c>
      <c r="AO162" s="7" t="str">
        <f>+IFERROR(VLOOKUP(AN162,Tabla1[],2,FALSE),"")</f>
        <v>PEV</v>
      </c>
      <c r="AP162" t="str">
        <f>+IFERROR(VLOOKUP(AO162,[1]!Tabla_áreas[#Data],3,FALSE),"")</f>
        <v/>
      </c>
      <c r="AQ162" t="str">
        <f t="shared" si="4"/>
        <v>PEV-10-01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proceso\\PEV-10-01 .xlsx</v>
      </c>
    </row>
    <row r="163" spans="39:45" x14ac:dyDescent="0.25">
      <c r="AM163" s="7" t="s">
        <v>164</v>
      </c>
      <c r="AN163" t="s">
        <v>742</v>
      </c>
      <c r="AO163" s="7" t="str">
        <f>+IFERROR(VLOOKUP(AN163,Tabla1[],2,FALSE),"")</f>
        <v>PEV</v>
      </c>
      <c r="AP163" t="str">
        <f>+IFERROR(VLOOKUP(AO163,[1]!Tabla_áreas[#Data],3,FALSE),"")</f>
        <v/>
      </c>
      <c r="AQ163" t="str">
        <f t="shared" si="4"/>
        <v>PEV-25-01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proceso\\PEV-25-01 .xlsx</v>
      </c>
    </row>
    <row r="164" spans="39:45" x14ac:dyDescent="0.25">
      <c r="AM164" s="7" t="s">
        <v>165</v>
      </c>
      <c r="AN164" t="s">
        <v>749</v>
      </c>
      <c r="AO164" s="7" t="str">
        <f>+IFERROR(VLOOKUP(AN164,Tabla1[],2,FALSE),"")</f>
        <v>PEV</v>
      </c>
      <c r="AP164" t="str">
        <f>+IFERROR(VLOOKUP(AO164,[1]!Tabla_áreas[#Data],3,FALSE),"")</f>
        <v/>
      </c>
      <c r="AQ164" t="str">
        <f t="shared" si="4"/>
        <v>PEV-50-05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proceso\\PEV-50-05 .xlsx</v>
      </c>
    </row>
    <row r="165" spans="39:45" x14ac:dyDescent="0.25">
      <c r="AM165" s="7" t="s">
        <v>166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167</v>
      </c>
      <c r="AN166" t="s">
        <v>783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168</v>
      </c>
      <c r="AN167" t="s">
        <v>987</v>
      </c>
      <c r="AO167" s="7" t="str">
        <f>+IFERROR(VLOOKUP(AN167,Tabla1[],2,FALSE),"")</f>
        <v>PEV</v>
      </c>
      <c r="AP167" t="str">
        <f>+IFERROR(VLOOKUP(AO167,[1]!Tabla_áreas[#Data],3,FALSE),"")</f>
        <v/>
      </c>
      <c r="AQ167" t="str">
        <f t="shared" si="4"/>
        <v>PEV-45-10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proceso\\PEV-45-10 .xlsx</v>
      </c>
    </row>
    <row r="168" spans="39:45" x14ac:dyDescent="0.25">
      <c r="AM168" s="7" t="s">
        <v>169</v>
      </c>
      <c r="AN168" t="s">
        <v>781</v>
      </c>
      <c r="AO168" s="7" t="str">
        <f>+IFERROR(VLOOKUP(AN168,Tabla1[],2,FALSE),"")</f>
        <v>PEV</v>
      </c>
      <c r="AP168" t="str">
        <f>+IFERROR(VLOOKUP(AO168,[1]!Tabla_áreas[#Data],3,FALSE),"")</f>
        <v/>
      </c>
      <c r="AQ168" t="str">
        <f t="shared" si="4"/>
        <v>PEV-50-01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proceso\\PEV-50-01 .xlsx</v>
      </c>
    </row>
    <row r="169" spans="39:45" x14ac:dyDescent="0.25">
      <c r="AM169" s="7" t="s">
        <v>170</v>
      </c>
      <c r="AN169" t="s">
        <v>988</v>
      </c>
      <c r="AO169" s="7" t="str">
        <f>+IFERROR(VLOOKUP(AN169,Tabla1[],2,FALSE),"")</f>
        <v>PEV</v>
      </c>
      <c r="AP169" t="str">
        <f>+IFERROR(VLOOKUP(AO169,[1]!Tabla_áreas[#Data],3,FALSE),"")</f>
        <v/>
      </c>
      <c r="AQ169" t="str">
        <f t="shared" si="4"/>
        <v>PEV-15-10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proceso\\PEV-15-10 .xlsx</v>
      </c>
    </row>
    <row r="170" spans="39:45" x14ac:dyDescent="0.25">
      <c r="AM170" s="7" t="s">
        <v>171</v>
      </c>
      <c r="AN170" t="s">
        <v>989</v>
      </c>
      <c r="AO170" s="7" t="str">
        <f>+IFERROR(VLOOKUP(AN170,Tabla1[],2,FALSE),"")</f>
        <v>SUB</v>
      </c>
      <c r="AP170" t="str">
        <f>+IFERROR(VLOOKUP(AO170,[1]!Tabla_áreas[#Data],3,FALSE),"")</f>
        <v/>
      </c>
      <c r="AQ170" t="str">
        <f t="shared" si="4"/>
        <v>SUB-25-01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proceso\\SUB-25-01 .xlsx</v>
      </c>
    </row>
    <row r="171" spans="39:45" x14ac:dyDescent="0.25">
      <c r="AM171" s="7" t="s">
        <v>172</v>
      </c>
      <c r="AN171" t="s">
        <v>990</v>
      </c>
      <c r="AO171" s="7" t="str">
        <f>+IFERROR(VLOOKUP(AN171,Tabla1[],2,FALSE),"")</f>
        <v>SUB</v>
      </c>
      <c r="AP171" t="str">
        <f>+IFERROR(VLOOKUP(AO171,[1]!Tabla_áreas[#Data],3,FALSE),"")</f>
        <v/>
      </c>
      <c r="AQ171" t="str">
        <f t="shared" si="4"/>
        <v>SUB-25-05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proceso\\SUB-25-05 .xlsx</v>
      </c>
    </row>
    <row r="172" spans="39:45" x14ac:dyDescent="0.25">
      <c r="AM172" s="7" t="s">
        <v>173</v>
      </c>
      <c r="AN172" t="s">
        <v>991</v>
      </c>
      <c r="AO172" s="7" t="str">
        <f>+IFERROR(VLOOKUP(AN172,Tabla1[],2,FALSE),"")</f>
        <v>SUB</v>
      </c>
      <c r="AP172" t="str">
        <f>+IFERROR(VLOOKUP(AO172,[1]!Tabla_áreas[#Data],3,FALSE),"")</f>
        <v/>
      </c>
      <c r="AQ172" t="str">
        <f t="shared" si="4"/>
        <v>SUB-25-10</v>
      </c>
      <c r="AR172" t="str">
        <f>IFERROR(VLOOKUP(AQ172,[1]!Tabla1[[#All],[HdP Cód Nuevo]:[HdP Nombre]],2,FALSE),"")</f>
        <v/>
      </c>
      <c r="AS172" t="str">
        <f t="shared" si="5"/>
        <v>\\SERVER2012\ingenieria de procesos\Hojas de proceso\\SUB-25-10 .xlsx</v>
      </c>
    </row>
    <row r="173" spans="39:45" x14ac:dyDescent="0.25">
      <c r="AM173" s="7" t="s">
        <v>174</v>
      </c>
      <c r="AN173" t="s">
        <v>815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x14ac:dyDescent="0.25">
      <c r="AM174" s="7" t="s">
        <v>175</v>
      </c>
      <c r="AN174" t="s">
        <v>787</v>
      </c>
      <c r="AO174" s="7" t="str">
        <f>+IFERROR(VLOOKUP(AN174,Tabla1[],2,FALSE),"")</f>
        <v>CON</v>
      </c>
      <c r="AP174" t="str">
        <f>+IFERROR(VLOOKUP(AO174,[1]!Tabla_áreas[#Data],3,FALSE),"")</f>
        <v/>
      </c>
      <c r="AQ174" t="str">
        <f t="shared" si="4"/>
        <v>CON-01-01</v>
      </c>
      <c r="AR174" t="str">
        <f>IFERROR(VLOOKUP(AQ174,[1]!Tabla1[[#All],[HdP Cód Nuevo]:[HdP Nombre]],2,FALSE),"")</f>
        <v/>
      </c>
      <c r="AS174" t="str">
        <f t="shared" si="5"/>
        <v>\\SERVER2012\ingenieria de procesos\Hojas de proceso\\CON-01-01 .xlsx</v>
      </c>
    </row>
    <row r="175" spans="39:45" x14ac:dyDescent="0.25">
      <c r="AM175" s="7" t="s">
        <v>176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177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ht="16.5" customHeight="1" x14ac:dyDescent="0.25">
      <c r="AM177" s="7" t="s">
        <v>178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ht="16.5" customHeight="1" x14ac:dyDescent="0.25">
      <c r="AM178" s="7" t="s">
        <v>179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ht="16.5" customHeight="1" x14ac:dyDescent="0.25">
      <c r="AM179" s="7" t="s">
        <v>180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ht="16.5" customHeight="1" x14ac:dyDescent="0.25">
      <c r="AM180" s="7" t="s">
        <v>181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ht="16.5" customHeight="1" x14ac:dyDescent="0.25">
      <c r="AM181" s="7" t="s">
        <v>182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183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184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185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186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187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188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189</v>
      </c>
      <c r="AN188" t="s">
        <v>761</v>
      </c>
      <c r="AO188" s="7" t="str">
        <f>+IFERROR(VLOOKUP(AN188,Tabla1[],2,FALSE),"")</f>
        <v>TER</v>
      </c>
      <c r="AP188" t="str">
        <f>+IFERROR(VLOOKUP(AO188,[1]!Tabla_áreas[#Data],3,FALSE),"")</f>
        <v/>
      </c>
      <c r="AQ188" t="str">
        <f t="shared" si="4"/>
        <v>TER-01-01</v>
      </c>
      <c r="AR188" t="str">
        <f>IFERROR(VLOOKUP(AQ188,[1]!Tabla1[[#All],[HdP Cód Nuevo]:[HdP Nombre]],2,FALSE),"")</f>
        <v/>
      </c>
      <c r="AS188" t="str">
        <f t="shared" si="5"/>
        <v>\\SERVER2012\ingenieria de procesos\Hojas de proceso\\TER-01-01 .xlsx</v>
      </c>
    </row>
    <row r="189" spans="39:45" x14ac:dyDescent="0.25">
      <c r="AM189" s="7" t="s">
        <v>190</v>
      </c>
      <c r="AN189" t="s">
        <v>831</v>
      </c>
      <c r="AO189" s="7" t="str">
        <f>+IFERROR(VLOOKUP(AN189,Tabla1[],2,FALSE),"")</f>
        <v>TER</v>
      </c>
      <c r="AP189" t="str">
        <f>+IFERROR(VLOOKUP(AO189,[1]!Tabla_áreas[#Data],3,FALSE),"")</f>
        <v/>
      </c>
      <c r="AQ189" t="str">
        <f t="shared" si="4"/>
        <v>TER-10-01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proceso\\TER-10-01 .xlsx</v>
      </c>
    </row>
    <row r="190" spans="39:45" x14ac:dyDescent="0.25">
      <c r="AM190" s="7" t="s">
        <v>191</v>
      </c>
      <c r="AN190" t="s">
        <v>818</v>
      </c>
      <c r="AO190" s="7" t="str">
        <f>+IFERROR(VLOOKUP(AN190,Tabla1[],2,FALSE),"")</f>
        <v>TER</v>
      </c>
      <c r="AP190" t="str">
        <f>+IFERROR(VLOOKUP(AO190,[1]!Tabla_áreas[#Data],3,FALSE),"")</f>
        <v/>
      </c>
      <c r="AQ190" t="str">
        <f t="shared" si="4"/>
        <v>TER-10-05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proceso\\TER-10-05 .xlsx</v>
      </c>
    </row>
    <row r="191" spans="39:45" x14ac:dyDescent="0.25">
      <c r="AM191" s="7" t="s">
        <v>192</v>
      </c>
      <c r="AN191" t="s">
        <v>763</v>
      </c>
      <c r="AO191" s="7" t="str">
        <f>+IFERROR(VLOOKUP(AN191,Tabla1[],2,FALSE),"")</f>
        <v>TER</v>
      </c>
      <c r="AP191" t="str">
        <f>+IFERROR(VLOOKUP(AO191,[1]!Tabla_áreas[#Data],3,FALSE),"")</f>
        <v/>
      </c>
      <c r="AQ191" t="str">
        <f t="shared" si="4"/>
        <v>TER-10-10</v>
      </c>
      <c r="AR191" t="str">
        <f>IFERROR(VLOOKUP(AQ191,[1]!Tabla1[[#All],[HdP Cód Nuevo]:[HdP Nombre]],2,FALSE),"")</f>
        <v/>
      </c>
      <c r="AS191" t="str">
        <f t="shared" si="5"/>
        <v>\\SERVER2012\ingenieria de procesos\Hojas de proceso\\TER-10-10 .xlsx</v>
      </c>
    </row>
    <row r="192" spans="39:45" x14ac:dyDescent="0.25">
      <c r="AM192" s="7" t="s">
        <v>193</v>
      </c>
      <c r="AN192" t="s">
        <v>765</v>
      </c>
      <c r="AO192" s="7" t="str">
        <f>+IFERROR(VLOOKUP(AN192,Tabla1[],2,FALSE),"")</f>
        <v>TER</v>
      </c>
      <c r="AP192" t="str">
        <f>+IFERROR(VLOOKUP(AO192,[1]!Tabla_áreas[#Data],3,FALSE),"")</f>
        <v/>
      </c>
      <c r="AQ192" t="str">
        <f t="shared" si="4"/>
        <v>TER-45-01</v>
      </c>
      <c r="AR192" t="str">
        <f>IFERROR(VLOOKUP(AQ192,[1]!Tabla1[[#All],[HdP Cód Nuevo]:[HdP Nombre]],2,FALSE),"")</f>
        <v/>
      </c>
      <c r="AS192" t="str">
        <f t="shared" si="5"/>
        <v>\\SERVER2012\ingenieria de procesos\Hojas de proceso\\TER-45-01 .xlsx</v>
      </c>
    </row>
    <row r="193" spans="39:45" x14ac:dyDescent="0.25">
      <c r="AM193" s="7" t="s">
        <v>194</v>
      </c>
      <c r="AN193" t="s">
        <v>766</v>
      </c>
      <c r="AO193" s="7" t="str">
        <f>+IFERROR(VLOOKUP(AN193,Tabla1[],2,FALSE),"")</f>
        <v>TER</v>
      </c>
      <c r="AP193" t="str">
        <f>+IFERROR(VLOOKUP(AO193,[1]!Tabla_áreas[#Data],3,FALSE),"")</f>
        <v/>
      </c>
      <c r="AQ193" t="str">
        <f t="shared" si="4"/>
        <v>TER-45-05</v>
      </c>
      <c r="AR193" t="str">
        <f>IFERROR(VLOOKUP(AQ193,[1]!Tabla1[[#All],[HdP Cód Nuevo]:[HdP Nombre]],2,FALSE),"")</f>
        <v/>
      </c>
      <c r="AS193" t="str">
        <f t="shared" si="5"/>
        <v>\\SERVER2012\ingenieria de procesos\Hojas de proceso\\TER-45-05 .xlsx</v>
      </c>
    </row>
    <row r="194" spans="39:45" x14ac:dyDescent="0.25">
      <c r="AM194" s="7" t="s">
        <v>195</v>
      </c>
      <c r="AN194" t="s">
        <v>798</v>
      </c>
      <c r="AO194" s="7" t="str">
        <f>+IFERROR(VLOOKUP(AN194,Tabla1[],2,FALSE),"")</f>
        <v>TER</v>
      </c>
      <c r="AP194" t="str">
        <f>+IFERROR(VLOOKUP(AO194,[1]!Tabla_áreas[#Data],3,FALSE),"")</f>
        <v/>
      </c>
      <c r="AQ194" t="str">
        <f t="shared" si="4"/>
        <v>TER-30-01</v>
      </c>
      <c r="AR194" t="str">
        <f>IFERROR(VLOOKUP(AQ194,[1]!Tabla1[[#All],[HdP Cód Nuevo]:[HdP Nombre]],2,FALSE),"")</f>
        <v/>
      </c>
      <c r="AS194" t="str">
        <f t="shared" si="5"/>
        <v>\\SERVER2012\ingenieria de procesos\Hojas de proceso\\TER-30-01 .xlsx</v>
      </c>
    </row>
    <row r="195" spans="39:45" x14ac:dyDescent="0.25">
      <c r="AM195" s="7" t="s">
        <v>196</v>
      </c>
      <c r="AN195" t="s">
        <v>802</v>
      </c>
      <c r="AO195" s="7" t="str">
        <f>+IFERROR(VLOOKUP(AN195,Tabla1[],2,FALSE),"")</f>
        <v>TER</v>
      </c>
      <c r="AP195" t="str">
        <f>+IFERROR(VLOOKUP(AO195,[1]!Tabla_áreas[#Data],3,FALSE),"")</f>
        <v/>
      </c>
      <c r="AQ195" t="str">
        <f t="shared" si="4"/>
        <v>TER-40-01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proceso\\TER-40-01 .xlsx</v>
      </c>
    </row>
    <row r="196" spans="39:45" x14ac:dyDescent="0.25">
      <c r="AM196" s="7" t="s">
        <v>197</v>
      </c>
      <c r="AN196" t="s">
        <v>816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198</v>
      </c>
      <c r="AN197" t="s">
        <v>788</v>
      </c>
      <c r="AO197" s="7" t="str">
        <f>+IFERROR(VLOOKUP(AN197,Tabla1[],2,FALSE),"")</f>
        <v>TER</v>
      </c>
      <c r="AP197" t="str">
        <f>+IFERROR(VLOOKUP(AO197,[1]!Tabla_áreas[#Data],3,FALSE),"")</f>
        <v/>
      </c>
      <c r="AQ197" t="str">
        <f t="shared" si="4"/>
        <v>TER-15-05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proceso\\TER-15-05 .xlsx</v>
      </c>
    </row>
    <row r="198" spans="39:45" x14ac:dyDescent="0.25">
      <c r="AM198" s="7" t="s">
        <v>199</v>
      </c>
      <c r="AN198" t="s">
        <v>791</v>
      </c>
      <c r="AO198" s="7" t="str">
        <f>+IFERROR(VLOOKUP(AN198,Tabla1[],2,FALSE),"")</f>
        <v>TER</v>
      </c>
      <c r="AP198" t="str">
        <f>+IFERROR(VLOOKUP(AO198,[1]!Tabla_áreas[#Data],3,FALSE),"")</f>
        <v/>
      </c>
      <c r="AQ198" t="str">
        <f t="shared" si="4"/>
        <v>TER-15-01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proceso\\TER-15-01 .xlsx</v>
      </c>
    </row>
    <row r="199" spans="39:45" x14ac:dyDescent="0.25">
      <c r="AM199" s="7" t="s">
        <v>200</v>
      </c>
      <c r="AN199" t="s">
        <v>793</v>
      </c>
      <c r="AO199" s="7" t="str">
        <f>+IFERROR(VLOOKUP(AN199,Tabla1[],2,FALSE),"")</f>
        <v>TER</v>
      </c>
      <c r="AP199" t="str">
        <f>+IFERROR(VLOOKUP(AO199,[1]!Tabla_áreas[#Data],3,FALSE),"")</f>
        <v/>
      </c>
      <c r="AQ199" t="str">
        <f t="shared" si="4"/>
        <v>TER-20-01</v>
      </c>
      <c r="AR199" t="str">
        <f>IFERROR(VLOOKUP(AQ199,[1]!Tabla1[[#All],[HdP Cód Nuevo]:[HdP Nombre]],2,FALSE),"")</f>
        <v/>
      </c>
      <c r="AS199" t="str">
        <f t="shared" si="5"/>
        <v>\\SERVER2012\ingenieria de procesos\Hojas de proceso\\TER-20-01 .xlsx</v>
      </c>
    </row>
    <row r="200" spans="39:45" x14ac:dyDescent="0.25">
      <c r="AM200" s="7" t="s">
        <v>201</v>
      </c>
      <c r="AN200" t="s">
        <v>795</v>
      </c>
      <c r="AO200" s="7" t="str">
        <f>+IFERROR(VLOOKUP(AN200,Tabla1[],2,FALSE),"")</f>
        <v>TER</v>
      </c>
      <c r="AP200" t="str">
        <f>+IFERROR(VLOOKUP(AO200,[1]!Tabla_áreas[#Data],3,FALSE),"")</f>
        <v/>
      </c>
      <c r="AQ200" t="str">
        <f t="shared" si="4"/>
        <v>TER-25-01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proceso\\TER-25-01 .xlsx</v>
      </c>
    </row>
    <row r="201" spans="39:45" x14ac:dyDescent="0.25">
      <c r="AM201" s="7" t="s">
        <v>202</v>
      </c>
      <c r="AN201" t="s">
        <v>790</v>
      </c>
      <c r="AO201" s="7" t="str">
        <f>+IFERROR(VLOOKUP(AN201,Tabla1[],2,FALSE),"")</f>
        <v>TER</v>
      </c>
      <c r="AP201" t="str">
        <f>+IFERROR(VLOOKUP(AO201,[1]!Tabla_áreas[#Data],3,FALSE),"")</f>
        <v/>
      </c>
      <c r="AQ201" t="str">
        <f t="shared" si="4"/>
        <v>TER-35-01</v>
      </c>
      <c r="AR201" t="str">
        <f>IFERROR(VLOOKUP(AQ201,[1]!Tabla1[[#All],[HdP Cód Nuevo]:[HdP Nombre]],2,FALSE),"")</f>
        <v/>
      </c>
      <c r="AS201" t="str">
        <f t="shared" si="5"/>
        <v>\\SERVER2012\ingenieria de procesos\Hojas de proceso\\TER-35-01 .xlsx</v>
      </c>
    </row>
    <row r="202" spans="39:45" x14ac:dyDescent="0.25">
      <c r="AM202" s="7" t="s">
        <v>203</v>
      </c>
      <c r="AN202" t="s">
        <v>845</v>
      </c>
      <c r="AO202" s="7" t="str">
        <f>+IFERROR(VLOOKUP(AN202,Tabla1[],2,FALSE),"")</f>
        <v>CHA</v>
      </c>
      <c r="AP202" t="str">
        <f>+IFERROR(VLOOKUP(AO202,[1]!Tabla_áreas[#Data],3,FALSE),"")</f>
        <v/>
      </c>
      <c r="AQ202" t="str">
        <f t="shared" si="4"/>
        <v>CHA-01-10</v>
      </c>
      <c r="AR202" t="str">
        <f>IFERROR(VLOOKUP(AQ202,[1]!Tabla1[[#All],[HdP Cód Nuevo]:[HdP Nombre]],2,FALSE),"")</f>
        <v/>
      </c>
      <c r="AS202" t="str">
        <f t="shared" si="5"/>
        <v>\\SERVER2012\ingenieria de procesos\Hojas de proceso\\CHA-01-10 .xlsx</v>
      </c>
    </row>
    <row r="203" spans="39:45" x14ac:dyDescent="0.25">
      <c r="AM203" s="7" t="s">
        <v>204</v>
      </c>
      <c r="AO203" s="7" t="str">
        <f>+IFERROR(VLOOKUP(AN203,Tabla1[],2,FALSE),"")</f>
        <v/>
      </c>
      <c r="AP203" t="str">
        <f>+IFERROR(VLOOKUP(AO203,[1]!Tabla_áreas[#Data],3,FALSE),"")</f>
        <v/>
      </c>
      <c r="AQ203" t="str">
        <f t="shared" si="4"/>
        <v/>
      </c>
      <c r="AR203" t="str">
        <f>IFERROR(VLOOKUP(AQ203,[1]!Tabla1[[#All],[HdP Cód Nuevo]:[HdP Nombre]],2,FALSE),"")</f>
        <v/>
      </c>
      <c r="AS203" t="str">
        <f t="shared" si="5"/>
        <v/>
      </c>
    </row>
    <row r="204" spans="39:45" x14ac:dyDescent="0.25">
      <c r="AM204" s="7" t="s">
        <v>205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4"/>
        <v/>
      </c>
      <c r="AR204" t="str">
        <f>IFERROR(VLOOKUP(AQ204,[1]!Tabla1[[#All],[HdP Cód Nuevo]:[HdP Nombre]],2,FALSE),"")</f>
        <v/>
      </c>
      <c r="AS204" t="str">
        <f t="shared" si="5"/>
        <v/>
      </c>
    </row>
    <row r="205" spans="39:45" x14ac:dyDescent="0.25">
      <c r="AM205" s="7" t="s">
        <v>206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4"/>
        <v/>
      </c>
      <c r="AR205" t="str">
        <f>IFERROR(VLOOKUP(AQ205,[1]!Tabla1[[#All],[HdP Cód Nuevo]:[HdP Nombre]],2,FALSE),"")</f>
        <v/>
      </c>
      <c r="AS205" t="str">
        <f t="shared" si="5"/>
        <v/>
      </c>
    </row>
    <row r="206" spans="39:45" x14ac:dyDescent="0.25">
      <c r="AM206" s="7" t="s">
        <v>207</v>
      </c>
      <c r="AN206" t="s">
        <v>1011</v>
      </c>
      <c r="AO206" s="7" t="str">
        <f>+IFERROR(VLOOKUP(AN206,Tabla1[],2,FALSE),"")</f>
        <v>PUE</v>
      </c>
      <c r="AP206" t="str">
        <f>+IFERROR(VLOOKUP(AO206,[1]!Tabla_áreas[#Data],3,FALSE),"")</f>
        <v/>
      </c>
      <c r="AQ206" t="str">
        <f t="shared" si="4"/>
        <v>PUE-35-05</v>
      </c>
      <c r="AR206" t="str">
        <f>IFERROR(VLOOKUP(AQ206,[1]!Tabla1[[#All],[HdP Cód Nuevo]:[HdP Nombre]],2,FALSE),"")</f>
        <v/>
      </c>
      <c r="AS206" t="str">
        <f t="shared" si="5"/>
        <v>\\SERVER2012\ingenieria de procesos\Hojas de proceso\\PUE-35-05 .xlsx</v>
      </c>
    </row>
    <row r="207" spans="39:45" x14ac:dyDescent="0.25">
      <c r="AM207" s="7" t="s">
        <v>208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4"/>
        <v/>
      </c>
      <c r="AR207" t="str">
        <f>IFERROR(VLOOKUP(AQ207,[1]!Tabla1[[#All],[HdP Cód Nuevo]:[HdP Nombre]],2,FALSE),"")</f>
        <v/>
      </c>
      <c r="AS207" t="str">
        <f t="shared" si="5"/>
        <v/>
      </c>
    </row>
    <row r="208" spans="39:45" x14ac:dyDescent="0.25">
      <c r="AM208" s="7" t="s">
        <v>209</v>
      </c>
      <c r="AN208" t="s">
        <v>794</v>
      </c>
      <c r="AO208" s="7" t="str">
        <f>+IFERROR(VLOOKUP(AN208,Tabla1[],2,FALSE),"")</f>
        <v>CHA</v>
      </c>
      <c r="AP208" t="str">
        <f>+IFERROR(VLOOKUP(AO208,[1]!Tabla_áreas[#Data],3,FALSE),"")</f>
        <v/>
      </c>
      <c r="AQ208" t="str">
        <f t="shared" si="4"/>
        <v>CHA-01-05</v>
      </c>
      <c r="AR208" t="str">
        <f>IFERROR(VLOOKUP(AQ208,[1]!Tabla1[[#All],[HdP Cód Nuevo]:[HdP Nombre]],2,FALSE),"")</f>
        <v/>
      </c>
      <c r="AS208" t="str">
        <f t="shared" si="5"/>
        <v>\\SERVER2012\ingenieria de procesos\Hojas de proceso\\CHA-01-05 .xlsx</v>
      </c>
    </row>
    <row r="209" spans="39:45" x14ac:dyDescent="0.25">
      <c r="AM209" s="7" t="s">
        <v>210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4"/>
        <v/>
      </c>
      <c r="AR209" t="str">
        <f>IFERROR(VLOOKUP(AQ209,[1]!Tabla1[[#All],[HdP Cód Nuevo]:[HdP Nombre]],2,FALSE),"")</f>
        <v/>
      </c>
      <c r="AS209" t="str">
        <f t="shared" si="5"/>
        <v/>
      </c>
    </row>
    <row r="210" spans="39:45" x14ac:dyDescent="0.25">
      <c r="AM210" s="7" t="s">
        <v>211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4"/>
        <v/>
      </c>
      <c r="AR210" t="str">
        <f>IFERROR(VLOOKUP(AQ210,[1]!Tabla1[[#All],[HdP Cód Nuevo]:[HdP Nombre]],2,FALSE),"")</f>
        <v/>
      </c>
      <c r="AS210" t="str">
        <f t="shared" si="5"/>
        <v/>
      </c>
    </row>
    <row r="211" spans="39:45" x14ac:dyDescent="0.25">
      <c r="AM211" s="7" t="s">
        <v>212</v>
      </c>
      <c r="AN211" t="s">
        <v>848</v>
      </c>
      <c r="AO211" s="7" t="str">
        <f>+IFERROR(VLOOKUP(AN211,Tabla1[],2,FALSE),"")</f>
        <v>CHA</v>
      </c>
      <c r="AP211" t="str">
        <f>+IFERROR(VLOOKUP(AO211,[1]!Tabla_áreas[#Data],3,FALSE),"")</f>
        <v/>
      </c>
      <c r="AQ211" t="str">
        <f t="shared" ref="AQ211:AQ273" si="6">IF(AO211="","",AO211&amp;"-"&amp;RIGHT(AN211,5))</f>
        <v>CHA-10-01</v>
      </c>
      <c r="AR211" t="str">
        <f>IFERROR(VLOOKUP(AQ211,[1]!Tabla1[[#All],[HdP Cód Nuevo]:[HdP Nombre]],2,FALSE),"")</f>
        <v/>
      </c>
      <c r="AS211" t="str">
        <f t="shared" ref="AS211:AS273" si="7">IF(AO211="","",$AN$4&amp;AP211&amp;"\"&amp;AQ211&amp;" "&amp;AR211&amp;$AN$5)</f>
        <v>\\SERVER2012\ingenieria de procesos\Hojas de proceso\\CHA-10-01 .xlsx</v>
      </c>
    </row>
    <row r="212" spans="39:45" x14ac:dyDescent="0.25">
      <c r="AM212" s="7" t="s">
        <v>213</v>
      </c>
      <c r="AN212" t="s">
        <v>1163</v>
      </c>
      <c r="AO212" s="7" t="str">
        <f>+IFERROR(VLOOKUP(AN212,Tabla1[],2,FALSE),"")</f>
        <v>CHA</v>
      </c>
      <c r="AP212" t="str">
        <f>+IFERROR(VLOOKUP(AO212,[1]!Tabla_áreas[#Data],3,FALSE),"")</f>
        <v/>
      </c>
      <c r="AQ212" t="str">
        <f t="shared" si="6"/>
        <v>CHA-01-40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proceso\\CHA-01-40 .xlsx</v>
      </c>
    </row>
    <row r="213" spans="39:45" x14ac:dyDescent="0.25">
      <c r="AM213" s="7" t="s">
        <v>214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215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216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217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218</v>
      </c>
      <c r="AN217" t="s">
        <v>841</v>
      </c>
      <c r="AO217" s="7" t="str">
        <f>+IFERROR(VLOOKUP(AN217,Tabla1[],2,FALSE),"")</f>
        <v>ARV</v>
      </c>
      <c r="AP217" t="str">
        <f>+IFERROR(VLOOKUP(AO217,[1]!Tabla_áreas[#Data],3,FALSE),"")</f>
        <v/>
      </c>
      <c r="AQ217" t="str">
        <f t="shared" si="6"/>
        <v>ARV-25-05</v>
      </c>
      <c r="AR217" t="str">
        <f>IFERROR(VLOOKUP(AQ217,[1]!Tabla1[[#All],[HdP Cód Nuevo]:[HdP Nombre]],2,FALSE),"")</f>
        <v/>
      </c>
      <c r="AS217" t="str">
        <f t="shared" si="7"/>
        <v>\\SERVER2012\ingenieria de procesos\Hojas de proceso\\ARV-25-05 .xlsx</v>
      </c>
    </row>
    <row r="218" spans="39:45" x14ac:dyDescent="0.25">
      <c r="AM218" s="7" t="s">
        <v>219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220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221</v>
      </c>
      <c r="AN220" t="s">
        <v>957</v>
      </c>
      <c r="AO220" s="7" t="str">
        <f>+IFERROR(VLOOKUP(AN220,Tabla1[],2,FALSE),"")</f>
        <v>PLA</v>
      </c>
      <c r="AP220" t="str">
        <f>+IFERROR(VLOOKUP(AO220,[1]!Tabla_áreas[#Data],3,FALSE),"")</f>
        <v/>
      </c>
      <c r="AQ220" t="str">
        <f t="shared" si="6"/>
        <v>PLA-05-15</v>
      </c>
      <c r="AR220" t="str">
        <f>IFERROR(VLOOKUP(AQ220,[1]!Tabla1[[#All],[HdP Cód Nuevo]:[HdP Nombre]],2,FALSE),"")</f>
        <v/>
      </c>
      <c r="AS220" t="str">
        <f t="shared" si="7"/>
        <v>\\SERVER2012\ingenieria de procesos\Hojas de proceso\\PLA-05-15 .xlsx</v>
      </c>
    </row>
    <row r="221" spans="39:45" x14ac:dyDescent="0.25">
      <c r="AM221" s="7" t="s">
        <v>222</v>
      </c>
      <c r="AN221" t="s">
        <v>855</v>
      </c>
      <c r="AO221" s="7" t="str">
        <f>+IFERROR(VLOOKUP(AN221,Tabla1[],2,FALSE),"")</f>
        <v>PLA</v>
      </c>
      <c r="AP221" t="str">
        <f>+IFERROR(VLOOKUP(AO221,[1]!Tabla_áreas[#Data],3,FALSE),"")</f>
        <v/>
      </c>
      <c r="AQ221" t="str">
        <f t="shared" si="6"/>
        <v>PLA-15-15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proceso\\PLA-15-15 .xlsx</v>
      </c>
    </row>
    <row r="222" spans="39:45" x14ac:dyDescent="0.25">
      <c r="AM222" s="7" t="s">
        <v>223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224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225</v>
      </c>
      <c r="AN224" t="s">
        <v>993</v>
      </c>
      <c r="AO224" s="7" t="str">
        <f>+IFERROR(VLOOKUP(AN224,Tabla1[],2,FALSE),"")</f>
        <v>PEV</v>
      </c>
      <c r="AP224" t="str">
        <f>+IFERROR(VLOOKUP(AO224,[1]!Tabla_áreas[#Data],3,FALSE),"")</f>
        <v/>
      </c>
      <c r="AQ224" t="str">
        <f t="shared" si="6"/>
        <v>PEV-22-01</v>
      </c>
      <c r="AR224" t="str">
        <f>IFERROR(VLOOKUP(AQ224,[1]!Tabla1[[#All],[HdP Cód Nuevo]:[HdP Nombre]],2,FALSE),"")</f>
        <v/>
      </c>
      <c r="AS224" t="str">
        <f t="shared" si="7"/>
        <v>\\SERVER2012\ingenieria de procesos\Hojas de proceso\\PEV-22-01 .xlsx</v>
      </c>
    </row>
    <row r="225" spans="39:45" x14ac:dyDescent="0.25">
      <c r="AM225" s="7" t="s">
        <v>226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227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228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229</v>
      </c>
      <c r="AN228" t="s">
        <v>746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230</v>
      </c>
      <c r="AN229" t="s">
        <v>1211</v>
      </c>
      <c r="AO229" s="7" t="str">
        <f>+IFERROR(VLOOKUP(AN229,Tabla1[],2,FALSE),"")</f>
        <v>PLA</v>
      </c>
      <c r="AP229" t="str">
        <f>+IFERROR(VLOOKUP(AO229,[1]!Tabla_áreas[#Data],3,FALSE),"")</f>
        <v/>
      </c>
      <c r="AQ229" t="str">
        <f t="shared" si="6"/>
        <v>PLA-05-01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proceso\\PLA-05-01 .xlsx</v>
      </c>
    </row>
    <row r="230" spans="39:45" x14ac:dyDescent="0.25">
      <c r="AM230" s="7" t="s">
        <v>232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233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234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ht="15" customHeight="1" x14ac:dyDescent="0.25">
      <c r="AM233" s="7" t="s">
        <v>235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ht="15" customHeight="1" x14ac:dyDescent="0.25">
      <c r="AM234" s="7" t="s">
        <v>236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ht="15" customHeight="1" x14ac:dyDescent="0.25">
      <c r="AM235" s="7" t="s">
        <v>237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ht="15" customHeight="1" x14ac:dyDescent="0.25">
      <c r="AM236" s="7" t="s">
        <v>238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ht="15" customHeight="1" x14ac:dyDescent="0.25">
      <c r="AM237" s="7" t="s">
        <v>239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ht="15" customHeight="1" x14ac:dyDescent="0.25">
      <c r="AM238" s="7" t="s">
        <v>240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ht="15" customHeight="1" x14ac:dyDescent="0.25">
      <c r="AM239" s="7" t="s">
        <v>241</v>
      </c>
      <c r="AN239" t="s">
        <v>1010</v>
      </c>
      <c r="AO239" s="7" t="str">
        <f>+IFERROR(VLOOKUP(AN239,Tabla1[],2,FALSE),"")</f>
        <v>PLA</v>
      </c>
      <c r="AP239" t="str">
        <f>+IFERROR(VLOOKUP(AO239,[1]!Tabla_áreas[#Data],3,FALSE),"")</f>
        <v/>
      </c>
      <c r="AQ239" t="str">
        <f t="shared" si="6"/>
        <v>PLA-20-15</v>
      </c>
      <c r="AR239" t="str">
        <f>IFERROR(VLOOKUP(AQ239,[1]!Tabla1[[#All],[HdP Cód Nuevo]:[HdP Nombre]],2,FALSE),"")</f>
        <v/>
      </c>
      <c r="AS239" t="str">
        <f t="shared" si="7"/>
        <v>\\SERVER2012\ingenieria de procesos\Hojas de proceso\\PLA-20-15 .xlsx</v>
      </c>
    </row>
    <row r="240" spans="39:45" ht="15" customHeight="1" x14ac:dyDescent="0.25">
      <c r="AM240" s="7" t="s">
        <v>242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1:45" ht="15" customHeight="1" x14ac:dyDescent="0.25">
      <c r="AM241" s="7" t="s">
        <v>243</v>
      </c>
      <c r="AN241" t="s">
        <v>1012</v>
      </c>
      <c r="AO241" s="7" t="str">
        <f>+IFERROR(VLOOKUP(AN241,Tabla1[],2,FALSE),"")</f>
        <v>PLA</v>
      </c>
      <c r="AP241" t="str">
        <f>+IFERROR(VLOOKUP(AO241,[1]!Tabla_áreas[#Data],3,FALSE),"")</f>
        <v/>
      </c>
      <c r="AQ241" t="str">
        <f t="shared" si="6"/>
        <v>PLA-20-10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proceso\\PLA-20-10 .xlsx</v>
      </c>
    </row>
    <row r="242" spans="1:45" ht="15" customHeight="1" x14ac:dyDescent="0.25">
      <c r="AM242" s="7" t="s">
        <v>244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ht="15" customHeight="1" x14ac:dyDescent="0.25">
      <c r="AM243" s="7" t="s">
        <v>245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ht="15" customHeight="1" x14ac:dyDescent="0.25">
      <c r="AM244" s="7" t="s">
        <v>246</v>
      </c>
      <c r="AN244" t="s">
        <v>986</v>
      </c>
      <c r="AO244" s="7" t="str">
        <f>+IFERROR(VLOOKUP(AN244,Tabla1[],2,FALSE),"")</f>
        <v>PEV</v>
      </c>
      <c r="AP244" t="str">
        <f>+IFERROR(VLOOKUP(AO244,[1]!Tabla_áreas[#Data],3,FALSE),"")</f>
        <v/>
      </c>
      <c r="AQ244" t="str">
        <f t="shared" si="6"/>
        <v>PEV-35-10</v>
      </c>
      <c r="AR244" t="str">
        <f>IFERROR(VLOOKUP(AQ244,[1]!Tabla1[[#All],[HdP Cód Nuevo]:[HdP Nombre]],2,FALSE),"")</f>
        <v/>
      </c>
      <c r="AS244" t="str">
        <f t="shared" si="7"/>
        <v>\\SERVER2012\ingenieria de procesos\Hojas de proceso\\PEV-35-10 .xlsx</v>
      </c>
    </row>
    <row r="245" spans="1:45" ht="15" customHeight="1" x14ac:dyDescent="0.25">
      <c r="AM245" s="7" t="s">
        <v>247</v>
      </c>
      <c r="AN245" t="s">
        <v>13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ht="15" customHeight="1" x14ac:dyDescent="0.25">
      <c r="AM246" s="7" t="s">
        <v>248</v>
      </c>
      <c r="AN246" t="s">
        <v>13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ht="15" customHeight="1" x14ac:dyDescent="0.25">
      <c r="A247" s="48" t="s">
        <v>915</v>
      </c>
      <c r="B247" s="48"/>
      <c r="C247" s="48" t="s">
        <v>916</v>
      </c>
      <c r="D247" s="48"/>
      <c r="E247" s="48"/>
      <c r="F247" s="48"/>
      <c r="G247" s="48"/>
      <c r="H247" s="48" t="s">
        <v>917</v>
      </c>
      <c r="I247" s="48"/>
      <c r="J247" s="48"/>
      <c r="AM247" s="7" t="s">
        <v>249</v>
      </c>
      <c r="AN247" t="s">
        <v>1096</v>
      </c>
      <c r="AO247" s="7" t="str">
        <f>+IFERROR(VLOOKUP(AN247,Tabla1[],2,FALSE),"")</f>
        <v>ESP</v>
      </c>
      <c r="AP247" t="str">
        <f>+IFERROR(VLOOKUP(AO247,[1]!Tabla_áreas[#Data],3,FALSE),"")</f>
        <v/>
      </c>
      <c r="AQ247" t="str">
        <f t="shared" si="6"/>
        <v>ESP-01-05</v>
      </c>
      <c r="AR247" t="str">
        <f>IFERROR(VLOOKUP(AQ247,[1]!Tabla1[[#All],[HdP Cód Nuevo]:[HdP Nombre]],2,FALSE),"")</f>
        <v/>
      </c>
      <c r="AS247" t="str">
        <f t="shared" si="7"/>
        <v>\\SERVER2012\ingenieria de procesos\Hojas de proceso\\ESP-01-05 .xlsx</v>
      </c>
    </row>
    <row r="248" spans="1:45" x14ac:dyDescent="0.25">
      <c r="A248" s="49" t="s">
        <v>918</v>
      </c>
      <c r="B248" s="49"/>
      <c r="C248" s="50" t="s">
        <v>919</v>
      </c>
      <c r="D248" s="50"/>
      <c r="E248" s="50"/>
      <c r="F248" s="50"/>
      <c r="G248" s="50"/>
      <c r="H248" s="50" t="s">
        <v>824</v>
      </c>
      <c r="I248" s="50"/>
      <c r="J248" s="50"/>
      <c r="AM248" s="7" t="s">
        <v>250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ht="15" customHeight="1" x14ac:dyDescent="0.25">
      <c r="A249" s="51" t="s">
        <v>918</v>
      </c>
      <c r="B249" s="51"/>
      <c r="C249" s="52" t="s">
        <v>920</v>
      </c>
      <c r="D249" s="52"/>
      <c r="E249" s="52"/>
      <c r="F249" s="52"/>
      <c r="G249" s="52"/>
      <c r="H249" s="52" t="s">
        <v>13</v>
      </c>
      <c r="I249" s="52"/>
      <c r="J249" s="52"/>
      <c r="AM249" s="7" t="s">
        <v>251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1:45" x14ac:dyDescent="0.25">
      <c r="A250" s="53" t="s">
        <v>918</v>
      </c>
      <c r="B250" s="53"/>
      <c r="C250" s="54" t="s">
        <v>921</v>
      </c>
      <c r="D250" s="54"/>
      <c r="E250" s="54"/>
      <c r="F250" s="54"/>
      <c r="G250" s="54"/>
      <c r="H250" s="54" t="s">
        <v>815</v>
      </c>
      <c r="I250" s="54"/>
      <c r="J250" s="54"/>
      <c r="AM250" s="7" t="s">
        <v>252</v>
      </c>
      <c r="AN250" t="s">
        <v>881</v>
      </c>
      <c r="AO250" s="7" t="str">
        <f>+IFERROR(VLOOKUP(AN250,Tabla1[],2,FALSE),"")</f>
        <v>EMB</v>
      </c>
      <c r="AP250" t="str">
        <f>+IFERROR(VLOOKUP(AO250,[1]!Tabla_áreas[#Data],3,FALSE),"")</f>
        <v/>
      </c>
      <c r="AQ250" t="str">
        <f t="shared" si="6"/>
        <v>EMB-01-20</v>
      </c>
      <c r="AR250" t="str">
        <f>IFERROR(VLOOKUP(AQ250,[1]!Tabla1[[#All],[HdP Cód Nuevo]:[HdP Nombre]],2,FALSE),"")</f>
        <v/>
      </c>
      <c r="AS250" t="str">
        <f t="shared" si="7"/>
        <v>\\SERVER2012\ingenieria de procesos\Hojas de proceso\\EMB-01-20 .xlsx</v>
      </c>
    </row>
    <row r="251" spans="1:45" x14ac:dyDescent="0.25">
      <c r="A251" s="55" t="s">
        <v>922</v>
      </c>
      <c r="B251" s="55"/>
      <c r="C251" s="56" t="s">
        <v>923</v>
      </c>
      <c r="D251" s="56"/>
      <c r="E251" s="56"/>
      <c r="F251" s="56"/>
      <c r="G251" s="56"/>
      <c r="H251" s="56" t="s">
        <v>726</v>
      </c>
      <c r="I251" s="56"/>
      <c r="J251" s="56"/>
      <c r="AM251" s="7" t="s">
        <v>253</v>
      </c>
      <c r="AN251" t="s">
        <v>1132</v>
      </c>
      <c r="AO251" s="7" t="str">
        <f>+IFERROR(VLOOKUP(AN251,Tabla1[],2,FALSE),"")</f>
        <v>PUE</v>
      </c>
      <c r="AP251" t="str">
        <f>+IFERROR(VLOOKUP(AO251,[1]!Tabla_áreas[#Data],3,FALSE),"")</f>
        <v/>
      </c>
      <c r="AQ251" t="str">
        <f t="shared" si="6"/>
        <v>PUE-01-10</v>
      </c>
      <c r="AR251" t="str">
        <f>IFERROR(VLOOKUP(AQ251,[1]!Tabla1[[#All],[HdP Cód Nuevo]:[HdP Nombre]],2,FALSE),"")</f>
        <v/>
      </c>
      <c r="AS251" t="str">
        <f t="shared" si="7"/>
        <v>\\SERVER2012\ingenieria de procesos\Hojas de proceso\\PUE-01-10 .xlsx</v>
      </c>
    </row>
    <row r="252" spans="1:45" x14ac:dyDescent="0.25">
      <c r="A252" s="57" t="s">
        <v>922</v>
      </c>
      <c r="B252" s="57"/>
      <c r="C252" s="58" t="s">
        <v>924</v>
      </c>
      <c r="D252" s="58"/>
      <c r="E252" s="58"/>
      <c r="F252" s="58"/>
      <c r="G252" s="58"/>
      <c r="H252" s="58" t="s">
        <v>780</v>
      </c>
      <c r="I252" s="58"/>
      <c r="J252" s="58"/>
      <c r="AM252" s="7" t="s">
        <v>254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1:45" x14ac:dyDescent="0.25">
      <c r="A253" s="59" t="s">
        <v>922</v>
      </c>
      <c r="B253" s="59"/>
      <c r="C253" s="60" t="s">
        <v>925</v>
      </c>
      <c r="D253" s="60"/>
      <c r="E253" s="60"/>
      <c r="F253" s="60"/>
      <c r="G253" s="60"/>
      <c r="H253" s="60" t="s">
        <v>926</v>
      </c>
      <c r="I253" s="60"/>
      <c r="J253" s="60"/>
      <c r="AM253" s="7" t="s">
        <v>255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x14ac:dyDescent="0.25">
      <c r="A254" s="61" t="s">
        <v>922</v>
      </c>
      <c r="B254" s="61"/>
      <c r="C254" s="62" t="s">
        <v>927</v>
      </c>
      <c r="D254" s="62"/>
      <c r="E254" s="62"/>
      <c r="F254" s="62"/>
      <c r="G254" s="62"/>
      <c r="H254" s="62" t="s">
        <v>823</v>
      </c>
      <c r="I254" s="62"/>
      <c r="J254" s="62"/>
      <c r="AM254" s="7" t="s">
        <v>256</v>
      </c>
      <c r="AN254" t="s">
        <v>1099</v>
      </c>
      <c r="AO254" s="7" t="str">
        <f>+IFERROR(VLOOKUP(AN254,Tabla1[],2,FALSE),"")</f>
        <v>PEV</v>
      </c>
      <c r="AP254" t="str">
        <f>+IFERROR(VLOOKUP(AO254,[1]!Tabla_áreas[#Data],3,FALSE),"")</f>
        <v/>
      </c>
      <c r="AQ254" t="str">
        <f t="shared" si="6"/>
        <v>PEV-01-05</v>
      </c>
      <c r="AR254" t="str">
        <f>IFERROR(VLOOKUP(AQ254,[1]!Tabla1[[#All],[HdP Cód Nuevo]:[HdP Nombre]],2,FALSE),"")</f>
        <v/>
      </c>
      <c r="AS254" t="str">
        <f t="shared" si="7"/>
        <v>\\SERVER2012\ingenieria de procesos\Hojas de proceso\\PEV-01-05 .xlsx</v>
      </c>
    </row>
    <row r="255" spans="1:45" x14ac:dyDescent="0.25">
      <c r="A255" s="63" t="s">
        <v>922</v>
      </c>
      <c r="B255" s="63"/>
      <c r="C255" s="63" t="s">
        <v>928</v>
      </c>
      <c r="D255" s="63"/>
      <c r="E255" s="63"/>
      <c r="F255" s="63"/>
      <c r="G255" s="63"/>
      <c r="H255" s="63" t="s">
        <v>784</v>
      </c>
      <c r="I255" s="63"/>
      <c r="J255" s="63"/>
      <c r="AM255" s="7" t="s">
        <v>257</v>
      </c>
      <c r="AN255" t="s">
        <v>1143</v>
      </c>
      <c r="AO255" s="7" t="str">
        <f>+IFERROR(VLOOKUP(AN255,Tabla1[],2,FALSE),"")</f>
        <v>EMB</v>
      </c>
      <c r="AP255" t="str">
        <f>+IFERROR(VLOOKUP(AO255,[1]!Tabla_áreas[#Data],3,FALSE),"")</f>
        <v/>
      </c>
      <c r="AQ255" t="str">
        <f t="shared" si="6"/>
        <v>EMB-01-30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proceso\\EMB-01-30 .xlsx</v>
      </c>
    </row>
    <row r="256" spans="1:45" x14ac:dyDescent="0.25">
      <c r="A256" s="64" t="s">
        <v>922</v>
      </c>
      <c r="B256" s="64"/>
      <c r="C256" s="65" t="s">
        <v>929</v>
      </c>
      <c r="D256" s="65"/>
      <c r="E256" s="65"/>
      <c r="F256" s="65"/>
      <c r="G256" s="65"/>
      <c r="H256" s="65" t="s">
        <v>819</v>
      </c>
      <c r="I256" s="65"/>
      <c r="J256" s="65"/>
      <c r="AM256" s="7" t="s">
        <v>258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1:45" x14ac:dyDescent="0.25">
      <c r="A257" s="66" t="s">
        <v>922</v>
      </c>
      <c r="B257" s="66"/>
      <c r="C257" s="67" t="s">
        <v>930</v>
      </c>
      <c r="D257" s="67"/>
      <c r="E257" s="67"/>
      <c r="F257" s="67"/>
      <c r="G257" s="67"/>
      <c r="H257" s="67" t="s">
        <v>931</v>
      </c>
      <c r="I257" s="67"/>
      <c r="J257" s="67"/>
      <c r="AM257" s="7" t="s">
        <v>259</v>
      </c>
      <c r="AN257" t="s">
        <v>746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x14ac:dyDescent="0.25">
      <c r="A258" s="68" t="s">
        <v>922</v>
      </c>
      <c r="B258" s="68"/>
      <c r="C258" s="69" t="s">
        <v>932</v>
      </c>
      <c r="D258" s="69"/>
      <c r="E258" s="69"/>
      <c r="F258" s="69"/>
      <c r="G258" s="69"/>
      <c r="H258" s="69" t="s">
        <v>820</v>
      </c>
      <c r="I258" s="69"/>
      <c r="J258" s="69"/>
      <c r="AD258" s="1"/>
      <c r="AM258" s="7" t="s">
        <v>260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1:45" x14ac:dyDescent="0.25">
      <c r="A259" s="70" t="s">
        <v>922</v>
      </c>
      <c r="B259" s="70"/>
      <c r="C259" s="71" t="s">
        <v>933</v>
      </c>
      <c r="D259" s="71"/>
      <c r="E259" s="71"/>
      <c r="F259" s="71"/>
      <c r="G259" s="71"/>
      <c r="H259" s="71" t="s">
        <v>816</v>
      </c>
      <c r="I259" s="71"/>
      <c r="J259" s="71"/>
      <c r="AM259" s="7" t="s">
        <v>261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1:45" x14ac:dyDescent="0.25">
      <c r="A260" s="72" t="s">
        <v>922</v>
      </c>
      <c r="B260" s="72"/>
      <c r="C260" s="73" t="s">
        <v>934</v>
      </c>
      <c r="D260" s="73"/>
      <c r="E260" s="73"/>
      <c r="F260" s="73"/>
      <c r="G260" s="73"/>
      <c r="H260" s="73" t="s">
        <v>821</v>
      </c>
      <c r="I260" s="73"/>
      <c r="J260" s="73"/>
      <c r="AM260" s="7" t="s">
        <v>262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x14ac:dyDescent="0.25">
      <c r="A261" s="74" t="s">
        <v>922</v>
      </c>
      <c r="B261" s="74"/>
      <c r="C261" s="75" t="s">
        <v>935</v>
      </c>
      <c r="D261" s="75"/>
      <c r="E261" s="75"/>
      <c r="F261" s="75"/>
      <c r="G261" s="75"/>
      <c r="H261" s="75" t="s">
        <v>936</v>
      </c>
      <c r="I261" s="75"/>
      <c r="J261" s="75"/>
      <c r="AM261" s="7" t="s">
        <v>263</v>
      </c>
      <c r="AN261" t="s">
        <v>849</v>
      </c>
      <c r="AO261" s="7" t="str">
        <f>+IFERROR(VLOOKUP(AN261,Tabla1[],2,FALSE),"")</f>
        <v>CHA</v>
      </c>
      <c r="AP261" t="str">
        <f>+IFERROR(VLOOKUP(AO261,[1]!Tabla_áreas[#Data],3,FALSE),"")</f>
        <v/>
      </c>
      <c r="AQ261" t="str">
        <f t="shared" si="6"/>
        <v>CHA-15-01</v>
      </c>
      <c r="AR261" t="str">
        <f>IFERROR(VLOOKUP(AQ261,[1]!Tabla1[[#All],[HdP Cód Nuevo]:[HdP Nombre]],2,FALSE),"")</f>
        <v/>
      </c>
      <c r="AS261" t="str">
        <f t="shared" si="7"/>
        <v>\\SERVER2012\ingenieria de procesos\Hojas de proceso\\CHA-15-01 .xlsx</v>
      </c>
    </row>
    <row r="262" spans="1:45" x14ac:dyDescent="0.25">
      <c r="A262" s="76" t="s">
        <v>922</v>
      </c>
      <c r="B262" s="76"/>
      <c r="C262" s="77" t="s">
        <v>937</v>
      </c>
      <c r="D262" s="77"/>
      <c r="E262" s="77"/>
      <c r="F262" s="77"/>
      <c r="G262" s="77"/>
      <c r="H262" s="77" t="s">
        <v>822</v>
      </c>
      <c r="I262" s="77"/>
      <c r="J262" s="77"/>
      <c r="AM262" s="7" t="s">
        <v>264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x14ac:dyDescent="0.25">
      <c r="AM263" s="7" t="s">
        <v>265</v>
      </c>
      <c r="AN263" t="s">
        <v>1142</v>
      </c>
      <c r="AO263" s="7" t="str">
        <f>+IFERROR(VLOOKUP(AN263,Tabla1[],2,FALSE),"")</f>
        <v>EQU</v>
      </c>
      <c r="AP263" t="str">
        <f>+IFERROR(VLOOKUP(AO263,[1]!Tabla_áreas[#Data],3,FALSE),"")</f>
        <v/>
      </c>
      <c r="AQ263" t="str">
        <f t="shared" si="6"/>
        <v>EQU-14-01</v>
      </c>
      <c r="AR263" t="str">
        <f>IFERROR(VLOOKUP(AQ263,[1]!Tabla1[[#All],[HdP Cód Nuevo]:[HdP Nombre]],2,FALSE),"")</f>
        <v/>
      </c>
      <c r="AS263" t="str">
        <f t="shared" si="7"/>
        <v>\\SERVER2012\ingenieria de procesos\Hojas de proceso\\EQU-14-01 .xlsx</v>
      </c>
    </row>
    <row r="264" spans="1:45" x14ac:dyDescent="0.25">
      <c r="AM264" s="7" t="s">
        <v>266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x14ac:dyDescent="0.25">
      <c r="AM265" s="7" t="s">
        <v>267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1:45" x14ac:dyDescent="0.25">
      <c r="AM266" s="7" t="s">
        <v>268</v>
      </c>
      <c r="AN266" t="s">
        <v>723</v>
      </c>
      <c r="AO266" s="7" t="str">
        <f>+IFERROR(VLOOKUP(AN266,Tabla1[],2,FALSE),"")</f>
        <v>ATQ</v>
      </c>
      <c r="AP266" t="str">
        <f>+IFERROR(VLOOKUP(AO266,[1]!Tabla_áreas[#Data],3,FALSE),"")</f>
        <v/>
      </c>
      <c r="AQ266" t="str">
        <f t="shared" si="6"/>
        <v>ATQ-01-05</v>
      </c>
      <c r="AR266" t="str">
        <f>IFERROR(VLOOKUP(AQ266,[1]!Tabla1[[#All],[HdP Cód Nuevo]:[HdP Nombre]],2,FALSE),"")</f>
        <v/>
      </c>
      <c r="AS266" t="str">
        <f t="shared" si="7"/>
        <v>\\SERVER2012\ingenieria de procesos\Hojas de proceso\\ATQ-01-05 .xlsx</v>
      </c>
    </row>
    <row r="267" spans="1:45" x14ac:dyDescent="0.25">
      <c r="AM267" s="7" t="s">
        <v>269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6"/>
        <v/>
      </c>
      <c r="AR267" t="str">
        <f>IFERROR(VLOOKUP(AQ267,[1]!Tabla1[[#All],[HdP Cód Nuevo]:[HdP Nombre]],2,FALSE),"")</f>
        <v/>
      </c>
      <c r="AS267" t="str">
        <f t="shared" si="7"/>
        <v/>
      </c>
    </row>
    <row r="268" spans="1:45" x14ac:dyDescent="0.25">
      <c r="AM268" s="7" t="s">
        <v>270</v>
      </c>
      <c r="AN268" s="5"/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6"/>
        <v/>
      </c>
      <c r="AR268" t="str">
        <f>IFERROR(VLOOKUP(AQ268,[1]!Tabla1[[#All],[HdP Cód Nuevo]:[HdP Nombre]],2,FALSE),"")</f>
        <v/>
      </c>
      <c r="AS268" t="str">
        <f t="shared" si="7"/>
        <v/>
      </c>
    </row>
    <row r="269" spans="1:45" x14ac:dyDescent="0.25">
      <c r="AM269" s="7" t="s">
        <v>271</v>
      </c>
      <c r="AN269" s="5" t="s">
        <v>1209</v>
      </c>
      <c r="AO269" s="7" t="str">
        <f>+IFERROR(VLOOKUP(AN269,Tabla1[],2,FALSE),"")</f>
        <v>PLA</v>
      </c>
      <c r="AP269" t="str">
        <f>+IFERROR(VLOOKUP(AO269,[1]!Tabla_áreas[#Data],3,FALSE),"")</f>
        <v/>
      </c>
      <c r="AQ269" t="str">
        <f t="shared" si="6"/>
        <v>PLA-10-60</v>
      </c>
      <c r="AR269" t="str">
        <f>IFERROR(VLOOKUP(AQ269,[1]!Tabla1[[#All],[HdP Cód Nuevo]:[HdP Nombre]],2,FALSE),"")</f>
        <v/>
      </c>
      <c r="AS269" t="str">
        <f t="shared" si="7"/>
        <v>\\SERVER2012\ingenieria de procesos\Hojas de proceso\\PLA-10-60 .xlsx</v>
      </c>
    </row>
    <row r="270" spans="1:45" x14ac:dyDescent="0.25">
      <c r="AM270" s="7" t="s">
        <v>272</v>
      </c>
      <c r="AN270" t="s">
        <v>1210</v>
      </c>
      <c r="AO270" s="7" t="str">
        <f>+IFERROR(VLOOKUP(AN270,Tabla1[],2,FALSE),"")</f>
        <v>PLA</v>
      </c>
      <c r="AP270" t="str">
        <f>+IFERROR(VLOOKUP(AO270,[1]!Tabla_áreas[#Data],3,FALSE),"")</f>
        <v/>
      </c>
      <c r="AQ270" t="str">
        <f t="shared" si="6"/>
        <v>PLA-05-01</v>
      </c>
      <c r="AR270" t="str">
        <f>IFERROR(VLOOKUP(AQ270,[1]!Tabla1[[#All],[HdP Cód Nuevo]:[HdP Nombre]],2,FALSE),"")</f>
        <v/>
      </c>
      <c r="AS270" t="str">
        <f t="shared" si="7"/>
        <v>\\SERVER2012\ingenieria de procesos\Hojas de proceso\\PLA-05-01 .xlsx</v>
      </c>
    </row>
    <row r="271" spans="1:45" x14ac:dyDescent="0.25">
      <c r="AL271" s="1"/>
      <c r="AM271" s="7" t="s">
        <v>273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6"/>
        <v/>
      </c>
      <c r="AR271" t="str">
        <f>IFERROR(VLOOKUP(AQ271,[1]!Tabla1[[#All],[HdP Cód Nuevo]:[HdP Nombre]],2,FALSE),"")</f>
        <v/>
      </c>
      <c r="AS271" t="str">
        <f t="shared" si="7"/>
        <v/>
      </c>
    </row>
    <row r="272" spans="1:45" x14ac:dyDescent="0.25">
      <c r="AM272" s="7" t="s">
        <v>274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6"/>
        <v/>
      </c>
      <c r="AR272" t="str">
        <f>IFERROR(VLOOKUP(AQ272,[1]!Tabla1[[#All],[HdP Cód Nuevo]:[HdP Nombre]],2,FALSE),"")</f>
        <v/>
      </c>
      <c r="AS272" t="str">
        <f t="shared" si="7"/>
        <v/>
      </c>
    </row>
    <row r="273" spans="39:45" x14ac:dyDescent="0.25">
      <c r="AM273" s="7" t="s">
        <v>275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6"/>
        <v/>
      </c>
      <c r="AR273" t="str">
        <f>IFERROR(VLOOKUP(AQ273,[1]!Tabla1[[#All],[HdP Cód Nuevo]:[HdP Nombre]],2,FALSE),"")</f>
        <v/>
      </c>
      <c r="AS273" t="str">
        <f t="shared" si="7"/>
        <v/>
      </c>
    </row>
    <row r="274" spans="39:45" x14ac:dyDescent="0.25">
      <c r="AM274" s="7" t="s">
        <v>1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ref="AQ274:AQ337" si="8">IF(AO274="","",AO274&amp;"-"&amp;RIGHT(AN274,5))</f>
        <v/>
      </c>
      <c r="AR274" t="str">
        <f>IFERROR(VLOOKUP(AQ274,[1]!Tabla1[[#All],[HdP Cód Nuevo]:[HdP Nombre]],2,FALSE),"")</f>
        <v/>
      </c>
      <c r="AS274" t="str">
        <f t="shared" ref="AS274:AS337" si="9">IF(AO274="","",$AN$4&amp;AP274&amp;"\"&amp;AQ274&amp;" "&amp;AR274&amp;$AN$5)</f>
        <v/>
      </c>
    </row>
    <row r="275" spans="39:45" x14ac:dyDescent="0.25">
      <c r="AM275" s="7" t="s">
        <v>276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39:45" x14ac:dyDescent="0.25">
      <c r="AM276" s="7" t="s">
        <v>277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39:45" x14ac:dyDescent="0.25">
      <c r="AM277" s="7" t="s">
        <v>2</v>
      </c>
      <c r="AN277" t="s">
        <v>1133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9:45" x14ac:dyDescent="0.25">
      <c r="AM278" s="7" t="s">
        <v>278</v>
      </c>
      <c r="AN278" s="5" t="s">
        <v>727</v>
      </c>
      <c r="AO278" s="7" t="str">
        <f>+IFERROR(VLOOKUP(AN278,Tabla1[],2,FALSE),"")</f>
        <v>ATQ</v>
      </c>
      <c r="AP278" t="str">
        <f>+IFERROR(VLOOKUP(AO278,[1]!Tabla_áreas[#Data],3,FALSE),"")</f>
        <v/>
      </c>
      <c r="AQ278" t="str">
        <f t="shared" si="8"/>
        <v>ATQ-25-01</v>
      </c>
      <c r="AR278" t="str">
        <f>IFERROR(VLOOKUP(AQ278,[1]!Tabla1[[#All],[HdP Cód Nuevo]:[HdP Nombre]],2,FALSE),"")</f>
        <v/>
      </c>
      <c r="AS278" t="str">
        <f t="shared" si="9"/>
        <v>\\SERVER2012\ingenieria de procesos\Hojas de proceso\\ATQ-25-01 .xlsx</v>
      </c>
    </row>
    <row r="279" spans="39:45" x14ac:dyDescent="0.25">
      <c r="AM279" s="7" t="s">
        <v>5</v>
      </c>
      <c r="AN279" s="5" t="s">
        <v>801</v>
      </c>
      <c r="AO279" s="7" t="str">
        <f>+IFERROR(VLOOKUP(AN279,Tabla1[],2,FALSE),"")</f>
        <v>PLA</v>
      </c>
      <c r="AP279" t="str">
        <f>+IFERROR(VLOOKUP(AO279,[1]!Tabla_áreas[#Data],3,FALSE),"")</f>
        <v/>
      </c>
      <c r="AQ279" t="str">
        <f t="shared" si="8"/>
        <v>PLA-10-10</v>
      </c>
      <c r="AR279" t="str">
        <f>IFERROR(VLOOKUP(AQ279,[1]!Tabla1[[#All],[HdP Cód Nuevo]:[HdP Nombre]],2,FALSE),"")</f>
        <v/>
      </c>
      <c r="AS279" t="str">
        <f t="shared" si="9"/>
        <v>\\SERVER2012\ingenieria de procesos\Hojas de proceso\\PLA-10-10 .xlsx</v>
      </c>
    </row>
    <row r="280" spans="39:45" x14ac:dyDescent="0.25">
      <c r="AM280" s="7" t="s">
        <v>8</v>
      </c>
      <c r="AN280" t="s">
        <v>1159</v>
      </c>
      <c r="AO280" s="7" t="str">
        <f>+IFERROR(VLOOKUP(AN280,Tabla1[],2,FALSE),"")</f>
        <v>PLA</v>
      </c>
      <c r="AP280" t="str">
        <f>+IFERROR(VLOOKUP(AO280,[1]!Tabla_áreas[#Data],3,FALSE),"")</f>
        <v/>
      </c>
      <c r="AQ280" t="str">
        <f t="shared" si="8"/>
        <v>PLA-05-01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proceso\\PLA-05-01 .xlsx</v>
      </c>
    </row>
    <row r="281" spans="39:45" x14ac:dyDescent="0.25">
      <c r="AM281" s="7" t="s">
        <v>6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39:45" x14ac:dyDescent="0.25">
      <c r="AM282" s="7" t="s">
        <v>9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39:45" x14ac:dyDescent="0.25">
      <c r="AM283" s="7" t="s">
        <v>7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39:45" x14ac:dyDescent="0.25">
      <c r="AM284" s="7" t="s">
        <v>279</v>
      </c>
      <c r="AN284" t="s">
        <v>853</v>
      </c>
      <c r="AO284" s="7" t="str">
        <f>+IFERROR(VLOOKUP(AN284,Tabla1[],2,FALSE),"")</f>
        <v>CHA</v>
      </c>
      <c r="AP284" t="str">
        <f>+IFERROR(VLOOKUP(AO284,[1]!Tabla_áreas[#Data],3,FALSE),"")</f>
        <v/>
      </c>
      <c r="AQ284" t="str">
        <f t="shared" si="8"/>
        <v>CHA-01-01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proceso\\CHA-01-01 .xlsx</v>
      </c>
    </row>
    <row r="285" spans="39:45" x14ac:dyDescent="0.25">
      <c r="AM285" s="7" t="s">
        <v>280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39:45" x14ac:dyDescent="0.25">
      <c r="AM286" s="7" t="s">
        <v>281</v>
      </c>
      <c r="AN286" t="s">
        <v>746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39:45" x14ac:dyDescent="0.25">
      <c r="AM287" s="7" t="s">
        <v>282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39:45" x14ac:dyDescent="0.25">
      <c r="AM288" s="7" t="s">
        <v>283</v>
      </c>
      <c r="AN288" t="s">
        <v>734</v>
      </c>
      <c r="AO288" s="7" t="str">
        <f>+IFERROR(VLOOKUP(AN288,Tabla1[],2,FALSE),"")</f>
        <v>PEV</v>
      </c>
      <c r="AP288" t="str">
        <f>+IFERROR(VLOOKUP(AO288,[1]!Tabla_áreas[#Data],3,FALSE),"")</f>
        <v/>
      </c>
      <c r="AQ288" t="str">
        <f t="shared" si="8"/>
        <v>PEV-05-01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proceso\\PEV-05-01 .xlsx</v>
      </c>
    </row>
    <row r="289" spans="39:45" x14ac:dyDescent="0.25">
      <c r="AM289" s="7" t="s">
        <v>284</v>
      </c>
      <c r="AN289" t="s">
        <v>1212</v>
      </c>
      <c r="AO289" s="7" t="str">
        <f>+IFERROR(VLOOKUP(AN289,Tabla1[],2,FALSE),"")</f>
        <v>PLA</v>
      </c>
      <c r="AP289" t="str">
        <f>+IFERROR(VLOOKUP(AO289,[1]!Tabla_áreas[#Data],3,FALSE),"")</f>
        <v/>
      </c>
      <c r="AQ289" t="str">
        <f t="shared" si="8"/>
        <v>PLA-05-01</v>
      </c>
      <c r="AR289" t="str">
        <f>IFERROR(VLOOKUP(AQ289,[1]!Tabla1[[#All],[HdP Cód Nuevo]:[HdP Nombre]],2,FALSE),"")</f>
        <v/>
      </c>
      <c r="AS289" t="str">
        <f t="shared" si="9"/>
        <v>\\SERVER2012\ingenieria de procesos\Hojas de proceso\\PLA-05-01 .xlsx</v>
      </c>
    </row>
    <row r="290" spans="39:45" x14ac:dyDescent="0.25">
      <c r="AM290" s="7" t="s">
        <v>285</v>
      </c>
      <c r="AN290" t="s">
        <v>1213</v>
      </c>
      <c r="AO290" s="7" t="str">
        <f>+IFERROR(VLOOKUP(AN290,Tabla1[],2,FALSE),"")</f>
        <v>PLA</v>
      </c>
      <c r="AP290" t="str">
        <f>+IFERROR(VLOOKUP(AO290,[1]!Tabla_áreas[#Data],3,FALSE),"")</f>
        <v/>
      </c>
      <c r="AQ290" t="str">
        <f t="shared" si="8"/>
        <v>PLA-10-02</v>
      </c>
      <c r="AR290" t="str">
        <f>IFERROR(VLOOKUP(AQ290,[1]!Tabla1[[#All],[HdP Cód Nuevo]:[HdP Nombre]],2,FALSE),"")</f>
        <v/>
      </c>
      <c r="AS290" t="str">
        <f t="shared" si="9"/>
        <v>\\SERVER2012\ingenieria de procesos\Hojas de proceso\\PLA-10-02 .xlsx</v>
      </c>
    </row>
    <row r="291" spans="39:45" x14ac:dyDescent="0.25">
      <c r="AM291" s="7" t="s">
        <v>286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10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287</v>
      </c>
      <c r="AN293" t="s">
        <v>814</v>
      </c>
      <c r="AO293" s="7" t="str">
        <f>+IFERROR(VLOOKUP(AN293,Tabla1[],2,FALSE),"")</f>
        <v>EMB</v>
      </c>
      <c r="AP293" t="str">
        <f>+IFERROR(VLOOKUP(AO293,[1]!Tabla_áreas[#Data],3,FALSE),"")</f>
        <v/>
      </c>
      <c r="AQ293" t="str">
        <f t="shared" si="8"/>
        <v>EMB-10-01</v>
      </c>
      <c r="AR293" t="str">
        <f>IFERROR(VLOOKUP(AQ293,[1]!Tabla1[[#All],[HdP Cód Nuevo]:[HdP Nombre]],2,FALSE),"")</f>
        <v/>
      </c>
      <c r="AS293" t="str">
        <f t="shared" si="9"/>
        <v>\\SERVER2012\ingenieria de procesos\Hojas de proceso\\EMB-10-01 .xlsx</v>
      </c>
    </row>
    <row r="294" spans="39:45" x14ac:dyDescent="0.25">
      <c r="AM294" s="7" t="s">
        <v>288</v>
      </c>
      <c r="AN294" t="s">
        <v>1215</v>
      </c>
      <c r="AO294" s="7" t="str">
        <f>+IFERROR(VLOOKUP(AN294,Tabla1[],2,FALSE),"")</f>
        <v>PLA</v>
      </c>
      <c r="AP294" t="str">
        <f>+IFERROR(VLOOKUP(AO294,[1]!Tabla_áreas[#Data],3,FALSE),"")</f>
        <v/>
      </c>
      <c r="AQ294" t="str">
        <f t="shared" si="8"/>
        <v>PLA-20-11</v>
      </c>
      <c r="AR294" t="str">
        <f>IFERROR(VLOOKUP(AQ294,[1]!Tabla1[[#All],[HdP Cód Nuevo]:[HdP Nombre]],2,FALSE),"")</f>
        <v/>
      </c>
      <c r="AS294" t="str">
        <f t="shared" si="9"/>
        <v>\\SERVER2012\ingenieria de procesos\Hojas de proceso\\PLA-20-11 .xlsx</v>
      </c>
    </row>
    <row r="295" spans="39:45" x14ac:dyDescent="0.25">
      <c r="AM295" s="7" t="s">
        <v>11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12</v>
      </c>
      <c r="AN296" t="s">
        <v>1075</v>
      </c>
      <c r="AO296" s="7" t="str">
        <f>+IFERROR(VLOOKUP(AN296,Tabla1[],2,FALSE),"")</f>
        <v>EMB</v>
      </c>
      <c r="AP296" t="str">
        <f>+IFERROR(VLOOKUP(AO296,[1]!Tabla_áreas[#Data],3,FALSE),"")</f>
        <v/>
      </c>
      <c r="AQ296" t="str">
        <f t="shared" si="8"/>
        <v>EMB-10-05</v>
      </c>
      <c r="AR296" t="str">
        <f>IFERROR(VLOOKUP(AQ296,[1]!Tabla1[[#All],[HdP Cód Nuevo]:[HdP Nombre]],2,FALSE),"")</f>
        <v/>
      </c>
      <c r="AS296" t="str">
        <f t="shared" si="9"/>
        <v>\\SERVER2012\ingenieria de procesos\Hojas de proceso\\EMB-10-05 .xlsx</v>
      </c>
    </row>
    <row r="297" spans="39:45" x14ac:dyDescent="0.25">
      <c r="AM297" s="7" t="s">
        <v>289</v>
      </c>
      <c r="AN297" t="s">
        <v>1021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290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291</v>
      </c>
      <c r="AN299" s="5"/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292</v>
      </c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293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294</v>
      </c>
      <c r="AN302" s="5"/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295</v>
      </c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296</v>
      </c>
      <c r="AN304" t="s">
        <v>947</v>
      </c>
      <c r="AO304" s="7" t="str">
        <f>+IFERROR(VLOOKUP(AN304,Tabla1[],2,FALSE),"")</f>
        <v>CHA</v>
      </c>
      <c r="AP304" t="str">
        <f>+IFERROR(VLOOKUP(AO304,[1]!Tabla_áreas[#Data],3,FALSE),"")</f>
        <v/>
      </c>
      <c r="AQ304" t="str">
        <f t="shared" si="8"/>
        <v>CHA-01-15</v>
      </c>
      <c r="AR304" t="str">
        <f>IFERROR(VLOOKUP(AQ304,[1]!Tabla1[[#All],[HdP Cód Nuevo]:[HdP Nombre]],2,FALSE),"")</f>
        <v/>
      </c>
      <c r="AS304" t="str">
        <f t="shared" si="9"/>
        <v>\\SERVER2012\ingenieria de procesos\Hojas de proceso\\CHA-01-15 .xlsx</v>
      </c>
    </row>
    <row r="305" spans="39:45" x14ac:dyDescent="0.25">
      <c r="AM305" s="7" t="s">
        <v>297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298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299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300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301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302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303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304</v>
      </c>
      <c r="AN312" t="s">
        <v>1214</v>
      </c>
      <c r="AO312" s="7" t="str">
        <f>+IFERROR(VLOOKUP(AN312,Tabla1[],2,FALSE),"")</f>
        <v>PLA</v>
      </c>
      <c r="AP312" t="str">
        <f>+IFERROR(VLOOKUP(AO312,[1]!Tabla_áreas[#Data],3,FALSE),"")</f>
        <v/>
      </c>
      <c r="AQ312" t="str">
        <f t="shared" si="8"/>
        <v>PLA-30-01</v>
      </c>
      <c r="AR312" t="str">
        <f>IFERROR(VLOOKUP(AQ312,[1]!Tabla1[[#All],[HdP Cód Nuevo]:[HdP Nombre]],2,FALSE),"")</f>
        <v/>
      </c>
      <c r="AS312" t="str">
        <f t="shared" si="9"/>
        <v>\\SERVER2012\ingenieria de procesos\Hojas de proceso\\PLA-30-01 .xlsx</v>
      </c>
    </row>
    <row r="313" spans="39:45" x14ac:dyDescent="0.25">
      <c r="AM313" s="7" t="s">
        <v>305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306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307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308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309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310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311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312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313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314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315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316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317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318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319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320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321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322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8"/>
        <v/>
      </c>
      <c r="AR330" t="str">
        <f>IFERROR(VLOOKUP(AQ330,[1]!Tabla1[[#All],[HdP Cód Nuevo]:[HdP Nombre]],2,FALSE),"")</f>
        <v/>
      </c>
      <c r="AS330" t="str">
        <f t="shared" si="9"/>
        <v/>
      </c>
    </row>
    <row r="331" spans="39:45" x14ac:dyDescent="0.25">
      <c r="AM331" s="7" t="s">
        <v>323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8"/>
        <v/>
      </c>
      <c r="AR331" t="str">
        <f>IFERROR(VLOOKUP(AQ331,[1]!Tabla1[[#All],[HdP Cód Nuevo]:[HdP Nombre]],2,FALSE),"")</f>
        <v/>
      </c>
      <c r="AS331" t="str">
        <f t="shared" si="9"/>
        <v/>
      </c>
    </row>
    <row r="332" spans="39:45" x14ac:dyDescent="0.25">
      <c r="AM332" s="7" t="s">
        <v>324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8"/>
        <v/>
      </c>
      <c r="AR332" t="str">
        <f>IFERROR(VLOOKUP(AQ332,[1]!Tabla1[[#All],[HdP Cód Nuevo]:[HdP Nombre]],2,FALSE),"")</f>
        <v/>
      </c>
      <c r="AS332" t="str">
        <f t="shared" si="9"/>
        <v/>
      </c>
    </row>
    <row r="333" spans="39:45" x14ac:dyDescent="0.25">
      <c r="AM333" s="7" t="s">
        <v>325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8"/>
        <v/>
      </c>
      <c r="AR333" t="str">
        <f>IFERROR(VLOOKUP(AQ333,[1]!Tabla1[[#All],[HdP Cód Nuevo]:[HdP Nombre]],2,FALSE),"")</f>
        <v/>
      </c>
      <c r="AS333" t="str">
        <f t="shared" si="9"/>
        <v/>
      </c>
    </row>
    <row r="334" spans="39:45" x14ac:dyDescent="0.25">
      <c r="AM334" s="7" t="s">
        <v>326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8"/>
        <v/>
      </c>
      <c r="AR334" t="str">
        <f>IFERROR(VLOOKUP(AQ334,[1]!Tabla1[[#All],[HdP Cód Nuevo]:[HdP Nombre]],2,FALSE),"")</f>
        <v/>
      </c>
      <c r="AS334" t="str">
        <f t="shared" si="9"/>
        <v/>
      </c>
    </row>
    <row r="335" spans="39:45" x14ac:dyDescent="0.25">
      <c r="AM335" s="7" t="s">
        <v>327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8"/>
        <v/>
      </c>
      <c r="AR335" t="str">
        <f>IFERROR(VLOOKUP(AQ335,[1]!Tabla1[[#All],[HdP Cód Nuevo]:[HdP Nombre]],2,FALSE),"")</f>
        <v/>
      </c>
      <c r="AS335" t="str">
        <f t="shared" si="9"/>
        <v/>
      </c>
    </row>
    <row r="336" spans="39:45" x14ac:dyDescent="0.25">
      <c r="AM336" s="7" t="s">
        <v>328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8"/>
        <v/>
      </c>
      <c r="AR336" t="str">
        <f>IFERROR(VLOOKUP(AQ336,[1]!Tabla1[[#All],[HdP Cód Nuevo]:[HdP Nombre]],2,FALSE),"")</f>
        <v/>
      </c>
      <c r="AS336" t="str">
        <f t="shared" si="9"/>
        <v/>
      </c>
    </row>
    <row r="337" spans="39:45" x14ac:dyDescent="0.25">
      <c r="AM337" s="7" t="s">
        <v>329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8"/>
        <v/>
      </c>
      <c r="AR337" t="str">
        <f>IFERROR(VLOOKUP(AQ337,[1]!Tabla1[[#All],[HdP Cód Nuevo]:[HdP Nombre]],2,FALSE),"")</f>
        <v/>
      </c>
      <c r="AS337" t="str">
        <f t="shared" si="9"/>
        <v/>
      </c>
    </row>
    <row r="338" spans="39:45" x14ac:dyDescent="0.25">
      <c r="AM338" s="7" t="s">
        <v>330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ref="AQ338:AQ401" si="10">IF(AO338="","",AO338&amp;"-"&amp;RIGHT(AN338,5))</f>
        <v/>
      </c>
      <c r="AR338" t="str">
        <f>IFERROR(VLOOKUP(AQ338,[1]!Tabla1[[#All],[HdP Cód Nuevo]:[HdP Nombre]],2,FALSE),"")</f>
        <v/>
      </c>
      <c r="AS338" t="str">
        <f t="shared" ref="AS338:AS401" si="11">IF(AO338="","",$AN$4&amp;AP338&amp;"\"&amp;AQ338&amp;" "&amp;AR338&amp;$AN$5)</f>
        <v/>
      </c>
    </row>
    <row r="339" spans="39:45" x14ac:dyDescent="0.25">
      <c r="AM339" s="7" t="s">
        <v>331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332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333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334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335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336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337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338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339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340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341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342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343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344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345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346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347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348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349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350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351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352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353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354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355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356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357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358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359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360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361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362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363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364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365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366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367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368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369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370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371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372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373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374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375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376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377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378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379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380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381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382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383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384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385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386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0"/>
        <v/>
      </c>
      <c r="AR394" t="str">
        <f>IFERROR(VLOOKUP(AQ394,[1]!Tabla1[[#All],[HdP Cód Nuevo]:[HdP Nombre]],2,FALSE),"")</f>
        <v/>
      </c>
      <c r="AS394" t="str">
        <f t="shared" si="11"/>
        <v/>
      </c>
    </row>
    <row r="395" spans="39:45" x14ac:dyDescent="0.25">
      <c r="AM395" s="7" t="s">
        <v>387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0"/>
        <v/>
      </c>
      <c r="AR395" t="str">
        <f>IFERROR(VLOOKUP(AQ395,[1]!Tabla1[[#All],[HdP Cód Nuevo]:[HdP Nombre]],2,FALSE),"")</f>
        <v/>
      </c>
      <c r="AS395" t="str">
        <f t="shared" si="11"/>
        <v/>
      </c>
    </row>
    <row r="396" spans="39:45" x14ac:dyDescent="0.25">
      <c r="AM396" s="7" t="s">
        <v>388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0"/>
        <v/>
      </c>
      <c r="AR396" t="str">
        <f>IFERROR(VLOOKUP(AQ396,[1]!Tabla1[[#All],[HdP Cód Nuevo]:[HdP Nombre]],2,FALSE),"")</f>
        <v/>
      </c>
      <c r="AS396" t="str">
        <f t="shared" si="11"/>
        <v/>
      </c>
    </row>
    <row r="397" spans="39:45" x14ac:dyDescent="0.25">
      <c r="AM397" s="7" t="s">
        <v>389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0"/>
        <v/>
      </c>
      <c r="AR397" t="str">
        <f>IFERROR(VLOOKUP(AQ397,[1]!Tabla1[[#All],[HdP Cód Nuevo]:[HdP Nombre]],2,FALSE),"")</f>
        <v/>
      </c>
      <c r="AS397" t="str">
        <f t="shared" si="11"/>
        <v/>
      </c>
    </row>
    <row r="398" spans="39:45" x14ac:dyDescent="0.25">
      <c r="AM398" s="7" t="s">
        <v>390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0"/>
        <v/>
      </c>
      <c r="AR398" t="str">
        <f>IFERROR(VLOOKUP(AQ398,[1]!Tabla1[[#All],[HdP Cód Nuevo]:[HdP Nombre]],2,FALSE),"")</f>
        <v/>
      </c>
      <c r="AS398" t="str">
        <f t="shared" si="11"/>
        <v/>
      </c>
    </row>
    <row r="399" spans="39:45" x14ac:dyDescent="0.25">
      <c r="AM399" s="7" t="s">
        <v>391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0"/>
        <v/>
      </c>
      <c r="AR399" t="str">
        <f>IFERROR(VLOOKUP(AQ399,[1]!Tabla1[[#All],[HdP Cód Nuevo]:[HdP Nombre]],2,FALSE),"")</f>
        <v/>
      </c>
      <c r="AS399" t="str">
        <f t="shared" si="11"/>
        <v/>
      </c>
    </row>
    <row r="400" spans="39:45" x14ac:dyDescent="0.25">
      <c r="AM400" s="7" t="s">
        <v>392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0"/>
        <v/>
      </c>
      <c r="AR400" t="str">
        <f>IFERROR(VLOOKUP(AQ400,[1]!Tabla1[[#All],[HdP Cód Nuevo]:[HdP Nombre]],2,FALSE),"")</f>
        <v/>
      </c>
      <c r="AS400" t="str">
        <f t="shared" si="11"/>
        <v/>
      </c>
    </row>
    <row r="401" spans="39:45" x14ac:dyDescent="0.25">
      <c r="AM401" s="7" t="s">
        <v>393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0"/>
        <v/>
      </c>
      <c r="AR401" t="str">
        <f>IFERROR(VLOOKUP(AQ401,[1]!Tabla1[[#All],[HdP Cód Nuevo]:[HdP Nombre]],2,FALSE),"")</f>
        <v/>
      </c>
      <c r="AS401" t="str">
        <f t="shared" si="11"/>
        <v/>
      </c>
    </row>
    <row r="402" spans="39:45" x14ac:dyDescent="0.25">
      <c r="AM402" s="7" t="s">
        <v>394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ref="AQ402:AQ465" si="12">IF(AO402="","",AO402&amp;"-"&amp;RIGHT(AN402,5))</f>
        <v/>
      </c>
      <c r="AR402" t="str">
        <f>IFERROR(VLOOKUP(AQ402,[1]!Tabla1[[#All],[HdP Cód Nuevo]:[HdP Nombre]],2,FALSE),"")</f>
        <v/>
      </c>
      <c r="AS402" t="str">
        <f t="shared" ref="AS402:AS465" si="13">IF(AO402="","",$AN$4&amp;AP402&amp;"\"&amp;AQ402&amp;" "&amp;AR402&amp;$AN$5)</f>
        <v/>
      </c>
    </row>
    <row r="403" spans="39:45" x14ac:dyDescent="0.25">
      <c r="AM403" s="7" t="s">
        <v>395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396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397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398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399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400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401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402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403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404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405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406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407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408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409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410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411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412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413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414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415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416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417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418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419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420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421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422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423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424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425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426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427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428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429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430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431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432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433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434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435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436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437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438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439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440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441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442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443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444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445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446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447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448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449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450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2"/>
        <v/>
      </c>
      <c r="AR458" t="str">
        <f>IFERROR(VLOOKUP(AQ458,[1]!Tabla1[[#All],[HdP Cód Nuevo]:[HdP Nombre]],2,FALSE),"")</f>
        <v/>
      </c>
      <c r="AS458" t="str">
        <f t="shared" si="13"/>
        <v/>
      </c>
    </row>
    <row r="459" spans="39:45" x14ac:dyDescent="0.25">
      <c r="AM459" s="7" t="s">
        <v>451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2"/>
        <v/>
      </c>
      <c r="AR459" t="str">
        <f>IFERROR(VLOOKUP(AQ459,[1]!Tabla1[[#All],[HdP Cód Nuevo]:[HdP Nombre]],2,FALSE),"")</f>
        <v/>
      </c>
      <c r="AS459" t="str">
        <f t="shared" si="13"/>
        <v/>
      </c>
    </row>
    <row r="460" spans="39:45" x14ac:dyDescent="0.25">
      <c r="AM460" s="7" t="s">
        <v>452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2"/>
        <v/>
      </c>
      <c r="AR460" t="str">
        <f>IFERROR(VLOOKUP(AQ460,[1]!Tabla1[[#All],[HdP Cód Nuevo]:[HdP Nombre]],2,FALSE),"")</f>
        <v/>
      </c>
      <c r="AS460" t="str">
        <f t="shared" si="13"/>
        <v/>
      </c>
    </row>
    <row r="461" spans="39:45" x14ac:dyDescent="0.25">
      <c r="AM461" s="7" t="s">
        <v>453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2"/>
        <v/>
      </c>
      <c r="AR461" t="str">
        <f>IFERROR(VLOOKUP(AQ461,[1]!Tabla1[[#All],[HdP Cód Nuevo]:[HdP Nombre]],2,FALSE),"")</f>
        <v/>
      </c>
      <c r="AS461" t="str">
        <f t="shared" si="13"/>
        <v/>
      </c>
    </row>
    <row r="462" spans="39:45" x14ac:dyDescent="0.25">
      <c r="AM462" s="7" t="s">
        <v>454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2"/>
        <v/>
      </c>
      <c r="AR462" t="str">
        <f>IFERROR(VLOOKUP(AQ462,[1]!Tabla1[[#All],[HdP Cód Nuevo]:[HdP Nombre]],2,FALSE),"")</f>
        <v/>
      </c>
      <c r="AS462" t="str">
        <f t="shared" si="13"/>
        <v/>
      </c>
    </row>
    <row r="463" spans="39:45" x14ac:dyDescent="0.25">
      <c r="AM463" s="7" t="s">
        <v>455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2"/>
        <v/>
      </c>
      <c r="AR463" t="str">
        <f>IFERROR(VLOOKUP(AQ463,[1]!Tabla1[[#All],[HdP Cód Nuevo]:[HdP Nombre]],2,FALSE),"")</f>
        <v/>
      </c>
      <c r="AS463" t="str">
        <f t="shared" si="13"/>
        <v/>
      </c>
    </row>
    <row r="464" spans="39:45" x14ac:dyDescent="0.25">
      <c r="AM464" s="7" t="s">
        <v>456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2"/>
        <v/>
      </c>
      <c r="AR464" t="str">
        <f>IFERROR(VLOOKUP(AQ464,[1]!Tabla1[[#All],[HdP Cód Nuevo]:[HdP Nombre]],2,FALSE),"")</f>
        <v/>
      </c>
      <c r="AS464" t="str">
        <f t="shared" si="13"/>
        <v/>
      </c>
    </row>
    <row r="465" spans="39:45" x14ac:dyDescent="0.25">
      <c r="AM465" s="7" t="s">
        <v>457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2"/>
        <v/>
      </c>
      <c r="AR465" t="str">
        <f>IFERROR(VLOOKUP(AQ465,[1]!Tabla1[[#All],[HdP Cód Nuevo]:[HdP Nombre]],2,FALSE),"")</f>
        <v/>
      </c>
      <c r="AS465" t="str">
        <f t="shared" si="13"/>
        <v/>
      </c>
    </row>
    <row r="466" spans="39:45" x14ac:dyDescent="0.25">
      <c r="AM466" s="7" t="s">
        <v>458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ref="AQ466:AQ529" si="14">IF(AO466="","",AO466&amp;"-"&amp;RIGHT(AN466,5))</f>
        <v/>
      </c>
      <c r="AR466" t="str">
        <f>IFERROR(VLOOKUP(AQ466,[1]!Tabla1[[#All],[HdP Cód Nuevo]:[HdP Nombre]],2,FALSE),"")</f>
        <v/>
      </c>
      <c r="AS466" t="str">
        <f t="shared" ref="AS466:AS529" si="15">IF(AO466="","",$AN$4&amp;AP466&amp;"\"&amp;AQ466&amp;" "&amp;AR466&amp;$AN$5)</f>
        <v/>
      </c>
    </row>
    <row r="467" spans="39:45" x14ac:dyDescent="0.25">
      <c r="AM467" s="7" t="s">
        <v>459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460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461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462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463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464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465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466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467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468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469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470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471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472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473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474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475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476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477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478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479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480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481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482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483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484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485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486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487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488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489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490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491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492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493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494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495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496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497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498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499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500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 t="s">
        <v>501</v>
      </c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 t="s">
        <v>502</v>
      </c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 t="s">
        <v>503</v>
      </c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 t="s">
        <v>504</v>
      </c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 t="s">
        <v>505</v>
      </c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 t="s">
        <v>506</v>
      </c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 t="s">
        <v>507</v>
      </c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 t="s">
        <v>508</v>
      </c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 t="s">
        <v>509</v>
      </c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4"/>
        <v/>
      </c>
      <c r="AR522" t="str">
        <f>IFERROR(VLOOKUP(AQ522,[1]!Tabla1[[#All],[HdP Cód Nuevo]:[HdP Nombre]],2,FALSE),"")</f>
        <v/>
      </c>
      <c r="AS522" t="str">
        <f t="shared" si="15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4"/>
        <v/>
      </c>
      <c r="AR523" t="str">
        <f>IFERROR(VLOOKUP(AQ523,[1]!Tabla1[[#All],[HdP Cód Nuevo]:[HdP Nombre]],2,FALSE),"")</f>
        <v/>
      </c>
      <c r="AS523" t="str">
        <f t="shared" si="15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4"/>
        <v/>
      </c>
      <c r="AR524" t="str">
        <f>IFERROR(VLOOKUP(AQ524,[1]!Tabla1[[#All],[HdP Cód Nuevo]:[HdP Nombre]],2,FALSE),"")</f>
        <v/>
      </c>
      <c r="AS524" t="str">
        <f t="shared" si="15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4"/>
        <v/>
      </c>
      <c r="AR525" t="str">
        <f>IFERROR(VLOOKUP(AQ525,[1]!Tabla1[[#All],[HdP Cód Nuevo]:[HdP Nombre]],2,FALSE),"")</f>
        <v/>
      </c>
      <c r="AS525" t="str">
        <f t="shared" si="15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4"/>
        <v/>
      </c>
      <c r="AR526" t="str">
        <f>IFERROR(VLOOKUP(AQ526,[1]!Tabla1[[#All],[HdP Cód Nuevo]:[HdP Nombre]],2,FALSE),"")</f>
        <v/>
      </c>
      <c r="AS526" t="str">
        <f t="shared" si="15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4"/>
        <v/>
      </c>
      <c r="AR527" t="str">
        <f>IFERROR(VLOOKUP(AQ527,[1]!Tabla1[[#All],[HdP Cód Nuevo]:[HdP Nombre]],2,FALSE),"")</f>
        <v/>
      </c>
      <c r="AS527" t="str">
        <f t="shared" si="15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4"/>
        <v/>
      </c>
      <c r="AR528" t="str">
        <f>IFERROR(VLOOKUP(AQ528,[1]!Tabla1[[#All],[HdP Cód Nuevo]:[HdP Nombre]],2,FALSE),"")</f>
        <v/>
      </c>
      <c r="AS528" t="str">
        <f t="shared" si="15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4"/>
        <v/>
      </c>
      <c r="AR529" t="str">
        <f>IFERROR(VLOOKUP(AQ529,[1]!Tabla1[[#All],[HdP Cód Nuevo]:[HdP Nombre]],2,FALSE),"")</f>
        <v/>
      </c>
      <c r="AS529" t="str">
        <f t="shared" si="15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ref="AQ530:AQ593" si="16">IF(AO530="","",AO530&amp;"-"&amp;RIGHT(AN530,5))</f>
        <v/>
      </c>
      <c r="AR530" t="str">
        <f>IFERROR(VLOOKUP(AQ530,[1]!Tabla1[[#All],[HdP Cód Nuevo]:[HdP Nombre]],2,FALSE),"")</f>
        <v/>
      </c>
      <c r="AS530" t="str">
        <f t="shared" ref="AS530:AS593" si="17">IF(AO530="","",$AN$4&amp;AP530&amp;"\"&amp;AQ530&amp;" "&amp;AR530&amp;$AN$5)</f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6"/>
        <v/>
      </c>
      <c r="AR586" t="str">
        <f>IFERROR(VLOOKUP(AQ586,[1]!Tabla1[[#All],[HdP Cód Nuevo]:[HdP Nombre]],2,FALSE),"")</f>
        <v/>
      </c>
      <c r="AS586" t="str">
        <f t="shared" si="17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6"/>
        <v/>
      </c>
      <c r="AR587" t="str">
        <f>IFERROR(VLOOKUP(AQ587,[1]!Tabla1[[#All],[HdP Cód Nuevo]:[HdP Nombre]],2,FALSE),"")</f>
        <v/>
      </c>
      <c r="AS587" t="str">
        <f t="shared" si="17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6"/>
        <v/>
      </c>
      <c r="AR588" t="str">
        <f>IFERROR(VLOOKUP(AQ588,[1]!Tabla1[[#All],[HdP Cód Nuevo]:[HdP Nombre]],2,FALSE),"")</f>
        <v/>
      </c>
      <c r="AS588" t="str">
        <f t="shared" si="17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6"/>
        <v/>
      </c>
      <c r="AR589" t="str">
        <f>IFERROR(VLOOKUP(AQ589,[1]!Tabla1[[#All],[HdP Cód Nuevo]:[HdP Nombre]],2,FALSE),"")</f>
        <v/>
      </c>
      <c r="AS589" t="str">
        <f t="shared" si="17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6"/>
        <v/>
      </c>
      <c r="AR590" t="str">
        <f>IFERROR(VLOOKUP(AQ590,[1]!Tabla1[[#All],[HdP Cód Nuevo]:[HdP Nombre]],2,FALSE),"")</f>
        <v/>
      </c>
      <c r="AS590" t="str">
        <f t="shared" si="17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6"/>
        <v/>
      </c>
      <c r="AR591" t="str">
        <f>IFERROR(VLOOKUP(AQ591,[1]!Tabla1[[#All],[HdP Cód Nuevo]:[HdP Nombre]],2,FALSE),"")</f>
        <v/>
      </c>
      <c r="AS591" t="str">
        <f t="shared" si="17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6"/>
        <v/>
      </c>
      <c r="AR592" t="str">
        <f>IFERROR(VLOOKUP(AQ592,[1]!Tabla1[[#All],[HdP Cód Nuevo]:[HdP Nombre]],2,FALSE),"")</f>
        <v/>
      </c>
      <c r="AS592" t="str">
        <f t="shared" si="17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6"/>
        <v/>
      </c>
      <c r="AR593" t="str">
        <f>IFERROR(VLOOKUP(AQ593,[1]!Tabla1[[#All],[HdP Cód Nuevo]:[HdP Nombre]],2,FALSE),"")</f>
        <v/>
      </c>
      <c r="AS593" t="str">
        <f t="shared" si="17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ref="AQ594:AQ657" si="18">IF(AO594="","",AO594&amp;"-"&amp;RIGHT(AN594,5))</f>
        <v/>
      </c>
      <c r="AR594" t="str">
        <f>IFERROR(VLOOKUP(AQ594,[1]!Tabla1[[#All],[HdP Cód Nuevo]:[HdP Nombre]],2,FALSE),"")</f>
        <v/>
      </c>
      <c r="AS594" t="str">
        <f t="shared" ref="AS594:AS657" si="19">IF(AO594="","",$AN$4&amp;AP594&amp;"\"&amp;AQ594&amp;" "&amp;AR594&amp;$AN$5)</f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18"/>
        <v/>
      </c>
      <c r="AR650" t="str">
        <f>IFERROR(VLOOKUP(AQ650,[1]!Tabla1[[#All],[HdP Cód Nuevo]:[HdP Nombre]],2,FALSE),"")</f>
        <v/>
      </c>
      <c r="AS650" t="str">
        <f t="shared" si="19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18"/>
        <v/>
      </c>
      <c r="AR651" t="str">
        <f>IFERROR(VLOOKUP(AQ651,[1]!Tabla1[[#All],[HdP Cód Nuevo]:[HdP Nombre]],2,FALSE),"")</f>
        <v/>
      </c>
      <c r="AS651" t="str">
        <f t="shared" si="19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18"/>
        <v/>
      </c>
      <c r="AR652" t="str">
        <f>IFERROR(VLOOKUP(AQ652,[1]!Tabla1[[#All],[HdP Cód Nuevo]:[HdP Nombre]],2,FALSE),"")</f>
        <v/>
      </c>
      <c r="AS652" t="str">
        <f t="shared" si="19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18"/>
        <v/>
      </c>
      <c r="AR653" t="str">
        <f>IFERROR(VLOOKUP(AQ653,[1]!Tabla1[[#All],[HdP Cód Nuevo]:[HdP Nombre]],2,FALSE),"")</f>
        <v/>
      </c>
      <c r="AS653" t="str">
        <f t="shared" si="19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18"/>
        <v/>
      </c>
      <c r="AR654" t="str">
        <f>IFERROR(VLOOKUP(AQ654,[1]!Tabla1[[#All],[HdP Cód Nuevo]:[HdP Nombre]],2,FALSE),"")</f>
        <v/>
      </c>
      <c r="AS654" t="str">
        <f t="shared" si="19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18"/>
        <v/>
      </c>
      <c r="AR655" t="str">
        <f>IFERROR(VLOOKUP(AQ655,[1]!Tabla1[[#All],[HdP Cód Nuevo]:[HdP Nombre]],2,FALSE),"")</f>
        <v/>
      </c>
      <c r="AS655" t="str">
        <f t="shared" si="19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18"/>
        <v/>
      </c>
      <c r="AR656" t="str">
        <f>IFERROR(VLOOKUP(AQ656,[1]!Tabla1[[#All],[HdP Cód Nuevo]:[HdP Nombre]],2,FALSE),"")</f>
        <v/>
      </c>
      <c r="AS656" t="str">
        <f t="shared" si="19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18"/>
        <v/>
      </c>
      <c r="AR657" t="str">
        <f>IFERROR(VLOOKUP(AQ657,[1]!Tabla1[[#All],[HdP Cód Nuevo]:[HdP Nombre]],2,FALSE),"")</f>
        <v/>
      </c>
      <c r="AS657" t="str">
        <f t="shared" si="19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ref="AQ658:AQ718" si="20">IF(AO658="","",AO658&amp;"-"&amp;RIGHT(AN658,5))</f>
        <v/>
      </c>
      <c r="AR658" t="str">
        <f>IFERROR(VLOOKUP(AQ658,[1]!Tabla1[[#All],[HdP Cód Nuevo]:[HdP Nombre]],2,FALSE),"")</f>
        <v/>
      </c>
      <c r="AS658" t="str">
        <f t="shared" ref="AS658:AS718" si="21">IF(AO658="","",$AN$4&amp;AP658&amp;"\"&amp;AQ658&amp;" "&amp;AR658&amp;$AN$5)</f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0"/>
        <v/>
      </c>
      <c r="AR714" t="str">
        <f>IFERROR(VLOOKUP(AQ714,[1]!Tabla1[[#All],[HdP Cód Nuevo]:[HdP Nombre]],2,FALSE),"")</f>
        <v/>
      </c>
      <c r="AS714" t="str">
        <f t="shared" si="21"/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0"/>
        <v/>
      </c>
      <c r="AR715" t="str">
        <f>IFERROR(VLOOKUP(AQ715,[1]!Tabla1[[#All],[HdP Cód Nuevo]:[HdP Nombre]],2,FALSE),"")</f>
        <v/>
      </c>
      <c r="AS715" t="str">
        <f t="shared" si="21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0"/>
        <v/>
      </c>
      <c r="AR716" t="str">
        <f>IFERROR(VLOOKUP(AQ716,[1]!Tabla1[[#All],[HdP Cód Nuevo]:[HdP Nombre]],2,FALSE),"")</f>
        <v/>
      </c>
      <c r="AS716" t="str">
        <f t="shared" si="21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0"/>
        <v/>
      </c>
      <c r="AR717" t="str">
        <f>IFERROR(VLOOKUP(AQ717,[1]!Tabla1[[#All],[HdP Cód Nuevo]:[HdP Nombre]],2,FALSE),"")</f>
        <v/>
      </c>
      <c r="AS717" t="str">
        <f t="shared" si="21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0"/>
        <v/>
      </c>
      <c r="AR718" t="str">
        <f>IFERROR(VLOOKUP(AQ718,[1]!Tabla1[[#All],[HdP Cód Nuevo]:[HdP Nombre]],2,FALSE),"")</f>
        <v/>
      </c>
      <c r="AS718" t="str">
        <f t="shared" si="21"/>
        <v/>
      </c>
    </row>
    <row r="719" spans="39:45" x14ac:dyDescent="0.25">
      <c r="AM719" s="7"/>
    </row>
    <row r="720" spans="39:45" x14ac:dyDescent="0.25">
      <c r="AM720" s="7"/>
    </row>
    <row r="721" spans="39:39" x14ac:dyDescent="0.25">
      <c r="AM721" s="7"/>
    </row>
    <row r="722" spans="39:39" x14ac:dyDescent="0.25">
      <c r="AM722" s="7"/>
    </row>
    <row r="723" spans="39:39" x14ac:dyDescent="0.25">
      <c r="AM723" s="7"/>
    </row>
  </sheetData>
  <mergeCells count="49">
    <mergeCell ref="A261:B261"/>
    <mergeCell ref="C261:G261"/>
    <mergeCell ref="H261:J261"/>
    <mergeCell ref="A262:B262"/>
    <mergeCell ref="C262:G262"/>
    <mergeCell ref="H262:J262"/>
    <mergeCell ref="A259:B259"/>
    <mergeCell ref="C259:G259"/>
    <mergeCell ref="H259:J259"/>
    <mergeCell ref="A260:B260"/>
    <mergeCell ref="C260:G260"/>
    <mergeCell ref="H260:J260"/>
    <mergeCell ref="A257:B257"/>
    <mergeCell ref="C257:G257"/>
    <mergeCell ref="H257:J257"/>
    <mergeCell ref="A258:B258"/>
    <mergeCell ref="C258:G258"/>
    <mergeCell ref="H258:J258"/>
    <mergeCell ref="A255:B255"/>
    <mergeCell ref="C255:G255"/>
    <mergeCell ref="H255:J255"/>
    <mergeCell ref="A256:B256"/>
    <mergeCell ref="C256:G256"/>
    <mergeCell ref="H256:J256"/>
    <mergeCell ref="A253:B253"/>
    <mergeCell ref="C253:G253"/>
    <mergeCell ref="H253:J253"/>
    <mergeCell ref="A254:B254"/>
    <mergeCell ref="C254:G254"/>
    <mergeCell ref="H254:J254"/>
    <mergeCell ref="A251:B251"/>
    <mergeCell ref="C251:G251"/>
    <mergeCell ref="H251:J251"/>
    <mergeCell ref="A252:B252"/>
    <mergeCell ref="C252:G252"/>
    <mergeCell ref="H252:J252"/>
    <mergeCell ref="A249:B249"/>
    <mergeCell ref="C249:G249"/>
    <mergeCell ref="H249:J249"/>
    <mergeCell ref="A250:B250"/>
    <mergeCell ref="C250:G250"/>
    <mergeCell ref="H250:J250"/>
    <mergeCell ref="A1:AC3"/>
    <mergeCell ref="A247:B247"/>
    <mergeCell ref="C247:G247"/>
    <mergeCell ref="H247:J247"/>
    <mergeCell ref="A248:B248"/>
    <mergeCell ref="C248:G248"/>
    <mergeCell ref="H248:J248"/>
  </mergeCells>
  <hyperlinks>
    <hyperlink ref="AN1" r:id="rId1" xr:uid="{00000000-0004-0000-0000-000000000000}"/>
    <hyperlink ref="AN4" r:id="rId2" xr:uid="{00000000-0004-0000-0000-000001000000}"/>
  </hyperlinks>
  <printOptions horizontalCentered="1" verticalCentered="1"/>
  <pageMargins left="0" right="0" top="0" bottom="0" header="0" footer="0"/>
  <pageSetup paperSize="8" scale="3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C000"/>
    <pageSetUpPr fitToPage="1"/>
  </sheetPr>
  <dimension ref="A1:AT714"/>
  <sheetViews>
    <sheetView showGridLines="0" topLeftCell="A7" zoomScale="85" zoomScaleNormal="85" workbookViewId="0">
      <selection activeCell="AB42" sqref="AB42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6" x14ac:dyDescent="0.25">
      <c r="A1" s="47" t="s">
        <v>1052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J1" s="21"/>
      <c r="AK1" s="21"/>
      <c r="AL1" s="24"/>
      <c r="AM1" s="22" t="s">
        <v>952</v>
      </c>
      <c r="AN1" s="27" t="s">
        <v>953</v>
      </c>
      <c r="AO1" s="22" t="s">
        <v>954</v>
      </c>
      <c r="AP1" s="24" t="s">
        <v>940</v>
      </c>
      <c r="AQ1" s="21"/>
      <c r="AR1" s="21"/>
      <c r="AS1" s="21"/>
      <c r="AT1" s="21"/>
    </row>
    <row r="2" spans="1:46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J2" s="21"/>
      <c r="AK2" s="21"/>
      <c r="AL2" s="24"/>
      <c r="AM2" s="24"/>
      <c r="AN2" s="17"/>
      <c r="AO2" s="22" t="s">
        <v>955</v>
      </c>
      <c r="AP2" s="24" t="str">
        <f>A1</f>
        <v>Diagrama de Procesos - Modelo 1211</v>
      </c>
      <c r="AQ2" s="21"/>
      <c r="AR2" s="21"/>
      <c r="AS2" s="21"/>
      <c r="AT2" s="21"/>
    </row>
    <row r="3" spans="1:46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J3" s="21"/>
      <c r="AK3" s="21"/>
      <c r="AL3" s="24"/>
      <c r="AM3" s="22" t="s">
        <v>4</v>
      </c>
      <c r="AN3" s="17">
        <f>+COUNTA(AM9:AM1048576)</f>
        <v>484</v>
      </c>
      <c r="AO3" s="24"/>
      <c r="AP3" s="24"/>
      <c r="AQ3" s="21"/>
      <c r="AR3" s="21"/>
      <c r="AS3" s="21"/>
      <c r="AT3" s="21"/>
    </row>
    <row r="4" spans="1:46" x14ac:dyDescent="0.25">
      <c r="AL4" s="17"/>
      <c r="AM4" s="22" t="s">
        <v>17</v>
      </c>
      <c r="AN4" s="27" t="s">
        <v>18</v>
      </c>
      <c r="AO4" s="22" t="s">
        <v>956</v>
      </c>
      <c r="AP4" s="23" t="str">
        <f>AN4&amp;AP1&amp;AP2</f>
        <v>\\SERVER2012\ingenieria de procesos\Hojas de proceso\0 - Diagramas de Procesos\Diagrama de Procesos - Modelo 1211</v>
      </c>
      <c r="AQ4" s="21"/>
      <c r="AR4" s="20" t="str">
        <f>AN4&amp;AP4&amp;AP3</f>
        <v>\\SERVER2012\ingenieria de procesos\Hojas de proceso\\\SERVER2012\ingenieria de procesos\Hojas de proceso\0 - Diagramas de Procesos\Diagrama de Procesos - Modelo 1211</v>
      </c>
      <c r="AS4" s="21"/>
      <c r="AT4" s="21"/>
    </row>
    <row r="5" spans="1:46" x14ac:dyDescent="0.25">
      <c r="AL5" s="17"/>
      <c r="AM5" s="25" t="s">
        <v>20</v>
      </c>
      <c r="AN5" s="17" t="s">
        <v>21</v>
      </c>
      <c r="AO5" s="17"/>
      <c r="AP5" s="17"/>
    </row>
    <row r="6" spans="1:46" x14ac:dyDescent="0.25">
      <c r="AO6"/>
    </row>
    <row r="7" spans="1:46" x14ac:dyDescent="0.25">
      <c r="AO7"/>
    </row>
    <row r="8" spans="1:46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6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6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6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6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6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6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6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6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N25" t="s">
        <v>828</v>
      </c>
      <c r="AO25" s="7" t="str">
        <f>+IFERROR(VLOOKUP(AN25,Tabla1[],2,FALSE),"")</f>
        <v>CHA</v>
      </c>
      <c r="AP25" t="str">
        <f>+IFERROR(VLOOKUP(AO25,[1]!Tabla_áreas[#Data],3,FALSE),"")</f>
        <v/>
      </c>
      <c r="AQ25" t="str">
        <f t="shared" si="0"/>
        <v>CHA-05-01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proceso\\CHA-05-01 .xlsx</v>
      </c>
    </row>
    <row r="26" spans="39:45" x14ac:dyDescent="0.25">
      <c r="AM26" s="7" t="s">
        <v>37</v>
      </c>
      <c r="AN26" t="s">
        <v>829</v>
      </c>
      <c r="AO26" s="7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CHA-05-05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proceso\\CHA-05-05 .xlsx</v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N43" t="s">
        <v>1167</v>
      </c>
      <c r="AO43" s="7" t="str">
        <f>+IFERROR(VLOOKUP(AN43,Tabla1[],2,FALSE),"")</f>
        <v>PUE</v>
      </c>
      <c r="AP43" t="str">
        <f>+IFERROR(VLOOKUP(AO43,[1]!Tabla_áreas[#Data],3,FALSE),"")</f>
        <v/>
      </c>
      <c r="AQ43" t="str">
        <f t="shared" si="0"/>
        <v>PUE-01-02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proceso\\PUE-01-02 .xlsx</v>
      </c>
    </row>
    <row r="44" spans="38:45" x14ac:dyDescent="0.25">
      <c r="AM44" s="7" t="s">
        <v>55</v>
      </c>
      <c r="AN44" t="s">
        <v>746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N52" t="s">
        <v>751</v>
      </c>
      <c r="AO52" s="7" t="str">
        <f>+IFERROR(VLOOKUP(AN52,Tabla1[],2,FALSE),"")</f>
        <v>EQU</v>
      </c>
      <c r="AP52" t="str">
        <f>+IFERROR(VLOOKUP(AO52,[1]!Tabla_áreas[#Data],3,FALSE),"")</f>
        <v/>
      </c>
      <c r="AQ52" t="str">
        <f t="shared" si="0"/>
        <v>EQU-05-01</v>
      </c>
      <c r="AR52" t="str">
        <f>IFERROR(VLOOKUP(AQ52,[1]!Tabla1[[#All],[HdP Cód Nuevo]:[HdP Nombre]],2,FALSE),"")</f>
        <v/>
      </c>
      <c r="AS52" t="str">
        <f t="shared" si="1"/>
        <v>\\SERVER2012\ingenieria de procesos\Hojas de proceso\\EQU-05-01 .xlsx</v>
      </c>
    </row>
    <row r="53" spans="39:45" x14ac:dyDescent="0.25">
      <c r="AM53" s="7" t="s">
        <v>64</v>
      </c>
      <c r="AN53" t="s">
        <v>752</v>
      </c>
      <c r="AO53" s="7" t="str">
        <f>+IFERROR(VLOOKUP(AN53,Tabla1[],2,FALSE),"")</f>
        <v>EQU</v>
      </c>
      <c r="AP53" t="str">
        <f>+IFERROR(VLOOKUP(AO53,[1]!Tabla_áreas[#Data],3,FALSE),"")</f>
        <v/>
      </c>
      <c r="AQ53" t="str">
        <f t="shared" si="0"/>
        <v>EQU-15-01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proceso\\EQU-15-01 .xlsx</v>
      </c>
    </row>
    <row r="54" spans="39:45" x14ac:dyDescent="0.25">
      <c r="AM54" s="7" t="s">
        <v>65</v>
      </c>
      <c r="AN54" t="s">
        <v>753</v>
      </c>
      <c r="AO54" s="7" t="str">
        <f>+IFERROR(VLOOKUP(AN54,Tabla1[],2,FALSE),"")</f>
        <v>EQU</v>
      </c>
      <c r="AP54" t="str">
        <f>+IFERROR(VLOOKUP(AO54,[1]!Tabla_áreas[#Data],3,FALSE),"")</f>
        <v/>
      </c>
      <c r="AQ54" t="str">
        <f t="shared" si="0"/>
        <v>EQU-20-01</v>
      </c>
      <c r="AR54" t="str">
        <f>IFERROR(VLOOKUP(AQ54,[1]!Tabla1[[#All],[HdP Cód Nuevo]:[HdP Nombre]],2,FALSE),"")</f>
        <v/>
      </c>
      <c r="AS54" t="str">
        <f t="shared" si="1"/>
        <v>\\SERVER2012\ingenieria de procesos\Hojas de proceso\\EQU-20-01 .xlsx</v>
      </c>
    </row>
    <row r="55" spans="39:45" x14ac:dyDescent="0.25">
      <c r="AM55" s="7" t="s">
        <v>66</v>
      </c>
      <c r="AN55" t="s">
        <v>754</v>
      </c>
      <c r="AO55" s="7" t="str">
        <f>+IFERROR(VLOOKUP(AN55,Tabla1[],2,FALSE),"")</f>
        <v>EQU</v>
      </c>
      <c r="AP55" t="str">
        <f>+IFERROR(VLOOKUP(AO55,[1]!Tabla_áreas[#Data],3,FALSE),"")</f>
        <v/>
      </c>
      <c r="AQ55" t="str">
        <f t="shared" si="0"/>
        <v>EQU-25-01</v>
      </c>
      <c r="AR55" t="str">
        <f>IFERROR(VLOOKUP(AQ55,[1]!Tabla1[[#All],[HdP Cód Nuevo]:[HdP Nombre]],2,FALSE),"")</f>
        <v/>
      </c>
      <c r="AS55" t="str">
        <f t="shared" si="1"/>
        <v>\\SERVER2012\ingenieria de procesos\Hojas de proceso\\EQU-25-01 .xlsx</v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N57" t="s">
        <v>968</v>
      </c>
      <c r="AO57" s="7" t="str">
        <f>+IFERROR(VLOOKUP(AN57,Tabla1[],2,FALSE),"")</f>
        <v>EQU</v>
      </c>
      <c r="AP57" t="str">
        <f>+IFERROR(VLOOKUP(AO57,[1]!Tabla_áreas[#Data],3,FALSE),"")</f>
        <v/>
      </c>
      <c r="AQ57" t="str">
        <f t="shared" si="0"/>
        <v>EQU-35-10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proceso\\EQU-35-10 .xlsx</v>
      </c>
    </row>
    <row r="58" spans="39:45" x14ac:dyDescent="0.25">
      <c r="AM58" s="7" t="s">
        <v>69</v>
      </c>
      <c r="AN58" t="s">
        <v>757</v>
      </c>
      <c r="AO58" s="7" t="str">
        <f>+IFERROR(VLOOKUP(AN58,Tabla1[],2,FALSE),"")</f>
        <v>EQU</v>
      </c>
      <c r="AP58" t="str">
        <f>+IFERROR(VLOOKUP(AO58,[1]!Tabla_áreas[#Data],3,FALSE),"")</f>
        <v/>
      </c>
      <c r="AQ58" t="str">
        <f t="shared" si="0"/>
        <v>EQU-40-01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proceso\\EQU-40-01 .xlsx</v>
      </c>
    </row>
    <row r="59" spans="39:45" x14ac:dyDescent="0.25">
      <c r="AM59" s="7" t="s">
        <v>70</v>
      </c>
      <c r="AN59" t="s">
        <v>969</v>
      </c>
      <c r="AO59" s="7" t="str">
        <f>+IFERROR(VLOOKUP(AN59,Tabla1[],2,FALSE),"")</f>
        <v>EQU</v>
      </c>
      <c r="AP59" t="str">
        <f>+IFERROR(VLOOKUP(AO59,[1]!Tabla_áreas[#Data],3,FALSE),"")</f>
        <v/>
      </c>
      <c r="AQ59" t="str">
        <f t="shared" si="0"/>
        <v>EQU-45-10</v>
      </c>
      <c r="AR59" t="str">
        <f>IFERROR(VLOOKUP(AQ59,[1]!Tabla1[[#All],[HdP Cód Nuevo]:[HdP Nombre]],2,FALSE),"")</f>
        <v/>
      </c>
      <c r="AS59" t="str">
        <f t="shared" si="1"/>
        <v>\\SERVER2012\ingenieria de procesos\Hojas de proceso\\EQU-45-10 .xlsx</v>
      </c>
    </row>
    <row r="60" spans="39:45" x14ac:dyDescent="0.25">
      <c r="AM60" s="7" t="s">
        <v>71</v>
      </c>
      <c r="AN60" t="s">
        <v>759</v>
      </c>
      <c r="AO60" s="7" t="str">
        <f>+IFERROR(VLOOKUP(AN60,Tabla1[],2,FALSE),"")</f>
        <v>EQU</v>
      </c>
      <c r="AP60" t="str">
        <f>+IFERROR(VLOOKUP(AO60,[1]!Tabla_áreas[#Data],3,FALSE),"")</f>
        <v/>
      </c>
      <c r="AQ60" t="str">
        <f t="shared" si="0"/>
        <v>EQU-50-01</v>
      </c>
      <c r="AR60" t="str">
        <f>IFERROR(VLOOKUP(AQ60,[1]!Tabla1[[#All],[HdP Cód Nuevo]:[HdP Nombre]],2,FALSE),"")</f>
        <v/>
      </c>
      <c r="AS60" t="str">
        <f t="shared" si="1"/>
        <v>\\SERVER2012\ingenieria de procesos\Hojas de proceso\\EQU-50-01 .xlsx</v>
      </c>
    </row>
    <row r="61" spans="39:45" x14ac:dyDescent="0.25">
      <c r="AM61" s="7" t="s">
        <v>72</v>
      </c>
      <c r="AN61" t="s">
        <v>764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N62" t="s">
        <v>767</v>
      </c>
      <c r="AO62" s="7" t="str">
        <f>+IFERROR(VLOOKUP(AN62,Tabla1[],2,FALSE),"")</f>
        <v>PUE</v>
      </c>
      <c r="AP62" t="str">
        <f>+IFERROR(VLOOKUP(AO62,[1]!Tabla_áreas[#Data],3,FALSE),"")</f>
        <v/>
      </c>
      <c r="AQ62" t="str">
        <f t="shared" si="0"/>
        <v>PUE-05-01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proceso\\PUE-05-01 .xlsx</v>
      </c>
    </row>
    <row r="63" spans="39:45" x14ac:dyDescent="0.25">
      <c r="AM63" s="7" t="s">
        <v>74</v>
      </c>
      <c r="AN63" t="s">
        <v>1168</v>
      </c>
      <c r="AO63" s="7" t="str">
        <f>+IFERROR(VLOOKUP(AN63,Tabla1[],2,FALSE),"")</f>
        <v>PUE</v>
      </c>
      <c r="AP63" t="str">
        <f>+IFERROR(VLOOKUP(AO63,[1]!Tabla_áreas[#Data],3,FALSE),"")</f>
        <v/>
      </c>
      <c r="AQ63" t="str">
        <f t="shared" si="0"/>
        <v>PUE-20-02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proceso\\PUE-20-02 .xlsx</v>
      </c>
    </row>
    <row r="64" spans="39:45" x14ac:dyDescent="0.25">
      <c r="AM64" s="7" t="s">
        <v>75</v>
      </c>
      <c r="AN64" t="s">
        <v>770</v>
      </c>
      <c r="AO64" s="7" t="str">
        <f>+IFERROR(VLOOKUP(AN64,Tabla1[],2,FALSE),"")</f>
        <v>PUE</v>
      </c>
      <c r="AP64" t="str">
        <f>+IFERROR(VLOOKUP(AO64,[1]!Tabla_áreas[#Data],3,FALSE),"")</f>
        <v/>
      </c>
      <c r="AQ64" t="str">
        <f t="shared" si="0"/>
        <v>PUE-15-01</v>
      </c>
      <c r="AR64" t="str">
        <f>IFERROR(VLOOKUP(AQ64,[1]!Tabla1[[#All],[HdP Cód Nuevo]:[HdP Nombre]],2,FALSE),"")</f>
        <v/>
      </c>
      <c r="AS64" t="str">
        <f t="shared" si="1"/>
        <v>\\SERVER2012\ingenieria de procesos\Hojas de proceso\\PUE-15-01 .xlsx</v>
      </c>
    </row>
    <row r="65" spans="39:45" x14ac:dyDescent="0.25">
      <c r="AM65" s="7" t="s">
        <v>76</v>
      </c>
      <c r="AN65" t="s">
        <v>769</v>
      </c>
      <c r="AO65" s="7" t="str">
        <f>+IFERROR(VLOOKUP(AN65,Tabla1[],2,FALSE),"")</f>
        <v>PUE</v>
      </c>
      <c r="AP65" t="str">
        <f>+IFERROR(VLOOKUP(AO65,[1]!Tabla_áreas[#Data],3,FALSE),"")</f>
        <v/>
      </c>
      <c r="AQ65" t="str">
        <f t="shared" si="0"/>
        <v>PUE-10-01</v>
      </c>
      <c r="AR65" t="str">
        <f>IFERROR(VLOOKUP(AQ65,[1]!Tabla1[[#All],[HdP Cód Nuevo]:[HdP Nombre]],2,FALSE),"")</f>
        <v/>
      </c>
      <c r="AS65" t="str">
        <f t="shared" si="1"/>
        <v>\\SERVER2012\ingenieria de procesos\Hojas de proceso\\PUE-10-01 .xlsx</v>
      </c>
    </row>
    <row r="66" spans="39:45" x14ac:dyDescent="0.25">
      <c r="AM66" s="7" t="s">
        <v>77</v>
      </c>
      <c r="AN66" t="s">
        <v>771</v>
      </c>
      <c r="AO66" s="7" t="str">
        <f>+IFERROR(VLOOKUP(AN66,Tabla1[],2,FALSE),"")</f>
        <v>PUE</v>
      </c>
      <c r="AP66" t="str">
        <f>+IFERROR(VLOOKUP(AO66,[1]!Tabla_áreas[#Data],3,FALSE),"")</f>
        <v/>
      </c>
      <c r="AQ66" t="str">
        <f t="shared" si="0"/>
        <v>PUE-25-01</v>
      </c>
      <c r="AR66" t="str">
        <f>IFERROR(VLOOKUP(AQ66,[1]!Tabla1[[#All],[HdP Cód Nuevo]:[HdP Nombre]],2,FALSE),"")</f>
        <v/>
      </c>
      <c r="AS66" t="str">
        <f t="shared" si="1"/>
        <v>\\SERVER2012\ingenieria de procesos\Hojas de proceso\\PUE-25-01 .xlsx</v>
      </c>
    </row>
    <row r="67" spans="39:45" x14ac:dyDescent="0.25">
      <c r="AM67" s="7" t="s">
        <v>78</v>
      </c>
      <c r="AN67" t="s">
        <v>772</v>
      </c>
      <c r="AO67" s="7" t="str">
        <f>+IFERROR(VLOOKUP(AN67,Tabla1[],2,FALSE),"")</f>
        <v>PLA</v>
      </c>
      <c r="AP67" t="str">
        <f>+IFERROR(VLOOKUP(AO67,[1]!Tabla_áreas[#Data],3,FALSE),"")</f>
        <v/>
      </c>
      <c r="AQ67" t="str">
        <f t="shared" si="0"/>
        <v>PLA-05-01</v>
      </c>
      <c r="AR67" t="str">
        <f>IFERROR(VLOOKUP(AQ67,[1]!Tabla1[[#All],[HdP Cód Nuevo]:[HdP Nombre]],2,FALSE),"")</f>
        <v/>
      </c>
      <c r="AS67" t="str">
        <f t="shared" si="1"/>
        <v>\\SERVER2012\ingenieria de procesos\Hojas de proceso\\PLA-05-01 .xlsx</v>
      </c>
    </row>
    <row r="68" spans="39:45" x14ac:dyDescent="0.25">
      <c r="AM68" s="7" t="s">
        <v>79</v>
      </c>
      <c r="AN68" t="s">
        <v>774</v>
      </c>
      <c r="AO68" s="7" t="str">
        <f>+IFERROR(VLOOKUP(AN68,Tabla1[],2,FALSE),"")</f>
        <v>PUE</v>
      </c>
      <c r="AP68" t="str">
        <f>+IFERROR(VLOOKUP(AO68,[1]!Tabla_áreas[#Data],3,FALSE),"")</f>
        <v/>
      </c>
      <c r="AQ68" t="str">
        <f t="shared" si="0"/>
        <v>PUE-30-01</v>
      </c>
      <c r="AR68" t="str">
        <f>IFERROR(VLOOKUP(AQ68,[1]!Tabla1[[#All],[HdP Cód Nuevo]:[HdP Nombre]],2,FALSE),"")</f>
        <v/>
      </c>
      <c r="AS68" t="str">
        <f t="shared" si="1"/>
        <v>\\SERVER2012\ingenieria de procesos\Hojas de proceso\\PUE-30-01 .xlsx</v>
      </c>
    </row>
    <row r="69" spans="39:45" x14ac:dyDescent="0.25">
      <c r="AM69" s="7" t="s">
        <v>80</v>
      </c>
      <c r="AN69" t="s">
        <v>773</v>
      </c>
      <c r="AO69" s="7" t="str">
        <f>+IFERROR(VLOOKUP(AN69,Tabla1[],2,FALSE),"")</f>
        <v>PLA</v>
      </c>
      <c r="AP69" t="str">
        <f>+IFERROR(VLOOKUP(AO69,[1]!Tabla_áreas[#Data],3,FALSE),"")</f>
        <v/>
      </c>
      <c r="AQ69" t="str">
        <f t="shared" si="0"/>
        <v>PLA-15-01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proceso\\PLA-15-01 .xlsx</v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N79" t="s">
        <v>782</v>
      </c>
      <c r="AO79" s="7" t="str">
        <f>+IFERROR(VLOOKUP(AN79,Tabla1[],2,FALSE),"")</f>
        <v>PUE</v>
      </c>
      <c r="AP79" t="str">
        <f>+IFERROR(VLOOKUP(AO79,[1]!Tabla_áreas[#Data],3,FALSE),"")</f>
        <v/>
      </c>
      <c r="AQ79" t="str">
        <f t="shared" si="2"/>
        <v>PUE-40-01</v>
      </c>
      <c r="AR79" t="str">
        <f>IFERROR(VLOOKUP(AQ79,[1]!Tabla1[[#All],[HdP Cód Nuevo]:[HdP Nombre]],2,FALSE),"")</f>
        <v/>
      </c>
      <c r="AS79" t="str">
        <f t="shared" si="3"/>
        <v>\\SERVER2012\ingenieria de procesos\Hojas de proceso\\PUE-40-01 .xlsx</v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2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2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2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2:45" x14ac:dyDescent="0.25">
      <c r="AM84" s="7" t="s">
        <v>95</v>
      </c>
      <c r="AN84" t="s">
        <v>803</v>
      </c>
      <c r="AO84" s="7" t="str">
        <f>+IFERROR(VLOOKUP(AN84,Tabla1[],2,FALSE),"")</f>
        <v/>
      </c>
      <c r="AP84" t="str">
        <f>+IFERROR(VLOOKUP(AO84,[1]!Tabla_áreas[#Data],3,FALSE),"")</f>
        <v/>
      </c>
      <c r="AQ84" t="str">
        <f t="shared" si="2"/>
        <v/>
      </c>
      <c r="AR84" t="str">
        <f>IFERROR(VLOOKUP(AQ84,[1]!Tabla1[[#All],[HdP Cód Nuevo]:[HdP Nombre]],2,FALSE),"")</f>
        <v/>
      </c>
      <c r="AS84" t="str">
        <f t="shared" si="3"/>
        <v/>
      </c>
    </row>
    <row r="85" spans="22:45" x14ac:dyDescent="0.25">
      <c r="AM85" s="7" t="s">
        <v>96</v>
      </c>
      <c r="AN85" t="s">
        <v>804</v>
      </c>
      <c r="AO85" s="7" t="str">
        <f>+IFERROR(VLOOKUP(AN85,Tabla1[],2,FALSE),"")</f>
        <v>CON</v>
      </c>
      <c r="AP85" t="str">
        <f>+IFERROR(VLOOKUP(AO85,[1]!Tabla_áreas[#Data],3,FALSE),"")</f>
        <v/>
      </c>
      <c r="AQ85" t="str">
        <f t="shared" si="2"/>
        <v>CON-10-01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proceso\\CON-10-01 .xlsx</v>
      </c>
    </row>
    <row r="86" spans="22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22:45" x14ac:dyDescent="0.25">
      <c r="AM87" s="7" t="s">
        <v>98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2:45" x14ac:dyDescent="0.25">
      <c r="V88" s="2"/>
      <c r="AM88" s="7" t="s">
        <v>99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2:45" x14ac:dyDescent="0.25">
      <c r="AM89" s="7" t="s">
        <v>100</v>
      </c>
      <c r="AN89" t="s">
        <v>810</v>
      </c>
      <c r="AO89" s="7" t="str">
        <f>+IFERROR(VLOOKUP(AN89,Tabla1[],2,FALSE),"")</f>
        <v>EMB</v>
      </c>
      <c r="AP89" t="str">
        <f>+IFERROR(VLOOKUP(AO89,[1]!Tabla_áreas[#Data],3,FALSE),"")</f>
        <v/>
      </c>
      <c r="AQ89" t="str">
        <f t="shared" si="2"/>
        <v>EMB-05-01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proceso\\EMB-05-01 .xlsx</v>
      </c>
    </row>
    <row r="90" spans="22:45" x14ac:dyDescent="0.25">
      <c r="AM90" s="7" t="s">
        <v>101</v>
      </c>
      <c r="AN90" t="s">
        <v>813</v>
      </c>
      <c r="AO90" s="7" t="str">
        <f>+IFERROR(VLOOKUP(AN90,Tabla1[],2,FALSE),"")</f>
        <v>EMB</v>
      </c>
      <c r="AP90" t="str">
        <f>+IFERROR(VLOOKUP(AO90,[1]!Tabla_áreas[#Data],3,FALSE),"")</f>
        <v/>
      </c>
      <c r="AQ90" t="str">
        <f t="shared" si="2"/>
        <v>EMB-15-01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proceso\\EMB-15-01 .xlsx</v>
      </c>
    </row>
    <row r="91" spans="22:45" x14ac:dyDescent="0.25">
      <c r="AM91" s="7" t="s">
        <v>102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2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22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2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2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2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39:45" x14ac:dyDescent="0.25">
      <c r="AM100" s="7" t="s">
        <v>111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39:45" x14ac:dyDescent="0.25">
      <c r="AM106" s="7" t="s">
        <v>117</v>
      </c>
      <c r="AO106" s="7" t="str">
        <f>+IFERROR(VLOOKUP(AN106,Tabla1[],2,FALSE),"")</f>
        <v/>
      </c>
      <c r="AP106" t="str">
        <f>+IFERROR(VLOOKUP(AO106,[1]!Tabla_áreas[#Data],3,FALSE),"")</f>
        <v/>
      </c>
      <c r="AQ106" t="str">
        <f t="shared" si="2"/>
        <v/>
      </c>
      <c r="AR106" t="str">
        <f>IFERROR(VLOOKUP(AQ106,[1]!Tabla1[[#All],[HdP Cód Nuevo]:[HdP Nombre]],2,FALSE),"")</f>
        <v/>
      </c>
      <c r="AS106" t="str">
        <f t="shared" si="3"/>
        <v/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121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</row>
    <row r="120" spans="39:45" x14ac:dyDescent="0.25">
      <c r="AM120" s="7" t="s">
        <v>131</v>
      </c>
      <c r="AN120" t="s">
        <v>775</v>
      </c>
    </row>
    <row r="121" spans="39:45" x14ac:dyDescent="0.25">
      <c r="AM121" s="7" t="s">
        <v>132</v>
      </c>
    </row>
    <row r="122" spans="39:45" x14ac:dyDescent="0.25">
      <c r="AM122" s="7" t="s">
        <v>133</v>
      </c>
    </row>
    <row r="123" spans="39:45" x14ac:dyDescent="0.25">
      <c r="AM123" s="7" t="s">
        <v>134</v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N126" t="s">
        <v>721</v>
      </c>
      <c r="AO126" s="7" t="str">
        <f>+IFERROR(VLOOKUP(AN126,Tabla1[],2,FALSE),"")</f>
        <v>ARV</v>
      </c>
      <c r="AP126" t="str">
        <f>+IFERROR(VLOOKUP(AO126,[1]!Tabla_áreas[#Data],3,FALSE),"")</f>
        <v/>
      </c>
      <c r="AQ126" t="str">
        <f t="shared" si="2"/>
        <v>ARV-05-01</v>
      </c>
      <c r="AR126" t="str">
        <f>IFERROR(VLOOKUP(AQ126,[1]!Tabla1[[#All],[HdP Cód Nuevo]:[HdP Nombre]],2,FALSE),"")</f>
        <v/>
      </c>
      <c r="AS126" t="str">
        <f t="shared" si="3"/>
        <v>\\SERVER2012\ingenieria de procesos\Hojas de proceso\\ARV-05-01 .xlsx</v>
      </c>
    </row>
    <row r="127" spans="39:45" x14ac:dyDescent="0.25">
      <c r="AM127" s="7" t="s">
        <v>138</v>
      </c>
      <c r="AN127" t="s">
        <v>736</v>
      </c>
      <c r="AO127" s="7" t="str">
        <f>+IFERROR(VLOOKUP(AN127,Tabla1[],2,FALSE),"")</f>
        <v>ARV</v>
      </c>
      <c r="AP127" t="str">
        <f>+IFERROR(VLOOKUP(AO127,[1]!Tabla_áreas[#Data],3,FALSE),"")</f>
        <v/>
      </c>
      <c r="AQ127" t="str">
        <f t="shared" si="2"/>
        <v>ARV-10-01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proceso\\ARV-10-01 .xlsx</v>
      </c>
    </row>
    <row r="128" spans="39:45" x14ac:dyDescent="0.25">
      <c r="AM128" s="7" t="s">
        <v>139</v>
      </c>
      <c r="AN128" t="s">
        <v>737</v>
      </c>
      <c r="AO128" s="7" t="str">
        <f>+IFERROR(VLOOKUP(AN128,Tabla1[],2,FALSE),"")</f>
        <v>ARV</v>
      </c>
      <c r="AP128" t="str">
        <f>+IFERROR(VLOOKUP(AO128,[1]!Tabla_áreas[#Data],3,FALSE),"")</f>
        <v/>
      </c>
      <c r="AQ128" t="str">
        <f t="shared" si="2"/>
        <v>ARV-15-01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proceso\\ARV-15-01 .xlsx</v>
      </c>
    </row>
    <row r="129" spans="32:45" x14ac:dyDescent="0.25">
      <c r="AM129" s="7" t="s">
        <v>140</v>
      </c>
      <c r="AN129" t="s">
        <v>738</v>
      </c>
      <c r="AO129" s="7" t="str">
        <f>+IFERROR(VLOOKUP(AN129,Tabla1[],2,FALSE),"")</f>
        <v>ARV</v>
      </c>
      <c r="AP129" t="str">
        <f>+IFERROR(VLOOKUP(AO129,[1]!Tabla_áreas[#Data],3,FALSE),"")</f>
        <v/>
      </c>
      <c r="AQ129" t="str">
        <f t="shared" si="2"/>
        <v>ARV-15-05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proceso\\ARV-15-05 .xlsx</v>
      </c>
    </row>
    <row r="130" spans="32:45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2:45" x14ac:dyDescent="0.25">
      <c r="AM131" s="7" t="s">
        <v>142</v>
      </c>
      <c r="AN131" t="s">
        <v>744</v>
      </c>
      <c r="AO131" s="7" t="str">
        <f>+IFERROR(VLOOKUP(AN131,Tabla1[],2,FALSE),"")</f>
        <v>ARV</v>
      </c>
      <c r="AP131" t="str">
        <f>+IFERROR(VLOOKUP(AO131,[1]!Tabla_áreas[#Data],3,FALSE),"")</f>
        <v/>
      </c>
      <c r="AQ131" t="str">
        <f t="shared" si="2"/>
        <v>ARV-30-01</v>
      </c>
      <c r="AR131" t="str">
        <f>IFERROR(VLOOKUP(AQ131,[1]!Tabla1[[#All],[HdP Cód Nuevo]:[HdP Nombre]],2,FALSE),"")</f>
        <v/>
      </c>
      <c r="AS131" t="str">
        <f t="shared" si="3"/>
        <v>\\SERVER2012\ingenieria de procesos\Hojas de proceso\\ARV-30-01 .xlsx</v>
      </c>
    </row>
    <row r="132" spans="32:45" x14ac:dyDescent="0.25">
      <c r="AM132" s="7" t="s">
        <v>143</v>
      </c>
      <c r="AN132" t="s">
        <v>728</v>
      </c>
      <c r="AO132" s="7" t="str">
        <f>+IFERROR(VLOOKUP(AN132,Tabla1[],2,FALSE),"")</f>
        <v>ARV</v>
      </c>
      <c r="AP132" t="str">
        <f>+IFERROR(VLOOKUP(AO132,[1]!Tabla_áreas[#Data],3,FALSE),"")</f>
        <v/>
      </c>
      <c r="AQ132" t="str">
        <f t="shared" si="2"/>
        <v>ARV-35-01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proceso\\ARV-35-01 .xlsx</v>
      </c>
    </row>
    <row r="133" spans="32:45" x14ac:dyDescent="0.25">
      <c r="AM133" s="7" t="s">
        <v>144</v>
      </c>
      <c r="AN133" t="s">
        <v>776</v>
      </c>
      <c r="AO133" s="7" t="str">
        <f>+IFERROR(VLOOKUP(AN133,Tabla1[],2,FALSE),"")</f>
        <v>ARV</v>
      </c>
      <c r="AP133" t="str">
        <f>+IFERROR(VLOOKUP(AO133,[1]!Tabla_áreas[#Data],3,FALSE),"")</f>
        <v/>
      </c>
      <c r="AQ133" t="str">
        <f t="shared" si="2"/>
        <v>ARV-01-01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proceso\\ARV-01-01 .xlsx</v>
      </c>
    </row>
    <row r="134" spans="32:45" x14ac:dyDescent="0.25">
      <c r="AM134" s="7" t="s">
        <v>145</v>
      </c>
      <c r="AN134" t="s">
        <v>780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2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2:45" x14ac:dyDescent="0.25">
      <c r="AM136" s="7" t="s">
        <v>147</v>
      </c>
      <c r="AN136" t="s">
        <v>726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2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2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196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196" si="5">IF(AO138="","",$AN$4&amp;AP138&amp;"\"&amp;AQ138&amp;" "&amp;AR138&amp;$AN$5)</f>
        <v/>
      </c>
    </row>
    <row r="139" spans="32:45" x14ac:dyDescent="0.25">
      <c r="AM139" s="7" t="s">
        <v>150</v>
      </c>
      <c r="AN139" t="s">
        <v>724</v>
      </c>
      <c r="AO139" s="7" t="str">
        <f>+IFERROR(VLOOKUP(AN139,Tabla1[],2,FALSE),"")</f>
        <v>ATQ</v>
      </c>
      <c r="AP139" t="str">
        <f>+IFERROR(VLOOKUP(AO139,[1]!Tabla_áreas[#Data],3,FALSE),"")</f>
        <v/>
      </c>
      <c r="AQ139" t="str">
        <f t="shared" si="4"/>
        <v>ATQ-05-01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proceso\\ATQ-05-01 .xlsx</v>
      </c>
    </row>
    <row r="140" spans="32:45" x14ac:dyDescent="0.25">
      <c r="AM140" s="7" t="s">
        <v>151</v>
      </c>
      <c r="AN140" t="s">
        <v>725</v>
      </c>
      <c r="AO140" s="7" t="str">
        <f>+IFERROR(VLOOKUP(AN140,Tabla1[],2,FALSE),"")</f>
        <v>ATQ</v>
      </c>
      <c r="AP140" t="str">
        <f>+IFERROR(VLOOKUP(AO140,[1]!Tabla_áreas[#Data],3,FALSE),"")</f>
        <v/>
      </c>
      <c r="AQ140" t="str">
        <f t="shared" si="4"/>
        <v>ATQ-01-10</v>
      </c>
      <c r="AR140" t="str">
        <f>IFERROR(VLOOKUP(AQ140,[1]!Tabla1[[#All],[HdP Cód Nuevo]:[HdP Nombre]],2,FALSE),"")</f>
        <v/>
      </c>
      <c r="AS140" t="str">
        <f t="shared" si="5"/>
        <v>\\SERVER2012\ingenieria de procesos\Hojas de proceso\\ATQ-01-10 .xlsx</v>
      </c>
    </row>
    <row r="141" spans="32:45" x14ac:dyDescent="0.25">
      <c r="AF141" t="s">
        <v>1207</v>
      </c>
      <c r="AM141" s="7" t="s">
        <v>152</v>
      </c>
      <c r="AN141" t="s">
        <v>729</v>
      </c>
      <c r="AO141" s="7" t="str">
        <f>+IFERROR(VLOOKUP(AN141,Tabla1[],2,FALSE),"")</f>
        <v>ATQ</v>
      </c>
      <c r="AP141" t="str">
        <f>+IFERROR(VLOOKUP(AO141,[1]!Tabla_áreas[#Data],3,FALSE),"")</f>
        <v/>
      </c>
      <c r="AQ141" t="str">
        <f t="shared" si="4"/>
        <v>ATQ-10-01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proceso\\ATQ-10-01 .xlsx</v>
      </c>
    </row>
    <row r="142" spans="32:45" x14ac:dyDescent="0.25">
      <c r="AM142" s="7" t="s">
        <v>153</v>
      </c>
      <c r="AN142" t="s">
        <v>785</v>
      </c>
      <c r="AO142" s="7" t="str">
        <f>+IFERROR(VLOOKUP(AN142,Tabla1[],2,FALSE),"")</f>
        <v>ATQ</v>
      </c>
      <c r="AP142" t="str">
        <f>+IFERROR(VLOOKUP(AO142,[1]!Tabla_áreas[#Data],3,FALSE),"")</f>
        <v/>
      </c>
      <c r="AQ142" t="str">
        <f t="shared" si="4"/>
        <v>ATQ-15-01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proceso\\ATQ-15-01 .xlsx</v>
      </c>
    </row>
    <row r="143" spans="32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2:45" x14ac:dyDescent="0.25">
      <c r="AM144" s="7" t="s">
        <v>155</v>
      </c>
      <c r="AN144" t="s">
        <v>996</v>
      </c>
      <c r="AO144" s="7" t="str">
        <f>+IFERROR(VLOOKUP(AN144,Tabla1[],2,FALSE),"")</f>
        <v>ESP</v>
      </c>
      <c r="AP144" t="str">
        <f>+IFERROR(VLOOKUP(AO144,[1]!Tabla_áreas[#Data],3,FALSE),"")</f>
        <v/>
      </c>
      <c r="AQ144" t="str">
        <f t="shared" si="4"/>
        <v>ESP-05-01</v>
      </c>
      <c r="AR144" t="str">
        <f>IFERROR(VLOOKUP(AQ144,[1]!Tabla1[[#All],[HdP Cód Nuevo]:[HdP Nombre]],2,FALSE),"")</f>
        <v/>
      </c>
      <c r="AS144" t="str">
        <f t="shared" si="5"/>
        <v>\\SERVER2012\ingenieria de procesos\Hojas de proceso\\ESP-05-01 .xlsx</v>
      </c>
    </row>
    <row r="145" spans="39:45" x14ac:dyDescent="0.25">
      <c r="AM145" s="7" t="s">
        <v>156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N146" t="s">
        <v>786</v>
      </c>
      <c r="AO146" s="7" t="str">
        <f>+IFERROR(VLOOKUP(AN146,Tabla1[],2,FALSE),"")</f>
        <v>ESP</v>
      </c>
      <c r="AP146" t="str">
        <f>+IFERROR(VLOOKUP(AO146,[1]!Tabla_áreas[#Data],3,FALSE),"")</f>
        <v/>
      </c>
      <c r="AQ146" t="str">
        <f t="shared" si="4"/>
        <v>ESP-01-01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proceso\\ESP-01-01 .xlsx</v>
      </c>
    </row>
    <row r="147" spans="39:45" x14ac:dyDescent="0.25">
      <c r="AM147" s="7" t="s">
        <v>158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N149" t="s">
        <v>820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N150" t="s">
        <v>821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39:45" x14ac:dyDescent="0.25">
      <c r="AM151" s="7" t="s">
        <v>162</v>
      </c>
      <c r="AN151" t="s">
        <v>822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N155" t="s">
        <v>823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N157" t="s">
        <v>824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N161" t="s">
        <v>819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N162" t="s">
        <v>733</v>
      </c>
      <c r="AO162" s="7" t="str">
        <f>+IFERROR(VLOOKUP(AN162,Tabla1[],2,FALSE),"")</f>
        <v>PEV</v>
      </c>
      <c r="AP162" t="str">
        <f>+IFERROR(VLOOKUP(AO162,[1]!Tabla_áreas[#Data],3,FALSE),"")</f>
        <v/>
      </c>
      <c r="AQ162" t="str">
        <f t="shared" si="4"/>
        <v>PEV-01-01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proceso\\PEV-01-01 .xlsx</v>
      </c>
    </row>
    <row r="163" spans="39:45" x14ac:dyDescent="0.25">
      <c r="AM163" s="7" t="s">
        <v>174</v>
      </c>
      <c r="AN163" t="s">
        <v>735</v>
      </c>
      <c r="AO163" s="7" t="str">
        <f>+IFERROR(VLOOKUP(AN163,Tabla1[],2,FALSE),"")</f>
        <v>PEV</v>
      </c>
      <c r="AP163" t="str">
        <f>+IFERROR(VLOOKUP(AO163,[1]!Tabla_áreas[#Data],3,FALSE),"")</f>
        <v/>
      </c>
      <c r="AQ163" t="str">
        <f t="shared" si="4"/>
        <v>PEV-10-01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proceso\\PEV-10-01 .xlsx</v>
      </c>
    </row>
    <row r="164" spans="39:45" x14ac:dyDescent="0.25">
      <c r="AM164" s="7" t="s">
        <v>175</v>
      </c>
      <c r="AN164" t="s">
        <v>742</v>
      </c>
      <c r="AO164" s="7" t="str">
        <f>+IFERROR(VLOOKUP(AN164,Tabla1[],2,FALSE),"")</f>
        <v>PEV</v>
      </c>
      <c r="AP164" t="str">
        <f>+IFERROR(VLOOKUP(AO164,[1]!Tabla_áreas[#Data],3,FALSE),"")</f>
        <v/>
      </c>
      <c r="AQ164" t="str">
        <f t="shared" si="4"/>
        <v>PEV-25-01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proceso\\PEV-25-01 .xlsx</v>
      </c>
    </row>
    <row r="165" spans="39:45" x14ac:dyDescent="0.25">
      <c r="AM165" s="7" t="s">
        <v>176</v>
      </c>
      <c r="AN165" t="s">
        <v>986</v>
      </c>
      <c r="AO165" s="7" t="str">
        <f>+IFERROR(VLOOKUP(AN165,Tabla1[],2,FALSE),"")</f>
        <v>PEV</v>
      </c>
      <c r="AP165" t="str">
        <f>+IFERROR(VLOOKUP(AO165,[1]!Tabla_áreas[#Data],3,FALSE),"")</f>
        <v/>
      </c>
      <c r="AQ165" t="str">
        <f t="shared" si="4"/>
        <v>PEV-35-10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proceso\\PEV-35-10 .xlsx</v>
      </c>
    </row>
    <row r="166" spans="39:45" x14ac:dyDescent="0.25">
      <c r="AM166" s="7" t="s">
        <v>177</v>
      </c>
      <c r="AN166" t="s">
        <v>749</v>
      </c>
      <c r="AO166" s="7" t="str">
        <f>+IFERROR(VLOOKUP(AN166,Tabla1[],2,FALSE),"")</f>
        <v>PEV</v>
      </c>
      <c r="AP166" t="str">
        <f>+IFERROR(VLOOKUP(AO166,[1]!Tabla_áreas[#Data],3,FALSE),"")</f>
        <v/>
      </c>
      <c r="AQ166" t="str">
        <f t="shared" si="4"/>
        <v>PEV-50-05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proceso\\PEV-50-05 .xlsx</v>
      </c>
    </row>
    <row r="167" spans="39:45" ht="16.5" customHeight="1" x14ac:dyDescent="0.25">
      <c r="AM167" s="7" t="s">
        <v>178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ht="16.5" customHeight="1" x14ac:dyDescent="0.25">
      <c r="AM168" s="7" t="s">
        <v>179</v>
      </c>
      <c r="AN168" t="s">
        <v>783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ht="16.5" customHeight="1" x14ac:dyDescent="0.25">
      <c r="AM169" s="7" t="s">
        <v>180</v>
      </c>
      <c r="AN169" t="s">
        <v>987</v>
      </c>
      <c r="AO169" s="7" t="str">
        <f>+IFERROR(VLOOKUP(AN169,Tabla1[],2,FALSE),"")</f>
        <v>PEV</v>
      </c>
      <c r="AP169" t="str">
        <f>+IFERROR(VLOOKUP(AO169,[1]!Tabla_áreas[#Data],3,FALSE),"")</f>
        <v/>
      </c>
      <c r="AQ169" t="str">
        <f t="shared" si="4"/>
        <v>PEV-45-10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proceso\\PEV-45-10 .xlsx</v>
      </c>
    </row>
    <row r="170" spans="39:45" ht="16.5" customHeight="1" x14ac:dyDescent="0.25">
      <c r="AM170" s="7" t="s">
        <v>181</v>
      </c>
      <c r="AN170" t="s">
        <v>781</v>
      </c>
      <c r="AO170" s="7" t="str">
        <f>+IFERROR(VLOOKUP(AN170,Tabla1[],2,FALSE),"")</f>
        <v>PEV</v>
      </c>
      <c r="AP170" t="str">
        <f>+IFERROR(VLOOKUP(AO170,[1]!Tabla_áreas[#Data],3,FALSE),"")</f>
        <v/>
      </c>
      <c r="AQ170" t="str">
        <f t="shared" si="4"/>
        <v>PEV-50-01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proceso\\PEV-50-01 .xlsx</v>
      </c>
    </row>
    <row r="171" spans="39:45" ht="16.5" customHeight="1" x14ac:dyDescent="0.25">
      <c r="AM171" s="7" t="s">
        <v>182</v>
      </c>
      <c r="AN171" t="s">
        <v>988</v>
      </c>
      <c r="AO171" s="7" t="str">
        <f>+IFERROR(VLOOKUP(AN171,Tabla1[],2,FALSE),"")</f>
        <v>PEV</v>
      </c>
      <c r="AP171" t="str">
        <f>+IFERROR(VLOOKUP(AO171,[1]!Tabla_áreas[#Data],3,FALSE),"")</f>
        <v/>
      </c>
      <c r="AQ171" t="str">
        <f t="shared" si="4"/>
        <v>PEV-15-10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proceso\\PEV-15-10 .xlsx</v>
      </c>
    </row>
    <row r="172" spans="39:45" x14ac:dyDescent="0.25">
      <c r="AM172" s="7" t="s">
        <v>183</v>
      </c>
      <c r="AN172" t="s">
        <v>989</v>
      </c>
      <c r="AO172" s="7" t="str">
        <f>+IFERROR(VLOOKUP(AN172,Tabla1[],2,FALSE),"")</f>
        <v>SUB</v>
      </c>
      <c r="AP172" t="str">
        <f>+IFERROR(VLOOKUP(AO172,[1]!Tabla_áreas[#Data],3,FALSE),"")</f>
        <v/>
      </c>
      <c r="AQ172" t="str">
        <f t="shared" si="4"/>
        <v>SUB-25-01</v>
      </c>
      <c r="AR172" t="str">
        <f>IFERROR(VLOOKUP(AQ172,[1]!Tabla1[[#All],[HdP Cód Nuevo]:[HdP Nombre]],2,FALSE),"")</f>
        <v/>
      </c>
      <c r="AS172" t="str">
        <f t="shared" si="5"/>
        <v>\\SERVER2012\ingenieria de procesos\Hojas de proceso\\SUB-25-01 .xlsx</v>
      </c>
    </row>
    <row r="173" spans="39:45" x14ac:dyDescent="0.25">
      <c r="AM173" s="7" t="s">
        <v>184</v>
      </c>
      <c r="AN173" t="s">
        <v>990</v>
      </c>
      <c r="AO173" s="7" t="str">
        <f>+IFERROR(VLOOKUP(AN173,Tabla1[],2,FALSE),"")</f>
        <v>SUB</v>
      </c>
      <c r="AP173" t="str">
        <f>+IFERROR(VLOOKUP(AO173,[1]!Tabla_áreas[#Data],3,FALSE),"")</f>
        <v/>
      </c>
      <c r="AQ173" t="str">
        <f t="shared" si="4"/>
        <v>SUB-25-05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proceso\\SUB-25-05 .xlsx</v>
      </c>
    </row>
    <row r="174" spans="39:45" x14ac:dyDescent="0.25">
      <c r="AM174" s="7" t="s">
        <v>185</v>
      </c>
      <c r="AN174" t="s">
        <v>991</v>
      </c>
      <c r="AO174" s="7" t="str">
        <f>+IFERROR(VLOOKUP(AN174,Tabla1[],2,FALSE),"")</f>
        <v>SUB</v>
      </c>
      <c r="AP174" t="str">
        <f>+IFERROR(VLOOKUP(AO174,[1]!Tabla_áreas[#Data],3,FALSE),"")</f>
        <v/>
      </c>
      <c r="AQ174" t="str">
        <f t="shared" si="4"/>
        <v>SUB-25-10</v>
      </c>
      <c r="AR174" t="str">
        <f>IFERROR(VLOOKUP(AQ174,[1]!Tabla1[[#All],[HdP Cód Nuevo]:[HdP Nombre]],2,FALSE),"")</f>
        <v/>
      </c>
      <c r="AS174" t="str">
        <f t="shared" si="5"/>
        <v>\\SERVER2012\ingenieria de procesos\Hojas de proceso\\SUB-25-10 .xlsx</v>
      </c>
    </row>
    <row r="175" spans="39:45" x14ac:dyDescent="0.25">
      <c r="AM175" s="7" t="s">
        <v>186</v>
      </c>
      <c r="AN175" t="s">
        <v>815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N176" t="s">
        <v>787</v>
      </c>
      <c r="AO176" s="7" t="str">
        <f>+IFERROR(VLOOKUP(AN176,Tabla1[],2,FALSE),"")</f>
        <v>CON</v>
      </c>
      <c r="AP176" t="str">
        <f>+IFERROR(VLOOKUP(AO176,[1]!Tabla_áreas[#Data],3,FALSE),"")</f>
        <v/>
      </c>
      <c r="AQ176" t="str">
        <f t="shared" si="4"/>
        <v>CON-01-01</v>
      </c>
      <c r="AR176" t="str">
        <f>IFERROR(VLOOKUP(AQ176,[1]!Tabla1[[#All],[HdP Cód Nuevo]:[HdP Nombre]],2,FALSE),"")</f>
        <v/>
      </c>
      <c r="AS176" t="str">
        <f t="shared" si="5"/>
        <v>\\SERVER2012\ingenieria de procesos\Hojas de proceso\\CON-01-01 .xlsx</v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N190" t="s">
        <v>761</v>
      </c>
      <c r="AO190" s="7" t="str">
        <f>+IFERROR(VLOOKUP(AN190,Tabla1[],2,FALSE),"")</f>
        <v>TER</v>
      </c>
      <c r="AP190" t="str">
        <f>+IFERROR(VLOOKUP(AO190,[1]!Tabla_áreas[#Data],3,FALSE),"")</f>
        <v/>
      </c>
      <c r="AQ190" t="str">
        <f t="shared" si="4"/>
        <v>TER-01-01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proceso\\TER-01-01 .xlsx</v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N192" t="s">
        <v>831</v>
      </c>
      <c r="AO192" s="7" t="str">
        <f>+IFERROR(VLOOKUP(AN192,Tabla1[],2,FALSE),"")</f>
        <v>TER</v>
      </c>
      <c r="AP192" t="str">
        <f>+IFERROR(VLOOKUP(AO192,[1]!Tabla_áreas[#Data],3,FALSE),"")</f>
        <v/>
      </c>
      <c r="AQ192" t="str">
        <f t="shared" si="4"/>
        <v>TER-10-01</v>
      </c>
      <c r="AR192" t="str">
        <f>IFERROR(VLOOKUP(AQ192,[1]!Tabla1[[#All],[HdP Cód Nuevo]:[HdP Nombre]],2,FALSE),"")</f>
        <v/>
      </c>
      <c r="AS192" t="str">
        <f t="shared" si="5"/>
        <v>\\SERVER2012\ingenieria de procesos\Hojas de proceso\\TER-10-01 .xlsx</v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N194" t="s">
        <v>763</v>
      </c>
      <c r="AO194" s="7" t="str">
        <f>+IFERROR(VLOOKUP(AN194,Tabla1[],2,FALSE),"")</f>
        <v>TER</v>
      </c>
      <c r="AP194" t="str">
        <f>+IFERROR(VLOOKUP(AO194,[1]!Tabla_áreas[#Data],3,FALSE),"")</f>
        <v/>
      </c>
      <c r="AQ194" t="str">
        <f t="shared" si="4"/>
        <v>TER-10-10</v>
      </c>
      <c r="AR194" t="str">
        <f>IFERROR(VLOOKUP(AQ194,[1]!Tabla1[[#All],[HdP Cód Nuevo]:[HdP Nombre]],2,FALSE),"")</f>
        <v/>
      </c>
      <c r="AS194" t="str">
        <f t="shared" si="5"/>
        <v>\\SERVER2012\ingenieria de procesos\Hojas de proceso\\TER-10-10 .xlsx</v>
      </c>
    </row>
    <row r="195" spans="39:45" x14ac:dyDescent="0.25">
      <c r="AM195" s="7" t="s">
        <v>206</v>
      </c>
      <c r="AN195" t="s">
        <v>765</v>
      </c>
      <c r="AO195" s="7" t="str">
        <f>+IFERROR(VLOOKUP(AN195,Tabla1[],2,FALSE),"")</f>
        <v>TER</v>
      </c>
      <c r="AP195" t="str">
        <f>+IFERROR(VLOOKUP(AO195,[1]!Tabla_áreas[#Data],3,FALSE),"")</f>
        <v/>
      </c>
      <c r="AQ195" t="str">
        <f t="shared" si="4"/>
        <v>TER-45-01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proceso\\TER-45-01 .xlsx</v>
      </c>
    </row>
    <row r="196" spans="39:45" x14ac:dyDescent="0.25">
      <c r="AM196" s="7" t="s">
        <v>207</v>
      </c>
      <c r="AN196" t="s">
        <v>766</v>
      </c>
      <c r="AO196" s="7" t="str">
        <f>+IFERROR(VLOOKUP(AN196,Tabla1[],2,FALSE),"")</f>
        <v>TER</v>
      </c>
      <c r="AP196" t="str">
        <f>+IFERROR(VLOOKUP(AO196,[1]!Tabla_áreas[#Data],3,FALSE),"")</f>
        <v/>
      </c>
      <c r="AQ196" t="str">
        <f t="shared" si="4"/>
        <v>TER-45-05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proceso\\TER-45-05 .xlsx</v>
      </c>
    </row>
    <row r="197" spans="39:45" x14ac:dyDescent="0.25">
      <c r="AM197" s="7" t="s">
        <v>208</v>
      </c>
      <c r="AN197" t="s">
        <v>798</v>
      </c>
      <c r="AO197" s="7" t="str">
        <f>+IFERROR(VLOOKUP(AN197,Tabla1[],2,FALSE),"")</f>
        <v>TER</v>
      </c>
      <c r="AP197" t="str">
        <f>+IFERROR(VLOOKUP(AO197,[1]!Tabla_áreas[#Data],3,FALSE),"")</f>
        <v/>
      </c>
      <c r="AQ197" t="str">
        <f t="shared" ref="AQ197:AQ260" si="6">IF(AO197="","",AO197&amp;"-"&amp;RIGHT(AN197,5))</f>
        <v>TER-30-01</v>
      </c>
      <c r="AR197" t="str">
        <f>IFERROR(VLOOKUP(AQ197,[1]!Tabla1[[#All],[HdP Cód Nuevo]:[HdP Nombre]],2,FALSE),"")</f>
        <v/>
      </c>
      <c r="AS197" t="str">
        <f t="shared" ref="AS197:AS260" si="7">IF(AO197="","",$AN$4&amp;AP197&amp;"\"&amp;AQ197&amp;" "&amp;AR197&amp;$AN$5)</f>
        <v>\\SERVER2012\ingenieria de procesos\Hojas de proceso\\TER-30-01 .xlsx</v>
      </c>
    </row>
    <row r="198" spans="39:45" x14ac:dyDescent="0.25">
      <c r="AM198" s="7" t="s">
        <v>209</v>
      </c>
      <c r="AN198" t="s">
        <v>802</v>
      </c>
      <c r="AO198" s="7" t="str">
        <f>+IFERROR(VLOOKUP(AN198,Tabla1[],2,FALSE),"")</f>
        <v>TER</v>
      </c>
      <c r="AP198" t="str">
        <f>+IFERROR(VLOOKUP(AO198,[1]!Tabla_áreas[#Data],3,FALSE),"")</f>
        <v/>
      </c>
      <c r="AQ198" t="str">
        <f t="shared" si="6"/>
        <v>TER-40-01</v>
      </c>
      <c r="AR198" t="str">
        <f>IFERROR(VLOOKUP(AQ198,[1]!Tabla1[[#All],[HdP Cód Nuevo]:[HdP Nombre]],2,FALSE),"")</f>
        <v/>
      </c>
      <c r="AS198" t="str">
        <f t="shared" si="7"/>
        <v>\\SERVER2012\ingenieria de procesos\Hojas de proceso\\TER-40-01 .xlsx</v>
      </c>
    </row>
    <row r="199" spans="39:45" x14ac:dyDescent="0.25">
      <c r="AM199" s="7" t="s">
        <v>210</v>
      </c>
      <c r="AN199" t="s">
        <v>816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6"/>
        <v/>
      </c>
      <c r="AR199" t="str">
        <f>IFERROR(VLOOKUP(AQ199,[1]!Tabla1[[#All],[HdP Cód Nuevo]:[HdP Nombre]],2,FALSE),"")</f>
        <v/>
      </c>
      <c r="AS199" t="str">
        <f t="shared" si="7"/>
        <v/>
      </c>
    </row>
    <row r="200" spans="39:45" x14ac:dyDescent="0.25">
      <c r="AM200" s="7" t="s">
        <v>211</v>
      </c>
      <c r="AN200" t="s">
        <v>788</v>
      </c>
      <c r="AO200" s="7" t="str">
        <f>+IFERROR(VLOOKUP(AN200,Tabla1[],2,FALSE),"")</f>
        <v>TER</v>
      </c>
      <c r="AP200" t="str">
        <f>+IFERROR(VLOOKUP(AO200,[1]!Tabla_áreas[#Data],3,FALSE),"")</f>
        <v/>
      </c>
      <c r="AQ200" t="str">
        <f t="shared" si="6"/>
        <v>TER-15-05</v>
      </c>
      <c r="AR200" t="str">
        <f>IFERROR(VLOOKUP(AQ200,[1]!Tabla1[[#All],[HdP Cód Nuevo]:[HdP Nombre]],2,FALSE),"")</f>
        <v/>
      </c>
      <c r="AS200" t="str">
        <f t="shared" si="7"/>
        <v>\\SERVER2012\ingenieria de procesos\Hojas de proceso\\TER-15-05 .xlsx</v>
      </c>
    </row>
    <row r="201" spans="39:45" x14ac:dyDescent="0.25">
      <c r="AM201" s="7" t="s">
        <v>212</v>
      </c>
      <c r="AN201" t="s">
        <v>791</v>
      </c>
      <c r="AO201" s="7" t="str">
        <f>+IFERROR(VLOOKUP(AN201,Tabla1[],2,FALSE),"")</f>
        <v>TER</v>
      </c>
      <c r="AP201" t="str">
        <f>+IFERROR(VLOOKUP(AO201,[1]!Tabla_áreas[#Data],3,FALSE),"")</f>
        <v/>
      </c>
      <c r="AQ201" t="str">
        <f t="shared" si="6"/>
        <v>TER-15-01</v>
      </c>
      <c r="AR201" t="str">
        <f>IFERROR(VLOOKUP(AQ201,[1]!Tabla1[[#All],[HdP Cód Nuevo]:[HdP Nombre]],2,FALSE),"")</f>
        <v/>
      </c>
      <c r="AS201" t="str">
        <f t="shared" si="7"/>
        <v>\\SERVER2012\ingenieria de procesos\Hojas de proceso\\TER-15-01 .xlsx</v>
      </c>
    </row>
    <row r="202" spans="39:45" x14ac:dyDescent="0.25">
      <c r="AM202" s="7" t="s">
        <v>213</v>
      </c>
      <c r="AN202" t="s">
        <v>793</v>
      </c>
      <c r="AO202" s="7" t="str">
        <f>+IFERROR(VLOOKUP(AN202,Tabla1[],2,FALSE),"")</f>
        <v>TER</v>
      </c>
      <c r="AP202" t="str">
        <f>+IFERROR(VLOOKUP(AO202,[1]!Tabla_áreas[#Data],3,FALSE),"")</f>
        <v/>
      </c>
      <c r="AQ202" t="str">
        <f t="shared" si="6"/>
        <v>TER-20-01</v>
      </c>
      <c r="AR202" t="str">
        <f>IFERROR(VLOOKUP(AQ202,[1]!Tabla1[[#All],[HdP Cód Nuevo]:[HdP Nombre]],2,FALSE),"")</f>
        <v/>
      </c>
      <c r="AS202" t="str">
        <f t="shared" si="7"/>
        <v>\\SERVER2012\ingenieria de procesos\Hojas de proceso\\TER-20-01 .xlsx</v>
      </c>
    </row>
    <row r="203" spans="39:45" x14ac:dyDescent="0.25">
      <c r="AM203" s="7" t="s">
        <v>214</v>
      </c>
      <c r="AN203" t="s">
        <v>795</v>
      </c>
      <c r="AO203" s="7" t="str">
        <f>+IFERROR(VLOOKUP(AN203,Tabla1[],2,FALSE),"")</f>
        <v>TER</v>
      </c>
      <c r="AP203" t="str">
        <f>+IFERROR(VLOOKUP(AO203,[1]!Tabla_áreas[#Data],3,FALSE),"")</f>
        <v/>
      </c>
      <c r="AQ203" t="str">
        <f t="shared" si="6"/>
        <v>TER-25-01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proceso\\TER-25-01 .xlsx</v>
      </c>
    </row>
    <row r="204" spans="39:45" x14ac:dyDescent="0.25">
      <c r="AM204" s="7" t="s">
        <v>215</v>
      </c>
      <c r="AN204" t="s">
        <v>790</v>
      </c>
      <c r="AO204" s="7" t="str">
        <f>+IFERROR(VLOOKUP(AN204,Tabla1[],2,FALSE),"")</f>
        <v>TER</v>
      </c>
      <c r="AP204" t="str">
        <f>+IFERROR(VLOOKUP(AO204,[1]!Tabla_áreas[#Data],3,FALSE),"")</f>
        <v/>
      </c>
      <c r="AQ204" t="str">
        <f t="shared" si="6"/>
        <v>TER-35-01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proceso\\TER-35-01 .xlsx</v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218</v>
      </c>
      <c r="AN207" t="s">
        <v>845</v>
      </c>
      <c r="AO207" s="7" t="str">
        <f>+IFERROR(VLOOKUP(AN207,Tabla1[],2,FALSE),"")</f>
        <v>CHA</v>
      </c>
      <c r="AP207" t="str">
        <f>+IFERROR(VLOOKUP(AO207,[1]!Tabla_áreas[#Data],3,FALSE),"")</f>
        <v/>
      </c>
      <c r="AQ207" t="str">
        <f t="shared" si="6"/>
        <v>CHA-01-10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proceso\\CHA-01-10 .xlsx</v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N211" t="s">
        <v>1011</v>
      </c>
      <c r="AO211" s="7" t="str">
        <f>+IFERROR(VLOOKUP(AN211,Tabla1[],2,FALSE),"")</f>
        <v>PUE</v>
      </c>
      <c r="AP211" t="str">
        <f>+IFERROR(VLOOKUP(AO211,[1]!Tabla_áreas[#Data],3,FALSE),"")</f>
        <v/>
      </c>
      <c r="AQ211" t="str">
        <f t="shared" si="6"/>
        <v>PUE-35-05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proceso\\PUE-35-05 .xlsx</v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N213" t="s">
        <v>794</v>
      </c>
      <c r="AO213" s="7" t="str">
        <f>+IFERROR(VLOOKUP(AN213,Tabla1[],2,FALSE),"")</f>
        <v>CHA</v>
      </c>
      <c r="AP213" t="str">
        <f>+IFERROR(VLOOKUP(AO213,[1]!Tabla_áreas[#Data],3,FALSE),"")</f>
        <v/>
      </c>
      <c r="AQ213" t="str">
        <f t="shared" si="6"/>
        <v>CHA-01-05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proceso\\CHA-01-05 .xlsx</v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N216" t="s">
        <v>848</v>
      </c>
      <c r="AO216" s="7" t="str">
        <f>+IFERROR(VLOOKUP(AN216,Tabla1[],2,FALSE),"")</f>
        <v>CHA</v>
      </c>
      <c r="AP216" t="str">
        <f>+IFERROR(VLOOKUP(AO216,[1]!Tabla_áreas[#Data],3,FALSE),"")</f>
        <v/>
      </c>
      <c r="AQ216" t="str">
        <f t="shared" si="6"/>
        <v>CHA-10-01</v>
      </c>
      <c r="AR216" t="str">
        <f>IFERROR(VLOOKUP(AQ216,[1]!Tabla1[[#All],[HdP Cód Nuevo]:[HdP Nombre]],2,FALSE),"")</f>
        <v/>
      </c>
      <c r="AS216" t="str">
        <f t="shared" si="7"/>
        <v>\\SERVER2012\ingenieria de procesos\Hojas de proceso\\CHA-10-01 .xlsx</v>
      </c>
    </row>
    <row r="217" spans="39:45" x14ac:dyDescent="0.25">
      <c r="AM217" s="7" t="s">
        <v>228</v>
      </c>
      <c r="AN217" t="s">
        <v>849</v>
      </c>
      <c r="AO217" s="7" t="str">
        <f>+IFERROR(VLOOKUP(AN217,Tabla1[],2,FALSE),"")</f>
        <v>CHA</v>
      </c>
      <c r="AP217" t="str">
        <f>+IFERROR(VLOOKUP(AO217,[1]!Tabla_áreas[#Data],3,FALSE),"")</f>
        <v/>
      </c>
      <c r="AQ217" t="str">
        <f t="shared" si="6"/>
        <v>CHA-15-01</v>
      </c>
      <c r="AR217" t="str">
        <f>IFERROR(VLOOKUP(AQ217,[1]!Tabla1[[#All],[HdP Cód Nuevo]:[HdP Nombre]],2,FALSE),"")</f>
        <v/>
      </c>
      <c r="AS217" t="str">
        <f t="shared" si="7"/>
        <v>\\SERVER2012\ingenieria de procesos\Hojas de proceso\\CHA-15-01 .xlsx</v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ht="15" customHeight="1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ht="15" customHeight="1" x14ac:dyDescent="0.25">
      <c r="AM222" s="7" t="s">
        <v>233</v>
      </c>
      <c r="AN222" t="s">
        <v>778</v>
      </c>
      <c r="AO222" s="7" t="str">
        <f>+IFERROR(VLOOKUP(AN222,Tabla1[],2,FALSE),"")</f>
        <v>ATQ</v>
      </c>
      <c r="AP222" t="str">
        <f>+IFERROR(VLOOKUP(AO222,[1]!Tabla_áreas[#Data],3,FALSE),"")</f>
        <v/>
      </c>
      <c r="AQ222" t="str">
        <f t="shared" si="6"/>
        <v>ATQ-35-05</v>
      </c>
      <c r="AR222" t="str">
        <f>IFERROR(VLOOKUP(AQ222,[1]!Tabla1[[#All],[HdP Cód Nuevo]:[HdP Nombre]],2,FALSE),"")</f>
        <v/>
      </c>
      <c r="AS222" t="str">
        <f t="shared" si="7"/>
        <v>\\SERVER2012\ingenieria de procesos\Hojas de proceso\\ATQ-35-05 .xlsx</v>
      </c>
    </row>
    <row r="223" spans="39:45" ht="15" customHeight="1" x14ac:dyDescent="0.25">
      <c r="AM223" s="7" t="s">
        <v>234</v>
      </c>
      <c r="AN223" t="s">
        <v>746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ht="15" customHeight="1" x14ac:dyDescent="0.25">
      <c r="AM224" s="7" t="s">
        <v>235</v>
      </c>
      <c r="AN224" t="s">
        <v>1211</v>
      </c>
      <c r="AO224" s="7" t="str">
        <f>+IFERROR(VLOOKUP(AN224,Tabla1[],2,FALSE),"")</f>
        <v>PLA</v>
      </c>
      <c r="AP224" t="str">
        <f>+IFERROR(VLOOKUP(AO224,[1]!Tabla_áreas[#Data],3,FALSE),"")</f>
        <v/>
      </c>
      <c r="AQ224" t="str">
        <f t="shared" si="6"/>
        <v>PLA-05-01</v>
      </c>
      <c r="AR224" t="str">
        <f>IFERROR(VLOOKUP(AQ224,[1]!Tabla1[[#All],[HdP Cód Nuevo]:[HdP Nombre]],2,FALSE),"")</f>
        <v/>
      </c>
      <c r="AS224" t="str">
        <f t="shared" si="7"/>
        <v>\\SERVER2012\ingenieria de procesos\Hojas de proceso\\PLA-05-01 .xlsx</v>
      </c>
    </row>
    <row r="225" spans="1:45" ht="15" customHeight="1" x14ac:dyDescent="0.25">
      <c r="AN225" t="s">
        <v>1211</v>
      </c>
      <c r="AO225" s="7" t="str">
        <f>+IFERROR(VLOOKUP(AN225,Tabla1[],2,FALSE),"")</f>
        <v>PLA</v>
      </c>
      <c r="AP225" t="str">
        <f>+IFERROR(VLOOKUP(AO225,[1]!Tabla_áreas[#Data],3,FALSE),"")</f>
        <v/>
      </c>
      <c r="AQ225" t="str">
        <f t="shared" si="6"/>
        <v>PLA-05-01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proceso\\PLA-05-01 .xlsx</v>
      </c>
    </row>
    <row r="226" spans="1:45" ht="15" customHeight="1" x14ac:dyDescent="0.25">
      <c r="AN226" t="s">
        <v>1211</v>
      </c>
      <c r="AO226" s="7" t="str">
        <f>+IFERROR(VLOOKUP(AN226,Tabla1[],2,FALSE),"")</f>
        <v>PLA</v>
      </c>
      <c r="AP226" t="str">
        <f>+IFERROR(VLOOKUP(AO226,[1]!Tabla_áreas[#Data],3,FALSE),"")</f>
        <v/>
      </c>
      <c r="AQ226" t="str">
        <f t="shared" si="6"/>
        <v>PLA-05-01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proceso\\PLA-05-01 .xlsx</v>
      </c>
    </row>
    <row r="227" spans="1:45" ht="15" customHeight="1" x14ac:dyDescent="0.25">
      <c r="AN227" t="s">
        <v>1211</v>
      </c>
      <c r="AO227" s="7" t="str">
        <f>+IFERROR(VLOOKUP(AN227,Tabla1[],2,FALSE),"")</f>
        <v>PLA</v>
      </c>
      <c r="AP227" t="str">
        <f>+IFERROR(VLOOKUP(AO227,[1]!Tabla_áreas[#Data],3,FALSE),"")</f>
        <v/>
      </c>
      <c r="AQ227" t="str">
        <f t="shared" si="6"/>
        <v>PLA-05-01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proceso\\PLA-05-01 .xlsx</v>
      </c>
    </row>
    <row r="228" spans="1:45" ht="15" customHeight="1" x14ac:dyDescent="0.25">
      <c r="AN228" t="s">
        <v>1211</v>
      </c>
      <c r="AO228" s="7" t="str">
        <f>+IFERROR(VLOOKUP(AN228,Tabla1[],2,FALSE),"")</f>
        <v>PLA</v>
      </c>
      <c r="AP228" t="str">
        <f>+IFERROR(VLOOKUP(AO228,[1]!Tabla_áreas[#Data],3,FALSE),"")</f>
        <v/>
      </c>
      <c r="AQ228" t="str">
        <f t="shared" si="6"/>
        <v>PLA-05-01</v>
      </c>
      <c r="AR228" t="str">
        <f>IFERROR(VLOOKUP(AQ228,[1]!Tabla1[[#All],[HdP Cód Nuevo]:[HdP Nombre]],2,FALSE),"")</f>
        <v/>
      </c>
      <c r="AS228" t="str">
        <f t="shared" si="7"/>
        <v>\\SERVER2012\ingenieria de procesos\Hojas de proceso\\PLA-05-01 .xlsx</v>
      </c>
    </row>
    <row r="229" spans="1:45" ht="15" customHeight="1" x14ac:dyDescent="0.25">
      <c r="AN229" t="s">
        <v>1211</v>
      </c>
      <c r="AO229" s="7" t="str">
        <f>+IFERROR(VLOOKUP(AN229,Tabla1[],2,FALSE),"")</f>
        <v>PLA</v>
      </c>
      <c r="AP229" t="str">
        <f>+IFERROR(VLOOKUP(AO229,[1]!Tabla_áreas[#Data],3,FALSE),"")</f>
        <v/>
      </c>
      <c r="AQ229" t="str">
        <f t="shared" si="6"/>
        <v>PLA-05-01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proceso\\PLA-05-01 .xlsx</v>
      </c>
    </row>
    <row r="230" spans="1:45" ht="15" customHeight="1" x14ac:dyDescent="0.25">
      <c r="AN230" t="s">
        <v>1211</v>
      </c>
      <c r="AO230" s="7" t="str">
        <f>+IFERROR(VLOOKUP(AN230,Tabla1[],2,FALSE),"")</f>
        <v>PLA</v>
      </c>
      <c r="AP230" t="str">
        <f>+IFERROR(VLOOKUP(AO230,[1]!Tabla_áreas[#Data],3,FALSE),"")</f>
        <v/>
      </c>
      <c r="AQ230" t="str">
        <f t="shared" si="6"/>
        <v>PLA-05-01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proceso\\PLA-05-01 .xlsx</v>
      </c>
    </row>
    <row r="231" spans="1:45" ht="15" customHeight="1" x14ac:dyDescent="0.25">
      <c r="AN231" t="s">
        <v>1211</v>
      </c>
      <c r="AO231" s="7" t="str">
        <f>+IFERROR(VLOOKUP(AN231,Tabla1[],2,FALSE),"")</f>
        <v>PLA</v>
      </c>
      <c r="AP231" t="str">
        <f>+IFERROR(VLOOKUP(AO231,[1]!Tabla_áreas[#Data],3,FALSE),"")</f>
        <v/>
      </c>
      <c r="AQ231" t="str">
        <f t="shared" si="6"/>
        <v>PLA-05-01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proceso\\PLA-05-01 .xlsx</v>
      </c>
    </row>
    <row r="232" spans="1:45" ht="15" customHeight="1" x14ac:dyDescent="0.25">
      <c r="AN232" t="s">
        <v>1211</v>
      </c>
      <c r="AO232" s="7" t="str">
        <f>+IFERROR(VLOOKUP(AN232,Tabla1[],2,FALSE),"")</f>
        <v>PLA</v>
      </c>
      <c r="AP232" t="str">
        <f>+IFERROR(VLOOKUP(AO232,[1]!Tabla_áreas[#Data],3,FALSE),"")</f>
        <v/>
      </c>
      <c r="AQ232" t="str">
        <f t="shared" si="6"/>
        <v>PLA-05-01</v>
      </c>
      <c r="AR232" t="str">
        <f>IFERROR(VLOOKUP(AQ232,[1]!Tabla1[[#All],[HdP Cód Nuevo]:[HdP Nombre]],2,FALSE),"")</f>
        <v/>
      </c>
      <c r="AS232" t="str">
        <f t="shared" si="7"/>
        <v>\\SERVER2012\ingenieria de procesos\Hojas de proceso\\PLA-05-01 .xlsx</v>
      </c>
    </row>
    <row r="233" spans="1:45" ht="15" customHeight="1" x14ac:dyDescent="0.25">
      <c r="AN233" t="s">
        <v>1211</v>
      </c>
      <c r="AO233" s="7" t="str">
        <f>+IFERROR(VLOOKUP(AN233,Tabla1[],2,FALSE),"")</f>
        <v>PLA</v>
      </c>
      <c r="AP233" t="str">
        <f>+IFERROR(VLOOKUP(AO233,[1]!Tabla_áreas[#Data],3,FALSE),"")</f>
        <v/>
      </c>
      <c r="AQ233" t="str">
        <f t="shared" si="6"/>
        <v>PLA-05-01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proceso\\PLA-05-01 .xlsx</v>
      </c>
    </row>
    <row r="234" spans="1:45" ht="15" customHeight="1" x14ac:dyDescent="0.25">
      <c r="AN234" t="s">
        <v>1211</v>
      </c>
      <c r="AO234" s="7" t="str">
        <f>+IFERROR(VLOOKUP(AN234,Tabla1[],2,FALSE),"")</f>
        <v>PLA</v>
      </c>
      <c r="AP234" t="str">
        <f>+IFERROR(VLOOKUP(AO234,[1]!Tabla_áreas[#Data],3,FALSE),"")</f>
        <v/>
      </c>
      <c r="AQ234" t="str">
        <f t="shared" si="6"/>
        <v>PLA-05-01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proceso\\PLA-05-01 .xlsx</v>
      </c>
    </row>
    <row r="235" spans="1:45" ht="15" customHeight="1" x14ac:dyDescent="0.25">
      <c r="A235" s="48" t="s">
        <v>915</v>
      </c>
      <c r="B235" s="48"/>
      <c r="C235" s="48" t="s">
        <v>916</v>
      </c>
      <c r="D235" s="48"/>
      <c r="E235" s="48"/>
      <c r="F235" s="48"/>
      <c r="G235" s="48"/>
      <c r="H235" s="48" t="s">
        <v>917</v>
      </c>
      <c r="I235" s="48"/>
      <c r="J235" s="48"/>
      <c r="AN235" t="s">
        <v>1211</v>
      </c>
      <c r="AO235" s="7" t="str">
        <f>+IFERROR(VLOOKUP(AN235,Tabla1[],2,FALSE),"")</f>
        <v>PLA</v>
      </c>
      <c r="AP235" t="str">
        <f>+IFERROR(VLOOKUP(AO235,[1]!Tabla_áreas[#Data],3,FALSE),"")</f>
        <v/>
      </c>
      <c r="AQ235" t="str">
        <f t="shared" si="6"/>
        <v>PLA-05-01</v>
      </c>
      <c r="AR235" t="str">
        <f>IFERROR(VLOOKUP(AQ235,[1]!Tabla1[[#All],[HdP Cód Nuevo]:[HdP Nombre]],2,FALSE),"")</f>
        <v/>
      </c>
      <c r="AS235" t="str">
        <f t="shared" si="7"/>
        <v>\\SERVER2012\ingenieria de procesos\Hojas de proceso\\PLA-05-01 .xlsx</v>
      </c>
    </row>
    <row r="236" spans="1:45" ht="15" customHeight="1" x14ac:dyDescent="0.25">
      <c r="A236" s="49" t="s">
        <v>918</v>
      </c>
      <c r="B236" s="49"/>
      <c r="C236" s="50" t="s">
        <v>919</v>
      </c>
      <c r="D236" s="50"/>
      <c r="E236" s="50"/>
      <c r="F236" s="50"/>
      <c r="G236" s="50"/>
      <c r="H236" s="50" t="s">
        <v>824</v>
      </c>
      <c r="I236" s="50"/>
      <c r="J236" s="50"/>
      <c r="AN236" t="s">
        <v>1211</v>
      </c>
      <c r="AO236" s="7" t="str">
        <f>+IFERROR(VLOOKUP(AN236,Tabla1[],2,FALSE),"")</f>
        <v>PLA</v>
      </c>
      <c r="AP236" t="str">
        <f>+IFERROR(VLOOKUP(AO236,[1]!Tabla_áreas[#Data],3,FALSE),"")</f>
        <v/>
      </c>
      <c r="AQ236" t="str">
        <f t="shared" si="6"/>
        <v>PLA-05-01</v>
      </c>
      <c r="AR236" t="str">
        <f>IFERROR(VLOOKUP(AQ236,[1]!Tabla1[[#All],[HdP Cód Nuevo]:[HdP Nombre]],2,FALSE),"")</f>
        <v/>
      </c>
      <c r="AS236" t="str">
        <f t="shared" si="7"/>
        <v>\\SERVER2012\ingenieria de procesos\Hojas de proceso\\PLA-05-01 .xlsx</v>
      </c>
    </row>
    <row r="237" spans="1:45" ht="15" customHeight="1" x14ac:dyDescent="0.25">
      <c r="A237" s="51" t="s">
        <v>918</v>
      </c>
      <c r="B237" s="51"/>
      <c r="C237" s="52" t="s">
        <v>920</v>
      </c>
      <c r="D237" s="52"/>
      <c r="E237" s="52"/>
      <c r="F237" s="52"/>
      <c r="G237" s="52"/>
      <c r="H237" s="52" t="s">
        <v>13</v>
      </c>
      <c r="I237" s="52"/>
      <c r="J237" s="52"/>
      <c r="AN237" t="s">
        <v>1211</v>
      </c>
      <c r="AO237" s="7" t="str">
        <f>+IFERROR(VLOOKUP(AN237,Tabla1[],2,FALSE),"")</f>
        <v>PLA</v>
      </c>
      <c r="AP237" t="str">
        <f>+IFERROR(VLOOKUP(AO237,[1]!Tabla_áreas[#Data],3,FALSE),"")</f>
        <v/>
      </c>
      <c r="AQ237" t="str">
        <f t="shared" si="6"/>
        <v>PLA-05-01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proceso\\PLA-05-01 .xlsx</v>
      </c>
    </row>
    <row r="238" spans="1:45" ht="15" customHeight="1" x14ac:dyDescent="0.25">
      <c r="A238" s="53" t="s">
        <v>918</v>
      </c>
      <c r="B238" s="53"/>
      <c r="C238" s="54" t="s">
        <v>921</v>
      </c>
      <c r="D238" s="54"/>
      <c r="E238" s="54"/>
      <c r="F238" s="54"/>
      <c r="G238" s="54"/>
      <c r="H238" s="54" t="s">
        <v>815</v>
      </c>
      <c r="I238" s="54"/>
      <c r="J238" s="54"/>
      <c r="AN238" t="s">
        <v>1211</v>
      </c>
      <c r="AO238" s="7" t="str">
        <f>+IFERROR(VLOOKUP(AN238,Tabla1[],2,FALSE),"")</f>
        <v>PLA</v>
      </c>
      <c r="AP238" t="str">
        <f>+IFERROR(VLOOKUP(AO238,[1]!Tabla_áreas[#Data],3,FALSE),"")</f>
        <v/>
      </c>
      <c r="AQ238" t="str">
        <f t="shared" si="6"/>
        <v>PLA-05-01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proceso\\PLA-05-01 .xlsx</v>
      </c>
    </row>
    <row r="239" spans="1:45" ht="15" customHeight="1" x14ac:dyDescent="0.25">
      <c r="A239" s="55" t="s">
        <v>922</v>
      </c>
      <c r="B239" s="55"/>
      <c r="C239" s="56" t="s">
        <v>923</v>
      </c>
      <c r="D239" s="56"/>
      <c r="E239" s="56"/>
      <c r="F239" s="56"/>
      <c r="G239" s="56"/>
      <c r="H239" s="56" t="s">
        <v>726</v>
      </c>
      <c r="I239" s="56"/>
      <c r="J239" s="56"/>
      <c r="AN239" t="s">
        <v>1211</v>
      </c>
      <c r="AO239" s="7" t="str">
        <f>+IFERROR(VLOOKUP(AN239,Tabla1[],2,FALSE),"")</f>
        <v>PLA</v>
      </c>
      <c r="AP239" t="str">
        <f>+IFERROR(VLOOKUP(AO239,[1]!Tabla_áreas[#Data],3,FALSE),"")</f>
        <v/>
      </c>
      <c r="AQ239" t="str">
        <f t="shared" si="6"/>
        <v>PLA-05-01</v>
      </c>
      <c r="AR239" t="str">
        <f>IFERROR(VLOOKUP(AQ239,[1]!Tabla1[[#All],[HdP Cód Nuevo]:[HdP Nombre]],2,FALSE),"")</f>
        <v/>
      </c>
      <c r="AS239" t="str">
        <f t="shared" si="7"/>
        <v>\\SERVER2012\ingenieria de procesos\Hojas de proceso\\PLA-05-01 .xlsx</v>
      </c>
    </row>
    <row r="240" spans="1:45" ht="15" customHeight="1" x14ac:dyDescent="0.25">
      <c r="A240" s="57" t="s">
        <v>922</v>
      </c>
      <c r="B240" s="57"/>
      <c r="C240" s="58" t="s">
        <v>924</v>
      </c>
      <c r="D240" s="58"/>
      <c r="E240" s="58"/>
      <c r="F240" s="58"/>
      <c r="G240" s="58"/>
      <c r="H240" s="58" t="s">
        <v>780</v>
      </c>
      <c r="I240" s="58"/>
      <c r="J240" s="58"/>
      <c r="AN240" t="s">
        <v>1211</v>
      </c>
      <c r="AO240" s="7" t="str">
        <f>+IFERROR(VLOOKUP(AN240,Tabla1[],2,FALSE),"")</f>
        <v>PLA</v>
      </c>
      <c r="AP240" t="str">
        <f>+IFERROR(VLOOKUP(AO240,[1]!Tabla_áreas[#Data],3,FALSE),"")</f>
        <v/>
      </c>
      <c r="AQ240" t="str">
        <f t="shared" si="6"/>
        <v>PLA-05-01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proceso\\PLA-05-01 .xlsx</v>
      </c>
    </row>
    <row r="241" spans="1:45" ht="15" customHeight="1" x14ac:dyDescent="0.25">
      <c r="A241" s="59" t="s">
        <v>922</v>
      </c>
      <c r="B241" s="59"/>
      <c r="C241" s="60" t="s">
        <v>925</v>
      </c>
      <c r="D241" s="60"/>
      <c r="E241" s="60"/>
      <c r="F241" s="60"/>
      <c r="G241" s="60"/>
      <c r="H241" s="60" t="s">
        <v>926</v>
      </c>
      <c r="I241" s="60"/>
      <c r="J241" s="60"/>
      <c r="AM241" s="7" t="s">
        <v>252</v>
      </c>
      <c r="AN241" t="s">
        <v>1009</v>
      </c>
      <c r="AO241" s="7" t="str">
        <f>+IFERROR(VLOOKUP(AN241,Tabla1[],2,FALSE),"")</f>
        <v>PLA</v>
      </c>
      <c r="AP241" t="str">
        <f>+IFERROR(VLOOKUP(AO241,[1]!Tabla_áreas[#Data],3,FALSE),"")</f>
        <v/>
      </c>
      <c r="AQ241" t="str">
        <f t="shared" si="6"/>
        <v>PLA-15-20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proceso\\PLA-15-20 .xlsx</v>
      </c>
    </row>
    <row r="242" spans="1:45" ht="15" customHeight="1" x14ac:dyDescent="0.25">
      <c r="A242" s="61" t="s">
        <v>922</v>
      </c>
      <c r="B242" s="61"/>
      <c r="C242" s="62" t="s">
        <v>927</v>
      </c>
      <c r="D242" s="62"/>
      <c r="E242" s="62"/>
      <c r="F242" s="62"/>
      <c r="G242" s="62"/>
      <c r="H242" s="62" t="s">
        <v>823</v>
      </c>
      <c r="I242" s="62"/>
      <c r="J242" s="62"/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ht="15" customHeight="1" x14ac:dyDescent="0.25">
      <c r="A243" s="63" t="s">
        <v>922</v>
      </c>
      <c r="B243" s="63"/>
      <c r="C243" s="63" t="s">
        <v>928</v>
      </c>
      <c r="D243" s="63"/>
      <c r="E243" s="63"/>
      <c r="F243" s="63"/>
      <c r="G243" s="63"/>
      <c r="H243" s="63" t="s">
        <v>784</v>
      </c>
      <c r="I243" s="63"/>
      <c r="J243" s="63"/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ht="15" customHeight="1" x14ac:dyDescent="0.25">
      <c r="A244" s="64" t="s">
        <v>922</v>
      </c>
      <c r="B244" s="64"/>
      <c r="C244" s="65" t="s">
        <v>929</v>
      </c>
      <c r="D244" s="65"/>
      <c r="E244" s="65"/>
      <c r="F244" s="65"/>
      <c r="G244" s="65"/>
      <c r="H244" s="65" t="s">
        <v>819</v>
      </c>
      <c r="I244" s="65"/>
      <c r="J244" s="65"/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ht="15" customHeight="1" x14ac:dyDescent="0.25">
      <c r="A245" s="66" t="s">
        <v>922</v>
      </c>
      <c r="B245" s="66"/>
      <c r="C245" s="67" t="s">
        <v>930</v>
      </c>
      <c r="D245" s="67"/>
      <c r="E245" s="67"/>
      <c r="F245" s="67"/>
      <c r="G245" s="67"/>
      <c r="H245" s="67" t="s">
        <v>931</v>
      </c>
      <c r="I245" s="67"/>
      <c r="J245" s="67"/>
      <c r="AM245" s="7" t="s">
        <v>256</v>
      </c>
      <c r="AN245" t="s">
        <v>818</v>
      </c>
      <c r="AO245" s="7" t="str">
        <f>+IFERROR(VLOOKUP(AN245,Tabla1[],2,FALSE),"")</f>
        <v>TER</v>
      </c>
      <c r="AP245" t="str">
        <f>+IFERROR(VLOOKUP(AO245,[1]!Tabla_áreas[#Data],3,FALSE),"")</f>
        <v/>
      </c>
      <c r="AQ245" t="str">
        <f t="shared" si="6"/>
        <v>TER-10-05</v>
      </c>
      <c r="AR245" t="str">
        <f>IFERROR(VLOOKUP(AQ245,[1]!Tabla1[[#All],[HdP Cód Nuevo]:[HdP Nombre]],2,FALSE),"")</f>
        <v/>
      </c>
      <c r="AS245" t="str">
        <f t="shared" si="7"/>
        <v>\\SERVER2012\ingenieria de procesos\Hojas de proceso\\TER-10-05 .xlsx</v>
      </c>
    </row>
    <row r="246" spans="1:45" ht="15" customHeight="1" x14ac:dyDescent="0.25">
      <c r="A246" s="68" t="s">
        <v>922</v>
      </c>
      <c r="B246" s="68"/>
      <c r="C246" s="69" t="s">
        <v>932</v>
      </c>
      <c r="D246" s="69"/>
      <c r="E246" s="69"/>
      <c r="F246" s="69"/>
      <c r="G246" s="69"/>
      <c r="H246" s="69" t="s">
        <v>820</v>
      </c>
      <c r="I246" s="69"/>
      <c r="J246" s="69"/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ht="15" customHeight="1" x14ac:dyDescent="0.25">
      <c r="A247" s="70" t="s">
        <v>922</v>
      </c>
      <c r="B247" s="70"/>
      <c r="C247" s="71" t="s">
        <v>933</v>
      </c>
      <c r="D247" s="71"/>
      <c r="E247" s="71"/>
      <c r="F247" s="71"/>
      <c r="G247" s="71"/>
      <c r="H247" s="71" t="s">
        <v>816</v>
      </c>
      <c r="I247" s="71"/>
      <c r="J247" s="71"/>
      <c r="AM247" s="7" t="s">
        <v>258</v>
      </c>
      <c r="AN247" t="s">
        <v>1010</v>
      </c>
      <c r="AO247" s="7" t="str">
        <f>+IFERROR(VLOOKUP(AN247,Tabla1[],2,FALSE),"")</f>
        <v>PLA</v>
      </c>
      <c r="AP247" t="str">
        <f>+IFERROR(VLOOKUP(AO247,[1]!Tabla_áreas[#Data],3,FALSE),"")</f>
        <v/>
      </c>
      <c r="AQ247" t="str">
        <f t="shared" si="6"/>
        <v>PLA-20-15</v>
      </c>
      <c r="AR247" t="str">
        <f>IFERROR(VLOOKUP(AQ247,[1]!Tabla1[[#All],[HdP Cód Nuevo]:[HdP Nombre]],2,FALSE),"")</f>
        <v/>
      </c>
      <c r="AS247" t="str">
        <f t="shared" si="7"/>
        <v>\\SERVER2012\ingenieria de procesos\Hojas de proceso\\PLA-20-15 .xlsx</v>
      </c>
    </row>
    <row r="248" spans="1:45" ht="15" customHeight="1" x14ac:dyDescent="0.25">
      <c r="A248" s="72" t="s">
        <v>922</v>
      </c>
      <c r="B248" s="72"/>
      <c r="C248" s="73" t="s">
        <v>934</v>
      </c>
      <c r="D248" s="73"/>
      <c r="E248" s="73"/>
      <c r="F248" s="73"/>
      <c r="G248" s="73"/>
      <c r="H248" s="73" t="s">
        <v>821</v>
      </c>
      <c r="I248" s="73"/>
      <c r="J248" s="73"/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ht="15" customHeight="1" x14ac:dyDescent="0.25">
      <c r="A249" s="74" t="s">
        <v>922</v>
      </c>
      <c r="B249" s="74"/>
      <c r="C249" s="75" t="s">
        <v>935</v>
      </c>
      <c r="D249" s="75"/>
      <c r="E249" s="75"/>
      <c r="F249" s="75"/>
      <c r="G249" s="75"/>
      <c r="H249" s="75" t="s">
        <v>936</v>
      </c>
      <c r="I249" s="75"/>
      <c r="J249" s="75"/>
      <c r="AM249" s="7" t="s">
        <v>260</v>
      </c>
      <c r="AN249" t="s">
        <v>1132</v>
      </c>
      <c r="AO249" s="7" t="str">
        <f>+IFERROR(VLOOKUP(AN249,Tabla1[],2,FALSE),"")</f>
        <v>PUE</v>
      </c>
      <c r="AP249" t="str">
        <f>+IFERROR(VLOOKUP(AO249,[1]!Tabla_áreas[#Data],3,FALSE),"")</f>
        <v/>
      </c>
      <c r="AQ249" t="str">
        <f t="shared" si="6"/>
        <v>PUE-01-10</v>
      </c>
      <c r="AR249" t="str">
        <f>IFERROR(VLOOKUP(AQ249,[1]!Tabla1[[#All],[HdP Cód Nuevo]:[HdP Nombre]],2,FALSE),"")</f>
        <v/>
      </c>
      <c r="AS249" t="str">
        <f t="shared" si="7"/>
        <v>\\SERVER2012\ingenieria de procesos\Hojas de proceso\\PUE-01-10 .xlsx</v>
      </c>
    </row>
    <row r="250" spans="1:45" ht="15" customHeight="1" x14ac:dyDescent="0.25">
      <c r="A250" s="76" t="s">
        <v>922</v>
      </c>
      <c r="B250" s="76"/>
      <c r="C250" s="77" t="s">
        <v>937</v>
      </c>
      <c r="D250" s="77"/>
      <c r="E250" s="77"/>
      <c r="F250" s="77"/>
      <c r="G250" s="77"/>
      <c r="H250" s="77" t="s">
        <v>822</v>
      </c>
      <c r="I250" s="77"/>
      <c r="J250" s="77"/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x14ac:dyDescent="0.25"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1:45" x14ac:dyDescent="0.25">
      <c r="AM252" s="7" t="s">
        <v>263</v>
      </c>
      <c r="AN252" t="s">
        <v>13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1:45" x14ac:dyDescent="0.25">
      <c r="AM253" s="7" t="s">
        <v>264</v>
      </c>
      <c r="AN253" t="s">
        <v>1012</v>
      </c>
      <c r="AO253" s="7" t="str">
        <f>+IFERROR(VLOOKUP(AN253,Tabla1[],2,FALSE),"")</f>
        <v>PLA</v>
      </c>
      <c r="AP253" t="str">
        <f>+IFERROR(VLOOKUP(AO253,[1]!Tabla_áreas[#Data],3,FALSE),"")</f>
        <v/>
      </c>
      <c r="AQ253" t="str">
        <f t="shared" si="6"/>
        <v>PLA-20-10</v>
      </c>
      <c r="AR253" t="str">
        <f>IFERROR(VLOOKUP(AQ253,[1]!Tabla1[[#All],[HdP Cód Nuevo]:[HdP Nombre]],2,FALSE),"")</f>
        <v/>
      </c>
      <c r="AS253" t="str">
        <f t="shared" si="7"/>
        <v>\\SERVER2012\ingenieria de procesos\Hojas de proceso\\PLA-20-10 .xlsx</v>
      </c>
    </row>
    <row r="254" spans="1:45" x14ac:dyDescent="0.25">
      <c r="AD254" s="1"/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x14ac:dyDescent="0.25">
      <c r="AM255" s="7" t="s">
        <v>266</v>
      </c>
      <c r="AN255" t="s">
        <v>13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1:45" x14ac:dyDescent="0.25">
      <c r="AM256" s="7" t="s">
        <v>267</v>
      </c>
      <c r="AN256" t="s">
        <v>993</v>
      </c>
      <c r="AO256" s="7" t="str">
        <f>+IFERROR(VLOOKUP(AN256,Tabla1[],2,FALSE),"")</f>
        <v>PEV</v>
      </c>
      <c r="AP256" t="str">
        <f>+IFERROR(VLOOKUP(AO256,[1]!Tabla_áreas[#Data],3,FALSE),"")</f>
        <v/>
      </c>
      <c r="AQ256" t="str">
        <f t="shared" si="6"/>
        <v>PEV-22-01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proceso\\PEV-22-01 .xlsx</v>
      </c>
    </row>
    <row r="257" spans="38:45" x14ac:dyDescent="0.25">
      <c r="AM257" s="7" t="s">
        <v>268</v>
      </c>
      <c r="AN257" t="s">
        <v>784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38:45" x14ac:dyDescent="0.25"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38:45" x14ac:dyDescent="0.25">
      <c r="AM259" s="7" t="s">
        <v>270</v>
      </c>
      <c r="AN259" t="s">
        <v>1096</v>
      </c>
      <c r="AO259" s="7" t="str">
        <f>+IFERROR(VLOOKUP(AN259,Tabla1[],2,FALSE),"")</f>
        <v>ESP</v>
      </c>
      <c r="AP259" t="str">
        <f>+IFERROR(VLOOKUP(AO259,[1]!Tabla_áreas[#Data],3,FALSE),"")</f>
        <v/>
      </c>
      <c r="AQ259" t="str">
        <f t="shared" si="6"/>
        <v>ESP-01-05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proceso\\ESP-01-05 .xlsx</v>
      </c>
    </row>
    <row r="260" spans="38:45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38:45" x14ac:dyDescent="0.25">
      <c r="AM261" s="7" t="s">
        <v>272</v>
      </c>
      <c r="AN261" t="s">
        <v>881</v>
      </c>
      <c r="AO261" s="7" t="str">
        <f>+IFERROR(VLOOKUP(AN261,Tabla1[],2,FALSE),"")</f>
        <v>EMB</v>
      </c>
      <c r="AP261" t="str">
        <f>+IFERROR(VLOOKUP(AO261,[1]!Tabla_áreas[#Data],3,FALSE),"")</f>
        <v/>
      </c>
      <c r="AQ261" t="str">
        <f t="shared" ref="AQ261:AQ324" si="8">IF(AO261="","",AO261&amp;"-"&amp;RIGHT(AN261,5))</f>
        <v>EMB-01-20</v>
      </c>
      <c r="AR261" t="str">
        <f>IFERROR(VLOOKUP(AQ261,[1]!Tabla1[[#All],[HdP Cód Nuevo]:[HdP Nombre]],2,FALSE),"")</f>
        <v/>
      </c>
      <c r="AS261" t="str">
        <f t="shared" ref="AS261:AS324" si="9">IF(AO261="","",$AN$4&amp;AP261&amp;"\"&amp;AQ261&amp;" "&amp;AR261&amp;$AN$5)</f>
        <v>\\SERVER2012\ingenieria de procesos\Hojas de proceso\\EMB-01-20 .xlsx</v>
      </c>
    </row>
    <row r="262" spans="38:45" x14ac:dyDescent="0.25"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8"/>
        <v/>
      </c>
      <c r="AR262" t="str">
        <f>IFERROR(VLOOKUP(AQ262,[1]!Tabla1[[#All],[HdP Cód Nuevo]:[HdP Nombre]],2,FALSE),"")</f>
        <v/>
      </c>
      <c r="AS262" t="str">
        <f t="shared" si="9"/>
        <v/>
      </c>
    </row>
    <row r="263" spans="38:45" x14ac:dyDescent="0.25">
      <c r="AM263" s="7" t="s">
        <v>274</v>
      </c>
      <c r="AN263" t="s">
        <v>1143</v>
      </c>
      <c r="AO263" s="7" t="str">
        <f>+IFERROR(VLOOKUP(AN263,Tabla1[],2,FALSE),"")</f>
        <v>EMB</v>
      </c>
      <c r="AP263" t="str">
        <f>+IFERROR(VLOOKUP(AO263,[1]!Tabla_áreas[#Data],3,FALSE),"")</f>
        <v/>
      </c>
      <c r="AQ263" t="str">
        <f t="shared" si="8"/>
        <v>EMB-01-30</v>
      </c>
      <c r="AR263" t="str">
        <f>IFERROR(VLOOKUP(AQ263,[1]!Tabla1[[#All],[HdP Cód Nuevo]:[HdP Nombre]],2,FALSE),"")</f>
        <v/>
      </c>
      <c r="AS263" t="str">
        <f t="shared" si="9"/>
        <v>\\SERVER2012\ingenieria de procesos\Hojas de proceso\\EMB-01-30 .xlsx</v>
      </c>
    </row>
    <row r="264" spans="38:45" x14ac:dyDescent="0.25">
      <c r="AM264" s="7" t="s">
        <v>275</v>
      </c>
      <c r="AN264" s="5"/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8"/>
        <v/>
      </c>
      <c r="AR264" t="str">
        <f>IFERROR(VLOOKUP(AQ264,[1]!Tabla1[[#All],[HdP Cód Nuevo]:[HdP Nombre]],2,FALSE),"")</f>
        <v/>
      </c>
      <c r="AS264" t="str">
        <f t="shared" si="9"/>
        <v/>
      </c>
    </row>
    <row r="265" spans="38:45" x14ac:dyDescent="0.25">
      <c r="AM265" s="7" t="s">
        <v>1</v>
      </c>
      <c r="AN265" s="5" t="s">
        <v>853</v>
      </c>
      <c r="AO265" s="7" t="str">
        <f>+IFERROR(VLOOKUP(AN265,Tabla1[],2,FALSE),"")</f>
        <v>CHA</v>
      </c>
      <c r="AP265" t="str">
        <f>+IFERROR(VLOOKUP(AO265,[1]!Tabla_áreas[#Data],3,FALSE),"")</f>
        <v/>
      </c>
      <c r="AQ265" t="str">
        <f t="shared" si="8"/>
        <v>CHA-01-01</v>
      </c>
      <c r="AR265" t="str">
        <f>IFERROR(VLOOKUP(AQ265,[1]!Tabla1[[#All],[HdP Cód Nuevo]:[HdP Nombre]],2,FALSE),"")</f>
        <v/>
      </c>
      <c r="AS265" t="str">
        <f t="shared" si="9"/>
        <v>\\SERVER2012\ingenieria de procesos\Hojas de proceso\\CHA-01-01 .xlsx</v>
      </c>
    </row>
    <row r="266" spans="38:45" x14ac:dyDescent="0.25"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8"/>
        <v/>
      </c>
      <c r="AR266" t="str">
        <f>IFERROR(VLOOKUP(AQ266,[1]!Tabla1[[#All],[HdP Cód Nuevo]:[HdP Nombre]],2,FALSE),"")</f>
        <v/>
      </c>
      <c r="AS266" t="str">
        <f t="shared" si="9"/>
        <v/>
      </c>
    </row>
    <row r="267" spans="38:45" x14ac:dyDescent="0.25">
      <c r="AL267" s="1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38:45" x14ac:dyDescent="0.25">
      <c r="AM268" s="7" t="s">
        <v>2</v>
      </c>
      <c r="AN268" t="s">
        <v>727</v>
      </c>
      <c r="AO268" s="7" t="str">
        <f>+IFERROR(VLOOKUP(AN268,Tabla1[],2,FALSE),"")</f>
        <v>ATQ</v>
      </c>
      <c r="AP268" t="str">
        <f>+IFERROR(VLOOKUP(AO268,[1]!Tabla_áreas[#Data],3,FALSE),"")</f>
        <v/>
      </c>
      <c r="AQ268" t="str">
        <f t="shared" si="8"/>
        <v>ATQ-25-01</v>
      </c>
      <c r="AR268" t="str">
        <f>IFERROR(VLOOKUP(AQ268,[1]!Tabla1[[#All],[HdP Cód Nuevo]:[HdP Nombre]],2,FALSE),"")</f>
        <v/>
      </c>
      <c r="AS268" t="str">
        <f t="shared" si="9"/>
        <v>\\SERVER2012\ingenieria de procesos\Hojas de proceso\\ATQ-25-01 .xlsx</v>
      </c>
    </row>
    <row r="269" spans="38:45" x14ac:dyDescent="0.25">
      <c r="AM269" s="7" t="s">
        <v>278</v>
      </c>
      <c r="AN269" t="s">
        <v>801</v>
      </c>
      <c r="AO269" s="7" t="str">
        <f>+IFERROR(VLOOKUP(AN269,Tabla1[],2,FALSE),"")</f>
        <v>PLA</v>
      </c>
      <c r="AP269" t="str">
        <f>+IFERROR(VLOOKUP(AO269,[1]!Tabla_áreas[#Data],3,FALSE),"")</f>
        <v/>
      </c>
      <c r="AQ269" t="str">
        <f t="shared" si="8"/>
        <v>PLA-10-10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proceso\\PLA-10-10 .xlsx</v>
      </c>
    </row>
    <row r="270" spans="38:45" x14ac:dyDescent="0.25"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38:45" x14ac:dyDescent="0.25">
      <c r="AM271" s="7" t="s">
        <v>8</v>
      </c>
      <c r="AN271" t="s">
        <v>1159</v>
      </c>
      <c r="AO271" s="7" t="str">
        <f>+IFERROR(VLOOKUP(AN271,Tabla1[],2,FALSE),"")</f>
        <v>PLA</v>
      </c>
      <c r="AP271" t="str">
        <f>+IFERROR(VLOOKUP(AO271,[1]!Tabla_áreas[#Data],3,FALSE),"")</f>
        <v/>
      </c>
      <c r="AQ271" t="str">
        <f t="shared" si="8"/>
        <v>PLA-05-01</v>
      </c>
      <c r="AR271" t="str">
        <f>IFERROR(VLOOKUP(AQ271,[1]!Tabla1[[#All],[HdP Cód Nuevo]:[HdP Nombre]],2,FALSE),"")</f>
        <v/>
      </c>
      <c r="AS271" t="str">
        <f t="shared" si="9"/>
        <v>\\SERVER2012\ingenieria de procesos\Hojas de proceso\\PLA-05-01 .xlsx</v>
      </c>
    </row>
    <row r="272" spans="38:45" x14ac:dyDescent="0.25">
      <c r="AM272" s="7" t="s">
        <v>6</v>
      </c>
      <c r="AN272" t="s">
        <v>807</v>
      </c>
      <c r="AO272" s="7" t="str">
        <f>+IFERROR(VLOOKUP(AN272,Tabla1[],2,FALSE),"")</f>
        <v>CON</v>
      </c>
      <c r="AP272" t="str">
        <f>+IFERROR(VLOOKUP(AO272,[1]!Tabla_áreas[#Data],3,FALSE),"")</f>
        <v/>
      </c>
      <c r="AQ272" t="str">
        <f t="shared" si="8"/>
        <v>CON-15-01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proceso\\CON-15-01 .xlsx</v>
      </c>
    </row>
    <row r="273" spans="39:45" x14ac:dyDescent="0.25"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39:45" x14ac:dyDescent="0.25">
      <c r="AM274" s="7" t="s">
        <v>7</v>
      </c>
      <c r="AN274" s="5"/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39:45" x14ac:dyDescent="0.25">
      <c r="AM275" s="7" t="s">
        <v>279</v>
      </c>
      <c r="AN275" s="5"/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39:45" x14ac:dyDescent="0.25"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39:45" x14ac:dyDescent="0.25"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9:45" x14ac:dyDescent="0.25">
      <c r="AM278" s="7" t="s">
        <v>282</v>
      </c>
      <c r="AN278" t="s">
        <v>1098</v>
      </c>
      <c r="AO278" s="7" t="str">
        <f>+IFERROR(VLOOKUP(AN278,Tabla1[],2,FALSE),"")</f>
        <v>CON</v>
      </c>
      <c r="AP278" t="str">
        <f>+IFERROR(VLOOKUP(AO278,[1]!Tabla_áreas[#Data],3,FALSE),"")</f>
        <v/>
      </c>
      <c r="AQ278" t="str">
        <f t="shared" si="8"/>
        <v>CON-01-05</v>
      </c>
      <c r="AR278" t="str">
        <f>IFERROR(VLOOKUP(AQ278,[1]!Tabla1[[#All],[HdP Cód Nuevo]:[HdP Nombre]],2,FALSE),"")</f>
        <v/>
      </c>
      <c r="AS278" t="str">
        <f t="shared" si="9"/>
        <v>\\SERVER2012\ingenieria de procesos\Hojas de proceso\\CON-01-05 .xlsx</v>
      </c>
    </row>
    <row r="279" spans="39:45" x14ac:dyDescent="0.25">
      <c r="AM279" s="7" t="s">
        <v>283</v>
      </c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39:45" x14ac:dyDescent="0.25">
      <c r="AM280" s="7" t="s">
        <v>284</v>
      </c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39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39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39:45" x14ac:dyDescent="0.25">
      <c r="AM283" s="7" t="s">
        <v>10</v>
      </c>
      <c r="AN283" t="s">
        <v>814</v>
      </c>
      <c r="AO283" s="7" t="str">
        <f>+IFERROR(VLOOKUP(AN283,Tabla1[],2,FALSE),"")</f>
        <v>EMB</v>
      </c>
      <c r="AP283" t="str">
        <f>+IFERROR(VLOOKUP(AO283,[1]!Tabla_áreas[#Data],3,FALSE),"")</f>
        <v/>
      </c>
      <c r="AQ283" t="str">
        <f t="shared" si="8"/>
        <v>EMB-10-01</v>
      </c>
      <c r="AR283" t="str">
        <f>IFERROR(VLOOKUP(AQ283,[1]!Tabla1[[#All],[HdP Cód Nuevo]:[HdP Nombre]],2,FALSE),"")</f>
        <v/>
      </c>
      <c r="AS283" t="str">
        <f t="shared" si="9"/>
        <v>\\SERVER2012\ingenieria de procesos\Hojas de proceso\\EMB-10-01 .xlsx</v>
      </c>
    </row>
    <row r="284" spans="39:45" x14ac:dyDescent="0.25">
      <c r="AM284" s="7" t="s">
        <v>287</v>
      </c>
      <c r="AN284" t="s">
        <v>1099</v>
      </c>
      <c r="AO284" s="7" t="str">
        <f>+IFERROR(VLOOKUP(AN284,Tabla1[],2,FALSE),"")</f>
        <v>PEV</v>
      </c>
      <c r="AP284" t="str">
        <f>+IFERROR(VLOOKUP(AO284,[1]!Tabla_áreas[#Data],3,FALSE),"")</f>
        <v/>
      </c>
      <c r="AQ284" t="str">
        <f t="shared" si="8"/>
        <v>PEV-01-05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proceso\\PEV-01-05 .xlsx</v>
      </c>
    </row>
    <row r="285" spans="39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39:45" x14ac:dyDescent="0.25">
      <c r="AM286" s="7" t="s">
        <v>11</v>
      </c>
      <c r="AN286" t="s">
        <v>1142</v>
      </c>
      <c r="AO286" s="7" t="str">
        <f>+IFERROR(VLOOKUP(AN286,Tabla1[],2,FALSE),"")</f>
        <v>EQU</v>
      </c>
      <c r="AP286" t="str">
        <f>+IFERROR(VLOOKUP(AO286,[1]!Tabla_áreas[#Data],3,FALSE),"")</f>
        <v/>
      </c>
      <c r="AQ286" t="str">
        <f t="shared" si="8"/>
        <v>EQU-14-01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proceso\\EQU-14-01 .xlsx</v>
      </c>
    </row>
    <row r="287" spans="39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39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N290" t="s">
        <v>734</v>
      </c>
      <c r="AO290" s="7" t="str">
        <f>+IFERROR(VLOOKUP(AN290,Tabla1[],2,FALSE),"")</f>
        <v>PEV</v>
      </c>
      <c r="AP290" t="str">
        <f>+IFERROR(VLOOKUP(AO290,[1]!Tabla_áreas[#Data],3,FALSE),"")</f>
        <v/>
      </c>
      <c r="AQ290" t="str">
        <f t="shared" si="8"/>
        <v>PEV-05-01</v>
      </c>
      <c r="AR290" t="str">
        <f>IFERROR(VLOOKUP(AQ290,[1]!Tabla1[[#All],[HdP Cód Nuevo]:[HdP Nombre]],2,FALSE),"")</f>
        <v/>
      </c>
      <c r="AS290" t="str">
        <f t="shared" si="9"/>
        <v>\\SERVER2012\ingenieria de procesos\Hojas de proceso\\PEV-05-01 .xlsx</v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N292" t="s">
        <v>1209</v>
      </c>
      <c r="AO292" s="7" t="str">
        <f>+IFERROR(VLOOKUP(AN292,Tabla1[],2,FALSE),"")</f>
        <v>PLA</v>
      </c>
      <c r="AP292" t="str">
        <f>+IFERROR(VLOOKUP(AO292,[1]!Tabla_áreas[#Data],3,FALSE),"")</f>
        <v/>
      </c>
      <c r="AQ292" t="str">
        <f t="shared" si="8"/>
        <v>PLA-10-60</v>
      </c>
      <c r="AR292" t="str">
        <f>IFERROR(VLOOKUP(AQ292,[1]!Tabla1[[#All],[HdP Cód Nuevo]:[HdP Nombre]],2,FALSE),"")</f>
        <v/>
      </c>
      <c r="AS292" t="str">
        <f t="shared" si="9"/>
        <v>\\SERVER2012\ingenieria de procesos\Hojas de proceso\\PLA-10-60 .xlsx</v>
      </c>
    </row>
    <row r="293" spans="39:45" x14ac:dyDescent="0.25">
      <c r="AM293" s="7" t="s">
        <v>294</v>
      </c>
      <c r="AN293" t="s">
        <v>1210</v>
      </c>
      <c r="AO293" s="7" t="str">
        <f>+IFERROR(VLOOKUP(AN293,Tabla1[],2,FALSE),"")</f>
        <v>PLA</v>
      </c>
      <c r="AP293" t="str">
        <f>+IFERROR(VLOOKUP(AO293,[1]!Tabla_áreas[#Data],3,FALSE),"")</f>
        <v/>
      </c>
      <c r="AQ293" t="str">
        <f t="shared" si="8"/>
        <v>PLA-05-01</v>
      </c>
      <c r="AR293" t="str">
        <f>IFERROR(VLOOKUP(AQ293,[1]!Tabla1[[#All],[HdP Cód Nuevo]:[HdP Nombre]],2,FALSE),"")</f>
        <v/>
      </c>
      <c r="AS293" t="str">
        <f t="shared" si="9"/>
        <v>\\SERVER2012\ingenieria de procesos\Hojas de proceso\\PLA-05-01 .xlsx</v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N295" s="5"/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N297" t="s">
        <v>13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N298" s="5" t="s">
        <v>723</v>
      </c>
      <c r="AO298" s="7" t="str">
        <f>+IFERROR(VLOOKUP(AN298,Tabla1[],2,FALSE),"")</f>
        <v>ATQ</v>
      </c>
      <c r="AP298" t="str">
        <f>+IFERROR(VLOOKUP(AO298,[1]!Tabla_áreas[#Data],3,FALSE),"")</f>
        <v/>
      </c>
      <c r="AQ298" t="str">
        <f t="shared" si="8"/>
        <v>ATQ-01-05</v>
      </c>
      <c r="AR298" t="str">
        <f>IFERROR(VLOOKUP(AQ298,[1]!Tabla1[[#All],[HdP Cód Nuevo]:[HdP Nombre]],2,FALSE),"")</f>
        <v/>
      </c>
      <c r="AS298" t="str">
        <f t="shared" si="9"/>
        <v>\\SERVER2012\ingenieria de procesos\Hojas de proceso\\ATQ-01-05 .xlsx</v>
      </c>
    </row>
    <row r="299" spans="39:45" x14ac:dyDescent="0.25">
      <c r="AM299" s="7" t="s">
        <v>300</v>
      </c>
      <c r="AN299" t="s">
        <v>1075</v>
      </c>
      <c r="AO299" s="7" t="str">
        <f>+IFERROR(VLOOKUP(AN299,Tabla1[],2,FALSE),"")</f>
        <v>EMB</v>
      </c>
      <c r="AP299" t="str">
        <f>+IFERROR(VLOOKUP(AO299,[1]!Tabla_áreas[#Data],3,FALSE),"")</f>
        <v/>
      </c>
      <c r="AQ299" t="str">
        <f t="shared" si="8"/>
        <v>EMB-10-05</v>
      </c>
      <c r="AR299" t="str">
        <f>IFERROR(VLOOKUP(AQ299,[1]!Tabla1[[#All],[HdP Cód Nuevo]:[HdP Nombre]],2,FALSE),"")</f>
        <v/>
      </c>
      <c r="AS299" t="str">
        <f t="shared" si="9"/>
        <v>\\SERVER2012\ingenieria de procesos\Hojas de proceso\\EMB-10-05 .xlsx</v>
      </c>
    </row>
    <row r="300" spans="39:45" x14ac:dyDescent="0.25">
      <c r="AM300" s="7" t="s">
        <v>301</v>
      </c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ref="AQ325:AQ388" si="10">IF(AO325="","",AO325&amp;"-"&amp;RIGHT(AN325,5))</f>
        <v/>
      </c>
      <c r="AR325" t="str">
        <f>IFERROR(VLOOKUP(AQ325,[1]!Tabla1[[#All],[HdP Cód Nuevo]:[HdP Nombre]],2,FALSE),"")</f>
        <v/>
      </c>
      <c r="AS325" t="str">
        <f t="shared" ref="AS325:AS388" si="11">IF(AO325="","",$AN$4&amp;AP325&amp;"\"&amp;AQ325&amp;" "&amp;AR325&amp;$AN$5)</f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10"/>
        <v/>
      </c>
      <c r="AR326" t="str">
        <f>IFERROR(VLOOKUP(AQ326,[1]!Tabla1[[#All],[HdP Cód Nuevo]:[HdP Nombre]],2,FALSE),"")</f>
        <v/>
      </c>
      <c r="AS326" t="str">
        <f t="shared" si="11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10"/>
        <v/>
      </c>
      <c r="AR327" t="str">
        <f>IFERROR(VLOOKUP(AQ327,[1]!Tabla1[[#All],[HdP Cód Nuevo]:[HdP Nombre]],2,FALSE),"")</f>
        <v/>
      </c>
      <c r="AS327" t="str">
        <f t="shared" si="11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10"/>
        <v/>
      </c>
      <c r="AR328" t="str">
        <f>IFERROR(VLOOKUP(AQ328,[1]!Tabla1[[#All],[HdP Cód Nuevo]:[HdP Nombre]],2,FALSE),"")</f>
        <v/>
      </c>
      <c r="AS328" t="str">
        <f t="shared" si="11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10"/>
        <v/>
      </c>
      <c r="AR329" t="str">
        <f>IFERROR(VLOOKUP(AQ329,[1]!Tabla1[[#All],[HdP Cód Nuevo]:[HdP Nombre]],2,FALSE),"")</f>
        <v/>
      </c>
      <c r="AS329" t="str">
        <f t="shared" si="11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10"/>
        <v/>
      </c>
      <c r="AR330" t="str">
        <f>IFERROR(VLOOKUP(AQ330,[1]!Tabla1[[#All],[HdP Cód Nuevo]:[HdP Nombre]],2,FALSE),"")</f>
        <v/>
      </c>
      <c r="AS330" t="str">
        <f t="shared" si="11"/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ref="AQ389:AQ452" si="12">IF(AO389="","",AO389&amp;"-"&amp;RIGHT(AN389,5))</f>
        <v/>
      </c>
      <c r="AR389" t="str">
        <f>IFERROR(VLOOKUP(AQ389,[1]!Tabla1[[#All],[HdP Cód Nuevo]:[HdP Nombre]],2,FALSE),"")</f>
        <v/>
      </c>
      <c r="AS389" t="str">
        <f t="shared" ref="AS389:AS452" si="13">IF(AO389="","",$AN$4&amp;AP389&amp;"\"&amp;AQ389&amp;" "&amp;AR389&amp;$AN$5)</f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2"/>
        <v/>
      </c>
      <c r="AR390" t="str">
        <f>IFERROR(VLOOKUP(AQ390,[1]!Tabla1[[#All],[HdP Cód Nuevo]:[HdP Nombre]],2,FALSE),"")</f>
        <v/>
      </c>
      <c r="AS390" t="str">
        <f t="shared" si="13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2"/>
        <v/>
      </c>
      <c r="AR391" t="str">
        <f>IFERROR(VLOOKUP(AQ391,[1]!Tabla1[[#All],[HdP Cód Nuevo]:[HdP Nombre]],2,FALSE),"")</f>
        <v/>
      </c>
      <c r="AS391" t="str">
        <f t="shared" si="13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2"/>
        <v/>
      </c>
      <c r="AR392" t="str">
        <f>IFERROR(VLOOKUP(AQ392,[1]!Tabla1[[#All],[HdP Cód Nuevo]:[HdP Nombre]],2,FALSE),"")</f>
        <v/>
      </c>
      <c r="AS392" t="str">
        <f t="shared" si="13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2"/>
        <v/>
      </c>
      <c r="AR393" t="str">
        <f>IFERROR(VLOOKUP(AQ393,[1]!Tabla1[[#All],[HdP Cód Nuevo]:[HdP Nombre]],2,FALSE),"")</f>
        <v/>
      </c>
      <c r="AS393" t="str">
        <f t="shared" si="13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2"/>
        <v/>
      </c>
      <c r="AR394" t="str">
        <f>IFERROR(VLOOKUP(AQ394,[1]!Tabla1[[#All],[HdP Cód Nuevo]:[HdP Nombre]],2,FALSE),"")</f>
        <v/>
      </c>
      <c r="AS394" t="str">
        <f t="shared" si="13"/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ref="AQ453:AQ516" si="14">IF(AO453="","",AO453&amp;"-"&amp;RIGHT(AN453,5))</f>
        <v/>
      </c>
      <c r="AR453" t="str">
        <f>IFERROR(VLOOKUP(AQ453,[1]!Tabla1[[#All],[HdP Cód Nuevo]:[HdP Nombre]],2,FALSE),"")</f>
        <v/>
      </c>
      <c r="AS453" t="str">
        <f t="shared" ref="AS453:AS516" si="15">IF(AO453="","",$AN$4&amp;AP453&amp;"\"&amp;AQ453&amp;" "&amp;AR453&amp;$AN$5)</f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4"/>
        <v/>
      </c>
      <c r="AR454" t="str">
        <f>IFERROR(VLOOKUP(AQ454,[1]!Tabla1[[#All],[HdP Cód Nuevo]:[HdP Nombre]],2,FALSE),"")</f>
        <v/>
      </c>
      <c r="AS454" t="str">
        <f t="shared" si="15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4"/>
        <v/>
      </c>
      <c r="AR455" t="str">
        <f>IFERROR(VLOOKUP(AQ455,[1]!Tabla1[[#All],[HdP Cód Nuevo]:[HdP Nombre]],2,FALSE),"")</f>
        <v/>
      </c>
      <c r="AS455" t="str">
        <f t="shared" si="15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4"/>
        <v/>
      </c>
      <c r="AR456" t="str">
        <f>IFERROR(VLOOKUP(AQ456,[1]!Tabla1[[#All],[HdP Cód Nuevo]:[HdP Nombre]],2,FALSE),"")</f>
        <v/>
      </c>
      <c r="AS456" t="str">
        <f t="shared" si="15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4"/>
        <v/>
      </c>
      <c r="AR457" t="str">
        <f>IFERROR(VLOOKUP(AQ457,[1]!Tabla1[[#All],[HdP Cód Nuevo]:[HdP Nombre]],2,FALSE),"")</f>
        <v/>
      </c>
      <c r="AS457" t="str">
        <f t="shared" si="15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4"/>
        <v/>
      </c>
      <c r="AR458" t="str">
        <f>IFERROR(VLOOKUP(AQ458,[1]!Tabla1[[#All],[HdP Cód Nuevo]:[HdP Nombre]],2,FALSE),"")</f>
        <v/>
      </c>
      <c r="AS458" t="str">
        <f t="shared" si="15"/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ref="AQ517:AQ580" si="16">IF(AO517="","",AO517&amp;"-"&amp;RIGHT(AN517,5))</f>
        <v/>
      </c>
      <c r="AR517" t="str">
        <f>IFERROR(VLOOKUP(AQ517,[1]!Tabla1[[#All],[HdP Cód Nuevo]:[HdP Nombre]],2,FALSE),"")</f>
        <v/>
      </c>
      <c r="AS517" t="str">
        <f t="shared" ref="AS517:AS580" si="17">IF(AO517="","",$AN$4&amp;AP517&amp;"\"&amp;AQ517&amp;" "&amp;AR517&amp;$AN$5)</f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6"/>
        <v/>
      </c>
      <c r="AR518" t="str">
        <f>IFERROR(VLOOKUP(AQ518,[1]!Tabla1[[#All],[HdP Cód Nuevo]:[HdP Nombre]],2,FALSE),"")</f>
        <v/>
      </c>
      <c r="AS518" t="str">
        <f t="shared" si="17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6"/>
        <v/>
      </c>
      <c r="AR519" t="str">
        <f>IFERROR(VLOOKUP(AQ519,[1]!Tabla1[[#All],[HdP Cód Nuevo]:[HdP Nombre]],2,FALSE),"")</f>
        <v/>
      </c>
      <c r="AS519" t="str">
        <f t="shared" si="17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6"/>
        <v/>
      </c>
      <c r="AR520" t="str">
        <f>IFERROR(VLOOKUP(AQ520,[1]!Tabla1[[#All],[HdP Cód Nuevo]:[HdP Nombre]],2,FALSE),"")</f>
        <v/>
      </c>
      <c r="AS520" t="str">
        <f t="shared" si="17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6"/>
        <v/>
      </c>
      <c r="AR521" t="str">
        <f>IFERROR(VLOOKUP(AQ521,[1]!Tabla1[[#All],[HdP Cód Nuevo]:[HdP Nombre]],2,FALSE),"")</f>
        <v/>
      </c>
      <c r="AS521" t="str">
        <f t="shared" si="17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6"/>
        <v/>
      </c>
      <c r="AR522" t="str">
        <f>IFERROR(VLOOKUP(AQ522,[1]!Tabla1[[#All],[HdP Cód Nuevo]:[HdP Nombre]],2,FALSE),"")</f>
        <v/>
      </c>
      <c r="AS522" t="str">
        <f t="shared" si="17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ref="AQ581:AQ644" si="18">IF(AO581="","",AO581&amp;"-"&amp;RIGHT(AN581,5))</f>
        <v/>
      </c>
      <c r="AR581" t="str">
        <f>IFERROR(VLOOKUP(AQ581,[1]!Tabla1[[#All],[HdP Cód Nuevo]:[HdP Nombre]],2,FALSE),"")</f>
        <v/>
      </c>
      <c r="AS581" t="str">
        <f t="shared" ref="AS581:AS644" si="19">IF(AO581="","",$AN$4&amp;AP581&amp;"\"&amp;AQ581&amp;" "&amp;AR581&amp;$AN$5)</f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8"/>
        <v/>
      </c>
      <c r="AR582" t="str">
        <f>IFERROR(VLOOKUP(AQ582,[1]!Tabla1[[#All],[HdP Cód Nuevo]:[HdP Nombre]],2,FALSE),"")</f>
        <v/>
      </c>
      <c r="AS582" t="str">
        <f t="shared" si="19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8"/>
        <v/>
      </c>
      <c r="AR583" t="str">
        <f>IFERROR(VLOOKUP(AQ583,[1]!Tabla1[[#All],[HdP Cód Nuevo]:[HdP Nombre]],2,FALSE),"")</f>
        <v/>
      </c>
      <c r="AS583" t="str">
        <f t="shared" si="19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8"/>
        <v/>
      </c>
      <c r="AR584" t="str">
        <f>IFERROR(VLOOKUP(AQ584,[1]!Tabla1[[#All],[HdP Cód Nuevo]:[HdP Nombre]],2,FALSE),"")</f>
        <v/>
      </c>
      <c r="AS584" t="str">
        <f t="shared" si="19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8"/>
        <v/>
      </c>
      <c r="AR585" t="str">
        <f>IFERROR(VLOOKUP(AQ585,[1]!Tabla1[[#All],[HdP Cód Nuevo]:[HdP Nombre]],2,FALSE),"")</f>
        <v/>
      </c>
      <c r="AS585" t="str">
        <f t="shared" si="19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8"/>
        <v/>
      </c>
      <c r="AR586" t="str">
        <f>IFERROR(VLOOKUP(AQ586,[1]!Tabla1[[#All],[HdP Cód Nuevo]:[HdP Nombre]],2,FALSE),"")</f>
        <v/>
      </c>
      <c r="AS586" t="str">
        <f t="shared" si="19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ref="AQ645:AQ708" si="20">IF(AO645="","",AO645&amp;"-"&amp;RIGHT(AN645,5))</f>
        <v/>
      </c>
      <c r="AR645" t="str">
        <f>IFERROR(VLOOKUP(AQ645,[1]!Tabla1[[#All],[HdP Cód Nuevo]:[HdP Nombre]],2,FALSE),"")</f>
        <v/>
      </c>
      <c r="AS645" t="str">
        <f t="shared" ref="AS645:AS708" si="21">IF(AO645="","",$AN$4&amp;AP645&amp;"\"&amp;AQ645&amp;" "&amp;AR645&amp;$AN$5)</f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20"/>
        <v/>
      </c>
      <c r="AR646" t="str">
        <f>IFERROR(VLOOKUP(AQ646,[1]!Tabla1[[#All],[HdP Cód Nuevo]:[HdP Nombre]],2,FALSE),"")</f>
        <v/>
      </c>
      <c r="AS646" t="str">
        <f t="shared" si="21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20"/>
        <v/>
      </c>
      <c r="AR647" t="str">
        <f>IFERROR(VLOOKUP(AQ647,[1]!Tabla1[[#All],[HdP Cód Nuevo]:[HdP Nombre]],2,FALSE),"")</f>
        <v/>
      </c>
      <c r="AS647" t="str">
        <f t="shared" si="21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20"/>
        <v/>
      </c>
      <c r="AR648" t="str">
        <f>IFERROR(VLOOKUP(AQ648,[1]!Tabla1[[#All],[HdP Cód Nuevo]:[HdP Nombre]],2,FALSE),"")</f>
        <v/>
      </c>
      <c r="AS648" t="str">
        <f t="shared" si="21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20"/>
        <v/>
      </c>
      <c r="AR649" t="str">
        <f>IFERROR(VLOOKUP(AQ649,[1]!Tabla1[[#All],[HdP Cód Nuevo]:[HdP Nombre]],2,FALSE),"")</f>
        <v/>
      </c>
      <c r="AS649" t="str">
        <f t="shared" si="21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20"/>
        <v/>
      </c>
      <c r="AR650" t="str">
        <f>IFERROR(VLOOKUP(AQ650,[1]!Tabla1[[#All],[HdP Cód Nuevo]:[HdP Nombre]],2,FALSE),"")</f>
        <v/>
      </c>
      <c r="AS650" t="str">
        <f t="shared" si="21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ref="AQ709:AQ714" si="22">IF(AO709="","",AO709&amp;"-"&amp;RIGHT(AN709,5))</f>
        <v/>
      </c>
      <c r="AR709" t="str">
        <f>IFERROR(VLOOKUP(AQ709,[1]!Tabla1[[#All],[HdP Cód Nuevo]:[HdP Nombre]],2,FALSE),"")</f>
        <v/>
      </c>
      <c r="AS709" t="str">
        <f t="shared" ref="AS709:AS714" si="23">IF(AO709="","",$AN$4&amp;AP709&amp;"\"&amp;AQ709&amp;" "&amp;AR709&amp;$AN$5)</f>
        <v/>
      </c>
    </row>
    <row r="710" spans="39:45" x14ac:dyDescent="0.25"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2"/>
        <v/>
      </c>
      <c r="AR710" t="str">
        <f>IFERROR(VLOOKUP(AQ710,[1]!Tabla1[[#All],[HdP Cód Nuevo]:[HdP Nombre]],2,FALSE),"")</f>
        <v/>
      </c>
      <c r="AS710" t="str">
        <f t="shared" si="23"/>
        <v/>
      </c>
    </row>
    <row r="711" spans="39:45" x14ac:dyDescent="0.25"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2"/>
        <v/>
      </c>
      <c r="AR711" t="str">
        <f>IFERROR(VLOOKUP(AQ711,[1]!Tabla1[[#All],[HdP Cód Nuevo]:[HdP Nombre]],2,FALSE),"")</f>
        <v/>
      </c>
      <c r="AS711" t="str">
        <f t="shared" si="23"/>
        <v/>
      </c>
    </row>
    <row r="712" spans="39:45" x14ac:dyDescent="0.25"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2"/>
        <v/>
      </c>
      <c r="AR712" t="str">
        <f>IFERROR(VLOOKUP(AQ712,[1]!Tabla1[[#All],[HdP Cód Nuevo]:[HdP Nombre]],2,FALSE),"")</f>
        <v/>
      </c>
      <c r="AS712" t="str">
        <f t="shared" si="23"/>
        <v/>
      </c>
    </row>
    <row r="713" spans="39:45" x14ac:dyDescent="0.25"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2"/>
        <v/>
      </c>
      <c r="AR713" t="str">
        <f>IFERROR(VLOOKUP(AQ713,[1]!Tabla1[[#All],[HdP Cód Nuevo]:[HdP Nombre]],2,FALSE),"")</f>
        <v/>
      </c>
      <c r="AS713" t="str">
        <f t="shared" si="23"/>
        <v/>
      </c>
    </row>
    <row r="714" spans="39:45" x14ac:dyDescent="0.25"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2"/>
        <v/>
      </c>
      <c r="AR714" t="str">
        <f>IFERROR(VLOOKUP(AQ714,[1]!Tabla1[[#All],[HdP Cód Nuevo]:[HdP Nombre]],2,FALSE),"")</f>
        <v/>
      </c>
      <c r="AS714" t="str">
        <f t="shared" si="23"/>
        <v/>
      </c>
    </row>
  </sheetData>
  <mergeCells count="49">
    <mergeCell ref="C246:G246"/>
    <mergeCell ref="H246:J246"/>
    <mergeCell ref="C244:G244"/>
    <mergeCell ref="H250:J250"/>
    <mergeCell ref="H247:J247"/>
    <mergeCell ref="C248:G248"/>
    <mergeCell ref="H248:J248"/>
    <mergeCell ref="C249:G249"/>
    <mergeCell ref="H249:J249"/>
    <mergeCell ref="C247:G247"/>
    <mergeCell ref="C250:G250"/>
    <mergeCell ref="C243:G243"/>
    <mergeCell ref="H243:J243"/>
    <mergeCell ref="C241:G241"/>
    <mergeCell ref="H244:J244"/>
    <mergeCell ref="C245:G245"/>
    <mergeCell ref="H245:J245"/>
    <mergeCell ref="C240:G240"/>
    <mergeCell ref="H240:J240"/>
    <mergeCell ref="H241:J241"/>
    <mergeCell ref="C242:G242"/>
    <mergeCell ref="H242:J242"/>
    <mergeCell ref="H236:J236"/>
    <mergeCell ref="C237:G237"/>
    <mergeCell ref="H237:J237"/>
    <mergeCell ref="H238:J238"/>
    <mergeCell ref="C239:G239"/>
    <mergeCell ref="H239:J239"/>
    <mergeCell ref="A249:B249"/>
    <mergeCell ref="A250:B250"/>
    <mergeCell ref="A245:B245"/>
    <mergeCell ref="A246:B246"/>
    <mergeCell ref="A247:B247"/>
    <mergeCell ref="A244:B244"/>
    <mergeCell ref="A1:AC3"/>
    <mergeCell ref="A248:B248"/>
    <mergeCell ref="A240:B240"/>
    <mergeCell ref="A241:B241"/>
    <mergeCell ref="A242:B242"/>
    <mergeCell ref="A243:B243"/>
    <mergeCell ref="A236:B236"/>
    <mergeCell ref="A237:B237"/>
    <mergeCell ref="A235:B235"/>
    <mergeCell ref="A238:B238"/>
    <mergeCell ref="A239:B239"/>
    <mergeCell ref="C235:G235"/>
    <mergeCell ref="C238:G238"/>
    <mergeCell ref="H235:J235"/>
    <mergeCell ref="C236:G236"/>
  </mergeCells>
  <hyperlinks>
    <hyperlink ref="AN1" r:id="rId1" xr:uid="{00000000-0004-0000-0100-000000000000}"/>
    <hyperlink ref="AN4" r:id="rId2" xr:uid="{00000000-0004-0000-0100-000001000000}"/>
  </hyperlinks>
  <printOptions horizontalCentered="1" verticalCentered="1"/>
  <pageMargins left="0" right="0" top="0" bottom="0" header="0" footer="0"/>
  <pageSetup paperSize="9" scale="22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-0.499984740745262"/>
    <pageSetUpPr fitToPage="1"/>
  </sheetPr>
  <dimension ref="A1:AS719"/>
  <sheetViews>
    <sheetView showGridLines="0" topLeftCell="H22" zoomScaleNormal="100" workbookViewId="0">
      <selection sqref="A1:AI3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3.57031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5" ht="15" customHeight="1" x14ac:dyDescent="0.25">
      <c r="A1" s="78" t="s">
        <v>939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M1" s="3" t="s">
        <v>952</v>
      </c>
      <c r="AN1" s="4" t="s">
        <v>953</v>
      </c>
      <c r="AO1" s="3" t="s">
        <v>954</v>
      </c>
      <c r="AP1" t="s">
        <v>940</v>
      </c>
    </row>
    <row r="2" spans="1:45" ht="15" customHeight="1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O2" s="3" t="s">
        <v>955</v>
      </c>
      <c r="AP2" t="str">
        <f>A1</f>
        <v>Diagrama de Procesos - Modelo 1300</v>
      </c>
    </row>
    <row r="3" spans="1:45" ht="15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M3" s="3" t="s">
        <v>4</v>
      </c>
      <c r="AN3" s="17">
        <f>+COUNTA(AM9:AM1048576)</f>
        <v>500</v>
      </c>
      <c r="AO3"/>
    </row>
    <row r="4" spans="1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1300</v>
      </c>
      <c r="AR4" s="2"/>
    </row>
    <row r="5" spans="1:45" x14ac:dyDescent="0.25">
      <c r="AM5" s="3" t="s">
        <v>20</v>
      </c>
      <c r="AN5" t="s">
        <v>21</v>
      </c>
      <c r="AO5"/>
    </row>
    <row r="6" spans="1:45" x14ac:dyDescent="0.25">
      <c r="AO6"/>
    </row>
    <row r="7" spans="1:45" x14ac:dyDescent="0.25">
      <c r="AO7"/>
    </row>
    <row r="8" spans="1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N25" t="s">
        <v>828</v>
      </c>
      <c r="AO25" s="7" t="str">
        <f>+IFERROR(VLOOKUP(AN25,Tabla1[],2,FALSE),"")</f>
        <v>CHA</v>
      </c>
      <c r="AP25" t="str">
        <f>+IFERROR(VLOOKUP(AO25,[1]!Tabla_áreas[#Data],3,FALSE),"")</f>
        <v/>
      </c>
      <c r="AQ25" t="str">
        <f t="shared" si="0"/>
        <v>CHA-05-01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proceso\\CHA-05-01 .xlsx</v>
      </c>
    </row>
    <row r="26" spans="39:45" x14ac:dyDescent="0.25">
      <c r="AM26" s="7" t="s">
        <v>37</v>
      </c>
      <c r="AN26" t="s">
        <v>829</v>
      </c>
      <c r="AO26" s="7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CHA-05-05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proceso\\CHA-05-05 .xlsx</v>
      </c>
    </row>
    <row r="27" spans="39:45" x14ac:dyDescent="0.25">
      <c r="AM27" s="7" t="s">
        <v>38</v>
      </c>
      <c r="AN27" t="s">
        <v>1370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N71" t="s">
        <v>751</v>
      </c>
      <c r="AO71" s="7" t="str">
        <f>+IFERROR(VLOOKUP(AN71,Tabla1[],2,FALSE),"")</f>
        <v>EQU</v>
      </c>
      <c r="AP71" t="str">
        <f>+IFERROR(VLOOKUP(AO71,[1]!Tabla_áreas[#Data],3,FALSE),"")</f>
        <v/>
      </c>
      <c r="AQ71" t="str">
        <f t="shared" si="0"/>
        <v>EQU-05-01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proceso\\EQU-05-01 .xlsx</v>
      </c>
    </row>
    <row r="72" spans="39:45" x14ac:dyDescent="0.25">
      <c r="AM72" s="7" t="s">
        <v>83</v>
      </c>
      <c r="AN72" t="s">
        <v>851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N73" t="s">
        <v>752</v>
      </c>
      <c r="AO73" s="7" t="str">
        <f>+IFERROR(VLOOKUP(AN73,Tabla1[],2,FALSE),"")</f>
        <v>EQU</v>
      </c>
      <c r="AP73" t="str">
        <f>+IFERROR(VLOOKUP(AO73,[1]!Tabla_áreas[#Data],3,FALSE),"")</f>
        <v/>
      </c>
      <c r="AQ73" t="str">
        <f t="shared" si="0"/>
        <v>EQU-15-01</v>
      </c>
      <c r="AR73" t="str">
        <f>IFERROR(VLOOKUP(AQ73,[1]!Tabla1[[#All],[HdP Cód Nuevo]:[HdP Nombre]],2,FALSE),"")</f>
        <v/>
      </c>
      <c r="AS73" t="str">
        <f t="shared" si="1"/>
        <v>\\SERVER2012\ingenieria de procesos\Hojas de proceso\\EQU-15-01 .xlsx</v>
      </c>
    </row>
    <row r="74" spans="39:45" x14ac:dyDescent="0.25">
      <c r="AM74" s="7" t="s">
        <v>85</v>
      </c>
      <c r="AN74" t="s">
        <v>753</v>
      </c>
      <c r="AO74" s="7" t="str">
        <f>+IFERROR(VLOOKUP(AN74,Tabla1[],2,FALSE),"")</f>
        <v>EQU</v>
      </c>
      <c r="AP74" t="str">
        <f>+IFERROR(VLOOKUP(AO74,[1]!Tabla_áreas[#Data],3,FALSE),"")</f>
        <v/>
      </c>
      <c r="AQ74" t="str">
        <f t="shared" ref="AQ74:AQ137" si="2">IF(AO74="","",AO74&amp;"-"&amp;RIGHT(AN74,5))</f>
        <v>EQU-20-01</v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>\\SERVER2012\ingenieria de procesos\Hojas de proceso\\EQU-20-01 .xlsx</v>
      </c>
    </row>
    <row r="75" spans="39:45" x14ac:dyDescent="0.25">
      <c r="AM75" s="7" t="s">
        <v>86</v>
      </c>
      <c r="AN75" t="s">
        <v>754</v>
      </c>
      <c r="AO75" s="7" t="str">
        <f>+IFERROR(VLOOKUP(AN75,Tabla1[],2,FALSE),"")</f>
        <v>EQU</v>
      </c>
      <c r="AP75" t="str">
        <f>+IFERROR(VLOOKUP(AO75,[1]!Tabla_áreas[#Data],3,FALSE),"")</f>
        <v/>
      </c>
      <c r="AQ75" t="str">
        <f t="shared" si="2"/>
        <v>EQU-25-01</v>
      </c>
      <c r="AR75" t="str">
        <f>IFERROR(VLOOKUP(AQ75,[1]!Tabla1[[#All],[HdP Cód Nuevo]:[HdP Nombre]],2,FALSE),"")</f>
        <v/>
      </c>
      <c r="AS75" t="str">
        <f t="shared" si="3"/>
        <v>\\SERVER2012\ingenieria de procesos\Hojas de proceso\\EQU-25-01 .xlsx</v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N77" t="s">
        <v>756</v>
      </c>
      <c r="AO77" s="7" t="str">
        <f>+IFERROR(VLOOKUP(AN77,Tabla1[],2,FALSE),"")</f>
        <v>EQU</v>
      </c>
      <c r="AP77" t="str">
        <f>+IFERROR(VLOOKUP(AO77,[1]!Tabla_áreas[#Data],3,FALSE),"")</f>
        <v/>
      </c>
      <c r="AQ77" t="str">
        <f t="shared" si="2"/>
        <v>EQU-35-01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proceso\\EQU-35-01 .xlsx</v>
      </c>
    </row>
    <row r="78" spans="39:45" x14ac:dyDescent="0.25">
      <c r="AM78" s="7" t="s">
        <v>89</v>
      </c>
      <c r="AN78" t="s">
        <v>757</v>
      </c>
      <c r="AO78" s="7" t="str">
        <f>+IFERROR(VLOOKUP(AN78,Tabla1[],2,FALSE),"")</f>
        <v>EQU</v>
      </c>
      <c r="AP78" t="str">
        <f>+IFERROR(VLOOKUP(AO78,[1]!Tabla_áreas[#Data],3,FALSE),"")</f>
        <v/>
      </c>
      <c r="AQ78" t="str">
        <f t="shared" si="2"/>
        <v>EQU-40-01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proceso\\EQU-40-01 .xlsx</v>
      </c>
    </row>
    <row r="79" spans="39:45" x14ac:dyDescent="0.25">
      <c r="AM79" s="7" t="s">
        <v>90</v>
      </c>
      <c r="AN79" t="s">
        <v>758</v>
      </c>
      <c r="AO79" s="7" t="str">
        <f>+IFERROR(VLOOKUP(AN79,Tabla1[],2,FALSE),"")</f>
        <v>EQU</v>
      </c>
      <c r="AP79" t="str">
        <f>+IFERROR(VLOOKUP(AO79,[1]!Tabla_áreas[#Data],3,FALSE),"")</f>
        <v/>
      </c>
      <c r="AQ79" t="str">
        <f t="shared" si="2"/>
        <v>EQU-45-01</v>
      </c>
      <c r="AR79" t="str">
        <f>IFERROR(VLOOKUP(AQ79,[1]!Tabla1[[#All],[HdP Cód Nuevo]:[HdP Nombre]],2,FALSE),"")</f>
        <v/>
      </c>
      <c r="AS79" t="str">
        <f t="shared" si="3"/>
        <v>\\SERVER2012\ingenieria de procesos\Hojas de proceso\\EQU-45-01 .xlsx</v>
      </c>
    </row>
    <row r="80" spans="39:45" x14ac:dyDescent="0.25">
      <c r="AM80" s="7" t="s">
        <v>91</v>
      </c>
      <c r="AN80" t="s">
        <v>759</v>
      </c>
      <c r="AO80" s="7" t="str">
        <f>+IFERROR(VLOOKUP(AN80,Tabla1[],2,FALSE),"")</f>
        <v>EQU</v>
      </c>
      <c r="AP80" t="str">
        <f>+IFERROR(VLOOKUP(AO80,[1]!Tabla_áreas[#Data],3,FALSE),"")</f>
        <v/>
      </c>
      <c r="AQ80" t="str">
        <f t="shared" si="2"/>
        <v>EQU-50-01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proceso\\EQU-50-01 .xlsx</v>
      </c>
    </row>
    <row r="81" spans="39:45" x14ac:dyDescent="0.25">
      <c r="AM81" s="7" t="s">
        <v>92</v>
      </c>
      <c r="AN81" t="s">
        <v>760</v>
      </c>
      <c r="AO81" s="7" t="str">
        <f>+IFERROR(VLOOKUP(AN81,Tabla1[],2,FALSE),"")</f>
        <v>EQU</v>
      </c>
      <c r="AP81" t="str">
        <f>+IFERROR(VLOOKUP(AO81,[1]!Tabla_áreas[#Data],3,FALSE),"")</f>
        <v/>
      </c>
      <c r="AQ81" t="str">
        <f t="shared" si="2"/>
        <v>EQU-55-01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proceso\\EQU-55-01 .xlsx</v>
      </c>
    </row>
    <row r="82" spans="39:45" x14ac:dyDescent="0.25">
      <c r="AM82" s="7" t="s">
        <v>93</v>
      </c>
      <c r="AN82" t="s">
        <v>764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39:45" x14ac:dyDescent="0.25">
      <c r="AM83" s="7" t="s">
        <v>94</v>
      </c>
      <c r="AN83" t="s">
        <v>767</v>
      </c>
      <c r="AO83" s="7" t="str">
        <f>+IFERROR(VLOOKUP(AN83,Tabla1[],2,FALSE),"")</f>
        <v>PUE</v>
      </c>
      <c r="AP83" t="str">
        <f>+IFERROR(VLOOKUP(AO83,[1]!Tabla_áreas[#Data],3,FALSE),"")</f>
        <v/>
      </c>
      <c r="AQ83" t="str">
        <f t="shared" si="2"/>
        <v>PUE-05-01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proceso\\PUE-05-01 .xlsx</v>
      </c>
    </row>
    <row r="84" spans="39:45" x14ac:dyDescent="0.25">
      <c r="AM84" s="7" t="s">
        <v>95</v>
      </c>
      <c r="AO84" s="7" t="str">
        <f>+IFERROR(VLOOKUP(AN84,Tabla1[],2,FALSE),"")</f>
        <v/>
      </c>
      <c r="AP84" t="str">
        <f>+IFERROR(VLOOKUP(AO84,[1]!Tabla_áreas[#Data],3,FALSE),"")</f>
        <v/>
      </c>
      <c r="AQ84" t="str">
        <f t="shared" si="2"/>
        <v/>
      </c>
      <c r="AR84" t="str">
        <f>IFERROR(VLOOKUP(AQ84,[1]!Tabla1[[#All],[HdP Cód Nuevo]:[HdP Nombre]],2,FALSE),"")</f>
        <v/>
      </c>
      <c r="AS84" t="str">
        <f t="shared" si="3"/>
        <v/>
      </c>
    </row>
    <row r="85" spans="39:45" x14ac:dyDescent="0.25">
      <c r="AM85" s="7" t="s">
        <v>96</v>
      </c>
      <c r="AN85" t="s">
        <v>770</v>
      </c>
      <c r="AO85" s="7" t="str">
        <f>+IFERROR(VLOOKUP(AN85,Tabla1[],2,FALSE),"")</f>
        <v>PUE</v>
      </c>
      <c r="AP85" t="str">
        <f>+IFERROR(VLOOKUP(AO85,[1]!Tabla_áreas[#Data],3,FALSE),"")</f>
        <v/>
      </c>
      <c r="AQ85" t="str">
        <f t="shared" si="2"/>
        <v>PUE-15-01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proceso\\PUE-15-01 .xlsx</v>
      </c>
    </row>
    <row r="86" spans="39:45" x14ac:dyDescent="0.25">
      <c r="AM86" s="7" t="s">
        <v>97</v>
      </c>
      <c r="AN86" t="s">
        <v>769</v>
      </c>
      <c r="AO86" s="7" t="str">
        <f>+IFERROR(VLOOKUP(AN86,Tabla1[],2,FALSE),"")</f>
        <v>PUE</v>
      </c>
      <c r="AP86" t="str">
        <f>+IFERROR(VLOOKUP(AO86,[1]!Tabla_áreas[#Data],3,FALSE),"")</f>
        <v/>
      </c>
      <c r="AQ86" t="str">
        <f t="shared" si="2"/>
        <v>PUE-10-01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proceso\\PUE-10-01 .xlsx</v>
      </c>
    </row>
    <row r="87" spans="39:45" x14ac:dyDescent="0.25">
      <c r="AM87" s="7" t="s">
        <v>98</v>
      </c>
      <c r="AN87" t="s">
        <v>771</v>
      </c>
      <c r="AO87" s="7" t="str">
        <f>+IFERROR(VLOOKUP(AN87,Tabla1[],2,FALSE),"")</f>
        <v>PUE</v>
      </c>
      <c r="AP87" t="str">
        <f>+IFERROR(VLOOKUP(AO87,[1]!Tabla_áreas[#Data],3,FALSE),"")</f>
        <v/>
      </c>
      <c r="AQ87" t="str">
        <f t="shared" si="2"/>
        <v>PUE-25-01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proceso\\PUE-25-01 .xlsx</v>
      </c>
    </row>
    <row r="88" spans="39:45" x14ac:dyDescent="0.25">
      <c r="AM88" s="7" t="s">
        <v>99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39:45" x14ac:dyDescent="0.25">
      <c r="AM89" s="7" t="s">
        <v>100</v>
      </c>
      <c r="AN89" t="s">
        <v>774</v>
      </c>
      <c r="AO89" s="7" t="str">
        <f>+IFERROR(VLOOKUP(AN89,Tabla1[],2,FALSE),"")</f>
        <v>PUE</v>
      </c>
      <c r="AP89" t="str">
        <f>+IFERROR(VLOOKUP(AO89,[1]!Tabla_áreas[#Data],3,FALSE),"")</f>
        <v/>
      </c>
      <c r="AQ89" t="str">
        <f t="shared" si="2"/>
        <v>PUE-30-01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proceso\\PUE-30-01 .xlsx</v>
      </c>
    </row>
    <row r="90" spans="39:45" x14ac:dyDescent="0.25">
      <c r="AM90" s="7" t="s">
        <v>101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39:45" x14ac:dyDescent="0.25">
      <c r="AM91" s="7" t="s">
        <v>102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39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39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39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39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39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8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8:45" x14ac:dyDescent="0.25">
      <c r="AB98" s="2"/>
      <c r="AC98" s="2"/>
      <c r="AD98" s="2"/>
      <c r="AE98" s="2"/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28:45" x14ac:dyDescent="0.25">
      <c r="AB99" s="2"/>
      <c r="AC99" s="2"/>
      <c r="AD99" s="2"/>
      <c r="AE99" s="2"/>
      <c r="AM99" s="7" t="s">
        <v>110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28:45" x14ac:dyDescent="0.25">
      <c r="AB100" s="2"/>
      <c r="AC100" s="2"/>
      <c r="AD100" s="2"/>
      <c r="AE100" s="2"/>
      <c r="AM100" s="7" t="s">
        <v>111</v>
      </c>
      <c r="AN100" t="s">
        <v>782</v>
      </c>
      <c r="AO100" s="7" t="str">
        <f>+IFERROR(VLOOKUP(AN100,Tabla1[],2,FALSE),"")</f>
        <v>PUE</v>
      </c>
      <c r="AP100" t="str">
        <f>+IFERROR(VLOOKUP(AO100,[1]!Tabla_áreas[#Data],3,FALSE),"")</f>
        <v/>
      </c>
      <c r="AQ100" t="str">
        <f t="shared" si="2"/>
        <v>PUE-40-01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proceso\\PUE-40-01 .xlsx</v>
      </c>
    </row>
    <row r="101" spans="28:45" x14ac:dyDescent="0.25">
      <c r="AB101" s="2"/>
      <c r="AC101" s="2"/>
      <c r="AD101" s="2"/>
      <c r="AE101" s="2"/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28:45" x14ac:dyDescent="0.25">
      <c r="AB102" s="2"/>
      <c r="AC102" s="2"/>
      <c r="AD102" s="2"/>
      <c r="AE102" s="2"/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28:45" x14ac:dyDescent="0.25">
      <c r="AB103" s="2"/>
      <c r="AC103" s="2"/>
      <c r="AD103" s="2"/>
      <c r="AE103" s="2"/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28:45" x14ac:dyDescent="0.25">
      <c r="AM104" s="7" t="s">
        <v>115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28:45" x14ac:dyDescent="0.25">
      <c r="AM105" s="7" t="s">
        <v>116</v>
      </c>
      <c r="AN105" t="s">
        <v>803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28:45" x14ac:dyDescent="0.25">
      <c r="AM106" s="7" t="s">
        <v>117</v>
      </c>
      <c r="AN106" t="s">
        <v>804</v>
      </c>
      <c r="AO106" s="7" t="str">
        <f>+IFERROR(VLOOKUP(AN106,Tabla1[],2,FALSE),"")</f>
        <v>CON</v>
      </c>
      <c r="AP106" t="str">
        <f>+IFERROR(VLOOKUP(AO106,[1]!Tabla_áreas[#Data],3,FALSE),"")</f>
        <v/>
      </c>
      <c r="AQ106" t="str">
        <f t="shared" si="2"/>
        <v>CON-10-01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proceso\\CON-10-01 .xlsx</v>
      </c>
    </row>
    <row r="107" spans="28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28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28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28:45" x14ac:dyDescent="0.25">
      <c r="AM110" s="7" t="s">
        <v>121</v>
      </c>
      <c r="AN110" t="s">
        <v>810</v>
      </c>
      <c r="AO110" s="7" t="str">
        <f>+IFERROR(VLOOKUP(AN110,Tabla1[],2,FALSE),"")</f>
        <v>EMB</v>
      </c>
      <c r="AP110" t="str">
        <f>+IFERROR(VLOOKUP(AO110,[1]!Tabla_áreas[#Data],3,FALSE),"")</f>
        <v/>
      </c>
      <c r="AQ110" t="str">
        <f t="shared" si="2"/>
        <v>EMB-05-01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proceso\\EMB-05-01 .xlsx</v>
      </c>
    </row>
    <row r="111" spans="28:45" x14ac:dyDescent="0.25">
      <c r="AM111" s="7" t="s">
        <v>122</v>
      </c>
      <c r="AN111" t="s">
        <v>813</v>
      </c>
      <c r="AO111" s="7" t="str">
        <f>+IFERROR(VLOOKUP(AN111,Tabla1[],2,FALSE),"")</f>
        <v>EMB</v>
      </c>
      <c r="AP111" t="str">
        <f>+IFERROR(VLOOKUP(AO111,[1]!Tabla_áreas[#Data],3,FALSE),"")</f>
        <v/>
      </c>
      <c r="AQ111" t="str">
        <f t="shared" si="2"/>
        <v>EMB-15-01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proceso\\EMB-15-01 .xlsx</v>
      </c>
    </row>
    <row r="112" spans="28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N143" t="s">
        <v>775</v>
      </c>
      <c r="AO143" s="7" t="str">
        <f>+IFERROR(VLOOKUP(AN143,Tabla1[],2,FALSE),"")</f>
        <v>CON</v>
      </c>
      <c r="AP143" t="str">
        <f>+IFERROR(VLOOKUP(AO143,[1]!Tabla_áreas[#Data],3,FALSE),"")</f>
        <v/>
      </c>
      <c r="AQ143" t="str">
        <f t="shared" si="4"/>
        <v>CON-05-01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proceso\\CON-05-01 .xlsx</v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N150" t="s">
        <v>721</v>
      </c>
      <c r="AO150" s="7" t="str">
        <f>+IFERROR(VLOOKUP(AN150,Tabla1[],2,FALSE),"")</f>
        <v>ARV</v>
      </c>
      <c r="AP150" t="str">
        <f>+IFERROR(VLOOKUP(AO150,[1]!Tabla_áreas[#Data],3,FALSE),"")</f>
        <v/>
      </c>
      <c r="AQ150" t="str">
        <f t="shared" si="4"/>
        <v>ARV-05-01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proceso\\ARV-05-01 .xlsx</v>
      </c>
    </row>
    <row r="151" spans="39:45" x14ac:dyDescent="0.25">
      <c r="AM151" s="7" t="s">
        <v>162</v>
      </c>
      <c r="AN151" t="s">
        <v>736</v>
      </c>
      <c r="AO151" s="7" t="str">
        <f>+IFERROR(VLOOKUP(AN151,Tabla1[],2,FALSE),"")</f>
        <v>ARV</v>
      </c>
      <c r="AP151" t="str">
        <f>+IFERROR(VLOOKUP(AO151,[1]!Tabla_áreas[#Data],3,FALSE),"")</f>
        <v/>
      </c>
      <c r="AQ151" t="str">
        <f t="shared" si="4"/>
        <v>ARV-10-01</v>
      </c>
      <c r="AR151" t="str">
        <f>IFERROR(VLOOKUP(AQ151,[1]!Tabla1[[#All],[HdP Cód Nuevo]:[HdP Nombre]],2,FALSE),"")</f>
        <v/>
      </c>
      <c r="AS151" t="str">
        <f t="shared" si="5"/>
        <v>\\SERVER2012\ingenieria de procesos\Hojas de proceso\\ARV-10-01 .xlsx</v>
      </c>
    </row>
    <row r="152" spans="39:45" x14ac:dyDescent="0.25">
      <c r="AM152" s="7" t="s">
        <v>163</v>
      </c>
      <c r="AN152" t="s">
        <v>737</v>
      </c>
      <c r="AO152" s="7" t="str">
        <f>+IFERROR(VLOOKUP(AN152,Tabla1[],2,FALSE),"")</f>
        <v>ARV</v>
      </c>
      <c r="AP152" t="str">
        <f>+IFERROR(VLOOKUP(AO152,[1]!Tabla_áreas[#Data],3,FALSE),"")</f>
        <v/>
      </c>
      <c r="AQ152" t="str">
        <f t="shared" si="4"/>
        <v>ARV-15-01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proceso\\ARV-15-01 .xlsx</v>
      </c>
    </row>
    <row r="153" spans="39:45" x14ac:dyDescent="0.25">
      <c r="AM153" s="7" t="s">
        <v>164</v>
      </c>
      <c r="AN153" t="s">
        <v>738</v>
      </c>
      <c r="AO153" s="7" t="str">
        <f>+IFERROR(VLOOKUP(AN153,Tabla1[],2,FALSE),"")</f>
        <v>ARV</v>
      </c>
      <c r="AP153" t="str">
        <f>+IFERROR(VLOOKUP(AO153,[1]!Tabla_áreas[#Data],3,FALSE),"")</f>
        <v/>
      </c>
      <c r="AQ153" t="str">
        <f t="shared" si="4"/>
        <v>ARV-15-05</v>
      </c>
      <c r="AR153" t="str">
        <f>IFERROR(VLOOKUP(AQ153,[1]!Tabla1[[#All],[HdP Cód Nuevo]:[HdP Nombre]],2,FALSE),"")</f>
        <v/>
      </c>
      <c r="AS153" t="str">
        <f t="shared" si="5"/>
        <v>\\SERVER2012\ingenieria de procesos\Hojas de proceso\\ARV-15-05 .xlsx</v>
      </c>
    </row>
    <row r="154" spans="39:45" x14ac:dyDescent="0.25">
      <c r="AM154" s="7" t="s">
        <v>165</v>
      </c>
      <c r="AN154" t="s">
        <v>739</v>
      </c>
      <c r="AO154" s="7" t="str">
        <f>+IFERROR(VLOOKUP(AN154,Tabla1[],2,FALSE),"")</f>
        <v>ARV</v>
      </c>
      <c r="AP154" t="str">
        <f>+IFERROR(VLOOKUP(AO154,[1]!Tabla_áreas[#Data],3,FALSE),"")</f>
        <v/>
      </c>
      <c r="AQ154" t="str">
        <f t="shared" si="4"/>
        <v>ARV-20-01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proceso\\ARV-20-01 .xlsx</v>
      </c>
    </row>
    <row r="155" spans="39:45" x14ac:dyDescent="0.25">
      <c r="AM155" s="7" t="s">
        <v>166</v>
      </c>
      <c r="AN155" t="s">
        <v>744</v>
      </c>
      <c r="AO155" s="7" t="str">
        <f>+IFERROR(VLOOKUP(AN155,Tabla1[],2,FALSE),"")</f>
        <v>ARV</v>
      </c>
      <c r="AP155" t="str">
        <f>+IFERROR(VLOOKUP(AO155,[1]!Tabla_áreas[#Data],3,FALSE),"")</f>
        <v/>
      </c>
      <c r="AQ155" t="str">
        <f t="shared" si="4"/>
        <v>ARV-30-01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proceso\\ARV-30-01 .xlsx</v>
      </c>
    </row>
    <row r="156" spans="39:45" x14ac:dyDescent="0.25">
      <c r="AM156" s="7" t="s">
        <v>167</v>
      </c>
      <c r="AN156" t="s">
        <v>728</v>
      </c>
      <c r="AO156" s="7" t="str">
        <f>+IFERROR(VLOOKUP(AN156,Tabla1[],2,FALSE),"")</f>
        <v>ARV</v>
      </c>
      <c r="AP156" t="str">
        <f>+IFERROR(VLOOKUP(AO156,[1]!Tabla_áreas[#Data],3,FALSE),"")</f>
        <v/>
      </c>
      <c r="AQ156" t="str">
        <f t="shared" si="4"/>
        <v>ARV-35-01</v>
      </c>
      <c r="AR156" t="str">
        <f>IFERROR(VLOOKUP(AQ156,[1]!Tabla1[[#All],[HdP Cód Nuevo]:[HdP Nombre]],2,FALSE),"")</f>
        <v/>
      </c>
      <c r="AS156" t="str">
        <f t="shared" si="5"/>
        <v>\\SERVER2012\ingenieria de procesos\Hojas de proceso\\ARV-35-01 .xlsx</v>
      </c>
    </row>
    <row r="157" spans="39:45" x14ac:dyDescent="0.25">
      <c r="AM157" s="7" t="s">
        <v>168</v>
      </c>
      <c r="AN157" t="s">
        <v>776</v>
      </c>
      <c r="AO157" s="7" t="str">
        <f>+IFERROR(VLOOKUP(AN157,Tabla1[],2,FALSE),"")</f>
        <v>ARV</v>
      </c>
      <c r="AP157" t="str">
        <f>+IFERROR(VLOOKUP(AO157,[1]!Tabla_áreas[#Data],3,FALSE),"")</f>
        <v/>
      </c>
      <c r="AQ157" t="str">
        <f t="shared" si="4"/>
        <v>ARV-01-01</v>
      </c>
      <c r="AR157" t="str">
        <f>IFERROR(VLOOKUP(AQ157,[1]!Tabla1[[#All],[HdP Cód Nuevo]:[HdP Nombre]],2,FALSE),"")</f>
        <v/>
      </c>
      <c r="AS157" t="str">
        <f t="shared" si="5"/>
        <v>\\SERVER2012\ingenieria de procesos\Hojas de proceso\\ARV-01-01 .xlsx</v>
      </c>
    </row>
    <row r="158" spans="39:45" x14ac:dyDescent="0.25">
      <c r="AM158" s="7" t="s">
        <v>169</v>
      </c>
      <c r="AN158" t="s">
        <v>780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N161" t="s">
        <v>726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N162" t="s">
        <v>722</v>
      </c>
      <c r="AO162" s="7" t="str">
        <f>+IFERROR(VLOOKUP(AN162,Tabla1[],2,FALSE),"")</f>
        <v>ATQ</v>
      </c>
      <c r="AP162" t="str">
        <f>+IFERROR(VLOOKUP(AO162,[1]!Tabla_áreas[#Data],3,FALSE),"")</f>
        <v/>
      </c>
      <c r="AQ162" t="str">
        <f t="shared" si="4"/>
        <v>ATQ-01-01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proceso\\ATQ-01-01 .xlsx</v>
      </c>
    </row>
    <row r="163" spans="39:45" x14ac:dyDescent="0.25">
      <c r="AM163" s="7" t="s">
        <v>174</v>
      </c>
      <c r="AN163" t="s">
        <v>723</v>
      </c>
      <c r="AO163" s="7" t="str">
        <f>+IFERROR(VLOOKUP(AN163,Tabla1[],2,FALSE),"")</f>
        <v>ATQ</v>
      </c>
      <c r="AP163" t="str">
        <f>+IFERROR(VLOOKUP(AO163,[1]!Tabla_áreas[#Data],3,FALSE),"")</f>
        <v/>
      </c>
      <c r="AQ163" t="str">
        <f t="shared" si="4"/>
        <v>ATQ-01-05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proceso\\ATQ-01-05 .xlsx</v>
      </c>
    </row>
    <row r="164" spans="39:45" x14ac:dyDescent="0.25">
      <c r="AM164" s="7" t="s">
        <v>175</v>
      </c>
      <c r="AN164" t="s">
        <v>724</v>
      </c>
      <c r="AO164" s="7" t="str">
        <f>+IFERROR(VLOOKUP(AN164,Tabla1[],2,FALSE),"")</f>
        <v>ATQ</v>
      </c>
      <c r="AP164" t="str">
        <f>+IFERROR(VLOOKUP(AO164,[1]!Tabla_áreas[#Data],3,FALSE),"")</f>
        <v/>
      </c>
      <c r="AQ164" t="str">
        <f t="shared" si="4"/>
        <v>ATQ-05-01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proceso\\ATQ-05-01 .xlsx</v>
      </c>
    </row>
    <row r="165" spans="39:45" x14ac:dyDescent="0.25">
      <c r="AM165" s="7" t="s">
        <v>176</v>
      </c>
      <c r="AN165" t="s">
        <v>725</v>
      </c>
      <c r="AO165" s="7" t="str">
        <f>+IFERROR(VLOOKUP(AN165,Tabla1[],2,FALSE),"")</f>
        <v>ATQ</v>
      </c>
      <c r="AP165" t="str">
        <f>+IFERROR(VLOOKUP(AO165,[1]!Tabla_áreas[#Data],3,FALSE),"")</f>
        <v/>
      </c>
      <c r="AQ165" t="str">
        <f t="shared" si="4"/>
        <v>ATQ-01-10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proceso\\ATQ-01-10 .xlsx</v>
      </c>
    </row>
    <row r="166" spans="39:45" x14ac:dyDescent="0.25">
      <c r="AM166" s="7" t="s">
        <v>177</v>
      </c>
      <c r="AN166" t="s">
        <v>729</v>
      </c>
      <c r="AO166" s="7" t="str">
        <f>+IFERROR(VLOOKUP(AN166,Tabla1[],2,FALSE),"")</f>
        <v>ATQ</v>
      </c>
      <c r="AP166" t="str">
        <f>+IFERROR(VLOOKUP(AO166,[1]!Tabla_áreas[#Data],3,FALSE),"")</f>
        <v/>
      </c>
      <c r="AQ166" t="str">
        <f t="shared" si="4"/>
        <v>ATQ-10-01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proceso\\ATQ-10-01 .xlsx</v>
      </c>
    </row>
    <row r="167" spans="39:45" x14ac:dyDescent="0.25">
      <c r="AM167" s="7" t="s">
        <v>178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N168" t="s">
        <v>727</v>
      </c>
      <c r="AO168" s="7" t="str">
        <f>+IFERROR(VLOOKUP(AN168,Tabla1[],2,FALSE),"")</f>
        <v>ATQ</v>
      </c>
      <c r="AP168" t="str">
        <f>+IFERROR(VLOOKUP(AO168,[1]!Tabla_áreas[#Data],3,FALSE),"")</f>
        <v/>
      </c>
      <c r="AQ168" t="str">
        <f t="shared" si="4"/>
        <v>ATQ-25-01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proceso\\ATQ-25-01 .xlsx</v>
      </c>
    </row>
    <row r="169" spans="39:45" x14ac:dyDescent="0.25">
      <c r="AM169" s="7" t="s">
        <v>180</v>
      </c>
      <c r="AN169" t="s">
        <v>729</v>
      </c>
      <c r="AO169" s="7" t="str">
        <f>+IFERROR(VLOOKUP(AN169,Tabla1[],2,FALSE),"")</f>
        <v>ATQ</v>
      </c>
      <c r="AP169" t="str">
        <f>+IFERROR(VLOOKUP(AO169,[1]!Tabla_áreas[#Data],3,FALSE),"")</f>
        <v/>
      </c>
      <c r="AQ169" t="str">
        <f t="shared" si="4"/>
        <v>ATQ-10-01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proceso\\ATQ-10-01 .xlsx</v>
      </c>
    </row>
    <row r="170" spans="39:45" x14ac:dyDescent="0.25">
      <c r="AM170" s="7" t="s">
        <v>181</v>
      </c>
      <c r="AN170" t="s">
        <v>730</v>
      </c>
      <c r="AO170" s="7" t="str">
        <f>+IFERROR(VLOOKUP(AN170,Tabla1[],2,FALSE),"")</f>
        <v>ATQ</v>
      </c>
      <c r="AP170" t="str">
        <f>+IFERROR(VLOOKUP(AO170,[1]!Tabla_áreas[#Data],3,FALSE),"")</f>
        <v/>
      </c>
      <c r="AQ170" t="str">
        <f t="shared" si="4"/>
        <v>ATQ-01-15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proceso\\ATQ-01-15 .xlsx</v>
      </c>
    </row>
    <row r="171" spans="39:45" x14ac:dyDescent="0.25">
      <c r="AM171" s="7" t="s">
        <v>182</v>
      </c>
      <c r="AN171" t="s">
        <v>731</v>
      </c>
      <c r="AO171" s="7" t="str">
        <f>+IFERROR(VLOOKUP(AN171,Tabla1[],2,FALSE),"")</f>
        <v>ATQ</v>
      </c>
      <c r="AP171" t="str">
        <f>+IFERROR(VLOOKUP(AO171,[1]!Tabla_áreas[#Data],3,FALSE),"")</f>
        <v/>
      </c>
      <c r="AQ171" t="str">
        <f t="shared" si="4"/>
        <v>ATQ-30-01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proceso\\ATQ-30-01 .xlsx</v>
      </c>
    </row>
    <row r="172" spans="39:45" x14ac:dyDescent="0.25">
      <c r="AM172" s="7" t="s">
        <v>183</v>
      </c>
      <c r="AN172" t="s">
        <v>732</v>
      </c>
      <c r="AO172" s="7" t="str">
        <f>+IFERROR(VLOOKUP(AN172,Tabla1[],2,FALSE),"")</f>
        <v>ATQ</v>
      </c>
      <c r="AP172" t="str">
        <f>+IFERROR(VLOOKUP(AO172,[1]!Tabla_áreas[#Data],3,FALSE),"")</f>
        <v/>
      </c>
      <c r="AQ172" t="str">
        <f t="shared" si="4"/>
        <v>ATQ-35-01</v>
      </c>
      <c r="AR172" t="str">
        <f>IFERROR(VLOOKUP(AQ172,[1]!Tabla1[[#All],[HdP Cód Nuevo]:[HdP Nombre]],2,FALSE),"")</f>
        <v/>
      </c>
      <c r="AS172" t="str">
        <f t="shared" si="5"/>
        <v>\\SERVER2012\ingenieria de procesos\Hojas de proceso\\ATQ-35-01 .xlsx</v>
      </c>
    </row>
    <row r="173" spans="39:45" x14ac:dyDescent="0.25">
      <c r="AM173" s="7" t="s">
        <v>184</v>
      </c>
      <c r="AN173" t="s">
        <v>778</v>
      </c>
      <c r="AO173" s="7" t="str">
        <f>+IFERROR(VLOOKUP(AN173,Tabla1[],2,FALSE),"")</f>
        <v>ATQ</v>
      </c>
      <c r="AP173" t="str">
        <f>+IFERROR(VLOOKUP(AO173,[1]!Tabla_áreas[#Data],3,FALSE),"")</f>
        <v/>
      </c>
      <c r="AQ173" t="str">
        <f t="shared" si="4"/>
        <v>ATQ-35-05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proceso\\ATQ-35-05 .xlsx</v>
      </c>
    </row>
    <row r="174" spans="39:45" x14ac:dyDescent="0.25">
      <c r="AM174" s="7" t="s">
        <v>185</v>
      </c>
      <c r="AN174" t="s">
        <v>785</v>
      </c>
      <c r="AO174" s="7" t="str">
        <f>+IFERROR(VLOOKUP(AN174,Tabla1[],2,FALSE),"")</f>
        <v>ATQ</v>
      </c>
      <c r="AP174" t="str">
        <f>+IFERROR(VLOOKUP(AO174,[1]!Tabla_áreas[#Data],3,FALSE),"")</f>
        <v/>
      </c>
      <c r="AQ174" t="str">
        <f t="shared" si="4"/>
        <v>ATQ-15-01</v>
      </c>
      <c r="AR174" t="str">
        <f>IFERROR(VLOOKUP(AQ174,[1]!Tabla1[[#All],[HdP Cód Nuevo]:[HdP Nombre]],2,FALSE),"")</f>
        <v/>
      </c>
      <c r="AS174" t="str">
        <f t="shared" si="5"/>
        <v>\\SERVER2012\ingenieria de procesos\Hojas de proceso\\ATQ-15-01 .xlsx</v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N176" t="s">
        <v>852</v>
      </c>
      <c r="AO176" s="7" t="str">
        <f>+IFERROR(VLOOKUP(AN176,Tabla1[],2,FALSE),"")</f>
        <v>ESP</v>
      </c>
      <c r="AP176" t="str">
        <f>+IFERROR(VLOOKUP(AO176,[1]!Tabla_áreas[#Data],3,FALSE),"")</f>
        <v/>
      </c>
      <c r="AQ176" t="str">
        <f t="shared" si="4"/>
        <v>ESP-05-09</v>
      </c>
      <c r="AR176" t="str">
        <f>IFERROR(VLOOKUP(AQ176,[1]!Tabla1[[#All],[HdP Cód Nuevo]:[HdP Nombre]],2,FALSE),"")</f>
        <v/>
      </c>
      <c r="AS176" t="str">
        <f t="shared" si="5"/>
        <v>\\SERVER2012\ingenieria de procesos\Hojas de proceso\\ESP-05-09 .xlsx</v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786</v>
      </c>
      <c r="AO178" s="7" t="str">
        <f>+IFERROR(VLOOKUP(AN178,Tabla1[],2,FALSE),"")</f>
        <v>ESP</v>
      </c>
      <c r="AP178" t="str">
        <f>+IFERROR(VLOOKUP(AO178,[1]!Tabla_áreas[#Data],3,FALSE),"")</f>
        <v/>
      </c>
      <c r="AQ178" t="str">
        <f t="shared" si="4"/>
        <v>ESP-01-01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proceso\\ESP-01-01 .xlsx</v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N182" t="s">
        <v>820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821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N184" t="s">
        <v>822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N188" t="s">
        <v>823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N190" t="s">
        <v>824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819</v>
      </c>
      <c r="AO195" s="7" t="str">
        <f>+IFERROR(VLOOKUP(AN195,Tabla1[],2,FALSE),"")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N196" t="s">
        <v>733</v>
      </c>
      <c r="AO196" s="7" t="str">
        <f>+IFERROR(VLOOKUP(AN196,Tabla1[],2,FALSE),"")</f>
        <v>PEV</v>
      </c>
      <c r="AP196" t="str">
        <f>+IFERROR(VLOOKUP(AO196,[1]!Tabla_áreas[#Data],3,FALSE),"")</f>
        <v/>
      </c>
      <c r="AQ196" t="str">
        <f t="shared" si="4"/>
        <v>PEV-01-01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proceso\\PEV-01-01 .xlsx</v>
      </c>
    </row>
    <row r="197" spans="39:45" x14ac:dyDescent="0.25">
      <c r="AM197" s="7" t="s">
        <v>208</v>
      </c>
      <c r="AN197" t="s">
        <v>734</v>
      </c>
      <c r="AO197" s="7" t="str">
        <f>+IFERROR(VLOOKUP(AN197,Tabla1[],2,FALSE),"")</f>
        <v>PEV</v>
      </c>
      <c r="AP197" t="str">
        <f>+IFERROR(VLOOKUP(AO197,[1]!Tabla_áreas[#Data],3,FALSE),"")</f>
        <v/>
      </c>
      <c r="AQ197" t="str">
        <f t="shared" si="4"/>
        <v>PEV-05-01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proceso\\PEV-05-01 .xlsx</v>
      </c>
    </row>
    <row r="198" spans="39:45" x14ac:dyDescent="0.25">
      <c r="AM198" s="7" t="s">
        <v>209</v>
      </c>
      <c r="AN198" t="s">
        <v>735</v>
      </c>
      <c r="AO198" s="7" t="str">
        <f>+IFERROR(VLOOKUP(AN198,Tabla1[],2,FALSE),"")</f>
        <v>PEV</v>
      </c>
      <c r="AP198" t="str">
        <f>+IFERROR(VLOOKUP(AO198,[1]!Tabla_áreas[#Data],3,FALSE),"")</f>
        <v/>
      </c>
      <c r="AQ198" t="str">
        <f t="shared" si="4"/>
        <v>PEV-10-01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proceso\\PEV-10-01 .xlsx</v>
      </c>
    </row>
    <row r="199" spans="39:45" x14ac:dyDescent="0.25">
      <c r="AM199" s="7" t="s">
        <v>210</v>
      </c>
      <c r="AN199" t="s">
        <v>741</v>
      </c>
      <c r="AO199" s="7" t="str">
        <f>+IFERROR(VLOOKUP(AN199,Tabla1[],2,FALSE),"")</f>
        <v>PEV</v>
      </c>
      <c r="AP199" t="str">
        <f>+IFERROR(VLOOKUP(AO199,[1]!Tabla_áreas[#Data],3,FALSE),"")</f>
        <v/>
      </c>
      <c r="AQ199" t="str">
        <f t="shared" si="4"/>
        <v>PEV-30-10</v>
      </c>
      <c r="AR199" t="str">
        <f>IFERROR(VLOOKUP(AQ199,[1]!Tabla1[[#All],[HdP Cód Nuevo]:[HdP Nombre]],2,FALSE),"")</f>
        <v/>
      </c>
      <c r="AS199" t="str">
        <f t="shared" si="5"/>
        <v>\\SERVER2012\ingenieria de procesos\Hojas de proceso\\PEV-30-10 .xlsx</v>
      </c>
    </row>
    <row r="200" spans="39:45" x14ac:dyDescent="0.25">
      <c r="AM200" s="7" t="s">
        <v>211</v>
      </c>
      <c r="AN200" t="s">
        <v>742</v>
      </c>
      <c r="AO200" s="7" t="str">
        <f>+IFERROR(VLOOKUP(AN200,Tabla1[],2,FALSE),"")</f>
        <v>PEV</v>
      </c>
      <c r="AP200" t="str">
        <f>+IFERROR(VLOOKUP(AO200,[1]!Tabla_áreas[#Data],3,FALSE),"")</f>
        <v/>
      </c>
      <c r="AQ200" t="str">
        <f t="shared" si="4"/>
        <v>PEV-25-01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proceso\\PEV-25-01 .xlsx</v>
      </c>
    </row>
    <row r="201" spans="39:45" x14ac:dyDescent="0.25">
      <c r="AM201" s="7" t="s">
        <v>212</v>
      </c>
      <c r="AN201" t="s">
        <v>743</v>
      </c>
      <c r="AO201" s="7" t="str">
        <f>+IFERROR(VLOOKUP(AN201,Tabla1[],2,FALSE),"")</f>
        <v>PEV</v>
      </c>
      <c r="AP201" t="str">
        <f>+IFERROR(VLOOKUP(AO201,[1]!Tabla_áreas[#Data],3,FALSE),"")</f>
        <v/>
      </c>
      <c r="AQ201" t="str">
        <f t="shared" si="4"/>
        <v>PEV-20-01</v>
      </c>
      <c r="AR201" t="str">
        <f>IFERROR(VLOOKUP(AQ201,[1]!Tabla1[[#All],[HdP Cód Nuevo]:[HdP Nombre]],2,FALSE),"")</f>
        <v/>
      </c>
      <c r="AS201" t="str">
        <f t="shared" si="5"/>
        <v>\\SERVER2012\ingenieria de procesos\Hojas de proceso\\PEV-20-01 .xlsx</v>
      </c>
    </row>
    <row r="202" spans="39:45" x14ac:dyDescent="0.25">
      <c r="AM202" s="7" t="s">
        <v>213</v>
      </c>
      <c r="AN202" t="s">
        <v>748</v>
      </c>
      <c r="AO202" s="7" t="str">
        <f>+IFERROR(VLOOKUP(AN202,Tabla1[],2,FALSE),"")</f>
        <v>PEV</v>
      </c>
      <c r="AP202" t="str">
        <f>+IFERROR(VLOOKUP(AO202,[1]!Tabla_áreas[#Data],3,FALSE),"")</f>
        <v/>
      </c>
      <c r="AQ202" t="str">
        <f t="shared" ref="AQ202:AQ265" si="6">IF(AO202="","",AO202&amp;"-"&amp;RIGHT(AN202,5))</f>
        <v>PEV-35-01</v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>\\SERVER2012\ingenieria de procesos\Hojas de proceso\\PEV-35-01 .xlsx</v>
      </c>
    </row>
    <row r="203" spans="39:45" x14ac:dyDescent="0.25">
      <c r="AM203" s="7" t="s">
        <v>214</v>
      </c>
      <c r="AN203" t="s">
        <v>749</v>
      </c>
      <c r="AO203" s="7" t="str">
        <f>+IFERROR(VLOOKUP(AN203,Tabla1[],2,FALSE),"")</f>
        <v>PEV</v>
      </c>
      <c r="AP203" t="str">
        <f>+IFERROR(VLOOKUP(AO203,[1]!Tabla_áreas[#Data],3,FALSE),"")</f>
        <v/>
      </c>
      <c r="AQ203" t="str">
        <f t="shared" si="6"/>
        <v>PEV-50-05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proceso\\PEV-50-05 .xlsx</v>
      </c>
    </row>
    <row r="204" spans="39:45" x14ac:dyDescent="0.25">
      <c r="AM204" s="7" t="s">
        <v>215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1368</v>
      </c>
      <c r="AO205" s="7" t="str">
        <f>+IFERROR(VLOOKUP(AN205,Tabla1[],2,FALSE),"")</f>
        <v>PUE</v>
      </c>
      <c r="AP205" t="str">
        <f>+IFERROR(VLOOKUP(AO205,[1]!Tabla_áreas[#Data],3,FALSE),"")</f>
        <v/>
      </c>
      <c r="AQ205" t="str">
        <f t="shared" si="6"/>
        <v>PUE-40-15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proceso\\PUE-40-15 .xlsx</v>
      </c>
    </row>
    <row r="206" spans="39:45" x14ac:dyDescent="0.25">
      <c r="AM206" s="7" t="s">
        <v>217</v>
      </c>
      <c r="AN206" t="s">
        <v>840</v>
      </c>
      <c r="AO206" s="7" t="str">
        <f>+IFERROR(VLOOKUP(AN206,Tabla1[],2,FALSE),"")</f>
        <v>PEV</v>
      </c>
      <c r="AP206" t="str">
        <f>+IFERROR(VLOOKUP(AO206,[1]!Tabla_áreas[#Data],3,FALSE),"")</f>
        <v/>
      </c>
      <c r="AQ206" t="str">
        <f t="shared" si="6"/>
        <v>PEV-45-05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proceso\\PEV-45-05 .xlsx</v>
      </c>
    </row>
    <row r="207" spans="39:45" x14ac:dyDescent="0.25">
      <c r="AM207" s="7" t="s">
        <v>218</v>
      </c>
      <c r="AN207" t="s">
        <v>779</v>
      </c>
      <c r="AO207" s="7" t="str">
        <f>+IFERROR(VLOOKUP(AN207,Tabla1[],2,FALSE),"")</f>
        <v>PEV</v>
      </c>
      <c r="AP207" t="str">
        <f>+IFERROR(VLOOKUP(AO207,[1]!Tabla_áreas[#Data],3,FALSE),"")</f>
        <v/>
      </c>
      <c r="AQ207" t="str">
        <f t="shared" si="6"/>
        <v>PEV-30-05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proceso\\PEV-30-05 .xlsx</v>
      </c>
    </row>
    <row r="208" spans="39:45" x14ac:dyDescent="0.25">
      <c r="AM208" s="7" t="s">
        <v>219</v>
      </c>
      <c r="AN208" t="s">
        <v>781</v>
      </c>
      <c r="AO208" s="7" t="str">
        <f>+IFERROR(VLOOKUP(AN208,Tabla1[],2,FALSE),"")</f>
        <v>PEV</v>
      </c>
      <c r="AP208" t="str">
        <f>+IFERROR(VLOOKUP(AO208,[1]!Tabla_áreas[#Data],3,FALSE),"")</f>
        <v/>
      </c>
      <c r="AQ208" t="str">
        <f t="shared" si="6"/>
        <v>PEV-50-01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proceso\\PEV-50-01 .xlsx</v>
      </c>
    </row>
    <row r="209" spans="39:45" x14ac:dyDescent="0.25">
      <c r="AM209" s="7" t="s">
        <v>220</v>
      </c>
      <c r="AN209" t="s">
        <v>792</v>
      </c>
      <c r="AO209" s="7" t="str">
        <f>+IFERROR(VLOOKUP(AN209,Tabla1[],2,FALSE),"")</f>
        <v>PEV</v>
      </c>
      <c r="AP209" t="str">
        <f>+IFERROR(VLOOKUP(AO209,[1]!Tabla_áreas[#Data],3,FALSE),"")</f>
        <v/>
      </c>
      <c r="AQ209" t="str">
        <f t="shared" si="6"/>
        <v>PEV-15-01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proceso\\PEV-15-01 .xlsx</v>
      </c>
    </row>
    <row r="210" spans="39:45" x14ac:dyDescent="0.25">
      <c r="AM210" s="7" t="s">
        <v>221</v>
      </c>
      <c r="AN210" t="s">
        <v>946</v>
      </c>
      <c r="AO210" s="7" t="str">
        <f>+IFERROR(VLOOKUP(AN210,Tabla1[],2,FALSE),"")</f>
        <v>SUB</v>
      </c>
      <c r="AP210" t="str">
        <f>+IFERROR(VLOOKUP(AO210,[1]!Tabla_áreas[#Data],3,FALSE),"")</f>
        <v/>
      </c>
      <c r="AQ210" t="str">
        <f t="shared" si="6"/>
        <v>SUB-01-01</v>
      </c>
      <c r="AR210" t="str">
        <f>IFERROR(VLOOKUP(AQ210,[1]!Tabla1[[#All],[HdP Cód Nuevo]:[HdP Nombre]],2,FALSE),"")</f>
        <v/>
      </c>
      <c r="AS210" t="str">
        <f t="shared" si="7"/>
        <v>\\SERVER2012\ingenieria de procesos\Hojas de proceso\\SUB-01-01 .xlsx</v>
      </c>
    </row>
    <row r="211" spans="39:45" ht="16.5" customHeight="1" x14ac:dyDescent="0.25">
      <c r="AM211" s="7" t="s">
        <v>222</v>
      </c>
      <c r="AN211" t="s">
        <v>745</v>
      </c>
      <c r="AO211" s="7" t="str">
        <f>+IFERROR(VLOOKUP(AN211,Tabla1[],2,FALSE),"")</f>
        <v>SUB</v>
      </c>
      <c r="AP211" t="str">
        <f>+IFERROR(VLOOKUP(AO211,[1]!Tabla_áreas[#Data],3,FALSE),"")</f>
        <v/>
      </c>
      <c r="AQ211" t="str">
        <f t="shared" si="6"/>
        <v>SUB-01-05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proceso\\SUB-01-05 .xlsx</v>
      </c>
    </row>
    <row r="212" spans="39:45" ht="16.5" customHeight="1" x14ac:dyDescent="0.25">
      <c r="AM212" s="7" t="s">
        <v>223</v>
      </c>
      <c r="AN212" t="s">
        <v>740</v>
      </c>
      <c r="AO212" s="7" t="str">
        <f>+IFERROR(VLOOKUP(AN212,Tabla1[],2,FALSE),"")</f>
        <v>SUB</v>
      </c>
      <c r="AP212" t="str">
        <f>+IFERROR(VLOOKUP(AO212,[1]!Tabla_áreas[#Data],3,FALSE),"")</f>
        <v/>
      </c>
      <c r="AQ212" t="str">
        <f t="shared" si="6"/>
        <v>SUB-30-02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proceso\\SUB-30-02 .xlsx</v>
      </c>
    </row>
    <row r="213" spans="39:45" ht="16.5" customHeight="1" x14ac:dyDescent="0.25">
      <c r="AM213" s="7" t="s">
        <v>224</v>
      </c>
      <c r="AN213" t="s">
        <v>747</v>
      </c>
      <c r="AO213" s="7" t="str">
        <f>+IFERROR(VLOOKUP(AN213,Tabla1[],2,FALSE),"")</f>
        <v>SUB</v>
      </c>
      <c r="AP213" t="str">
        <f>+IFERROR(VLOOKUP(AO213,[1]!Tabla_áreas[#Data],3,FALSE),"")</f>
        <v/>
      </c>
      <c r="AQ213" t="str">
        <f t="shared" si="6"/>
        <v>SUB-01-10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proceso\\SUB-01-10 .xlsx</v>
      </c>
    </row>
    <row r="214" spans="39:45" ht="16.5" customHeight="1" x14ac:dyDescent="0.25">
      <c r="AM214" s="7" t="s">
        <v>225</v>
      </c>
      <c r="AN214" t="s">
        <v>815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ht="16.5" customHeight="1" x14ac:dyDescent="0.25">
      <c r="AM215" s="7" t="s">
        <v>226</v>
      </c>
      <c r="AN215" t="s">
        <v>787</v>
      </c>
      <c r="AO215" s="7" t="str">
        <f>+IFERROR(VLOOKUP(AN215,Tabla1[],2,FALSE),"")</f>
        <v>CON</v>
      </c>
      <c r="AP215" t="str">
        <f>+IFERROR(VLOOKUP(AO215,[1]!Tabla_áreas[#Data],3,FALSE),"")</f>
        <v/>
      </c>
      <c r="AQ215" t="str">
        <f t="shared" si="6"/>
        <v>CON-01-01</v>
      </c>
      <c r="AR215" t="str">
        <f>IFERROR(VLOOKUP(AQ215,[1]!Tabla1[[#All],[HdP Cód Nuevo]:[HdP Nombre]],2,FALSE),"")</f>
        <v/>
      </c>
      <c r="AS215" t="str">
        <f t="shared" si="7"/>
        <v>\\SERVER2012\ingenieria de procesos\Hojas de proceso\\CON-01-01 .xlsx</v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N229" t="s">
        <v>761</v>
      </c>
      <c r="AO229" s="7" t="str">
        <f>+IFERROR(VLOOKUP(AN229,Tabla1[],2,FALSE),"")</f>
        <v>TER</v>
      </c>
      <c r="AP229" t="str">
        <f>+IFERROR(VLOOKUP(AO229,[1]!Tabla_áreas[#Data],3,FALSE),"")</f>
        <v/>
      </c>
      <c r="AQ229" t="str">
        <f t="shared" si="6"/>
        <v>TER-01-01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proceso\\TER-01-01 .xlsx</v>
      </c>
    </row>
    <row r="230" spans="39:45" x14ac:dyDescent="0.25">
      <c r="AM230" s="7" t="s">
        <v>241</v>
      </c>
      <c r="AN230" t="s">
        <v>762</v>
      </c>
      <c r="AO230" s="7" t="str">
        <f>+IFERROR(VLOOKUP(AN230,Tabla1[],2,FALSE),"")</f>
        <v>TER</v>
      </c>
      <c r="AP230" t="str">
        <f>+IFERROR(VLOOKUP(AO230,[1]!Tabla_áreas[#Data],3,FALSE),"")</f>
        <v/>
      </c>
      <c r="AQ230" t="str">
        <f t="shared" si="6"/>
        <v>TER-05-01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proceso\\TER-05-01 .xlsx</v>
      </c>
    </row>
    <row r="231" spans="39:45" x14ac:dyDescent="0.25">
      <c r="AM231" s="7" t="s">
        <v>242</v>
      </c>
      <c r="AN231" t="s">
        <v>831</v>
      </c>
      <c r="AO231" s="7" t="str">
        <f>+IFERROR(VLOOKUP(AN231,Tabla1[],2,FALSE),"")</f>
        <v>TER</v>
      </c>
      <c r="AP231" t="str">
        <f>+IFERROR(VLOOKUP(AO231,[1]!Tabla_áreas[#Data],3,FALSE),"")</f>
        <v/>
      </c>
      <c r="AQ231" t="str">
        <f t="shared" si="6"/>
        <v>TER-10-01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proceso\\TER-10-01 .xlsx</v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N233" t="s">
        <v>763</v>
      </c>
      <c r="AO233" s="7" t="str">
        <f>+IFERROR(VLOOKUP(AN233,Tabla1[],2,FALSE),"")</f>
        <v>TER</v>
      </c>
      <c r="AP233" t="str">
        <f>+IFERROR(VLOOKUP(AO233,[1]!Tabla_áreas[#Data],3,FALSE),"")</f>
        <v/>
      </c>
      <c r="AQ233" t="str">
        <f t="shared" si="6"/>
        <v>TER-10-10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proceso\\TER-10-10 .xlsx</v>
      </c>
    </row>
    <row r="234" spans="39:45" x14ac:dyDescent="0.25">
      <c r="AM234" s="7" t="s">
        <v>245</v>
      </c>
      <c r="AN234" t="s">
        <v>765</v>
      </c>
      <c r="AO234" s="7" t="str">
        <f>+IFERROR(VLOOKUP(AN234,Tabla1[],2,FALSE),"")</f>
        <v>TER</v>
      </c>
      <c r="AP234" t="str">
        <f>+IFERROR(VLOOKUP(AO234,[1]!Tabla_áreas[#Data],3,FALSE),"")</f>
        <v/>
      </c>
      <c r="AQ234" t="str">
        <f t="shared" si="6"/>
        <v>TER-45-01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proceso\\TER-45-01 .xlsx</v>
      </c>
    </row>
    <row r="235" spans="39:45" x14ac:dyDescent="0.25">
      <c r="AM235" s="7" t="s">
        <v>246</v>
      </c>
      <c r="AN235" t="s">
        <v>766</v>
      </c>
      <c r="AO235" s="7" t="str">
        <f>+IFERROR(VLOOKUP(AN235,Tabla1[],2,FALSE),"")</f>
        <v>TER</v>
      </c>
      <c r="AP235" t="str">
        <f>+IFERROR(VLOOKUP(AO235,[1]!Tabla_áreas[#Data],3,FALSE),"")</f>
        <v/>
      </c>
      <c r="AQ235" t="str">
        <f t="shared" si="6"/>
        <v>TER-45-05</v>
      </c>
      <c r="AR235" t="str">
        <f>IFERROR(VLOOKUP(AQ235,[1]!Tabla1[[#All],[HdP Cód Nuevo]:[HdP Nombre]],2,FALSE),"")</f>
        <v/>
      </c>
      <c r="AS235" t="str">
        <f t="shared" si="7"/>
        <v>\\SERVER2012\ingenieria de procesos\Hojas de proceso\\TER-45-05 .xlsx</v>
      </c>
    </row>
    <row r="236" spans="39:45" x14ac:dyDescent="0.25">
      <c r="AM236" s="7" t="s">
        <v>247</v>
      </c>
      <c r="AN236" t="s">
        <v>798</v>
      </c>
      <c r="AO236" s="7" t="str">
        <f>+IFERROR(VLOOKUP(AN236,Tabla1[],2,FALSE),"")</f>
        <v>TER</v>
      </c>
      <c r="AP236" t="str">
        <f>+IFERROR(VLOOKUP(AO236,[1]!Tabla_áreas[#Data],3,FALSE),"")</f>
        <v/>
      </c>
      <c r="AQ236" t="str">
        <f t="shared" si="6"/>
        <v>TER-30-01</v>
      </c>
      <c r="AR236" t="str">
        <f>IFERROR(VLOOKUP(AQ236,[1]!Tabla1[[#All],[HdP Cód Nuevo]:[HdP Nombre]],2,FALSE),"")</f>
        <v/>
      </c>
      <c r="AS236" t="str">
        <f t="shared" si="7"/>
        <v>\\SERVER2012\ingenieria de procesos\Hojas de proceso\\TER-30-01 .xlsx</v>
      </c>
    </row>
    <row r="237" spans="39:45" x14ac:dyDescent="0.25">
      <c r="AM237" s="7" t="s">
        <v>248</v>
      </c>
      <c r="AN237" t="s">
        <v>802</v>
      </c>
      <c r="AO237" s="7" t="str">
        <f>+IFERROR(VLOOKUP(AN237,Tabla1[],2,FALSE),"")</f>
        <v>TER</v>
      </c>
      <c r="AP237" t="str">
        <f>+IFERROR(VLOOKUP(AO237,[1]!Tabla_áreas[#Data],3,FALSE),"")</f>
        <v/>
      </c>
      <c r="AQ237" t="str">
        <f t="shared" si="6"/>
        <v>TER-40-01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proceso\\TER-40-01 .xlsx</v>
      </c>
    </row>
    <row r="238" spans="39:45" x14ac:dyDescent="0.25">
      <c r="AM238" s="7" t="s">
        <v>249</v>
      </c>
      <c r="AN238" t="s">
        <v>816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250</v>
      </c>
      <c r="AN239" t="s">
        <v>788</v>
      </c>
      <c r="AO239" s="7" t="str">
        <f>+IFERROR(VLOOKUP(AN239,Tabla1[],2,FALSE),"")</f>
        <v>TER</v>
      </c>
      <c r="AP239" t="str">
        <f>+IFERROR(VLOOKUP(AO239,[1]!Tabla_áreas[#Data],3,FALSE),"")</f>
        <v/>
      </c>
      <c r="AQ239" t="str">
        <f t="shared" si="6"/>
        <v>TER-15-05</v>
      </c>
      <c r="AR239" t="str">
        <f>IFERROR(VLOOKUP(AQ239,[1]!Tabla1[[#All],[HdP Cód Nuevo]:[HdP Nombre]],2,FALSE),"")</f>
        <v/>
      </c>
      <c r="AS239" t="str">
        <f t="shared" si="7"/>
        <v>\\SERVER2012\ingenieria de procesos\Hojas de proceso\\TER-15-05 .xlsx</v>
      </c>
    </row>
    <row r="240" spans="39:45" x14ac:dyDescent="0.25">
      <c r="AM240" s="7" t="s">
        <v>251</v>
      </c>
      <c r="AN240" t="s">
        <v>791</v>
      </c>
      <c r="AO240" s="7" t="str">
        <f>+IFERROR(VLOOKUP(AN240,Tabla1[],2,FALSE),"")</f>
        <v>TER</v>
      </c>
      <c r="AP240" t="str">
        <f>+IFERROR(VLOOKUP(AO240,[1]!Tabla_áreas[#Data],3,FALSE),"")</f>
        <v/>
      </c>
      <c r="AQ240" t="str">
        <f t="shared" si="6"/>
        <v>TER-15-01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proceso\\TER-15-01 .xlsx</v>
      </c>
    </row>
    <row r="241" spans="39:45" x14ac:dyDescent="0.25">
      <c r="AM241" s="7" t="s">
        <v>252</v>
      </c>
      <c r="AN241" t="s">
        <v>793</v>
      </c>
      <c r="AO241" s="7" t="str">
        <f>+IFERROR(VLOOKUP(AN241,Tabla1[],2,FALSE),"")</f>
        <v>TER</v>
      </c>
      <c r="AP241" t="str">
        <f>+IFERROR(VLOOKUP(AO241,[1]!Tabla_áreas[#Data],3,FALSE),"")</f>
        <v/>
      </c>
      <c r="AQ241" t="str">
        <f t="shared" si="6"/>
        <v>TER-20-01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proceso\\TER-20-01 .xlsx</v>
      </c>
    </row>
    <row r="242" spans="39:45" x14ac:dyDescent="0.25">
      <c r="AM242" s="7" t="s">
        <v>253</v>
      </c>
      <c r="AN242" t="s">
        <v>795</v>
      </c>
      <c r="AO242" s="7" t="str">
        <f>+IFERROR(VLOOKUP(AN242,Tabla1[],2,FALSE),"")</f>
        <v>TER</v>
      </c>
      <c r="AP242" t="str">
        <f>+IFERROR(VLOOKUP(AO242,[1]!Tabla_áreas[#Data],3,FALSE),"")</f>
        <v/>
      </c>
      <c r="AQ242" t="str">
        <f t="shared" si="6"/>
        <v>TER-25-01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proceso\\TER-25-01 .xlsx</v>
      </c>
    </row>
    <row r="243" spans="39:45" x14ac:dyDescent="0.25">
      <c r="AM243" s="7" t="s">
        <v>254</v>
      </c>
      <c r="AN243" t="s">
        <v>790</v>
      </c>
      <c r="AO243" s="7" t="str">
        <f>+IFERROR(VLOOKUP(AN243,Tabla1[],2,FALSE),"")</f>
        <v>TER</v>
      </c>
      <c r="AP243" t="str">
        <f>+IFERROR(VLOOKUP(AO243,[1]!Tabla_áreas[#Data],3,FALSE),"")</f>
        <v/>
      </c>
      <c r="AQ243" t="str">
        <f t="shared" si="6"/>
        <v>TER-35-01</v>
      </c>
      <c r="AR243" t="str">
        <f>IFERROR(VLOOKUP(AQ243,[1]!Tabla1[[#All],[HdP Cód Nuevo]:[HdP Nombre]],2,FALSE),"")</f>
        <v/>
      </c>
      <c r="AS243" t="str">
        <f t="shared" si="7"/>
        <v>\\SERVER2012\ingenieria de procesos\Hojas de proceso\\TER-35-01 .xlsx</v>
      </c>
    </row>
    <row r="244" spans="39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39:45" x14ac:dyDescent="0.25"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39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39:45" x14ac:dyDescent="0.25">
      <c r="AM247" s="7" t="s">
        <v>258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39:45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39:45" x14ac:dyDescent="0.25"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39:45" x14ac:dyDescent="0.25">
      <c r="AM250" s="7" t="s">
        <v>261</v>
      </c>
      <c r="AN250" t="s">
        <v>789</v>
      </c>
      <c r="AO250" s="7" t="str">
        <f>+IFERROR(VLOOKUP(AN250,Tabla1[],2,FALSE),"")</f>
        <v>PUE</v>
      </c>
      <c r="AP250" t="str">
        <f>+IFERROR(VLOOKUP(AO250,[1]!Tabla_áreas[#Data],3,FALSE),"")</f>
        <v/>
      </c>
      <c r="AQ250" t="str">
        <f t="shared" si="6"/>
        <v>PUE-35-01</v>
      </c>
      <c r="AR250" t="str">
        <f>IFERROR(VLOOKUP(AQ250,[1]!Tabla1[[#All],[HdP Cód Nuevo]:[HdP Nombre]],2,FALSE),"")</f>
        <v/>
      </c>
      <c r="AS250" t="str">
        <f t="shared" si="7"/>
        <v>\\SERVER2012\ingenieria de procesos\Hojas de proceso\\PUE-35-01 .xlsx</v>
      </c>
    </row>
    <row r="251" spans="39:45" x14ac:dyDescent="0.25"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39:45" x14ac:dyDescent="0.25">
      <c r="AM252" s="7" t="s">
        <v>263</v>
      </c>
      <c r="AN252" t="s">
        <v>794</v>
      </c>
      <c r="AO252" s="7" t="str">
        <f>+IFERROR(VLOOKUP(AN252,Tabla1[],2,FALSE),"")</f>
        <v>CHA</v>
      </c>
      <c r="AP252" t="str">
        <f>+IFERROR(VLOOKUP(AO252,[1]!Tabla_áreas[#Data],3,FALSE),"")</f>
        <v/>
      </c>
      <c r="AQ252" t="str">
        <f t="shared" si="6"/>
        <v>CHA-01-05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proceso\\CHA-01-05 .xlsx</v>
      </c>
    </row>
    <row r="253" spans="39:45" x14ac:dyDescent="0.25"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39:45" x14ac:dyDescent="0.25"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39:45" x14ac:dyDescent="0.25">
      <c r="AM255" s="7" t="s">
        <v>266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39:45" x14ac:dyDescent="0.25"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4:45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4:45" x14ac:dyDescent="0.25"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4:45" x14ac:dyDescent="0.25"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4:45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4:45" x14ac:dyDescent="0.25"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4:45" x14ac:dyDescent="0.25">
      <c r="AL262" s="1"/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4:45" x14ac:dyDescent="0.25"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4:45" x14ac:dyDescent="0.25"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4:45" x14ac:dyDescent="0.25"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4:45" x14ac:dyDescent="0.25">
      <c r="AM266" s="7" t="s">
        <v>276</v>
      </c>
      <c r="AN266" t="s">
        <v>845</v>
      </c>
      <c r="AO266" s="7" t="str">
        <f>+IFERROR(VLOOKUP(AN266,Tabla1[],2,FALSE),"")</f>
        <v>CHA</v>
      </c>
      <c r="AP266" t="str">
        <f>+IFERROR(VLOOKUP(AO266,[1]!Tabla_áreas[#Data],3,FALSE),"")</f>
        <v/>
      </c>
      <c r="AQ266" t="str">
        <f t="shared" ref="AQ266:AQ329" si="8">IF(AO266="","",AO266&amp;"-"&amp;RIGHT(AN266,5))</f>
        <v>CHA-01-10</v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>\\SERVER2012\ingenieria de procesos\Hojas de proceso\\CHA-01-10 .xlsx</v>
      </c>
    </row>
    <row r="267" spans="4:45" x14ac:dyDescent="0.25"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4:45" x14ac:dyDescent="0.25">
      <c r="D268" s="48" t="s">
        <v>915</v>
      </c>
      <c r="E268" s="48"/>
      <c r="F268" s="48" t="s">
        <v>916</v>
      </c>
      <c r="G268" s="48"/>
      <c r="H268" s="48"/>
      <c r="I268" s="48"/>
      <c r="J268" s="48"/>
      <c r="K268" s="48" t="s">
        <v>917</v>
      </c>
      <c r="L268" s="48"/>
      <c r="M268" s="48"/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4:45" x14ac:dyDescent="0.25">
      <c r="D269" s="49" t="s">
        <v>918</v>
      </c>
      <c r="E269" s="49"/>
      <c r="F269" s="50" t="s">
        <v>919</v>
      </c>
      <c r="G269" s="50"/>
      <c r="H269" s="50"/>
      <c r="I269" s="50"/>
      <c r="J269" s="50"/>
      <c r="K269" s="50" t="s">
        <v>824</v>
      </c>
      <c r="L269" s="50"/>
      <c r="M269" s="50"/>
      <c r="AM269" s="7" t="s">
        <v>278</v>
      </c>
      <c r="AN269" t="s">
        <v>853</v>
      </c>
      <c r="AO269" s="7" t="str">
        <f>+IFERROR(VLOOKUP(AN269,Tabla1[],2,FALSE),"")</f>
        <v>CHA</v>
      </c>
      <c r="AP269" t="str">
        <f>+IFERROR(VLOOKUP(AO269,[1]!Tabla_áreas[#Data],3,FALSE),"")</f>
        <v/>
      </c>
      <c r="AQ269" t="str">
        <f t="shared" si="8"/>
        <v>CHA-01-01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proceso\\CHA-01-01 .xlsx</v>
      </c>
    </row>
    <row r="270" spans="4:45" x14ac:dyDescent="0.25">
      <c r="D270" s="51" t="s">
        <v>918</v>
      </c>
      <c r="E270" s="51"/>
      <c r="F270" s="52" t="s">
        <v>920</v>
      </c>
      <c r="G270" s="52"/>
      <c r="H270" s="52"/>
      <c r="I270" s="52"/>
      <c r="J270" s="52"/>
      <c r="K270" s="52" t="s">
        <v>13</v>
      </c>
      <c r="L270" s="52"/>
      <c r="M270" s="52"/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4:45" x14ac:dyDescent="0.25">
      <c r="D271" s="53" t="s">
        <v>918</v>
      </c>
      <c r="E271" s="53"/>
      <c r="F271" s="54" t="s">
        <v>921</v>
      </c>
      <c r="G271" s="54"/>
      <c r="H271" s="54"/>
      <c r="I271" s="54"/>
      <c r="J271" s="54"/>
      <c r="K271" s="54" t="s">
        <v>815</v>
      </c>
      <c r="L271" s="54"/>
      <c r="M271" s="54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4:45" x14ac:dyDescent="0.25">
      <c r="D272" s="55" t="s">
        <v>922</v>
      </c>
      <c r="E272" s="55"/>
      <c r="F272" s="56" t="s">
        <v>923</v>
      </c>
      <c r="G272" s="56"/>
      <c r="H272" s="56"/>
      <c r="I272" s="56"/>
      <c r="J272" s="56"/>
      <c r="K272" s="56" t="s">
        <v>726</v>
      </c>
      <c r="L272" s="56"/>
      <c r="M272" s="56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4:45" x14ac:dyDescent="0.25">
      <c r="D273" s="57" t="s">
        <v>922</v>
      </c>
      <c r="E273" s="57"/>
      <c r="F273" s="58" t="s">
        <v>924</v>
      </c>
      <c r="G273" s="58"/>
      <c r="H273" s="58"/>
      <c r="I273" s="58"/>
      <c r="J273" s="58"/>
      <c r="K273" s="58" t="s">
        <v>780</v>
      </c>
      <c r="L273" s="58"/>
      <c r="M273" s="58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4:45" x14ac:dyDescent="0.25">
      <c r="D274" s="59" t="s">
        <v>922</v>
      </c>
      <c r="E274" s="59"/>
      <c r="F274" s="60" t="s">
        <v>925</v>
      </c>
      <c r="G274" s="60"/>
      <c r="H274" s="60"/>
      <c r="I274" s="60"/>
      <c r="J274" s="60"/>
      <c r="K274" s="60" t="s">
        <v>926</v>
      </c>
      <c r="L274" s="60"/>
      <c r="M274" s="60"/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4:45" x14ac:dyDescent="0.25">
      <c r="D275" s="61" t="s">
        <v>922</v>
      </c>
      <c r="E275" s="61"/>
      <c r="F275" s="62" t="s">
        <v>927</v>
      </c>
      <c r="G275" s="62"/>
      <c r="H275" s="62"/>
      <c r="I275" s="62"/>
      <c r="J275" s="62"/>
      <c r="K275" s="62" t="s">
        <v>823</v>
      </c>
      <c r="L275" s="62"/>
      <c r="M275" s="62"/>
      <c r="AM275" s="7" t="s">
        <v>279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4:45" x14ac:dyDescent="0.25">
      <c r="D276" s="63" t="s">
        <v>922</v>
      </c>
      <c r="E276" s="63"/>
      <c r="F276" s="63" t="s">
        <v>928</v>
      </c>
      <c r="G276" s="63"/>
      <c r="H276" s="63"/>
      <c r="I276" s="63"/>
      <c r="J276" s="63"/>
      <c r="K276" s="63" t="s">
        <v>784</v>
      </c>
      <c r="L276" s="63"/>
      <c r="M276" s="63"/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4:45" x14ac:dyDescent="0.25">
      <c r="D277" s="64" t="s">
        <v>922</v>
      </c>
      <c r="E277" s="64"/>
      <c r="F277" s="65" t="s">
        <v>929</v>
      </c>
      <c r="G277" s="65"/>
      <c r="H277" s="65"/>
      <c r="I277" s="65"/>
      <c r="J277" s="65"/>
      <c r="K277" s="65" t="s">
        <v>819</v>
      </c>
      <c r="L277" s="65"/>
      <c r="M277" s="65"/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4:45" x14ac:dyDescent="0.25">
      <c r="D278" s="66" t="s">
        <v>922</v>
      </c>
      <c r="E278" s="66"/>
      <c r="F278" s="67" t="s">
        <v>930</v>
      </c>
      <c r="G278" s="67"/>
      <c r="H278" s="67"/>
      <c r="I278" s="67"/>
      <c r="J278" s="67"/>
      <c r="K278" s="67" t="s">
        <v>931</v>
      </c>
      <c r="L278" s="67"/>
      <c r="M278" s="67"/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4:45" x14ac:dyDescent="0.25">
      <c r="D279" s="68" t="s">
        <v>922</v>
      </c>
      <c r="E279" s="68"/>
      <c r="F279" s="69" t="s">
        <v>932</v>
      </c>
      <c r="G279" s="69"/>
      <c r="H279" s="69"/>
      <c r="I279" s="69"/>
      <c r="J279" s="69"/>
      <c r="K279" s="69" t="s">
        <v>820</v>
      </c>
      <c r="L279" s="69"/>
      <c r="M279" s="69"/>
      <c r="AM279" s="7" t="s">
        <v>283</v>
      </c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4:45" x14ac:dyDescent="0.25">
      <c r="D280" s="70" t="s">
        <v>922</v>
      </c>
      <c r="E280" s="70"/>
      <c r="F280" s="71" t="s">
        <v>933</v>
      </c>
      <c r="G280" s="71"/>
      <c r="H280" s="71"/>
      <c r="I280" s="71"/>
      <c r="J280" s="71"/>
      <c r="K280" s="71" t="s">
        <v>816</v>
      </c>
      <c r="L280" s="71"/>
      <c r="M280" s="71"/>
      <c r="AM280" s="7" t="s">
        <v>284</v>
      </c>
      <c r="AN280" t="s">
        <v>846</v>
      </c>
      <c r="AO280" s="7" t="str">
        <f>+IFERROR(VLOOKUP(AN280,Tabla1[],2,FALSE),"")</f>
        <v>CHA</v>
      </c>
      <c r="AP280" t="str">
        <f>+IFERROR(VLOOKUP(AO280,[1]!Tabla_áreas[#Data],3,FALSE),"")</f>
        <v/>
      </c>
      <c r="AQ280" t="str">
        <f t="shared" si="8"/>
        <v>CHA-10-01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proceso\\CHA-10-01 .xlsx</v>
      </c>
    </row>
    <row r="281" spans="4:45" x14ac:dyDescent="0.25">
      <c r="D281" s="72" t="s">
        <v>922</v>
      </c>
      <c r="E281" s="72"/>
      <c r="F281" s="73" t="s">
        <v>934</v>
      </c>
      <c r="G281" s="73"/>
      <c r="H281" s="73"/>
      <c r="I281" s="73"/>
      <c r="J281" s="73"/>
      <c r="K281" s="73" t="s">
        <v>821</v>
      </c>
      <c r="L281" s="73"/>
      <c r="M281" s="73"/>
      <c r="AM281" s="7" t="s">
        <v>285</v>
      </c>
      <c r="AN281" t="s">
        <v>847</v>
      </c>
      <c r="AO281" s="7" t="str">
        <f>+IFERROR(VLOOKUP(AN281,Tabla1[],2,FALSE),"")</f>
        <v>CHA</v>
      </c>
      <c r="AP281" t="str">
        <f>+IFERROR(VLOOKUP(AO281,[1]!Tabla_áreas[#Data],3,FALSE),"")</f>
        <v/>
      </c>
      <c r="AQ281" t="str">
        <f t="shared" si="8"/>
        <v>CHA-15-01</v>
      </c>
      <c r="AR281" t="str">
        <f>IFERROR(VLOOKUP(AQ281,[1]!Tabla1[[#All],[HdP Cód Nuevo]:[HdP Nombre]],2,FALSE),"")</f>
        <v/>
      </c>
      <c r="AS281" t="str">
        <f t="shared" si="9"/>
        <v>\\SERVER2012\ingenieria de procesos\Hojas de proceso\\CHA-15-01 .xlsx</v>
      </c>
    </row>
    <row r="282" spans="4:45" x14ac:dyDescent="0.25">
      <c r="D282" s="74" t="s">
        <v>922</v>
      </c>
      <c r="E282" s="74"/>
      <c r="F282" s="75" t="s">
        <v>935</v>
      </c>
      <c r="G282" s="75"/>
      <c r="H282" s="75"/>
      <c r="I282" s="75"/>
      <c r="J282" s="75"/>
      <c r="K282" s="75" t="s">
        <v>936</v>
      </c>
      <c r="L282" s="75"/>
      <c r="M282" s="75"/>
      <c r="AM282" s="7" t="s">
        <v>286</v>
      </c>
      <c r="AN282" t="s">
        <v>1130</v>
      </c>
      <c r="AO282" s="7" t="str">
        <f>+IFERROR(VLOOKUP(AN282,Tabla1[],2,FALSE),"")</f>
        <v>CHA</v>
      </c>
      <c r="AP282" t="str">
        <f>+IFERROR(VLOOKUP(AO282,[1]!Tabla_áreas[#Data],3,FALSE),"")</f>
        <v/>
      </c>
      <c r="AQ282" t="str">
        <f t="shared" si="8"/>
        <v>CHA-25-01</v>
      </c>
      <c r="AR282" t="str">
        <f>IFERROR(VLOOKUP(AQ282,[1]!Tabla1[[#All],[HdP Cód Nuevo]:[HdP Nombre]],2,FALSE),"")</f>
        <v/>
      </c>
      <c r="AS282" t="str">
        <f t="shared" si="9"/>
        <v>\\SERVER2012\ingenieria de procesos\Hojas de proceso\\CHA-25-01 .xlsx</v>
      </c>
    </row>
    <row r="283" spans="4:45" x14ac:dyDescent="0.25">
      <c r="D283" s="76" t="s">
        <v>922</v>
      </c>
      <c r="E283" s="76"/>
      <c r="F283" s="77" t="s">
        <v>937</v>
      </c>
      <c r="G283" s="77"/>
      <c r="H283" s="77"/>
      <c r="I283" s="77"/>
      <c r="J283" s="77"/>
      <c r="K283" s="77" t="s">
        <v>822</v>
      </c>
      <c r="L283" s="77"/>
      <c r="M283" s="77"/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4:45" x14ac:dyDescent="0.25">
      <c r="AM284" s="7" t="s">
        <v>287</v>
      </c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4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4:45" x14ac:dyDescent="0.25">
      <c r="AM286" s="7" t="s">
        <v>11</v>
      </c>
      <c r="AN286" t="s">
        <v>778</v>
      </c>
      <c r="AO286" s="7" t="str">
        <f>+IFERROR(VLOOKUP(AN286,Tabla1[],2,FALSE),"")</f>
        <v>ATQ</v>
      </c>
      <c r="AP286" t="str">
        <f>+IFERROR(VLOOKUP(AO286,[1]!Tabla_áreas[#Data],3,FALSE),"")</f>
        <v/>
      </c>
      <c r="AQ286" t="str">
        <f t="shared" si="8"/>
        <v>ATQ-35-05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proceso\\ATQ-35-05 .xlsx</v>
      </c>
    </row>
    <row r="287" spans="4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4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N289" t="s">
        <v>818</v>
      </c>
      <c r="AO289" s="7" t="str">
        <f>+IFERROR(VLOOKUP(AN289,Tabla1[],2,FALSE),"")</f>
        <v>TER</v>
      </c>
      <c r="AP289" t="str">
        <f>+IFERROR(VLOOKUP(AO289,[1]!Tabla_áreas[#Data],3,FALSE),"")</f>
        <v/>
      </c>
      <c r="AQ289" t="str">
        <f t="shared" si="8"/>
        <v>TER-10-05</v>
      </c>
      <c r="AR289" t="str">
        <f>IFERROR(VLOOKUP(AQ289,[1]!Tabla1[[#All],[HdP Cód Nuevo]:[HdP Nombre]],2,FALSE),"")</f>
        <v/>
      </c>
      <c r="AS289" t="str">
        <f t="shared" si="9"/>
        <v>\\SERVER2012\ingenieria de procesos\Hojas de proceso\\TER-10-05 .xlsx</v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N291" t="s">
        <v>1132</v>
      </c>
      <c r="AO291" s="7" t="str">
        <f>+IFERROR(VLOOKUP(AN291,Tabla1[],2,FALSE),"")</f>
        <v>PUE</v>
      </c>
      <c r="AP291" t="str">
        <f>+IFERROR(VLOOKUP(AO291,[1]!Tabla_áreas[#Data],3,FALSE),"")</f>
        <v/>
      </c>
      <c r="AQ291" t="str">
        <f t="shared" si="8"/>
        <v>PUE-01-10</v>
      </c>
      <c r="AR291" t="str">
        <f>IFERROR(VLOOKUP(AQ291,[1]!Tabla1[[#All],[HdP Cód Nuevo]:[HdP Nombre]],2,FALSE),"")</f>
        <v/>
      </c>
      <c r="AS291" t="str">
        <f t="shared" si="9"/>
        <v>\\SERVER2012\ingenieria de procesos\Hojas de proceso\\PUE-01-10 .xlsx</v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N296" t="s">
        <v>848</v>
      </c>
      <c r="AO296" s="7" t="str">
        <f>+IFERROR(VLOOKUP(AN296,Tabla1[],2,FALSE),"")</f>
        <v>CHA</v>
      </c>
      <c r="AP296" t="str">
        <f>+IFERROR(VLOOKUP(AO296,[1]!Tabla_áreas[#Data],3,FALSE),"")</f>
        <v/>
      </c>
      <c r="AQ296" t="str">
        <f t="shared" si="8"/>
        <v>CHA-10-01</v>
      </c>
      <c r="AR296" t="str">
        <f>IFERROR(VLOOKUP(AQ296,[1]!Tabla1[[#All],[HdP Cód Nuevo]:[HdP Nombre]],2,FALSE),"")</f>
        <v/>
      </c>
      <c r="AS296" t="str">
        <f t="shared" si="9"/>
        <v>\\SERVER2012\ingenieria de procesos\Hojas de proceso\\CHA-10-01 .xlsx</v>
      </c>
    </row>
    <row r="297" spans="39:45" x14ac:dyDescent="0.25">
      <c r="AM297" s="7" t="s">
        <v>298</v>
      </c>
      <c r="AN297" t="s">
        <v>849</v>
      </c>
      <c r="AO297" s="7" t="str">
        <f>+IFERROR(VLOOKUP(AN297,Tabla1[],2,FALSE),"")</f>
        <v>CHA</v>
      </c>
      <c r="AP297" t="str">
        <f>+IFERROR(VLOOKUP(AO297,[1]!Tabla_áreas[#Data],3,FALSE),"")</f>
        <v/>
      </c>
      <c r="AQ297" t="str">
        <f t="shared" si="8"/>
        <v>CHA-15-01</v>
      </c>
      <c r="AR297" t="str">
        <f>IFERROR(VLOOKUP(AQ297,[1]!Tabla1[[#All],[HdP Cód Nuevo]:[HdP Nombre]],2,FALSE),"")</f>
        <v/>
      </c>
      <c r="AS297" t="str">
        <f t="shared" si="9"/>
        <v>\\SERVER2012\ingenieria de procesos\Hojas de proceso\\CHA-15-01 .xlsx</v>
      </c>
    </row>
    <row r="298" spans="39:45" x14ac:dyDescent="0.25">
      <c r="AM298" s="7" t="s">
        <v>299</v>
      </c>
      <c r="AN298" t="s">
        <v>881</v>
      </c>
      <c r="AO298" s="7" t="str">
        <f>+IFERROR(VLOOKUP(AN298,Tabla1[],2,FALSE),"")</f>
        <v>EMB</v>
      </c>
      <c r="AP298" t="str">
        <f>+IFERROR(VLOOKUP(AO298,[1]!Tabla_áreas[#Data],3,FALSE),"")</f>
        <v/>
      </c>
      <c r="AQ298" t="str">
        <f t="shared" si="8"/>
        <v>EMB-01-20</v>
      </c>
      <c r="AR298" t="str">
        <f>IFERROR(VLOOKUP(AQ298,[1]!Tabla1[[#All],[HdP Cód Nuevo]:[HdP Nombre]],2,FALSE),"")</f>
        <v/>
      </c>
      <c r="AS298" t="str">
        <f t="shared" si="9"/>
        <v>\\SERVER2012\ingenieria de procesos\Hojas de proceso\\EMB-01-20 .xlsx</v>
      </c>
    </row>
    <row r="299" spans="39:45" ht="15" customHeight="1" x14ac:dyDescent="0.25">
      <c r="AM299" s="7" t="s">
        <v>300</v>
      </c>
      <c r="AN299" t="s">
        <v>1142</v>
      </c>
      <c r="AO299" s="7" t="str">
        <f>+IFERROR(VLOOKUP(AN299,Tabla1[],2,FALSE),"")</f>
        <v>EQU</v>
      </c>
      <c r="AP299" t="str">
        <f>+IFERROR(VLOOKUP(AO299,[1]!Tabla_áreas[#Data],3,FALSE),"")</f>
        <v/>
      </c>
      <c r="AQ299" t="str">
        <f t="shared" si="8"/>
        <v>EQU-14-01</v>
      </c>
      <c r="AR299" t="str">
        <f>IFERROR(VLOOKUP(AQ299,[1]!Tabla1[[#All],[HdP Cód Nuevo]:[HdP Nombre]],2,FALSE),"")</f>
        <v/>
      </c>
      <c r="AS299" t="str">
        <f t="shared" si="9"/>
        <v>\\SERVER2012\ingenieria de procesos\Hojas de proceso\\EQU-14-01 .xlsx</v>
      </c>
    </row>
    <row r="300" spans="39:45" x14ac:dyDescent="0.25">
      <c r="AM300" s="7" t="s">
        <v>301</v>
      </c>
      <c r="AN300" s="5" t="s">
        <v>1099</v>
      </c>
      <c r="AO300" s="7" t="str">
        <f>+IFERROR(VLOOKUP(AN300,Tabla1[],2,FALSE),"")</f>
        <v>PEV</v>
      </c>
      <c r="AP300" t="str">
        <f>+IFERROR(VLOOKUP(AO300,[1]!Tabla_áreas[#Data],3,FALSE),"")</f>
        <v/>
      </c>
      <c r="AQ300" t="str">
        <f t="shared" si="8"/>
        <v>PEV-01-05</v>
      </c>
      <c r="AR300" t="str">
        <f>IFERROR(VLOOKUP(AQ300,[1]!Tabla1[[#All],[HdP Cód Nuevo]:[HdP Nombre]],2,FALSE),"")</f>
        <v/>
      </c>
      <c r="AS300" t="str">
        <f t="shared" si="9"/>
        <v>\\SERVER2012\ingenieria de procesos\Hojas de proceso\\PEV-01-05 .xlsx</v>
      </c>
    </row>
    <row r="301" spans="39:45" x14ac:dyDescent="0.25">
      <c r="AM301" s="7" t="s">
        <v>302</v>
      </c>
      <c r="AN301" t="s">
        <v>784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N304" t="s">
        <v>1096</v>
      </c>
      <c r="AO304" s="7" t="str">
        <f>+IFERROR(VLOOKUP(AN304,Tabla1[],2,FALSE),"")</f>
        <v>ESP</v>
      </c>
      <c r="AP304" t="str">
        <f>+IFERROR(VLOOKUP(AO304,[1]!Tabla_áreas[#Data],3,FALSE),"")</f>
        <v/>
      </c>
      <c r="AQ304" t="str">
        <f t="shared" si="8"/>
        <v>ESP-01-05</v>
      </c>
      <c r="AR304" t="str">
        <f>IFERROR(VLOOKUP(AQ304,[1]!Tabla1[[#All],[HdP Cód Nuevo]:[HdP Nombre]],2,FALSE),"")</f>
        <v/>
      </c>
      <c r="AS304" t="str">
        <f t="shared" si="9"/>
        <v>\\SERVER2012\ingenieria de procesos\Hojas de proceso\\ESP-01-05 .xlsx</v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N306" t="s">
        <v>807</v>
      </c>
      <c r="AO306" s="7" t="str">
        <f>+IFERROR(VLOOKUP(AN306,Tabla1[],2,FALSE),"")</f>
        <v>CON</v>
      </c>
      <c r="AP306" t="str">
        <f>+IFERROR(VLOOKUP(AO306,[1]!Tabla_áreas[#Data],3,FALSE),"")</f>
        <v/>
      </c>
      <c r="AQ306" t="str">
        <f t="shared" si="8"/>
        <v>CON-15-01</v>
      </c>
      <c r="AR306" t="str">
        <f>IFERROR(VLOOKUP(AQ306,[1]!Tabla1[[#All],[HdP Cód Nuevo]:[HdP Nombre]],2,FALSE),"")</f>
        <v/>
      </c>
      <c r="AS306" t="str">
        <f t="shared" si="9"/>
        <v>\\SERVER2012\ingenieria de procesos\Hojas de proceso\\CON-15-01 .xlsx</v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N310" t="s">
        <v>850</v>
      </c>
      <c r="AO310" s="7" t="str">
        <f>+IFERROR(VLOOKUP(AN310,Tabla1[],2,FALSE),"")</f>
        <v>CHA</v>
      </c>
      <c r="AP310" t="str">
        <f>+IFERROR(VLOOKUP(AO310,[1]!Tabla_áreas[#Data],3,FALSE),"")</f>
        <v/>
      </c>
      <c r="AQ310" t="str">
        <f t="shared" si="8"/>
        <v>CHA-01-10</v>
      </c>
      <c r="AR310" t="str">
        <f>IFERROR(VLOOKUP(AQ310,[1]!Tabla1[[#All],[HdP Cód Nuevo]:[HdP Nombre]],2,FALSE),"")</f>
        <v/>
      </c>
      <c r="AS310" t="str">
        <f t="shared" si="9"/>
        <v>\\SERVER2012\ingenieria de procesos\Hojas de proceso\\CHA-01-10 .xlsx</v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N315" t="s">
        <v>1098</v>
      </c>
      <c r="AO315" s="7" t="str">
        <f>+IFERROR(VLOOKUP(AN315,Tabla1[],2,FALSE),"")</f>
        <v>CON</v>
      </c>
      <c r="AP315" t="str">
        <f>+IFERROR(VLOOKUP(AO315,[1]!Tabla_áreas[#Data],3,FALSE),"")</f>
        <v/>
      </c>
      <c r="AQ315" t="str">
        <f t="shared" si="8"/>
        <v>CON-01-05</v>
      </c>
      <c r="AR315" t="str">
        <f>IFERROR(VLOOKUP(AQ315,[1]!Tabla1[[#All],[HdP Cód Nuevo]:[HdP Nombre]],2,FALSE),"")</f>
        <v/>
      </c>
      <c r="AS315" t="str">
        <f t="shared" si="9"/>
        <v>\\SERVER2012\ingenieria de procesos\Hojas de proceso\\CON-01-05 .xlsx</v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N321" t="s">
        <v>1143</v>
      </c>
      <c r="AO321" s="7" t="str">
        <f>+IFERROR(VLOOKUP(AN321,Tabla1[],2,FALSE),"")</f>
        <v>EMB</v>
      </c>
      <c r="AP321" t="str">
        <f>+IFERROR(VLOOKUP(AO321,[1]!Tabla_áreas[#Data],3,FALSE),"")</f>
        <v/>
      </c>
      <c r="AQ321" t="str">
        <f t="shared" si="8"/>
        <v>EMB-01-30</v>
      </c>
      <c r="AR321" t="str">
        <f>IFERROR(VLOOKUP(AQ321,[1]!Tabla1[[#All],[HdP Cód Nuevo]:[HdP Nombre]],2,FALSE),"")</f>
        <v/>
      </c>
      <c r="AS321" t="str">
        <f t="shared" si="9"/>
        <v>\\SERVER2012\ingenieria de procesos\Hojas de proceso\\EMB-01-30 .xlsx</v>
      </c>
    </row>
    <row r="322" spans="39:45" x14ac:dyDescent="0.25">
      <c r="AM322" s="7" t="s">
        <v>323</v>
      </c>
      <c r="AN322" t="s">
        <v>841</v>
      </c>
      <c r="AO322" s="7" t="str">
        <f>+IFERROR(VLOOKUP(AN322,Tabla1[],2,FALSE),"")</f>
        <v>ARV</v>
      </c>
      <c r="AP322" t="str">
        <f>+IFERROR(VLOOKUP(AO322,[1]!Tabla_áreas[#Data],3,FALSE),"")</f>
        <v/>
      </c>
      <c r="AQ322" t="str">
        <f t="shared" si="8"/>
        <v>ARV-25-05</v>
      </c>
      <c r="AR322" t="str">
        <f>IFERROR(VLOOKUP(AQ322,[1]!Tabla1[[#All],[HdP Cód Nuevo]:[HdP Nombre]],2,FALSE),"")</f>
        <v/>
      </c>
      <c r="AS322" t="str">
        <f t="shared" si="9"/>
        <v>\\SERVER2012\ingenieria de procesos\Hojas de proceso\\ARV-25-05 .xlsx</v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N325" t="s">
        <v>746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N326" t="s">
        <v>797</v>
      </c>
      <c r="AO326" s="7" t="str">
        <f>+IFERROR(VLOOKUP(AN326,Tabla1[],2,FALSE),"")</f>
        <v>PLA</v>
      </c>
      <c r="AP326" t="str">
        <f>+IFERROR(VLOOKUP(AO326,[1]!Tabla_áreas[#Data],3,FALSE),"")</f>
        <v/>
      </c>
      <c r="AQ326" t="str">
        <f t="shared" si="8"/>
        <v>PLA-05-25</v>
      </c>
      <c r="AR326" t="str">
        <f>IFERROR(VLOOKUP(AQ326,[1]!Tabla1[[#All],[HdP Cód Nuevo]:[HdP Nombre]],2,FALSE),"")</f>
        <v/>
      </c>
      <c r="AS326" t="str">
        <f t="shared" si="9"/>
        <v>\\SERVER2012\ingenieria de procesos\Hojas de proceso\\PLA-05-25 .xlsx</v>
      </c>
    </row>
    <row r="327" spans="39:45" x14ac:dyDescent="0.25">
      <c r="AM327" s="7" t="s">
        <v>328</v>
      </c>
      <c r="AN327" t="s">
        <v>746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N328" t="s">
        <v>799</v>
      </c>
      <c r="AO328" s="7" t="str">
        <f>+IFERROR(VLOOKUP(AN328,Tabla1[],2,FALSE),"")</f>
        <v>PLA</v>
      </c>
      <c r="AP328" t="str">
        <f>+IFERROR(VLOOKUP(AO328,[1]!Tabla_áreas[#Data],3,FALSE),"")</f>
        <v/>
      </c>
      <c r="AQ328" t="str">
        <f t="shared" si="8"/>
        <v>PLA-05-25</v>
      </c>
      <c r="AR328" t="str">
        <f>IFERROR(VLOOKUP(AQ328,[1]!Tabla1[[#All],[HdP Cód Nuevo]:[HdP Nombre]],2,FALSE),"")</f>
        <v/>
      </c>
      <c r="AS328" t="str">
        <f t="shared" si="9"/>
        <v>\\SERVER2012\ingenieria de procesos\Hojas de proceso\\PLA-05-25 .xlsx</v>
      </c>
    </row>
    <row r="329" spans="39:45" x14ac:dyDescent="0.25">
      <c r="AM329" s="7" t="s">
        <v>330</v>
      </c>
      <c r="AN329" t="s">
        <v>800</v>
      </c>
      <c r="AO329" s="7" t="str">
        <f>+IFERROR(VLOOKUP(AN329,Tabla1[],2,FALSE),"")</f>
        <v>PLA</v>
      </c>
      <c r="AP329" t="str">
        <f>+IFERROR(VLOOKUP(AO329,[1]!Tabla_áreas[#Data],3,FALSE),"")</f>
        <v/>
      </c>
      <c r="AQ329" t="str">
        <f t="shared" si="8"/>
        <v>PLA-15-25</v>
      </c>
      <c r="AR329" t="str">
        <f>IFERROR(VLOOKUP(AQ329,[1]!Tabla1[[#All],[HdP Cód Nuevo]:[HdP Nombre]],2,FALSE),"")</f>
        <v/>
      </c>
      <c r="AS329" t="str">
        <f t="shared" si="9"/>
        <v>\\SERVER2012\ingenieria de procesos\Hojas de proceso\\PLA-15-25 .xlsx</v>
      </c>
    </row>
    <row r="330" spans="39:45" x14ac:dyDescent="0.25">
      <c r="AM330" s="7" t="s">
        <v>331</v>
      </c>
      <c r="AN330" t="s">
        <v>814</v>
      </c>
      <c r="AO330" s="7" t="str">
        <f>+IFERROR(VLOOKUP(AN330,Tabla1[],2,FALSE),"")</f>
        <v>EMB</v>
      </c>
      <c r="AP330" t="str">
        <f>+IFERROR(VLOOKUP(AO330,[1]!Tabla_áreas[#Data],3,FALSE),"")</f>
        <v/>
      </c>
      <c r="AQ330" t="str">
        <f t="shared" ref="AQ330:AQ393" si="10">IF(AO330="","",AO330&amp;"-"&amp;RIGHT(AN330,5))</f>
        <v>EMB-10-01</v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>\\SERVER2012\ingenieria de procesos\Hojas de proceso\\EMB-10-01 .xlsx</v>
      </c>
    </row>
    <row r="331" spans="39:45" x14ac:dyDescent="0.25">
      <c r="AM331" s="7" t="s">
        <v>332</v>
      </c>
      <c r="AN331" t="s">
        <v>800</v>
      </c>
      <c r="AO331" s="7" t="str">
        <f>+IFERROR(VLOOKUP(AN331,Tabla1[],2,FALSE),"")</f>
        <v>PLA</v>
      </c>
      <c r="AP331" t="str">
        <f>+IFERROR(VLOOKUP(AO331,[1]!Tabla_áreas[#Data],3,FALSE),"")</f>
        <v/>
      </c>
      <c r="AQ331" t="str">
        <f t="shared" si="10"/>
        <v>PLA-15-25</v>
      </c>
      <c r="AR331" t="str">
        <f>IFERROR(VLOOKUP(AQ331,[1]!Tabla1[[#All],[HdP Cód Nuevo]:[HdP Nombre]],2,FALSE),"")</f>
        <v/>
      </c>
      <c r="AS331" t="str">
        <f t="shared" si="11"/>
        <v>\\SERVER2012\ingenieria de procesos\Hojas de proceso\\PLA-15-25 .xlsx</v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N333" t="s">
        <v>801</v>
      </c>
      <c r="AO333" s="7" t="str">
        <f>+IFERROR(VLOOKUP(AN333,Tabla1[],2,FALSE),"")</f>
        <v>PLA</v>
      </c>
      <c r="AP333" t="str">
        <f>+IFERROR(VLOOKUP(AO333,[1]!Tabla_áreas[#Data],3,FALSE),"")</f>
        <v/>
      </c>
      <c r="AQ333" t="str">
        <f t="shared" si="10"/>
        <v>PLA-10-10</v>
      </c>
      <c r="AR333" t="str">
        <f>IFERROR(VLOOKUP(AQ333,[1]!Tabla1[[#All],[HdP Cód Nuevo]:[HdP Nombre]],2,FALSE),"")</f>
        <v/>
      </c>
      <c r="AS333" t="str">
        <f t="shared" si="11"/>
        <v>\\SERVER2012\ingenieria de procesos\Hojas de proceso\\PLA-10-10 .xlsx</v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N338" t="s">
        <v>13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N339" t="s">
        <v>746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N340" t="s">
        <v>805</v>
      </c>
      <c r="AO340" s="7" t="str">
        <f>+IFERROR(VLOOKUP(AN340,Tabla1[],2,FALSE),"")</f>
        <v>PLA</v>
      </c>
      <c r="AP340" t="str">
        <f>+IFERROR(VLOOKUP(AO340,[1]!Tabla_áreas[#Data],3,FALSE),"")</f>
        <v/>
      </c>
      <c r="AQ340" t="str">
        <f t="shared" si="10"/>
        <v>PLA-05-01</v>
      </c>
      <c r="AR340" t="str">
        <f>IFERROR(VLOOKUP(AQ340,[1]!Tabla1[[#All],[HdP Cód Nuevo]:[HdP Nombre]],2,FALSE),"")</f>
        <v/>
      </c>
      <c r="AS340" t="str">
        <f t="shared" si="11"/>
        <v>\\SERVER2012\ingenieria de procesos\Hojas de proceso\\PLA-05-01 .xlsx</v>
      </c>
    </row>
    <row r="341" spans="39:45" x14ac:dyDescent="0.25">
      <c r="AM341" s="7" t="s">
        <v>342</v>
      </c>
      <c r="AN341" t="s">
        <v>806</v>
      </c>
      <c r="AO341" s="7" t="str">
        <f>+IFERROR(VLOOKUP(AN341,Tabla1[],2,FALSE),"")</f>
        <v>PLA</v>
      </c>
      <c r="AP341" t="str">
        <f>+IFERROR(VLOOKUP(AO341,[1]!Tabla_áreas[#Data],3,FALSE),"")</f>
        <v/>
      </c>
      <c r="AQ341" t="str">
        <f t="shared" si="10"/>
        <v>PLA-10-15</v>
      </c>
      <c r="AR341" t="str">
        <f>IFERROR(VLOOKUP(AQ341,[1]!Tabla1[[#All],[HdP Cód Nuevo]:[HdP Nombre]],2,FALSE),"")</f>
        <v/>
      </c>
      <c r="AS341" t="str">
        <f t="shared" si="11"/>
        <v>\\SERVER2012\ingenieria de procesos\Hojas de proceso\\PLA-10-15 .xlsx</v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N346" t="s">
        <v>746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N347" t="s">
        <v>835</v>
      </c>
      <c r="AO347" s="7" t="str">
        <f>+IFERROR(VLOOKUP(AN347,Tabla1[],2,FALSE),"")</f>
        <v>PLA</v>
      </c>
      <c r="AP347" t="str">
        <f>+IFERROR(VLOOKUP(AO347,[1]!Tabla_áreas[#Data],3,FALSE),"")</f>
        <v/>
      </c>
      <c r="AQ347" t="str">
        <f t="shared" si="10"/>
        <v>PLA-05-05</v>
      </c>
      <c r="AR347" t="str">
        <f>IFERROR(VLOOKUP(AQ347,[1]!Tabla1[[#All],[HdP Cód Nuevo]:[HdP Nombre]],2,FALSE),"")</f>
        <v/>
      </c>
      <c r="AS347" t="str">
        <f t="shared" si="11"/>
        <v>\\SERVER2012\ingenieria de procesos\Hojas de proceso\\PLA-05-05 .xlsx</v>
      </c>
    </row>
    <row r="348" spans="39:45" x14ac:dyDescent="0.25">
      <c r="AM348" s="7" t="s">
        <v>349</v>
      </c>
      <c r="AN348" t="s">
        <v>773</v>
      </c>
      <c r="AO348" s="7" t="str">
        <f>+IFERROR(VLOOKUP(AN348,Tabla1[],2,FALSE),"")</f>
        <v>PLA</v>
      </c>
      <c r="AP348" t="str">
        <f>+IFERROR(VLOOKUP(AO348,[1]!Tabla_áreas[#Data],3,FALSE),"")</f>
        <v/>
      </c>
      <c r="AQ348" t="str">
        <f t="shared" si="10"/>
        <v>PLA-15-01</v>
      </c>
      <c r="AR348" t="str">
        <f>IFERROR(VLOOKUP(AQ348,[1]!Tabla1[[#All],[HdP Cód Nuevo]:[HdP Nombre]],2,FALSE),"")</f>
        <v/>
      </c>
      <c r="AS348" t="str">
        <f t="shared" si="11"/>
        <v>\\SERVER2012\ingenieria de procesos\Hojas de proceso\\PLA-15-01 .xlsx</v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N351" t="s">
        <v>1075</v>
      </c>
      <c r="AO351" s="7" t="str">
        <f>+IFERROR(VLOOKUP(AN351,Tabla1[],2,FALSE),"")</f>
        <v>EMB</v>
      </c>
      <c r="AP351" t="str">
        <f>+IFERROR(VLOOKUP(AO351,[1]!Tabla_áreas[#Data],3,FALSE),"")</f>
        <v/>
      </c>
      <c r="AQ351" t="str">
        <f t="shared" si="10"/>
        <v>EMB-10-05</v>
      </c>
      <c r="AR351" t="str">
        <f>IFERROR(VLOOKUP(AQ351,[1]!Tabla1[[#All],[HdP Cód Nuevo]:[HdP Nombre]],2,FALSE),"")</f>
        <v/>
      </c>
      <c r="AS351" t="str">
        <f t="shared" si="11"/>
        <v>\\SERVER2012\ingenieria de procesos\Hojas de proceso\\EMB-10-05 .xlsx</v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N354" t="s">
        <v>1159</v>
      </c>
      <c r="AO354" s="7" t="str">
        <f>+IFERROR(VLOOKUP(AN354,Tabla1[],2,FALSE),"")</f>
        <v>PLA</v>
      </c>
      <c r="AP354" t="str">
        <f>+IFERROR(VLOOKUP(AO354,[1]!Tabla_áreas[#Data],3,FALSE),"")</f>
        <v/>
      </c>
      <c r="AQ354" t="str">
        <f t="shared" si="10"/>
        <v>PLA-05-01</v>
      </c>
      <c r="AR354" t="str">
        <f>IFERROR(VLOOKUP(AQ354,[1]!Tabla1[[#All],[HdP Cód Nuevo]:[HdP Nombre]],2,FALSE),"")</f>
        <v/>
      </c>
      <c r="AS354" t="str">
        <f t="shared" si="11"/>
        <v>\\SERVER2012\ingenieria de procesos\Hojas de proceso\\PLA-05-01 .xlsx</v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N356" t="s">
        <v>1371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N357" t="s">
        <v>1167</v>
      </c>
      <c r="AO357" s="7" t="str">
        <f>+IFERROR(VLOOKUP(AN357,Tabla1[],2,FALSE),"")</f>
        <v>PUE</v>
      </c>
      <c r="AP357" t="str">
        <f>+IFERROR(VLOOKUP(AO357,[1]!Tabla_áreas[#Data],3,FALSE),"")</f>
        <v/>
      </c>
      <c r="AQ357" t="str">
        <f t="shared" si="10"/>
        <v>PUE-01-02</v>
      </c>
      <c r="AR357" t="str">
        <f>IFERROR(VLOOKUP(AQ357,[1]!Tabla1[[#All],[HdP Cód Nuevo]:[HdP Nombre]],2,FALSE),"")</f>
        <v/>
      </c>
      <c r="AS357" t="str">
        <f t="shared" si="11"/>
        <v>\\SERVER2012\ingenieria de procesos\Hojas de proceso\\PUE-01-02 .xlsx</v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N363" t="s">
        <v>1168</v>
      </c>
      <c r="AO363" s="7" t="str">
        <f>+IFERROR(VLOOKUP(AN363,Tabla1[],2,FALSE),"")</f>
        <v>PUE</v>
      </c>
      <c r="AP363" t="str">
        <f>+IFERROR(VLOOKUP(AO363,[1]!Tabla_áreas[#Data],3,FALSE),"")</f>
        <v/>
      </c>
      <c r="AQ363" t="str">
        <f t="shared" si="10"/>
        <v>PUE-20-02</v>
      </c>
      <c r="AR363" t="str">
        <f>IFERROR(VLOOKUP(AQ363,[1]!Tabla1[[#All],[HdP Cód Nuevo]:[HdP Nombre]],2,FALSE),"")</f>
        <v/>
      </c>
      <c r="AS363" t="str">
        <f t="shared" si="11"/>
        <v>\\SERVER2012\ingenieria de procesos\Hojas de proceso\\PUE-20-02 .xlsx</v>
      </c>
    </row>
    <row r="364" spans="39:45" x14ac:dyDescent="0.25">
      <c r="AM364" s="7" t="s">
        <v>365</v>
      </c>
      <c r="AN364" t="s">
        <v>1209</v>
      </c>
      <c r="AO364" s="7" t="str">
        <f>+IFERROR(VLOOKUP(AN364,Tabla1[],2,FALSE),"")</f>
        <v>PLA</v>
      </c>
      <c r="AP364" t="str">
        <f>+IFERROR(VLOOKUP(AO364,[1]!Tabla_áreas[#Data],3,FALSE),"")</f>
        <v/>
      </c>
      <c r="AQ364" t="str">
        <f t="shared" si="10"/>
        <v>PLA-10-60</v>
      </c>
      <c r="AR364" t="str">
        <f>IFERROR(VLOOKUP(AQ364,[1]!Tabla1[[#All],[HdP Cód Nuevo]:[HdP Nombre]],2,FALSE),"")</f>
        <v/>
      </c>
      <c r="AS364" t="str">
        <f t="shared" si="11"/>
        <v>\\SERVER2012\ingenieria de procesos\Hojas de proceso\\PLA-10-60 .xlsx</v>
      </c>
    </row>
    <row r="365" spans="39:45" x14ac:dyDescent="0.25">
      <c r="AM365" s="7" t="s">
        <v>366</v>
      </c>
      <c r="AN365" t="s">
        <v>1210</v>
      </c>
      <c r="AO365" s="7" t="str">
        <f>+IFERROR(VLOOKUP(AN365,Tabla1[],2,FALSE),"")</f>
        <v>PLA</v>
      </c>
      <c r="AP365" t="str">
        <f>+IFERROR(VLOOKUP(AO365,[1]!Tabla_áreas[#Data],3,FALSE),"")</f>
        <v/>
      </c>
      <c r="AQ365" t="str">
        <f t="shared" si="10"/>
        <v>PLA-05-01</v>
      </c>
      <c r="AR365" t="str">
        <f>IFERROR(VLOOKUP(AQ365,[1]!Tabla1[[#All],[HdP Cód Nuevo]:[HdP Nombre]],2,FALSE),"")</f>
        <v/>
      </c>
      <c r="AS365" t="str">
        <f t="shared" si="11"/>
        <v>\\SERVER2012\ingenieria de procesos\Hojas de proceso\\PLA-05-01 .xlsx</v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N390" t="s">
        <v>746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N391" t="s">
        <v>811</v>
      </c>
      <c r="AO391" s="7" t="str">
        <f>+IFERROR(VLOOKUP(AN391,Tabla1[],2,FALSE),"")</f>
        <v>PLA</v>
      </c>
      <c r="AP391" t="str">
        <f>+IFERROR(VLOOKUP(AO391,[1]!Tabla_áreas[#Data],3,FALSE),"")</f>
        <v/>
      </c>
      <c r="AQ391" t="str">
        <f t="shared" si="10"/>
        <v>PLA-05-01</v>
      </c>
      <c r="AR391" t="str">
        <f>IFERROR(VLOOKUP(AQ391,[1]!Tabla1[[#All],[HdP Cód Nuevo]:[HdP Nombre]],2,FALSE),"")</f>
        <v/>
      </c>
      <c r="AS391" t="str">
        <f t="shared" si="11"/>
        <v>\\SERVER2012\ingenieria de procesos\Hojas de proceso\\PLA-05-01 .xlsx</v>
      </c>
    </row>
    <row r="392" spans="39:45" x14ac:dyDescent="0.25">
      <c r="AM392" s="7" t="s">
        <v>393</v>
      </c>
      <c r="AN392" t="s">
        <v>806</v>
      </c>
      <c r="AO392" s="7" t="str">
        <f>+IFERROR(VLOOKUP(AN392,Tabla1[],2,FALSE),"")</f>
        <v>PLA</v>
      </c>
      <c r="AP392" t="str">
        <f>+IFERROR(VLOOKUP(AO392,[1]!Tabla_áreas[#Data],3,FALSE),"")</f>
        <v/>
      </c>
      <c r="AQ392" t="str">
        <f t="shared" si="10"/>
        <v>PLA-10-15</v>
      </c>
      <c r="AR392" t="str">
        <f>IFERROR(VLOOKUP(AQ392,[1]!Tabla1[[#All],[HdP Cód Nuevo]:[HdP Nombre]],2,FALSE),"")</f>
        <v/>
      </c>
      <c r="AS392" t="str">
        <f t="shared" si="11"/>
        <v>\\SERVER2012\ingenieria de procesos\Hojas de proceso\\PLA-10-15 .xlsx</v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N395" t="s">
        <v>812</v>
      </c>
      <c r="AO395" s="7" t="str">
        <f>+IFERROR(VLOOKUP(AN395,Tabla1[],2,FALSE),"")</f>
        <v>PLA</v>
      </c>
      <c r="AP395" t="str">
        <f>+IFERROR(VLOOKUP(AO395,[1]!Tabla_áreas[#Data],3,FALSE),"")</f>
        <v/>
      </c>
      <c r="AQ395" t="str">
        <f t="shared" si="12"/>
        <v>PLA-15-02</v>
      </c>
      <c r="AR395" t="str">
        <f>IFERROR(VLOOKUP(AQ395,[1]!Tabla1[[#All],[HdP Cód Nuevo]:[HdP Nombre]],2,FALSE),"")</f>
        <v/>
      </c>
      <c r="AS395" t="str">
        <f t="shared" si="13"/>
        <v>\\SERVER2012\ingenieria de procesos\Hojas de proceso\\PLA-15-02 .xlsx</v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N397" t="s">
        <v>13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49">
    <mergeCell ref="A1:AI3"/>
    <mergeCell ref="D282:E282"/>
    <mergeCell ref="F282:J282"/>
    <mergeCell ref="K282:M282"/>
    <mergeCell ref="D283:E283"/>
    <mergeCell ref="F283:J283"/>
    <mergeCell ref="K283:M283"/>
    <mergeCell ref="D280:E280"/>
    <mergeCell ref="F280:J280"/>
    <mergeCell ref="K280:M280"/>
    <mergeCell ref="D281:E281"/>
    <mergeCell ref="F281:J281"/>
    <mergeCell ref="K281:M281"/>
    <mergeCell ref="D278:E278"/>
    <mergeCell ref="F278:J278"/>
    <mergeCell ref="K278:M278"/>
    <mergeCell ref="D279:E279"/>
    <mergeCell ref="F279:J279"/>
    <mergeCell ref="K279:M279"/>
    <mergeCell ref="D276:E276"/>
    <mergeCell ref="F276:J276"/>
    <mergeCell ref="K276:M276"/>
    <mergeCell ref="D277:E277"/>
    <mergeCell ref="F277:J277"/>
    <mergeCell ref="K277:M277"/>
    <mergeCell ref="D274:E274"/>
    <mergeCell ref="F274:J274"/>
    <mergeCell ref="K274:M274"/>
    <mergeCell ref="D275:E275"/>
    <mergeCell ref="F275:J275"/>
    <mergeCell ref="K275:M275"/>
    <mergeCell ref="D272:E272"/>
    <mergeCell ref="F272:J272"/>
    <mergeCell ref="K272:M272"/>
    <mergeCell ref="D273:E273"/>
    <mergeCell ref="F273:J273"/>
    <mergeCell ref="K273:M273"/>
    <mergeCell ref="D270:E270"/>
    <mergeCell ref="F270:J270"/>
    <mergeCell ref="K270:M270"/>
    <mergeCell ref="D271:E271"/>
    <mergeCell ref="F271:J271"/>
    <mergeCell ref="K271:M271"/>
    <mergeCell ref="D268:E268"/>
    <mergeCell ref="F268:J268"/>
    <mergeCell ref="K268:M268"/>
    <mergeCell ref="D269:E269"/>
    <mergeCell ref="F269:J269"/>
    <mergeCell ref="K269:M269"/>
  </mergeCells>
  <hyperlinks>
    <hyperlink ref="AN1" r:id="rId1" xr:uid="{00000000-0004-0000-0200-000000000000}"/>
    <hyperlink ref="AN4" r:id="rId2" xr:uid="{00000000-0004-0000-0200-000001000000}"/>
  </hyperlinks>
  <printOptions horizontalCentered="1" verticalCentered="1"/>
  <pageMargins left="0" right="0" top="0" bottom="0" header="0" footer="0"/>
  <pageSetup scale="1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4" tint="-0.499984740745262"/>
    <pageSetUpPr fitToPage="1"/>
  </sheetPr>
  <dimension ref="A1:AS719"/>
  <sheetViews>
    <sheetView showGridLines="0" topLeftCell="C250" zoomScale="85" zoomScaleNormal="85" workbookViewId="0">
      <selection sqref="A1:AI3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5" ht="15" customHeight="1" x14ac:dyDescent="0.25">
      <c r="A1" s="78" t="s">
        <v>941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M1" s="3" t="s">
        <v>952</v>
      </c>
      <c r="AN1" s="4" t="s">
        <v>953</v>
      </c>
      <c r="AO1" s="3" t="s">
        <v>954</v>
      </c>
      <c r="AP1" t="s">
        <v>940</v>
      </c>
    </row>
    <row r="2" spans="1:45" ht="15" customHeight="1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O2" s="3" t="s">
        <v>955</v>
      </c>
      <c r="AP2" t="str">
        <f>A1</f>
        <v>Diagrama de Procesos - Modelo 1400</v>
      </c>
    </row>
    <row r="3" spans="1:45" ht="15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M3" s="3" t="s">
        <v>4</v>
      </c>
      <c r="AN3" s="17">
        <f>+COUNTA(AM9:AM1048576)</f>
        <v>711</v>
      </c>
      <c r="AO3"/>
    </row>
    <row r="4" spans="1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1400</v>
      </c>
      <c r="AR4" s="2" t="str">
        <f>AN4&amp;AP4&amp;AP3</f>
        <v>\\SERVER2012\ingenieria de procesos\Hojas de proceso\\\SERVER2012\ingenieria de procesos\Hojas de proceso\0 - Diagramas de Procesos\Diagrama de Procesos - Modelo 1400</v>
      </c>
    </row>
    <row r="5" spans="1:45" x14ac:dyDescent="0.25">
      <c r="AM5" s="3" t="s">
        <v>20</v>
      </c>
      <c r="AN5" t="s">
        <v>21</v>
      </c>
      <c r="AO5"/>
    </row>
    <row r="6" spans="1:45" x14ac:dyDescent="0.25">
      <c r="AO6"/>
    </row>
    <row r="7" spans="1:45" x14ac:dyDescent="0.25">
      <c r="AO7"/>
    </row>
    <row r="8" spans="1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 t="s">
        <v>1370</v>
      </c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N25" t="s">
        <v>828</v>
      </c>
      <c r="AO25" s="7" t="str">
        <f>+IFERROR(VLOOKUP(AN25,Tabla1[],2,FALSE),"")</f>
        <v>CHA</v>
      </c>
      <c r="AP25" t="str">
        <f>+IFERROR(VLOOKUP(AO25,[1]!Tabla_áreas[#Data],3,FALSE),"")</f>
        <v/>
      </c>
      <c r="AQ25" t="str">
        <f t="shared" si="0"/>
        <v>CHA-05-01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proceso\\CHA-05-01 .xlsx</v>
      </c>
    </row>
    <row r="26" spans="39:45" x14ac:dyDescent="0.25">
      <c r="AM26" s="7" t="s">
        <v>37</v>
      </c>
      <c r="AN26" t="s">
        <v>829</v>
      </c>
      <c r="AO26" s="7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CHA-05-05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proceso\\CHA-05-05 .xlsx</v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N56" t="s">
        <v>1167</v>
      </c>
      <c r="AO56" s="7" t="str">
        <f>+IFERROR(VLOOKUP(AN56,Tabla1[],2,FALSE),"")</f>
        <v>PUE</v>
      </c>
      <c r="AP56" t="str">
        <f>+IFERROR(VLOOKUP(AO56,[1]!Tabla_áreas[#Data],3,FALSE),"")</f>
        <v/>
      </c>
      <c r="AQ56" t="str">
        <f t="shared" si="0"/>
        <v>PUE-01-02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proceso\\PUE-01-02 .xlsx</v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751</v>
      </c>
      <c r="AO69" s="7" t="str">
        <f>+IFERROR(VLOOKUP(AN69,Tabla1[],2,FALSE),"")</f>
        <v>EQU</v>
      </c>
      <c r="AP69" t="str">
        <f>+IFERROR(VLOOKUP(AO69,[1]!Tabla_áreas[#Data],3,FALSE),"")</f>
        <v/>
      </c>
      <c r="AQ69" t="str">
        <f t="shared" si="0"/>
        <v>EQU-05-01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proceso\\EQU-05-01 .xlsx</v>
      </c>
    </row>
    <row r="70" spans="39:45" x14ac:dyDescent="0.25">
      <c r="AM70" s="7" t="s">
        <v>81</v>
      </c>
      <c r="AN70" t="s">
        <v>837</v>
      </c>
      <c r="AO70" s="7" t="str">
        <f>+IFERROR(VLOOKUP(AN70,Tabla1[],2,FALSE),"")</f>
        <v>EQU</v>
      </c>
      <c r="AP70" t="str">
        <f>+IFERROR(VLOOKUP(AO70,[1]!Tabla_áreas[#Data],3,FALSE),"")</f>
        <v/>
      </c>
      <c r="AQ70" t="str">
        <f t="shared" si="0"/>
        <v>EQU-10-01</v>
      </c>
      <c r="AR70" t="str">
        <f>IFERROR(VLOOKUP(AQ70,[1]!Tabla1[[#All],[HdP Cód Nuevo]:[HdP Nombre]],2,FALSE),"")</f>
        <v/>
      </c>
      <c r="AS70" t="str">
        <f t="shared" si="1"/>
        <v>\\SERVER2012\ingenieria de procesos\Hojas de proceso\\EQU-10-01 .xlsx</v>
      </c>
    </row>
    <row r="71" spans="39:45" x14ac:dyDescent="0.25">
      <c r="AM71" s="7" t="s">
        <v>82</v>
      </c>
      <c r="AN71" t="s">
        <v>752</v>
      </c>
      <c r="AO71" s="7" t="str">
        <f>+IFERROR(VLOOKUP(AN71,Tabla1[],2,FALSE),"")</f>
        <v>EQU</v>
      </c>
      <c r="AP71" t="str">
        <f>+IFERROR(VLOOKUP(AO71,[1]!Tabla_áreas[#Data],3,FALSE),"")</f>
        <v/>
      </c>
      <c r="AQ71" t="str">
        <f t="shared" si="0"/>
        <v>EQU-15-01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proceso\\EQU-15-01 .xlsx</v>
      </c>
    </row>
    <row r="72" spans="39:45" x14ac:dyDescent="0.25">
      <c r="AM72" s="7" t="s">
        <v>83</v>
      </c>
      <c r="AN72" t="s">
        <v>753</v>
      </c>
      <c r="AO72" s="7" t="str">
        <f>+IFERROR(VLOOKUP(AN72,Tabla1[],2,FALSE),"")</f>
        <v>EQU</v>
      </c>
      <c r="AP72" t="str">
        <f>+IFERROR(VLOOKUP(AO72,[1]!Tabla_áreas[#Data],3,FALSE),"")</f>
        <v/>
      </c>
      <c r="AQ72" t="str">
        <f t="shared" si="0"/>
        <v>EQU-20-01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proceso\\EQU-20-01 .xlsx</v>
      </c>
    </row>
    <row r="73" spans="39:45" x14ac:dyDescent="0.25">
      <c r="AM73" s="7" t="s">
        <v>84</v>
      </c>
      <c r="AN73" t="s">
        <v>754</v>
      </c>
      <c r="AO73" s="7" t="str">
        <f>+IFERROR(VLOOKUP(AN73,Tabla1[],2,FALSE),"")</f>
        <v>EQU</v>
      </c>
      <c r="AP73" t="str">
        <f>+IFERROR(VLOOKUP(AO73,[1]!Tabla_áreas[#Data],3,FALSE),"")</f>
        <v/>
      </c>
      <c r="AQ73" t="str">
        <f t="shared" si="0"/>
        <v>EQU-25-01</v>
      </c>
      <c r="AR73" t="str">
        <f>IFERROR(VLOOKUP(AQ73,[1]!Tabla1[[#All],[HdP Cód Nuevo]:[HdP Nombre]],2,FALSE),"")</f>
        <v/>
      </c>
      <c r="AS73" t="str">
        <f t="shared" si="1"/>
        <v>\\SERVER2012\ingenieria de procesos\Hojas de proceso\\EQU-25-01 .xlsx</v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N75" t="s">
        <v>756</v>
      </c>
      <c r="AO75" s="7" t="str">
        <f>+IFERROR(VLOOKUP(AN75,Tabla1[],2,FALSE),"")</f>
        <v>EQU</v>
      </c>
      <c r="AP75" t="str">
        <f>+IFERROR(VLOOKUP(AO75,[1]!Tabla_áreas[#Data],3,FALSE),"")</f>
        <v/>
      </c>
      <c r="AQ75" t="str">
        <f t="shared" si="2"/>
        <v>EQU-35-01</v>
      </c>
      <c r="AR75" t="str">
        <f>IFERROR(VLOOKUP(AQ75,[1]!Tabla1[[#All],[HdP Cód Nuevo]:[HdP Nombre]],2,FALSE),"")</f>
        <v/>
      </c>
      <c r="AS75" t="str">
        <f t="shared" si="3"/>
        <v>\\SERVER2012\ingenieria de procesos\Hojas de proceso\\EQU-35-01 .xlsx</v>
      </c>
    </row>
    <row r="76" spans="39:45" x14ac:dyDescent="0.25">
      <c r="AM76" s="7" t="s">
        <v>87</v>
      </c>
      <c r="AN76" t="s">
        <v>757</v>
      </c>
      <c r="AO76" s="7" t="str">
        <f>+IFERROR(VLOOKUP(AN76,Tabla1[],2,FALSE),"")</f>
        <v>EQU</v>
      </c>
      <c r="AP76" t="str">
        <f>+IFERROR(VLOOKUP(AO76,[1]!Tabla_áreas[#Data],3,FALSE),"")</f>
        <v/>
      </c>
      <c r="AQ76" t="str">
        <f t="shared" si="2"/>
        <v>EQU-40-01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proceso\\EQU-40-01 .xlsx</v>
      </c>
    </row>
    <row r="77" spans="39:45" x14ac:dyDescent="0.25">
      <c r="AM77" s="7" t="s">
        <v>88</v>
      </c>
      <c r="AN77" t="s">
        <v>758</v>
      </c>
      <c r="AO77" s="7" t="str">
        <f>+IFERROR(VLOOKUP(AN77,Tabla1[],2,FALSE),"")</f>
        <v>EQU</v>
      </c>
      <c r="AP77" t="str">
        <f>+IFERROR(VLOOKUP(AO77,[1]!Tabla_áreas[#Data],3,FALSE),"")</f>
        <v/>
      </c>
      <c r="AQ77" t="str">
        <f t="shared" si="2"/>
        <v>EQU-45-01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proceso\\EQU-45-01 .xlsx</v>
      </c>
    </row>
    <row r="78" spans="39:45" x14ac:dyDescent="0.25">
      <c r="AM78" s="7" t="s">
        <v>89</v>
      </c>
      <c r="AN78" t="s">
        <v>759</v>
      </c>
      <c r="AO78" s="7" t="str">
        <f>+IFERROR(VLOOKUP(AN78,Tabla1[],2,FALSE),"")</f>
        <v>EQU</v>
      </c>
      <c r="AP78" t="str">
        <f>+IFERROR(VLOOKUP(AO78,[1]!Tabla_áreas[#Data],3,FALSE),"")</f>
        <v/>
      </c>
      <c r="AQ78" t="str">
        <f t="shared" si="2"/>
        <v>EQU-50-01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proceso\\EQU-50-01 .xlsx</v>
      </c>
    </row>
    <row r="79" spans="39:45" x14ac:dyDescent="0.25">
      <c r="AM79" s="7" t="s">
        <v>90</v>
      </c>
      <c r="AN79" t="s">
        <v>760</v>
      </c>
      <c r="AO79" s="7" t="str">
        <f>+IFERROR(VLOOKUP(AN79,Tabla1[],2,FALSE),"")</f>
        <v>EQU</v>
      </c>
      <c r="AP79" t="str">
        <f>+IFERROR(VLOOKUP(AO79,[1]!Tabla_áreas[#Data],3,FALSE),"")</f>
        <v/>
      </c>
      <c r="AQ79" t="str">
        <f t="shared" si="2"/>
        <v>EQU-55-01</v>
      </c>
      <c r="AR79" t="str">
        <f>IFERROR(VLOOKUP(AQ79,[1]!Tabla1[[#All],[HdP Cód Nuevo]:[HdP Nombre]],2,FALSE),"")</f>
        <v/>
      </c>
      <c r="AS79" t="str">
        <f t="shared" si="3"/>
        <v>\\SERVER2012\ingenieria de procesos\Hojas de proceso\\EQU-55-01 .xlsx</v>
      </c>
    </row>
    <row r="80" spans="39:45" x14ac:dyDescent="0.25">
      <c r="AM80" s="7" t="s">
        <v>91</v>
      </c>
      <c r="AN80" t="s">
        <v>764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39:45" x14ac:dyDescent="0.25">
      <c r="AM81" s="7" t="s">
        <v>92</v>
      </c>
      <c r="AN81" t="s">
        <v>767</v>
      </c>
      <c r="AO81" s="7" t="str">
        <f>+IFERROR(VLOOKUP(AN81,Tabla1[],2,FALSE),"")</f>
        <v>PUE</v>
      </c>
      <c r="AP81" t="str">
        <f>+IFERROR(VLOOKUP(AO81,[1]!Tabla_áreas[#Data],3,FALSE),"")</f>
        <v/>
      </c>
      <c r="AQ81" t="str">
        <f t="shared" si="2"/>
        <v>PUE-05-01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proceso\\PUE-05-01 .xlsx</v>
      </c>
    </row>
    <row r="82" spans="39:45" x14ac:dyDescent="0.25">
      <c r="AM82" s="7" t="s">
        <v>93</v>
      </c>
      <c r="AN82" t="s">
        <v>1168</v>
      </c>
      <c r="AO82" s="7" t="str">
        <f>+IFERROR(VLOOKUP(AN82,Tabla1[],2,FALSE),"")</f>
        <v>PUE</v>
      </c>
      <c r="AP82" t="str">
        <f>+IFERROR(VLOOKUP(AO82,[1]!Tabla_áreas[#Data],3,FALSE),"")</f>
        <v/>
      </c>
      <c r="AQ82" t="str">
        <f t="shared" si="2"/>
        <v>PUE-20-02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proceso\\PUE-20-02 .xlsx</v>
      </c>
    </row>
    <row r="83" spans="39:45" x14ac:dyDescent="0.25">
      <c r="AM83" s="7" t="s">
        <v>94</v>
      </c>
      <c r="AN83" t="s">
        <v>770</v>
      </c>
      <c r="AO83" s="7" t="str">
        <f>+IFERROR(VLOOKUP(AN83,Tabla1[],2,FALSE),"")</f>
        <v>PUE</v>
      </c>
      <c r="AP83" t="str">
        <f>+IFERROR(VLOOKUP(AO83,[1]!Tabla_áreas[#Data],3,FALSE),"")</f>
        <v/>
      </c>
      <c r="AQ83" t="str">
        <f t="shared" si="2"/>
        <v>PUE-15-01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proceso\\PUE-15-01 .xlsx</v>
      </c>
    </row>
    <row r="84" spans="39:45" x14ac:dyDescent="0.25">
      <c r="AM84" s="7" t="s">
        <v>95</v>
      </c>
      <c r="AN84" t="s">
        <v>769</v>
      </c>
      <c r="AO84" s="7" t="str">
        <f>+IFERROR(VLOOKUP(AN84,Tabla1[],2,FALSE),"")</f>
        <v>PUE</v>
      </c>
      <c r="AP84" t="str">
        <f>+IFERROR(VLOOKUP(AO84,[1]!Tabla_áreas[#Data],3,FALSE),"")</f>
        <v/>
      </c>
      <c r="AQ84" t="str">
        <f t="shared" si="2"/>
        <v>PUE-10-01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proceso\\PUE-10-01 .xlsx</v>
      </c>
    </row>
    <row r="85" spans="39:45" x14ac:dyDescent="0.25">
      <c r="AM85" s="7" t="s">
        <v>96</v>
      </c>
      <c r="AN85" t="s">
        <v>771</v>
      </c>
      <c r="AO85" s="7" t="str">
        <f>+IFERROR(VLOOKUP(AN85,Tabla1[],2,FALSE),"")</f>
        <v>PUE</v>
      </c>
      <c r="AP85" t="str">
        <f>+IFERROR(VLOOKUP(AO85,[1]!Tabla_áreas[#Data],3,FALSE),"")</f>
        <v/>
      </c>
      <c r="AQ85" t="str">
        <f t="shared" si="2"/>
        <v>PUE-25-01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proceso\\PUE-25-01 .xlsx</v>
      </c>
    </row>
    <row r="86" spans="39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39:45" x14ac:dyDescent="0.25">
      <c r="AM87" s="7" t="s">
        <v>98</v>
      </c>
      <c r="AN87" t="s">
        <v>774</v>
      </c>
      <c r="AO87" s="7" t="str">
        <f>+IFERROR(VLOOKUP(AN87,Tabla1[],2,FALSE),"")</f>
        <v>PUE</v>
      </c>
      <c r="AP87" t="str">
        <f>+IFERROR(VLOOKUP(AO87,[1]!Tabla_áreas[#Data],3,FALSE),"")</f>
        <v/>
      </c>
      <c r="AQ87" t="str">
        <f t="shared" si="2"/>
        <v>PUE-30-01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proceso\\PUE-30-01 .xlsx</v>
      </c>
    </row>
    <row r="88" spans="39:45" x14ac:dyDescent="0.25">
      <c r="AM88" s="7" t="s">
        <v>99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39:45" x14ac:dyDescent="0.25"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39:45" x14ac:dyDescent="0.25">
      <c r="AM90" s="7" t="s">
        <v>101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39:45" x14ac:dyDescent="0.25">
      <c r="AM91" s="7" t="s">
        <v>102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39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39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39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39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39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5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5:45" x14ac:dyDescent="0.25">
      <c r="Y98" s="2"/>
      <c r="Z98" s="2"/>
      <c r="AA98" s="2"/>
      <c r="AB98" s="2"/>
      <c r="AM98" s="7" t="s">
        <v>109</v>
      </c>
      <c r="AN98" t="s">
        <v>782</v>
      </c>
      <c r="AO98" s="7" t="str">
        <f>+IFERROR(VLOOKUP(AN98,Tabla1[],2,FALSE),"")</f>
        <v>PUE</v>
      </c>
      <c r="AP98" t="str">
        <f>+IFERROR(VLOOKUP(AO98,[1]!Tabla_áreas[#Data],3,FALSE),"")</f>
        <v/>
      </c>
      <c r="AQ98" t="str">
        <f t="shared" si="2"/>
        <v>PUE-40-01</v>
      </c>
      <c r="AR98" t="str">
        <f>IFERROR(VLOOKUP(AQ98,[1]!Tabla1[[#All],[HdP Cód Nuevo]:[HdP Nombre]],2,FALSE),"")</f>
        <v/>
      </c>
      <c r="AS98" t="str">
        <f t="shared" si="3"/>
        <v>\\SERVER2012\ingenieria de procesos\Hojas de proceso\\PUE-40-01 .xlsx</v>
      </c>
    </row>
    <row r="99" spans="25:45" x14ac:dyDescent="0.25">
      <c r="Y99" s="2"/>
      <c r="Z99" s="2"/>
      <c r="AA99" s="2"/>
      <c r="AB99" s="2"/>
      <c r="AM99" s="7" t="s">
        <v>110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25:45" x14ac:dyDescent="0.25">
      <c r="Y100" s="2"/>
      <c r="Z100" s="2"/>
      <c r="AA100" s="2"/>
      <c r="AB100" s="2"/>
      <c r="AM100" s="7" t="s">
        <v>111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25:45" x14ac:dyDescent="0.25">
      <c r="Y101" s="2"/>
      <c r="Z101" s="2"/>
      <c r="AA101" s="2"/>
      <c r="AB101" s="2"/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25:45" x14ac:dyDescent="0.25">
      <c r="Y102" s="2"/>
      <c r="Z102" s="2"/>
      <c r="AA102" s="2"/>
      <c r="AB102" s="2"/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25:45" x14ac:dyDescent="0.25">
      <c r="Y103" s="2"/>
      <c r="Z103" s="2"/>
      <c r="AA103" s="2"/>
      <c r="AB103" s="2"/>
      <c r="AM103" s="7" t="s">
        <v>114</v>
      </c>
      <c r="AN103" t="s">
        <v>803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25:45" x14ac:dyDescent="0.25">
      <c r="AM104" s="7" t="s">
        <v>115</v>
      </c>
      <c r="AN104" t="s">
        <v>804</v>
      </c>
      <c r="AO104" s="7" t="str">
        <f>+IFERROR(VLOOKUP(AN104,Tabla1[],2,FALSE),"")</f>
        <v>CON</v>
      </c>
      <c r="AP104" t="str">
        <f>+IFERROR(VLOOKUP(AO104,[1]!Tabla_áreas[#Data],3,FALSE),"")</f>
        <v/>
      </c>
      <c r="AQ104" t="str">
        <f t="shared" si="2"/>
        <v>CON-10-01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proceso\\CON-10-01 .xlsx</v>
      </c>
    </row>
    <row r="105" spans="25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25:45" x14ac:dyDescent="0.25">
      <c r="AM106" s="7" t="s">
        <v>117</v>
      </c>
      <c r="AO106" s="7" t="str">
        <f>+IFERROR(VLOOKUP(AN106,Tabla1[],2,FALSE),"")</f>
        <v/>
      </c>
      <c r="AP106" t="str">
        <f>+IFERROR(VLOOKUP(AO106,[1]!Tabla_áreas[#Data],3,FALSE),"")</f>
        <v/>
      </c>
      <c r="AQ106" t="str">
        <f t="shared" si="2"/>
        <v/>
      </c>
      <c r="AR106" t="str">
        <f>IFERROR(VLOOKUP(AQ106,[1]!Tabla1[[#All],[HdP Cód Nuevo]:[HdP Nombre]],2,FALSE),"")</f>
        <v/>
      </c>
      <c r="AS106" t="str">
        <f t="shared" si="3"/>
        <v/>
      </c>
    </row>
    <row r="107" spans="25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25:45" x14ac:dyDescent="0.25">
      <c r="AM108" s="7" t="s">
        <v>119</v>
      </c>
      <c r="AN108" t="s">
        <v>810</v>
      </c>
      <c r="AO108" s="7" t="str">
        <f>+IFERROR(VLOOKUP(AN108,Tabla1[],2,FALSE),"")</f>
        <v>EMB</v>
      </c>
      <c r="AP108" t="str">
        <f>+IFERROR(VLOOKUP(AO108,[1]!Tabla_áreas[#Data],3,FALSE),"")</f>
        <v/>
      </c>
      <c r="AQ108" t="str">
        <f t="shared" si="2"/>
        <v>EMB-05-01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proceso\\EMB-05-01 .xlsx</v>
      </c>
    </row>
    <row r="109" spans="25:45" x14ac:dyDescent="0.25">
      <c r="AM109" s="7" t="s">
        <v>120</v>
      </c>
      <c r="AN109" t="s">
        <v>813</v>
      </c>
      <c r="AO109" s="7" t="str">
        <f>+IFERROR(VLOOKUP(AN109,Tabla1[],2,FALSE),"")</f>
        <v>EMB</v>
      </c>
      <c r="AP109" t="str">
        <f>+IFERROR(VLOOKUP(AO109,[1]!Tabla_áreas[#Data],3,FALSE),"")</f>
        <v/>
      </c>
      <c r="AQ109" t="str">
        <f t="shared" si="2"/>
        <v>EMB-15-01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proceso\\EMB-15-01 .xlsx</v>
      </c>
    </row>
    <row r="110" spans="25:45" x14ac:dyDescent="0.25">
      <c r="AM110" s="7" t="s">
        <v>121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25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25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N141" t="s">
        <v>775</v>
      </c>
      <c r="AO141" s="7" t="str">
        <f>+IFERROR(VLOOKUP(AN141,Tabla1[],2,FALSE),"")</f>
        <v>CON</v>
      </c>
      <c r="AP141" t="str">
        <f>+IFERROR(VLOOKUP(AO141,[1]!Tabla_áreas[#Data],3,FALSE),"")</f>
        <v/>
      </c>
      <c r="AQ141" t="str">
        <f t="shared" si="4"/>
        <v>CON-05-01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proceso\\CON-05-01 .xlsx</v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N148" t="s">
        <v>721</v>
      </c>
      <c r="AO148" s="7" t="str">
        <f>+IFERROR(VLOOKUP(AN148,Tabla1[],2,FALSE),"")</f>
        <v>ARV</v>
      </c>
      <c r="AP148" t="str">
        <f>+IFERROR(VLOOKUP(AO148,[1]!Tabla_áreas[#Data],3,FALSE),"")</f>
        <v/>
      </c>
      <c r="AQ148" t="str">
        <f t="shared" si="4"/>
        <v>ARV-05-01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proceso\\ARV-05-01 .xlsx</v>
      </c>
    </row>
    <row r="149" spans="39:45" x14ac:dyDescent="0.25">
      <c r="AM149" s="7" t="s">
        <v>160</v>
      </c>
      <c r="AN149" t="s">
        <v>736</v>
      </c>
      <c r="AO149" s="7" t="str">
        <f>+IFERROR(VLOOKUP(AN149,Tabla1[],2,FALSE),"")</f>
        <v>ARV</v>
      </c>
      <c r="AP149" t="str">
        <f>+IFERROR(VLOOKUP(AO149,[1]!Tabla_áreas[#Data],3,FALSE),"")</f>
        <v/>
      </c>
      <c r="AQ149" t="str">
        <f t="shared" si="4"/>
        <v>ARV-10-01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proceso\\ARV-10-01 .xlsx</v>
      </c>
    </row>
    <row r="150" spans="39:45" x14ac:dyDescent="0.25">
      <c r="AM150" s="7" t="s">
        <v>161</v>
      </c>
      <c r="AN150" t="s">
        <v>737</v>
      </c>
      <c r="AO150" s="7" t="str">
        <f>+IFERROR(VLOOKUP(AN150,Tabla1[],2,FALSE),"")</f>
        <v>ARV</v>
      </c>
      <c r="AP150" t="str">
        <f>+IFERROR(VLOOKUP(AO150,[1]!Tabla_áreas[#Data],3,FALSE),"")</f>
        <v/>
      </c>
      <c r="AQ150" t="str">
        <f t="shared" si="4"/>
        <v>ARV-15-01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proceso\\ARV-15-01 .xlsx</v>
      </c>
    </row>
    <row r="151" spans="39:45" x14ac:dyDescent="0.25">
      <c r="AM151" s="7" t="s">
        <v>162</v>
      </c>
      <c r="AN151" t="s">
        <v>738</v>
      </c>
      <c r="AO151" s="7" t="str">
        <f>+IFERROR(VLOOKUP(AN151,Tabla1[],2,FALSE),"")</f>
        <v>ARV</v>
      </c>
      <c r="AP151" t="str">
        <f>+IFERROR(VLOOKUP(AO151,[1]!Tabla_áreas[#Data],3,FALSE),"")</f>
        <v/>
      </c>
      <c r="AQ151" t="str">
        <f t="shared" si="4"/>
        <v>ARV-15-05</v>
      </c>
      <c r="AR151" t="str">
        <f>IFERROR(VLOOKUP(AQ151,[1]!Tabla1[[#All],[HdP Cód Nuevo]:[HdP Nombre]],2,FALSE),"")</f>
        <v/>
      </c>
      <c r="AS151" t="str">
        <f t="shared" si="5"/>
        <v>\\SERVER2012\ingenieria de procesos\Hojas de proceso\\ARV-15-05 .xlsx</v>
      </c>
    </row>
    <row r="152" spans="39:45" x14ac:dyDescent="0.25">
      <c r="AM152" s="7" t="s">
        <v>163</v>
      </c>
      <c r="AN152" t="s">
        <v>739</v>
      </c>
      <c r="AO152" s="7" t="str">
        <f>+IFERROR(VLOOKUP(AN152,Tabla1[],2,FALSE),"")</f>
        <v>ARV</v>
      </c>
      <c r="AP152" t="str">
        <f>+IFERROR(VLOOKUP(AO152,[1]!Tabla_áreas[#Data],3,FALSE),"")</f>
        <v/>
      </c>
      <c r="AQ152" t="str">
        <f t="shared" si="4"/>
        <v>ARV-20-01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proceso\\ARV-20-01 .xlsx</v>
      </c>
    </row>
    <row r="153" spans="39:45" x14ac:dyDescent="0.25">
      <c r="AM153" s="7" t="s">
        <v>164</v>
      </c>
      <c r="AN153" t="s">
        <v>744</v>
      </c>
      <c r="AO153" s="7" t="str">
        <f>+IFERROR(VLOOKUP(AN153,Tabla1[],2,FALSE),"")</f>
        <v>ARV</v>
      </c>
      <c r="AP153" t="str">
        <f>+IFERROR(VLOOKUP(AO153,[1]!Tabla_áreas[#Data],3,FALSE),"")</f>
        <v/>
      </c>
      <c r="AQ153" t="str">
        <f t="shared" si="4"/>
        <v>ARV-30-01</v>
      </c>
      <c r="AR153" t="str">
        <f>IFERROR(VLOOKUP(AQ153,[1]!Tabla1[[#All],[HdP Cód Nuevo]:[HdP Nombre]],2,FALSE),"")</f>
        <v/>
      </c>
      <c r="AS153" t="str">
        <f t="shared" si="5"/>
        <v>\\SERVER2012\ingenieria de procesos\Hojas de proceso\\ARV-30-01 .xlsx</v>
      </c>
    </row>
    <row r="154" spans="39:45" x14ac:dyDescent="0.25">
      <c r="AM154" s="7" t="s">
        <v>165</v>
      </c>
      <c r="AN154" t="s">
        <v>728</v>
      </c>
      <c r="AO154" s="7" t="str">
        <f>+IFERROR(VLOOKUP(AN154,Tabla1[],2,FALSE),"")</f>
        <v>ARV</v>
      </c>
      <c r="AP154" t="str">
        <f>+IFERROR(VLOOKUP(AO154,[1]!Tabla_áreas[#Data],3,FALSE),"")</f>
        <v/>
      </c>
      <c r="AQ154" t="str">
        <f t="shared" si="4"/>
        <v>ARV-35-01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proceso\\ARV-35-01 .xlsx</v>
      </c>
    </row>
    <row r="155" spans="39:45" x14ac:dyDescent="0.25">
      <c r="AM155" s="7" t="s">
        <v>166</v>
      </c>
      <c r="AN155" t="s">
        <v>776</v>
      </c>
      <c r="AO155" s="7" t="str">
        <f>+IFERROR(VLOOKUP(AN155,Tabla1[],2,FALSE),"")</f>
        <v>ARV</v>
      </c>
      <c r="AP155" t="str">
        <f>+IFERROR(VLOOKUP(AO155,[1]!Tabla_áreas[#Data],3,FALSE),"")</f>
        <v/>
      </c>
      <c r="AQ155" t="str">
        <f t="shared" si="4"/>
        <v>ARV-01-01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proceso\\ARV-01-01 .xlsx</v>
      </c>
    </row>
    <row r="156" spans="39:45" x14ac:dyDescent="0.25">
      <c r="AM156" s="7" t="s">
        <v>167</v>
      </c>
      <c r="AN156" t="s">
        <v>780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N159" t="s">
        <v>726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N160" t="s">
        <v>722</v>
      </c>
      <c r="AO160" s="7" t="str">
        <f>+IFERROR(VLOOKUP(AN160,Tabla1[],2,FALSE),"")</f>
        <v>ATQ</v>
      </c>
      <c r="AP160" t="str">
        <f>+IFERROR(VLOOKUP(AO160,[1]!Tabla_áreas[#Data],3,FALSE),"")</f>
        <v/>
      </c>
      <c r="AQ160" t="str">
        <f t="shared" si="4"/>
        <v>ATQ-01-01</v>
      </c>
      <c r="AR160" t="str">
        <f>IFERROR(VLOOKUP(AQ160,[1]!Tabla1[[#All],[HdP Cód Nuevo]:[HdP Nombre]],2,FALSE),"")</f>
        <v/>
      </c>
      <c r="AS160" t="str">
        <f t="shared" si="5"/>
        <v>\\SERVER2012\ingenieria de procesos\Hojas de proceso\\ATQ-01-01 .xlsx</v>
      </c>
    </row>
    <row r="161" spans="39:45" x14ac:dyDescent="0.25">
      <c r="AM161" s="7" t="s">
        <v>172</v>
      </c>
      <c r="AN161" t="s">
        <v>723</v>
      </c>
      <c r="AO161" s="7" t="str">
        <f>+IFERROR(VLOOKUP(AN161,Tabla1[],2,FALSE),"")</f>
        <v>ATQ</v>
      </c>
      <c r="AP161" t="str">
        <f>+IFERROR(VLOOKUP(AO161,[1]!Tabla_áreas[#Data],3,FALSE),"")</f>
        <v/>
      </c>
      <c r="AQ161" t="str">
        <f t="shared" si="4"/>
        <v>ATQ-01-05</v>
      </c>
      <c r="AR161" t="str">
        <f>IFERROR(VLOOKUP(AQ161,[1]!Tabla1[[#All],[HdP Cód Nuevo]:[HdP Nombre]],2,FALSE),"")</f>
        <v/>
      </c>
      <c r="AS161" t="str">
        <f t="shared" si="5"/>
        <v>\\SERVER2012\ingenieria de procesos\Hojas de proceso\\ATQ-01-05 .xlsx</v>
      </c>
    </row>
    <row r="162" spans="39:45" x14ac:dyDescent="0.25">
      <c r="AM162" s="7" t="s">
        <v>173</v>
      </c>
      <c r="AN162" t="s">
        <v>724</v>
      </c>
      <c r="AO162" s="7" t="str">
        <f>+IFERROR(VLOOKUP(AN162,Tabla1[],2,FALSE),"")</f>
        <v>ATQ</v>
      </c>
      <c r="AP162" t="str">
        <f>+IFERROR(VLOOKUP(AO162,[1]!Tabla_áreas[#Data],3,FALSE),"")</f>
        <v/>
      </c>
      <c r="AQ162" t="str">
        <f t="shared" si="4"/>
        <v>ATQ-05-01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proceso\\ATQ-05-01 .xlsx</v>
      </c>
    </row>
    <row r="163" spans="39:45" x14ac:dyDescent="0.25">
      <c r="AM163" s="7" t="s">
        <v>174</v>
      </c>
      <c r="AN163" t="s">
        <v>725</v>
      </c>
      <c r="AO163" s="7" t="str">
        <f>+IFERROR(VLOOKUP(AN163,Tabla1[],2,FALSE),"")</f>
        <v>ATQ</v>
      </c>
      <c r="AP163" t="str">
        <f>+IFERROR(VLOOKUP(AO163,[1]!Tabla_áreas[#Data],3,FALSE),"")</f>
        <v/>
      </c>
      <c r="AQ163" t="str">
        <f t="shared" si="4"/>
        <v>ATQ-01-10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proceso\\ATQ-01-10 .xlsx</v>
      </c>
    </row>
    <row r="164" spans="39:45" x14ac:dyDescent="0.25">
      <c r="AM164" s="7" t="s">
        <v>175</v>
      </c>
      <c r="AN164" t="s">
        <v>729</v>
      </c>
      <c r="AO164" s="7" t="str">
        <f>+IFERROR(VLOOKUP(AN164,Tabla1[],2,FALSE),"")</f>
        <v>ATQ</v>
      </c>
      <c r="AP164" t="str">
        <f>+IFERROR(VLOOKUP(AO164,[1]!Tabla_áreas[#Data],3,FALSE),"")</f>
        <v/>
      </c>
      <c r="AQ164" t="str">
        <f t="shared" si="4"/>
        <v>ATQ-10-01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proceso\\ATQ-10-01 .xlsx</v>
      </c>
    </row>
    <row r="165" spans="39:45" x14ac:dyDescent="0.25">
      <c r="AM165" s="7" t="s">
        <v>176</v>
      </c>
      <c r="AN165" t="s">
        <v>727</v>
      </c>
      <c r="AO165" s="7" t="str">
        <f>+IFERROR(VLOOKUP(AN165,Tabla1[],2,FALSE),"")</f>
        <v>ATQ</v>
      </c>
      <c r="AP165" t="str">
        <f>+IFERROR(VLOOKUP(AO165,[1]!Tabla_áreas[#Data],3,FALSE),"")</f>
        <v/>
      </c>
      <c r="AQ165" t="str">
        <f t="shared" si="4"/>
        <v>ATQ-25-01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proceso\\ATQ-25-01 .xlsx</v>
      </c>
    </row>
    <row r="166" spans="39:45" x14ac:dyDescent="0.25">
      <c r="AM166" s="7" t="s">
        <v>177</v>
      </c>
      <c r="AN166" t="s">
        <v>729</v>
      </c>
      <c r="AO166" s="7" t="str">
        <f>+IFERROR(VLOOKUP(AN166,Tabla1[],2,FALSE),"")</f>
        <v>ATQ</v>
      </c>
      <c r="AP166" t="str">
        <f>+IFERROR(VLOOKUP(AO166,[1]!Tabla_áreas[#Data],3,FALSE),"")</f>
        <v/>
      </c>
      <c r="AQ166" t="str">
        <f t="shared" si="4"/>
        <v>ATQ-10-01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proceso\\ATQ-10-01 .xlsx</v>
      </c>
    </row>
    <row r="167" spans="39:45" x14ac:dyDescent="0.25">
      <c r="AM167" s="7" t="s">
        <v>178</v>
      </c>
      <c r="AN167" t="s">
        <v>730</v>
      </c>
      <c r="AO167" s="7" t="str">
        <f>+IFERROR(VLOOKUP(AN167,Tabla1[],2,FALSE),"")</f>
        <v>ATQ</v>
      </c>
      <c r="AP167" t="str">
        <f>+IFERROR(VLOOKUP(AO167,[1]!Tabla_áreas[#Data],3,FALSE),"")</f>
        <v/>
      </c>
      <c r="AQ167" t="str">
        <f t="shared" si="4"/>
        <v>ATQ-01-15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proceso\\ATQ-01-15 .xlsx</v>
      </c>
    </row>
    <row r="168" spans="39:45" x14ac:dyDescent="0.25">
      <c r="AM168" s="7" t="s">
        <v>179</v>
      </c>
      <c r="AN168" t="s">
        <v>731</v>
      </c>
      <c r="AO168" s="7" t="str">
        <f>+IFERROR(VLOOKUP(AN168,Tabla1[],2,FALSE),"")</f>
        <v>ATQ</v>
      </c>
      <c r="AP168" t="str">
        <f>+IFERROR(VLOOKUP(AO168,[1]!Tabla_áreas[#Data],3,FALSE),"")</f>
        <v/>
      </c>
      <c r="AQ168" t="str">
        <f t="shared" si="4"/>
        <v>ATQ-30-01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proceso\\ATQ-30-01 .xlsx</v>
      </c>
    </row>
    <row r="169" spans="39:45" x14ac:dyDescent="0.25">
      <c r="AM169" s="7" t="s">
        <v>180</v>
      </c>
      <c r="AN169" t="s">
        <v>732</v>
      </c>
      <c r="AO169" s="7" t="str">
        <f>+IFERROR(VLOOKUP(AN169,Tabla1[],2,FALSE),"")</f>
        <v>ATQ</v>
      </c>
      <c r="AP169" t="str">
        <f>+IFERROR(VLOOKUP(AO169,[1]!Tabla_áreas[#Data],3,FALSE),"")</f>
        <v/>
      </c>
      <c r="AQ169" t="str">
        <f t="shared" si="4"/>
        <v>ATQ-35-01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proceso\\ATQ-35-01 .xlsx</v>
      </c>
    </row>
    <row r="170" spans="39:45" x14ac:dyDescent="0.25">
      <c r="AM170" s="7" t="s">
        <v>181</v>
      </c>
      <c r="AN170" t="s">
        <v>778</v>
      </c>
      <c r="AO170" s="7" t="str">
        <f>+IFERROR(VLOOKUP(AN170,Tabla1[],2,FALSE),"")</f>
        <v>ATQ</v>
      </c>
      <c r="AP170" t="str">
        <f>+IFERROR(VLOOKUP(AO170,[1]!Tabla_áreas[#Data],3,FALSE),"")</f>
        <v/>
      </c>
      <c r="AQ170" t="str">
        <f t="shared" si="4"/>
        <v>ATQ-35-05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proceso\\ATQ-35-05 .xlsx</v>
      </c>
    </row>
    <row r="171" spans="39:45" x14ac:dyDescent="0.25">
      <c r="AM171" s="7" t="s">
        <v>182</v>
      </c>
      <c r="AN171" t="s">
        <v>785</v>
      </c>
      <c r="AO171" s="7" t="str">
        <f>+IFERROR(VLOOKUP(AN171,Tabla1[],2,FALSE),"")</f>
        <v>ATQ</v>
      </c>
      <c r="AP171" t="str">
        <f>+IFERROR(VLOOKUP(AO171,[1]!Tabla_áreas[#Data],3,FALSE),"")</f>
        <v/>
      </c>
      <c r="AQ171" t="str">
        <f t="shared" si="4"/>
        <v>ATQ-15-01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proceso\\ATQ-15-01 .xlsx</v>
      </c>
    </row>
    <row r="172" spans="39:45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N173" t="s">
        <v>839</v>
      </c>
      <c r="AO173" s="7" t="str">
        <f>+IFERROR(VLOOKUP(AN173,Tabla1[],2,FALSE),"")</f>
        <v>ESP</v>
      </c>
      <c r="AP173" t="str">
        <f>+IFERROR(VLOOKUP(AO173,[1]!Tabla_áreas[#Data],3,FALSE),"")</f>
        <v/>
      </c>
      <c r="AQ173" t="str">
        <f t="shared" si="4"/>
        <v>ESP-05-08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proceso\\ESP-05-08 .xlsx</v>
      </c>
    </row>
    <row r="174" spans="39:45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N175" t="s">
        <v>786</v>
      </c>
      <c r="AO175" s="7" t="str">
        <f>+IFERROR(VLOOKUP(AN175,Tabla1[],2,FALSE),"")</f>
        <v>ESP</v>
      </c>
      <c r="AP175" t="str">
        <f>+IFERROR(VLOOKUP(AO175,[1]!Tabla_áreas[#Data],3,FALSE),"")</f>
        <v/>
      </c>
      <c r="AQ175" t="str">
        <f t="shared" si="4"/>
        <v>ESP-01-01</v>
      </c>
      <c r="AR175" t="str">
        <f>IFERROR(VLOOKUP(AQ175,[1]!Tabla1[[#All],[HdP Cód Nuevo]:[HdP Nombre]],2,FALSE),"")</f>
        <v/>
      </c>
      <c r="AS175" t="str">
        <f t="shared" si="5"/>
        <v>\\SERVER2012\ingenieria de procesos\Hojas de proceso\\ESP-01-01 .xlsx</v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N179" t="s">
        <v>820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N180" t="s">
        <v>821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N181" t="s">
        <v>822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N185" t="s">
        <v>823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824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N192" t="s">
        <v>819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N193" t="s">
        <v>733</v>
      </c>
      <c r="AO193" s="7" t="str">
        <f>+IFERROR(VLOOKUP(AN193,Tabla1[],2,FALSE),"")</f>
        <v>PEV</v>
      </c>
      <c r="AP193" t="str">
        <f>+IFERROR(VLOOKUP(AO193,[1]!Tabla_áreas[#Data],3,FALSE),"")</f>
        <v/>
      </c>
      <c r="AQ193" t="str">
        <f t="shared" si="4"/>
        <v>PEV-01-01</v>
      </c>
      <c r="AR193" t="str">
        <f>IFERROR(VLOOKUP(AQ193,[1]!Tabla1[[#All],[HdP Cód Nuevo]:[HdP Nombre]],2,FALSE),"")</f>
        <v/>
      </c>
      <c r="AS193" t="str">
        <f t="shared" si="5"/>
        <v>\\SERVER2012\ingenieria de procesos\Hojas de proceso\\PEV-01-01 .xlsx</v>
      </c>
    </row>
    <row r="194" spans="39:45" x14ac:dyDescent="0.25">
      <c r="AM194" s="7" t="s">
        <v>205</v>
      </c>
      <c r="AN194" t="s">
        <v>734</v>
      </c>
      <c r="AO194" s="7" t="str">
        <f>+IFERROR(VLOOKUP(AN194,Tabla1[],2,FALSE),"")</f>
        <v>PEV</v>
      </c>
      <c r="AP194" t="str">
        <f>+IFERROR(VLOOKUP(AO194,[1]!Tabla_áreas[#Data],3,FALSE),"")</f>
        <v/>
      </c>
      <c r="AQ194" t="str">
        <f t="shared" si="4"/>
        <v>PEV-05-01</v>
      </c>
      <c r="AR194" t="str">
        <f>IFERROR(VLOOKUP(AQ194,[1]!Tabla1[[#All],[HdP Cód Nuevo]:[HdP Nombre]],2,FALSE),"")</f>
        <v/>
      </c>
      <c r="AS194" t="str">
        <f t="shared" si="5"/>
        <v>\\SERVER2012\ingenieria de procesos\Hojas de proceso\\PEV-05-01 .xlsx</v>
      </c>
    </row>
    <row r="195" spans="39:45" x14ac:dyDescent="0.25">
      <c r="AM195" s="7" t="s">
        <v>206</v>
      </c>
      <c r="AN195" t="s">
        <v>735</v>
      </c>
      <c r="AO195" s="7" t="str">
        <f>+IFERROR(VLOOKUP(AN195,Tabla1[],2,FALSE),"")</f>
        <v>PEV</v>
      </c>
      <c r="AP195" t="str">
        <f>+IFERROR(VLOOKUP(AO195,[1]!Tabla_áreas[#Data],3,FALSE),"")</f>
        <v/>
      </c>
      <c r="AQ195" t="str">
        <f t="shared" si="4"/>
        <v>PEV-10-01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proceso\\PEV-10-01 .xlsx</v>
      </c>
    </row>
    <row r="196" spans="39:45" x14ac:dyDescent="0.25">
      <c r="AM196" s="7" t="s">
        <v>207</v>
      </c>
      <c r="AN196" t="s">
        <v>741</v>
      </c>
      <c r="AO196" s="7" t="str">
        <f>+IFERROR(VLOOKUP(AN196,Tabla1[],2,FALSE),"")</f>
        <v>PEV</v>
      </c>
      <c r="AP196" t="str">
        <f>+IFERROR(VLOOKUP(AO196,[1]!Tabla_áreas[#Data],3,FALSE),"")</f>
        <v/>
      </c>
      <c r="AQ196" t="str">
        <f t="shared" si="4"/>
        <v>PEV-30-10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proceso\\PEV-30-10 .xlsx</v>
      </c>
    </row>
    <row r="197" spans="39:45" x14ac:dyDescent="0.25">
      <c r="AM197" s="7" t="s">
        <v>208</v>
      </c>
      <c r="AN197" t="s">
        <v>742</v>
      </c>
      <c r="AO197" s="7" t="str">
        <f>+IFERROR(VLOOKUP(AN197,Tabla1[],2,FALSE),"")</f>
        <v>PEV</v>
      </c>
      <c r="AP197" t="str">
        <f>+IFERROR(VLOOKUP(AO197,[1]!Tabla_áreas[#Data],3,FALSE),"")</f>
        <v/>
      </c>
      <c r="AQ197" t="str">
        <f t="shared" si="4"/>
        <v>PEV-25-01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proceso\\PEV-25-01 .xlsx</v>
      </c>
    </row>
    <row r="198" spans="39:45" x14ac:dyDescent="0.25">
      <c r="AM198" s="7" t="s">
        <v>209</v>
      </c>
      <c r="AN198" t="s">
        <v>743</v>
      </c>
      <c r="AO198" s="7" t="str">
        <f>+IFERROR(VLOOKUP(AN198,Tabla1[],2,FALSE),"")</f>
        <v>PEV</v>
      </c>
      <c r="AP198" t="str">
        <f>+IFERROR(VLOOKUP(AO198,[1]!Tabla_áreas[#Data],3,FALSE),"")</f>
        <v/>
      </c>
      <c r="AQ198" t="str">
        <f t="shared" si="4"/>
        <v>PEV-20-01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proceso\\PEV-20-01 .xlsx</v>
      </c>
    </row>
    <row r="199" spans="39:45" x14ac:dyDescent="0.25">
      <c r="AM199" s="7" t="s">
        <v>210</v>
      </c>
      <c r="AN199" t="s">
        <v>748</v>
      </c>
      <c r="AO199" s="7" t="str">
        <f>+IFERROR(VLOOKUP(AN199,Tabla1[],2,FALSE),"")</f>
        <v>PEV</v>
      </c>
      <c r="AP199" t="str">
        <f>+IFERROR(VLOOKUP(AO199,[1]!Tabla_áreas[#Data],3,FALSE),"")</f>
        <v/>
      </c>
      <c r="AQ199" t="str">
        <f t="shared" si="4"/>
        <v>PEV-35-01</v>
      </c>
      <c r="AR199" t="str">
        <f>IFERROR(VLOOKUP(AQ199,[1]!Tabla1[[#All],[HdP Cód Nuevo]:[HdP Nombre]],2,FALSE),"")</f>
        <v/>
      </c>
      <c r="AS199" t="str">
        <f t="shared" si="5"/>
        <v>\\SERVER2012\ingenieria de procesos\Hojas de proceso\\PEV-35-01 .xlsx</v>
      </c>
    </row>
    <row r="200" spans="39:45" x14ac:dyDescent="0.25">
      <c r="AM200" s="7" t="s">
        <v>211</v>
      </c>
      <c r="AN200" t="s">
        <v>749</v>
      </c>
      <c r="AO200" s="7" t="str">
        <f>+IFERROR(VLOOKUP(AN200,Tabla1[],2,FALSE),"")</f>
        <v>PEV</v>
      </c>
      <c r="AP200" t="str">
        <f>+IFERROR(VLOOKUP(AO200,[1]!Tabla_áreas[#Data],3,FALSE),"")</f>
        <v/>
      </c>
      <c r="AQ200" t="str">
        <f t="shared" si="4"/>
        <v>PEV-50-05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proceso\\PEV-50-05 .xlsx</v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N202" t="s">
        <v>1368</v>
      </c>
      <c r="AO202" s="7" t="str">
        <f>+IFERROR(VLOOKUP(AN202,Tabla1[],2,FALSE),"")</f>
        <v>PUE</v>
      </c>
      <c r="AP202" t="str">
        <f>+IFERROR(VLOOKUP(AO202,[1]!Tabla_áreas[#Data],3,FALSE),"")</f>
        <v/>
      </c>
      <c r="AQ202" t="str">
        <f t="shared" ref="AQ202:AQ265" si="6">IF(AO202="","",AO202&amp;"-"&amp;RIGHT(AN202,5))</f>
        <v>PUE-40-15</v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>\\SERVER2012\ingenieria de procesos\Hojas de proceso\\PUE-40-15 .xlsx</v>
      </c>
    </row>
    <row r="203" spans="39:45" x14ac:dyDescent="0.25">
      <c r="AM203" s="7" t="s">
        <v>214</v>
      </c>
      <c r="AN203" t="s">
        <v>840</v>
      </c>
      <c r="AO203" s="7" t="str">
        <f>+IFERROR(VLOOKUP(AN203,Tabla1[],2,FALSE),"")</f>
        <v>PEV</v>
      </c>
      <c r="AP203" t="str">
        <f>+IFERROR(VLOOKUP(AO203,[1]!Tabla_áreas[#Data],3,FALSE),"")</f>
        <v/>
      </c>
      <c r="AQ203" t="str">
        <f t="shared" si="6"/>
        <v>PEV-45-05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proceso\\PEV-45-05 .xlsx</v>
      </c>
    </row>
    <row r="204" spans="39:45" x14ac:dyDescent="0.25">
      <c r="AM204" s="7" t="s">
        <v>215</v>
      </c>
      <c r="AN204" t="s">
        <v>779</v>
      </c>
      <c r="AO204" s="7" t="str">
        <f>+IFERROR(VLOOKUP(AN204,Tabla1[],2,FALSE),"")</f>
        <v>PEV</v>
      </c>
      <c r="AP204" t="str">
        <f>+IFERROR(VLOOKUP(AO204,[1]!Tabla_áreas[#Data],3,FALSE),"")</f>
        <v/>
      </c>
      <c r="AQ204" t="str">
        <f t="shared" si="6"/>
        <v>PEV-30-05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proceso\\PEV-30-05 .xlsx</v>
      </c>
    </row>
    <row r="205" spans="39:45" x14ac:dyDescent="0.25">
      <c r="AM205" s="7" t="s">
        <v>216</v>
      </c>
      <c r="AN205" t="s">
        <v>781</v>
      </c>
      <c r="AO205" s="7" t="str">
        <f>+IFERROR(VLOOKUP(AN205,Tabla1[],2,FALSE),"")</f>
        <v>PEV</v>
      </c>
      <c r="AP205" t="str">
        <f>+IFERROR(VLOOKUP(AO205,[1]!Tabla_áreas[#Data],3,FALSE),"")</f>
        <v/>
      </c>
      <c r="AQ205" t="str">
        <f t="shared" si="6"/>
        <v>PEV-50-01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proceso\\PEV-50-01 .xlsx</v>
      </c>
    </row>
    <row r="206" spans="39:45" x14ac:dyDescent="0.25">
      <c r="AM206" s="7" t="s">
        <v>217</v>
      </c>
      <c r="AN206" t="s">
        <v>792</v>
      </c>
      <c r="AO206" s="7" t="str">
        <f>+IFERROR(VLOOKUP(AN206,Tabla1[],2,FALSE),"")</f>
        <v>PEV</v>
      </c>
      <c r="AP206" t="str">
        <f>+IFERROR(VLOOKUP(AO206,[1]!Tabla_áreas[#Data],3,FALSE),"")</f>
        <v/>
      </c>
      <c r="AQ206" t="str">
        <f t="shared" si="6"/>
        <v>PEV-15-01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proceso\\PEV-15-01 .xlsx</v>
      </c>
    </row>
    <row r="207" spans="39:45" x14ac:dyDescent="0.25">
      <c r="AM207" s="7" t="s">
        <v>218</v>
      </c>
      <c r="AN207" t="s">
        <v>946</v>
      </c>
      <c r="AO207" s="7" t="str">
        <f>+IFERROR(VLOOKUP(AN207,Tabla1[],2,FALSE),"")</f>
        <v>SUB</v>
      </c>
      <c r="AP207" t="str">
        <f>+IFERROR(VLOOKUP(AO207,[1]!Tabla_áreas[#Data],3,FALSE),"")</f>
        <v/>
      </c>
      <c r="AQ207" t="str">
        <f t="shared" si="6"/>
        <v>SUB-01-01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proceso\\SUB-01-01 .xlsx</v>
      </c>
    </row>
    <row r="208" spans="39:45" x14ac:dyDescent="0.25">
      <c r="AM208" s="7" t="s">
        <v>219</v>
      </c>
      <c r="AN208" t="s">
        <v>745</v>
      </c>
      <c r="AO208" s="7" t="str">
        <f>+IFERROR(VLOOKUP(AN208,Tabla1[],2,FALSE),"")</f>
        <v>SUB</v>
      </c>
      <c r="AP208" t="str">
        <f>+IFERROR(VLOOKUP(AO208,[1]!Tabla_áreas[#Data],3,FALSE),"")</f>
        <v/>
      </c>
      <c r="AQ208" t="str">
        <f t="shared" si="6"/>
        <v>SUB-01-05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proceso\\SUB-01-05 .xlsx</v>
      </c>
    </row>
    <row r="209" spans="39:45" x14ac:dyDescent="0.25">
      <c r="AM209" s="7" t="s">
        <v>220</v>
      </c>
      <c r="AN209" t="s">
        <v>740</v>
      </c>
      <c r="AO209" s="7" t="str">
        <f>+IFERROR(VLOOKUP(AN209,Tabla1[],2,FALSE),"")</f>
        <v>SUB</v>
      </c>
      <c r="AP209" t="str">
        <f>+IFERROR(VLOOKUP(AO209,[1]!Tabla_áreas[#Data],3,FALSE),"")</f>
        <v/>
      </c>
      <c r="AQ209" t="str">
        <f t="shared" si="6"/>
        <v>SUB-30-02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proceso\\SUB-30-02 .xlsx</v>
      </c>
    </row>
    <row r="210" spans="39:45" x14ac:dyDescent="0.25">
      <c r="AM210" s="7" t="s">
        <v>221</v>
      </c>
      <c r="AN210" t="s">
        <v>747</v>
      </c>
      <c r="AO210" s="7" t="str">
        <f>+IFERROR(VLOOKUP(AN210,Tabla1[],2,FALSE),"")</f>
        <v>SUB</v>
      </c>
      <c r="AP210" t="str">
        <f>+IFERROR(VLOOKUP(AO210,[1]!Tabla_áreas[#Data],3,FALSE),"")</f>
        <v/>
      </c>
      <c r="AQ210" t="str">
        <f t="shared" si="6"/>
        <v>SUB-01-10</v>
      </c>
      <c r="AR210" t="str">
        <f>IFERROR(VLOOKUP(AQ210,[1]!Tabla1[[#All],[HdP Cód Nuevo]:[HdP Nombre]],2,FALSE),"")</f>
        <v/>
      </c>
      <c r="AS210" t="str">
        <f t="shared" si="7"/>
        <v>\\SERVER2012\ingenieria de procesos\Hojas de proceso\\SUB-01-10 .xlsx</v>
      </c>
    </row>
    <row r="211" spans="39:45" ht="16.5" customHeight="1" x14ac:dyDescent="0.25">
      <c r="AM211" s="7" t="s">
        <v>222</v>
      </c>
      <c r="AN211" t="s">
        <v>815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ht="16.5" customHeight="1" x14ac:dyDescent="0.25">
      <c r="AM212" s="7" t="s">
        <v>223</v>
      </c>
      <c r="AN212" t="s">
        <v>787</v>
      </c>
      <c r="AO212" s="7" t="str">
        <f>+IFERROR(VLOOKUP(AN212,Tabla1[],2,FALSE),"")</f>
        <v>CON</v>
      </c>
      <c r="AP212" t="str">
        <f>+IFERROR(VLOOKUP(AO212,[1]!Tabla_áreas[#Data],3,FALSE),"")</f>
        <v/>
      </c>
      <c r="AQ212" t="str">
        <f t="shared" si="6"/>
        <v>CON-01-01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proceso\\CON-01-01 .xlsx</v>
      </c>
    </row>
    <row r="213" spans="39:45" ht="16.5" customHeight="1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ht="16.5" customHeight="1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ht="16.5" customHeight="1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237</v>
      </c>
      <c r="AN226" t="s">
        <v>761</v>
      </c>
      <c r="AO226" s="7" t="str">
        <f>+IFERROR(VLOOKUP(AN226,Tabla1[],2,FALSE),"")</f>
        <v>TER</v>
      </c>
      <c r="AP226" t="str">
        <f>+IFERROR(VLOOKUP(AO226,[1]!Tabla_áreas[#Data],3,FALSE),"")</f>
        <v/>
      </c>
      <c r="AQ226" t="str">
        <f t="shared" si="6"/>
        <v>TER-01-01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proceso\\TER-01-01 .xlsx</v>
      </c>
    </row>
    <row r="227" spans="39:45" x14ac:dyDescent="0.25">
      <c r="AM227" s="7" t="s">
        <v>238</v>
      </c>
      <c r="AN227" t="s">
        <v>762</v>
      </c>
      <c r="AO227" s="7" t="str">
        <f>+IFERROR(VLOOKUP(AN227,Tabla1[],2,FALSE),"")</f>
        <v>TER</v>
      </c>
      <c r="AP227" t="str">
        <f>+IFERROR(VLOOKUP(AO227,[1]!Tabla_áreas[#Data],3,FALSE),"")</f>
        <v/>
      </c>
      <c r="AQ227" t="str">
        <f t="shared" si="6"/>
        <v>TER-05-01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proceso\\TER-05-01 .xlsx</v>
      </c>
    </row>
    <row r="228" spans="39:45" x14ac:dyDescent="0.25">
      <c r="AM228" s="7" t="s">
        <v>239</v>
      </c>
      <c r="AN228" t="s">
        <v>831</v>
      </c>
      <c r="AO228" s="7" t="str">
        <f>+IFERROR(VLOOKUP(AN228,Tabla1[],2,FALSE),"")</f>
        <v>TER</v>
      </c>
      <c r="AP228" t="str">
        <f>+IFERROR(VLOOKUP(AO228,[1]!Tabla_áreas[#Data],3,FALSE),"")</f>
        <v/>
      </c>
      <c r="AQ228" t="str">
        <f t="shared" si="6"/>
        <v>TER-10-01</v>
      </c>
      <c r="AR228" t="str">
        <f>IFERROR(VLOOKUP(AQ228,[1]!Tabla1[[#All],[HdP Cód Nuevo]:[HdP Nombre]],2,FALSE),"")</f>
        <v/>
      </c>
      <c r="AS228" t="str">
        <f t="shared" si="7"/>
        <v>\\SERVER2012\ingenieria de procesos\Hojas de proceso\\TER-10-01 .xlsx</v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241</v>
      </c>
      <c r="AN230" t="s">
        <v>763</v>
      </c>
      <c r="AO230" s="7" t="str">
        <f>+IFERROR(VLOOKUP(AN230,Tabla1[],2,FALSE),"")</f>
        <v>TER</v>
      </c>
      <c r="AP230" t="str">
        <f>+IFERROR(VLOOKUP(AO230,[1]!Tabla_áreas[#Data],3,FALSE),"")</f>
        <v/>
      </c>
      <c r="AQ230" t="str">
        <f t="shared" si="6"/>
        <v>TER-10-10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proceso\\TER-10-10 .xlsx</v>
      </c>
    </row>
    <row r="231" spans="39:45" x14ac:dyDescent="0.25">
      <c r="AM231" s="7" t="s">
        <v>242</v>
      </c>
      <c r="AN231" t="s">
        <v>765</v>
      </c>
      <c r="AO231" s="7" t="str">
        <f>+IFERROR(VLOOKUP(AN231,Tabla1[],2,FALSE),"")</f>
        <v>TER</v>
      </c>
      <c r="AP231" t="str">
        <f>+IFERROR(VLOOKUP(AO231,[1]!Tabla_áreas[#Data],3,FALSE),"")</f>
        <v/>
      </c>
      <c r="AQ231" t="str">
        <f t="shared" si="6"/>
        <v>TER-45-01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proceso\\TER-45-01 .xlsx</v>
      </c>
    </row>
    <row r="232" spans="39:45" x14ac:dyDescent="0.25">
      <c r="AM232" s="7" t="s">
        <v>243</v>
      </c>
      <c r="AN232" t="s">
        <v>766</v>
      </c>
      <c r="AO232" s="7" t="str">
        <f>+IFERROR(VLOOKUP(AN232,Tabla1[],2,FALSE),"")</f>
        <v>TER</v>
      </c>
      <c r="AP232" t="str">
        <f>+IFERROR(VLOOKUP(AO232,[1]!Tabla_áreas[#Data],3,FALSE),"")</f>
        <v/>
      </c>
      <c r="AQ232" t="str">
        <f t="shared" si="6"/>
        <v>TER-45-05</v>
      </c>
      <c r="AR232" t="str">
        <f>IFERROR(VLOOKUP(AQ232,[1]!Tabla1[[#All],[HdP Cód Nuevo]:[HdP Nombre]],2,FALSE),"")</f>
        <v/>
      </c>
      <c r="AS232" t="str">
        <f t="shared" si="7"/>
        <v>\\SERVER2012\ingenieria de procesos\Hojas de proceso\\TER-45-05 .xlsx</v>
      </c>
    </row>
    <row r="233" spans="39:45" x14ac:dyDescent="0.25">
      <c r="AM233" s="7" t="s">
        <v>244</v>
      </c>
      <c r="AN233" t="s">
        <v>798</v>
      </c>
      <c r="AO233" s="7" t="str">
        <f>+IFERROR(VLOOKUP(AN233,Tabla1[],2,FALSE),"")</f>
        <v>TER</v>
      </c>
      <c r="AP233" t="str">
        <f>+IFERROR(VLOOKUP(AO233,[1]!Tabla_áreas[#Data],3,FALSE),"")</f>
        <v/>
      </c>
      <c r="AQ233" t="str">
        <f t="shared" si="6"/>
        <v>TER-30-01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proceso\\TER-30-01 .xlsx</v>
      </c>
    </row>
    <row r="234" spans="39:45" x14ac:dyDescent="0.25">
      <c r="AM234" s="7" t="s">
        <v>245</v>
      </c>
      <c r="AN234" t="s">
        <v>802</v>
      </c>
      <c r="AO234" s="7" t="str">
        <f>+IFERROR(VLOOKUP(AN234,Tabla1[],2,FALSE),"")</f>
        <v>TER</v>
      </c>
      <c r="AP234" t="str">
        <f>+IFERROR(VLOOKUP(AO234,[1]!Tabla_áreas[#Data],3,FALSE),"")</f>
        <v/>
      </c>
      <c r="AQ234" t="str">
        <f t="shared" si="6"/>
        <v>TER-40-01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proceso\\TER-40-01 .xlsx</v>
      </c>
    </row>
    <row r="235" spans="39:45" x14ac:dyDescent="0.25">
      <c r="AM235" s="7" t="s">
        <v>246</v>
      </c>
      <c r="AN235" t="s">
        <v>816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N236" t="s">
        <v>788</v>
      </c>
      <c r="AO236" s="7" t="str">
        <f>+IFERROR(VLOOKUP(AN236,Tabla1[],2,FALSE),"")</f>
        <v>TER</v>
      </c>
      <c r="AP236" t="str">
        <f>+IFERROR(VLOOKUP(AO236,[1]!Tabla_áreas[#Data],3,FALSE),"")</f>
        <v/>
      </c>
      <c r="AQ236" t="str">
        <f t="shared" si="6"/>
        <v>TER-15-05</v>
      </c>
      <c r="AR236" t="str">
        <f>IFERROR(VLOOKUP(AQ236,[1]!Tabla1[[#All],[HdP Cód Nuevo]:[HdP Nombre]],2,FALSE),"")</f>
        <v/>
      </c>
      <c r="AS236" t="str">
        <f t="shared" si="7"/>
        <v>\\SERVER2012\ingenieria de procesos\Hojas de proceso\\TER-15-05 .xlsx</v>
      </c>
    </row>
    <row r="237" spans="39:45" x14ac:dyDescent="0.25">
      <c r="AM237" s="7" t="s">
        <v>248</v>
      </c>
      <c r="AN237" t="s">
        <v>791</v>
      </c>
      <c r="AO237" s="7" t="str">
        <f>+IFERROR(VLOOKUP(AN237,Tabla1[],2,FALSE),"")</f>
        <v>TER</v>
      </c>
      <c r="AP237" t="str">
        <f>+IFERROR(VLOOKUP(AO237,[1]!Tabla_áreas[#Data],3,FALSE),"")</f>
        <v/>
      </c>
      <c r="AQ237" t="str">
        <f t="shared" si="6"/>
        <v>TER-15-01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proceso\\TER-15-01 .xlsx</v>
      </c>
    </row>
    <row r="238" spans="39:45" x14ac:dyDescent="0.25">
      <c r="AM238" s="7" t="s">
        <v>249</v>
      </c>
      <c r="AN238" t="s">
        <v>793</v>
      </c>
      <c r="AO238" s="7" t="str">
        <f>+IFERROR(VLOOKUP(AN238,Tabla1[],2,FALSE),"")</f>
        <v>TER</v>
      </c>
      <c r="AP238" t="str">
        <f>+IFERROR(VLOOKUP(AO238,[1]!Tabla_áreas[#Data],3,FALSE),"")</f>
        <v/>
      </c>
      <c r="AQ238" t="str">
        <f t="shared" si="6"/>
        <v>TER-20-01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proceso\\TER-20-01 .xlsx</v>
      </c>
    </row>
    <row r="239" spans="39:45" x14ac:dyDescent="0.25">
      <c r="AM239" s="7" t="s">
        <v>250</v>
      </c>
      <c r="AN239" t="s">
        <v>795</v>
      </c>
      <c r="AO239" s="7" t="str">
        <f>+IFERROR(VLOOKUP(AN239,Tabla1[],2,FALSE),"")</f>
        <v>TER</v>
      </c>
      <c r="AP239" t="str">
        <f>+IFERROR(VLOOKUP(AO239,[1]!Tabla_áreas[#Data],3,FALSE),"")</f>
        <v/>
      </c>
      <c r="AQ239" t="str">
        <f t="shared" si="6"/>
        <v>TER-25-01</v>
      </c>
      <c r="AR239" t="str">
        <f>IFERROR(VLOOKUP(AQ239,[1]!Tabla1[[#All],[HdP Cód Nuevo]:[HdP Nombre]],2,FALSE),"")</f>
        <v/>
      </c>
      <c r="AS239" t="str">
        <f t="shared" si="7"/>
        <v>\\SERVER2012\ingenieria de procesos\Hojas de proceso\\TER-25-01 .xlsx</v>
      </c>
    </row>
    <row r="240" spans="39:45" x14ac:dyDescent="0.25">
      <c r="AM240" s="7" t="s">
        <v>251</v>
      </c>
      <c r="AN240" t="s">
        <v>790</v>
      </c>
      <c r="AO240" s="7" t="str">
        <f>+IFERROR(VLOOKUP(AN240,Tabla1[],2,FALSE),"")</f>
        <v>TER</v>
      </c>
      <c r="AP240" t="str">
        <f>+IFERROR(VLOOKUP(AO240,[1]!Tabla_áreas[#Data],3,FALSE),"")</f>
        <v/>
      </c>
      <c r="AQ240" t="str">
        <f t="shared" si="6"/>
        <v>TER-35-01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proceso\\TER-35-01 .xlsx</v>
      </c>
    </row>
    <row r="241" spans="39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39:45" x14ac:dyDescent="0.25"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39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39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39:45" x14ac:dyDescent="0.25">
      <c r="AM245" s="7" t="s">
        <v>256</v>
      </c>
      <c r="AN245" t="s">
        <v>789</v>
      </c>
      <c r="AO245" s="7" t="str">
        <f>+IFERROR(VLOOKUP(AN245,Tabla1[],2,FALSE),"")</f>
        <v>PUE</v>
      </c>
      <c r="AP245" t="str">
        <f>+IFERROR(VLOOKUP(AO245,[1]!Tabla_áreas[#Data],3,FALSE),"")</f>
        <v/>
      </c>
      <c r="AQ245" t="str">
        <f t="shared" si="6"/>
        <v>PUE-35-01</v>
      </c>
      <c r="AR245" t="str">
        <f>IFERROR(VLOOKUP(AQ245,[1]!Tabla1[[#All],[HdP Cód Nuevo]:[HdP Nombre]],2,FALSE),"")</f>
        <v/>
      </c>
      <c r="AS245" t="str">
        <f t="shared" si="7"/>
        <v>\\SERVER2012\ingenieria de procesos\Hojas de proceso\\PUE-35-01 .xlsx</v>
      </c>
    </row>
    <row r="246" spans="39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39:45" x14ac:dyDescent="0.25">
      <c r="AM247" s="7" t="s">
        <v>258</v>
      </c>
      <c r="AN247" t="s">
        <v>794</v>
      </c>
      <c r="AO247" s="7" t="str">
        <f>+IFERROR(VLOOKUP(AN247,Tabla1[],2,FALSE),"")</f>
        <v>CHA</v>
      </c>
      <c r="AP247" t="str">
        <f>+IFERROR(VLOOKUP(AO247,[1]!Tabla_áreas[#Data],3,FALSE),"")</f>
        <v/>
      </c>
      <c r="AQ247" t="str">
        <f t="shared" si="6"/>
        <v>CHA-01-05</v>
      </c>
      <c r="AR247" t="str">
        <f>IFERROR(VLOOKUP(AQ247,[1]!Tabla1[[#All],[HdP Cód Nuevo]:[HdP Nombre]],2,FALSE),"")</f>
        <v/>
      </c>
      <c r="AS247" t="str">
        <f t="shared" si="7"/>
        <v>\\SERVER2012\ingenieria de procesos\Hojas de proceso\\CHA-01-05 .xlsx</v>
      </c>
    </row>
    <row r="248" spans="39:45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39:45" x14ac:dyDescent="0.25"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39:45" x14ac:dyDescent="0.25"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39:45" x14ac:dyDescent="0.25"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39:45" x14ac:dyDescent="0.25">
      <c r="AM252" s="7" t="s">
        <v>263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39:45" x14ac:dyDescent="0.25"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39:45" x14ac:dyDescent="0.25"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39:45" x14ac:dyDescent="0.25">
      <c r="AM255" s="7" t="s">
        <v>266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39:45" x14ac:dyDescent="0.25">
      <c r="AM256" s="7" t="s">
        <v>267</v>
      </c>
      <c r="AN256" t="s">
        <v>1130</v>
      </c>
      <c r="AO256" s="7" t="str">
        <f>+IFERROR(VLOOKUP(AN256,Tabla1[],2,FALSE),"")</f>
        <v>CHA</v>
      </c>
      <c r="AP256" t="str">
        <f>+IFERROR(VLOOKUP(AO256,[1]!Tabla_áreas[#Data],3,FALSE),"")</f>
        <v/>
      </c>
      <c r="AQ256" t="str">
        <f t="shared" si="6"/>
        <v>CHA-25-01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proceso\\CHA-25-01 .xlsx</v>
      </c>
    </row>
    <row r="257" spans="4:45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4:45" x14ac:dyDescent="0.25"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4:45" x14ac:dyDescent="0.25"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4:45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4:45" x14ac:dyDescent="0.25"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4:45" x14ac:dyDescent="0.25"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4:45" x14ac:dyDescent="0.25">
      <c r="D263" s="48" t="s">
        <v>915</v>
      </c>
      <c r="E263" s="48"/>
      <c r="F263" s="48" t="s">
        <v>916</v>
      </c>
      <c r="G263" s="48"/>
      <c r="H263" s="48"/>
      <c r="I263" s="48"/>
      <c r="J263" s="48"/>
      <c r="K263" s="48" t="s">
        <v>917</v>
      </c>
      <c r="L263" s="48"/>
      <c r="M263" s="48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4:45" x14ac:dyDescent="0.25">
      <c r="D264" s="49" t="s">
        <v>918</v>
      </c>
      <c r="E264" s="49"/>
      <c r="F264" s="50" t="s">
        <v>919</v>
      </c>
      <c r="G264" s="50"/>
      <c r="H264" s="50"/>
      <c r="I264" s="50"/>
      <c r="J264" s="50"/>
      <c r="K264" s="50" t="s">
        <v>824</v>
      </c>
      <c r="L264" s="50"/>
      <c r="M264" s="50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4:45" x14ac:dyDescent="0.25">
      <c r="D265" s="51" t="s">
        <v>918</v>
      </c>
      <c r="E265" s="51"/>
      <c r="F265" s="52" t="s">
        <v>920</v>
      </c>
      <c r="G265" s="52"/>
      <c r="H265" s="52"/>
      <c r="I265" s="52"/>
      <c r="J265" s="52"/>
      <c r="K265" s="52" t="s">
        <v>13</v>
      </c>
      <c r="L265" s="52"/>
      <c r="M265" s="52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4:45" x14ac:dyDescent="0.25">
      <c r="D266" s="53" t="s">
        <v>918</v>
      </c>
      <c r="E266" s="53"/>
      <c r="F266" s="54" t="s">
        <v>921</v>
      </c>
      <c r="G266" s="54"/>
      <c r="H266" s="54"/>
      <c r="I266" s="54"/>
      <c r="J266" s="54"/>
      <c r="K266" s="54" t="s">
        <v>815</v>
      </c>
      <c r="L266" s="54"/>
      <c r="M266" s="54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ref="AQ266:AQ329" si="8">IF(AO266="","",AO266&amp;"-"&amp;RIGHT(AN266,5))</f>
        <v/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/>
      </c>
    </row>
    <row r="267" spans="4:45" x14ac:dyDescent="0.25">
      <c r="D267" s="55" t="s">
        <v>922</v>
      </c>
      <c r="E267" s="55"/>
      <c r="F267" s="56" t="s">
        <v>923</v>
      </c>
      <c r="G267" s="56"/>
      <c r="H267" s="56"/>
      <c r="I267" s="56"/>
      <c r="J267" s="56"/>
      <c r="K267" s="56" t="s">
        <v>726</v>
      </c>
      <c r="L267" s="56"/>
      <c r="M267" s="56"/>
      <c r="AL267" s="1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4:45" x14ac:dyDescent="0.25">
      <c r="D268" s="57" t="s">
        <v>922</v>
      </c>
      <c r="E268" s="57"/>
      <c r="F268" s="58" t="s">
        <v>924</v>
      </c>
      <c r="G268" s="58"/>
      <c r="H268" s="58"/>
      <c r="I268" s="58"/>
      <c r="J268" s="58"/>
      <c r="K268" s="58" t="s">
        <v>780</v>
      </c>
      <c r="L268" s="58"/>
      <c r="M268" s="58"/>
      <c r="AM268" s="7" t="s">
        <v>2</v>
      </c>
      <c r="AN268" t="s">
        <v>841</v>
      </c>
      <c r="AO268" s="7" t="str">
        <f>+IFERROR(VLOOKUP(AN268,Tabla1[],2,FALSE),"")</f>
        <v>ARV</v>
      </c>
      <c r="AP268" t="str">
        <f>+IFERROR(VLOOKUP(AO268,[1]!Tabla_áreas[#Data],3,FALSE),"")</f>
        <v/>
      </c>
      <c r="AQ268" t="str">
        <f t="shared" si="8"/>
        <v>ARV-25-05</v>
      </c>
      <c r="AR268" t="str">
        <f>IFERROR(VLOOKUP(AQ268,[1]!Tabla1[[#All],[HdP Cód Nuevo]:[HdP Nombre]],2,FALSE),"")</f>
        <v/>
      </c>
      <c r="AS268" t="str">
        <f t="shared" si="9"/>
        <v>\\SERVER2012\ingenieria de procesos\Hojas de proceso\\ARV-25-05 .xlsx</v>
      </c>
    </row>
    <row r="269" spans="4:45" x14ac:dyDescent="0.25">
      <c r="D269" s="59" t="s">
        <v>922</v>
      </c>
      <c r="E269" s="59"/>
      <c r="F269" s="60" t="s">
        <v>925</v>
      </c>
      <c r="G269" s="60"/>
      <c r="H269" s="60"/>
      <c r="I269" s="60"/>
      <c r="J269" s="60"/>
      <c r="K269" s="60" t="s">
        <v>926</v>
      </c>
      <c r="L269" s="60"/>
      <c r="M269" s="60"/>
      <c r="AM269" s="7" t="s">
        <v>278</v>
      </c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4:45" x14ac:dyDescent="0.25">
      <c r="D270" s="61" t="s">
        <v>922</v>
      </c>
      <c r="E270" s="61"/>
      <c r="F270" s="62" t="s">
        <v>927</v>
      </c>
      <c r="G270" s="62"/>
      <c r="H270" s="62"/>
      <c r="I270" s="62"/>
      <c r="J270" s="62"/>
      <c r="K270" s="62" t="s">
        <v>823</v>
      </c>
      <c r="L270" s="62"/>
      <c r="M270" s="62"/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4:45" x14ac:dyDescent="0.25">
      <c r="D271" s="63" t="s">
        <v>922</v>
      </c>
      <c r="E271" s="63"/>
      <c r="F271" s="63" t="s">
        <v>928</v>
      </c>
      <c r="G271" s="63"/>
      <c r="H271" s="63"/>
      <c r="I271" s="63"/>
      <c r="J271" s="63"/>
      <c r="K271" s="63" t="s">
        <v>784</v>
      </c>
      <c r="L271" s="63"/>
      <c r="M271" s="63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4:45" x14ac:dyDescent="0.25">
      <c r="D272" s="64" t="s">
        <v>922</v>
      </c>
      <c r="E272" s="64"/>
      <c r="F272" s="65" t="s">
        <v>929</v>
      </c>
      <c r="G272" s="65"/>
      <c r="H272" s="65"/>
      <c r="I272" s="65"/>
      <c r="J272" s="65"/>
      <c r="K272" s="65" t="s">
        <v>819</v>
      </c>
      <c r="L272" s="65"/>
      <c r="M272" s="65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4:45" x14ac:dyDescent="0.25">
      <c r="D273" s="66" t="s">
        <v>922</v>
      </c>
      <c r="E273" s="66"/>
      <c r="F273" s="67" t="s">
        <v>930</v>
      </c>
      <c r="G273" s="67"/>
      <c r="H273" s="67"/>
      <c r="I273" s="67"/>
      <c r="J273" s="67"/>
      <c r="K273" s="67" t="s">
        <v>931</v>
      </c>
      <c r="L273" s="67"/>
      <c r="M273" s="67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4:45" x14ac:dyDescent="0.25">
      <c r="D274" s="68" t="s">
        <v>922</v>
      </c>
      <c r="E274" s="68"/>
      <c r="F274" s="69" t="s">
        <v>932</v>
      </c>
      <c r="G274" s="69"/>
      <c r="H274" s="69"/>
      <c r="I274" s="69"/>
      <c r="J274" s="69"/>
      <c r="K274" s="69" t="s">
        <v>820</v>
      </c>
      <c r="L274" s="69"/>
      <c r="M274" s="69"/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4:45" x14ac:dyDescent="0.25">
      <c r="D275" s="70" t="s">
        <v>922</v>
      </c>
      <c r="E275" s="70"/>
      <c r="F275" s="71" t="s">
        <v>933</v>
      </c>
      <c r="G275" s="71"/>
      <c r="H275" s="71"/>
      <c r="I275" s="71"/>
      <c r="J275" s="71"/>
      <c r="K275" s="71" t="s">
        <v>816</v>
      </c>
      <c r="L275" s="71"/>
      <c r="M275" s="71"/>
      <c r="AM275" s="7" t="s">
        <v>279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4:45" x14ac:dyDescent="0.25">
      <c r="D276" s="72" t="s">
        <v>922</v>
      </c>
      <c r="E276" s="72"/>
      <c r="F276" s="73" t="s">
        <v>934</v>
      </c>
      <c r="G276" s="73"/>
      <c r="H276" s="73"/>
      <c r="I276" s="73"/>
      <c r="J276" s="73"/>
      <c r="K276" s="73" t="s">
        <v>821</v>
      </c>
      <c r="L276" s="73"/>
      <c r="M276" s="73"/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4:45" x14ac:dyDescent="0.25">
      <c r="D277" s="74" t="s">
        <v>922</v>
      </c>
      <c r="E277" s="74"/>
      <c r="F277" s="75" t="s">
        <v>935</v>
      </c>
      <c r="G277" s="75"/>
      <c r="H277" s="75"/>
      <c r="I277" s="75"/>
      <c r="J277" s="75"/>
      <c r="K277" s="75" t="s">
        <v>936</v>
      </c>
      <c r="L277" s="75"/>
      <c r="M277" s="75"/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4:45" x14ac:dyDescent="0.25">
      <c r="D278" s="76" t="s">
        <v>922</v>
      </c>
      <c r="E278" s="76"/>
      <c r="F278" s="77" t="s">
        <v>937</v>
      </c>
      <c r="G278" s="77"/>
      <c r="H278" s="77"/>
      <c r="I278" s="77"/>
      <c r="J278" s="77"/>
      <c r="K278" s="77" t="s">
        <v>822</v>
      </c>
      <c r="L278" s="77"/>
      <c r="M278" s="77"/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4:45" x14ac:dyDescent="0.25">
      <c r="AM279" s="7" t="s">
        <v>283</v>
      </c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4:45" x14ac:dyDescent="0.25">
      <c r="AM280" s="7" t="s">
        <v>284</v>
      </c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4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4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4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4:45" x14ac:dyDescent="0.25">
      <c r="AM284" s="7" t="s">
        <v>287</v>
      </c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4:45" x14ac:dyDescent="0.25">
      <c r="AM285" s="7" t="s">
        <v>288</v>
      </c>
      <c r="AN285" t="s">
        <v>746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4:45" x14ac:dyDescent="0.25">
      <c r="AM286" s="7" t="s">
        <v>11</v>
      </c>
      <c r="AN286" t="s">
        <v>842</v>
      </c>
      <c r="AO286" s="7" t="str">
        <f>+IFERROR(VLOOKUP(AN286,Tabla1[],2,FALSE),"")</f>
        <v>PLA</v>
      </c>
      <c r="AP286" t="str">
        <f>+IFERROR(VLOOKUP(AO286,[1]!Tabla_áreas[#Data],3,FALSE),"")</f>
        <v/>
      </c>
      <c r="AQ286" t="str">
        <f t="shared" si="8"/>
        <v>PLA-05-05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proceso\\PLA-05-05 .xlsx</v>
      </c>
    </row>
    <row r="287" spans="4:45" x14ac:dyDescent="0.25">
      <c r="AM287" s="7" t="s">
        <v>12</v>
      </c>
      <c r="AN287" t="s">
        <v>843</v>
      </c>
      <c r="AO287" s="7" t="str">
        <f>+IFERROR(VLOOKUP(AN287,Tabla1[],2,FALSE),"")</f>
        <v>PLA</v>
      </c>
      <c r="AP287" t="str">
        <f>+IFERROR(VLOOKUP(AO287,[1]!Tabla_áreas[#Data],3,FALSE),"")</f>
        <v/>
      </c>
      <c r="AQ287" t="str">
        <f t="shared" si="8"/>
        <v>PLA-10-20</v>
      </c>
      <c r="AR287" t="str">
        <f>IFERROR(VLOOKUP(AQ287,[1]!Tabla1[[#All],[HdP Cód Nuevo]:[HdP Nombre]],2,FALSE),"")</f>
        <v/>
      </c>
      <c r="AS287" t="str">
        <f t="shared" si="9"/>
        <v>\\SERVER2012\ingenieria de procesos\Hojas de proceso\\PLA-10-20 .xlsx</v>
      </c>
    </row>
    <row r="288" spans="4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N292" t="s">
        <v>945</v>
      </c>
      <c r="AO292" s="7" t="str">
        <f>+IFERROR(VLOOKUP(AN292,Tabla1[],2,FALSE),"")</f>
        <v>PEV</v>
      </c>
      <c r="AP292" t="str">
        <f>+IFERROR(VLOOKUP(AO292,[1]!Tabla_áreas[#Data],3,FALSE),"")</f>
        <v/>
      </c>
      <c r="AQ292" t="str">
        <f t="shared" si="8"/>
        <v>PEV-47-01</v>
      </c>
      <c r="AR292" t="str">
        <f>IFERROR(VLOOKUP(AQ292,[1]!Tabla1[[#All],[HdP Cód Nuevo]:[HdP Nombre]],2,FALSE),"")</f>
        <v/>
      </c>
      <c r="AS292" t="str">
        <f t="shared" si="9"/>
        <v>\\SERVER2012\ingenieria de procesos\Hojas de proceso\\PEV-47-01 .xlsx</v>
      </c>
    </row>
    <row r="293" spans="39:45" x14ac:dyDescent="0.25">
      <c r="AM293" s="7" t="s">
        <v>294</v>
      </c>
      <c r="AN293" t="s">
        <v>844</v>
      </c>
      <c r="AO293" s="7" t="str">
        <f>+IFERROR(VLOOKUP(AN293,Tabla1[],2,FALSE),"")</f>
        <v>PLA</v>
      </c>
      <c r="AP293" t="str">
        <f>+IFERROR(VLOOKUP(AO293,[1]!Tabla_áreas[#Data],3,FALSE),"")</f>
        <v/>
      </c>
      <c r="AQ293" t="str">
        <f t="shared" si="8"/>
        <v>PLA-20-01</v>
      </c>
      <c r="AR293" t="str">
        <f>IFERROR(VLOOKUP(AQ293,[1]!Tabla1[[#All],[HdP Cód Nuevo]:[HdP Nombre]],2,FALSE),"")</f>
        <v/>
      </c>
      <c r="AS293" t="str">
        <f t="shared" si="9"/>
        <v>\\SERVER2012\ingenieria de procesos\Hojas de proceso\\PLA-20-01 .xlsx</v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 t="s">
        <v>778</v>
      </c>
      <c r="AO300" s="7" t="str">
        <f>+IFERROR(VLOOKUP(AN300,Tabla1[],2,FALSE),"")</f>
        <v>ATQ</v>
      </c>
      <c r="AP300" t="str">
        <f>+IFERROR(VLOOKUP(AO300,[1]!Tabla_áreas[#Data],3,FALSE),"")</f>
        <v/>
      </c>
      <c r="AQ300" t="str">
        <f t="shared" si="8"/>
        <v>ATQ-35-05</v>
      </c>
      <c r="AR300" t="str">
        <f>IFERROR(VLOOKUP(AQ300,[1]!Tabla1[[#All],[HdP Cód Nuevo]:[HdP Nombre]],2,FALSE),"")</f>
        <v/>
      </c>
      <c r="AS300" t="str">
        <f t="shared" si="9"/>
        <v>\\SERVER2012\ingenieria de procesos\Hojas de proceso\\ATQ-35-05 .xlsx</v>
      </c>
    </row>
    <row r="301" spans="39:45" x14ac:dyDescent="0.25">
      <c r="AM301" s="7" t="s">
        <v>302</v>
      </c>
      <c r="AN301" t="s">
        <v>818</v>
      </c>
      <c r="AO301" s="7" t="str">
        <f>+IFERROR(VLOOKUP(AN301,Tabla1[],2,FALSE),"")</f>
        <v>TER</v>
      </c>
      <c r="AP301" t="str">
        <f>+IFERROR(VLOOKUP(AO301,[1]!Tabla_áreas[#Data],3,FALSE),"")</f>
        <v/>
      </c>
      <c r="AQ301" t="str">
        <f t="shared" si="8"/>
        <v>TER-10-05</v>
      </c>
      <c r="AR301" t="str">
        <f>IFERROR(VLOOKUP(AQ301,[1]!Tabla1[[#All],[HdP Cód Nuevo]:[HdP Nombre]],2,FALSE),"")</f>
        <v/>
      </c>
      <c r="AS301" t="str">
        <f t="shared" si="9"/>
        <v>\\SERVER2012\ingenieria de procesos\Hojas de proceso\\TER-10-05 .xlsx</v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t="s">
        <v>746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N308" t="s">
        <v>784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1096</v>
      </c>
      <c r="AO311" s="7" t="str">
        <f>+IFERROR(VLOOKUP(AN311,Tabla1[],2,FALSE),"")</f>
        <v>ESP</v>
      </c>
      <c r="AP311" t="str">
        <f>+IFERROR(VLOOKUP(AO311,[1]!Tabla_áreas[#Data],3,FALSE),"")</f>
        <v/>
      </c>
      <c r="AQ311" t="str">
        <f t="shared" si="8"/>
        <v>ESP-01-05</v>
      </c>
      <c r="AR311" t="str">
        <f>IFERROR(VLOOKUP(AQ311,[1]!Tabla1[[#All],[HdP Cód Nuevo]:[HdP Nombre]],2,FALSE),"")</f>
        <v/>
      </c>
      <c r="AS311" t="str">
        <f t="shared" si="9"/>
        <v>\\SERVER2012\ingenieria de procesos\Hojas de proceso\\ESP-01-05 .xlsx</v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N316" t="s">
        <v>746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797</v>
      </c>
      <c r="AO317" s="7" t="str">
        <f>+IFERROR(VLOOKUP(AN317,Tabla1[],2,FALSE),"")</f>
        <v>PLA</v>
      </c>
      <c r="AP317" t="str">
        <f>+IFERROR(VLOOKUP(AO317,[1]!Tabla_áreas[#Data],3,FALSE),"")</f>
        <v/>
      </c>
      <c r="AQ317" t="str">
        <f t="shared" si="8"/>
        <v>PLA-05-25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proceso\\PLA-05-25 .xlsx</v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N320" t="s">
        <v>811</v>
      </c>
      <c r="AO320" s="7" t="str">
        <f>+IFERROR(VLOOKUP(AN320,Tabla1[],2,FALSE),"")</f>
        <v>PLA</v>
      </c>
      <c r="AP320" t="str">
        <f>+IFERROR(VLOOKUP(AO320,[1]!Tabla_áreas[#Data],3,FALSE),"")</f>
        <v/>
      </c>
      <c r="AQ320" t="str">
        <f t="shared" si="8"/>
        <v>PLA-05-01</v>
      </c>
      <c r="AR320" t="str">
        <f>IFERROR(VLOOKUP(AQ320,[1]!Tabla1[[#All],[HdP Cód Nuevo]:[HdP Nombre]],2,FALSE),"")</f>
        <v/>
      </c>
      <c r="AS320" t="str">
        <f t="shared" si="9"/>
        <v>\\SERVER2012\ingenieria de procesos\Hojas de proceso\\PLA-05-01 .xlsx</v>
      </c>
    </row>
    <row r="321" spans="39:45" x14ac:dyDescent="0.25">
      <c r="AM321" s="7" t="s">
        <v>322</v>
      </c>
      <c r="AN321" t="s">
        <v>806</v>
      </c>
      <c r="AO321" s="7" t="str">
        <f>+IFERROR(VLOOKUP(AN321,Tabla1[],2,FALSE),"")</f>
        <v>PLA</v>
      </c>
      <c r="AP321" t="str">
        <f>+IFERROR(VLOOKUP(AO321,[1]!Tabla_áreas[#Data],3,FALSE),"")</f>
        <v/>
      </c>
      <c r="AQ321" t="str">
        <f t="shared" si="8"/>
        <v>PLA-10-15</v>
      </c>
      <c r="AR321" t="str">
        <f>IFERROR(VLOOKUP(AQ321,[1]!Tabla1[[#All],[HdP Cód Nuevo]:[HdP Nombre]],2,FALSE),"")</f>
        <v/>
      </c>
      <c r="AS321" t="str">
        <f t="shared" si="9"/>
        <v>\\SERVER2012\ingenieria de procesos\Hojas de proceso\\PLA-10-15 .xlsx</v>
      </c>
    </row>
    <row r="322" spans="39:45" x14ac:dyDescent="0.25">
      <c r="AM322" s="7" t="s">
        <v>323</v>
      </c>
      <c r="AN322" t="s">
        <v>746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N323" t="s">
        <v>799</v>
      </c>
      <c r="AO323" s="7" t="str">
        <f>+IFERROR(VLOOKUP(AN323,Tabla1[],2,FALSE),"")</f>
        <v>PLA</v>
      </c>
      <c r="AP323" t="str">
        <f>+IFERROR(VLOOKUP(AO323,[1]!Tabla_áreas[#Data],3,FALSE),"")</f>
        <v/>
      </c>
      <c r="AQ323" t="str">
        <f t="shared" si="8"/>
        <v>PLA-05-25</v>
      </c>
      <c r="AR323" t="str">
        <f>IFERROR(VLOOKUP(AQ323,[1]!Tabla1[[#All],[HdP Cód Nuevo]:[HdP Nombre]],2,FALSE),"")</f>
        <v/>
      </c>
      <c r="AS323" t="str">
        <f t="shared" si="9"/>
        <v>\\SERVER2012\ingenieria de procesos\Hojas de proceso\\PLA-05-25 .xlsx</v>
      </c>
    </row>
    <row r="324" spans="39:45" x14ac:dyDescent="0.25">
      <c r="AM324" s="7" t="s">
        <v>325</v>
      </c>
      <c r="AN324" t="s">
        <v>800</v>
      </c>
      <c r="AO324" s="7" t="str">
        <f>+IFERROR(VLOOKUP(AN324,Tabla1[],2,FALSE),"")</f>
        <v>PLA</v>
      </c>
      <c r="AP324" t="str">
        <f>+IFERROR(VLOOKUP(AO324,[1]!Tabla_áreas[#Data],3,FALSE),"")</f>
        <v/>
      </c>
      <c r="AQ324" t="str">
        <f t="shared" si="8"/>
        <v>PLA-15-25</v>
      </c>
      <c r="AR324" t="str">
        <f>IFERROR(VLOOKUP(AQ324,[1]!Tabla1[[#All],[HdP Cód Nuevo]:[HdP Nombre]],2,FALSE),"")</f>
        <v/>
      </c>
      <c r="AS324" t="str">
        <f t="shared" si="9"/>
        <v>\\SERVER2012\ingenieria de procesos\Hojas de proceso\\PLA-15-25 .xlsx</v>
      </c>
    </row>
    <row r="325" spans="39:45" x14ac:dyDescent="0.25">
      <c r="AM325" s="7" t="s">
        <v>326</v>
      </c>
      <c r="AN325" t="s">
        <v>800</v>
      </c>
      <c r="AO325" s="7" t="str">
        <f>+IFERROR(VLOOKUP(AN325,Tabla1[],2,FALSE),"")</f>
        <v>PLA</v>
      </c>
      <c r="AP325" t="str">
        <f>+IFERROR(VLOOKUP(AO325,[1]!Tabla_áreas[#Data],3,FALSE),"")</f>
        <v/>
      </c>
      <c r="AQ325" t="str">
        <f t="shared" si="8"/>
        <v>PLA-15-25</v>
      </c>
      <c r="AR325" t="str">
        <f>IFERROR(VLOOKUP(AQ325,[1]!Tabla1[[#All],[HdP Cód Nuevo]:[HdP Nombre]],2,FALSE),"")</f>
        <v/>
      </c>
      <c r="AS325" t="str">
        <f t="shared" si="9"/>
        <v>\\SERVER2012\ingenieria de procesos\Hojas de proceso\\PLA-15-25 .xlsx</v>
      </c>
    </row>
    <row r="326" spans="39:45" x14ac:dyDescent="0.25">
      <c r="AM326" s="7" t="s">
        <v>327</v>
      </c>
      <c r="AN326" t="s">
        <v>801</v>
      </c>
      <c r="AO326" s="7" t="str">
        <f>+IFERROR(VLOOKUP(AN326,Tabla1[],2,FALSE),"")</f>
        <v>PLA</v>
      </c>
      <c r="AP326" t="str">
        <f>+IFERROR(VLOOKUP(AO326,[1]!Tabla_áreas[#Data],3,FALSE),"")</f>
        <v/>
      </c>
      <c r="AQ326" t="str">
        <f t="shared" si="8"/>
        <v>PLA-10-10</v>
      </c>
      <c r="AR326" t="str">
        <f>IFERROR(VLOOKUP(AQ326,[1]!Tabla1[[#All],[HdP Cód Nuevo]:[HdP Nombre]],2,FALSE),"")</f>
        <v/>
      </c>
      <c r="AS326" t="str">
        <f t="shared" si="9"/>
        <v>\\SERVER2012\ingenieria de procesos\Hojas de proceso\\PLA-10-10 .xlsx</v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0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/>
      </c>
    </row>
    <row r="331" spans="39:45" x14ac:dyDescent="0.25">
      <c r="AM331" s="7" t="s">
        <v>332</v>
      </c>
      <c r="AN331" t="s">
        <v>13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N332" t="s">
        <v>746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N333" t="s">
        <v>805</v>
      </c>
      <c r="AO333" s="7" t="str">
        <f>+IFERROR(VLOOKUP(AN333,Tabla1[],2,FALSE),"")</f>
        <v>PLA</v>
      </c>
      <c r="AP333" t="str">
        <f>+IFERROR(VLOOKUP(AO333,[1]!Tabla_áreas[#Data],3,FALSE),"")</f>
        <v/>
      </c>
      <c r="AQ333" t="str">
        <f t="shared" si="10"/>
        <v>PLA-05-01</v>
      </c>
      <c r="AR333" t="str">
        <f>IFERROR(VLOOKUP(AQ333,[1]!Tabla1[[#All],[HdP Cód Nuevo]:[HdP Nombre]],2,FALSE),"")</f>
        <v/>
      </c>
      <c r="AS333" t="str">
        <f t="shared" si="11"/>
        <v>\\SERVER2012\ingenieria de procesos\Hojas de proceso\\PLA-05-01 .xlsx</v>
      </c>
    </row>
    <row r="334" spans="39:45" x14ac:dyDescent="0.25">
      <c r="AM334" s="7" t="s">
        <v>335</v>
      </c>
      <c r="AN334" t="s">
        <v>806</v>
      </c>
      <c r="AO334" s="7" t="str">
        <f>+IFERROR(VLOOKUP(AN334,Tabla1[],2,FALSE),"")</f>
        <v>PLA</v>
      </c>
      <c r="AP334" t="str">
        <f>+IFERROR(VLOOKUP(AO334,[1]!Tabla_áreas[#Data],3,FALSE),"")</f>
        <v/>
      </c>
      <c r="AQ334" t="str">
        <f t="shared" si="10"/>
        <v>PLA-10-15</v>
      </c>
      <c r="AR334" t="str">
        <f>IFERROR(VLOOKUP(AQ334,[1]!Tabla1[[#All],[HdP Cód Nuevo]:[HdP Nombre]],2,FALSE),"")</f>
        <v/>
      </c>
      <c r="AS334" t="str">
        <f t="shared" si="11"/>
        <v>\\SERVER2012\ingenieria de procesos\Hojas de proceso\\PLA-10-15 .xlsx</v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N338" t="s">
        <v>746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N339" t="s">
        <v>772</v>
      </c>
      <c r="AO339" s="7" t="str">
        <f>+IFERROR(VLOOKUP(AN339,Tabla1[],2,FALSE),"")</f>
        <v>PLA</v>
      </c>
      <c r="AP339" t="str">
        <f>+IFERROR(VLOOKUP(AO339,[1]!Tabla_áreas[#Data],3,FALSE),"")</f>
        <v/>
      </c>
      <c r="AQ339" t="str">
        <f t="shared" si="10"/>
        <v>PLA-05-01</v>
      </c>
      <c r="AR339" t="str">
        <f>IFERROR(VLOOKUP(AQ339,[1]!Tabla1[[#All],[HdP Cód Nuevo]:[HdP Nombre]],2,FALSE),"")</f>
        <v/>
      </c>
      <c r="AS339" t="str">
        <f t="shared" si="11"/>
        <v>\\SERVER2012\ingenieria de procesos\Hojas de proceso\\PLA-05-01 .xlsx</v>
      </c>
    </row>
    <row r="340" spans="39:45" x14ac:dyDescent="0.25">
      <c r="AM340" s="7" t="s">
        <v>341</v>
      </c>
      <c r="AN340" t="s">
        <v>773</v>
      </c>
      <c r="AO340" s="7" t="str">
        <f>+IFERROR(VLOOKUP(AN340,Tabla1[],2,FALSE),"")</f>
        <v>PLA</v>
      </c>
      <c r="AP340" t="str">
        <f>+IFERROR(VLOOKUP(AO340,[1]!Tabla_áreas[#Data],3,FALSE),"")</f>
        <v/>
      </c>
      <c r="AQ340" t="str">
        <f t="shared" si="10"/>
        <v>PLA-15-01</v>
      </c>
      <c r="AR340" t="str">
        <f>IFERROR(VLOOKUP(AQ340,[1]!Tabla1[[#All],[HdP Cód Nuevo]:[HdP Nombre]],2,FALSE),"")</f>
        <v/>
      </c>
      <c r="AS340" t="str">
        <f t="shared" si="11"/>
        <v>\\SERVER2012\ingenieria de procesos\Hojas de proceso\\PLA-15-01 .xlsx</v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N343" t="s">
        <v>13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N344" t="s">
        <v>845</v>
      </c>
      <c r="AO344" s="7" t="str">
        <f>+IFERROR(VLOOKUP(AN344,Tabla1[],2,FALSE),"")</f>
        <v>CHA</v>
      </c>
      <c r="AP344" t="str">
        <f>+IFERROR(VLOOKUP(AO344,[1]!Tabla_áreas[#Data],3,FALSE),"")</f>
        <v/>
      </c>
      <c r="AQ344" t="str">
        <f t="shared" si="10"/>
        <v>CHA-01-10</v>
      </c>
      <c r="AR344" t="str">
        <f>IFERROR(VLOOKUP(AQ344,[1]!Tabla1[[#All],[HdP Cód Nuevo]:[HdP Nombre]],2,FALSE),"")</f>
        <v/>
      </c>
      <c r="AS344" t="str">
        <f t="shared" si="11"/>
        <v>\\SERVER2012\ingenieria de procesos\Hojas de proceso\\CHA-01-10 .xlsx</v>
      </c>
    </row>
    <row r="345" spans="39:45" x14ac:dyDescent="0.25">
      <c r="AM345" s="7" t="s">
        <v>346</v>
      </c>
      <c r="AN345" t="s">
        <v>846</v>
      </c>
      <c r="AO345" s="7" t="str">
        <f>+IFERROR(VLOOKUP(AN345,Tabla1[],2,FALSE),"")</f>
        <v>CHA</v>
      </c>
      <c r="AP345" t="str">
        <f>+IFERROR(VLOOKUP(AO345,[1]!Tabla_áreas[#Data],3,FALSE),"")</f>
        <v/>
      </c>
      <c r="AQ345" t="str">
        <f t="shared" si="10"/>
        <v>CHA-10-01</v>
      </c>
      <c r="AR345" t="str">
        <f>IFERROR(VLOOKUP(AQ345,[1]!Tabla1[[#All],[HdP Cód Nuevo]:[HdP Nombre]],2,FALSE),"")</f>
        <v/>
      </c>
      <c r="AS345" t="str">
        <f t="shared" si="11"/>
        <v>\\SERVER2012\ingenieria de procesos\Hojas de proceso\\CHA-10-01 .xlsx</v>
      </c>
    </row>
    <row r="346" spans="39:45" x14ac:dyDescent="0.25">
      <c r="AM346" s="7" t="s">
        <v>347</v>
      </c>
      <c r="AN346" t="s">
        <v>847</v>
      </c>
      <c r="AO346" s="7" t="str">
        <f>+IFERROR(VLOOKUP(AN346,Tabla1[],2,FALSE),"")</f>
        <v>CHA</v>
      </c>
      <c r="AP346" t="str">
        <f>+IFERROR(VLOOKUP(AO346,[1]!Tabla_áreas[#Data],3,FALSE),"")</f>
        <v/>
      </c>
      <c r="AQ346" t="str">
        <f t="shared" si="10"/>
        <v>CHA-15-01</v>
      </c>
      <c r="AR346" t="str">
        <f>IFERROR(VLOOKUP(AQ346,[1]!Tabla1[[#All],[HdP Cód Nuevo]:[HdP Nombre]],2,FALSE),"")</f>
        <v/>
      </c>
      <c r="AS346" t="str">
        <f t="shared" si="11"/>
        <v>\\SERVER2012\ingenieria de procesos\Hojas de proceso\\CHA-15-01 .xlsx</v>
      </c>
    </row>
    <row r="347" spans="39:45" x14ac:dyDescent="0.25">
      <c r="AM347" s="7" t="s">
        <v>348</v>
      </c>
      <c r="AN347" t="s">
        <v>848</v>
      </c>
      <c r="AO347" s="7" t="str">
        <f>+IFERROR(VLOOKUP(AN347,Tabla1[],2,FALSE),"")</f>
        <v>CHA</v>
      </c>
      <c r="AP347" t="str">
        <f>+IFERROR(VLOOKUP(AO347,[1]!Tabla_áreas[#Data],3,FALSE),"")</f>
        <v/>
      </c>
      <c r="AQ347" t="str">
        <f t="shared" si="10"/>
        <v>CHA-10-01</v>
      </c>
      <c r="AR347" t="str">
        <f>IFERROR(VLOOKUP(AQ347,[1]!Tabla1[[#All],[HdP Cód Nuevo]:[HdP Nombre]],2,FALSE),"")</f>
        <v/>
      </c>
      <c r="AS347" t="str">
        <f t="shared" si="11"/>
        <v>\\SERVER2012\ingenieria de procesos\Hojas de proceso\\CHA-10-01 .xlsx</v>
      </c>
    </row>
    <row r="348" spans="39:45" x14ac:dyDescent="0.25">
      <c r="AM348" s="7" t="s">
        <v>349</v>
      </c>
      <c r="AN348" t="s">
        <v>849</v>
      </c>
      <c r="AO348" s="7" t="str">
        <f>+IFERROR(VLOOKUP(AN348,Tabla1[],2,FALSE),"")</f>
        <v>CHA</v>
      </c>
      <c r="AP348" t="str">
        <f>+IFERROR(VLOOKUP(AO348,[1]!Tabla_áreas[#Data],3,FALSE),"")</f>
        <v/>
      </c>
      <c r="AQ348" t="str">
        <f t="shared" si="10"/>
        <v>CHA-15-01</v>
      </c>
      <c r="AR348" t="str">
        <f>IFERROR(VLOOKUP(AQ348,[1]!Tabla1[[#All],[HdP Cód Nuevo]:[HdP Nombre]],2,FALSE),"")</f>
        <v/>
      </c>
      <c r="AS348" t="str">
        <f t="shared" si="11"/>
        <v>\\SERVER2012\ingenieria de procesos\Hojas de proceso\\CHA-15-01 .xlsx</v>
      </c>
    </row>
    <row r="349" spans="39:45" x14ac:dyDescent="0.25">
      <c r="AM349" s="7" t="s">
        <v>350</v>
      </c>
      <c r="AN349" t="s">
        <v>850</v>
      </c>
      <c r="AO349" s="7" t="str">
        <f>+IFERROR(VLOOKUP(AN349,Tabla1[],2,FALSE),"")</f>
        <v>CHA</v>
      </c>
      <c r="AP349" t="str">
        <f>+IFERROR(VLOOKUP(AO349,[1]!Tabla_áreas[#Data],3,FALSE),"")</f>
        <v/>
      </c>
      <c r="AQ349" t="str">
        <f t="shared" si="10"/>
        <v>CHA-01-10</v>
      </c>
      <c r="AR349" t="str">
        <f>IFERROR(VLOOKUP(AQ349,[1]!Tabla1[[#All],[HdP Cód Nuevo]:[HdP Nombre]],2,FALSE),"")</f>
        <v/>
      </c>
      <c r="AS349" t="str">
        <f t="shared" si="11"/>
        <v>\\SERVER2012\ingenieria de procesos\Hojas de proceso\\CHA-01-10 .xlsx</v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N356" t="s">
        <v>812</v>
      </c>
      <c r="AO356" s="7" t="str">
        <f>+IFERROR(VLOOKUP(AN356,Tabla1[],2,FALSE),"")</f>
        <v>PLA</v>
      </c>
      <c r="AP356" t="str">
        <f>+IFERROR(VLOOKUP(AO356,[1]!Tabla_áreas[#Data],3,FALSE),"")</f>
        <v/>
      </c>
      <c r="AQ356" t="str">
        <f t="shared" si="10"/>
        <v>PLA-15-02</v>
      </c>
      <c r="AR356" t="str">
        <f>IFERROR(VLOOKUP(AQ356,[1]!Tabla1[[#All],[HdP Cód Nuevo]:[HdP Nombre]],2,FALSE),"")</f>
        <v/>
      </c>
      <c r="AS356" t="str">
        <f t="shared" si="11"/>
        <v>\\SERVER2012\ingenieria de procesos\Hojas de proceso\\PLA-15-02 .xlsx</v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N358" t="s">
        <v>13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N359" t="s">
        <v>881</v>
      </c>
      <c r="AO359" s="7" t="str">
        <f>+IFERROR(VLOOKUP(AN359,Tabla1[],2,FALSE),"")</f>
        <v>EMB</v>
      </c>
      <c r="AP359" t="str">
        <f>+IFERROR(VLOOKUP(AO359,[1]!Tabla_áreas[#Data],3,FALSE),"")</f>
        <v/>
      </c>
      <c r="AQ359" t="str">
        <f t="shared" si="10"/>
        <v>EMB-01-20</v>
      </c>
      <c r="AR359" t="str">
        <f>IFERROR(VLOOKUP(AQ359,[1]!Tabla1[[#All],[HdP Cód Nuevo]:[HdP Nombre]],2,FALSE),"")</f>
        <v/>
      </c>
      <c r="AS359" t="str">
        <f t="shared" si="11"/>
        <v>\\SERVER2012\ingenieria de procesos\Hojas de proceso\\EMB-01-20 .xlsx</v>
      </c>
    </row>
    <row r="360" spans="39:45" x14ac:dyDescent="0.25">
      <c r="AM360" s="7" t="s">
        <v>361</v>
      </c>
      <c r="AN360" t="s">
        <v>1132</v>
      </c>
      <c r="AO360" s="7" t="str">
        <f>+IFERROR(VLOOKUP(AN360,Tabla1[],2,FALSE),"")</f>
        <v>PUE</v>
      </c>
      <c r="AP360" t="str">
        <f>+IFERROR(VLOOKUP(AO360,[1]!Tabla_áreas[#Data],3,FALSE),"")</f>
        <v/>
      </c>
      <c r="AQ360" t="str">
        <f t="shared" si="10"/>
        <v>PUE-01-10</v>
      </c>
      <c r="AR360" t="str">
        <f>IFERROR(VLOOKUP(AQ360,[1]!Tabla1[[#All],[HdP Cód Nuevo]:[HdP Nombre]],2,FALSE),"")</f>
        <v/>
      </c>
      <c r="AS360" t="str">
        <f t="shared" si="11"/>
        <v>\\SERVER2012\ingenieria de procesos\Hojas de proceso\\PUE-01-10 .xlsx</v>
      </c>
    </row>
    <row r="361" spans="39:45" x14ac:dyDescent="0.25">
      <c r="AM361" s="7" t="s">
        <v>362</v>
      </c>
      <c r="AN361" t="s">
        <v>1099</v>
      </c>
      <c r="AO361" s="7" t="str">
        <f>+IFERROR(VLOOKUP(AN361,Tabla1[],2,FALSE),"")</f>
        <v>PEV</v>
      </c>
      <c r="AP361" t="str">
        <f>+IFERROR(VLOOKUP(AO361,[1]!Tabla_áreas[#Data],3,FALSE),"")</f>
        <v/>
      </c>
      <c r="AQ361" t="str">
        <f t="shared" si="10"/>
        <v>PEV-01-05</v>
      </c>
      <c r="AR361" t="str">
        <f>IFERROR(VLOOKUP(AQ361,[1]!Tabla1[[#All],[HdP Cód Nuevo]:[HdP Nombre]],2,FALSE),"")</f>
        <v/>
      </c>
      <c r="AS361" t="str">
        <f t="shared" si="11"/>
        <v>\\SERVER2012\ingenieria de procesos\Hojas de proceso\\PEV-01-05 .xlsx</v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N365" t="s">
        <v>1143</v>
      </c>
      <c r="AO365" s="7" t="str">
        <f>+IFERROR(VLOOKUP(AN365,Tabla1[],2,FALSE),"")</f>
        <v>EMB</v>
      </c>
      <c r="AP365" t="str">
        <f>+IFERROR(VLOOKUP(AO365,[1]!Tabla_áreas[#Data],3,FALSE),"")</f>
        <v/>
      </c>
      <c r="AQ365" t="str">
        <f t="shared" si="10"/>
        <v>EMB-01-30</v>
      </c>
      <c r="AR365" t="str">
        <f>IFERROR(VLOOKUP(AQ365,[1]!Tabla1[[#All],[HdP Cód Nuevo]:[HdP Nombre]],2,FALSE),"")</f>
        <v/>
      </c>
      <c r="AS365" t="str">
        <f t="shared" si="11"/>
        <v>\\SERVER2012\ingenieria de procesos\Hojas de proceso\\EMB-01-30 .xlsx</v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N367" t="s">
        <v>853</v>
      </c>
      <c r="AO367" s="7" t="str">
        <f>+IFERROR(VLOOKUP(AN367,Tabla1[],2,FALSE),"")</f>
        <v>CHA</v>
      </c>
      <c r="AP367" t="str">
        <f>+IFERROR(VLOOKUP(AO367,[1]!Tabla_áreas[#Data],3,FALSE),"")</f>
        <v/>
      </c>
      <c r="AQ367" t="str">
        <f t="shared" si="10"/>
        <v>CHA-01-01</v>
      </c>
      <c r="AR367" t="str">
        <f>IFERROR(VLOOKUP(AQ367,[1]!Tabla1[[#All],[HdP Cód Nuevo]:[HdP Nombre]],2,FALSE),"")</f>
        <v/>
      </c>
      <c r="AS367" t="str">
        <f t="shared" si="11"/>
        <v>\\SERVER2012\ingenieria de procesos\Hojas de proceso\\CHA-01-01 .xlsx</v>
      </c>
    </row>
    <row r="368" spans="39:45" x14ac:dyDescent="0.25">
      <c r="AM368" s="7" t="s">
        <v>369</v>
      </c>
      <c r="AN368" t="s">
        <v>814</v>
      </c>
      <c r="AO368" s="7" t="str">
        <f>+IFERROR(VLOOKUP(AN368,Tabla1[],2,FALSE),"")</f>
        <v>EMB</v>
      </c>
      <c r="AP368" t="str">
        <f>+IFERROR(VLOOKUP(AO368,[1]!Tabla_áreas[#Data],3,FALSE),"")</f>
        <v/>
      </c>
      <c r="AQ368" t="str">
        <f t="shared" si="10"/>
        <v>EMB-10-01</v>
      </c>
      <c r="AR368" t="str">
        <f>IFERROR(VLOOKUP(AQ368,[1]!Tabla1[[#All],[HdP Cód Nuevo]:[HdP Nombre]],2,FALSE),"")</f>
        <v/>
      </c>
      <c r="AS368" t="str">
        <f t="shared" si="11"/>
        <v>\\SERVER2012\ingenieria de procesos\Hojas de proceso\\EMB-10-01 .xlsx</v>
      </c>
    </row>
    <row r="369" spans="39:45" x14ac:dyDescent="0.25">
      <c r="AM369" s="7" t="s">
        <v>370</v>
      </c>
      <c r="AN369" t="s">
        <v>1159</v>
      </c>
      <c r="AO369" s="7" t="str">
        <f>+IFERROR(VLOOKUP(AN369,Tabla1[],2,FALSE),"")</f>
        <v>PLA</v>
      </c>
      <c r="AP369" t="str">
        <f>+IFERROR(VLOOKUP(AO369,[1]!Tabla_áreas[#Data],3,FALSE),"")</f>
        <v/>
      </c>
      <c r="AQ369" t="str">
        <f t="shared" si="10"/>
        <v>PLA-05-01</v>
      </c>
      <c r="AR369" t="str">
        <f>IFERROR(VLOOKUP(AQ369,[1]!Tabla1[[#All],[HdP Cód Nuevo]:[HdP Nombre]],2,FALSE),"")</f>
        <v/>
      </c>
      <c r="AS369" t="str">
        <f t="shared" si="11"/>
        <v>\\SERVER2012\ingenieria de procesos\Hojas de proceso\\PLA-05-01 .xlsx</v>
      </c>
    </row>
    <row r="370" spans="39:45" x14ac:dyDescent="0.25">
      <c r="AM370" s="7" t="s">
        <v>371</v>
      </c>
      <c r="AN370" t="s">
        <v>1075</v>
      </c>
      <c r="AO370" s="7" t="str">
        <f>+IFERROR(VLOOKUP(AN370,Tabla1[],2,FALSE),"")</f>
        <v>EMB</v>
      </c>
      <c r="AP370" t="str">
        <f>+IFERROR(VLOOKUP(AO370,[1]!Tabla_áreas[#Data],3,FALSE),"")</f>
        <v/>
      </c>
      <c r="AQ370" t="str">
        <f t="shared" si="10"/>
        <v>EMB-10-05</v>
      </c>
      <c r="AR370" t="str">
        <f>IFERROR(VLOOKUP(AQ370,[1]!Tabla1[[#All],[HdP Cód Nuevo]:[HdP Nombre]],2,FALSE),"")</f>
        <v/>
      </c>
      <c r="AS370" t="str">
        <f t="shared" si="11"/>
        <v>\\SERVER2012\ingenieria de procesos\Hojas de proceso\\EMB-10-05 .xlsx</v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N372" t="s">
        <v>807</v>
      </c>
      <c r="AO372" s="7" t="str">
        <f>+IFERROR(VLOOKUP(AN372,Tabla1[],2,FALSE),"")</f>
        <v>CON</v>
      </c>
      <c r="AP372" t="str">
        <f>+IFERROR(VLOOKUP(AO372,[1]!Tabla_áreas[#Data],3,FALSE),"")</f>
        <v/>
      </c>
      <c r="AQ372" t="str">
        <f t="shared" si="10"/>
        <v>CON-15-01</v>
      </c>
      <c r="AR372" t="str">
        <f>IFERROR(VLOOKUP(AQ372,[1]!Tabla1[[#All],[HdP Cód Nuevo]:[HdP Nombre]],2,FALSE),"")</f>
        <v/>
      </c>
      <c r="AS372" t="str">
        <f t="shared" si="11"/>
        <v>\\SERVER2012\ingenieria de procesos\Hojas de proceso\\CON-15-01 .xlsx</v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N378" t="s">
        <v>1098</v>
      </c>
      <c r="AO378" s="7" t="str">
        <f>+IFERROR(VLOOKUP(AN378,Tabla1[],2,FALSE),"")</f>
        <v>CON</v>
      </c>
      <c r="AP378" t="str">
        <f>+IFERROR(VLOOKUP(AO378,[1]!Tabla_áreas[#Data],3,FALSE),"")</f>
        <v/>
      </c>
      <c r="AQ378" t="str">
        <f t="shared" si="10"/>
        <v>CON-01-05</v>
      </c>
      <c r="AR378" t="str">
        <f>IFERROR(VLOOKUP(AQ378,[1]!Tabla1[[#All],[HdP Cód Nuevo]:[HdP Nombre]],2,FALSE),"")</f>
        <v/>
      </c>
      <c r="AS378" t="str">
        <f t="shared" si="11"/>
        <v>\\SERVER2012\ingenieria de procesos\Hojas de proceso\\CON-01-05 .xlsx</v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N387" t="s">
        <v>1142</v>
      </c>
      <c r="AO387" s="7" t="str">
        <f>+IFERROR(VLOOKUP(AN387,Tabla1[],2,FALSE),"")</f>
        <v>EQU</v>
      </c>
      <c r="AP387" t="str">
        <f>+IFERROR(VLOOKUP(AO387,[1]!Tabla_áreas[#Data],3,FALSE),"")</f>
        <v/>
      </c>
      <c r="AQ387" t="str">
        <f t="shared" si="10"/>
        <v>EQU-14-01</v>
      </c>
      <c r="AR387" t="str">
        <f>IFERROR(VLOOKUP(AQ387,[1]!Tabla1[[#All],[HdP Cód Nuevo]:[HdP Nombre]],2,FALSE),"")</f>
        <v/>
      </c>
      <c r="AS387" t="str">
        <f t="shared" si="11"/>
        <v>\\SERVER2012\ingenieria de procesos\Hojas de proceso\\EQU-14-01 .xlsx</v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N389" t="s">
        <v>1371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N393" t="s">
        <v>1209</v>
      </c>
      <c r="AO393" s="7" t="str">
        <f>+IFERROR(VLOOKUP(AN393,Tabla1[],2,FALSE),"")</f>
        <v>PLA</v>
      </c>
      <c r="AP393" t="str">
        <f>+IFERROR(VLOOKUP(AO393,[1]!Tabla_áreas[#Data],3,FALSE),"")</f>
        <v/>
      </c>
      <c r="AQ393" t="str">
        <f t="shared" si="10"/>
        <v>PLA-10-60</v>
      </c>
      <c r="AR393" t="str">
        <f>IFERROR(VLOOKUP(AQ393,[1]!Tabla1[[#All],[HdP Cód Nuevo]:[HdP Nombre]],2,FALSE),"")</f>
        <v/>
      </c>
      <c r="AS393" t="str">
        <f t="shared" si="11"/>
        <v>\\SERVER2012\ingenieria de procesos\Hojas de proceso\\PLA-10-60 .xlsx</v>
      </c>
    </row>
    <row r="394" spans="39:45" x14ac:dyDescent="0.25">
      <c r="AM394" s="7" t="s">
        <v>395</v>
      </c>
      <c r="AN394" t="s">
        <v>1210</v>
      </c>
      <c r="AO394" s="7" t="str">
        <f>+IFERROR(VLOOKUP(AN394,Tabla1[],2,FALSE),"")</f>
        <v>PLA</v>
      </c>
      <c r="AP394" t="str">
        <f>+IFERROR(VLOOKUP(AO394,[1]!Tabla_áreas[#Data],3,FALSE),"")</f>
        <v/>
      </c>
      <c r="AQ394" t="str">
        <f t="shared" ref="AQ394:AQ457" si="12">IF(AO394="","",AO394&amp;"-"&amp;RIGHT(AN394,5))</f>
        <v>PLA-05-01</v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>\\SERVER2012\ingenieria de procesos\Hojas de proceso\\PLA-05-01 .xlsx</v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 t="s">
        <v>510</v>
      </c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 t="s">
        <v>511</v>
      </c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 t="s">
        <v>512</v>
      </c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 t="s">
        <v>513</v>
      </c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 t="s">
        <v>514</v>
      </c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 t="s">
        <v>515</v>
      </c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 t="s">
        <v>516</v>
      </c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 t="s">
        <v>517</v>
      </c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 t="s">
        <v>518</v>
      </c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 t="s">
        <v>519</v>
      </c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 t="s">
        <v>520</v>
      </c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 t="s">
        <v>521</v>
      </c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 t="s">
        <v>522</v>
      </c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 t="s">
        <v>523</v>
      </c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 t="s">
        <v>524</v>
      </c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 t="s">
        <v>525</v>
      </c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 t="s">
        <v>526</v>
      </c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 t="s">
        <v>527</v>
      </c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 t="s">
        <v>528</v>
      </c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 t="s">
        <v>529</v>
      </c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 t="s">
        <v>530</v>
      </c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 t="s">
        <v>531</v>
      </c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 t="s">
        <v>532</v>
      </c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 t="s">
        <v>533</v>
      </c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 t="s">
        <v>534</v>
      </c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 t="s">
        <v>535</v>
      </c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 t="s">
        <v>536</v>
      </c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 t="s">
        <v>537</v>
      </c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 t="s">
        <v>538</v>
      </c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 t="s">
        <v>539</v>
      </c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 t="s">
        <v>540</v>
      </c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 t="s">
        <v>541</v>
      </c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 t="s">
        <v>542</v>
      </c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 t="s">
        <v>543</v>
      </c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 t="s">
        <v>544</v>
      </c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 t="s">
        <v>545</v>
      </c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 t="s">
        <v>546</v>
      </c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 t="s">
        <v>547</v>
      </c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 t="s">
        <v>548</v>
      </c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 t="s">
        <v>549</v>
      </c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 t="s">
        <v>550</v>
      </c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 t="s">
        <v>551</v>
      </c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 t="s">
        <v>552</v>
      </c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 t="s">
        <v>553</v>
      </c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 t="s">
        <v>554</v>
      </c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 t="s">
        <v>555</v>
      </c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 t="s">
        <v>556</v>
      </c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 t="s">
        <v>557</v>
      </c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 t="s">
        <v>558</v>
      </c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 t="s">
        <v>559</v>
      </c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 t="s">
        <v>560</v>
      </c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 t="s">
        <v>561</v>
      </c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 t="s">
        <v>562</v>
      </c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 t="s">
        <v>563</v>
      </c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 t="s">
        <v>564</v>
      </c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 t="s">
        <v>565</v>
      </c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 t="s">
        <v>566</v>
      </c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 t="s">
        <v>567</v>
      </c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 t="s">
        <v>568</v>
      </c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 t="s">
        <v>569</v>
      </c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 t="s">
        <v>570</v>
      </c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 t="s">
        <v>571</v>
      </c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 t="s">
        <v>572</v>
      </c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 t="s">
        <v>573</v>
      </c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 t="s">
        <v>574</v>
      </c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 t="s">
        <v>575</v>
      </c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 t="s">
        <v>576</v>
      </c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 t="s">
        <v>577</v>
      </c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 t="s">
        <v>578</v>
      </c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 t="s">
        <v>579</v>
      </c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 t="s">
        <v>580</v>
      </c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 t="s">
        <v>581</v>
      </c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 t="s">
        <v>582</v>
      </c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 t="s">
        <v>583</v>
      </c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 t="s">
        <v>584</v>
      </c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 t="s">
        <v>585</v>
      </c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 t="s">
        <v>586</v>
      </c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 t="s">
        <v>587</v>
      </c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 t="s">
        <v>588</v>
      </c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 t="s">
        <v>589</v>
      </c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 t="s">
        <v>590</v>
      </c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 t="s">
        <v>591</v>
      </c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 t="s">
        <v>592</v>
      </c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 t="s">
        <v>593</v>
      </c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 t="s">
        <v>594</v>
      </c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 t="s">
        <v>595</v>
      </c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 t="s">
        <v>596</v>
      </c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 t="s">
        <v>597</v>
      </c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 t="s">
        <v>598</v>
      </c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 t="s">
        <v>599</v>
      </c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 t="s">
        <v>600</v>
      </c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 t="s">
        <v>601</v>
      </c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 t="s">
        <v>602</v>
      </c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 t="s">
        <v>603</v>
      </c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 t="s">
        <v>604</v>
      </c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 t="s">
        <v>605</v>
      </c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 t="s">
        <v>606</v>
      </c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 t="s">
        <v>607</v>
      </c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 t="s">
        <v>608</v>
      </c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 t="s">
        <v>609</v>
      </c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 t="s">
        <v>610</v>
      </c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 t="s">
        <v>611</v>
      </c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 t="s">
        <v>612</v>
      </c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 t="s">
        <v>613</v>
      </c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 t="s">
        <v>614</v>
      </c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 t="s">
        <v>615</v>
      </c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 t="s">
        <v>616</v>
      </c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 t="s">
        <v>617</v>
      </c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 t="s">
        <v>618</v>
      </c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 t="s">
        <v>619</v>
      </c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 t="s">
        <v>620</v>
      </c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 t="s">
        <v>621</v>
      </c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 t="s">
        <v>622</v>
      </c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 t="s">
        <v>623</v>
      </c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 t="s">
        <v>624</v>
      </c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 t="s">
        <v>625</v>
      </c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 t="s">
        <v>626</v>
      </c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 t="s">
        <v>627</v>
      </c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 t="s">
        <v>628</v>
      </c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 t="s">
        <v>629</v>
      </c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 t="s">
        <v>630</v>
      </c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 t="s">
        <v>631</v>
      </c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 t="s">
        <v>632</v>
      </c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 t="s">
        <v>633</v>
      </c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 t="s">
        <v>634</v>
      </c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 t="s">
        <v>635</v>
      </c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 t="s">
        <v>636</v>
      </c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 t="s">
        <v>637</v>
      </c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 t="s">
        <v>638</v>
      </c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 t="s">
        <v>639</v>
      </c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 t="s">
        <v>640</v>
      </c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 t="s">
        <v>641</v>
      </c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 t="s">
        <v>642</v>
      </c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 t="s">
        <v>643</v>
      </c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 t="s">
        <v>644</v>
      </c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 t="s">
        <v>645</v>
      </c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 t="s">
        <v>646</v>
      </c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 t="s">
        <v>647</v>
      </c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 t="s">
        <v>648</v>
      </c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 t="s">
        <v>649</v>
      </c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 t="s">
        <v>650</v>
      </c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 t="s">
        <v>651</v>
      </c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 t="s">
        <v>652</v>
      </c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 t="s">
        <v>653</v>
      </c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 t="s">
        <v>654</v>
      </c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 t="s">
        <v>655</v>
      </c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 t="s">
        <v>656</v>
      </c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 t="s">
        <v>657</v>
      </c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 t="s">
        <v>658</v>
      </c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 t="s">
        <v>659</v>
      </c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 t="s">
        <v>660</v>
      </c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 t="s">
        <v>661</v>
      </c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 t="s">
        <v>662</v>
      </c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 t="s">
        <v>663</v>
      </c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 t="s">
        <v>664</v>
      </c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 t="s">
        <v>665</v>
      </c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 t="s">
        <v>666</v>
      </c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 t="s">
        <v>667</v>
      </c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 t="s">
        <v>668</v>
      </c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 t="s">
        <v>669</v>
      </c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 t="s">
        <v>670</v>
      </c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 t="s">
        <v>671</v>
      </c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 t="s">
        <v>672</v>
      </c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 t="s">
        <v>673</v>
      </c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 t="s">
        <v>674</v>
      </c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 t="s">
        <v>675</v>
      </c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 t="s">
        <v>676</v>
      </c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 t="s">
        <v>677</v>
      </c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 t="s">
        <v>678</v>
      </c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 t="s">
        <v>679</v>
      </c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 t="s">
        <v>680</v>
      </c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 t="s">
        <v>681</v>
      </c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 t="s">
        <v>682</v>
      </c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 t="s">
        <v>683</v>
      </c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 t="s">
        <v>684</v>
      </c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 t="s">
        <v>685</v>
      </c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 t="s">
        <v>686</v>
      </c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 t="s">
        <v>687</v>
      </c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 t="s">
        <v>688</v>
      </c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 t="s">
        <v>689</v>
      </c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 t="s">
        <v>690</v>
      </c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 t="s">
        <v>691</v>
      </c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 t="s">
        <v>692</v>
      </c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 t="s">
        <v>693</v>
      </c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 t="s">
        <v>694</v>
      </c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 t="s">
        <v>695</v>
      </c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 t="s">
        <v>696</v>
      </c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 t="s">
        <v>697</v>
      </c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 t="s">
        <v>698</v>
      </c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 t="s">
        <v>699</v>
      </c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 t="s">
        <v>700</v>
      </c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 t="s">
        <v>701</v>
      </c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 t="s">
        <v>702</v>
      </c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 t="s">
        <v>703</v>
      </c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 t="s">
        <v>704</v>
      </c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 t="s">
        <v>705</v>
      </c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 t="s">
        <v>706</v>
      </c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 t="s">
        <v>707</v>
      </c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 t="s">
        <v>708</v>
      </c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 t="s">
        <v>709</v>
      </c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 t="s">
        <v>710</v>
      </c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 t="s">
        <v>711</v>
      </c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 t="s">
        <v>712</v>
      </c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 t="s">
        <v>713</v>
      </c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 t="s">
        <v>714</v>
      </c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 t="s">
        <v>715</v>
      </c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 t="s">
        <v>716</v>
      </c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 t="s">
        <v>717</v>
      </c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 t="s">
        <v>718</v>
      </c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 t="s">
        <v>719</v>
      </c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 t="s">
        <v>720</v>
      </c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49">
    <mergeCell ref="A1:AI3"/>
    <mergeCell ref="D277:E277"/>
    <mergeCell ref="F277:J277"/>
    <mergeCell ref="K277:M277"/>
    <mergeCell ref="D278:E278"/>
    <mergeCell ref="F278:J278"/>
    <mergeCell ref="K278:M278"/>
    <mergeCell ref="D275:E275"/>
    <mergeCell ref="F275:J275"/>
    <mergeCell ref="K275:M275"/>
    <mergeCell ref="D276:E276"/>
    <mergeCell ref="F276:J276"/>
    <mergeCell ref="K276:M276"/>
    <mergeCell ref="D273:E273"/>
    <mergeCell ref="F273:J273"/>
    <mergeCell ref="K273:M273"/>
    <mergeCell ref="D274:E274"/>
    <mergeCell ref="F274:J274"/>
    <mergeCell ref="K274:M274"/>
    <mergeCell ref="D271:E271"/>
    <mergeCell ref="F271:J271"/>
    <mergeCell ref="K271:M271"/>
    <mergeCell ref="D272:E272"/>
    <mergeCell ref="F272:J272"/>
    <mergeCell ref="K272:M272"/>
    <mergeCell ref="D269:E269"/>
    <mergeCell ref="F269:J269"/>
    <mergeCell ref="K269:M269"/>
    <mergeCell ref="D270:E270"/>
    <mergeCell ref="F270:J270"/>
    <mergeCell ref="K270:M270"/>
    <mergeCell ref="D267:E267"/>
    <mergeCell ref="F267:J267"/>
    <mergeCell ref="K267:M267"/>
    <mergeCell ref="D268:E268"/>
    <mergeCell ref="F268:J268"/>
    <mergeCell ref="K268:M268"/>
    <mergeCell ref="D265:E265"/>
    <mergeCell ref="F265:J265"/>
    <mergeCell ref="K265:M265"/>
    <mergeCell ref="D266:E266"/>
    <mergeCell ref="F266:J266"/>
    <mergeCell ref="K266:M266"/>
    <mergeCell ref="D263:E263"/>
    <mergeCell ref="F263:J263"/>
    <mergeCell ref="K263:M263"/>
    <mergeCell ref="D264:E264"/>
    <mergeCell ref="F264:J264"/>
    <mergeCell ref="K264:M264"/>
  </mergeCells>
  <hyperlinks>
    <hyperlink ref="AN1" r:id="rId1" xr:uid="{00000000-0004-0000-0300-000000000000}"/>
    <hyperlink ref="AN4" r:id="rId2" xr:uid="{00000000-0004-0000-0300-000001000000}"/>
  </hyperlinks>
  <printOptions horizontalCentered="1" verticalCentered="1"/>
  <pageMargins left="0" right="0" top="0" bottom="0" header="0" footer="0"/>
  <pageSetup paperSize="9" scale="20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4" tint="-0.499984740745262"/>
    <pageSetUpPr fitToPage="1"/>
  </sheetPr>
  <dimension ref="A1:AS719"/>
  <sheetViews>
    <sheetView showGridLines="0" topLeftCell="H25" zoomScaleNormal="100" workbookViewId="0">
      <selection sqref="A1:AI3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5" x14ac:dyDescent="0.25">
      <c r="A1" s="78" t="s">
        <v>942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M1" s="3" t="s">
        <v>952</v>
      </c>
      <c r="AN1" s="4" t="s">
        <v>953</v>
      </c>
      <c r="AO1" s="3" t="s">
        <v>954</v>
      </c>
      <c r="AP1" t="s">
        <v>940</v>
      </c>
    </row>
    <row r="2" spans="1:45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O2" s="3" t="s">
        <v>955</v>
      </c>
      <c r="AP2" t="str">
        <f>A1</f>
        <v>Diagrama de Procesos - Modelo 1600</v>
      </c>
    </row>
    <row r="3" spans="1:45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M3" s="3" t="s">
        <v>4</v>
      </c>
      <c r="AN3" s="17">
        <f>+COUNTA(AM9:AM1048576)</f>
        <v>500</v>
      </c>
      <c r="AO3"/>
    </row>
    <row r="4" spans="1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1600</v>
      </c>
      <c r="AR4" s="2" t="str">
        <f>AN4&amp;AP4&amp;AP3</f>
        <v>\\SERVER2012\ingenieria de procesos\Hojas de proceso\\\SERVER2012\ingenieria de procesos\Hojas de proceso\0 - Diagramas de Procesos\Diagrama de Procesos - Modelo 1600</v>
      </c>
    </row>
    <row r="5" spans="1:45" x14ac:dyDescent="0.25">
      <c r="AM5" s="3" t="s">
        <v>20</v>
      </c>
      <c r="AN5" t="s">
        <v>21</v>
      </c>
      <c r="AO5"/>
    </row>
    <row r="6" spans="1:45" x14ac:dyDescent="0.25">
      <c r="AO6"/>
    </row>
    <row r="7" spans="1:45" x14ac:dyDescent="0.25">
      <c r="AO7"/>
    </row>
    <row r="8" spans="1:45" ht="15" customHeight="1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5" ht="15" customHeight="1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5" ht="15" customHeight="1" x14ac:dyDescent="0.25">
      <c r="AM10" s="7" t="s">
        <v>826</v>
      </c>
      <c r="AN10" t="s">
        <v>828</v>
      </c>
      <c r="AO10" s="7" t="str">
        <f>+IFERROR(VLOOKUP(AN10,Tabla1[],2,FALSE),"")</f>
        <v>CHA</v>
      </c>
      <c r="AP10" t="str">
        <f>+IFERROR(VLOOKUP(AO10,[1]!Tabla_áreas[#Data],3,FALSE),"")</f>
        <v/>
      </c>
      <c r="AQ10" t="str">
        <f t="shared" ref="AQ10:AQ73" si="0">IF(AO10="","",AO10&amp;"-"&amp;RIGHT(AN10,5))</f>
        <v>CHA-05-01</v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>\\SERVER2012\ingenieria de procesos\Hojas de proceso\\CHA-05-01 .xlsx</v>
      </c>
    </row>
    <row r="11" spans="1:45" ht="15" customHeight="1" x14ac:dyDescent="0.25">
      <c r="AM11" s="7" t="s">
        <v>827</v>
      </c>
      <c r="AN11" t="s">
        <v>829</v>
      </c>
      <c r="AO11" s="7" t="str">
        <f>+IFERROR(VLOOKUP(AN11,Tabla1[],2,FALSE),"")</f>
        <v>CHA</v>
      </c>
      <c r="AP11" t="str">
        <f>+IFERROR(VLOOKUP(AO11,[1]!Tabla_áreas[#Data],3,FALSE),"")</f>
        <v/>
      </c>
      <c r="AQ11" t="str">
        <f t="shared" si="0"/>
        <v>CHA-05-05</v>
      </c>
      <c r="AR11" t="str">
        <f>IFERROR(VLOOKUP(AQ11,[1]!Tabla1[[#All],[HdP Cód Nuevo]:[HdP Nombre]],2,FALSE),"")</f>
        <v/>
      </c>
      <c r="AS11" t="str">
        <f t="shared" si="1"/>
        <v>\\SERVER2012\ingenieria de procesos\Hojas de proceso\\CHA-05-05 .xlsx</v>
      </c>
    </row>
    <row r="12" spans="1:45" ht="15" customHeight="1" x14ac:dyDescent="0.25">
      <c r="AM12" s="7" t="s">
        <v>23</v>
      </c>
      <c r="AN12" t="s">
        <v>721</v>
      </c>
      <c r="AO12" s="7" t="str">
        <f>+IFERROR(VLOOKUP(AN12,Tabla1[],2,FALSE),"")</f>
        <v>ARV</v>
      </c>
      <c r="AP12" t="str">
        <f>+IFERROR(VLOOKUP(AO12,[1]!Tabla_áreas[#Data],3,FALSE),"")</f>
        <v/>
      </c>
      <c r="AQ12" t="str">
        <f t="shared" si="0"/>
        <v>ARV-05-01</v>
      </c>
      <c r="AR12" t="str">
        <f>IFERROR(VLOOKUP(AQ12,[1]!Tabla1[[#All],[HdP Cód Nuevo]:[HdP Nombre]],2,FALSE),"")</f>
        <v/>
      </c>
      <c r="AS12" t="str">
        <f t="shared" si="1"/>
        <v>\\SERVER2012\ingenieria de procesos\Hojas de proceso\\ARV-05-01 .xlsx</v>
      </c>
    </row>
    <row r="13" spans="1:45" ht="15" customHeight="1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5" ht="15" customHeight="1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5" ht="15" customHeight="1" x14ac:dyDescent="0.25">
      <c r="AM15" s="7" t="s">
        <v>26</v>
      </c>
      <c r="AN15" s="5" t="s">
        <v>1370</v>
      </c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5" ht="15" customHeight="1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ht="15" customHeight="1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ht="15" customHeight="1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ht="15" customHeight="1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ht="15" customHeight="1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ht="15" customHeight="1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ht="15" customHeight="1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ht="15" customHeight="1" x14ac:dyDescent="0.25">
      <c r="AM23" s="7" t="s">
        <v>34</v>
      </c>
      <c r="AN23" t="s">
        <v>722</v>
      </c>
      <c r="AO23" s="7" t="str">
        <f>+IFERROR(VLOOKUP(AN23,Tabla1[],2,FALSE),"")</f>
        <v>ATQ</v>
      </c>
      <c r="AP23" t="str">
        <f>+IFERROR(VLOOKUP(AO23,[1]!Tabla_áreas[#Data],3,FALSE),"")</f>
        <v/>
      </c>
      <c r="AQ23" t="str">
        <f t="shared" si="0"/>
        <v>ATQ-01-01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proceso\\ATQ-01-01 .xlsx</v>
      </c>
    </row>
    <row r="24" spans="39:45" ht="15" customHeight="1" x14ac:dyDescent="0.25">
      <c r="AM24" s="7" t="s">
        <v>35</v>
      </c>
      <c r="AN24" t="s">
        <v>723</v>
      </c>
      <c r="AO24" s="7" t="str">
        <f>+IFERROR(VLOOKUP(AN24,Tabla1[],2,FALSE),"")</f>
        <v>ATQ</v>
      </c>
      <c r="AP24" t="str">
        <f>+IFERROR(VLOOKUP(AO24,[1]!Tabla_áreas[#Data],3,FALSE),"")</f>
        <v/>
      </c>
      <c r="AQ24" t="str">
        <f t="shared" si="0"/>
        <v>ATQ-01-05</v>
      </c>
      <c r="AR24" t="str">
        <f>IFERROR(VLOOKUP(AQ24,[1]!Tabla1[[#All],[HdP Cód Nuevo]:[HdP Nombre]],2,FALSE),"")</f>
        <v/>
      </c>
      <c r="AS24" t="str">
        <f t="shared" si="1"/>
        <v>\\SERVER2012\ingenieria de procesos\Hojas de proceso\\ATQ-01-05 .xlsx</v>
      </c>
    </row>
    <row r="25" spans="39:45" x14ac:dyDescent="0.25">
      <c r="AM25" s="7" t="s">
        <v>36</v>
      </c>
      <c r="AN25" t="s">
        <v>724</v>
      </c>
      <c r="AO25" s="7" t="str">
        <f>+IFERROR(VLOOKUP(AN25,Tabla1[],2,FALSE),"")</f>
        <v>ATQ</v>
      </c>
      <c r="AP25" t="str">
        <f>+IFERROR(VLOOKUP(AO25,[1]!Tabla_áreas[#Data],3,FALSE),"")</f>
        <v/>
      </c>
      <c r="AQ25" t="str">
        <f t="shared" si="0"/>
        <v>ATQ-05-01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proceso\\ATQ-05-01 .xlsx</v>
      </c>
    </row>
    <row r="26" spans="39:45" x14ac:dyDescent="0.25">
      <c r="AM26" s="7" t="s">
        <v>37</v>
      </c>
      <c r="AN26" t="s">
        <v>725</v>
      </c>
      <c r="AO26" s="7" t="str">
        <f>+IFERROR(VLOOKUP(AN26,Tabla1[],2,FALSE),"")</f>
        <v>ATQ</v>
      </c>
      <c r="AP26" t="str">
        <f>+IFERROR(VLOOKUP(AO26,[1]!Tabla_áreas[#Data],3,FALSE),"")</f>
        <v/>
      </c>
      <c r="AQ26" t="str">
        <f t="shared" si="0"/>
        <v>ATQ-01-10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proceso\\ATQ-01-10 .xlsx</v>
      </c>
    </row>
    <row r="27" spans="39:45" x14ac:dyDescent="0.25">
      <c r="AM27" s="7" t="s">
        <v>38</v>
      </c>
      <c r="AN27" t="s">
        <v>729</v>
      </c>
      <c r="AO27" s="8" t="str">
        <f>+IFERROR(VLOOKUP(AN27,Tabla1[],2,FALSE),"")</f>
        <v>ATQ</v>
      </c>
      <c r="AP27" t="str">
        <f>+IFERROR(VLOOKUP(AO27,[1]!Tabla_áreas[#Data],3,FALSE),"")</f>
        <v/>
      </c>
      <c r="AQ27" t="str">
        <f t="shared" si="0"/>
        <v>ATQ-10-01</v>
      </c>
      <c r="AR27" t="str">
        <f>IFERROR(VLOOKUP(AQ27,[1]!Tabla1[[#All],[HdP Cód Nuevo]:[HdP Nombre]],2,FALSE),"")</f>
        <v/>
      </c>
      <c r="AS27" t="str">
        <f t="shared" si="1"/>
        <v>\\SERVER2012\ingenieria de procesos\Hojas de proceso\\ATQ-10-01 .xlsx</v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N35" t="s">
        <v>726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727</v>
      </c>
      <c r="AO69" s="7" t="str">
        <f>+IFERROR(VLOOKUP(AN69,Tabla1[],2,FALSE),"")</f>
        <v>ATQ</v>
      </c>
      <c r="AP69" t="str">
        <f>+IFERROR(VLOOKUP(AO69,[1]!Tabla_áreas[#Data],3,FALSE),"")</f>
        <v/>
      </c>
      <c r="AQ69" t="str">
        <f t="shared" si="0"/>
        <v>ATQ-25-01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proceso\\ATQ-25-01 .xlsx</v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8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8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8:45" x14ac:dyDescent="0.25">
      <c r="AM84" s="7" t="s">
        <v>95</v>
      </c>
      <c r="AN84" t="s">
        <v>728</v>
      </c>
      <c r="AO84" s="7" t="str">
        <f>+IFERROR(VLOOKUP(AN84,Tabla1[],2,FALSE),"")</f>
        <v>ARV</v>
      </c>
      <c r="AP84" t="str">
        <f>+IFERROR(VLOOKUP(AO84,[1]!Tabla_áreas[#Data],3,FALSE),"")</f>
        <v/>
      </c>
      <c r="AQ84" t="str">
        <f t="shared" si="2"/>
        <v>ARV-35-01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proceso\\ARV-35-01 .xlsx</v>
      </c>
    </row>
    <row r="85" spans="28:45" x14ac:dyDescent="0.25">
      <c r="AM85" s="7" t="s">
        <v>96</v>
      </c>
      <c r="AO85" s="7" t="str">
        <f>+IFERROR(VLOOKUP(AN85,Tabla1[],2,FALSE),"")</f>
        <v/>
      </c>
      <c r="AP85" t="str">
        <f>+IFERROR(VLOOKUP(AO85,[1]!Tabla_áreas[#Data],3,FALSE),"")</f>
        <v/>
      </c>
      <c r="AQ85" t="str">
        <f t="shared" si="2"/>
        <v/>
      </c>
      <c r="AR85" t="str">
        <f>IFERROR(VLOOKUP(AQ85,[1]!Tabla1[[#All],[HdP Cód Nuevo]:[HdP Nombre]],2,FALSE),"")</f>
        <v/>
      </c>
      <c r="AS85" t="str">
        <f t="shared" si="3"/>
        <v/>
      </c>
    </row>
    <row r="86" spans="28:45" x14ac:dyDescent="0.25">
      <c r="AM86" s="7" t="s">
        <v>97</v>
      </c>
      <c r="AN86" t="s">
        <v>729</v>
      </c>
      <c r="AO86" s="7" t="str">
        <f>+IFERROR(VLOOKUP(AN86,Tabla1[],2,FALSE),"")</f>
        <v>ATQ</v>
      </c>
      <c r="AP86" t="str">
        <f>+IFERROR(VLOOKUP(AO86,[1]!Tabla_áreas[#Data],3,FALSE),"")</f>
        <v/>
      </c>
      <c r="AQ86" t="str">
        <f t="shared" si="2"/>
        <v>ATQ-10-01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proceso\\ATQ-10-01 .xlsx</v>
      </c>
    </row>
    <row r="87" spans="28:45" x14ac:dyDescent="0.25">
      <c r="AM87" s="7" t="s">
        <v>98</v>
      </c>
      <c r="AN87" t="s">
        <v>730</v>
      </c>
      <c r="AO87" s="7" t="str">
        <f>+IFERROR(VLOOKUP(AN87,Tabla1[],2,FALSE),"")</f>
        <v>ATQ</v>
      </c>
      <c r="AP87" t="str">
        <f>+IFERROR(VLOOKUP(AO87,[1]!Tabla_áreas[#Data],3,FALSE),"")</f>
        <v/>
      </c>
      <c r="AQ87" t="str">
        <f t="shared" si="2"/>
        <v>ATQ-01-15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proceso\\ATQ-01-15 .xlsx</v>
      </c>
    </row>
    <row r="88" spans="28:45" x14ac:dyDescent="0.25">
      <c r="AM88" s="7" t="s">
        <v>99</v>
      </c>
      <c r="AN88" t="s">
        <v>731</v>
      </c>
      <c r="AO88" s="7" t="str">
        <f>+IFERROR(VLOOKUP(AN88,Tabla1[],2,FALSE),"")</f>
        <v>ATQ</v>
      </c>
      <c r="AP88" t="str">
        <f>+IFERROR(VLOOKUP(AO88,[1]!Tabla_áreas[#Data],3,FALSE),"")</f>
        <v/>
      </c>
      <c r="AQ88" t="str">
        <f t="shared" si="2"/>
        <v>ATQ-30-01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proceso\\ATQ-30-01 .xlsx</v>
      </c>
    </row>
    <row r="89" spans="28:45" x14ac:dyDescent="0.25">
      <c r="AM89" s="7" t="s">
        <v>100</v>
      </c>
      <c r="AN89" t="s">
        <v>832</v>
      </c>
      <c r="AO89" s="7" t="str">
        <f>+IFERROR(VLOOKUP(AN89,Tabla1[],2,FALSE),"")</f>
        <v>ESP</v>
      </c>
      <c r="AP89" t="str">
        <f>+IFERROR(VLOOKUP(AO89,[1]!Tabla_áreas[#Data],3,FALSE),"")</f>
        <v/>
      </c>
      <c r="AQ89" t="str">
        <f t="shared" si="2"/>
        <v>ESP-05-03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proceso\\ESP-05-03 .xlsx</v>
      </c>
    </row>
    <row r="90" spans="28:45" x14ac:dyDescent="0.25">
      <c r="AM90" s="7" t="s">
        <v>101</v>
      </c>
      <c r="AN90" t="s">
        <v>732</v>
      </c>
      <c r="AO90" s="7" t="str">
        <f>+IFERROR(VLOOKUP(AN90,Tabla1[],2,FALSE),"")</f>
        <v>ATQ</v>
      </c>
      <c r="AP90" t="str">
        <f>+IFERROR(VLOOKUP(AO90,[1]!Tabla_áreas[#Data],3,FALSE),"")</f>
        <v/>
      </c>
      <c r="AQ90" t="str">
        <f t="shared" si="2"/>
        <v>ATQ-35-01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proceso\\ATQ-35-01 .xlsx</v>
      </c>
    </row>
    <row r="91" spans="28:45" x14ac:dyDescent="0.25">
      <c r="AM91" s="7" t="s">
        <v>102</v>
      </c>
      <c r="AN91" t="s">
        <v>733</v>
      </c>
      <c r="AO91" s="7" t="str">
        <f>+IFERROR(VLOOKUP(AN91,Tabla1[],2,FALSE),"")</f>
        <v>PEV</v>
      </c>
      <c r="AP91" t="str">
        <f>+IFERROR(VLOOKUP(AO91,[1]!Tabla_áreas[#Data],3,FALSE),"")</f>
        <v/>
      </c>
      <c r="AQ91" t="str">
        <f t="shared" si="2"/>
        <v>PEV-01-01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proceso\\PEV-01-01 .xlsx</v>
      </c>
    </row>
    <row r="92" spans="28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28:45" x14ac:dyDescent="0.25">
      <c r="AB93" s="2"/>
      <c r="AM93" s="7" t="s">
        <v>104</v>
      </c>
      <c r="AN93" t="s">
        <v>734</v>
      </c>
      <c r="AO93" s="7" t="str">
        <f>+IFERROR(VLOOKUP(AN93,Tabla1[],2,FALSE),"")</f>
        <v>PEV</v>
      </c>
      <c r="AP93" t="str">
        <f>+IFERROR(VLOOKUP(AO93,[1]!Tabla_áreas[#Data],3,FALSE),"")</f>
        <v/>
      </c>
      <c r="AQ93" t="str">
        <f t="shared" si="2"/>
        <v>PEV-05-01</v>
      </c>
      <c r="AR93" t="str">
        <f>IFERROR(VLOOKUP(AQ93,[1]!Tabla1[[#All],[HdP Cód Nuevo]:[HdP Nombre]],2,FALSE),"")</f>
        <v/>
      </c>
      <c r="AS93" t="str">
        <f t="shared" si="3"/>
        <v>\\SERVER2012\ingenieria de procesos\Hojas de proceso\\PEV-05-01 .xlsx</v>
      </c>
    </row>
    <row r="94" spans="28:45" x14ac:dyDescent="0.25">
      <c r="AB94" s="2"/>
      <c r="AM94" s="7" t="s">
        <v>105</v>
      </c>
      <c r="AN94" t="s">
        <v>735</v>
      </c>
      <c r="AO94" s="7" t="str">
        <f>+IFERROR(VLOOKUP(AN94,Tabla1[],2,FALSE),"")</f>
        <v>PEV</v>
      </c>
      <c r="AP94" t="str">
        <f>+IFERROR(VLOOKUP(AO94,[1]!Tabla_áreas[#Data],3,FALSE),"")</f>
        <v/>
      </c>
      <c r="AQ94" t="str">
        <f t="shared" si="2"/>
        <v>PEV-10-01</v>
      </c>
      <c r="AR94" t="str">
        <f>IFERROR(VLOOKUP(AQ94,[1]!Tabla1[[#All],[HdP Cód Nuevo]:[HdP Nombre]],2,FALSE),"")</f>
        <v/>
      </c>
      <c r="AS94" t="str">
        <f t="shared" si="3"/>
        <v>\\SERVER2012\ingenieria de procesos\Hojas de proceso\\PEV-10-01 .xlsx</v>
      </c>
    </row>
    <row r="95" spans="28:45" x14ac:dyDescent="0.25">
      <c r="AB95" s="2"/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B96" s="2"/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8:45" x14ac:dyDescent="0.25">
      <c r="AB97" s="2"/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8:45" x14ac:dyDescent="0.25">
      <c r="AB98" s="2"/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28:45" x14ac:dyDescent="0.25">
      <c r="AM99" s="7" t="s">
        <v>110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28:45" x14ac:dyDescent="0.25">
      <c r="AM100" s="7" t="s">
        <v>111</v>
      </c>
      <c r="AN100" t="s">
        <v>736</v>
      </c>
      <c r="AO100" s="7" t="str">
        <f>+IFERROR(VLOOKUP(AN100,Tabla1[],2,FALSE),"")</f>
        <v>ARV</v>
      </c>
      <c r="AP100" t="str">
        <f>+IFERROR(VLOOKUP(AO100,[1]!Tabla_áreas[#Data],3,FALSE),"")</f>
        <v/>
      </c>
      <c r="AQ100" t="str">
        <f t="shared" si="2"/>
        <v>ARV-10-01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proceso\\ARV-10-01 .xlsx</v>
      </c>
    </row>
    <row r="101" spans="28:45" x14ac:dyDescent="0.25">
      <c r="AM101" s="7" t="s">
        <v>112</v>
      </c>
      <c r="AN101" t="s">
        <v>737</v>
      </c>
      <c r="AO101" s="7" t="str">
        <f>+IFERROR(VLOOKUP(AN101,Tabla1[],2,FALSE),"")</f>
        <v>ARV</v>
      </c>
      <c r="AP101" t="str">
        <f>+IFERROR(VLOOKUP(AO101,[1]!Tabla_áreas[#Data],3,FALSE),"")</f>
        <v/>
      </c>
      <c r="AQ101" t="str">
        <f t="shared" si="2"/>
        <v>ARV-15-01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proceso\\ARV-15-01 .xlsx</v>
      </c>
    </row>
    <row r="102" spans="28:45" x14ac:dyDescent="0.25">
      <c r="AM102" s="7" t="s">
        <v>113</v>
      </c>
      <c r="AN102" t="s">
        <v>738</v>
      </c>
      <c r="AO102" s="7" t="str">
        <f>+IFERROR(VLOOKUP(AN102,Tabla1[],2,FALSE),"")</f>
        <v>ARV</v>
      </c>
      <c r="AP102" t="str">
        <f>+IFERROR(VLOOKUP(AO102,[1]!Tabla_áreas[#Data],3,FALSE),"")</f>
        <v/>
      </c>
      <c r="AQ102" t="str">
        <f t="shared" si="2"/>
        <v>ARV-15-05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proceso\\ARV-15-05 .xlsx</v>
      </c>
    </row>
    <row r="103" spans="28:45" x14ac:dyDescent="0.25">
      <c r="AM103" s="7" t="s">
        <v>114</v>
      </c>
      <c r="AN103" t="s">
        <v>739</v>
      </c>
      <c r="AO103" s="7" t="str">
        <f>+IFERROR(VLOOKUP(AN103,Tabla1[],2,FALSE),"")</f>
        <v>ARV</v>
      </c>
      <c r="AP103" t="str">
        <f>+IFERROR(VLOOKUP(AO103,[1]!Tabla_áreas[#Data],3,FALSE),"")</f>
        <v/>
      </c>
      <c r="AQ103" t="str">
        <f t="shared" si="2"/>
        <v>ARV-20-01</v>
      </c>
      <c r="AR103" t="str">
        <f>IFERROR(VLOOKUP(AQ103,[1]!Tabla1[[#All],[HdP Cód Nuevo]:[HdP Nombre]],2,FALSE),"")</f>
        <v/>
      </c>
      <c r="AS103" t="str">
        <f t="shared" si="3"/>
        <v>\\SERVER2012\ingenieria de procesos\Hojas de proceso\\ARV-20-01 .xlsx</v>
      </c>
    </row>
    <row r="104" spans="28:45" x14ac:dyDescent="0.25">
      <c r="AM104" s="7" t="s">
        <v>115</v>
      </c>
      <c r="AN104" t="s">
        <v>740</v>
      </c>
      <c r="AO104" s="7" t="str">
        <f>+IFERROR(VLOOKUP(AN104,Tabla1[],2,FALSE),"")</f>
        <v>SUB</v>
      </c>
      <c r="AP104" t="str">
        <f>+IFERROR(VLOOKUP(AO104,[1]!Tabla_áreas[#Data],3,FALSE),"")</f>
        <v/>
      </c>
      <c r="AQ104" t="str">
        <f t="shared" si="2"/>
        <v>SUB-30-02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proceso\\SUB-30-02 .xlsx</v>
      </c>
    </row>
    <row r="105" spans="28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28:45" x14ac:dyDescent="0.25">
      <c r="AM106" s="7" t="s">
        <v>117</v>
      </c>
      <c r="AN106" t="s">
        <v>741</v>
      </c>
      <c r="AO106" s="7" t="str">
        <f>+IFERROR(VLOOKUP(AN106,Tabla1[],2,FALSE),"")</f>
        <v>PEV</v>
      </c>
      <c r="AP106" t="str">
        <f>+IFERROR(VLOOKUP(AO106,[1]!Tabla_áreas[#Data],3,FALSE),"")</f>
        <v/>
      </c>
      <c r="AQ106" t="str">
        <f t="shared" si="2"/>
        <v>PEV-30-10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proceso\\PEV-30-10 .xlsx</v>
      </c>
    </row>
    <row r="107" spans="28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28:45" x14ac:dyDescent="0.25">
      <c r="AM108" s="7" t="s">
        <v>119</v>
      </c>
      <c r="AN108" t="s">
        <v>742</v>
      </c>
      <c r="AO108" s="7" t="str">
        <f>+IFERROR(VLOOKUP(AN108,Tabla1[],2,FALSE),"")</f>
        <v>PEV</v>
      </c>
      <c r="AP108" t="str">
        <f>+IFERROR(VLOOKUP(AO108,[1]!Tabla_áreas[#Data],3,FALSE),"")</f>
        <v/>
      </c>
      <c r="AQ108" t="str">
        <f t="shared" si="2"/>
        <v>PEV-25-01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proceso\\PEV-25-01 .xlsx</v>
      </c>
    </row>
    <row r="109" spans="28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28:45" x14ac:dyDescent="0.25">
      <c r="AM110" s="7" t="s">
        <v>121</v>
      </c>
      <c r="AN110" t="s">
        <v>743</v>
      </c>
      <c r="AO110" s="7" t="str">
        <f>+IFERROR(VLOOKUP(AN110,Tabla1[],2,FALSE),"")</f>
        <v>PEV</v>
      </c>
      <c r="AP110" t="str">
        <f>+IFERROR(VLOOKUP(AO110,[1]!Tabla_áreas[#Data],3,FALSE),"")</f>
        <v/>
      </c>
      <c r="AQ110" t="str">
        <f t="shared" si="2"/>
        <v>PEV-20-01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proceso\\PEV-20-01 .xlsx</v>
      </c>
    </row>
    <row r="111" spans="28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28:45" x14ac:dyDescent="0.25">
      <c r="AM112" s="7" t="s">
        <v>123</v>
      </c>
      <c r="AN112" t="s">
        <v>744</v>
      </c>
      <c r="AO112" s="7" t="str">
        <f>+IFERROR(VLOOKUP(AN112,Tabla1[],2,FALSE),"")</f>
        <v>ARV</v>
      </c>
      <c r="AP112" t="str">
        <f>+IFERROR(VLOOKUP(AO112,[1]!Tabla_áreas[#Data],3,FALSE),"")</f>
        <v/>
      </c>
      <c r="AQ112" t="str">
        <f t="shared" si="2"/>
        <v>ARV-30-01</v>
      </c>
      <c r="AR112" t="str">
        <f>IFERROR(VLOOKUP(AQ112,[1]!Tabla1[[#All],[HdP Cód Nuevo]:[HdP Nombre]],2,FALSE),"")</f>
        <v/>
      </c>
      <c r="AS112" t="str">
        <f t="shared" si="3"/>
        <v>\\SERVER2012\ingenieria de procesos\Hojas de proceso\\ARV-30-01 .xlsx</v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N119" t="s">
        <v>946</v>
      </c>
      <c r="AO119" s="7" t="str">
        <f>+IFERROR(VLOOKUP(AN119,Tabla1[],2,FALSE),"")</f>
        <v>SUB</v>
      </c>
      <c r="AP119" t="str">
        <f>+IFERROR(VLOOKUP(AO119,[1]!Tabla_áreas[#Data],3,FALSE),"")</f>
        <v/>
      </c>
      <c r="AQ119" t="str">
        <f t="shared" si="2"/>
        <v>SUB-01-01</v>
      </c>
      <c r="AR119" t="str">
        <f>IFERROR(VLOOKUP(AQ119,[1]!Tabla1[[#All],[HdP Cód Nuevo]:[HdP Nombre]],2,FALSE),"")</f>
        <v/>
      </c>
      <c r="AS119" t="str">
        <f t="shared" si="3"/>
        <v>\\SERVER2012\ingenieria de procesos\Hojas de proceso\\SUB-01-01 .xlsx</v>
      </c>
    </row>
    <row r="120" spans="39:45" x14ac:dyDescent="0.25">
      <c r="AM120" s="7" t="s">
        <v>131</v>
      </c>
      <c r="AN120" t="s">
        <v>745</v>
      </c>
      <c r="AO120" s="7" t="str">
        <f>+IFERROR(VLOOKUP(AN120,Tabla1[],2,FALSE),"")</f>
        <v>SUB</v>
      </c>
      <c r="AP120" t="str">
        <f>+IFERROR(VLOOKUP(AO120,[1]!Tabla_áreas[#Data],3,FALSE),"")</f>
        <v/>
      </c>
      <c r="AQ120" t="str">
        <f t="shared" si="2"/>
        <v>SUB-01-05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proceso\\SUB-01-05 .xlsx</v>
      </c>
    </row>
    <row r="121" spans="39:45" x14ac:dyDescent="0.25">
      <c r="AM121" s="7" t="s">
        <v>132</v>
      </c>
      <c r="AN121" t="s">
        <v>1167</v>
      </c>
      <c r="AO121" s="7" t="str">
        <f>+IFERROR(VLOOKUP(AN121,Tabla1[],2,FALSE),"")</f>
        <v>PUE</v>
      </c>
      <c r="AP121" t="str">
        <f>+IFERROR(VLOOKUP(AO121,[1]!Tabla_áreas[#Data],3,FALSE),"")</f>
        <v/>
      </c>
      <c r="AQ121" t="str">
        <f t="shared" si="2"/>
        <v>PUE-01-02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proceso\\PUE-01-02 .xlsx</v>
      </c>
    </row>
    <row r="122" spans="39:45" x14ac:dyDescent="0.25">
      <c r="AM122" s="7" t="s">
        <v>133</v>
      </c>
      <c r="AN122" t="s">
        <v>746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17:45" x14ac:dyDescent="0.25">
      <c r="AM145" s="7" t="s">
        <v>156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17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17:45" x14ac:dyDescent="0.25">
      <c r="AM147" s="7" t="s">
        <v>158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17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17:45" x14ac:dyDescent="0.25">
      <c r="AM149" s="7" t="s">
        <v>160</v>
      </c>
      <c r="AN149" t="s">
        <v>747</v>
      </c>
      <c r="AO149" s="7" t="str">
        <f>+IFERROR(VLOOKUP(AN149,Tabla1[],2,FALSE),"")</f>
        <v>SUB</v>
      </c>
      <c r="AP149" t="str">
        <f>+IFERROR(VLOOKUP(AO149,[1]!Tabla_áreas[#Data],3,FALSE),"")</f>
        <v/>
      </c>
      <c r="AQ149" t="str">
        <f t="shared" si="4"/>
        <v>SUB-01-10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proceso\\SUB-01-10 .xlsx</v>
      </c>
    </row>
    <row r="150" spans="17:45" x14ac:dyDescent="0.25">
      <c r="AM150" s="7" t="s">
        <v>161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17:45" x14ac:dyDescent="0.25">
      <c r="AM151" s="7" t="s">
        <v>162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17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17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17:45" x14ac:dyDescent="0.25">
      <c r="AM154" s="7" t="s">
        <v>165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17:45" x14ac:dyDescent="0.25">
      <c r="AM155" s="7" t="s">
        <v>166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17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17:45" x14ac:dyDescent="0.25">
      <c r="Q157" s="3"/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17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17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17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178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N168" t="s">
        <v>748</v>
      </c>
      <c r="AO168" s="7" t="str">
        <f>+IFERROR(VLOOKUP(AN168,Tabla1[],2,FALSE),"")</f>
        <v>PEV</v>
      </c>
      <c r="AP168" t="str">
        <f>+IFERROR(VLOOKUP(AO168,[1]!Tabla_áreas[#Data],3,FALSE),"")</f>
        <v/>
      </c>
      <c r="AQ168" t="str">
        <f t="shared" si="4"/>
        <v>PEV-35-01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proceso\\PEV-35-01 .xlsx</v>
      </c>
    </row>
    <row r="169" spans="39:45" x14ac:dyDescent="0.25">
      <c r="AM169" s="7" t="s">
        <v>180</v>
      </c>
      <c r="AO169" s="7" t="str">
        <f>+IFERROR(VLOOKUP(AN169,Tabla1[],2,FALSE),"")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182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749</v>
      </c>
      <c r="AO187" s="7" t="str">
        <f>+IFERROR(VLOOKUP(AN187,Tabla1[],2,FALSE),"")</f>
        <v>PEV</v>
      </c>
      <c r="AP187" t="str">
        <f>+IFERROR(VLOOKUP(AO187,[1]!Tabla_áreas[#Data],3,FALSE),"")</f>
        <v/>
      </c>
      <c r="AQ187" t="str">
        <f t="shared" si="4"/>
        <v>PEV-50-05</v>
      </c>
      <c r="AR187" t="str">
        <f>IFERROR(VLOOKUP(AQ187,[1]!Tabla1[[#All],[HdP Cód Nuevo]:[HdP Nombre]],2,FALSE),"")</f>
        <v/>
      </c>
      <c r="AS187" t="str">
        <f t="shared" si="5"/>
        <v>\\SERVER2012\ingenieria de procesos\Hojas de proceso\\PEV-50-05 .xlsx</v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N190" t="s">
        <v>751</v>
      </c>
      <c r="AO190" s="7" t="str">
        <f>+IFERROR(VLOOKUP(AN190,Tabla1[],2,FALSE),"")</f>
        <v>EQU</v>
      </c>
      <c r="AP190" t="str">
        <f>+IFERROR(VLOOKUP(AO190,[1]!Tabla_áreas[#Data],3,FALSE),"")</f>
        <v/>
      </c>
      <c r="AQ190" t="str">
        <f t="shared" si="4"/>
        <v>EQU-05-01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proceso\\EQU-05-01 .xlsx</v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837</v>
      </c>
      <c r="AO195" s="7" t="str">
        <f>+IFERROR(VLOOKUP(AN195,Tabla1[],2,FALSE),"")</f>
        <v>EQU</v>
      </c>
      <c r="AP195" t="str">
        <f>+IFERROR(VLOOKUP(AO195,[1]!Tabla_áreas[#Data],3,FALSE),"")</f>
        <v/>
      </c>
      <c r="AQ195" t="str">
        <f t="shared" si="4"/>
        <v>EQU-10-01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proceso\\EQU-10-01 .xlsx</v>
      </c>
    </row>
    <row r="196" spans="39:45" x14ac:dyDescent="0.25">
      <c r="AM196" s="7" t="s">
        <v>207</v>
      </c>
      <c r="AN196" t="s">
        <v>752</v>
      </c>
      <c r="AO196" s="7" t="str">
        <f>+IFERROR(VLOOKUP(AN196,Tabla1[],2,FALSE),"")</f>
        <v>EQU</v>
      </c>
      <c r="AP196" t="str">
        <f>+IFERROR(VLOOKUP(AO196,[1]!Tabla_áreas[#Data],3,FALSE),"")</f>
        <v/>
      </c>
      <c r="AQ196" t="str">
        <f t="shared" si="4"/>
        <v>EQU-15-01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proceso\\EQU-15-01 .xlsx</v>
      </c>
    </row>
    <row r="197" spans="39:45" x14ac:dyDescent="0.25">
      <c r="AM197" s="7" t="s">
        <v>208</v>
      </c>
      <c r="AN197" t="s">
        <v>753</v>
      </c>
      <c r="AO197" s="7" t="str">
        <f>+IFERROR(VLOOKUP(AN197,Tabla1[],2,FALSE),"")</f>
        <v>EQU</v>
      </c>
      <c r="AP197" t="str">
        <f>+IFERROR(VLOOKUP(AO197,[1]!Tabla_áreas[#Data],3,FALSE),"")</f>
        <v/>
      </c>
      <c r="AQ197" t="str">
        <f t="shared" si="4"/>
        <v>EQU-20-01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proceso\\EQU-20-01 .xlsx</v>
      </c>
    </row>
    <row r="198" spans="39:45" x14ac:dyDescent="0.25">
      <c r="AM198" s="7" t="s">
        <v>209</v>
      </c>
      <c r="AN198" t="s">
        <v>754</v>
      </c>
      <c r="AO198" s="7" t="str">
        <f>+IFERROR(VLOOKUP(AN198,Tabla1[],2,FALSE),"")</f>
        <v>EQU</v>
      </c>
      <c r="AP198" t="str">
        <f>+IFERROR(VLOOKUP(AO198,[1]!Tabla_áreas[#Data],3,FALSE),"")</f>
        <v/>
      </c>
      <c r="AQ198" t="str">
        <f t="shared" si="4"/>
        <v>EQU-25-01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proceso\\EQU-25-01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O200" s="7" t="str">
        <f>+IFERROR(VLOOKUP(AN200,Tabla1[],2,FALSE),"")</f>
        <v/>
      </c>
      <c r="AP200" t="str">
        <f>+IFERROR(VLOOKUP(AO200,[1]!Tabla_áreas[#Data],3,FALSE),"")</f>
        <v/>
      </c>
      <c r="AQ200" t="str">
        <f t="shared" si="4"/>
        <v/>
      </c>
      <c r="AR200" t="str">
        <f>IFERROR(VLOOKUP(AQ200,[1]!Tabla1[[#All],[HdP Cód Nuevo]:[HdP Nombre]],2,FALSE),"")</f>
        <v/>
      </c>
      <c r="AS200" t="str">
        <f t="shared" si="5"/>
        <v/>
      </c>
    </row>
    <row r="201" spans="39:45" x14ac:dyDescent="0.25">
      <c r="AM201" s="7" t="s">
        <v>212</v>
      </c>
      <c r="AN201" t="s">
        <v>756</v>
      </c>
      <c r="AO201" s="7" t="str">
        <f>+IFERROR(VLOOKUP(AN201,Tabla1[],2,FALSE),"")</f>
        <v>EQU</v>
      </c>
      <c r="AP201" t="str">
        <f>+IFERROR(VLOOKUP(AO201,[1]!Tabla_áreas[#Data],3,FALSE),"")</f>
        <v/>
      </c>
      <c r="AQ201" t="str">
        <f t="shared" si="4"/>
        <v>EQU-35-01</v>
      </c>
      <c r="AR201" t="str">
        <f>IFERROR(VLOOKUP(AQ201,[1]!Tabla1[[#All],[HdP Cód Nuevo]:[HdP Nombre]],2,FALSE),"")</f>
        <v/>
      </c>
      <c r="AS201" t="str">
        <f t="shared" si="5"/>
        <v>\\SERVER2012\ingenieria de procesos\Hojas de proceso\\EQU-35-01 .xlsx</v>
      </c>
    </row>
    <row r="202" spans="39:45" ht="16.5" customHeight="1" x14ac:dyDescent="0.25">
      <c r="AM202" s="7" t="s">
        <v>213</v>
      </c>
      <c r="AN202" t="s">
        <v>757</v>
      </c>
      <c r="AO202" s="7" t="str">
        <f>+IFERROR(VLOOKUP(AN202,Tabla1[],2,FALSE),"")</f>
        <v>EQU</v>
      </c>
      <c r="AP202" t="str">
        <f>+IFERROR(VLOOKUP(AO202,[1]!Tabla_áreas[#Data],3,FALSE),"")</f>
        <v/>
      </c>
      <c r="AQ202" t="str">
        <f t="shared" ref="AQ202:AQ265" si="6">IF(AO202="","",AO202&amp;"-"&amp;RIGHT(AN202,5))</f>
        <v>EQU-40-01</v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>\\SERVER2012\ingenieria de procesos\Hojas de proceso\\EQU-40-01 .xlsx</v>
      </c>
    </row>
    <row r="203" spans="39:45" ht="16.5" customHeight="1" x14ac:dyDescent="0.25">
      <c r="AM203" s="7" t="s">
        <v>214</v>
      </c>
      <c r="AN203" t="s">
        <v>758</v>
      </c>
      <c r="AO203" s="7" t="str">
        <f>+IFERROR(VLOOKUP(AN203,Tabla1[],2,FALSE),"")</f>
        <v>EQU</v>
      </c>
      <c r="AP203" t="str">
        <f>+IFERROR(VLOOKUP(AO203,[1]!Tabla_áreas[#Data],3,FALSE),"")</f>
        <v/>
      </c>
      <c r="AQ203" t="str">
        <f t="shared" si="6"/>
        <v>EQU-45-01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proceso\\EQU-45-01 .xlsx</v>
      </c>
    </row>
    <row r="204" spans="39:45" ht="16.5" customHeight="1" x14ac:dyDescent="0.25">
      <c r="AM204" s="7" t="s">
        <v>215</v>
      </c>
      <c r="AN204" t="s">
        <v>759</v>
      </c>
      <c r="AO204" s="7" t="str">
        <f>+IFERROR(VLOOKUP(AN204,Tabla1[],2,FALSE),"")</f>
        <v>EQU</v>
      </c>
      <c r="AP204" t="str">
        <f>+IFERROR(VLOOKUP(AO204,[1]!Tabla_áreas[#Data],3,FALSE),"")</f>
        <v/>
      </c>
      <c r="AQ204" t="str">
        <f t="shared" si="6"/>
        <v>EQU-50-01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proceso\\EQU-50-01 .xlsx</v>
      </c>
    </row>
    <row r="205" spans="39:45" ht="16.5" customHeight="1" x14ac:dyDescent="0.25">
      <c r="AM205" s="7" t="s">
        <v>216</v>
      </c>
      <c r="AN205" t="s">
        <v>760</v>
      </c>
      <c r="AO205" s="7" t="str">
        <f>+IFERROR(VLOOKUP(AN205,Tabla1[],2,FALSE),"")</f>
        <v>EQU</v>
      </c>
      <c r="AP205" t="str">
        <f>+IFERROR(VLOOKUP(AO205,[1]!Tabla_áreas[#Data],3,FALSE),"")</f>
        <v/>
      </c>
      <c r="AQ205" t="str">
        <f t="shared" si="6"/>
        <v>EQU-55-01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proceso\\EQU-55-01 .xlsx</v>
      </c>
    </row>
    <row r="206" spans="39:45" ht="16.5" customHeight="1" x14ac:dyDescent="0.25">
      <c r="AM206" s="7" t="s">
        <v>217</v>
      </c>
      <c r="AN206" t="s">
        <v>761</v>
      </c>
      <c r="AO206" s="7" t="str">
        <f>+IFERROR(VLOOKUP(AN206,Tabla1[],2,FALSE),"")</f>
        <v>TER</v>
      </c>
      <c r="AP206" t="str">
        <f>+IFERROR(VLOOKUP(AO206,[1]!Tabla_áreas[#Data],3,FALSE),"")</f>
        <v/>
      </c>
      <c r="AQ206" t="str">
        <f t="shared" si="6"/>
        <v>TER-01-01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proceso\\TER-01-01 .xlsx</v>
      </c>
    </row>
    <row r="207" spans="39:45" x14ac:dyDescent="0.25">
      <c r="AM207" s="7" t="s">
        <v>218</v>
      </c>
      <c r="AN207" t="s">
        <v>762</v>
      </c>
      <c r="AO207" s="7" t="str">
        <f>+IFERROR(VLOOKUP(AN207,Tabla1[],2,FALSE),"")</f>
        <v>TER</v>
      </c>
      <c r="AP207" t="str">
        <f>+IFERROR(VLOOKUP(AO207,[1]!Tabla_áreas[#Data],3,FALSE),"")</f>
        <v/>
      </c>
      <c r="AQ207" t="str">
        <f t="shared" si="6"/>
        <v>TER-05-01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proceso\\TER-05-01 .xlsx</v>
      </c>
    </row>
    <row r="208" spans="39:45" x14ac:dyDescent="0.25">
      <c r="AM208" s="7" t="s">
        <v>219</v>
      </c>
      <c r="AN208" t="s">
        <v>831</v>
      </c>
      <c r="AO208" s="7" t="str">
        <f>+IFERROR(VLOOKUP(AN208,Tabla1[],2,FALSE),"")</f>
        <v>TER</v>
      </c>
      <c r="AP208" t="str">
        <f>+IFERROR(VLOOKUP(AO208,[1]!Tabla_áreas[#Data],3,FALSE),"")</f>
        <v/>
      </c>
      <c r="AQ208" t="str">
        <f t="shared" si="6"/>
        <v>TER-10-01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proceso\\TER-10-01 .xlsx</v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N210" t="s">
        <v>763</v>
      </c>
      <c r="AO210" s="7" t="str">
        <f>+IFERROR(VLOOKUP(AN210,Tabla1[],2,FALSE),"")</f>
        <v>TER</v>
      </c>
      <c r="AP210" t="str">
        <f>+IFERROR(VLOOKUP(AO210,[1]!Tabla_áreas[#Data],3,FALSE),"")</f>
        <v/>
      </c>
      <c r="AQ210" t="str">
        <f t="shared" si="6"/>
        <v>TER-10-10</v>
      </c>
      <c r="AR210" t="str">
        <f>IFERROR(VLOOKUP(AQ210,[1]!Tabla1[[#All],[HdP Cód Nuevo]:[HdP Nombre]],2,FALSE),"")</f>
        <v/>
      </c>
      <c r="AS210" t="str">
        <f t="shared" si="7"/>
        <v>\\SERVER2012\ingenieria de procesos\Hojas de proceso\\TER-10-10 .xlsx</v>
      </c>
    </row>
    <row r="211" spans="39:45" x14ac:dyDescent="0.25">
      <c r="AM211" s="7" t="s">
        <v>222</v>
      </c>
      <c r="AN211" t="s">
        <v>764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N212" t="s">
        <v>765</v>
      </c>
      <c r="AO212" s="7" t="str">
        <f>+IFERROR(VLOOKUP(AN212,Tabla1[],2,FALSE),"")</f>
        <v>TER</v>
      </c>
      <c r="AP212" t="str">
        <f>+IFERROR(VLOOKUP(AO212,[1]!Tabla_áreas[#Data],3,FALSE),"")</f>
        <v/>
      </c>
      <c r="AQ212" t="str">
        <f t="shared" si="6"/>
        <v>TER-45-01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proceso\\TER-45-01 .xlsx</v>
      </c>
    </row>
    <row r="213" spans="39:45" x14ac:dyDescent="0.25">
      <c r="AM213" s="7" t="s">
        <v>224</v>
      </c>
      <c r="AN213" t="s">
        <v>766</v>
      </c>
      <c r="AO213" s="7" t="str">
        <f>+IFERROR(VLOOKUP(AN213,Tabla1[],2,FALSE),"")</f>
        <v>TER</v>
      </c>
      <c r="AP213" t="str">
        <f>+IFERROR(VLOOKUP(AO213,[1]!Tabla_áreas[#Data],3,FALSE),"")</f>
        <v/>
      </c>
      <c r="AQ213" t="str">
        <f t="shared" si="6"/>
        <v>TER-45-05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proceso\\TER-45-05 .xlsx</v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N216" t="s">
        <v>767</v>
      </c>
      <c r="AO216" s="7" t="str">
        <f>+IFERROR(VLOOKUP(AN216,Tabla1[],2,FALSE),"")</f>
        <v>PUE</v>
      </c>
      <c r="AP216" t="str">
        <f>+IFERROR(VLOOKUP(AO216,[1]!Tabla_áreas[#Data],3,FALSE),"")</f>
        <v/>
      </c>
      <c r="AQ216" t="str">
        <f t="shared" si="6"/>
        <v>PUE-05-01</v>
      </c>
      <c r="AR216" t="str">
        <f>IFERROR(VLOOKUP(AQ216,[1]!Tabla1[[#All],[HdP Cód Nuevo]:[HdP Nombre]],2,FALSE),"")</f>
        <v/>
      </c>
      <c r="AS216" t="str">
        <f t="shared" si="7"/>
        <v>\\SERVER2012\ingenieria de procesos\Hojas de proceso\\PUE-05-01 .xlsx</v>
      </c>
    </row>
    <row r="217" spans="39:45" x14ac:dyDescent="0.25">
      <c r="AM217" s="7" t="s">
        <v>228</v>
      </c>
      <c r="AN217" t="s">
        <v>1168</v>
      </c>
      <c r="AO217" s="7" t="str">
        <f>+IFERROR(VLOOKUP(AN217,Tabla1[],2,FALSE),"")</f>
        <v>PUE</v>
      </c>
      <c r="AP217" t="str">
        <f>+IFERROR(VLOOKUP(AO217,[1]!Tabla_áreas[#Data],3,FALSE),"")</f>
        <v/>
      </c>
      <c r="AQ217" t="str">
        <f t="shared" si="6"/>
        <v>PUE-20-02</v>
      </c>
      <c r="AR217" t="str">
        <f>IFERROR(VLOOKUP(AQ217,[1]!Tabla1[[#All],[HdP Cód Nuevo]:[HdP Nombre]],2,FALSE),"")</f>
        <v/>
      </c>
      <c r="AS217" t="str">
        <f t="shared" si="7"/>
        <v>\\SERVER2012\ingenieria de procesos\Hojas de proceso\\PUE-20-02 .xlsx</v>
      </c>
    </row>
    <row r="218" spans="39:45" x14ac:dyDescent="0.25">
      <c r="AM218" s="7" t="s">
        <v>229</v>
      </c>
      <c r="AN218" t="s">
        <v>769</v>
      </c>
      <c r="AO218" s="7" t="str">
        <f>+IFERROR(VLOOKUP(AN218,Tabla1[],2,FALSE),"")</f>
        <v>PUE</v>
      </c>
      <c r="AP218" t="str">
        <f>+IFERROR(VLOOKUP(AO218,[1]!Tabla_áreas[#Data],3,FALSE),"")</f>
        <v/>
      </c>
      <c r="AQ218" t="str">
        <f t="shared" si="6"/>
        <v>PUE-10-01</v>
      </c>
      <c r="AR218" t="str">
        <f>IFERROR(VLOOKUP(AQ218,[1]!Tabla1[[#All],[HdP Cód Nuevo]:[HdP Nombre]],2,FALSE),"")</f>
        <v/>
      </c>
      <c r="AS218" t="str">
        <f t="shared" si="7"/>
        <v>\\SERVER2012\ingenieria de procesos\Hojas de proceso\\PUE-10-01 .xlsx</v>
      </c>
    </row>
    <row r="219" spans="39:45" x14ac:dyDescent="0.25">
      <c r="AM219" s="7" t="s">
        <v>230</v>
      </c>
      <c r="AN219" t="s">
        <v>770</v>
      </c>
      <c r="AO219" s="7" t="str">
        <f>+IFERROR(VLOOKUP(AN219,Tabla1[],2,FALSE),"")</f>
        <v>PUE</v>
      </c>
      <c r="AP219" t="str">
        <f>+IFERROR(VLOOKUP(AO219,[1]!Tabla_áreas[#Data],3,FALSE),"")</f>
        <v/>
      </c>
      <c r="AQ219" t="str">
        <f t="shared" si="6"/>
        <v>PUE-15-01</v>
      </c>
      <c r="AR219" t="str">
        <f>IFERROR(VLOOKUP(AQ219,[1]!Tabla1[[#All],[HdP Cód Nuevo]:[HdP Nombre]],2,FALSE),"")</f>
        <v/>
      </c>
      <c r="AS219" t="str">
        <f t="shared" si="7"/>
        <v>\\SERVER2012\ingenieria de procesos\Hojas de proceso\\PUE-15-01 .xlsx</v>
      </c>
    </row>
    <row r="220" spans="39:45" x14ac:dyDescent="0.25">
      <c r="AM220" s="7" t="s">
        <v>231</v>
      </c>
      <c r="AN220" t="s">
        <v>771</v>
      </c>
      <c r="AO220" s="7" t="str">
        <f>+IFERROR(VLOOKUP(AN220,Tabla1[],2,FALSE),"")</f>
        <v>PUE</v>
      </c>
      <c r="AP220" t="str">
        <f>+IFERROR(VLOOKUP(AO220,[1]!Tabla_áreas[#Data],3,FALSE),"")</f>
        <v/>
      </c>
      <c r="AQ220" t="str">
        <f t="shared" si="6"/>
        <v>PUE-25-01</v>
      </c>
      <c r="AR220" t="str">
        <f>IFERROR(VLOOKUP(AQ220,[1]!Tabla1[[#All],[HdP Cód Nuevo]:[HdP Nombre]],2,FALSE),"")</f>
        <v/>
      </c>
      <c r="AS220" t="str">
        <f t="shared" si="7"/>
        <v>\\SERVER2012\ingenieria de procesos\Hojas de proceso\\PUE-25-01 .xlsx</v>
      </c>
    </row>
    <row r="221" spans="39:45" x14ac:dyDescent="0.25">
      <c r="AM221" s="7" t="s">
        <v>232</v>
      </c>
      <c r="AN221" t="s">
        <v>772</v>
      </c>
      <c r="AO221" s="7" t="str">
        <f>+IFERROR(VLOOKUP(AN221,Tabla1[],2,FALSE),"")</f>
        <v>PLA</v>
      </c>
      <c r="AP221" t="str">
        <f>+IFERROR(VLOOKUP(AO221,[1]!Tabla_áreas[#Data],3,FALSE),"")</f>
        <v/>
      </c>
      <c r="AQ221" t="str">
        <f t="shared" si="6"/>
        <v>PLA-05-01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proceso\\PLA-05-01 .xlsx</v>
      </c>
    </row>
    <row r="222" spans="39:45" x14ac:dyDescent="0.25">
      <c r="AM222" s="7" t="s">
        <v>233</v>
      </c>
      <c r="AN222" t="s">
        <v>773</v>
      </c>
      <c r="AO222" s="7" t="str">
        <f>+IFERROR(VLOOKUP(AN222,Tabla1[],2,FALSE),"")</f>
        <v>PLA</v>
      </c>
      <c r="AP222" t="str">
        <f>+IFERROR(VLOOKUP(AO222,[1]!Tabla_áreas[#Data],3,FALSE),"")</f>
        <v/>
      </c>
      <c r="AQ222" t="str">
        <f t="shared" si="6"/>
        <v>PLA-15-01</v>
      </c>
      <c r="AR222" t="str">
        <f>IFERROR(VLOOKUP(AQ222,[1]!Tabla1[[#All],[HdP Cód Nuevo]:[HdP Nombre]],2,FALSE),"")</f>
        <v/>
      </c>
      <c r="AS222" t="str">
        <f t="shared" si="7"/>
        <v>\\SERVER2012\ingenieria de procesos\Hojas de proceso\\PLA-15-01 .xlsx</v>
      </c>
    </row>
    <row r="223" spans="39:45" x14ac:dyDescent="0.25">
      <c r="AM223" s="7" t="s">
        <v>234</v>
      </c>
      <c r="AN223" t="s">
        <v>774</v>
      </c>
      <c r="AO223" s="7" t="str">
        <f>+IFERROR(VLOOKUP(AN223,Tabla1[],2,FALSE),"")</f>
        <v>PUE</v>
      </c>
      <c r="AP223" t="str">
        <f>+IFERROR(VLOOKUP(AO223,[1]!Tabla_áreas[#Data],3,FALSE),"")</f>
        <v/>
      </c>
      <c r="AQ223" t="str">
        <f t="shared" si="6"/>
        <v>PUE-30-01</v>
      </c>
      <c r="AR223" t="str">
        <f>IFERROR(VLOOKUP(AQ223,[1]!Tabla1[[#All],[HdP Cód Nuevo]:[HdP Nombre]],2,FALSE),"")</f>
        <v/>
      </c>
      <c r="AS223" t="str">
        <f t="shared" si="7"/>
        <v>\\SERVER2012\ingenieria de procesos\Hojas de proceso\\PUE-30-01 .xlsx</v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N225" t="s">
        <v>775</v>
      </c>
      <c r="AO225" s="7" t="str">
        <f>+IFERROR(VLOOKUP(AN225,Tabla1[],2,FALSE),"")</f>
        <v>CON</v>
      </c>
      <c r="AP225" t="str">
        <f>+IFERROR(VLOOKUP(AO225,[1]!Tabla_áreas[#Data],3,FALSE),"")</f>
        <v/>
      </c>
      <c r="AQ225" t="str">
        <f t="shared" si="6"/>
        <v>CON-05-01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proceso\\CON-05-01 .xlsx</v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N227" t="s">
        <v>776</v>
      </c>
      <c r="AO227" s="7" t="str">
        <f>+IFERROR(VLOOKUP(AN227,Tabla1[],2,FALSE),"")</f>
        <v>ARV</v>
      </c>
      <c r="AP227" t="str">
        <f>+IFERROR(VLOOKUP(AO227,[1]!Tabla_áreas[#Data],3,FALSE),"")</f>
        <v/>
      </c>
      <c r="AQ227" t="str">
        <f t="shared" si="6"/>
        <v>ARV-01-01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proceso\\ARV-01-01 .xlsx</v>
      </c>
    </row>
    <row r="228" spans="39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242</v>
      </c>
      <c r="AN231" t="s">
        <v>778</v>
      </c>
      <c r="AO231" s="7" t="str">
        <f>+IFERROR(VLOOKUP(AN231,Tabla1[],2,FALSE),"")</f>
        <v>ATQ</v>
      </c>
      <c r="AP231" t="str">
        <f>+IFERROR(VLOOKUP(AO231,[1]!Tabla_áreas[#Data],3,FALSE),"")</f>
        <v/>
      </c>
      <c r="AQ231" t="str">
        <f t="shared" si="6"/>
        <v>ATQ-35-05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proceso\\ATQ-35-05 .xlsx</v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N235" t="s">
        <v>779</v>
      </c>
      <c r="AO235" s="7" t="str">
        <f>+IFERROR(VLOOKUP(AN235,Tabla1[],2,FALSE),"")</f>
        <v>PEV</v>
      </c>
      <c r="AP235" t="str">
        <f>+IFERROR(VLOOKUP(AO235,[1]!Tabla_áreas[#Data],3,FALSE),"")</f>
        <v/>
      </c>
      <c r="AQ235" t="str">
        <f t="shared" si="6"/>
        <v>PEV-30-05</v>
      </c>
      <c r="AR235" t="str">
        <f>IFERROR(VLOOKUP(AQ235,[1]!Tabla1[[#All],[HdP Cód Nuevo]:[HdP Nombre]],2,FALSE),"")</f>
        <v/>
      </c>
      <c r="AS235" t="str">
        <f t="shared" si="7"/>
        <v>\\SERVER2012\ingenieria de procesos\Hojas de proceso\\PEV-30-05 .xlsx</v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x14ac:dyDescent="0.25">
      <c r="AM238" s="7" t="s">
        <v>249</v>
      </c>
      <c r="AN238" t="s">
        <v>780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39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39:45" x14ac:dyDescent="0.25">
      <c r="AM242" s="7" t="s">
        <v>253</v>
      </c>
      <c r="AN242" t="s">
        <v>781</v>
      </c>
      <c r="AO242" s="7" t="str">
        <f>+IFERROR(VLOOKUP(AN242,Tabla1[],2,FALSE),"")</f>
        <v>PEV</v>
      </c>
      <c r="AP242" t="str">
        <f>+IFERROR(VLOOKUP(AO242,[1]!Tabla_áreas[#Data],3,FALSE),"")</f>
        <v/>
      </c>
      <c r="AQ242" t="str">
        <f t="shared" si="6"/>
        <v>PEV-50-01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proceso\\PEV-50-01 .xlsx</v>
      </c>
    </row>
    <row r="243" spans="39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39:45" x14ac:dyDescent="0.25">
      <c r="AM244" s="7" t="s">
        <v>255</v>
      </c>
      <c r="AN244" t="s">
        <v>782</v>
      </c>
      <c r="AO244" s="7" t="str">
        <f>+IFERROR(VLOOKUP(AN244,Tabla1[],2,FALSE),"")</f>
        <v>PUE</v>
      </c>
      <c r="AP244" t="str">
        <f>+IFERROR(VLOOKUP(AO244,[1]!Tabla_áreas[#Data],3,FALSE),"")</f>
        <v/>
      </c>
      <c r="AQ244" t="str">
        <f t="shared" si="6"/>
        <v>PUE-40-01</v>
      </c>
      <c r="AR244" t="str">
        <f>IFERROR(VLOOKUP(AQ244,[1]!Tabla1[[#All],[HdP Cód Nuevo]:[HdP Nombre]],2,FALSE),"")</f>
        <v/>
      </c>
      <c r="AS244" t="str">
        <f t="shared" si="7"/>
        <v>\\SERVER2012\ingenieria de procesos\Hojas de proceso\\PUE-40-01 .xlsx</v>
      </c>
    </row>
    <row r="245" spans="39:45" x14ac:dyDescent="0.25">
      <c r="AM245" s="7" t="s">
        <v>256</v>
      </c>
      <c r="AN245" t="s">
        <v>1368</v>
      </c>
      <c r="AO245" s="7" t="str">
        <f>+IFERROR(VLOOKUP(AN245,Tabla1[],2,FALSE),"")</f>
        <v>PUE</v>
      </c>
      <c r="AP245" t="str">
        <f>+IFERROR(VLOOKUP(AO245,[1]!Tabla_áreas[#Data],3,FALSE),"")</f>
        <v/>
      </c>
      <c r="AQ245" t="str">
        <f t="shared" si="6"/>
        <v>PUE-40-15</v>
      </c>
      <c r="AR245" t="str">
        <f>IFERROR(VLOOKUP(AQ245,[1]!Tabla1[[#All],[HdP Cód Nuevo]:[HdP Nombre]],2,FALSE),"")</f>
        <v/>
      </c>
      <c r="AS245" t="str">
        <f t="shared" si="7"/>
        <v>\\SERVER2012\ingenieria de procesos\Hojas de proceso\\PUE-40-15 .xlsx</v>
      </c>
    </row>
    <row r="246" spans="39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39:45" x14ac:dyDescent="0.25">
      <c r="AM247" s="7" t="s">
        <v>258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39:45" x14ac:dyDescent="0.25">
      <c r="AM248" s="7" t="s">
        <v>259</v>
      </c>
      <c r="AN248" t="s">
        <v>785</v>
      </c>
      <c r="AO248" s="7" t="str">
        <f>+IFERROR(VLOOKUP(AN248,Tabla1[],2,FALSE),"")</f>
        <v>ATQ</v>
      </c>
      <c r="AP248" t="str">
        <f>+IFERROR(VLOOKUP(AO248,[1]!Tabla_áreas[#Data],3,FALSE),"")</f>
        <v/>
      </c>
      <c r="AQ248" t="str">
        <f t="shared" si="6"/>
        <v>ATQ-15-01</v>
      </c>
      <c r="AR248" t="str">
        <f>IFERROR(VLOOKUP(AQ248,[1]!Tabla1[[#All],[HdP Cód Nuevo]:[HdP Nombre]],2,FALSE),"")</f>
        <v/>
      </c>
      <c r="AS248" t="str">
        <f t="shared" si="7"/>
        <v>\\SERVER2012\ingenieria de procesos\Hojas de proceso\\ATQ-15-01 .xlsx</v>
      </c>
    </row>
    <row r="249" spans="39:45" x14ac:dyDescent="0.25"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39:45" x14ac:dyDescent="0.25">
      <c r="AM250" s="7" t="s">
        <v>261</v>
      </c>
      <c r="AN250" t="s">
        <v>786</v>
      </c>
      <c r="AO250" s="7" t="str">
        <f>+IFERROR(VLOOKUP(AN250,Tabla1[],2,FALSE),"")</f>
        <v>ESP</v>
      </c>
      <c r="AP250" t="str">
        <f>+IFERROR(VLOOKUP(AO250,[1]!Tabla_áreas[#Data],3,FALSE),"")</f>
        <v/>
      </c>
      <c r="AQ250" t="str">
        <f t="shared" si="6"/>
        <v>ESP-01-01</v>
      </c>
      <c r="AR250" t="str">
        <f>IFERROR(VLOOKUP(AQ250,[1]!Tabla1[[#All],[HdP Cód Nuevo]:[HdP Nombre]],2,FALSE),"")</f>
        <v/>
      </c>
      <c r="AS250" t="str">
        <f t="shared" si="7"/>
        <v>\\SERVER2012\ingenieria de procesos\Hojas de proceso\\ESP-01-01 .xlsx</v>
      </c>
    </row>
    <row r="251" spans="39:45" x14ac:dyDescent="0.25"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39:45" x14ac:dyDescent="0.25">
      <c r="AM252" s="7" t="s">
        <v>263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39:45" x14ac:dyDescent="0.25">
      <c r="AM253" s="7" t="s">
        <v>264</v>
      </c>
      <c r="AN253" t="s">
        <v>787</v>
      </c>
      <c r="AO253" s="7" t="str">
        <f>+IFERROR(VLOOKUP(AN253,Tabla1[],2,FALSE),"")</f>
        <v>CON</v>
      </c>
      <c r="AP253" t="str">
        <f>+IFERROR(VLOOKUP(AO253,[1]!Tabla_áreas[#Data],3,FALSE),"")</f>
        <v/>
      </c>
      <c r="AQ253" t="str">
        <f t="shared" si="6"/>
        <v>CON-01-01</v>
      </c>
      <c r="AR253" t="str">
        <f>IFERROR(VLOOKUP(AQ253,[1]!Tabla1[[#All],[HdP Cód Nuevo]:[HdP Nombre]],2,FALSE),"")</f>
        <v/>
      </c>
      <c r="AS253" t="str">
        <f t="shared" si="7"/>
        <v>\\SERVER2012\ingenieria de procesos\Hojas de proceso\\CON-01-01 .xlsx</v>
      </c>
    </row>
    <row r="254" spans="39:45" x14ac:dyDescent="0.25">
      <c r="AM254" s="7" t="s">
        <v>265</v>
      </c>
      <c r="AN254" t="s">
        <v>788</v>
      </c>
      <c r="AO254" s="7" t="str">
        <f>+IFERROR(VLOOKUP(AN254,Tabla1[],2,FALSE),"")</f>
        <v>TER</v>
      </c>
      <c r="AP254" t="str">
        <f>+IFERROR(VLOOKUP(AO254,[1]!Tabla_áreas[#Data],3,FALSE),"")</f>
        <v/>
      </c>
      <c r="AQ254" t="str">
        <f t="shared" si="6"/>
        <v>TER-15-05</v>
      </c>
      <c r="AR254" t="str">
        <f>IFERROR(VLOOKUP(AQ254,[1]!Tabla1[[#All],[HdP Cód Nuevo]:[HdP Nombre]],2,FALSE),"")</f>
        <v/>
      </c>
      <c r="AS254" t="str">
        <f t="shared" si="7"/>
        <v>\\SERVER2012\ingenieria de procesos\Hojas de proceso\\TER-15-05 .xlsx</v>
      </c>
    </row>
    <row r="255" spans="39:45" ht="15" customHeight="1" x14ac:dyDescent="0.25">
      <c r="AM255" s="7" t="s">
        <v>266</v>
      </c>
      <c r="AN255" t="s">
        <v>789</v>
      </c>
      <c r="AO255" s="7" t="str">
        <f>+IFERROR(VLOOKUP(AN255,Tabla1[],2,FALSE),"")</f>
        <v>PUE</v>
      </c>
      <c r="AP255" t="str">
        <f>+IFERROR(VLOOKUP(AO255,[1]!Tabla_áreas[#Data],3,FALSE),"")</f>
        <v/>
      </c>
      <c r="AQ255" t="str">
        <f t="shared" si="6"/>
        <v>PUE-35-01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proceso\\PUE-35-01 .xlsx</v>
      </c>
    </row>
    <row r="256" spans="39:45" ht="15" customHeight="1" x14ac:dyDescent="0.25">
      <c r="AM256" s="7" t="s">
        <v>267</v>
      </c>
      <c r="AN256" t="s">
        <v>790</v>
      </c>
      <c r="AO256" s="7" t="str">
        <f>+IFERROR(VLOOKUP(AN256,Tabla1[],2,FALSE),"")</f>
        <v>TER</v>
      </c>
      <c r="AP256" t="str">
        <f>+IFERROR(VLOOKUP(AO256,[1]!Tabla_áreas[#Data],3,FALSE),"")</f>
        <v/>
      </c>
      <c r="AQ256" t="str">
        <f t="shared" si="6"/>
        <v>TER-35-01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proceso\\TER-35-01 .xlsx</v>
      </c>
    </row>
    <row r="257" spans="4:45" ht="15" customHeight="1" x14ac:dyDescent="0.25">
      <c r="AM257" s="7" t="s">
        <v>268</v>
      </c>
      <c r="AN257" t="s">
        <v>853</v>
      </c>
      <c r="AO257" s="7" t="str">
        <f>+IFERROR(VLOOKUP(AN257,Tabla1[],2,FALSE),"")</f>
        <v>CHA</v>
      </c>
      <c r="AP257" t="str">
        <f>+IFERROR(VLOOKUP(AO257,[1]!Tabla_áreas[#Data],3,FALSE),"")</f>
        <v/>
      </c>
      <c r="AQ257" t="str">
        <f t="shared" si="6"/>
        <v>CHA-01-01</v>
      </c>
      <c r="AR257" t="str">
        <f>IFERROR(VLOOKUP(AQ257,[1]!Tabla1[[#All],[HdP Cód Nuevo]:[HdP Nombre]],2,FALSE),"")</f>
        <v/>
      </c>
      <c r="AS257" t="str">
        <f t="shared" si="7"/>
        <v>\\SERVER2012\ingenieria de procesos\Hojas de proceso\\CHA-01-01 .xlsx</v>
      </c>
    </row>
    <row r="258" spans="4:45" ht="15" customHeight="1" x14ac:dyDescent="0.25">
      <c r="D258" s="48" t="s">
        <v>915</v>
      </c>
      <c r="E258" s="48"/>
      <c r="F258" s="48" t="s">
        <v>916</v>
      </c>
      <c r="G258" s="48"/>
      <c r="H258" s="48"/>
      <c r="I258" s="48"/>
      <c r="J258" s="48"/>
      <c r="K258" s="94" t="s">
        <v>917</v>
      </c>
      <c r="L258" s="95"/>
      <c r="M258" s="96"/>
      <c r="AM258" s="7" t="s">
        <v>269</v>
      </c>
      <c r="AN258" t="s">
        <v>791</v>
      </c>
      <c r="AO258" s="7" t="str">
        <f>+IFERROR(VLOOKUP(AN258,Tabla1[],2,FALSE),"")</f>
        <v>TER</v>
      </c>
      <c r="AP258" t="str">
        <f>+IFERROR(VLOOKUP(AO258,[1]!Tabla_áreas[#Data],3,FALSE),"")</f>
        <v/>
      </c>
      <c r="AQ258" t="str">
        <f t="shared" si="6"/>
        <v>TER-15-01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proceso\\TER-15-01 .xlsx</v>
      </c>
    </row>
    <row r="259" spans="4:45" ht="15" customHeight="1" x14ac:dyDescent="0.25">
      <c r="D259" s="49" t="s">
        <v>918</v>
      </c>
      <c r="E259" s="49"/>
      <c r="F259" s="50" t="s">
        <v>919</v>
      </c>
      <c r="G259" s="50"/>
      <c r="H259" s="50"/>
      <c r="I259" s="50"/>
      <c r="J259" s="50"/>
      <c r="K259" s="97" t="s">
        <v>824</v>
      </c>
      <c r="L259" s="98"/>
      <c r="M259" s="99"/>
      <c r="AM259" s="7" t="s">
        <v>270</v>
      </c>
      <c r="AN259" t="s">
        <v>792</v>
      </c>
      <c r="AO259" s="7" t="str">
        <f>+IFERROR(VLOOKUP(AN259,Tabla1[],2,FALSE),"")</f>
        <v>PEV</v>
      </c>
      <c r="AP259" t="str">
        <f>+IFERROR(VLOOKUP(AO259,[1]!Tabla_áreas[#Data],3,FALSE),"")</f>
        <v/>
      </c>
      <c r="AQ259" t="str">
        <f t="shared" si="6"/>
        <v>PEV-15-01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proceso\\PEV-15-01 .xlsx</v>
      </c>
    </row>
    <row r="260" spans="4:45" ht="15" customHeight="1" x14ac:dyDescent="0.25">
      <c r="D260" s="51" t="s">
        <v>918</v>
      </c>
      <c r="E260" s="51"/>
      <c r="F260" s="52" t="s">
        <v>920</v>
      </c>
      <c r="G260" s="52"/>
      <c r="H260" s="52"/>
      <c r="I260" s="52"/>
      <c r="J260" s="52"/>
      <c r="K260" s="100" t="s">
        <v>13</v>
      </c>
      <c r="L260" s="101"/>
      <c r="M260" s="102"/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4:45" ht="15" customHeight="1" x14ac:dyDescent="0.25">
      <c r="D261" s="53" t="s">
        <v>918</v>
      </c>
      <c r="E261" s="53"/>
      <c r="F261" s="54" t="s">
        <v>921</v>
      </c>
      <c r="G261" s="54"/>
      <c r="H261" s="54"/>
      <c r="I261" s="54"/>
      <c r="J261" s="54"/>
      <c r="K261" s="103" t="s">
        <v>815</v>
      </c>
      <c r="L261" s="104"/>
      <c r="M261" s="105"/>
      <c r="AM261" s="7" t="s">
        <v>272</v>
      </c>
      <c r="AN261" t="s">
        <v>793</v>
      </c>
      <c r="AO261" s="7" t="str">
        <f>+IFERROR(VLOOKUP(AN261,Tabla1[],2,FALSE),"")</f>
        <v>TER</v>
      </c>
      <c r="AP261" t="str">
        <f>+IFERROR(VLOOKUP(AO261,[1]!Tabla_áreas[#Data],3,FALSE),"")</f>
        <v/>
      </c>
      <c r="AQ261" t="str">
        <f t="shared" si="6"/>
        <v>TER-20-01</v>
      </c>
      <c r="AR261" t="str">
        <f>IFERROR(VLOOKUP(AQ261,[1]!Tabla1[[#All],[HdP Cód Nuevo]:[HdP Nombre]],2,FALSE),"")</f>
        <v/>
      </c>
      <c r="AS261" t="str">
        <f t="shared" si="7"/>
        <v>\\SERVER2012\ingenieria de procesos\Hojas de proceso\\TER-20-01 .xlsx</v>
      </c>
    </row>
    <row r="262" spans="4:45" ht="15" customHeight="1" x14ac:dyDescent="0.25">
      <c r="D262" s="55" t="s">
        <v>922</v>
      </c>
      <c r="E262" s="55"/>
      <c r="F262" s="56" t="s">
        <v>923</v>
      </c>
      <c r="G262" s="56"/>
      <c r="H262" s="56"/>
      <c r="I262" s="56"/>
      <c r="J262" s="56"/>
      <c r="K262" s="106" t="s">
        <v>726</v>
      </c>
      <c r="L262" s="107"/>
      <c r="M262" s="108"/>
      <c r="AM262" s="7" t="s">
        <v>273</v>
      </c>
      <c r="AN262" t="s">
        <v>794</v>
      </c>
      <c r="AO262" s="7" t="str">
        <f>+IFERROR(VLOOKUP(AN262,Tabla1[],2,FALSE),"")</f>
        <v>CHA</v>
      </c>
      <c r="AP262" t="str">
        <f>+IFERROR(VLOOKUP(AO262,[1]!Tabla_áreas[#Data],3,FALSE),"")</f>
        <v/>
      </c>
      <c r="AQ262" t="str">
        <f t="shared" si="6"/>
        <v>CHA-01-05</v>
      </c>
      <c r="AR262" t="str">
        <f>IFERROR(VLOOKUP(AQ262,[1]!Tabla1[[#All],[HdP Cód Nuevo]:[HdP Nombre]],2,FALSE),"")</f>
        <v/>
      </c>
      <c r="AS262" t="str">
        <f t="shared" si="7"/>
        <v>\\SERVER2012\ingenieria de procesos\Hojas de proceso\\CHA-01-05 .xlsx</v>
      </c>
    </row>
    <row r="263" spans="4:45" ht="15" customHeight="1" x14ac:dyDescent="0.25">
      <c r="D263" s="57" t="s">
        <v>922</v>
      </c>
      <c r="E263" s="57"/>
      <c r="F263" s="58" t="s">
        <v>924</v>
      </c>
      <c r="G263" s="58"/>
      <c r="H263" s="58"/>
      <c r="I263" s="58"/>
      <c r="J263" s="58"/>
      <c r="K263" s="112" t="s">
        <v>780</v>
      </c>
      <c r="L263" s="113"/>
      <c r="M263" s="114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4:45" ht="15" customHeight="1" x14ac:dyDescent="0.25">
      <c r="D264" s="59" t="s">
        <v>922</v>
      </c>
      <c r="E264" s="59"/>
      <c r="F264" s="60" t="s">
        <v>925</v>
      </c>
      <c r="G264" s="60"/>
      <c r="H264" s="60"/>
      <c r="I264" s="60"/>
      <c r="J264" s="60"/>
      <c r="K264" s="115" t="s">
        <v>926</v>
      </c>
      <c r="L264" s="116"/>
      <c r="M264" s="117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4:45" ht="15" customHeight="1" x14ac:dyDescent="0.25">
      <c r="D265" s="61" t="s">
        <v>922</v>
      </c>
      <c r="E265" s="61"/>
      <c r="F265" s="62" t="s">
        <v>927</v>
      </c>
      <c r="G265" s="62"/>
      <c r="H265" s="62"/>
      <c r="I265" s="62"/>
      <c r="J265" s="62"/>
      <c r="K265" s="118" t="s">
        <v>823</v>
      </c>
      <c r="L265" s="119"/>
      <c r="M265" s="120"/>
      <c r="AM265" s="7" t="s">
        <v>1</v>
      </c>
      <c r="AN265" t="s">
        <v>746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4:45" ht="15" customHeight="1" x14ac:dyDescent="0.25">
      <c r="D266" s="63" t="s">
        <v>922</v>
      </c>
      <c r="E266" s="63"/>
      <c r="F266" s="63" t="s">
        <v>928</v>
      </c>
      <c r="G266" s="63"/>
      <c r="H266" s="63"/>
      <c r="I266" s="63"/>
      <c r="J266" s="63"/>
      <c r="K266" s="121" t="s">
        <v>784</v>
      </c>
      <c r="L266" s="122"/>
      <c r="M266" s="123"/>
      <c r="AM266" s="7" t="s">
        <v>276</v>
      </c>
      <c r="AN266" t="s">
        <v>795</v>
      </c>
      <c r="AO266" s="7" t="str">
        <f>+IFERROR(VLOOKUP(AN266,Tabla1[],2,FALSE),"")</f>
        <v>TER</v>
      </c>
      <c r="AP266" t="str">
        <f>+IFERROR(VLOOKUP(AO266,[1]!Tabla_áreas[#Data],3,FALSE),"")</f>
        <v/>
      </c>
      <c r="AQ266" t="str">
        <f t="shared" ref="AQ266:AQ329" si="8">IF(AO266="","",AO266&amp;"-"&amp;RIGHT(AN266,5))</f>
        <v>TER-25-01</v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>\\SERVER2012\ingenieria de procesos\Hojas de proceso\\TER-25-01 .xlsx</v>
      </c>
    </row>
    <row r="267" spans="4:45" ht="15" customHeight="1" x14ac:dyDescent="0.25">
      <c r="D267" s="64" t="s">
        <v>922</v>
      </c>
      <c r="E267" s="64"/>
      <c r="F267" s="65" t="s">
        <v>929</v>
      </c>
      <c r="G267" s="65"/>
      <c r="H267" s="65"/>
      <c r="I267" s="65"/>
      <c r="J267" s="65"/>
      <c r="K267" s="124" t="s">
        <v>819</v>
      </c>
      <c r="L267" s="125"/>
      <c r="M267" s="126"/>
      <c r="AM267" s="7" t="s">
        <v>277</v>
      </c>
      <c r="AN267" t="s">
        <v>796</v>
      </c>
      <c r="AO267" s="7" t="str">
        <f>+IFERROR(VLOOKUP(AN267,Tabla1[],2,FALSE),"")</f>
        <v>PEV</v>
      </c>
      <c r="AP267" t="str">
        <f>+IFERROR(VLOOKUP(AO267,[1]!Tabla_áreas[#Data],3,FALSE),"")</f>
        <v/>
      </c>
      <c r="AQ267" t="str">
        <f t="shared" si="8"/>
        <v>PEV-45-01</v>
      </c>
      <c r="AR267" t="str">
        <f>IFERROR(VLOOKUP(AQ267,[1]!Tabla1[[#All],[HdP Cód Nuevo]:[HdP Nombre]],2,FALSE),"")</f>
        <v/>
      </c>
      <c r="AS267" t="str">
        <f t="shared" si="9"/>
        <v>\\SERVER2012\ingenieria de procesos\Hojas de proceso\\PEV-45-01 .xlsx</v>
      </c>
    </row>
    <row r="268" spans="4:45" ht="15" customHeight="1" x14ac:dyDescent="0.25">
      <c r="D268" s="66" t="s">
        <v>922</v>
      </c>
      <c r="E268" s="66"/>
      <c r="F268" s="67" t="s">
        <v>930</v>
      </c>
      <c r="G268" s="67"/>
      <c r="H268" s="67"/>
      <c r="I268" s="67"/>
      <c r="J268" s="67"/>
      <c r="K268" s="91" t="s">
        <v>931</v>
      </c>
      <c r="L268" s="92"/>
      <c r="M268" s="93"/>
      <c r="AM268" s="7" t="s">
        <v>2</v>
      </c>
      <c r="AN268" t="s">
        <v>797</v>
      </c>
      <c r="AO268" s="7" t="str">
        <f>+IFERROR(VLOOKUP(AN268,Tabla1[],2,FALSE),"")</f>
        <v>PLA</v>
      </c>
      <c r="AP268" t="str">
        <f>+IFERROR(VLOOKUP(AO268,[1]!Tabla_áreas[#Data],3,FALSE),"")</f>
        <v/>
      </c>
      <c r="AQ268" t="str">
        <f t="shared" si="8"/>
        <v>PLA-05-25</v>
      </c>
      <c r="AR268" t="str">
        <f>IFERROR(VLOOKUP(AQ268,[1]!Tabla1[[#All],[HdP Cód Nuevo]:[HdP Nombre]],2,FALSE),"")</f>
        <v/>
      </c>
      <c r="AS268" t="str">
        <f t="shared" si="9"/>
        <v>\\SERVER2012\ingenieria de procesos\Hojas de proceso\\PLA-05-25 .xlsx</v>
      </c>
    </row>
    <row r="269" spans="4:45" ht="15" customHeight="1" x14ac:dyDescent="0.25">
      <c r="D269" s="68" t="s">
        <v>922</v>
      </c>
      <c r="E269" s="68"/>
      <c r="F269" s="69" t="s">
        <v>932</v>
      </c>
      <c r="G269" s="69"/>
      <c r="H269" s="69"/>
      <c r="I269" s="69"/>
      <c r="J269" s="69"/>
      <c r="K269" s="109" t="s">
        <v>820</v>
      </c>
      <c r="L269" s="110"/>
      <c r="M269" s="111"/>
      <c r="AM269" s="7" t="s">
        <v>278</v>
      </c>
      <c r="AN269" t="s">
        <v>798</v>
      </c>
      <c r="AO269" s="7" t="str">
        <f>+IFERROR(VLOOKUP(AN269,Tabla1[],2,FALSE),"")</f>
        <v>TER</v>
      </c>
      <c r="AP269" t="str">
        <f>+IFERROR(VLOOKUP(AO269,[1]!Tabla_áreas[#Data],3,FALSE),"")</f>
        <v/>
      </c>
      <c r="AQ269" t="str">
        <f t="shared" si="8"/>
        <v>TER-30-01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proceso\\TER-30-01 .xlsx</v>
      </c>
    </row>
    <row r="270" spans="4:45" ht="15" customHeight="1" x14ac:dyDescent="0.25">
      <c r="D270" s="70" t="s">
        <v>922</v>
      </c>
      <c r="E270" s="70"/>
      <c r="F270" s="71" t="s">
        <v>933</v>
      </c>
      <c r="G270" s="71"/>
      <c r="H270" s="71"/>
      <c r="I270" s="71"/>
      <c r="J270" s="71"/>
      <c r="K270" s="85" t="s">
        <v>816</v>
      </c>
      <c r="L270" s="86"/>
      <c r="M270" s="87"/>
      <c r="AM270" s="7" t="s">
        <v>5</v>
      </c>
      <c r="AN270" t="s">
        <v>746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4:45" ht="15" customHeight="1" x14ac:dyDescent="0.25">
      <c r="D271" s="72" t="s">
        <v>922</v>
      </c>
      <c r="E271" s="72"/>
      <c r="F271" s="73" t="s">
        <v>934</v>
      </c>
      <c r="G271" s="73"/>
      <c r="H271" s="73"/>
      <c r="I271" s="73"/>
      <c r="J271" s="73"/>
      <c r="K271" s="88" t="s">
        <v>821</v>
      </c>
      <c r="L271" s="89"/>
      <c r="M271" s="90"/>
      <c r="AM271" s="7" t="s">
        <v>8</v>
      </c>
      <c r="AN271" t="s">
        <v>799</v>
      </c>
      <c r="AO271" s="7" t="str">
        <f>+IFERROR(VLOOKUP(AN271,Tabla1[],2,FALSE),"")</f>
        <v>PLA</v>
      </c>
      <c r="AP271" t="str">
        <f>+IFERROR(VLOOKUP(AO271,[1]!Tabla_áreas[#Data],3,FALSE),"")</f>
        <v/>
      </c>
      <c r="AQ271" t="str">
        <f t="shared" si="8"/>
        <v>PLA-05-25</v>
      </c>
      <c r="AR271" t="str">
        <f>IFERROR(VLOOKUP(AQ271,[1]!Tabla1[[#All],[HdP Cód Nuevo]:[HdP Nombre]],2,FALSE),"")</f>
        <v/>
      </c>
      <c r="AS271" t="str">
        <f t="shared" si="9"/>
        <v>\\SERVER2012\ingenieria de procesos\Hojas de proceso\\PLA-05-25 .xlsx</v>
      </c>
    </row>
    <row r="272" spans="4:45" ht="15" customHeight="1" x14ac:dyDescent="0.25">
      <c r="D272" s="74" t="s">
        <v>922</v>
      </c>
      <c r="E272" s="74"/>
      <c r="F272" s="75" t="s">
        <v>935</v>
      </c>
      <c r="G272" s="75"/>
      <c r="H272" s="75"/>
      <c r="I272" s="75"/>
      <c r="J272" s="75"/>
      <c r="K272" s="79" t="s">
        <v>936</v>
      </c>
      <c r="L272" s="80"/>
      <c r="M272" s="81"/>
      <c r="AM272" s="7" t="s">
        <v>6</v>
      </c>
      <c r="AN272" t="s">
        <v>800</v>
      </c>
      <c r="AO272" s="7" t="str">
        <f>+IFERROR(VLOOKUP(AN272,Tabla1[],2,FALSE),"")</f>
        <v>PLA</v>
      </c>
      <c r="AP272" t="str">
        <f>+IFERROR(VLOOKUP(AO272,[1]!Tabla_áreas[#Data],3,FALSE),"")</f>
        <v/>
      </c>
      <c r="AQ272" t="str">
        <f t="shared" si="8"/>
        <v>PLA-15-25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proceso\\PLA-15-25 .xlsx</v>
      </c>
    </row>
    <row r="273" spans="4:45" ht="15" customHeight="1" x14ac:dyDescent="0.25">
      <c r="D273" s="76" t="s">
        <v>922</v>
      </c>
      <c r="E273" s="76"/>
      <c r="F273" s="77" t="s">
        <v>937</v>
      </c>
      <c r="G273" s="77"/>
      <c r="H273" s="77"/>
      <c r="I273" s="77"/>
      <c r="J273" s="77"/>
      <c r="K273" s="82" t="s">
        <v>822</v>
      </c>
      <c r="L273" s="83"/>
      <c r="M273" s="84"/>
      <c r="AM273" s="7" t="s">
        <v>9</v>
      </c>
      <c r="AN273" t="s">
        <v>800</v>
      </c>
      <c r="AO273" s="7" t="str">
        <f>+IFERROR(VLOOKUP(AN273,Tabla1[],2,FALSE),"")</f>
        <v>PLA</v>
      </c>
      <c r="AP273" t="str">
        <f>+IFERROR(VLOOKUP(AO273,[1]!Tabla_áreas[#Data],3,FALSE),"")</f>
        <v/>
      </c>
      <c r="AQ273" t="str">
        <f t="shared" si="8"/>
        <v>PLA-15-25</v>
      </c>
      <c r="AR273" t="str">
        <f>IFERROR(VLOOKUP(AQ273,[1]!Tabla1[[#All],[HdP Cód Nuevo]:[HdP Nombre]],2,FALSE),"")</f>
        <v/>
      </c>
      <c r="AS273" t="str">
        <f t="shared" si="9"/>
        <v>\\SERVER2012\ingenieria de procesos\Hojas de proceso\\PLA-15-25 .xlsx</v>
      </c>
    </row>
    <row r="274" spans="4:45" x14ac:dyDescent="0.25">
      <c r="AM274" s="7" t="s">
        <v>7</v>
      </c>
      <c r="AN274" t="s">
        <v>801</v>
      </c>
      <c r="AO274" s="7" t="str">
        <f>+IFERROR(VLOOKUP(AN274,Tabla1[],2,FALSE),"")</f>
        <v>PLA</v>
      </c>
      <c r="AP274" t="str">
        <f>+IFERROR(VLOOKUP(AO274,[1]!Tabla_áreas[#Data],3,FALSE),"")</f>
        <v/>
      </c>
      <c r="AQ274" t="str">
        <f t="shared" si="8"/>
        <v>PLA-10-10</v>
      </c>
      <c r="AR274" t="str">
        <f>IFERROR(VLOOKUP(AQ274,[1]!Tabla1[[#All],[HdP Cód Nuevo]:[HdP Nombre]],2,FALSE),"")</f>
        <v/>
      </c>
      <c r="AS274" t="str">
        <f t="shared" si="9"/>
        <v>\\SERVER2012\ingenieria de procesos\Hojas de proceso\\PLA-10-10 .xlsx</v>
      </c>
    </row>
    <row r="275" spans="4:45" x14ac:dyDescent="0.25">
      <c r="AM275" s="7" t="s">
        <v>279</v>
      </c>
      <c r="AN275" t="s">
        <v>802</v>
      </c>
      <c r="AO275" s="7" t="str">
        <f>+IFERROR(VLOOKUP(AN275,Tabla1[],2,FALSE),"")</f>
        <v>TER</v>
      </c>
      <c r="AP275" t="str">
        <f>+IFERROR(VLOOKUP(AO275,[1]!Tabla_áreas[#Data],3,FALSE),"")</f>
        <v/>
      </c>
      <c r="AQ275" t="str">
        <f t="shared" si="8"/>
        <v>TER-40-01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proceso\\TER-40-01 .xlsx</v>
      </c>
    </row>
    <row r="276" spans="4:45" x14ac:dyDescent="0.25"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4:45" x14ac:dyDescent="0.25"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4:45" x14ac:dyDescent="0.25">
      <c r="AL278" s="1"/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4:45" x14ac:dyDescent="0.25">
      <c r="AM279" s="7" t="s">
        <v>283</v>
      </c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4:45" x14ac:dyDescent="0.25">
      <c r="AM280" s="7" t="s">
        <v>284</v>
      </c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4:45" x14ac:dyDescent="0.25">
      <c r="AM281" s="7" t="s">
        <v>285</v>
      </c>
      <c r="AN281" t="s">
        <v>13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4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4:45" x14ac:dyDescent="0.25">
      <c r="AM283" s="7" t="s">
        <v>10</v>
      </c>
      <c r="AN283" t="s">
        <v>746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4:45" x14ac:dyDescent="0.25">
      <c r="AM284" s="7" t="s">
        <v>287</v>
      </c>
      <c r="AN284" t="s">
        <v>803</v>
      </c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4:45" x14ac:dyDescent="0.25">
      <c r="AM285" s="7" t="s">
        <v>288</v>
      </c>
      <c r="AN285" t="s">
        <v>804</v>
      </c>
      <c r="AO285" s="7" t="str">
        <f>+IFERROR(VLOOKUP(AN285,Tabla1[],2,FALSE),"")</f>
        <v>CON</v>
      </c>
      <c r="AP285" t="str">
        <f>+IFERROR(VLOOKUP(AO285,[1]!Tabla_áreas[#Data],3,FALSE),"")</f>
        <v/>
      </c>
      <c r="AQ285" t="str">
        <f t="shared" si="8"/>
        <v>CON-10-01</v>
      </c>
      <c r="AR285" t="str">
        <f>IFERROR(VLOOKUP(AQ285,[1]!Tabla1[[#All],[HdP Cód Nuevo]:[HdP Nombre]],2,FALSE),"")</f>
        <v/>
      </c>
      <c r="AS285" t="str">
        <f t="shared" si="9"/>
        <v>\\SERVER2012\ingenieria de procesos\Hojas de proceso\\CON-10-01 .xlsx</v>
      </c>
    </row>
    <row r="286" spans="4:45" x14ac:dyDescent="0.25">
      <c r="AM286" s="7" t="s">
        <v>11</v>
      </c>
      <c r="AN286" t="s">
        <v>805</v>
      </c>
      <c r="AO286" s="7" t="str">
        <f>+IFERROR(VLOOKUP(AN286,Tabla1[],2,FALSE),"")</f>
        <v>PLA</v>
      </c>
      <c r="AP286" t="str">
        <f>+IFERROR(VLOOKUP(AO286,[1]!Tabla_áreas[#Data],3,FALSE),"")</f>
        <v/>
      </c>
      <c r="AQ286" t="str">
        <f t="shared" si="8"/>
        <v>PLA-05-01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proceso\\PLA-05-01 .xlsx</v>
      </c>
    </row>
    <row r="287" spans="4:45" x14ac:dyDescent="0.25">
      <c r="AM287" s="7" t="s">
        <v>12</v>
      </c>
      <c r="AN287" t="s">
        <v>806</v>
      </c>
      <c r="AO287" s="7" t="str">
        <f>+IFERROR(VLOOKUP(AN287,Tabla1[],2,FALSE),"")</f>
        <v>PLA</v>
      </c>
      <c r="AP287" t="str">
        <f>+IFERROR(VLOOKUP(AO287,[1]!Tabla_áreas[#Data],3,FALSE),"")</f>
        <v/>
      </c>
      <c r="AQ287" t="str">
        <f t="shared" si="8"/>
        <v>PLA-10-15</v>
      </c>
      <c r="AR287" t="str">
        <f>IFERROR(VLOOKUP(AQ287,[1]!Tabla1[[#All],[HdP Cód Nuevo]:[HdP Nombre]],2,FALSE),"")</f>
        <v/>
      </c>
      <c r="AS287" t="str">
        <f t="shared" si="9"/>
        <v>\\SERVER2012\ingenieria de procesos\Hojas de proceso\\PLA-10-15 .xlsx</v>
      </c>
    </row>
    <row r="288" spans="4:45" x14ac:dyDescent="0.25">
      <c r="AM288" s="7" t="s">
        <v>289</v>
      </c>
      <c r="AN288" t="s">
        <v>1132</v>
      </c>
      <c r="AO288" s="7" t="str">
        <f>+IFERROR(VLOOKUP(AN288,Tabla1[],2,FALSE),"")</f>
        <v>PUE</v>
      </c>
      <c r="AP288" t="str">
        <f>+IFERROR(VLOOKUP(AO288,[1]!Tabla_áreas[#Data],3,FALSE),"")</f>
        <v/>
      </c>
      <c r="AQ288" t="str">
        <f t="shared" si="8"/>
        <v>PUE-01-10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proceso\\PUE-01-10 .xlsx</v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N290" t="s">
        <v>784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N293" t="s">
        <v>1143</v>
      </c>
      <c r="AO293" s="7" t="str">
        <f>+IFERROR(VLOOKUP(AN293,Tabla1[],2,FALSE),"")</f>
        <v>EMB</v>
      </c>
      <c r="AP293" t="str">
        <f>+IFERROR(VLOOKUP(AO293,[1]!Tabla_áreas[#Data],3,FALSE),"")</f>
        <v/>
      </c>
      <c r="AQ293" t="str">
        <f t="shared" si="8"/>
        <v>EMB-01-30</v>
      </c>
      <c r="AR293" t="str">
        <f>IFERROR(VLOOKUP(AQ293,[1]!Tabla1[[#All],[HdP Cód Nuevo]:[HdP Nombre]],2,FALSE),"")</f>
        <v/>
      </c>
      <c r="AS293" t="str">
        <f t="shared" si="9"/>
        <v>\\SERVER2012\ingenieria de procesos\Hojas de proceso\\EMB-01-30 .xlsx</v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N295" t="s">
        <v>810</v>
      </c>
      <c r="AO295" s="7" t="str">
        <f>+IFERROR(VLOOKUP(AN295,Tabla1[],2,FALSE),"")</f>
        <v>EMB</v>
      </c>
      <c r="AP295" t="str">
        <f>+IFERROR(VLOOKUP(AO295,[1]!Tabla_áreas[#Data],3,FALSE),"")</f>
        <v/>
      </c>
      <c r="AQ295" t="str">
        <f t="shared" si="8"/>
        <v>EMB-05-01</v>
      </c>
      <c r="AR295" t="str">
        <f>IFERROR(VLOOKUP(AQ295,[1]!Tabla1[[#All],[HdP Cód Nuevo]:[HdP Nombre]],2,FALSE),"")</f>
        <v/>
      </c>
      <c r="AS295" t="str">
        <f t="shared" si="9"/>
        <v>\\SERVER2012\ingenieria de procesos\Hojas de proceso\\EMB-05-01 .xlsx</v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N297" t="s">
        <v>746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N298" t="s">
        <v>811</v>
      </c>
      <c r="AO298" s="7" t="str">
        <f>+IFERROR(VLOOKUP(AN298,Tabla1[],2,FALSE),"")</f>
        <v>PLA</v>
      </c>
      <c r="AP298" t="str">
        <f>+IFERROR(VLOOKUP(AO298,[1]!Tabla_áreas[#Data],3,FALSE),"")</f>
        <v/>
      </c>
      <c r="AQ298" t="str">
        <f t="shared" si="8"/>
        <v>PLA-05-01</v>
      </c>
      <c r="AR298" t="str">
        <f>IFERROR(VLOOKUP(AQ298,[1]!Tabla1[[#All],[HdP Cód Nuevo]:[HdP Nombre]],2,FALSE),"")</f>
        <v/>
      </c>
      <c r="AS298" t="str">
        <f t="shared" si="9"/>
        <v>\\SERVER2012\ingenieria de procesos\Hojas de proceso\\PLA-05-01 .xlsx</v>
      </c>
    </row>
    <row r="299" spans="39:45" x14ac:dyDescent="0.25">
      <c r="AM299" s="7" t="s">
        <v>300</v>
      </c>
      <c r="AN299" t="s">
        <v>806</v>
      </c>
      <c r="AO299" s="7" t="str">
        <f>+IFERROR(VLOOKUP(AN299,Tabla1[],2,FALSE),"")</f>
        <v>PLA</v>
      </c>
      <c r="AP299" t="str">
        <f>+IFERROR(VLOOKUP(AO299,[1]!Tabla_áreas[#Data],3,FALSE),"")</f>
        <v/>
      </c>
      <c r="AQ299" t="str">
        <f t="shared" si="8"/>
        <v>PLA-10-15</v>
      </c>
      <c r="AR299" t="str">
        <f>IFERROR(VLOOKUP(AQ299,[1]!Tabla1[[#All],[HdP Cód Nuevo]:[HdP Nombre]],2,FALSE),"")</f>
        <v/>
      </c>
      <c r="AS299" t="str">
        <f t="shared" si="9"/>
        <v>\\SERVER2012\ingenieria de procesos\Hojas de proceso\\PLA-10-15 .xlsx</v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N304" t="s">
        <v>13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t="s">
        <v>812</v>
      </c>
      <c r="AO305" s="7" t="str">
        <f>+IFERROR(VLOOKUP(AN305,Tabla1[],2,FALSE),"")</f>
        <v>PLA</v>
      </c>
      <c r="AP305" t="str">
        <f>+IFERROR(VLOOKUP(AO305,[1]!Tabla_áreas[#Data],3,FALSE),"")</f>
        <v/>
      </c>
      <c r="AQ305" t="str">
        <f t="shared" si="8"/>
        <v>PLA-15-02</v>
      </c>
      <c r="AR305" t="str">
        <f>IFERROR(VLOOKUP(AQ305,[1]!Tabla1[[#All],[HdP Cód Nuevo]:[HdP Nombre]],2,FALSE),"")</f>
        <v/>
      </c>
      <c r="AS305" t="str">
        <f t="shared" si="9"/>
        <v>\\SERVER2012\ingenieria de procesos\Hojas de proceso\\PLA-15-02 .xlsx</v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N307" t="s">
        <v>813</v>
      </c>
      <c r="AO307" s="7" t="str">
        <f>+IFERROR(VLOOKUP(AN307,Tabla1[],2,FALSE),"")</f>
        <v>EMB</v>
      </c>
      <c r="AP307" t="str">
        <f>+IFERROR(VLOOKUP(AO307,[1]!Tabla_áreas[#Data],3,FALSE),"")</f>
        <v/>
      </c>
      <c r="AQ307" t="str">
        <f t="shared" si="8"/>
        <v>EMB-15-01</v>
      </c>
      <c r="AR307" t="str">
        <f>IFERROR(VLOOKUP(AQ307,[1]!Tabla1[[#All],[HdP Cód Nuevo]:[HdP Nombre]],2,FALSE),"")</f>
        <v/>
      </c>
      <c r="AS307" t="str">
        <f t="shared" si="9"/>
        <v>\\SERVER2012\ingenieria de procesos\Hojas de proceso\\EMB-15-01 .xlsx</v>
      </c>
    </row>
    <row r="308" spans="39:45" x14ac:dyDescent="0.25">
      <c r="AM308" s="7" t="s">
        <v>309</v>
      </c>
      <c r="AN308" t="s">
        <v>1371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13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N312" t="s">
        <v>814</v>
      </c>
      <c r="AO312" s="7" t="str">
        <f>+IFERROR(VLOOKUP(AN312,Tabla1[],2,FALSE),"")</f>
        <v>EMB</v>
      </c>
      <c r="AP312" t="str">
        <f>+IFERROR(VLOOKUP(AO312,[1]!Tabla_áreas[#Data],3,FALSE),"")</f>
        <v/>
      </c>
      <c r="AQ312" t="str">
        <f t="shared" si="8"/>
        <v>EMB-10-01</v>
      </c>
      <c r="AR312" t="str">
        <f>IFERROR(VLOOKUP(AQ312,[1]!Tabla1[[#All],[HdP Cód Nuevo]:[HdP Nombre]],2,FALSE),"")</f>
        <v/>
      </c>
      <c r="AS312" t="str">
        <f t="shared" si="9"/>
        <v>\\SERVER2012\ingenieria de procesos\Hojas de proceso\\EMB-10-01 .xlsx</v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818</v>
      </c>
      <c r="AO317" s="7" t="str">
        <f>+IFERROR(VLOOKUP(AN317,Tabla1[],2,FALSE),"")</f>
        <v>TER</v>
      </c>
      <c r="AP317" t="str">
        <f>+IFERROR(VLOOKUP(AO317,[1]!Tabla_áreas[#Data],3,FALSE),"")</f>
        <v/>
      </c>
      <c r="AQ317" t="str">
        <f t="shared" si="8"/>
        <v>TER-10-05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proceso\\TER-10-05 .xlsx</v>
      </c>
    </row>
    <row r="318" spans="39:45" x14ac:dyDescent="0.25">
      <c r="AM318" s="7" t="s">
        <v>319</v>
      </c>
      <c r="AN318" t="s">
        <v>833</v>
      </c>
      <c r="AO318" s="7" t="str">
        <f>+IFERROR(VLOOKUP(AN318,Tabla1[],2,FALSE),"")</f>
        <v>ESP</v>
      </c>
      <c r="AP318" t="str">
        <f>+IFERROR(VLOOKUP(AO318,[1]!Tabla_áreas[#Data],3,FALSE),"")</f>
        <v/>
      </c>
      <c r="AQ318" t="str">
        <f t="shared" si="8"/>
        <v>ESP-05-04</v>
      </c>
      <c r="AR318" t="str">
        <f>IFERROR(VLOOKUP(AQ318,[1]!Tabla1[[#All],[HdP Cód Nuevo]:[HdP Nombre]],2,FALSE),"")</f>
        <v/>
      </c>
      <c r="AS318" t="str">
        <f t="shared" si="9"/>
        <v>\\SERVER2012\ingenieria de procesos\Hojas de proceso\\ESP-05-04 .xlsx</v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N320" t="s">
        <v>841</v>
      </c>
      <c r="AO320" s="7" t="str">
        <f>+IFERROR(VLOOKUP(AN320,Tabla1[],2,FALSE),"")</f>
        <v>ARV</v>
      </c>
      <c r="AP320" t="str">
        <f>+IFERROR(VLOOKUP(AO320,[1]!Tabla_áreas[#Data],3,FALSE),"")</f>
        <v/>
      </c>
      <c r="AQ320" t="str">
        <f t="shared" si="8"/>
        <v>ARV-25-05</v>
      </c>
      <c r="AR320" t="str">
        <f>IFERROR(VLOOKUP(AQ320,[1]!Tabla1[[#All],[HdP Cód Nuevo]:[HdP Nombre]],2,FALSE),"")</f>
        <v/>
      </c>
      <c r="AS320" t="str">
        <f t="shared" si="9"/>
        <v>\\SERVER2012\ingenieria de procesos\Hojas de proceso\\ARV-25-05 .xlsx</v>
      </c>
    </row>
    <row r="321" spans="39:45" x14ac:dyDescent="0.25">
      <c r="AM321" s="7" t="s">
        <v>322</v>
      </c>
      <c r="AN321" t="s">
        <v>1142</v>
      </c>
      <c r="AO321" s="7" t="str">
        <f>+IFERROR(VLOOKUP(AN321,Tabla1[],2,FALSE),"")</f>
        <v>EQU</v>
      </c>
      <c r="AP321" t="str">
        <f>+IFERROR(VLOOKUP(AO321,[1]!Tabla_áreas[#Data],3,FALSE),"")</f>
        <v/>
      </c>
      <c r="AQ321" t="str">
        <f t="shared" si="8"/>
        <v>EQU-14-01</v>
      </c>
      <c r="AR321" t="str">
        <f>IFERROR(VLOOKUP(AQ321,[1]!Tabla1[[#All],[HdP Cód Nuevo]:[HdP Nombre]],2,FALSE),"")</f>
        <v/>
      </c>
      <c r="AS321" t="str">
        <f t="shared" si="9"/>
        <v>\\SERVER2012\ingenieria de procesos\Hojas de proceso\\EQU-14-01 .xlsx</v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N324" t="s">
        <v>1096</v>
      </c>
      <c r="AO324" s="7" t="str">
        <f>+IFERROR(VLOOKUP(AN324,Tabla1[],2,FALSE),"")</f>
        <v>ESP</v>
      </c>
      <c r="AP324" t="str">
        <f>+IFERROR(VLOOKUP(AO324,[1]!Tabla_áreas[#Data],3,FALSE),"")</f>
        <v/>
      </c>
      <c r="AQ324" t="str">
        <f t="shared" si="8"/>
        <v>ESP-01-05</v>
      </c>
      <c r="AR324" t="str">
        <f>IFERROR(VLOOKUP(AQ324,[1]!Tabla1[[#All],[HdP Cód Nuevo]:[HdP Nombre]],2,FALSE),"")</f>
        <v/>
      </c>
      <c r="AS324" t="str">
        <f t="shared" si="9"/>
        <v>\\SERVER2012\ingenieria de procesos\Hojas de proceso\\ESP-01-05 .xlsx</v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N330" t="s">
        <v>881</v>
      </c>
      <c r="AO330" s="7" t="str">
        <f>+IFERROR(VLOOKUP(AN330,Tabla1[],2,FALSE),"")</f>
        <v>EMB</v>
      </c>
      <c r="AP330" t="str">
        <f>+IFERROR(VLOOKUP(AO330,[1]!Tabla_áreas[#Data],3,FALSE),"")</f>
        <v/>
      </c>
      <c r="AQ330" t="str">
        <f t="shared" ref="AQ330:AQ393" si="10">IF(AO330="","",AO330&amp;"-"&amp;RIGHT(AN330,5))</f>
        <v>EMB-01-20</v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>\\SERVER2012\ingenieria de procesos\Hojas de proceso\\EMB-01-20 .xlsx</v>
      </c>
    </row>
    <row r="331" spans="39:45" x14ac:dyDescent="0.25">
      <c r="AM331" s="7" t="s">
        <v>332</v>
      </c>
      <c r="AN331" t="s">
        <v>1130</v>
      </c>
      <c r="AO331" s="7" t="str">
        <f>+IFERROR(VLOOKUP(AN331,Tabla1[],2,FALSE),"")</f>
        <v>CHA</v>
      </c>
      <c r="AP331" t="str">
        <f>+IFERROR(VLOOKUP(AO331,[1]!Tabla_áreas[#Data],3,FALSE),"")</f>
        <v/>
      </c>
      <c r="AQ331" t="str">
        <f t="shared" si="10"/>
        <v>CHA-25-01</v>
      </c>
      <c r="AR331" t="str">
        <f>IFERROR(VLOOKUP(AQ331,[1]!Tabla1[[#All],[HdP Cód Nuevo]:[HdP Nombre]],2,FALSE),"")</f>
        <v/>
      </c>
      <c r="AS331" t="str">
        <f t="shared" si="11"/>
        <v>\\SERVER2012\ingenieria de procesos\Hojas de proceso\\CHA-25-01 .xlsx</v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N335" t="s">
        <v>1099</v>
      </c>
      <c r="AO335" s="7" t="str">
        <f>+IFERROR(VLOOKUP(AN335,Tabla1[],2,FALSE),"")</f>
        <v>PEV</v>
      </c>
      <c r="AP335" t="str">
        <f>+IFERROR(VLOOKUP(AO335,[1]!Tabla_áreas[#Data],3,FALSE),"")</f>
        <v/>
      </c>
      <c r="AQ335" t="str">
        <f t="shared" si="10"/>
        <v>PEV-01-05</v>
      </c>
      <c r="AR335" t="str">
        <f>IFERROR(VLOOKUP(AQ335,[1]!Tabla1[[#All],[HdP Cód Nuevo]:[HdP Nombre]],2,FALSE),"")</f>
        <v/>
      </c>
      <c r="AS335" t="str">
        <f t="shared" si="11"/>
        <v>\\SERVER2012\ingenieria de procesos\Hojas de proceso\\PEV-01-05 .xlsx</v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N338" t="s">
        <v>807</v>
      </c>
      <c r="AO338" s="7" t="str">
        <f>+IFERROR(VLOOKUP(AN338,Tabla1[],2,FALSE),"")</f>
        <v>CON</v>
      </c>
      <c r="AP338" t="str">
        <f>+IFERROR(VLOOKUP(AO338,[1]!Tabla_áreas[#Data],3,FALSE),"")</f>
        <v/>
      </c>
      <c r="AQ338" t="str">
        <f t="shared" si="10"/>
        <v>CON-15-01</v>
      </c>
      <c r="AR338" t="str">
        <f>IFERROR(VLOOKUP(AQ338,[1]!Tabla1[[#All],[HdP Cód Nuevo]:[HdP Nombre]],2,FALSE),"")</f>
        <v/>
      </c>
      <c r="AS338" t="str">
        <f t="shared" si="11"/>
        <v>\\SERVER2012\ingenieria de procesos\Hojas de proceso\\CON-15-01 .xlsx</v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N340" t="s">
        <v>1075</v>
      </c>
      <c r="AO340" s="7" t="str">
        <f>+IFERROR(VLOOKUP(AN340,Tabla1[],2,FALSE),"")</f>
        <v>EMB</v>
      </c>
      <c r="AP340" t="str">
        <f>+IFERROR(VLOOKUP(AO340,[1]!Tabla_áreas[#Data],3,FALSE),"")</f>
        <v/>
      </c>
      <c r="AQ340" t="str">
        <f t="shared" si="10"/>
        <v>EMB-10-05</v>
      </c>
      <c r="AR340" t="str">
        <f>IFERROR(VLOOKUP(AQ340,[1]!Tabla1[[#All],[HdP Cód Nuevo]:[HdP Nombre]],2,FALSE),"")</f>
        <v/>
      </c>
      <c r="AS340" t="str">
        <f t="shared" si="11"/>
        <v>\\SERVER2012\ingenieria de procesos\Hojas de proceso\\EMB-10-05 .xlsx</v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N346" t="s">
        <v>1098</v>
      </c>
      <c r="AO346" s="7" t="str">
        <f>+IFERROR(VLOOKUP(AN346,Tabla1[],2,FALSE),"")</f>
        <v>CON</v>
      </c>
      <c r="AP346" t="str">
        <f>+IFERROR(VLOOKUP(AO346,[1]!Tabla_áreas[#Data],3,FALSE),"")</f>
        <v/>
      </c>
      <c r="AQ346" t="str">
        <f t="shared" si="10"/>
        <v>CON-01-05</v>
      </c>
      <c r="AR346" t="str">
        <f>IFERROR(VLOOKUP(AQ346,[1]!Tabla1[[#All],[HdP Cód Nuevo]:[HdP Nombre]],2,FALSE),"")</f>
        <v/>
      </c>
      <c r="AS346" t="str">
        <f t="shared" si="11"/>
        <v>\\SERVER2012\ingenieria de procesos\Hojas de proceso\\CON-01-05 .xlsx</v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N357" t="s">
        <v>845</v>
      </c>
      <c r="AO357" s="7" t="str">
        <f>+IFERROR(VLOOKUP(AN357,Tabla1[],2,FALSE),"")</f>
        <v>CHA</v>
      </c>
      <c r="AP357" t="str">
        <f>+IFERROR(VLOOKUP(AO357,[1]!Tabla_áreas[#Data],3,FALSE),"")</f>
        <v/>
      </c>
      <c r="AQ357" t="str">
        <f t="shared" si="10"/>
        <v>CHA-01-10</v>
      </c>
      <c r="AR357" t="str">
        <f>IFERROR(VLOOKUP(AQ357,[1]!Tabla1[[#All],[HdP Cód Nuevo]:[HdP Nombre]],2,FALSE),"")</f>
        <v/>
      </c>
      <c r="AS357" t="str">
        <f t="shared" si="11"/>
        <v>\\SERVER2012\ingenieria de procesos\Hojas de proceso\\CHA-01-10 .xlsx</v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N359" t="s">
        <v>846</v>
      </c>
      <c r="AO359" s="7" t="str">
        <f>+IFERROR(VLOOKUP(AN359,Tabla1[],2,FALSE),"")</f>
        <v>CHA</v>
      </c>
      <c r="AP359" t="str">
        <f>+IFERROR(VLOOKUP(AO359,[1]!Tabla_áreas[#Data],3,FALSE),"")</f>
        <v/>
      </c>
      <c r="AQ359" t="str">
        <f t="shared" si="10"/>
        <v>CHA-10-01</v>
      </c>
      <c r="AR359" t="str">
        <f>IFERROR(VLOOKUP(AQ359,[1]!Tabla1[[#All],[HdP Cód Nuevo]:[HdP Nombre]],2,FALSE),"")</f>
        <v/>
      </c>
      <c r="AS359" t="str">
        <f t="shared" si="11"/>
        <v>\\SERVER2012\ingenieria de procesos\Hojas de proceso\\CHA-10-01 .xlsx</v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N361" t="s">
        <v>1159</v>
      </c>
      <c r="AO361" s="7" t="str">
        <f>+IFERROR(VLOOKUP(AN361,Tabla1[],2,FALSE),"")</f>
        <v>PLA</v>
      </c>
      <c r="AP361" t="str">
        <f>+IFERROR(VLOOKUP(AO361,[1]!Tabla_áreas[#Data],3,FALSE),"")</f>
        <v/>
      </c>
      <c r="AQ361" t="str">
        <f t="shared" si="10"/>
        <v>PLA-05-01</v>
      </c>
      <c r="AR361" t="str">
        <f>IFERROR(VLOOKUP(AQ361,[1]!Tabla1[[#All],[HdP Cód Nuevo]:[HdP Nombre]],2,FALSE),"")</f>
        <v/>
      </c>
      <c r="AS361" t="str">
        <f t="shared" si="11"/>
        <v>\\SERVER2012\ingenieria de procesos\Hojas de proceso\\PLA-05-01 .xlsx</v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N365" t="s">
        <v>847</v>
      </c>
      <c r="AO365" s="7" t="str">
        <f>+IFERROR(VLOOKUP(AN365,Tabla1[],2,FALSE),"")</f>
        <v>CHA</v>
      </c>
      <c r="AP365" t="str">
        <f>+IFERROR(VLOOKUP(AO365,[1]!Tabla_áreas[#Data],3,FALSE),"")</f>
        <v/>
      </c>
      <c r="AQ365" t="str">
        <f t="shared" si="10"/>
        <v>CHA-15-01</v>
      </c>
      <c r="AR365" t="str">
        <f>IFERROR(VLOOKUP(AQ365,[1]!Tabla1[[#All],[HdP Cód Nuevo]:[HdP Nombre]],2,FALSE),"")</f>
        <v/>
      </c>
      <c r="AS365" t="str">
        <f t="shared" si="11"/>
        <v>\\SERVER2012\ingenieria de procesos\Hojas de proceso\\CHA-15-01 .xlsx</v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N367" t="s">
        <v>848</v>
      </c>
      <c r="AO367" s="7" t="str">
        <f>+IFERROR(VLOOKUP(AN367,Tabla1[],2,FALSE),"")</f>
        <v>CHA</v>
      </c>
      <c r="AP367" t="str">
        <f>+IFERROR(VLOOKUP(AO367,[1]!Tabla_áreas[#Data],3,FALSE),"")</f>
        <v/>
      </c>
      <c r="AQ367" t="str">
        <f t="shared" si="10"/>
        <v>CHA-10-01</v>
      </c>
      <c r="AR367" t="str">
        <f>IFERROR(VLOOKUP(AQ367,[1]!Tabla1[[#All],[HdP Cód Nuevo]:[HdP Nombre]],2,FALSE),"")</f>
        <v/>
      </c>
      <c r="AS367" t="str">
        <f t="shared" si="11"/>
        <v>\\SERVER2012\ingenieria de procesos\Hojas de proceso\\CHA-10-01 .xlsx</v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N369" t="s">
        <v>849</v>
      </c>
      <c r="AO369" s="7" t="str">
        <f>+IFERROR(VLOOKUP(AN369,Tabla1[],2,FALSE),"")</f>
        <v>CHA</v>
      </c>
      <c r="AP369" t="str">
        <f>+IFERROR(VLOOKUP(AO369,[1]!Tabla_áreas[#Data],3,FALSE),"")</f>
        <v/>
      </c>
      <c r="AQ369" t="str">
        <f t="shared" si="10"/>
        <v>CHA-15-01</v>
      </c>
      <c r="AR369" t="str">
        <f>IFERROR(VLOOKUP(AQ369,[1]!Tabla1[[#All],[HdP Cód Nuevo]:[HdP Nombre]],2,FALSE),"")</f>
        <v/>
      </c>
      <c r="AS369" t="str">
        <f t="shared" si="11"/>
        <v>\\SERVER2012\ingenieria de procesos\Hojas de proceso\\CHA-15-01 .xlsx</v>
      </c>
    </row>
    <row r="370" spans="39:45" x14ac:dyDescent="0.25">
      <c r="AM370" s="7" t="s">
        <v>371</v>
      </c>
      <c r="AN370" t="s">
        <v>850</v>
      </c>
      <c r="AO370" s="7" t="str">
        <f>+IFERROR(VLOOKUP(AN370,Tabla1[],2,FALSE),"")</f>
        <v>CHA</v>
      </c>
      <c r="AP370" t="str">
        <f>+IFERROR(VLOOKUP(AO370,[1]!Tabla_áreas[#Data],3,FALSE),"")</f>
        <v/>
      </c>
      <c r="AQ370" t="str">
        <f t="shared" si="10"/>
        <v>CHA-01-10</v>
      </c>
      <c r="AR370" t="str">
        <f>IFERROR(VLOOKUP(AQ370,[1]!Tabla1[[#All],[HdP Cód Nuevo]:[HdP Nombre]],2,FALSE),"")</f>
        <v/>
      </c>
      <c r="AS370" t="str">
        <f t="shared" si="11"/>
        <v>\\SERVER2012\ingenieria de procesos\Hojas de proceso\\CHA-01-10 .xlsx</v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N378" t="s">
        <v>819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N381" t="s">
        <v>815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N383" t="s">
        <v>820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N385" t="s">
        <v>816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N388" t="s">
        <v>821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N389" t="s">
        <v>1209</v>
      </c>
      <c r="AO389" s="7" t="str">
        <f>+IFERROR(VLOOKUP(AN389,Tabla1[],2,FALSE),"")</f>
        <v>PLA</v>
      </c>
      <c r="AP389" t="str">
        <f>+IFERROR(VLOOKUP(AO389,[1]!Tabla_áreas[#Data],3,FALSE),"")</f>
        <v/>
      </c>
      <c r="AQ389" t="str">
        <f t="shared" si="10"/>
        <v>PLA-10-60</v>
      </c>
      <c r="AR389" t="str">
        <f>IFERROR(VLOOKUP(AQ389,[1]!Tabla1[[#All],[HdP Cód Nuevo]:[HdP Nombre]],2,FALSE),"")</f>
        <v/>
      </c>
      <c r="AS389" t="str">
        <f t="shared" si="11"/>
        <v>\\SERVER2012\ingenieria de procesos\Hojas de proceso\\PLA-10-60 .xlsx</v>
      </c>
    </row>
    <row r="390" spans="39:45" x14ac:dyDescent="0.25">
      <c r="AM390" s="7" t="s">
        <v>391</v>
      </c>
      <c r="AN390" t="s">
        <v>822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N392" t="s">
        <v>1210</v>
      </c>
      <c r="AO392" s="7" t="str">
        <f>+IFERROR(VLOOKUP(AN392,Tabla1[],2,FALSE),"")</f>
        <v>PLA</v>
      </c>
      <c r="AP392" t="str">
        <f>+IFERROR(VLOOKUP(AO392,[1]!Tabla_áreas[#Data],3,FALSE),"")</f>
        <v/>
      </c>
      <c r="AQ392" t="str">
        <f t="shared" si="10"/>
        <v>PLA-05-01</v>
      </c>
      <c r="AR392" t="str">
        <f>IFERROR(VLOOKUP(AQ392,[1]!Tabla1[[#All],[HdP Cód Nuevo]:[HdP Nombre]],2,FALSE),"")</f>
        <v/>
      </c>
      <c r="AS392" t="str">
        <f t="shared" si="11"/>
        <v>\\SERVER2012\ingenieria de procesos\Hojas de proceso\\PLA-05-01 .xlsx</v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N415" t="s">
        <v>823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N430" t="s">
        <v>824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49">
    <mergeCell ref="K269:M269"/>
    <mergeCell ref="K263:M263"/>
    <mergeCell ref="K264:M264"/>
    <mergeCell ref="K265:M265"/>
    <mergeCell ref="K266:M266"/>
    <mergeCell ref="K267:M267"/>
    <mergeCell ref="K258:M258"/>
    <mergeCell ref="K259:M259"/>
    <mergeCell ref="K260:M260"/>
    <mergeCell ref="K261:M261"/>
    <mergeCell ref="K262:M262"/>
    <mergeCell ref="A1:AI3"/>
    <mergeCell ref="D272:E272"/>
    <mergeCell ref="F272:J272"/>
    <mergeCell ref="K272:M272"/>
    <mergeCell ref="D273:E273"/>
    <mergeCell ref="F273:J273"/>
    <mergeCell ref="K273:M273"/>
    <mergeCell ref="D270:E270"/>
    <mergeCell ref="F270:J270"/>
    <mergeCell ref="K270:M270"/>
    <mergeCell ref="D271:E271"/>
    <mergeCell ref="F271:J271"/>
    <mergeCell ref="K271:M271"/>
    <mergeCell ref="D268:E268"/>
    <mergeCell ref="F268:J268"/>
    <mergeCell ref="K268:M268"/>
    <mergeCell ref="D269:E269"/>
    <mergeCell ref="F269:J269"/>
    <mergeCell ref="D266:E266"/>
    <mergeCell ref="F266:J266"/>
    <mergeCell ref="D267:E267"/>
    <mergeCell ref="F267:J267"/>
    <mergeCell ref="D264:E264"/>
    <mergeCell ref="F264:J264"/>
    <mergeCell ref="D265:E265"/>
    <mergeCell ref="F265:J265"/>
    <mergeCell ref="D262:E262"/>
    <mergeCell ref="F262:J262"/>
    <mergeCell ref="D263:E263"/>
    <mergeCell ref="F263:J263"/>
    <mergeCell ref="D260:E260"/>
    <mergeCell ref="F260:J260"/>
    <mergeCell ref="D261:E261"/>
    <mergeCell ref="F261:J261"/>
    <mergeCell ref="D258:E258"/>
    <mergeCell ref="F258:J258"/>
    <mergeCell ref="D259:E259"/>
    <mergeCell ref="F259:J259"/>
  </mergeCells>
  <hyperlinks>
    <hyperlink ref="AN1" r:id="rId1" xr:uid="{00000000-0004-0000-0400-000000000000}"/>
    <hyperlink ref="AN4" r:id="rId2" xr:uid="{00000000-0004-0000-0400-000001000000}"/>
  </hyperlinks>
  <printOptions horizontalCentered="1" verticalCentered="1"/>
  <pageMargins left="0" right="0" top="0" bottom="0" header="0" footer="0"/>
  <pageSetup paperSize="9" scale="2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171450</xdr:rowOff>
                  </from>
                  <to>
                    <xdr:col>37</xdr:col>
                    <xdr:colOff>695325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95250</xdr:rowOff>
                  </from>
                  <to>
                    <xdr:col>37</xdr:col>
                    <xdr:colOff>695325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4" tint="-0.499984740745262"/>
    <pageSetUpPr fitToPage="1"/>
  </sheetPr>
  <dimension ref="A1:AS719"/>
  <sheetViews>
    <sheetView showGridLines="0" topLeftCell="H28" zoomScaleNormal="100" workbookViewId="0">
      <selection sqref="A1:AG3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41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5" x14ac:dyDescent="0.25">
      <c r="A1" s="78" t="s">
        <v>943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M1" s="3" t="s">
        <v>952</v>
      </c>
      <c r="AN1" s="4" t="s">
        <v>953</v>
      </c>
      <c r="AO1" s="3" t="s">
        <v>954</v>
      </c>
      <c r="AP1" t="s">
        <v>940</v>
      </c>
    </row>
    <row r="2" spans="1:45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O2" s="3" t="s">
        <v>955</v>
      </c>
      <c r="AP2" t="str">
        <f>A1</f>
        <v>Diagrama de Procesos - Modelo 1800</v>
      </c>
    </row>
    <row r="3" spans="1:45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M3" s="3" t="s">
        <v>4</v>
      </c>
      <c r="AN3" s="17">
        <f>+COUNTA(AM9:AM1048576)</f>
        <v>498</v>
      </c>
      <c r="AO3"/>
    </row>
    <row r="4" spans="1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1800</v>
      </c>
      <c r="AR4" s="2" t="str">
        <f>AN4&amp;AP4&amp;AP3</f>
        <v>\\SERVER2012\ingenieria de procesos\Hojas de proceso\\\SERVER2012\ingenieria de procesos\Hojas de proceso\0 - Diagramas de Procesos\Diagrama de Procesos - Modelo 1800</v>
      </c>
    </row>
    <row r="5" spans="1:45" x14ac:dyDescent="0.25">
      <c r="AM5" s="3" t="s">
        <v>20</v>
      </c>
      <c r="AN5" t="s">
        <v>21</v>
      </c>
      <c r="AO5"/>
    </row>
    <row r="6" spans="1:45" x14ac:dyDescent="0.25">
      <c r="AO6"/>
    </row>
    <row r="7" spans="1:45" x14ac:dyDescent="0.25">
      <c r="AO7"/>
    </row>
    <row r="8" spans="1:45" ht="15" customHeight="1" x14ac:dyDescent="0.3">
      <c r="AM8" s="10" t="s">
        <v>836</v>
      </c>
      <c r="AN8" s="9" t="s">
        <v>3</v>
      </c>
      <c r="AO8" s="9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5" x14ac:dyDescent="0.25">
      <c r="AM9" s="7" t="s">
        <v>825</v>
      </c>
      <c r="AO9" s="41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5" x14ac:dyDescent="0.25">
      <c r="AM10" s="7" t="s">
        <v>826</v>
      </c>
      <c r="AO10" s="41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5" x14ac:dyDescent="0.25">
      <c r="AM11" s="7" t="s">
        <v>827</v>
      </c>
      <c r="AO11" s="41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5" x14ac:dyDescent="0.25">
      <c r="AM12" s="7" t="s">
        <v>23</v>
      </c>
      <c r="AN12" t="s">
        <v>1370</v>
      </c>
      <c r="AO12" s="41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5" x14ac:dyDescent="0.25">
      <c r="AM13" s="7" t="s">
        <v>24</v>
      </c>
      <c r="AN13" s="5"/>
      <c r="AO13" s="41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5" x14ac:dyDescent="0.25">
      <c r="AM14" s="7" t="s">
        <v>25</v>
      </c>
      <c r="AN14" s="5"/>
      <c r="AO14" s="41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5" x14ac:dyDescent="0.25">
      <c r="AM15" s="7" t="s">
        <v>26</v>
      </c>
      <c r="AN15" s="5"/>
      <c r="AO15" s="41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5" x14ac:dyDescent="0.25">
      <c r="AM16" s="7" t="s">
        <v>27</v>
      </c>
      <c r="AN16" s="5"/>
      <c r="AO16" s="41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41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41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41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41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41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O22" s="41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41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41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ht="15" customHeight="1" x14ac:dyDescent="0.25">
      <c r="AM25" s="7" t="s">
        <v>36</v>
      </c>
      <c r="AN25" t="s">
        <v>828</v>
      </c>
      <c r="AO25" s="41" t="str">
        <f>+IFERROR(VLOOKUP(AN25,Tabla1[],2,FALSE),"")</f>
        <v>CHA</v>
      </c>
      <c r="AP25" t="str">
        <f>+IFERROR(VLOOKUP(AO25,[1]!Tabla_áreas[#Data],3,FALSE),"")</f>
        <v/>
      </c>
      <c r="AQ25" t="str">
        <f t="shared" si="0"/>
        <v>CHA-05-01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proceso\\CHA-05-01 .xlsx</v>
      </c>
    </row>
    <row r="26" spans="39:45" ht="15" customHeight="1" x14ac:dyDescent="0.25">
      <c r="AM26" s="7" t="s">
        <v>37</v>
      </c>
      <c r="AN26" t="s">
        <v>829</v>
      </c>
      <c r="AO26" s="41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CHA-05-05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proceso\\CHA-05-05 .xlsx</v>
      </c>
    </row>
    <row r="27" spans="39:45" x14ac:dyDescent="0.25">
      <c r="AM27" s="7" t="s">
        <v>38</v>
      </c>
      <c r="AO27" s="41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41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41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41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41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41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41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41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41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41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41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41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41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41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41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41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O43" s="41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41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41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O46" s="41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41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41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6:45" x14ac:dyDescent="0.25">
      <c r="AM49" s="7" t="s">
        <v>60</v>
      </c>
      <c r="AO49" s="41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6:45" x14ac:dyDescent="0.25">
      <c r="AM50" s="7" t="s">
        <v>61</v>
      </c>
      <c r="AO50" s="41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6:45" x14ac:dyDescent="0.25">
      <c r="AM51" s="7" t="s">
        <v>62</v>
      </c>
      <c r="AO51" s="41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6:45" x14ac:dyDescent="0.25">
      <c r="AM52" s="7" t="s">
        <v>63</v>
      </c>
      <c r="AO52" s="41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6:45" x14ac:dyDescent="0.25">
      <c r="AM53" s="7" t="s">
        <v>64</v>
      </c>
      <c r="AO53" s="41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6:45" x14ac:dyDescent="0.25">
      <c r="AM54" s="7" t="s">
        <v>65</v>
      </c>
      <c r="AO54" s="41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6:45" x14ac:dyDescent="0.25">
      <c r="AM55" s="7" t="s">
        <v>66</v>
      </c>
      <c r="AO55" s="41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6:45" x14ac:dyDescent="0.25">
      <c r="AM56" s="7" t="s">
        <v>67</v>
      </c>
      <c r="AO56" s="41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6:45" x14ac:dyDescent="0.25">
      <c r="AM57" s="7" t="s">
        <v>68</v>
      </c>
      <c r="AO57" s="41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6:45" x14ac:dyDescent="0.25">
      <c r="AM58" s="7" t="s">
        <v>69</v>
      </c>
      <c r="AN58" t="s">
        <v>1167</v>
      </c>
      <c r="AO58" s="41" t="str">
        <f>+IFERROR(VLOOKUP(AN58,Tabla1[],2,FALSE),"")</f>
        <v>PUE</v>
      </c>
      <c r="AP58" t="str">
        <f>+IFERROR(VLOOKUP(AO58,[1]!Tabla_áreas[#Data],3,FALSE),"")</f>
        <v/>
      </c>
      <c r="AQ58" t="str">
        <f t="shared" si="0"/>
        <v>PUE-01-02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proceso\\PUE-01-02 .xlsx</v>
      </c>
    </row>
    <row r="59" spans="36:45" x14ac:dyDescent="0.25">
      <c r="AM59" s="7" t="s">
        <v>70</v>
      </c>
      <c r="AN59" t="s">
        <v>746</v>
      </c>
      <c r="AO59" s="41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6:45" x14ac:dyDescent="0.25">
      <c r="AM60" s="7" t="s">
        <v>71</v>
      </c>
      <c r="AO60" s="41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6:45" x14ac:dyDescent="0.25">
      <c r="AJ61" s="127"/>
      <c r="AK61" s="127"/>
      <c r="AL61" s="127"/>
      <c r="AM61" s="127"/>
      <c r="AN61" s="44" t="s">
        <v>746</v>
      </c>
      <c r="AO61" s="45"/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6:45" x14ac:dyDescent="0.25">
      <c r="AM62" s="35"/>
      <c r="AN62" s="42" t="s">
        <v>746</v>
      </c>
      <c r="AO62" s="43"/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6:45" x14ac:dyDescent="0.25">
      <c r="AM63" s="7" t="s">
        <v>74</v>
      </c>
      <c r="AO63" s="41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6:45" x14ac:dyDescent="0.25">
      <c r="AM64" s="7" t="s">
        <v>75</v>
      </c>
      <c r="AO64" s="41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10:45" x14ac:dyDescent="0.25">
      <c r="AM65" s="7" t="s">
        <v>76</v>
      </c>
      <c r="AO65" s="41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10:45" x14ac:dyDescent="0.25">
      <c r="AM66" s="7" t="s">
        <v>77</v>
      </c>
      <c r="AO66" s="41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10:45" x14ac:dyDescent="0.25">
      <c r="AM67" s="7" t="s">
        <v>78</v>
      </c>
      <c r="AO67" s="41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10:45" x14ac:dyDescent="0.25">
      <c r="AM68" s="7" t="s">
        <v>79</v>
      </c>
      <c r="AO68" s="41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10:45" x14ac:dyDescent="0.25">
      <c r="AM69" s="7" t="s">
        <v>80</v>
      </c>
      <c r="AO69" s="41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10:45" x14ac:dyDescent="0.25">
      <c r="AM70" s="7" t="s">
        <v>81</v>
      </c>
      <c r="AO70" s="41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10:45" x14ac:dyDescent="0.25">
      <c r="AM71" s="7" t="s">
        <v>82</v>
      </c>
      <c r="AN71" t="s">
        <v>751</v>
      </c>
      <c r="AO71" s="41" t="str">
        <f>+IFERROR(VLOOKUP(AN71,Tabla1[],2,FALSE),"")</f>
        <v>EQU</v>
      </c>
      <c r="AP71" t="str">
        <f>+IFERROR(VLOOKUP(AO71,[1]!Tabla_áreas[#Data],3,FALSE),"")</f>
        <v/>
      </c>
      <c r="AQ71" t="str">
        <f t="shared" si="0"/>
        <v>EQU-05-01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proceso\\EQU-05-01 .xlsx</v>
      </c>
    </row>
    <row r="72" spans="10:45" x14ac:dyDescent="0.25">
      <c r="AM72" s="7" t="s">
        <v>83</v>
      </c>
      <c r="AN72" t="s">
        <v>837</v>
      </c>
      <c r="AO72" s="41" t="str">
        <f>+IFERROR(VLOOKUP(AN72,Tabla1[],2,FALSE),"")</f>
        <v>EQU</v>
      </c>
      <c r="AP72" t="str">
        <f>+IFERROR(VLOOKUP(AO72,[1]!Tabla_áreas[#Data],3,FALSE),"")</f>
        <v/>
      </c>
      <c r="AQ72" t="str">
        <f t="shared" si="0"/>
        <v>EQU-10-01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proceso\\EQU-10-01 .xlsx</v>
      </c>
    </row>
    <row r="73" spans="10:45" x14ac:dyDescent="0.25">
      <c r="AM73" s="7" t="s">
        <v>84</v>
      </c>
      <c r="AN73" t="s">
        <v>752</v>
      </c>
      <c r="AO73" s="41" t="str">
        <f>+IFERROR(VLOOKUP(AN73,Tabla1[],2,FALSE),"")</f>
        <v>EQU</v>
      </c>
      <c r="AP73" t="str">
        <f>+IFERROR(VLOOKUP(AO73,[1]!Tabla_áreas[#Data],3,FALSE),"")</f>
        <v/>
      </c>
      <c r="AQ73" t="str">
        <f t="shared" si="0"/>
        <v>EQU-15-01</v>
      </c>
      <c r="AR73" t="str">
        <f>IFERROR(VLOOKUP(AQ73,[1]!Tabla1[[#All],[HdP Cód Nuevo]:[HdP Nombre]],2,FALSE),"")</f>
        <v/>
      </c>
      <c r="AS73" t="str">
        <f t="shared" si="1"/>
        <v>\\SERVER2012\ingenieria de procesos\Hojas de proceso\\EQU-15-01 .xlsx</v>
      </c>
    </row>
    <row r="74" spans="10:45" x14ac:dyDescent="0.25">
      <c r="AM74" s="7" t="s">
        <v>85</v>
      </c>
      <c r="AN74" t="s">
        <v>753</v>
      </c>
      <c r="AO74" s="41" t="str">
        <f>+IFERROR(VLOOKUP(AN74,Tabla1[],2,FALSE),"")</f>
        <v>EQU</v>
      </c>
      <c r="AP74" t="str">
        <f>+IFERROR(VLOOKUP(AO74,[1]!Tabla_áreas[#Data],3,FALSE),"")</f>
        <v/>
      </c>
      <c r="AQ74" t="str">
        <f t="shared" ref="AQ74:AQ137" si="2">IF(AO74="","",AO74&amp;"-"&amp;RIGHT(AN74,5))</f>
        <v>EQU-20-01</v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>\\SERVER2012\ingenieria de procesos\Hojas de proceso\\EQU-20-01 .xlsx</v>
      </c>
    </row>
    <row r="75" spans="10:45" x14ac:dyDescent="0.25">
      <c r="AM75" s="7" t="s">
        <v>86</v>
      </c>
      <c r="AO75" s="41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10:45" x14ac:dyDescent="0.25">
      <c r="AM76" s="7" t="s">
        <v>87</v>
      </c>
      <c r="AO76" s="41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10:45" x14ac:dyDescent="0.25">
      <c r="J77" t="s">
        <v>0</v>
      </c>
      <c r="AM77" s="7" t="s">
        <v>88</v>
      </c>
      <c r="AN77" t="s">
        <v>756</v>
      </c>
      <c r="AO77" s="41" t="str">
        <f>+IFERROR(VLOOKUP(AN77,Tabla1[],2,FALSE),"")</f>
        <v>EQU</v>
      </c>
      <c r="AP77" t="str">
        <f>+IFERROR(VLOOKUP(AO77,[1]!Tabla_áreas[#Data],3,FALSE),"")</f>
        <v/>
      </c>
      <c r="AQ77" t="str">
        <f t="shared" si="2"/>
        <v>EQU-35-01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proceso\\EQU-35-01 .xlsx</v>
      </c>
    </row>
    <row r="78" spans="10:45" x14ac:dyDescent="0.25">
      <c r="AM78" s="7" t="s">
        <v>89</v>
      </c>
      <c r="AN78" t="s">
        <v>757</v>
      </c>
      <c r="AO78" s="41" t="str">
        <f>+IFERROR(VLOOKUP(AN78,Tabla1[],2,FALSE),"")</f>
        <v>EQU</v>
      </c>
      <c r="AP78" t="str">
        <f>+IFERROR(VLOOKUP(AO78,[1]!Tabla_áreas[#Data],3,FALSE),"")</f>
        <v/>
      </c>
      <c r="AQ78" t="str">
        <f t="shared" si="2"/>
        <v>EQU-40-01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proceso\\EQU-40-01 .xlsx</v>
      </c>
    </row>
    <row r="79" spans="10:45" x14ac:dyDescent="0.25">
      <c r="AM79" s="7" t="s">
        <v>90</v>
      </c>
      <c r="AN79" t="s">
        <v>758</v>
      </c>
      <c r="AO79" s="41" t="str">
        <f>+IFERROR(VLOOKUP(AN79,Tabla1[],2,FALSE),"")</f>
        <v>EQU</v>
      </c>
      <c r="AP79" t="str">
        <f>+IFERROR(VLOOKUP(AO79,[1]!Tabla_áreas[#Data],3,FALSE),"")</f>
        <v/>
      </c>
      <c r="AQ79" t="str">
        <f t="shared" si="2"/>
        <v>EQU-45-01</v>
      </c>
      <c r="AR79" t="str">
        <f>IFERROR(VLOOKUP(AQ79,[1]!Tabla1[[#All],[HdP Cód Nuevo]:[HdP Nombre]],2,FALSE),"")</f>
        <v/>
      </c>
      <c r="AS79" t="str">
        <f t="shared" si="3"/>
        <v>\\SERVER2012\ingenieria de procesos\Hojas de proceso\\EQU-45-01 .xlsx</v>
      </c>
    </row>
    <row r="80" spans="10:45" x14ac:dyDescent="0.25">
      <c r="AM80" s="7" t="s">
        <v>91</v>
      </c>
      <c r="AN80" t="s">
        <v>759</v>
      </c>
      <c r="AO80" s="41" t="str">
        <f>+IFERROR(VLOOKUP(AN80,Tabla1[],2,FALSE),"")</f>
        <v>EQU</v>
      </c>
      <c r="AP80" t="str">
        <f>+IFERROR(VLOOKUP(AO80,[1]!Tabla_áreas[#Data],3,FALSE),"")</f>
        <v/>
      </c>
      <c r="AQ80" t="str">
        <f t="shared" si="2"/>
        <v>EQU-50-01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proceso\\EQU-50-01 .xlsx</v>
      </c>
    </row>
    <row r="81" spans="28:45" x14ac:dyDescent="0.25">
      <c r="AM81" s="7" t="s">
        <v>92</v>
      </c>
      <c r="AN81" t="s">
        <v>760</v>
      </c>
      <c r="AO81" s="41" t="str">
        <f>+IFERROR(VLOOKUP(AN81,Tabla1[],2,FALSE),"")</f>
        <v>EQU</v>
      </c>
      <c r="AP81" t="str">
        <f>+IFERROR(VLOOKUP(AO81,[1]!Tabla_áreas[#Data],3,FALSE),"")</f>
        <v/>
      </c>
      <c r="AQ81" t="str">
        <f t="shared" si="2"/>
        <v>EQU-55-01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proceso\\EQU-55-01 .xlsx</v>
      </c>
    </row>
    <row r="82" spans="28:45" x14ac:dyDescent="0.25">
      <c r="AM82" s="7" t="s">
        <v>93</v>
      </c>
      <c r="AN82" t="s">
        <v>764</v>
      </c>
      <c r="AO82" s="41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N83" t="s">
        <v>767</v>
      </c>
      <c r="AO83" s="41" t="str">
        <f>+IFERROR(VLOOKUP(AN83,Tabla1[],2,FALSE),"")</f>
        <v>PUE</v>
      </c>
      <c r="AP83" t="str">
        <f>+IFERROR(VLOOKUP(AO83,[1]!Tabla_áreas[#Data],3,FALSE),"")</f>
        <v/>
      </c>
      <c r="AQ83" t="str">
        <f t="shared" si="2"/>
        <v>PUE-05-01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proceso\\PUE-05-01 .xlsx</v>
      </c>
    </row>
    <row r="84" spans="28:45" x14ac:dyDescent="0.25">
      <c r="AM84" s="7" t="s">
        <v>95</v>
      </c>
      <c r="AN84" t="s">
        <v>1168</v>
      </c>
      <c r="AO84" s="41" t="str">
        <f>+IFERROR(VLOOKUP(AN84,Tabla1[],2,FALSE),"")</f>
        <v>PUE</v>
      </c>
      <c r="AP84" t="str">
        <f>+IFERROR(VLOOKUP(AO84,[1]!Tabla_áreas[#Data],3,FALSE),"")</f>
        <v/>
      </c>
      <c r="AQ84" t="str">
        <f t="shared" si="2"/>
        <v>PUE-20-02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proceso\\PUE-20-02 .xlsx</v>
      </c>
    </row>
    <row r="85" spans="28:45" x14ac:dyDescent="0.25">
      <c r="AM85" s="7" t="s">
        <v>96</v>
      </c>
      <c r="AN85" t="s">
        <v>770</v>
      </c>
      <c r="AO85" s="41" t="str">
        <f>+IFERROR(VLOOKUP(AN85,Tabla1[],2,FALSE),"")</f>
        <v>PUE</v>
      </c>
      <c r="AP85" t="str">
        <f>+IFERROR(VLOOKUP(AO85,[1]!Tabla_áreas[#Data],3,FALSE),"")</f>
        <v/>
      </c>
      <c r="AQ85" t="str">
        <f t="shared" si="2"/>
        <v>PUE-15-01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proceso\\PUE-15-01 .xlsx</v>
      </c>
    </row>
    <row r="86" spans="28:45" x14ac:dyDescent="0.25">
      <c r="AM86" s="7" t="s">
        <v>97</v>
      </c>
      <c r="AN86" t="s">
        <v>769</v>
      </c>
      <c r="AO86" s="41" t="str">
        <f>+IFERROR(VLOOKUP(AN86,Tabla1[],2,FALSE),"")</f>
        <v>PUE</v>
      </c>
      <c r="AP86" t="str">
        <f>+IFERROR(VLOOKUP(AO86,[1]!Tabla_áreas[#Data],3,FALSE),"")</f>
        <v/>
      </c>
      <c r="AQ86" t="str">
        <f t="shared" si="2"/>
        <v>PUE-10-01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proceso\\PUE-10-01 .xlsx</v>
      </c>
    </row>
    <row r="87" spans="28:45" x14ac:dyDescent="0.25">
      <c r="AM87" s="7" t="s">
        <v>98</v>
      </c>
      <c r="AN87" t="s">
        <v>771</v>
      </c>
      <c r="AO87" s="41" t="str">
        <f>+IFERROR(VLOOKUP(AN87,Tabla1[],2,FALSE),"")</f>
        <v>PUE</v>
      </c>
      <c r="AP87" t="str">
        <f>+IFERROR(VLOOKUP(AO87,[1]!Tabla_áreas[#Data],3,FALSE),"")</f>
        <v/>
      </c>
      <c r="AQ87" t="str">
        <f t="shared" si="2"/>
        <v>PUE-25-01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proceso\\PUE-25-01 .xlsx</v>
      </c>
    </row>
    <row r="88" spans="28:45" x14ac:dyDescent="0.25">
      <c r="AM88" s="7" t="s">
        <v>99</v>
      </c>
      <c r="AN88" t="s">
        <v>835</v>
      </c>
      <c r="AO88" s="41" t="str">
        <f>+IFERROR(VLOOKUP(AN88,Tabla1[],2,FALSE),"")</f>
        <v>PLA</v>
      </c>
      <c r="AP88" t="str">
        <f>+IFERROR(VLOOKUP(AO88,[1]!Tabla_áreas[#Data],3,FALSE),"")</f>
        <v/>
      </c>
      <c r="AQ88" t="str">
        <f t="shared" si="2"/>
        <v>PLA-05-05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proceso\\PLA-05-05 .xlsx</v>
      </c>
    </row>
    <row r="89" spans="28:45" x14ac:dyDescent="0.25">
      <c r="AM89" s="7" t="s">
        <v>100</v>
      </c>
      <c r="AN89" t="s">
        <v>774</v>
      </c>
      <c r="AO89" s="41" t="str">
        <f>+IFERROR(VLOOKUP(AN89,Tabla1[],2,FALSE),"")</f>
        <v>PUE</v>
      </c>
      <c r="AP89" t="str">
        <f>+IFERROR(VLOOKUP(AO89,[1]!Tabla_áreas[#Data],3,FALSE),"")</f>
        <v/>
      </c>
      <c r="AQ89" t="str">
        <f t="shared" si="2"/>
        <v>PUE-30-01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proceso\\PUE-30-01 .xlsx</v>
      </c>
    </row>
    <row r="90" spans="28:45" x14ac:dyDescent="0.25">
      <c r="AM90" s="7" t="s">
        <v>101</v>
      </c>
      <c r="AN90" t="s">
        <v>773</v>
      </c>
      <c r="AO90" s="41" t="str">
        <f>+IFERROR(VLOOKUP(AN90,Tabla1[],2,FALSE),"")</f>
        <v>PLA</v>
      </c>
      <c r="AP90" t="str">
        <f>+IFERROR(VLOOKUP(AO90,[1]!Tabla_áreas[#Data],3,FALSE),"")</f>
        <v/>
      </c>
      <c r="AQ90" t="str">
        <f t="shared" si="2"/>
        <v>PLA-15-01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proceso\\PLA-15-01 .xlsx</v>
      </c>
    </row>
    <row r="91" spans="28:45" x14ac:dyDescent="0.25">
      <c r="AM91" s="7" t="s">
        <v>102</v>
      </c>
      <c r="AO91" s="41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8:45" x14ac:dyDescent="0.25">
      <c r="AM92" s="7" t="s">
        <v>103</v>
      </c>
      <c r="AO92" s="41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28:45" x14ac:dyDescent="0.25">
      <c r="AB93" s="2"/>
      <c r="AM93" s="7" t="s">
        <v>104</v>
      </c>
      <c r="AO93" s="41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8:45" x14ac:dyDescent="0.25">
      <c r="AB94" s="2"/>
      <c r="AM94" s="7" t="s">
        <v>105</v>
      </c>
      <c r="AO94" s="41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8:45" x14ac:dyDescent="0.25">
      <c r="AB95" s="2"/>
      <c r="AM95" s="7" t="s">
        <v>106</v>
      </c>
      <c r="AO95" s="41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B96" s="2"/>
      <c r="AM96" s="7" t="s">
        <v>107</v>
      </c>
      <c r="AO96" s="41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8:45" x14ac:dyDescent="0.25">
      <c r="AB97" s="2"/>
      <c r="AM97" s="7" t="s">
        <v>108</v>
      </c>
      <c r="AO97" s="41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8:45" x14ac:dyDescent="0.25">
      <c r="AB98" s="2"/>
      <c r="AM98" s="7" t="s">
        <v>109</v>
      </c>
      <c r="AO98" s="41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28:45" x14ac:dyDescent="0.25">
      <c r="AM99" s="7" t="s">
        <v>110</v>
      </c>
      <c r="AO99" s="41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28:45" x14ac:dyDescent="0.25">
      <c r="AM100" s="7" t="s">
        <v>111</v>
      </c>
      <c r="AN100" t="s">
        <v>782</v>
      </c>
      <c r="AO100" s="41" t="str">
        <f>+IFERROR(VLOOKUP(AN100,Tabla1[],2,FALSE),"")</f>
        <v>PUE</v>
      </c>
      <c r="AP100" t="str">
        <f>+IFERROR(VLOOKUP(AO100,[1]!Tabla_áreas[#Data],3,FALSE),"")</f>
        <v/>
      </c>
      <c r="AQ100" t="str">
        <f t="shared" si="2"/>
        <v>PUE-40-01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proceso\\PUE-40-01 .xlsx</v>
      </c>
    </row>
    <row r="101" spans="28:45" x14ac:dyDescent="0.25">
      <c r="AM101" s="7" t="s">
        <v>112</v>
      </c>
      <c r="AO101" s="41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28:45" x14ac:dyDescent="0.25">
      <c r="AM102" s="7" t="s">
        <v>113</v>
      </c>
      <c r="AO102" s="41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28:45" x14ac:dyDescent="0.25">
      <c r="AM103" s="7" t="s">
        <v>114</v>
      </c>
      <c r="AO103" s="41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28:45" x14ac:dyDescent="0.25">
      <c r="AM104" s="7" t="s">
        <v>115</v>
      </c>
      <c r="AO104" s="41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28:45" x14ac:dyDescent="0.25">
      <c r="AM105" s="7" t="s">
        <v>116</v>
      </c>
      <c r="AN105" t="s">
        <v>803</v>
      </c>
      <c r="AO105" s="41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28:45" x14ac:dyDescent="0.25">
      <c r="AM106" s="7" t="s">
        <v>117</v>
      </c>
      <c r="AN106" t="s">
        <v>804</v>
      </c>
      <c r="AO106" s="41" t="str">
        <f>+IFERROR(VLOOKUP(AN106,Tabla1[],2,FALSE),"")</f>
        <v>CON</v>
      </c>
      <c r="AP106" t="str">
        <f>+IFERROR(VLOOKUP(AO106,[1]!Tabla_áreas[#Data],3,FALSE),"")</f>
        <v/>
      </c>
      <c r="AQ106" t="str">
        <f t="shared" si="2"/>
        <v>CON-10-01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proceso\\CON-10-01 .xlsx</v>
      </c>
    </row>
    <row r="107" spans="28:45" x14ac:dyDescent="0.25">
      <c r="AM107" s="7" t="s">
        <v>118</v>
      </c>
      <c r="AO107" s="41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28:45" x14ac:dyDescent="0.25">
      <c r="AM108" s="7" t="s">
        <v>119</v>
      </c>
      <c r="AO108" s="41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28:45" x14ac:dyDescent="0.25">
      <c r="AM109" s="7" t="s">
        <v>120</v>
      </c>
      <c r="AO109" s="41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28:45" x14ac:dyDescent="0.25">
      <c r="AM110" s="7" t="s">
        <v>121</v>
      </c>
      <c r="AN110" t="s">
        <v>810</v>
      </c>
      <c r="AO110" s="41" t="str">
        <f>+IFERROR(VLOOKUP(AN110,Tabla1[],2,FALSE),"")</f>
        <v>EMB</v>
      </c>
      <c r="AP110" t="str">
        <f>+IFERROR(VLOOKUP(AO110,[1]!Tabla_áreas[#Data],3,FALSE),"")</f>
        <v/>
      </c>
      <c r="AQ110" t="str">
        <f t="shared" si="2"/>
        <v>EMB-05-01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proceso\\EMB-05-01 .xlsx</v>
      </c>
    </row>
    <row r="111" spans="28:45" x14ac:dyDescent="0.25">
      <c r="AM111" s="7" t="s">
        <v>122</v>
      </c>
      <c r="AN111" t="s">
        <v>813</v>
      </c>
      <c r="AO111" s="41" t="str">
        <f>+IFERROR(VLOOKUP(AN111,Tabla1[],2,FALSE),"")</f>
        <v>EMB</v>
      </c>
      <c r="AP111" t="str">
        <f>+IFERROR(VLOOKUP(AO111,[1]!Tabla_áreas[#Data],3,FALSE),"")</f>
        <v/>
      </c>
      <c r="AQ111" t="str">
        <f t="shared" si="2"/>
        <v>EMB-15-01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proceso\\EMB-15-01 .xlsx</v>
      </c>
    </row>
    <row r="112" spans="28:45" x14ac:dyDescent="0.25">
      <c r="AM112" s="7" t="s">
        <v>123</v>
      </c>
      <c r="AO112" s="41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41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41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41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41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41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41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41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41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41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41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41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41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41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41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41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41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41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41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41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41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41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41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41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41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41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O138" s="41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O139" s="41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41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41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41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O143" s="41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O144" s="41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O145" s="41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O146" s="41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O147" s="41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O148" s="41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41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N150" t="s">
        <v>721</v>
      </c>
      <c r="AO150" s="41" t="str">
        <f>+IFERROR(VLOOKUP(AN150,Tabla1[],2,FALSE),"")</f>
        <v>ARV</v>
      </c>
      <c r="AP150" t="str">
        <f>+IFERROR(VLOOKUP(AO150,[1]!Tabla_áreas[#Data],3,FALSE),"")</f>
        <v/>
      </c>
      <c r="AQ150" t="str">
        <f t="shared" si="4"/>
        <v>ARV-05-01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proceso\\ARV-05-01 .xlsx</v>
      </c>
    </row>
    <row r="151" spans="39:45" x14ac:dyDescent="0.25">
      <c r="AM151" s="7" t="s">
        <v>162</v>
      </c>
      <c r="AN151" t="s">
        <v>736</v>
      </c>
      <c r="AO151" s="41" t="str">
        <f>+IFERROR(VLOOKUP(AN151,Tabla1[],2,FALSE),"")</f>
        <v>ARV</v>
      </c>
      <c r="AP151" t="str">
        <f>+IFERROR(VLOOKUP(AO151,[1]!Tabla_áreas[#Data],3,FALSE),"")</f>
        <v/>
      </c>
      <c r="AQ151" t="str">
        <f t="shared" si="4"/>
        <v>ARV-10-01</v>
      </c>
      <c r="AR151" t="str">
        <f>IFERROR(VLOOKUP(AQ151,[1]!Tabla1[[#All],[HdP Cód Nuevo]:[HdP Nombre]],2,FALSE),"")</f>
        <v/>
      </c>
      <c r="AS151" t="str">
        <f t="shared" si="5"/>
        <v>\\SERVER2012\ingenieria de procesos\Hojas de proceso\\ARV-10-01 .xlsx</v>
      </c>
    </row>
    <row r="152" spans="39:45" x14ac:dyDescent="0.25">
      <c r="AM152" s="7" t="s">
        <v>163</v>
      </c>
      <c r="AN152" t="s">
        <v>737</v>
      </c>
      <c r="AO152" s="41" t="str">
        <f>+IFERROR(VLOOKUP(AN152,Tabla1[],2,FALSE),"")</f>
        <v>ARV</v>
      </c>
      <c r="AP152" t="str">
        <f>+IFERROR(VLOOKUP(AO152,[1]!Tabla_áreas[#Data],3,FALSE),"")</f>
        <v/>
      </c>
      <c r="AQ152" t="str">
        <f t="shared" si="4"/>
        <v>ARV-15-01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proceso\\ARV-15-01 .xlsx</v>
      </c>
    </row>
    <row r="153" spans="39:45" x14ac:dyDescent="0.25">
      <c r="AM153" s="7" t="s">
        <v>164</v>
      </c>
      <c r="AN153" t="s">
        <v>738</v>
      </c>
      <c r="AO153" s="41" t="str">
        <f>+IFERROR(VLOOKUP(AN153,Tabla1[],2,FALSE),"")</f>
        <v>ARV</v>
      </c>
      <c r="AP153" t="str">
        <f>+IFERROR(VLOOKUP(AO153,[1]!Tabla_áreas[#Data],3,FALSE),"")</f>
        <v/>
      </c>
      <c r="AQ153" t="str">
        <f t="shared" si="4"/>
        <v>ARV-15-05</v>
      </c>
      <c r="AR153" t="str">
        <f>IFERROR(VLOOKUP(AQ153,[1]!Tabla1[[#All],[HdP Cód Nuevo]:[HdP Nombre]],2,FALSE),"")</f>
        <v/>
      </c>
      <c r="AS153" t="str">
        <f t="shared" si="5"/>
        <v>\\SERVER2012\ingenieria de procesos\Hojas de proceso\\ARV-15-05 .xlsx</v>
      </c>
    </row>
    <row r="154" spans="39:45" x14ac:dyDescent="0.25">
      <c r="AM154" s="7" t="s">
        <v>165</v>
      </c>
      <c r="AN154" t="s">
        <v>739</v>
      </c>
      <c r="AO154" s="41" t="str">
        <f>+IFERROR(VLOOKUP(AN154,Tabla1[],2,FALSE),"")</f>
        <v>ARV</v>
      </c>
      <c r="AP154" t="str">
        <f>+IFERROR(VLOOKUP(AO154,[1]!Tabla_áreas[#Data],3,FALSE),"")</f>
        <v/>
      </c>
      <c r="AQ154" t="str">
        <f t="shared" si="4"/>
        <v>ARV-20-01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proceso\\ARV-20-01 .xlsx</v>
      </c>
    </row>
    <row r="155" spans="39:45" x14ac:dyDescent="0.25">
      <c r="AM155" s="7" t="s">
        <v>166</v>
      </c>
      <c r="AN155" t="s">
        <v>744</v>
      </c>
      <c r="AO155" s="41" t="str">
        <f>+IFERROR(VLOOKUP(AN155,Tabla1[],2,FALSE),"")</f>
        <v>ARV</v>
      </c>
      <c r="AP155" t="str">
        <f>+IFERROR(VLOOKUP(AO155,[1]!Tabla_áreas[#Data],3,FALSE),"")</f>
        <v/>
      </c>
      <c r="AQ155" t="str">
        <f t="shared" si="4"/>
        <v>ARV-30-01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proceso\\ARV-30-01 .xlsx</v>
      </c>
    </row>
    <row r="156" spans="39:45" x14ac:dyDescent="0.25">
      <c r="AM156" s="7" t="s">
        <v>167</v>
      </c>
      <c r="AN156" t="s">
        <v>728</v>
      </c>
      <c r="AO156" s="41" t="str">
        <f>+IFERROR(VLOOKUP(AN156,Tabla1[],2,FALSE),"")</f>
        <v>ARV</v>
      </c>
      <c r="AP156" t="str">
        <f>+IFERROR(VLOOKUP(AO156,[1]!Tabla_áreas[#Data],3,FALSE),"")</f>
        <v/>
      </c>
      <c r="AQ156" t="str">
        <f t="shared" si="4"/>
        <v>ARV-35-01</v>
      </c>
      <c r="AR156" t="str">
        <f>IFERROR(VLOOKUP(AQ156,[1]!Tabla1[[#All],[HdP Cód Nuevo]:[HdP Nombre]],2,FALSE),"")</f>
        <v/>
      </c>
      <c r="AS156" t="str">
        <f t="shared" si="5"/>
        <v>\\SERVER2012\ingenieria de procesos\Hojas de proceso\\ARV-35-01 .xlsx</v>
      </c>
    </row>
    <row r="157" spans="39:45" x14ac:dyDescent="0.25">
      <c r="AM157" s="7" t="s">
        <v>168</v>
      </c>
      <c r="AN157" t="s">
        <v>776</v>
      </c>
      <c r="AO157" s="41" t="str">
        <f>+IFERROR(VLOOKUP(AN157,Tabla1[],2,FALSE),"")</f>
        <v>ARV</v>
      </c>
      <c r="AP157" t="str">
        <f>+IFERROR(VLOOKUP(AO157,[1]!Tabla_áreas[#Data],3,FALSE),"")</f>
        <v/>
      </c>
      <c r="AQ157" t="str">
        <f t="shared" si="4"/>
        <v>ARV-01-01</v>
      </c>
      <c r="AR157" t="str">
        <f>IFERROR(VLOOKUP(AQ157,[1]!Tabla1[[#All],[HdP Cód Nuevo]:[HdP Nombre]],2,FALSE),"")</f>
        <v/>
      </c>
      <c r="AS157" t="str">
        <f t="shared" si="5"/>
        <v>\\SERVER2012\ingenieria de procesos\Hojas de proceso\\ARV-01-01 .xlsx</v>
      </c>
    </row>
    <row r="158" spans="39:45" x14ac:dyDescent="0.25">
      <c r="AM158" s="7" t="s">
        <v>169</v>
      </c>
      <c r="AN158" t="s">
        <v>780</v>
      </c>
      <c r="AO158" s="41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41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41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N161" t="s">
        <v>726</v>
      </c>
      <c r="AO161" s="41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N162" t="s">
        <v>722</v>
      </c>
      <c r="AO162" s="41" t="str">
        <f>+IFERROR(VLOOKUP(AN162,Tabla1[],2,FALSE),"")</f>
        <v>ATQ</v>
      </c>
      <c r="AP162" t="str">
        <f>+IFERROR(VLOOKUP(AO162,[1]!Tabla_áreas[#Data],3,FALSE),"")</f>
        <v/>
      </c>
      <c r="AQ162" t="str">
        <f t="shared" si="4"/>
        <v>ATQ-01-01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proceso\\ATQ-01-01 .xlsx</v>
      </c>
    </row>
    <row r="163" spans="39:45" x14ac:dyDescent="0.25">
      <c r="AM163" s="7" t="s">
        <v>174</v>
      </c>
      <c r="AN163" t="s">
        <v>723</v>
      </c>
      <c r="AO163" s="41" t="str">
        <f>+IFERROR(VLOOKUP(AN163,Tabla1[],2,FALSE),"")</f>
        <v>ATQ</v>
      </c>
      <c r="AP163" t="str">
        <f>+IFERROR(VLOOKUP(AO163,[1]!Tabla_áreas[#Data],3,FALSE),"")</f>
        <v/>
      </c>
      <c r="AQ163" t="str">
        <f t="shared" si="4"/>
        <v>ATQ-01-05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proceso\\ATQ-01-05 .xlsx</v>
      </c>
    </row>
    <row r="164" spans="39:45" x14ac:dyDescent="0.25">
      <c r="AM164" s="7" t="s">
        <v>175</v>
      </c>
      <c r="AN164" t="s">
        <v>724</v>
      </c>
      <c r="AO164" s="41" t="str">
        <f>+IFERROR(VLOOKUP(AN164,Tabla1[],2,FALSE),"")</f>
        <v>ATQ</v>
      </c>
      <c r="AP164" t="str">
        <f>+IFERROR(VLOOKUP(AO164,[1]!Tabla_áreas[#Data],3,FALSE),"")</f>
        <v/>
      </c>
      <c r="AQ164" t="str">
        <f t="shared" si="4"/>
        <v>ATQ-05-01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proceso\\ATQ-05-01 .xlsx</v>
      </c>
    </row>
    <row r="165" spans="39:45" x14ac:dyDescent="0.25">
      <c r="AM165" s="7" t="s">
        <v>176</v>
      </c>
      <c r="AN165" t="s">
        <v>725</v>
      </c>
      <c r="AO165" s="41" t="str">
        <f>+IFERROR(VLOOKUP(AN165,Tabla1[],2,FALSE),"")</f>
        <v>ATQ</v>
      </c>
      <c r="AP165" t="str">
        <f>+IFERROR(VLOOKUP(AO165,[1]!Tabla_áreas[#Data],3,FALSE),"")</f>
        <v/>
      </c>
      <c r="AQ165" t="str">
        <f t="shared" si="4"/>
        <v>ATQ-01-10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proceso\\ATQ-01-10 .xlsx</v>
      </c>
    </row>
    <row r="166" spans="39:45" x14ac:dyDescent="0.25">
      <c r="AM166" s="7" t="s">
        <v>177</v>
      </c>
      <c r="AN166" t="s">
        <v>729</v>
      </c>
      <c r="AO166" s="41" t="str">
        <f>+IFERROR(VLOOKUP(AN166,Tabla1[],2,FALSE),"")</f>
        <v>ATQ</v>
      </c>
      <c r="AP166" t="str">
        <f>+IFERROR(VLOOKUP(AO166,[1]!Tabla_áreas[#Data],3,FALSE),"")</f>
        <v/>
      </c>
      <c r="AQ166" t="str">
        <f t="shared" si="4"/>
        <v>ATQ-10-01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proceso\\ATQ-10-01 .xlsx</v>
      </c>
    </row>
    <row r="167" spans="39:45" x14ac:dyDescent="0.25">
      <c r="AM167" s="7" t="s">
        <v>178</v>
      </c>
      <c r="AO167" s="41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N168" t="s">
        <v>727</v>
      </c>
      <c r="AO168" s="41" t="str">
        <f>+IFERROR(VLOOKUP(AN168,Tabla1[],2,FALSE),"")</f>
        <v>ATQ</v>
      </c>
      <c r="AP168" t="str">
        <f>+IFERROR(VLOOKUP(AO168,[1]!Tabla_áreas[#Data],3,FALSE),"")</f>
        <v/>
      </c>
      <c r="AQ168" t="str">
        <f t="shared" si="4"/>
        <v>ATQ-25-01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proceso\\ATQ-25-01 .xlsx</v>
      </c>
    </row>
    <row r="169" spans="39:45" x14ac:dyDescent="0.25">
      <c r="AM169" s="7" t="s">
        <v>180</v>
      </c>
      <c r="AN169" t="s">
        <v>729</v>
      </c>
      <c r="AO169" s="41" t="str">
        <f>+IFERROR(VLOOKUP(AN169,Tabla1[],2,FALSE),"")</f>
        <v>ATQ</v>
      </c>
      <c r="AP169" t="str">
        <f>+IFERROR(VLOOKUP(AO169,[1]!Tabla_áreas[#Data],3,FALSE),"")</f>
        <v/>
      </c>
      <c r="AQ169" t="str">
        <f t="shared" si="4"/>
        <v>ATQ-10-01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proceso\\ATQ-10-01 .xlsx</v>
      </c>
    </row>
    <row r="170" spans="39:45" x14ac:dyDescent="0.25">
      <c r="AM170" s="7" t="s">
        <v>181</v>
      </c>
      <c r="AN170" t="s">
        <v>730</v>
      </c>
      <c r="AO170" s="41" t="str">
        <f>+IFERROR(VLOOKUP(AN170,Tabla1[],2,FALSE),"")</f>
        <v>ATQ</v>
      </c>
      <c r="AP170" t="str">
        <f>+IFERROR(VLOOKUP(AO170,[1]!Tabla_áreas[#Data],3,FALSE),"")</f>
        <v/>
      </c>
      <c r="AQ170" t="str">
        <f t="shared" si="4"/>
        <v>ATQ-01-15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proceso\\ATQ-01-15 .xlsx</v>
      </c>
    </row>
    <row r="171" spans="39:45" x14ac:dyDescent="0.25">
      <c r="AM171" s="7" t="s">
        <v>182</v>
      </c>
      <c r="AN171" t="s">
        <v>731</v>
      </c>
      <c r="AO171" s="41" t="str">
        <f>+IFERROR(VLOOKUP(AN171,Tabla1[],2,FALSE),"")</f>
        <v>ATQ</v>
      </c>
      <c r="AP171" t="str">
        <f>+IFERROR(VLOOKUP(AO171,[1]!Tabla_áreas[#Data],3,FALSE),"")</f>
        <v/>
      </c>
      <c r="AQ171" t="str">
        <f t="shared" si="4"/>
        <v>ATQ-30-01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proceso\\ATQ-30-01 .xlsx</v>
      </c>
    </row>
    <row r="172" spans="39:45" x14ac:dyDescent="0.25">
      <c r="AM172" s="7" t="s">
        <v>183</v>
      </c>
      <c r="AN172" t="s">
        <v>732</v>
      </c>
      <c r="AO172" s="41" t="str">
        <f>+IFERROR(VLOOKUP(AN172,Tabla1[],2,FALSE),"")</f>
        <v>ATQ</v>
      </c>
      <c r="AP172" t="str">
        <f>+IFERROR(VLOOKUP(AO172,[1]!Tabla_áreas[#Data],3,FALSE),"")</f>
        <v/>
      </c>
      <c r="AQ172" t="str">
        <f t="shared" si="4"/>
        <v>ATQ-35-01</v>
      </c>
      <c r="AR172" t="str">
        <f>IFERROR(VLOOKUP(AQ172,[1]!Tabla1[[#All],[HdP Cód Nuevo]:[HdP Nombre]],2,FALSE),"")</f>
        <v/>
      </c>
      <c r="AS172" t="str">
        <f t="shared" si="5"/>
        <v>\\SERVER2012\ingenieria de procesos\Hojas de proceso\\ATQ-35-01 .xlsx</v>
      </c>
    </row>
    <row r="173" spans="39:45" x14ac:dyDescent="0.25">
      <c r="AM173" s="7" t="s">
        <v>184</v>
      </c>
      <c r="AN173" t="s">
        <v>778</v>
      </c>
      <c r="AO173" s="41" t="str">
        <f>+IFERROR(VLOOKUP(AN173,Tabla1[],2,FALSE),"")</f>
        <v>ATQ</v>
      </c>
      <c r="AP173" t="str">
        <f>+IFERROR(VLOOKUP(AO173,[1]!Tabla_áreas[#Data],3,FALSE),"")</f>
        <v/>
      </c>
      <c r="AQ173" t="str">
        <f t="shared" si="4"/>
        <v>ATQ-35-05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proceso\\ATQ-35-05 .xlsx</v>
      </c>
    </row>
    <row r="174" spans="39:45" x14ac:dyDescent="0.25">
      <c r="AM174" s="7" t="s">
        <v>185</v>
      </c>
      <c r="AN174" t="s">
        <v>785</v>
      </c>
      <c r="AO174" s="41" t="str">
        <f>+IFERROR(VLOOKUP(AN174,Tabla1[],2,FALSE),"")</f>
        <v>ATQ</v>
      </c>
      <c r="AP174" t="str">
        <f>+IFERROR(VLOOKUP(AO174,[1]!Tabla_áreas[#Data],3,FALSE),"")</f>
        <v/>
      </c>
      <c r="AQ174" t="str">
        <f t="shared" si="4"/>
        <v>ATQ-15-01</v>
      </c>
      <c r="AR174" t="str">
        <f>IFERROR(VLOOKUP(AQ174,[1]!Tabla1[[#All],[HdP Cód Nuevo]:[HdP Nombre]],2,FALSE),"")</f>
        <v/>
      </c>
      <c r="AS174" t="str">
        <f t="shared" si="5"/>
        <v>\\SERVER2012\ingenieria de procesos\Hojas de proceso\\ATQ-15-01 .xlsx</v>
      </c>
    </row>
    <row r="175" spans="39:45" x14ac:dyDescent="0.25">
      <c r="AM175" s="7" t="s">
        <v>186</v>
      </c>
      <c r="AO175" s="41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41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41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786</v>
      </c>
      <c r="AO178" s="41" t="str">
        <f>+IFERROR(VLOOKUP(AN178,Tabla1[],2,FALSE),"")</f>
        <v>ESP</v>
      </c>
      <c r="AP178" t="str">
        <f>+IFERROR(VLOOKUP(AO178,[1]!Tabla_áreas[#Data],3,FALSE),"")</f>
        <v/>
      </c>
      <c r="AQ178" t="str">
        <f t="shared" si="4"/>
        <v>ESP-01-01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proceso\\ESP-01-01 .xlsx</v>
      </c>
    </row>
    <row r="179" spans="39:45" x14ac:dyDescent="0.25">
      <c r="AM179" s="7" t="s">
        <v>190</v>
      </c>
      <c r="AO179" s="41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41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O181" s="41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N182" t="s">
        <v>820</v>
      </c>
      <c r="AO182" s="41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821</v>
      </c>
      <c r="AO183" s="41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N184" t="s">
        <v>822</v>
      </c>
      <c r="AO184" s="41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41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41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1371</v>
      </c>
      <c r="AO187" s="41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N188" t="s">
        <v>823</v>
      </c>
      <c r="AO188" s="41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41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N190" t="s">
        <v>824</v>
      </c>
      <c r="AO190" s="41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41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41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41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41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819</v>
      </c>
      <c r="AO195" s="41" t="str">
        <f>+IFERROR(VLOOKUP(AN195,Tabla1[],2,FALSE),"")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N196" t="s">
        <v>733</v>
      </c>
      <c r="AO196" s="41" t="str">
        <f>+IFERROR(VLOOKUP(AN196,Tabla1[],2,FALSE),"")</f>
        <v>PEV</v>
      </c>
      <c r="AP196" t="str">
        <f>+IFERROR(VLOOKUP(AO196,[1]!Tabla_áreas[#Data],3,FALSE),"")</f>
        <v/>
      </c>
      <c r="AQ196" t="str">
        <f t="shared" si="4"/>
        <v>PEV-01-01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proceso\\PEV-01-01 .xlsx</v>
      </c>
    </row>
    <row r="197" spans="39:45" ht="16.5" customHeight="1" x14ac:dyDescent="0.25">
      <c r="AM197" s="7" t="s">
        <v>208</v>
      </c>
      <c r="AN197" t="s">
        <v>734</v>
      </c>
      <c r="AO197" s="41" t="str">
        <f>+IFERROR(VLOOKUP(AN197,Tabla1[],2,FALSE),"")</f>
        <v>PEV</v>
      </c>
      <c r="AP197" t="str">
        <f>+IFERROR(VLOOKUP(AO197,[1]!Tabla_áreas[#Data],3,FALSE),"")</f>
        <v/>
      </c>
      <c r="AQ197" t="str">
        <f t="shared" si="4"/>
        <v>PEV-05-01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proceso\\PEV-05-01 .xlsx</v>
      </c>
    </row>
    <row r="198" spans="39:45" ht="16.5" customHeight="1" x14ac:dyDescent="0.25">
      <c r="AM198" s="7" t="s">
        <v>209</v>
      </c>
      <c r="AN198" t="s">
        <v>735</v>
      </c>
      <c r="AO198" s="41" t="str">
        <f>+IFERROR(VLOOKUP(AN198,Tabla1[],2,FALSE),"")</f>
        <v>PEV</v>
      </c>
      <c r="AP198" t="str">
        <f>+IFERROR(VLOOKUP(AO198,[1]!Tabla_áreas[#Data],3,FALSE),"")</f>
        <v/>
      </c>
      <c r="AQ198" t="str">
        <f t="shared" si="4"/>
        <v>PEV-10-01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proceso\\PEV-10-01 .xlsx</v>
      </c>
    </row>
    <row r="199" spans="39:45" ht="16.5" customHeight="1" x14ac:dyDescent="0.25">
      <c r="AM199" s="7" t="s">
        <v>210</v>
      </c>
      <c r="AN199" t="s">
        <v>741</v>
      </c>
      <c r="AO199" s="41" t="str">
        <f>+IFERROR(VLOOKUP(AN199,Tabla1[],2,FALSE),"")</f>
        <v>PEV</v>
      </c>
      <c r="AP199" t="str">
        <f>+IFERROR(VLOOKUP(AO199,[1]!Tabla_áreas[#Data],3,FALSE),"")</f>
        <v/>
      </c>
      <c r="AQ199" t="str">
        <f t="shared" si="4"/>
        <v>PEV-30-10</v>
      </c>
      <c r="AR199" t="str">
        <f>IFERROR(VLOOKUP(AQ199,[1]!Tabla1[[#All],[HdP Cód Nuevo]:[HdP Nombre]],2,FALSE),"")</f>
        <v/>
      </c>
      <c r="AS199" t="str">
        <f t="shared" si="5"/>
        <v>\\SERVER2012\ingenieria de procesos\Hojas de proceso\\PEV-30-10 .xlsx</v>
      </c>
    </row>
    <row r="200" spans="39:45" ht="16.5" customHeight="1" x14ac:dyDescent="0.25">
      <c r="AM200" s="7" t="s">
        <v>211</v>
      </c>
      <c r="AN200" t="s">
        <v>742</v>
      </c>
      <c r="AO200" s="41" t="str">
        <f>+IFERROR(VLOOKUP(AN200,Tabla1[],2,FALSE),"")</f>
        <v>PEV</v>
      </c>
      <c r="AP200" t="str">
        <f>+IFERROR(VLOOKUP(AO200,[1]!Tabla_áreas[#Data],3,FALSE),"")</f>
        <v/>
      </c>
      <c r="AQ200" t="str">
        <f t="shared" si="4"/>
        <v>PEV-25-01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proceso\\PEV-25-01 .xlsx</v>
      </c>
    </row>
    <row r="201" spans="39:45" ht="16.5" customHeight="1" x14ac:dyDescent="0.25">
      <c r="AM201" s="7" t="s">
        <v>212</v>
      </c>
      <c r="AN201" t="s">
        <v>743</v>
      </c>
      <c r="AO201" s="41" t="str">
        <f>+IFERROR(VLOOKUP(AN201,Tabla1[],2,FALSE),"")</f>
        <v>PEV</v>
      </c>
      <c r="AP201" t="str">
        <f>+IFERROR(VLOOKUP(AO201,[1]!Tabla_áreas[#Data],3,FALSE),"")</f>
        <v/>
      </c>
      <c r="AQ201" t="str">
        <f t="shared" si="4"/>
        <v>PEV-20-01</v>
      </c>
      <c r="AR201" t="str">
        <f>IFERROR(VLOOKUP(AQ201,[1]!Tabla1[[#All],[HdP Cód Nuevo]:[HdP Nombre]],2,FALSE),"")</f>
        <v/>
      </c>
      <c r="AS201" t="str">
        <f t="shared" si="5"/>
        <v>\\SERVER2012\ingenieria de procesos\Hojas de proceso\\PEV-20-01 .xlsx</v>
      </c>
    </row>
    <row r="202" spans="39:45" x14ac:dyDescent="0.25">
      <c r="AM202" s="7" t="s">
        <v>213</v>
      </c>
      <c r="AN202" t="s">
        <v>748</v>
      </c>
      <c r="AO202" s="41" t="str">
        <f>+IFERROR(VLOOKUP(AN202,Tabla1[],2,FALSE),"")</f>
        <v>PEV</v>
      </c>
      <c r="AP202" t="str">
        <f>+IFERROR(VLOOKUP(AO202,[1]!Tabla_áreas[#Data],3,FALSE),"")</f>
        <v/>
      </c>
      <c r="AQ202" t="str">
        <f t="shared" ref="AQ202:AQ265" si="6">IF(AO202="","",AO202&amp;"-"&amp;RIGHT(AN202,5))</f>
        <v>PEV-35-01</v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>\\SERVER2012\ingenieria de procesos\Hojas de proceso\\PEV-35-01 .xlsx</v>
      </c>
    </row>
    <row r="203" spans="39:45" x14ac:dyDescent="0.25">
      <c r="AM203" s="7" t="s">
        <v>214</v>
      </c>
      <c r="AN203" t="s">
        <v>749</v>
      </c>
      <c r="AO203" s="41" t="str">
        <f>+IFERROR(VLOOKUP(AN203,Tabla1[],2,FALSE),"")</f>
        <v>PEV</v>
      </c>
      <c r="AP203" t="str">
        <f>+IFERROR(VLOOKUP(AO203,[1]!Tabla_áreas[#Data],3,FALSE),"")</f>
        <v/>
      </c>
      <c r="AQ203" t="str">
        <f t="shared" si="6"/>
        <v>PEV-50-05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proceso\\PEV-50-05 .xlsx</v>
      </c>
    </row>
    <row r="204" spans="39:45" x14ac:dyDescent="0.25">
      <c r="AM204" s="7" t="s">
        <v>215</v>
      </c>
      <c r="AO204" s="41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1368</v>
      </c>
      <c r="AO205" s="41" t="str">
        <f>+IFERROR(VLOOKUP(AN205,Tabla1[],2,FALSE),"")</f>
        <v>PUE</v>
      </c>
      <c r="AP205" t="str">
        <f>+IFERROR(VLOOKUP(AO205,[1]!Tabla_áreas[#Data],3,FALSE),"")</f>
        <v/>
      </c>
      <c r="AQ205" t="str">
        <f t="shared" si="6"/>
        <v>PUE-40-15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proceso\\PUE-40-15 .xlsx</v>
      </c>
    </row>
    <row r="206" spans="39:45" x14ac:dyDescent="0.25">
      <c r="AM206" s="7" t="s">
        <v>217</v>
      </c>
      <c r="AN206" t="s">
        <v>796</v>
      </c>
      <c r="AO206" s="41" t="str">
        <f>+IFERROR(VLOOKUP(AN206,Tabla1[],2,FALSE),"")</f>
        <v>PEV</v>
      </c>
      <c r="AP206" t="str">
        <f>+IFERROR(VLOOKUP(AO206,[1]!Tabla_áreas[#Data],3,FALSE),"")</f>
        <v/>
      </c>
      <c r="AQ206" t="str">
        <f t="shared" si="6"/>
        <v>PEV-45-01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proceso\\PEV-45-01 .xlsx</v>
      </c>
    </row>
    <row r="207" spans="39:45" x14ac:dyDescent="0.25">
      <c r="AM207" s="7" t="s">
        <v>218</v>
      </c>
      <c r="AN207" t="s">
        <v>779</v>
      </c>
      <c r="AO207" s="41" t="str">
        <f>+IFERROR(VLOOKUP(AN207,Tabla1[],2,FALSE),"")</f>
        <v>PEV</v>
      </c>
      <c r="AP207" t="str">
        <f>+IFERROR(VLOOKUP(AO207,[1]!Tabla_áreas[#Data],3,FALSE),"")</f>
        <v/>
      </c>
      <c r="AQ207" t="str">
        <f t="shared" si="6"/>
        <v>PEV-30-05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proceso\\PEV-30-05 .xlsx</v>
      </c>
    </row>
    <row r="208" spans="39:45" x14ac:dyDescent="0.25">
      <c r="AM208" s="7" t="s">
        <v>219</v>
      </c>
      <c r="AN208" t="s">
        <v>781</v>
      </c>
      <c r="AO208" s="41" t="str">
        <f>+IFERROR(VLOOKUP(AN208,Tabla1[],2,FALSE),"")</f>
        <v>PEV</v>
      </c>
      <c r="AP208" t="str">
        <f>+IFERROR(VLOOKUP(AO208,[1]!Tabla_áreas[#Data],3,FALSE),"")</f>
        <v/>
      </c>
      <c r="AQ208" t="str">
        <f t="shared" si="6"/>
        <v>PEV-50-01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proceso\\PEV-50-01 .xlsx</v>
      </c>
    </row>
    <row r="209" spans="39:45" x14ac:dyDescent="0.25">
      <c r="AM209" s="7" t="s">
        <v>220</v>
      </c>
      <c r="AN209" t="s">
        <v>792</v>
      </c>
      <c r="AO209" s="41" t="str">
        <f>+IFERROR(VLOOKUP(AN209,Tabla1[],2,FALSE),"")</f>
        <v>PEV</v>
      </c>
      <c r="AP209" t="str">
        <f>+IFERROR(VLOOKUP(AO209,[1]!Tabla_áreas[#Data],3,FALSE),"")</f>
        <v/>
      </c>
      <c r="AQ209" t="str">
        <f t="shared" si="6"/>
        <v>PEV-15-01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proceso\\PEV-15-01 .xlsx</v>
      </c>
    </row>
    <row r="210" spans="39:45" x14ac:dyDescent="0.25">
      <c r="AM210" s="7" t="s">
        <v>221</v>
      </c>
      <c r="AN210" t="s">
        <v>946</v>
      </c>
      <c r="AO210" s="41" t="str">
        <f>+IFERROR(VLOOKUP(AN210,Tabla1[],2,FALSE),"")</f>
        <v>SUB</v>
      </c>
      <c r="AP210" t="str">
        <f>+IFERROR(VLOOKUP(AO210,[1]!Tabla_áreas[#Data],3,FALSE),"")</f>
        <v/>
      </c>
      <c r="AQ210" t="str">
        <f t="shared" si="6"/>
        <v>SUB-01-01</v>
      </c>
      <c r="AR210" t="str">
        <f>IFERROR(VLOOKUP(AQ210,[1]!Tabla1[[#All],[HdP Cód Nuevo]:[HdP Nombre]],2,FALSE),"")</f>
        <v/>
      </c>
      <c r="AS210" t="str">
        <f t="shared" si="7"/>
        <v>\\SERVER2012\ingenieria de procesos\Hojas de proceso\\SUB-01-01 .xlsx</v>
      </c>
    </row>
    <row r="211" spans="39:45" x14ac:dyDescent="0.25">
      <c r="AM211" s="7" t="s">
        <v>222</v>
      </c>
      <c r="AN211" t="s">
        <v>745</v>
      </c>
      <c r="AO211" s="41" t="str">
        <f>+IFERROR(VLOOKUP(AN211,Tabla1[],2,FALSE),"")</f>
        <v>SUB</v>
      </c>
      <c r="AP211" t="str">
        <f>+IFERROR(VLOOKUP(AO211,[1]!Tabla_áreas[#Data],3,FALSE),"")</f>
        <v/>
      </c>
      <c r="AQ211" t="str">
        <f t="shared" si="6"/>
        <v>SUB-01-05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proceso\\SUB-01-05 .xlsx</v>
      </c>
    </row>
    <row r="212" spans="39:45" x14ac:dyDescent="0.25">
      <c r="AM212" s="7" t="s">
        <v>223</v>
      </c>
      <c r="AN212" t="s">
        <v>740</v>
      </c>
      <c r="AO212" s="41" t="str">
        <f>+IFERROR(VLOOKUP(AN212,Tabla1[],2,FALSE),"")</f>
        <v>SUB</v>
      </c>
      <c r="AP212" t="str">
        <f>+IFERROR(VLOOKUP(AO212,[1]!Tabla_áreas[#Data],3,FALSE),"")</f>
        <v/>
      </c>
      <c r="AQ212" t="str">
        <f t="shared" si="6"/>
        <v>SUB-30-02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proceso\\SUB-30-02 .xlsx</v>
      </c>
    </row>
    <row r="213" spans="39:45" x14ac:dyDescent="0.25">
      <c r="AM213" s="7" t="s">
        <v>224</v>
      </c>
      <c r="AN213" t="s">
        <v>747</v>
      </c>
      <c r="AO213" s="41" t="str">
        <f>+IFERROR(VLOOKUP(AN213,Tabla1[],2,FALSE),"")</f>
        <v>SUB</v>
      </c>
      <c r="AP213" t="str">
        <f>+IFERROR(VLOOKUP(AO213,[1]!Tabla_áreas[#Data],3,FALSE),"")</f>
        <v/>
      </c>
      <c r="AQ213" t="str">
        <f t="shared" si="6"/>
        <v>SUB-01-10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proceso\\SUB-01-10 .xlsx</v>
      </c>
    </row>
    <row r="214" spans="39:45" x14ac:dyDescent="0.25">
      <c r="AM214" s="7" t="s">
        <v>225</v>
      </c>
      <c r="AN214" t="s">
        <v>815</v>
      </c>
      <c r="AO214" s="41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41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41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41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41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41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41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41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41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41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41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O225" s="41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237</v>
      </c>
      <c r="AO226" s="41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O227" s="41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239</v>
      </c>
      <c r="AO228" s="41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N229" t="s">
        <v>761</v>
      </c>
      <c r="AO229" s="41" t="str">
        <f>+IFERROR(VLOOKUP(AN229,Tabla1[],2,FALSE),"")</f>
        <v>TER</v>
      </c>
      <c r="AP229" t="str">
        <f>+IFERROR(VLOOKUP(AO229,[1]!Tabla_áreas[#Data],3,FALSE),"")</f>
        <v/>
      </c>
      <c r="AQ229" t="str">
        <f t="shared" si="6"/>
        <v>TER-01-01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proceso\\TER-01-01 .xlsx</v>
      </c>
    </row>
    <row r="230" spans="39:45" x14ac:dyDescent="0.25">
      <c r="AM230" s="7" t="s">
        <v>241</v>
      </c>
      <c r="AN230" t="s">
        <v>762</v>
      </c>
      <c r="AO230" s="41" t="str">
        <f>+IFERROR(VLOOKUP(AN230,Tabla1[],2,FALSE),"")</f>
        <v>TER</v>
      </c>
      <c r="AP230" t="str">
        <f>+IFERROR(VLOOKUP(AO230,[1]!Tabla_áreas[#Data],3,FALSE),"")</f>
        <v/>
      </c>
      <c r="AQ230" t="str">
        <f t="shared" si="6"/>
        <v>TER-05-01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proceso\\TER-05-01 .xlsx</v>
      </c>
    </row>
    <row r="231" spans="39:45" x14ac:dyDescent="0.25">
      <c r="AM231" s="7" t="s">
        <v>242</v>
      </c>
      <c r="AN231" t="s">
        <v>831</v>
      </c>
      <c r="AO231" s="41" t="str">
        <f>+IFERROR(VLOOKUP(AN231,Tabla1[],2,FALSE),"")</f>
        <v>TER</v>
      </c>
      <c r="AP231" t="str">
        <f>+IFERROR(VLOOKUP(AO231,[1]!Tabla_áreas[#Data],3,FALSE),"")</f>
        <v/>
      </c>
      <c r="AQ231" t="str">
        <f t="shared" si="6"/>
        <v>TER-10-01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proceso\\TER-10-01 .xlsx</v>
      </c>
    </row>
    <row r="232" spans="39:45" x14ac:dyDescent="0.25">
      <c r="AM232" s="7" t="s">
        <v>243</v>
      </c>
      <c r="AO232" s="41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N233" t="s">
        <v>763</v>
      </c>
      <c r="AO233" s="41" t="str">
        <f>+IFERROR(VLOOKUP(AN233,Tabla1[],2,FALSE),"")</f>
        <v>TER</v>
      </c>
      <c r="AP233" t="str">
        <f>+IFERROR(VLOOKUP(AO233,[1]!Tabla_áreas[#Data],3,FALSE),"")</f>
        <v/>
      </c>
      <c r="AQ233" t="str">
        <f t="shared" si="6"/>
        <v>TER-10-10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proceso\\TER-10-10 .xlsx</v>
      </c>
    </row>
    <row r="234" spans="39:45" x14ac:dyDescent="0.25">
      <c r="AM234" s="7" t="s">
        <v>245</v>
      </c>
      <c r="AO234" s="41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O235" s="41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O236" s="41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O237" s="41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x14ac:dyDescent="0.25">
      <c r="AM238" s="7" t="s">
        <v>249</v>
      </c>
      <c r="AN238" t="s">
        <v>816</v>
      </c>
      <c r="AO238" s="41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250</v>
      </c>
      <c r="AO239" s="41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N240" t="s">
        <v>791</v>
      </c>
      <c r="AO240" s="41" t="str">
        <f>+IFERROR(VLOOKUP(AN240,Tabla1[],2,FALSE),"")</f>
        <v>TER</v>
      </c>
      <c r="AP240" t="str">
        <f>+IFERROR(VLOOKUP(AO240,[1]!Tabla_áreas[#Data],3,FALSE),"")</f>
        <v/>
      </c>
      <c r="AQ240" t="str">
        <f t="shared" si="6"/>
        <v>TER-15-01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proceso\\TER-15-01 .xlsx</v>
      </c>
    </row>
    <row r="241" spans="39:45" x14ac:dyDescent="0.25">
      <c r="AM241" s="7" t="s">
        <v>252</v>
      </c>
      <c r="AN241" t="s">
        <v>793</v>
      </c>
      <c r="AO241" s="41" t="str">
        <f>+IFERROR(VLOOKUP(AN241,Tabla1[],2,FALSE),"")</f>
        <v>TER</v>
      </c>
      <c r="AP241" t="str">
        <f>+IFERROR(VLOOKUP(AO241,[1]!Tabla_áreas[#Data],3,FALSE),"")</f>
        <v/>
      </c>
      <c r="AQ241" t="str">
        <f t="shared" si="6"/>
        <v>TER-20-01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proceso\\TER-20-01 .xlsx</v>
      </c>
    </row>
    <row r="242" spans="39:45" x14ac:dyDescent="0.25">
      <c r="AM242" s="7" t="s">
        <v>253</v>
      </c>
      <c r="AN242" t="s">
        <v>795</v>
      </c>
      <c r="AO242" s="41" t="str">
        <f>+IFERROR(VLOOKUP(AN242,Tabla1[],2,FALSE),"")</f>
        <v>TER</v>
      </c>
      <c r="AP242" t="str">
        <f>+IFERROR(VLOOKUP(AO242,[1]!Tabla_áreas[#Data],3,FALSE),"")</f>
        <v/>
      </c>
      <c r="AQ242" t="str">
        <f t="shared" si="6"/>
        <v>TER-25-01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proceso\\TER-25-01 .xlsx</v>
      </c>
    </row>
    <row r="243" spans="39:45" x14ac:dyDescent="0.25">
      <c r="AM243" s="7" t="s">
        <v>254</v>
      </c>
      <c r="AO243" s="41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39:45" x14ac:dyDescent="0.25">
      <c r="AM244" s="7" t="s">
        <v>255</v>
      </c>
      <c r="AO244" s="41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39:45" x14ac:dyDescent="0.25">
      <c r="AM245" s="7" t="s">
        <v>256</v>
      </c>
      <c r="AO245" s="41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39:45" x14ac:dyDescent="0.25">
      <c r="AM246" s="7" t="s">
        <v>257</v>
      </c>
      <c r="AO246" s="41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39:45" x14ac:dyDescent="0.25">
      <c r="AM247" s="7" t="s">
        <v>258</v>
      </c>
      <c r="AO247" s="41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39:45" x14ac:dyDescent="0.25">
      <c r="AM248" s="7" t="s">
        <v>259</v>
      </c>
      <c r="AO248" s="41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39:45" x14ac:dyDescent="0.25">
      <c r="AM249" s="7" t="s">
        <v>260</v>
      </c>
      <c r="AO249" s="41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39:45" x14ac:dyDescent="0.25">
      <c r="AM250" s="7" t="s">
        <v>261</v>
      </c>
      <c r="AN250" t="s">
        <v>789</v>
      </c>
      <c r="AO250" s="41" t="str">
        <f>+IFERROR(VLOOKUP(AN250,Tabla1[],2,FALSE),"")</f>
        <v>PUE</v>
      </c>
      <c r="AP250" t="str">
        <f>+IFERROR(VLOOKUP(AO250,[1]!Tabla_áreas[#Data],3,FALSE),"")</f>
        <v/>
      </c>
      <c r="AQ250" t="str">
        <f t="shared" si="6"/>
        <v>PUE-35-01</v>
      </c>
      <c r="AR250" t="str">
        <f>IFERROR(VLOOKUP(AQ250,[1]!Tabla1[[#All],[HdP Cód Nuevo]:[HdP Nombre]],2,FALSE),"")</f>
        <v/>
      </c>
      <c r="AS250" t="str">
        <f t="shared" si="7"/>
        <v>\\SERVER2012\ingenieria de procesos\Hojas de proceso\\PUE-35-01 .xlsx</v>
      </c>
    </row>
    <row r="251" spans="39:45" x14ac:dyDescent="0.25">
      <c r="AM251" s="7" t="s">
        <v>262</v>
      </c>
      <c r="AO251" s="41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39:45" x14ac:dyDescent="0.25">
      <c r="AM252" s="7" t="s">
        <v>263</v>
      </c>
      <c r="AN252" t="s">
        <v>794</v>
      </c>
      <c r="AO252" s="41" t="str">
        <f>+IFERROR(VLOOKUP(AN252,Tabla1[],2,FALSE),"")</f>
        <v>CHA</v>
      </c>
      <c r="AP252" t="str">
        <f>+IFERROR(VLOOKUP(AO252,[1]!Tabla_áreas[#Data],3,FALSE),"")</f>
        <v/>
      </c>
      <c r="AQ252" t="str">
        <f t="shared" si="6"/>
        <v>CHA-01-05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proceso\\CHA-01-05 .xlsx</v>
      </c>
    </row>
    <row r="253" spans="39:45" x14ac:dyDescent="0.25">
      <c r="AM253" s="7" t="s">
        <v>264</v>
      </c>
      <c r="AO253" s="41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39:45" ht="15" customHeight="1" x14ac:dyDescent="0.25">
      <c r="AM254" s="7" t="s">
        <v>265</v>
      </c>
      <c r="AO254" s="41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39:45" ht="15" customHeight="1" x14ac:dyDescent="0.25">
      <c r="AM255" s="7" t="s">
        <v>266</v>
      </c>
      <c r="AN255" t="s">
        <v>853</v>
      </c>
      <c r="AO255" s="41" t="str">
        <f>+IFERROR(VLOOKUP(AN255,Tabla1[],2,FALSE),"")</f>
        <v>CHA</v>
      </c>
      <c r="AP255" t="str">
        <f>+IFERROR(VLOOKUP(AO255,[1]!Tabla_áreas[#Data],3,FALSE),"")</f>
        <v/>
      </c>
      <c r="AQ255" t="str">
        <f t="shared" si="6"/>
        <v>CHA-01-01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proceso\\CHA-01-01 .xlsx</v>
      </c>
    </row>
    <row r="256" spans="39:45" ht="15" customHeight="1" x14ac:dyDescent="0.25">
      <c r="AM256" s="7" t="s">
        <v>267</v>
      </c>
      <c r="AO256" s="41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4:45" ht="15" customHeight="1" x14ac:dyDescent="0.25">
      <c r="AM257" s="7" t="s">
        <v>268</v>
      </c>
      <c r="AO257" s="41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4:45" ht="15" customHeight="1" x14ac:dyDescent="0.25">
      <c r="AM258" s="7" t="s">
        <v>269</v>
      </c>
      <c r="AO258" s="41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4:45" ht="15" customHeight="1" x14ac:dyDescent="0.25">
      <c r="AM259" s="7" t="s">
        <v>270</v>
      </c>
      <c r="AO259" s="41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4:45" ht="15" customHeight="1" x14ac:dyDescent="0.25">
      <c r="AM260" s="7" t="s">
        <v>271</v>
      </c>
      <c r="AO260" s="41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4:45" ht="15" customHeight="1" x14ac:dyDescent="0.25">
      <c r="AM261" s="7" t="s">
        <v>272</v>
      </c>
      <c r="AO261" s="41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4:45" ht="15" customHeight="1" x14ac:dyDescent="0.25">
      <c r="AM262" s="7" t="s">
        <v>273</v>
      </c>
      <c r="AO262" s="41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4:45" ht="15" customHeight="1" x14ac:dyDescent="0.25">
      <c r="AM263" s="7" t="s">
        <v>274</v>
      </c>
      <c r="AN263" t="s">
        <v>746</v>
      </c>
      <c r="AO263" s="41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4:45" ht="15" customHeight="1" x14ac:dyDescent="0.25">
      <c r="AM264" s="7" t="s">
        <v>275</v>
      </c>
      <c r="AN264" t="s">
        <v>797</v>
      </c>
      <c r="AO264" s="41" t="str">
        <f>+IFERROR(VLOOKUP(AN264,Tabla1[],2,FALSE),"")</f>
        <v>PLA</v>
      </c>
      <c r="AP264" t="str">
        <f>+IFERROR(VLOOKUP(AO264,[1]!Tabla_áreas[#Data],3,FALSE),"")</f>
        <v/>
      </c>
      <c r="AQ264" t="str">
        <f t="shared" si="6"/>
        <v>PLA-05-25</v>
      </c>
      <c r="AR264" t="str">
        <f>IFERROR(VLOOKUP(AQ264,[1]!Tabla1[[#All],[HdP Cód Nuevo]:[HdP Nombre]],2,FALSE),"")</f>
        <v/>
      </c>
      <c r="AS264" t="str">
        <f t="shared" si="7"/>
        <v>\\SERVER2012\ingenieria de procesos\Hojas de proceso\\PLA-05-25 .xlsx</v>
      </c>
    </row>
    <row r="265" spans="4:45" ht="15" customHeight="1" x14ac:dyDescent="0.25">
      <c r="AM265" s="7" t="s">
        <v>1</v>
      </c>
      <c r="AN265" t="s">
        <v>746</v>
      </c>
      <c r="AO265" s="41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4:45" ht="15" customHeight="1" x14ac:dyDescent="0.25">
      <c r="AM266" s="7" t="s">
        <v>276</v>
      </c>
      <c r="AN266" t="s">
        <v>799</v>
      </c>
      <c r="AO266" s="41" t="str">
        <f>+IFERROR(VLOOKUP(AN266,Tabla1[],2,FALSE),"")</f>
        <v>PLA</v>
      </c>
      <c r="AP266" t="str">
        <f>+IFERROR(VLOOKUP(AO266,[1]!Tabla_áreas[#Data],3,FALSE),"")</f>
        <v/>
      </c>
      <c r="AQ266" t="str">
        <f t="shared" ref="AQ266:AQ329" si="8">IF(AO266="","",AO266&amp;"-"&amp;RIGHT(AN266,5))</f>
        <v>PLA-05-25</v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>\\SERVER2012\ingenieria de procesos\Hojas de proceso\\PLA-05-25 .xlsx</v>
      </c>
    </row>
    <row r="267" spans="4:45" ht="15" customHeight="1" x14ac:dyDescent="0.25">
      <c r="AM267" s="7" t="s">
        <v>277</v>
      </c>
      <c r="AN267" t="s">
        <v>800</v>
      </c>
      <c r="AO267" s="41" t="str">
        <f>+IFERROR(VLOOKUP(AN267,Tabla1[],2,FALSE),"")</f>
        <v>PLA</v>
      </c>
      <c r="AP267" t="str">
        <f>+IFERROR(VLOOKUP(AO267,[1]!Tabla_áreas[#Data],3,FALSE),"")</f>
        <v/>
      </c>
      <c r="AQ267" t="str">
        <f t="shared" si="8"/>
        <v>PLA-15-25</v>
      </c>
      <c r="AR267" t="str">
        <f>IFERROR(VLOOKUP(AQ267,[1]!Tabla1[[#All],[HdP Cód Nuevo]:[HdP Nombre]],2,FALSE),"")</f>
        <v/>
      </c>
      <c r="AS267" t="str">
        <f t="shared" si="9"/>
        <v>\\SERVER2012\ingenieria de procesos\Hojas de proceso\\PLA-15-25 .xlsx</v>
      </c>
    </row>
    <row r="268" spans="4:45" ht="15" customHeight="1" x14ac:dyDescent="0.25">
      <c r="D268" s="48" t="s">
        <v>915</v>
      </c>
      <c r="E268" s="48"/>
      <c r="F268" s="48" t="s">
        <v>916</v>
      </c>
      <c r="G268" s="48"/>
      <c r="H268" s="48"/>
      <c r="I268" s="48"/>
      <c r="J268" s="48"/>
      <c r="K268" s="48" t="s">
        <v>917</v>
      </c>
      <c r="L268" s="48"/>
      <c r="M268" s="48"/>
      <c r="AM268" s="7" t="s">
        <v>2</v>
      </c>
      <c r="AN268" t="s">
        <v>800</v>
      </c>
      <c r="AO268" s="41" t="str">
        <f>+IFERROR(VLOOKUP(AN268,Tabla1[],2,FALSE),"")</f>
        <v>PLA</v>
      </c>
      <c r="AP268" t="str">
        <f>+IFERROR(VLOOKUP(AO268,[1]!Tabla_áreas[#Data],3,FALSE),"")</f>
        <v/>
      </c>
      <c r="AQ268" t="str">
        <f t="shared" si="8"/>
        <v>PLA-15-25</v>
      </c>
      <c r="AR268" t="str">
        <f>IFERROR(VLOOKUP(AQ268,[1]!Tabla1[[#All],[HdP Cód Nuevo]:[HdP Nombre]],2,FALSE),"")</f>
        <v/>
      </c>
      <c r="AS268" t="str">
        <f t="shared" si="9"/>
        <v>\\SERVER2012\ingenieria de procesos\Hojas de proceso\\PLA-15-25 .xlsx</v>
      </c>
    </row>
    <row r="269" spans="4:45" x14ac:dyDescent="0.25">
      <c r="D269" s="49" t="s">
        <v>918</v>
      </c>
      <c r="E269" s="49"/>
      <c r="F269" s="50" t="s">
        <v>919</v>
      </c>
      <c r="G269" s="50"/>
      <c r="H269" s="50"/>
      <c r="I269" s="50"/>
      <c r="J269" s="50"/>
      <c r="K269" s="50" t="s">
        <v>824</v>
      </c>
      <c r="L269" s="50"/>
      <c r="M269" s="50"/>
      <c r="AM269" s="7" t="s">
        <v>278</v>
      </c>
      <c r="AN269" t="s">
        <v>801</v>
      </c>
      <c r="AO269" s="41" t="str">
        <f>+IFERROR(VLOOKUP(AN269,Tabla1[],2,FALSE),"")</f>
        <v>PLA</v>
      </c>
      <c r="AP269" t="str">
        <f>+IFERROR(VLOOKUP(AO269,[1]!Tabla_áreas[#Data],3,FALSE),"")</f>
        <v/>
      </c>
      <c r="AQ269" t="str">
        <f t="shared" si="8"/>
        <v>PLA-10-10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proceso\\PLA-10-10 .xlsx</v>
      </c>
    </row>
    <row r="270" spans="4:45" x14ac:dyDescent="0.25">
      <c r="D270" s="51" t="s">
        <v>918</v>
      </c>
      <c r="E270" s="51"/>
      <c r="F270" s="52" t="s">
        <v>920</v>
      </c>
      <c r="G270" s="52"/>
      <c r="H270" s="52"/>
      <c r="I270" s="52"/>
      <c r="J270" s="52"/>
      <c r="K270" s="52" t="s">
        <v>13</v>
      </c>
      <c r="L270" s="52"/>
      <c r="M270" s="52"/>
      <c r="AM270" s="7" t="s">
        <v>5</v>
      </c>
      <c r="AO270" s="41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4:45" x14ac:dyDescent="0.25">
      <c r="D271" s="53" t="s">
        <v>918</v>
      </c>
      <c r="E271" s="53"/>
      <c r="F271" s="54" t="s">
        <v>921</v>
      </c>
      <c r="G271" s="54"/>
      <c r="H271" s="54"/>
      <c r="I271" s="54"/>
      <c r="J271" s="54"/>
      <c r="K271" s="54" t="s">
        <v>815</v>
      </c>
      <c r="L271" s="54"/>
      <c r="M271" s="54"/>
      <c r="AM271" s="7" t="s">
        <v>8</v>
      </c>
      <c r="AO271" s="41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4:45" x14ac:dyDescent="0.25">
      <c r="D272" s="55" t="s">
        <v>922</v>
      </c>
      <c r="E272" s="55"/>
      <c r="F272" s="56" t="s">
        <v>923</v>
      </c>
      <c r="G272" s="56"/>
      <c r="H272" s="56"/>
      <c r="I272" s="56"/>
      <c r="J272" s="56"/>
      <c r="K272" s="56" t="s">
        <v>726</v>
      </c>
      <c r="L272" s="56"/>
      <c r="M272" s="56"/>
      <c r="AL272" s="1"/>
      <c r="AM272" s="7" t="s">
        <v>6</v>
      </c>
      <c r="AO272" s="41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4:45" x14ac:dyDescent="0.25">
      <c r="D273" s="57" t="s">
        <v>922</v>
      </c>
      <c r="E273" s="57"/>
      <c r="F273" s="58" t="s">
        <v>924</v>
      </c>
      <c r="G273" s="58"/>
      <c r="H273" s="58"/>
      <c r="I273" s="58"/>
      <c r="J273" s="58"/>
      <c r="K273" s="58" t="s">
        <v>780</v>
      </c>
      <c r="L273" s="58"/>
      <c r="M273" s="58"/>
      <c r="AM273" s="7" t="s">
        <v>9</v>
      </c>
      <c r="AO273" s="41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4:45" x14ac:dyDescent="0.25">
      <c r="D274" s="59" t="s">
        <v>922</v>
      </c>
      <c r="E274" s="59"/>
      <c r="F274" s="60" t="s">
        <v>925</v>
      </c>
      <c r="G274" s="60"/>
      <c r="H274" s="60"/>
      <c r="I274" s="60"/>
      <c r="J274" s="60"/>
      <c r="K274" s="60" t="s">
        <v>926</v>
      </c>
      <c r="L274" s="60"/>
      <c r="M274" s="60"/>
      <c r="AM274" s="7" t="s">
        <v>7</v>
      </c>
      <c r="AN274" t="s">
        <v>13</v>
      </c>
      <c r="AO274" s="41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4:45" x14ac:dyDescent="0.25">
      <c r="D275" s="61" t="s">
        <v>922</v>
      </c>
      <c r="E275" s="61"/>
      <c r="F275" s="62" t="s">
        <v>927</v>
      </c>
      <c r="G275" s="62"/>
      <c r="H275" s="62"/>
      <c r="I275" s="62"/>
      <c r="J275" s="62"/>
      <c r="K275" s="62" t="s">
        <v>823</v>
      </c>
      <c r="L275" s="62"/>
      <c r="M275" s="62"/>
      <c r="AM275" s="7" t="s">
        <v>279</v>
      </c>
      <c r="AN275" t="s">
        <v>746</v>
      </c>
      <c r="AO275" s="41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4:45" x14ac:dyDescent="0.25">
      <c r="D276" s="63" t="s">
        <v>922</v>
      </c>
      <c r="E276" s="63"/>
      <c r="F276" s="63" t="s">
        <v>928</v>
      </c>
      <c r="G276" s="63"/>
      <c r="H276" s="63"/>
      <c r="I276" s="63"/>
      <c r="J276" s="63"/>
      <c r="K276" s="63" t="s">
        <v>784</v>
      </c>
      <c r="L276" s="63"/>
      <c r="M276" s="63"/>
      <c r="AM276" s="7" t="s">
        <v>280</v>
      </c>
      <c r="AN276" t="s">
        <v>805</v>
      </c>
      <c r="AO276" s="41" t="str">
        <f>+IFERROR(VLOOKUP(AN276,Tabla1[],2,FALSE),"")</f>
        <v>PLA</v>
      </c>
      <c r="AP276" t="str">
        <f>+IFERROR(VLOOKUP(AO276,[1]!Tabla_áreas[#Data],3,FALSE),"")</f>
        <v/>
      </c>
      <c r="AQ276" t="str">
        <f t="shared" si="8"/>
        <v>PLA-05-01</v>
      </c>
      <c r="AR276" t="str">
        <f>IFERROR(VLOOKUP(AQ276,[1]!Tabla1[[#All],[HdP Cód Nuevo]:[HdP Nombre]],2,FALSE),"")</f>
        <v/>
      </c>
      <c r="AS276" t="str">
        <f t="shared" si="9"/>
        <v>\\SERVER2012\ingenieria de procesos\Hojas de proceso\\PLA-05-01 .xlsx</v>
      </c>
    </row>
    <row r="277" spans="4:45" x14ac:dyDescent="0.25">
      <c r="D277" s="64" t="s">
        <v>922</v>
      </c>
      <c r="E277" s="64"/>
      <c r="F277" s="65" t="s">
        <v>929</v>
      </c>
      <c r="G277" s="65"/>
      <c r="H277" s="65"/>
      <c r="I277" s="65"/>
      <c r="J277" s="65"/>
      <c r="K277" s="65" t="s">
        <v>819</v>
      </c>
      <c r="L277" s="65"/>
      <c r="M277" s="65"/>
      <c r="AM277" s="7" t="s">
        <v>281</v>
      </c>
      <c r="AN277" t="s">
        <v>806</v>
      </c>
      <c r="AO277" s="41" t="str">
        <f>+IFERROR(VLOOKUP(AN277,Tabla1[],2,FALSE),"")</f>
        <v>PLA</v>
      </c>
      <c r="AP277" t="str">
        <f>+IFERROR(VLOOKUP(AO277,[1]!Tabla_áreas[#Data],3,FALSE),"")</f>
        <v/>
      </c>
      <c r="AQ277" t="str">
        <f t="shared" si="8"/>
        <v>PLA-10-15</v>
      </c>
      <c r="AR277" t="str">
        <f>IFERROR(VLOOKUP(AQ277,[1]!Tabla1[[#All],[HdP Cód Nuevo]:[HdP Nombre]],2,FALSE),"")</f>
        <v/>
      </c>
      <c r="AS277" t="str">
        <f t="shared" si="9"/>
        <v>\\SERVER2012\ingenieria de procesos\Hojas de proceso\\PLA-10-15 .xlsx</v>
      </c>
    </row>
    <row r="278" spans="4:45" x14ac:dyDescent="0.25">
      <c r="D278" s="66" t="s">
        <v>922</v>
      </c>
      <c r="E278" s="66"/>
      <c r="F278" s="67" t="s">
        <v>930</v>
      </c>
      <c r="G278" s="67"/>
      <c r="H278" s="67"/>
      <c r="I278" s="67"/>
      <c r="J278" s="67"/>
      <c r="K278" s="67" t="s">
        <v>931</v>
      </c>
      <c r="L278" s="67"/>
      <c r="M278" s="67"/>
      <c r="AM278" s="7" t="s">
        <v>282</v>
      </c>
      <c r="AO278" s="41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4:45" x14ac:dyDescent="0.25">
      <c r="D279" s="68" t="s">
        <v>922</v>
      </c>
      <c r="E279" s="68"/>
      <c r="F279" s="69" t="s">
        <v>932</v>
      </c>
      <c r="G279" s="69"/>
      <c r="H279" s="69"/>
      <c r="I279" s="69"/>
      <c r="J279" s="69"/>
      <c r="K279" s="69" t="s">
        <v>820</v>
      </c>
      <c r="L279" s="69"/>
      <c r="M279" s="69"/>
      <c r="AM279" s="7" t="s">
        <v>283</v>
      </c>
      <c r="AO279" s="41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4:45" x14ac:dyDescent="0.25">
      <c r="D280" s="70" t="s">
        <v>922</v>
      </c>
      <c r="E280" s="70"/>
      <c r="F280" s="71" t="s">
        <v>933</v>
      </c>
      <c r="G280" s="71"/>
      <c r="H280" s="71"/>
      <c r="I280" s="71"/>
      <c r="J280" s="71"/>
      <c r="K280" s="71" t="s">
        <v>816</v>
      </c>
      <c r="L280" s="71"/>
      <c r="M280" s="71"/>
      <c r="AM280" s="7" t="s">
        <v>284</v>
      </c>
      <c r="AO280" s="41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4:45" x14ac:dyDescent="0.25">
      <c r="D281" s="72" t="s">
        <v>922</v>
      </c>
      <c r="E281" s="72"/>
      <c r="F281" s="73" t="s">
        <v>934</v>
      </c>
      <c r="G281" s="73"/>
      <c r="H281" s="73"/>
      <c r="I281" s="73"/>
      <c r="J281" s="73"/>
      <c r="K281" s="73" t="s">
        <v>821</v>
      </c>
      <c r="L281" s="73"/>
      <c r="M281" s="73"/>
      <c r="AM281" s="7" t="s">
        <v>285</v>
      </c>
      <c r="AO281" s="41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4:45" x14ac:dyDescent="0.25">
      <c r="D282" s="74" t="s">
        <v>922</v>
      </c>
      <c r="E282" s="74"/>
      <c r="F282" s="75" t="s">
        <v>935</v>
      </c>
      <c r="G282" s="75"/>
      <c r="H282" s="75"/>
      <c r="I282" s="75"/>
      <c r="J282" s="75"/>
      <c r="K282" s="75" t="s">
        <v>936</v>
      </c>
      <c r="L282" s="75"/>
      <c r="M282" s="75"/>
      <c r="AM282" s="7" t="s">
        <v>286</v>
      </c>
      <c r="AN282" t="s">
        <v>812</v>
      </c>
      <c r="AO282" s="41" t="str">
        <f>+IFERROR(VLOOKUP(AN282,Tabla1[],2,FALSE),"")</f>
        <v>PLA</v>
      </c>
      <c r="AP282" t="str">
        <f>+IFERROR(VLOOKUP(AO282,[1]!Tabla_áreas[#Data],3,FALSE),"")</f>
        <v/>
      </c>
      <c r="AQ282" t="str">
        <f t="shared" si="8"/>
        <v>PLA-15-02</v>
      </c>
      <c r="AR282" t="str">
        <f>IFERROR(VLOOKUP(AQ282,[1]!Tabla1[[#All],[HdP Cód Nuevo]:[HdP Nombre]],2,FALSE),"")</f>
        <v/>
      </c>
      <c r="AS282" t="str">
        <f t="shared" si="9"/>
        <v>\\SERVER2012\ingenieria de procesos\Hojas de proceso\\PLA-15-02 .xlsx</v>
      </c>
    </row>
    <row r="283" spans="4:45" x14ac:dyDescent="0.25">
      <c r="D283" s="76" t="s">
        <v>922</v>
      </c>
      <c r="E283" s="76"/>
      <c r="F283" s="77" t="s">
        <v>937</v>
      </c>
      <c r="G283" s="77"/>
      <c r="H283" s="77"/>
      <c r="I283" s="77"/>
      <c r="J283" s="77"/>
      <c r="K283" s="77" t="s">
        <v>822</v>
      </c>
      <c r="L283" s="77"/>
      <c r="M283" s="77"/>
      <c r="AM283" s="7" t="s">
        <v>10</v>
      </c>
      <c r="AO283" s="41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4:45" x14ac:dyDescent="0.25">
      <c r="AM284" s="7" t="s">
        <v>287</v>
      </c>
      <c r="AO284" s="41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4:45" x14ac:dyDescent="0.25">
      <c r="AM285" s="7" t="s">
        <v>288</v>
      </c>
      <c r="AO285" s="41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4:45" x14ac:dyDescent="0.25">
      <c r="AM286" s="7" t="s">
        <v>11</v>
      </c>
      <c r="AO286" s="41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4:45" x14ac:dyDescent="0.25">
      <c r="AM287" s="7" t="s">
        <v>12</v>
      </c>
      <c r="AN287" t="s">
        <v>746</v>
      </c>
      <c r="AO287" s="41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4:45" x14ac:dyDescent="0.25">
      <c r="AM288" s="7" t="s">
        <v>289</v>
      </c>
      <c r="AN288" t="s">
        <v>811</v>
      </c>
      <c r="AO288" s="41" t="str">
        <f>+IFERROR(VLOOKUP(AN288,Tabla1[],2,FALSE),"")</f>
        <v>PLA</v>
      </c>
      <c r="AP288" t="str">
        <f>+IFERROR(VLOOKUP(AO288,[1]!Tabla_áreas[#Data],3,FALSE),"")</f>
        <v/>
      </c>
      <c r="AQ288" t="str">
        <f t="shared" si="8"/>
        <v>PLA-05-01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proceso\\PLA-05-01 .xlsx</v>
      </c>
    </row>
    <row r="289" spans="39:45" x14ac:dyDescent="0.25">
      <c r="AM289" s="7" t="s">
        <v>290</v>
      </c>
      <c r="AN289" t="s">
        <v>806</v>
      </c>
      <c r="AO289" s="41" t="str">
        <f>+IFERROR(VLOOKUP(AN289,Tabla1[],2,FALSE),"")</f>
        <v>PLA</v>
      </c>
      <c r="AP289" t="str">
        <f>+IFERROR(VLOOKUP(AO289,[1]!Tabla_áreas[#Data],3,FALSE),"")</f>
        <v/>
      </c>
      <c r="AQ289" t="str">
        <f t="shared" si="8"/>
        <v>PLA-10-15</v>
      </c>
      <c r="AR289" t="str">
        <f>IFERROR(VLOOKUP(AQ289,[1]!Tabla1[[#All],[HdP Cód Nuevo]:[HdP Nombre]],2,FALSE),"")</f>
        <v/>
      </c>
      <c r="AS289" t="str">
        <f t="shared" si="9"/>
        <v>\\SERVER2012\ingenieria de procesos\Hojas de proceso\\PLA-10-15 .xlsx</v>
      </c>
    </row>
    <row r="290" spans="39:45" x14ac:dyDescent="0.25">
      <c r="AM290" s="7" t="s">
        <v>291</v>
      </c>
      <c r="AO290" s="41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41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O292" s="41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41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N294" t="s">
        <v>818</v>
      </c>
      <c r="AO294" s="41" t="str">
        <f>+IFERROR(VLOOKUP(AN294,Tabla1[],2,FALSE),"")</f>
        <v>TER</v>
      </c>
      <c r="AP294" t="str">
        <f>+IFERROR(VLOOKUP(AO294,[1]!Tabla_áreas[#Data],3,FALSE),"")</f>
        <v/>
      </c>
      <c r="AQ294" t="str">
        <f t="shared" si="8"/>
        <v>TER-10-05</v>
      </c>
      <c r="AR294" t="str">
        <f>IFERROR(VLOOKUP(AQ294,[1]!Tabla1[[#All],[HdP Cód Nuevo]:[HdP Nombre]],2,FALSE),"")</f>
        <v/>
      </c>
      <c r="AS294" t="str">
        <f t="shared" si="9"/>
        <v>\\SERVER2012\ingenieria de procesos\Hojas de proceso\\TER-10-05 .xlsx</v>
      </c>
    </row>
    <row r="295" spans="39:45" x14ac:dyDescent="0.25">
      <c r="AM295" s="7" t="s">
        <v>296</v>
      </c>
      <c r="AO295" s="41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N296" t="s">
        <v>1000</v>
      </c>
      <c r="AO296" s="41" t="str">
        <f>+IFERROR(VLOOKUP(AN296,Tabla1[],2,FALSE),"")</f>
        <v>CHA</v>
      </c>
      <c r="AP296" t="str">
        <f>+IFERROR(VLOOKUP(AO296,[1]!Tabla_áreas[#Data],3,FALSE),"")</f>
        <v/>
      </c>
      <c r="AQ296" t="str">
        <f t="shared" si="8"/>
        <v>CHA-15-20</v>
      </c>
      <c r="AR296" t="str">
        <f>IFERROR(VLOOKUP(AQ296,[1]!Tabla1[[#All],[HdP Cód Nuevo]:[HdP Nombre]],2,FALSE),"")</f>
        <v/>
      </c>
      <c r="AS296" t="str">
        <f t="shared" si="9"/>
        <v>\\SERVER2012\ingenieria de procesos\Hojas de proceso\\CHA-15-20 .xlsx</v>
      </c>
    </row>
    <row r="297" spans="39:45" x14ac:dyDescent="0.25">
      <c r="AM297" s="7" t="s">
        <v>298</v>
      </c>
      <c r="AO297" s="41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41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41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41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N301" t="s">
        <v>784</v>
      </c>
      <c r="AO301" s="41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N302" t="s">
        <v>841</v>
      </c>
      <c r="AO302" s="41" t="str">
        <f>+IFERROR(VLOOKUP(AN302,Tabla1[],2,FALSE),"")</f>
        <v>ARV</v>
      </c>
      <c r="AP302" t="str">
        <f>+IFERROR(VLOOKUP(AO302,[1]!Tabla_áreas[#Data],3,FALSE),"")</f>
        <v/>
      </c>
      <c r="AQ302" t="str">
        <f t="shared" si="8"/>
        <v>ARV-25-05</v>
      </c>
      <c r="AR302" t="str">
        <f>IFERROR(VLOOKUP(AQ302,[1]!Tabla1[[#All],[HdP Cód Nuevo]:[HdP Nombre]],2,FALSE),"")</f>
        <v/>
      </c>
      <c r="AS302" t="str">
        <f t="shared" si="9"/>
        <v>\\SERVER2012\ingenieria de procesos\Hojas de proceso\\ARV-25-05 .xlsx</v>
      </c>
    </row>
    <row r="303" spans="39:45" x14ac:dyDescent="0.25">
      <c r="AM303" s="7" t="s">
        <v>304</v>
      </c>
      <c r="AN303" s="5"/>
      <c r="AO303" s="41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N304" t="s">
        <v>1142</v>
      </c>
      <c r="AO304" s="41" t="str">
        <f>+IFERROR(VLOOKUP(AN304,Tabla1[],2,FALSE),"")</f>
        <v>EQU</v>
      </c>
      <c r="AP304" t="str">
        <f>+IFERROR(VLOOKUP(AO304,[1]!Tabla_áreas[#Data],3,FALSE),"")</f>
        <v/>
      </c>
      <c r="AQ304" t="str">
        <f t="shared" si="8"/>
        <v>EQU-14-01</v>
      </c>
      <c r="AR304" t="str">
        <f>IFERROR(VLOOKUP(AQ304,[1]!Tabla1[[#All],[HdP Cód Nuevo]:[HdP Nombre]],2,FALSE),"")</f>
        <v/>
      </c>
      <c r="AS304" t="str">
        <f t="shared" si="9"/>
        <v>\\SERVER2012\ingenieria de procesos\Hojas de proceso\\EQU-14-01 .xlsx</v>
      </c>
    </row>
    <row r="305" spans="39:45" x14ac:dyDescent="0.25">
      <c r="AM305" s="7" t="s">
        <v>306</v>
      </c>
      <c r="AO305" s="41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41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N307" t="s">
        <v>1096</v>
      </c>
      <c r="AO307" s="41" t="str">
        <f>+IFERROR(VLOOKUP(AN307,Tabla1[],2,FALSE),"")</f>
        <v>ESP</v>
      </c>
      <c r="AP307" t="str">
        <f>+IFERROR(VLOOKUP(AO307,[1]!Tabla_áreas[#Data],3,FALSE),"")</f>
        <v/>
      </c>
      <c r="AQ307" t="str">
        <f t="shared" si="8"/>
        <v>ESP-01-05</v>
      </c>
      <c r="AR307" t="str">
        <f>IFERROR(VLOOKUP(AQ307,[1]!Tabla1[[#All],[HdP Cód Nuevo]:[HdP Nombre]],2,FALSE),"")</f>
        <v/>
      </c>
      <c r="AS307" t="str">
        <f t="shared" si="9"/>
        <v>\\SERVER2012\ingenieria de procesos\Hojas de proceso\\ESP-01-05 .xlsx</v>
      </c>
    </row>
    <row r="308" spans="39:45" x14ac:dyDescent="0.25">
      <c r="AM308" s="7" t="s">
        <v>309</v>
      </c>
      <c r="AO308" s="41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N309" t="s">
        <v>784</v>
      </c>
      <c r="AO309" s="41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41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881</v>
      </c>
      <c r="AO311" s="41" t="str">
        <f>+IFERROR(VLOOKUP(AN311,Tabla1[],2,FALSE),"")</f>
        <v>EMB</v>
      </c>
      <c r="AP311" t="str">
        <f>+IFERROR(VLOOKUP(AO311,[1]!Tabla_áreas[#Data],3,FALSE),"")</f>
        <v/>
      </c>
      <c r="AQ311" t="str">
        <f t="shared" si="8"/>
        <v>EMB-01-20</v>
      </c>
      <c r="AR311" t="str">
        <f>IFERROR(VLOOKUP(AQ311,[1]!Tabla1[[#All],[HdP Cód Nuevo]:[HdP Nombre]],2,FALSE),"")</f>
        <v/>
      </c>
      <c r="AS311" t="str">
        <f t="shared" si="9"/>
        <v>\\SERVER2012\ingenieria de procesos\Hojas de proceso\\EMB-01-20 .xlsx</v>
      </c>
    </row>
    <row r="312" spans="39:45" x14ac:dyDescent="0.25">
      <c r="AM312" s="7" t="s">
        <v>313</v>
      </c>
      <c r="AO312" s="41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N313" t="s">
        <v>1099</v>
      </c>
      <c r="AO313" s="41" t="str">
        <f>+IFERROR(VLOOKUP(AN313,Tabla1[],2,FALSE),"")</f>
        <v>PEV</v>
      </c>
      <c r="AP313" t="str">
        <f>+IFERROR(VLOOKUP(AO313,[1]!Tabla_áreas[#Data],3,FALSE),"")</f>
        <v/>
      </c>
      <c r="AQ313" t="str">
        <f t="shared" si="8"/>
        <v>PEV-01-05</v>
      </c>
      <c r="AR313" t="str">
        <f>IFERROR(VLOOKUP(AQ313,[1]!Tabla1[[#All],[HdP Cód Nuevo]:[HdP Nombre]],2,FALSE),"")</f>
        <v/>
      </c>
      <c r="AS313" t="str">
        <f t="shared" si="9"/>
        <v>\\SERVER2012\ingenieria de procesos\Hojas de proceso\\PEV-01-05 .xlsx</v>
      </c>
    </row>
    <row r="314" spans="39:45" x14ac:dyDescent="0.25">
      <c r="AM314" s="7" t="s">
        <v>315</v>
      </c>
      <c r="AO314" s="41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N315" t="s">
        <v>1132</v>
      </c>
      <c r="AO315" s="41" t="str">
        <f>+IFERROR(VLOOKUP(AN315,Tabla1[],2,FALSE),"")</f>
        <v>PUE</v>
      </c>
      <c r="AP315" t="str">
        <f>+IFERROR(VLOOKUP(AO315,[1]!Tabla_áreas[#Data],3,FALSE),"")</f>
        <v/>
      </c>
      <c r="AQ315" t="str">
        <f t="shared" si="8"/>
        <v>PUE-01-10</v>
      </c>
      <c r="AR315" t="str">
        <f>IFERROR(VLOOKUP(AQ315,[1]!Tabla1[[#All],[HdP Cód Nuevo]:[HdP Nombre]],2,FALSE),"")</f>
        <v/>
      </c>
      <c r="AS315" t="str">
        <f t="shared" si="9"/>
        <v>\\SERVER2012\ingenieria de procesos\Hojas de proceso\\PUE-01-10 .xlsx</v>
      </c>
    </row>
    <row r="316" spans="39:45" x14ac:dyDescent="0.25">
      <c r="AM316" s="7" t="s">
        <v>317</v>
      </c>
      <c r="AO316" s="41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754</v>
      </c>
      <c r="AO317" s="41" t="str">
        <f>+IFERROR(VLOOKUP(AN317,Tabla1[],2,FALSE),"")</f>
        <v>EQU</v>
      </c>
      <c r="AP317" t="str">
        <f>+IFERROR(VLOOKUP(AO317,[1]!Tabla_áreas[#Data],3,FALSE),"")</f>
        <v/>
      </c>
      <c r="AQ317" t="str">
        <f t="shared" si="8"/>
        <v>EQU-25-01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proceso\\EQU-25-01 .xlsx</v>
      </c>
    </row>
    <row r="318" spans="39:45" x14ac:dyDescent="0.25">
      <c r="AM318" s="7" t="s">
        <v>319</v>
      </c>
      <c r="AN318" t="s">
        <v>1143</v>
      </c>
      <c r="AO318" s="41" t="str">
        <f>+IFERROR(VLOOKUP(AN318,Tabla1[],2,FALSE),"")</f>
        <v>EMB</v>
      </c>
      <c r="AP318" t="str">
        <f>+IFERROR(VLOOKUP(AO318,[1]!Tabla_áreas[#Data],3,FALSE),"")</f>
        <v/>
      </c>
      <c r="AQ318" t="str">
        <f t="shared" si="8"/>
        <v>EMB-01-30</v>
      </c>
      <c r="AR318" t="str">
        <f>IFERROR(VLOOKUP(AQ318,[1]!Tabla1[[#All],[HdP Cód Nuevo]:[HdP Nombre]],2,FALSE),"")</f>
        <v/>
      </c>
      <c r="AS318" t="str">
        <f t="shared" si="9"/>
        <v>\\SERVER2012\ingenieria de procesos\Hojas de proceso\\EMB-01-30 .xlsx</v>
      </c>
    </row>
    <row r="319" spans="39:45" x14ac:dyDescent="0.25">
      <c r="AM319" s="7" t="s">
        <v>320</v>
      </c>
      <c r="AO319" s="41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N320" t="s">
        <v>834</v>
      </c>
      <c r="AO320" s="41" t="str">
        <f>+IFERROR(VLOOKUP(AN320,Tabla1[],2,FALSE),"")</f>
        <v>EQU</v>
      </c>
      <c r="AP320" t="str">
        <f>+IFERROR(VLOOKUP(AO320,[1]!Tabla_áreas[#Data],3,FALSE),"")</f>
        <v/>
      </c>
      <c r="AQ320" t="str">
        <f t="shared" si="8"/>
        <v>EQU-25-05</v>
      </c>
      <c r="AR320" t="str">
        <f>IFERROR(VLOOKUP(AQ320,[1]!Tabla1[[#All],[HdP Cód Nuevo]:[HdP Nombre]],2,FALSE),"")</f>
        <v/>
      </c>
      <c r="AS320" t="str">
        <f t="shared" si="9"/>
        <v>\\SERVER2012\ingenieria de procesos\Hojas de proceso\\EQU-25-05 .xlsx</v>
      </c>
    </row>
    <row r="321" spans="39:45" x14ac:dyDescent="0.25">
      <c r="AM321" s="7" t="s">
        <v>322</v>
      </c>
      <c r="AN321" t="s">
        <v>984</v>
      </c>
      <c r="AO321" s="41" t="str">
        <f>+IFERROR(VLOOKUP(AN321,Tabla1[],2,FALSE),"")</f>
        <v>ATQ</v>
      </c>
      <c r="AP321" t="str">
        <f>+IFERROR(VLOOKUP(AO321,[1]!Tabla_áreas[#Data],3,FALSE),"")</f>
        <v/>
      </c>
      <c r="AQ321" t="str">
        <f t="shared" si="8"/>
        <v>ATQ-20-01</v>
      </c>
      <c r="AR321" t="str">
        <f>IFERROR(VLOOKUP(AQ321,[1]!Tabla1[[#All],[HdP Cód Nuevo]:[HdP Nombre]],2,FALSE),"")</f>
        <v/>
      </c>
      <c r="AS321" t="str">
        <f t="shared" si="9"/>
        <v>\\SERVER2012\ingenieria de procesos\Hojas de proceso\\ATQ-20-01 .xlsx</v>
      </c>
    </row>
    <row r="322" spans="39:45" x14ac:dyDescent="0.25">
      <c r="AM322" s="7" t="s">
        <v>323</v>
      </c>
      <c r="AO322" s="41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41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41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N325" t="s">
        <v>1130</v>
      </c>
      <c r="AO325" s="41" t="str">
        <f>+IFERROR(VLOOKUP(AN325,Tabla1[],2,FALSE),"")</f>
        <v>CHA</v>
      </c>
      <c r="AP325" t="str">
        <f>+IFERROR(VLOOKUP(AO325,[1]!Tabla_áreas[#Data],3,FALSE),"")</f>
        <v/>
      </c>
      <c r="AQ325" t="str">
        <f t="shared" si="8"/>
        <v>CHA-25-01</v>
      </c>
      <c r="AR325" t="str">
        <f>IFERROR(VLOOKUP(AQ325,[1]!Tabla1[[#All],[HdP Cód Nuevo]:[HdP Nombre]],2,FALSE),"")</f>
        <v/>
      </c>
      <c r="AS325" t="str">
        <f t="shared" si="9"/>
        <v>\\SERVER2012\ingenieria de procesos\Hojas de proceso\\CHA-25-01 .xlsx</v>
      </c>
    </row>
    <row r="326" spans="39:45" x14ac:dyDescent="0.25">
      <c r="AM326" s="7" t="s">
        <v>327</v>
      </c>
      <c r="AO326" s="41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N327" t="s">
        <v>1159</v>
      </c>
      <c r="AO327" s="41" t="str">
        <f>+IFERROR(VLOOKUP(AN327,Tabla1[],2,FALSE),"")</f>
        <v>PLA</v>
      </c>
      <c r="AP327" t="str">
        <f>+IFERROR(VLOOKUP(AO327,[1]!Tabla_áreas[#Data],3,FALSE),"")</f>
        <v/>
      </c>
      <c r="AQ327" t="str">
        <f t="shared" si="8"/>
        <v>PLA-05-01</v>
      </c>
      <c r="AR327" t="str">
        <f>IFERROR(VLOOKUP(AQ327,[1]!Tabla1[[#All],[HdP Cód Nuevo]:[HdP Nombre]],2,FALSE),"")</f>
        <v/>
      </c>
      <c r="AS327" t="str">
        <f t="shared" si="9"/>
        <v>\\SERVER2012\ingenieria de procesos\Hojas de proceso\\PLA-05-01 .xlsx</v>
      </c>
    </row>
    <row r="328" spans="39:45" x14ac:dyDescent="0.25">
      <c r="AM328" s="7" t="s">
        <v>329</v>
      </c>
      <c r="AO328" s="41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41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N330" t="s">
        <v>1223</v>
      </c>
      <c r="AO330" s="41" t="str">
        <f>+IFERROR(VLOOKUP(AN330,Tabla1[],2,FALSE),"")</f>
        <v>ESP</v>
      </c>
      <c r="AP330" t="str">
        <f>+IFERROR(VLOOKUP(AO330,[1]!Tabla_áreas[#Data],3,FALSE),"")</f>
        <v/>
      </c>
      <c r="AQ330" t="str">
        <f t="shared" ref="AQ330:AQ393" si="10">IF(AO330="","",AO330&amp;"-"&amp;RIGHT(AN330,5))</f>
        <v>ESP-05-07</v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>\\SERVER2012\ingenieria de procesos\Hojas de proceso\\ESP-05-07 .xlsx</v>
      </c>
    </row>
    <row r="331" spans="39:45" x14ac:dyDescent="0.25">
      <c r="AM331" s="7" t="s">
        <v>332</v>
      </c>
      <c r="AN331" t="s">
        <v>13</v>
      </c>
      <c r="AO331" s="41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N332" t="s">
        <v>845</v>
      </c>
      <c r="AO332" s="41" t="str">
        <f>+IFERROR(VLOOKUP(AN332,Tabla1[],2,FALSE),"")</f>
        <v>CHA</v>
      </c>
      <c r="AP332" t="str">
        <f>+IFERROR(VLOOKUP(AO332,[1]!Tabla_áreas[#Data],3,FALSE),"")</f>
        <v/>
      </c>
      <c r="AQ332" t="str">
        <f t="shared" si="10"/>
        <v>CHA-01-10</v>
      </c>
      <c r="AR332" t="str">
        <f>IFERROR(VLOOKUP(AQ332,[1]!Tabla1[[#All],[HdP Cód Nuevo]:[HdP Nombre]],2,FALSE),"")</f>
        <v/>
      </c>
      <c r="AS332" t="str">
        <f t="shared" si="11"/>
        <v>\\SERVER2012\ingenieria de procesos\Hojas de proceso\\CHA-01-10 .xlsx</v>
      </c>
    </row>
    <row r="333" spans="39:45" x14ac:dyDescent="0.25">
      <c r="AM333" s="7" t="s">
        <v>334</v>
      </c>
      <c r="AN333" t="s">
        <v>807</v>
      </c>
      <c r="AO333" s="41" t="str">
        <f>+IFERROR(VLOOKUP(AN333,Tabla1[],2,FALSE),"")</f>
        <v>CON</v>
      </c>
      <c r="AP333" t="str">
        <f>+IFERROR(VLOOKUP(AO333,[1]!Tabla_áreas[#Data],3,FALSE),"")</f>
        <v/>
      </c>
      <c r="AQ333" t="str">
        <f t="shared" si="10"/>
        <v>CON-15-01</v>
      </c>
      <c r="AR333" t="str">
        <f>IFERROR(VLOOKUP(AQ333,[1]!Tabla1[[#All],[HdP Cód Nuevo]:[HdP Nombre]],2,FALSE),"")</f>
        <v/>
      </c>
      <c r="AS333" t="str">
        <f t="shared" si="11"/>
        <v>\\SERVER2012\ingenieria de procesos\Hojas de proceso\\CON-15-01 .xlsx</v>
      </c>
    </row>
    <row r="334" spans="39:45" x14ac:dyDescent="0.25">
      <c r="AM334" s="7" t="s">
        <v>335</v>
      </c>
      <c r="AN334" t="s">
        <v>846</v>
      </c>
      <c r="AO334" s="41" t="str">
        <f>+IFERROR(VLOOKUP(AN334,Tabla1[],2,FALSE),"")</f>
        <v>CHA</v>
      </c>
      <c r="AP334" t="str">
        <f>+IFERROR(VLOOKUP(AO334,[1]!Tabla_áreas[#Data],3,FALSE),"")</f>
        <v/>
      </c>
      <c r="AQ334" t="str">
        <f t="shared" si="10"/>
        <v>CHA-10-01</v>
      </c>
      <c r="AR334" t="str">
        <f>IFERROR(VLOOKUP(AQ334,[1]!Tabla1[[#All],[HdP Cód Nuevo]:[HdP Nombre]],2,FALSE),"")</f>
        <v/>
      </c>
      <c r="AS334" t="str">
        <f t="shared" si="11"/>
        <v>\\SERVER2012\ingenieria de procesos\Hojas de proceso\\CHA-10-01 .xlsx</v>
      </c>
    </row>
    <row r="335" spans="39:45" x14ac:dyDescent="0.25">
      <c r="AM335" s="7" t="s">
        <v>336</v>
      </c>
      <c r="AO335" s="41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41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41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41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41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41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41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N342" t="s">
        <v>847</v>
      </c>
      <c r="AO342" s="41" t="str">
        <f>+IFERROR(VLOOKUP(AN342,Tabla1[],2,FALSE),"")</f>
        <v>CHA</v>
      </c>
      <c r="AP342" t="str">
        <f>+IFERROR(VLOOKUP(AO342,[1]!Tabla_áreas[#Data],3,FALSE),"")</f>
        <v/>
      </c>
      <c r="AQ342" t="str">
        <f t="shared" si="10"/>
        <v>CHA-15-01</v>
      </c>
      <c r="AR342" t="str">
        <f>IFERROR(VLOOKUP(AQ342,[1]!Tabla1[[#All],[HdP Cód Nuevo]:[HdP Nombre]],2,FALSE),"")</f>
        <v/>
      </c>
      <c r="AS342" t="str">
        <f t="shared" si="11"/>
        <v>\\SERVER2012\ingenieria de procesos\Hojas de proceso\\CHA-15-01 .xlsx</v>
      </c>
    </row>
    <row r="343" spans="39:45" x14ac:dyDescent="0.25">
      <c r="AM343" s="7" t="s">
        <v>344</v>
      </c>
      <c r="AN343" t="s">
        <v>1209</v>
      </c>
      <c r="AO343" s="41" t="str">
        <f>+IFERROR(VLOOKUP(AN343,Tabla1[],2,FALSE),"")</f>
        <v>PLA</v>
      </c>
      <c r="AP343" t="str">
        <f>+IFERROR(VLOOKUP(AO343,[1]!Tabla_áreas[#Data],3,FALSE),"")</f>
        <v/>
      </c>
      <c r="AQ343" t="str">
        <f t="shared" si="10"/>
        <v>PLA-10-60</v>
      </c>
      <c r="AR343" t="str">
        <f>IFERROR(VLOOKUP(AQ343,[1]!Tabla1[[#All],[HdP Cód Nuevo]:[HdP Nombre]],2,FALSE),"")</f>
        <v/>
      </c>
      <c r="AS343" t="str">
        <f t="shared" si="11"/>
        <v>\\SERVER2012\ingenieria de procesos\Hojas de proceso\\PLA-10-60 .xlsx</v>
      </c>
    </row>
    <row r="344" spans="39:45" x14ac:dyDescent="0.25">
      <c r="AM344" s="7" t="s">
        <v>345</v>
      </c>
      <c r="AN344" t="s">
        <v>1210</v>
      </c>
      <c r="AO344" s="41" t="str">
        <f>+IFERROR(VLOOKUP(AN344,Tabla1[],2,FALSE),"")</f>
        <v>PLA</v>
      </c>
      <c r="AP344" t="str">
        <f>+IFERROR(VLOOKUP(AO344,[1]!Tabla_áreas[#Data],3,FALSE),"")</f>
        <v/>
      </c>
      <c r="AQ344" t="str">
        <f t="shared" si="10"/>
        <v>PLA-05-01</v>
      </c>
      <c r="AR344" t="str">
        <f>IFERROR(VLOOKUP(AQ344,[1]!Tabla1[[#All],[HdP Cód Nuevo]:[HdP Nombre]],2,FALSE),"")</f>
        <v/>
      </c>
      <c r="AS344" t="str">
        <f t="shared" si="11"/>
        <v>\\SERVER2012\ingenieria de procesos\Hojas de proceso\\PLA-05-01 .xlsx</v>
      </c>
    </row>
    <row r="345" spans="39:45" x14ac:dyDescent="0.25">
      <c r="AM345" s="7" t="s">
        <v>346</v>
      </c>
      <c r="AN345" t="s">
        <v>848</v>
      </c>
      <c r="AO345" s="41" t="str">
        <f>+IFERROR(VLOOKUP(AN345,Tabla1[],2,FALSE),"")</f>
        <v>CHA</v>
      </c>
      <c r="AP345" t="str">
        <f>+IFERROR(VLOOKUP(AO345,[1]!Tabla_áreas[#Data],3,FALSE),"")</f>
        <v/>
      </c>
      <c r="AQ345" t="str">
        <f t="shared" si="10"/>
        <v>CHA-10-01</v>
      </c>
      <c r="AR345" t="str">
        <f>IFERROR(VLOOKUP(AQ345,[1]!Tabla1[[#All],[HdP Cód Nuevo]:[HdP Nombre]],2,FALSE),"")</f>
        <v/>
      </c>
      <c r="AS345" t="str">
        <f t="shared" si="11"/>
        <v>\\SERVER2012\ingenieria de procesos\Hojas de proceso\\CHA-10-01 .xlsx</v>
      </c>
    </row>
    <row r="346" spans="39:45" x14ac:dyDescent="0.25">
      <c r="AM346" s="7" t="s">
        <v>347</v>
      </c>
      <c r="AN346" t="s">
        <v>849</v>
      </c>
      <c r="AO346" s="41" t="str">
        <f>+IFERROR(VLOOKUP(AN346,Tabla1[],2,FALSE),"")</f>
        <v>CHA</v>
      </c>
      <c r="AP346" t="str">
        <f>+IFERROR(VLOOKUP(AO346,[1]!Tabla_áreas[#Data],3,FALSE),"")</f>
        <v/>
      </c>
      <c r="AQ346" t="str">
        <f t="shared" si="10"/>
        <v>CHA-15-01</v>
      </c>
      <c r="AR346" t="str">
        <f>IFERROR(VLOOKUP(AQ346,[1]!Tabla1[[#All],[HdP Cód Nuevo]:[HdP Nombre]],2,FALSE),"")</f>
        <v/>
      </c>
      <c r="AS346" t="str">
        <f t="shared" si="11"/>
        <v>\\SERVER2012\ingenieria de procesos\Hojas de proceso\\CHA-15-01 .xlsx</v>
      </c>
    </row>
    <row r="347" spans="39:45" x14ac:dyDescent="0.25">
      <c r="AM347" s="7" t="s">
        <v>348</v>
      </c>
      <c r="AN347" t="s">
        <v>850</v>
      </c>
      <c r="AO347" s="41" t="str">
        <f>+IFERROR(VLOOKUP(AN347,Tabla1[],2,FALSE),"")</f>
        <v>CHA</v>
      </c>
      <c r="AP347" t="str">
        <f>+IFERROR(VLOOKUP(AO347,[1]!Tabla_áreas[#Data],3,FALSE),"")</f>
        <v/>
      </c>
      <c r="AQ347" t="str">
        <f t="shared" si="10"/>
        <v>CHA-01-10</v>
      </c>
      <c r="AR347" t="str">
        <f>IFERROR(VLOOKUP(AQ347,[1]!Tabla1[[#All],[HdP Cód Nuevo]:[HdP Nombre]],2,FALSE),"")</f>
        <v/>
      </c>
      <c r="AS347" t="str">
        <f t="shared" si="11"/>
        <v>\\SERVER2012\ingenieria de procesos\Hojas de proceso\\CHA-01-10 .xlsx</v>
      </c>
    </row>
    <row r="348" spans="39:45" x14ac:dyDescent="0.25">
      <c r="AM348" s="7" t="s">
        <v>349</v>
      </c>
      <c r="AO348" s="41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41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41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41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41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41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N354" t="s">
        <v>775</v>
      </c>
      <c r="AO354" s="41" t="str">
        <f>+IFERROR(VLOOKUP(AN354,Tabla1[],2,FALSE),"")</f>
        <v>CON</v>
      </c>
      <c r="AP354" t="str">
        <f>+IFERROR(VLOOKUP(AO354,[1]!Tabla_áreas[#Data],3,FALSE),"")</f>
        <v/>
      </c>
      <c r="AQ354" t="str">
        <f t="shared" si="10"/>
        <v>CON-05-01</v>
      </c>
      <c r="AR354" t="str">
        <f>IFERROR(VLOOKUP(AQ354,[1]!Tabla1[[#All],[HdP Cód Nuevo]:[HdP Nombre]],2,FALSE),"")</f>
        <v/>
      </c>
      <c r="AS354" t="str">
        <f t="shared" si="11"/>
        <v>\\SERVER2012\ingenieria de procesos\Hojas de proceso\\CON-05-01 .xlsx</v>
      </c>
    </row>
    <row r="355" spans="39:45" x14ac:dyDescent="0.25">
      <c r="AM355" s="7" t="s">
        <v>356</v>
      </c>
      <c r="AO355" s="41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N356" t="s">
        <v>787</v>
      </c>
      <c r="AO356" s="41" t="str">
        <f>+IFERROR(VLOOKUP(AN356,Tabla1[],2,FALSE),"")</f>
        <v>CON</v>
      </c>
      <c r="AP356" t="str">
        <f>+IFERROR(VLOOKUP(AO356,[1]!Tabla_áreas[#Data],3,FALSE),"")</f>
        <v/>
      </c>
      <c r="AQ356" t="str">
        <f t="shared" si="10"/>
        <v>CON-01-01</v>
      </c>
      <c r="AR356" t="str">
        <f>IFERROR(VLOOKUP(AQ356,[1]!Tabla1[[#All],[HdP Cód Nuevo]:[HdP Nombre]],2,FALSE),"")</f>
        <v/>
      </c>
      <c r="AS356" t="str">
        <f t="shared" si="11"/>
        <v>\\SERVER2012\ingenieria de procesos\Hojas de proceso\\CON-01-01 .xlsx</v>
      </c>
    </row>
    <row r="357" spans="39:45" x14ac:dyDescent="0.25">
      <c r="AM357" s="7" t="s">
        <v>358</v>
      </c>
      <c r="AO357" s="41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41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41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N360" t="s">
        <v>765</v>
      </c>
      <c r="AO360" s="41" t="str">
        <f>+IFERROR(VLOOKUP(AN360,Tabla1[],2,FALSE),"")</f>
        <v>TER</v>
      </c>
      <c r="AP360" t="str">
        <f>+IFERROR(VLOOKUP(AO360,[1]!Tabla_áreas[#Data],3,FALSE),"")</f>
        <v/>
      </c>
      <c r="AQ360" t="str">
        <f t="shared" si="10"/>
        <v>TER-45-01</v>
      </c>
      <c r="AR360" t="str">
        <f>IFERROR(VLOOKUP(AQ360,[1]!Tabla1[[#All],[HdP Cód Nuevo]:[HdP Nombre]],2,FALSE),"")</f>
        <v/>
      </c>
      <c r="AS360" t="str">
        <f t="shared" si="11"/>
        <v>\\SERVER2012\ingenieria de procesos\Hojas de proceso\\TER-45-01 .xlsx</v>
      </c>
    </row>
    <row r="361" spans="39:45" x14ac:dyDescent="0.25">
      <c r="AM361" s="7" t="s">
        <v>362</v>
      </c>
      <c r="AN361" t="s">
        <v>766</v>
      </c>
      <c r="AO361" s="41" t="str">
        <f>+IFERROR(VLOOKUP(AN361,Tabla1[],2,FALSE),"")</f>
        <v>TER</v>
      </c>
      <c r="AP361" t="str">
        <f>+IFERROR(VLOOKUP(AO361,[1]!Tabla_áreas[#Data],3,FALSE),"")</f>
        <v/>
      </c>
      <c r="AQ361" t="str">
        <f t="shared" si="10"/>
        <v>TER-45-05</v>
      </c>
      <c r="AR361" t="str">
        <f>IFERROR(VLOOKUP(AQ361,[1]!Tabla1[[#All],[HdP Cód Nuevo]:[HdP Nombre]],2,FALSE),"")</f>
        <v/>
      </c>
      <c r="AS361" t="str">
        <f t="shared" si="11"/>
        <v>\\SERVER2012\ingenieria de procesos\Hojas de proceso\\TER-45-05 .xlsx</v>
      </c>
    </row>
    <row r="362" spans="39:45" x14ac:dyDescent="0.25">
      <c r="AM362" s="7" t="s">
        <v>363</v>
      </c>
      <c r="AN362" t="s">
        <v>798</v>
      </c>
      <c r="AO362" s="41" t="str">
        <f>+IFERROR(VLOOKUP(AN362,Tabla1[],2,FALSE),"")</f>
        <v>TER</v>
      </c>
      <c r="AP362" t="str">
        <f>+IFERROR(VLOOKUP(AO362,[1]!Tabla_áreas[#Data],3,FALSE),"")</f>
        <v/>
      </c>
      <c r="AQ362" t="str">
        <f t="shared" si="10"/>
        <v>TER-30-01</v>
      </c>
      <c r="AR362" t="str">
        <f>IFERROR(VLOOKUP(AQ362,[1]!Tabla1[[#All],[HdP Cód Nuevo]:[HdP Nombre]],2,FALSE),"")</f>
        <v/>
      </c>
      <c r="AS362" t="str">
        <f t="shared" si="11"/>
        <v>\\SERVER2012\ingenieria de procesos\Hojas de proceso\\TER-30-01 .xlsx</v>
      </c>
    </row>
    <row r="363" spans="39:45" x14ac:dyDescent="0.25">
      <c r="AM363" s="7" t="s">
        <v>364</v>
      </c>
      <c r="AN363" t="s">
        <v>802</v>
      </c>
      <c r="AO363" s="41" t="str">
        <f>+IFERROR(VLOOKUP(AN363,Tabla1[],2,FALSE),"")</f>
        <v>TER</v>
      </c>
      <c r="AP363" t="str">
        <f>+IFERROR(VLOOKUP(AO363,[1]!Tabla_áreas[#Data],3,FALSE),"")</f>
        <v/>
      </c>
      <c r="AQ363" t="str">
        <f t="shared" si="10"/>
        <v>TER-40-01</v>
      </c>
      <c r="AR363" t="str">
        <f>IFERROR(VLOOKUP(AQ363,[1]!Tabla1[[#All],[HdP Cód Nuevo]:[HdP Nombre]],2,FALSE),"")</f>
        <v/>
      </c>
      <c r="AS363" t="str">
        <f t="shared" si="11"/>
        <v>\\SERVER2012\ingenieria de procesos\Hojas de proceso\\TER-40-01 .xlsx</v>
      </c>
    </row>
    <row r="364" spans="39:45" x14ac:dyDescent="0.25">
      <c r="AM364" s="7" t="s">
        <v>365</v>
      </c>
      <c r="AN364" t="s">
        <v>816</v>
      </c>
      <c r="AO364" s="41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N365" t="s">
        <v>788</v>
      </c>
      <c r="AO365" s="41" t="str">
        <f>+IFERROR(VLOOKUP(AN365,Tabla1[],2,FALSE),"")</f>
        <v>TER</v>
      </c>
      <c r="AP365" t="str">
        <f>+IFERROR(VLOOKUP(AO365,[1]!Tabla_áreas[#Data],3,FALSE),"")</f>
        <v/>
      </c>
      <c r="AQ365" t="str">
        <f t="shared" si="10"/>
        <v>TER-15-05</v>
      </c>
      <c r="AR365" t="str">
        <f>IFERROR(VLOOKUP(AQ365,[1]!Tabla1[[#All],[HdP Cód Nuevo]:[HdP Nombre]],2,FALSE),"")</f>
        <v/>
      </c>
      <c r="AS365" t="str">
        <f t="shared" si="11"/>
        <v>\\SERVER2012\ingenieria de procesos\Hojas de proceso\\TER-15-05 .xlsx</v>
      </c>
    </row>
    <row r="366" spans="39:45" x14ac:dyDescent="0.25">
      <c r="AM366" s="7" t="s">
        <v>367</v>
      </c>
      <c r="AN366" t="s">
        <v>790</v>
      </c>
      <c r="AO366" s="41" t="str">
        <f>+IFERROR(VLOOKUP(AN366,Tabla1[],2,FALSE),"")</f>
        <v>TER</v>
      </c>
      <c r="AP366" t="str">
        <f>+IFERROR(VLOOKUP(AO366,[1]!Tabla_áreas[#Data],3,FALSE),"")</f>
        <v/>
      </c>
      <c r="AQ366" t="str">
        <f t="shared" si="10"/>
        <v>TER-35-01</v>
      </c>
      <c r="AR366" t="str">
        <f>IFERROR(VLOOKUP(AQ366,[1]!Tabla1[[#All],[HdP Cód Nuevo]:[HdP Nombre]],2,FALSE),"")</f>
        <v/>
      </c>
      <c r="AS366" t="str">
        <f t="shared" si="11"/>
        <v>\\SERVER2012\ingenieria de procesos\Hojas de proceso\\TER-35-01 .xlsx</v>
      </c>
    </row>
    <row r="367" spans="39:45" x14ac:dyDescent="0.25">
      <c r="AM367" s="7" t="s">
        <v>368</v>
      </c>
      <c r="AO367" s="41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41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N369" t="s">
        <v>1098</v>
      </c>
      <c r="AO369" s="41" t="str">
        <f>+IFERROR(VLOOKUP(AN369,Tabla1[],2,FALSE),"")</f>
        <v>CON</v>
      </c>
      <c r="AP369" t="str">
        <f>+IFERROR(VLOOKUP(AO369,[1]!Tabla_áreas[#Data],3,FALSE),"")</f>
        <v/>
      </c>
      <c r="AQ369" t="str">
        <f t="shared" si="10"/>
        <v>CON-01-05</v>
      </c>
      <c r="AR369" t="str">
        <f>IFERROR(VLOOKUP(AQ369,[1]!Tabla1[[#All],[HdP Cód Nuevo]:[HdP Nombre]],2,FALSE),"")</f>
        <v/>
      </c>
      <c r="AS369" t="str">
        <f t="shared" si="11"/>
        <v>\\SERVER2012\ingenieria de procesos\Hojas de proceso\\CON-01-05 .xlsx</v>
      </c>
    </row>
    <row r="370" spans="39:45" x14ac:dyDescent="0.25">
      <c r="AM370" s="7" t="s">
        <v>371</v>
      </c>
      <c r="AO370" s="41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41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41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N373" t="s">
        <v>1224</v>
      </c>
      <c r="AO373" s="41" t="str">
        <f>+IFERROR(VLOOKUP(AN373,Tabla1[],2,FALSE),"")</f>
        <v>ESP</v>
      </c>
      <c r="AP373" t="str">
        <f>+IFERROR(VLOOKUP(AO373,[1]!Tabla_áreas[#Data],3,FALSE),"")</f>
        <v/>
      </c>
      <c r="AQ373" t="str">
        <f t="shared" si="10"/>
        <v>ESP-05-11</v>
      </c>
      <c r="AR373" t="str">
        <f>IFERROR(VLOOKUP(AQ373,[1]!Tabla1[[#All],[HdP Cód Nuevo]:[HdP Nombre]],2,FALSE),"")</f>
        <v/>
      </c>
      <c r="AS373" t="str">
        <f t="shared" si="11"/>
        <v>\\SERVER2012\ingenieria de procesos\Hojas de proceso\\ESP-05-11 .xlsx</v>
      </c>
    </row>
    <row r="374" spans="39:45" x14ac:dyDescent="0.25">
      <c r="AM374" s="7" t="s">
        <v>375</v>
      </c>
      <c r="AN374" t="s">
        <v>814</v>
      </c>
      <c r="AO374" s="41" t="str">
        <f>+IFERROR(VLOOKUP(AN374,Tabla1[],2,FALSE),"")</f>
        <v>EMB</v>
      </c>
      <c r="AP374" t="str">
        <f>+IFERROR(VLOOKUP(AO374,[1]!Tabla_áreas[#Data],3,FALSE),"")</f>
        <v/>
      </c>
      <c r="AQ374" t="str">
        <f t="shared" si="10"/>
        <v>EMB-10-01</v>
      </c>
      <c r="AR374" t="str">
        <f>IFERROR(VLOOKUP(AQ374,[1]!Tabla1[[#All],[HdP Cód Nuevo]:[HdP Nombre]],2,FALSE),"")</f>
        <v/>
      </c>
      <c r="AS374" t="str">
        <f t="shared" si="11"/>
        <v>\\SERVER2012\ingenieria de procesos\Hojas de proceso\\EMB-10-01 .xlsx</v>
      </c>
    </row>
    <row r="375" spans="39:45" x14ac:dyDescent="0.25">
      <c r="AM375" s="7" t="s">
        <v>376</v>
      </c>
      <c r="AN375" t="s">
        <v>1075</v>
      </c>
      <c r="AO375" s="41" t="str">
        <f>+IFERROR(VLOOKUP(AN375,Tabla1[],2,FALSE),"")</f>
        <v>EMB</v>
      </c>
      <c r="AP375" t="str">
        <f>+IFERROR(VLOOKUP(AO375,[1]!Tabla_áreas[#Data],3,FALSE),"")</f>
        <v/>
      </c>
      <c r="AQ375" t="str">
        <f t="shared" si="10"/>
        <v>EMB-10-05</v>
      </c>
      <c r="AR375" t="str">
        <f>IFERROR(VLOOKUP(AQ375,[1]!Tabla1[[#All],[HdP Cód Nuevo]:[HdP Nombre]],2,FALSE),"")</f>
        <v/>
      </c>
      <c r="AS375" t="str">
        <f t="shared" si="11"/>
        <v>\\SERVER2012\ingenieria de procesos\Hojas de proceso\\EMB-10-05 .xlsx</v>
      </c>
    </row>
    <row r="376" spans="39:45" x14ac:dyDescent="0.25">
      <c r="AM376" s="7" t="s">
        <v>377</v>
      </c>
      <c r="AN376" t="s">
        <v>1372</v>
      </c>
      <c r="AO376" s="41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N377" t="s">
        <v>1371</v>
      </c>
      <c r="AO377" s="41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41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41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41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41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41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41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41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41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41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41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41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41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41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41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41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41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41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41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41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41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41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41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41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41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41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41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41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41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41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41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41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41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41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41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41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41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41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41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41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41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41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41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41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41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41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41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41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41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41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41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41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41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41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41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41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41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41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41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41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41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41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41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41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41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41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41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41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41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41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41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41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41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41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41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41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41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41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41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41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41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41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41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41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41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41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41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41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41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41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41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41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41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41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41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41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41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41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41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41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41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41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41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41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41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41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41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41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41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41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41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41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41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41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41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41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41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41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41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41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41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41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41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41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41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41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41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41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41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41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41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41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41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41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41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41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41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41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41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41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41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41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41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41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41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41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41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41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41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41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41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41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41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41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41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41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41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41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41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41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41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41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41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41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41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41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41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41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41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41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41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41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41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41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41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41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41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41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41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41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41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41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41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41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41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41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41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41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41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41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41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41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41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41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41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41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41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41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41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41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41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41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41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41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41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41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41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41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41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41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41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41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41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41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41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41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41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41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41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41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41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41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41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41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41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41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41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41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41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41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41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41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41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41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41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41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41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41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41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41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41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41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41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41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41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41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41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41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41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41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41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41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41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41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41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41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41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41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41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41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41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41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41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41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41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41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41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41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41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41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41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41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41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41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41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41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41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41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41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41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41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41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41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41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41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41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41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41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41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41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41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41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41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41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41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41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41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41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41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41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41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41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41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41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41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41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41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41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41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41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41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41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41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41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41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41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41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41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41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41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41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41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41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41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41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41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41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41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41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41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41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41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41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41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41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41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41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41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41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41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41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41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41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1">
    <mergeCell ref="A1:AG3"/>
    <mergeCell ref="D282:E282"/>
    <mergeCell ref="F282:J282"/>
    <mergeCell ref="K282:M282"/>
    <mergeCell ref="D283:E283"/>
    <mergeCell ref="F283:J283"/>
    <mergeCell ref="K283:M283"/>
    <mergeCell ref="D280:E280"/>
    <mergeCell ref="F280:J280"/>
    <mergeCell ref="K280:M280"/>
    <mergeCell ref="D281:E281"/>
    <mergeCell ref="F281:J281"/>
    <mergeCell ref="K281:M281"/>
    <mergeCell ref="D278:E278"/>
    <mergeCell ref="F278:J278"/>
    <mergeCell ref="K278:M278"/>
    <mergeCell ref="D275:E275"/>
    <mergeCell ref="F275:J275"/>
    <mergeCell ref="K275:M275"/>
    <mergeCell ref="D279:E279"/>
    <mergeCell ref="F279:J279"/>
    <mergeCell ref="K279:M279"/>
    <mergeCell ref="D276:E276"/>
    <mergeCell ref="F276:J276"/>
    <mergeCell ref="K276:M276"/>
    <mergeCell ref="D277:E277"/>
    <mergeCell ref="F277:J277"/>
    <mergeCell ref="K277:M277"/>
    <mergeCell ref="D273:E273"/>
    <mergeCell ref="F273:J273"/>
    <mergeCell ref="K273:M273"/>
    <mergeCell ref="D274:E274"/>
    <mergeCell ref="F274:J274"/>
    <mergeCell ref="K274:M274"/>
    <mergeCell ref="D271:E271"/>
    <mergeCell ref="F271:J271"/>
    <mergeCell ref="K271:M271"/>
    <mergeCell ref="D272:E272"/>
    <mergeCell ref="F272:J272"/>
    <mergeCell ref="K272:M272"/>
    <mergeCell ref="D269:E269"/>
    <mergeCell ref="F269:J269"/>
    <mergeCell ref="K269:M269"/>
    <mergeCell ref="D270:E270"/>
    <mergeCell ref="F270:J270"/>
    <mergeCell ref="K270:M270"/>
    <mergeCell ref="AJ61:AK61"/>
    <mergeCell ref="AL61:AM61"/>
    <mergeCell ref="D268:E268"/>
    <mergeCell ref="F268:J268"/>
    <mergeCell ref="K268:M268"/>
  </mergeCells>
  <hyperlinks>
    <hyperlink ref="AN1" r:id="rId1" xr:uid="{00000000-0004-0000-0500-000000000000}"/>
    <hyperlink ref="AN4" r:id="rId2" xr:uid="{00000000-0004-0000-0500-000001000000}"/>
  </hyperlinks>
  <printOptions horizontalCentered="1" verticalCentered="1"/>
  <pageMargins left="0" right="0" top="0" bottom="0" header="0" footer="0"/>
  <pageSetup paperSize="9" scale="20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theme="4" tint="-0.499984740745262"/>
    <pageSetUpPr fitToPage="1"/>
  </sheetPr>
  <dimension ref="A1:AU719"/>
  <sheetViews>
    <sheetView showGridLines="0" topLeftCell="K1" zoomScaleNormal="100" workbookViewId="0">
      <selection sqref="A1:AG3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7" x14ac:dyDescent="0.25">
      <c r="A1" s="78" t="s">
        <v>1352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M1" s="3" t="s">
        <v>952</v>
      </c>
      <c r="AN1" s="4" t="s">
        <v>953</v>
      </c>
      <c r="AO1" s="3" t="s">
        <v>954</v>
      </c>
      <c r="AP1" t="s">
        <v>940</v>
      </c>
    </row>
    <row r="2" spans="1:47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O2" s="3" t="s">
        <v>955</v>
      </c>
      <c r="AP2" t="str">
        <f>A1</f>
        <v>Diagrama de Procesos - Modelo 2100</v>
      </c>
    </row>
    <row r="3" spans="1:47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M3" s="3" t="s">
        <v>4</v>
      </c>
      <c r="AN3" s="17">
        <f>+COUNTA(AM9:AM1048576)</f>
        <v>500</v>
      </c>
      <c r="AO3"/>
    </row>
    <row r="4" spans="1:47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2100</v>
      </c>
      <c r="AR4" s="2" t="str">
        <f>AN4&amp;AP4&amp;AP3</f>
        <v>\\SERVER2012\ingenieria de procesos\Hojas de proceso\\\SERVER2012\ingenieria de procesos\Hojas de proceso\0 - Diagramas de Procesos\Diagrama de Procesos - Modelo 2100</v>
      </c>
    </row>
    <row r="5" spans="1:47" x14ac:dyDescent="0.25">
      <c r="AM5" s="3" t="s">
        <v>20</v>
      </c>
      <c r="AN5" t="s">
        <v>21</v>
      </c>
      <c r="AO5"/>
      <c r="AU5" s="37" t="s">
        <v>1353</v>
      </c>
    </row>
    <row r="6" spans="1:47" x14ac:dyDescent="0.25">
      <c r="AO6"/>
      <c r="AU6" s="38" t="s">
        <v>1354</v>
      </c>
    </row>
    <row r="7" spans="1:47" x14ac:dyDescent="0.25">
      <c r="AO7"/>
      <c r="AU7" s="39" t="s">
        <v>1355</v>
      </c>
    </row>
    <row r="8" spans="1:47" ht="15" customHeight="1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7" x14ac:dyDescent="0.25">
      <c r="AM9" s="7" t="s">
        <v>825</v>
      </c>
      <c r="AN9" t="s">
        <v>846</v>
      </c>
      <c r="AO9" s="7" t="str">
        <f>+IFERROR(VLOOKUP(AN9,Tabla1[#Data],2,FALSE),"")</f>
        <v>CHA</v>
      </c>
      <c r="AP9" t="str">
        <f>+IFERROR(VLOOKUP(AO9,[1]!Tabla_áreas[#Data],3,FALSE),"")</f>
        <v/>
      </c>
      <c r="AQ9" t="str">
        <f>IF(AO9="","",AO9&amp;"-"&amp;RIGHT(AN9,5))</f>
        <v>CHA-10-01</v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>\\SERVER2012\ingenieria de procesos\Hojas de proceso\\CHA-10-01 .xlsx</v>
      </c>
    </row>
    <row r="10" spans="1:47" x14ac:dyDescent="0.25">
      <c r="AM10" s="7" t="s">
        <v>826</v>
      </c>
      <c r="AO10" s="7" t="str">
        <f>+IFERROR(VLOOKUP(AN10,Tabla1[#Data],2,FALSE),"")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7" x14ac:dyDescent="0.25">
      <c r="AM11" s="7" t="s">
        <v>827</v>
      </c>
      <c r="AO11" s="7" t="str">
        <f>+IFERROR(VLOOKUP(AN11,Tabla1[#Data],2,FALSE),"")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7" x14ac:dyDescent="0.25">
      <c r="AM12" s="7" t="s">
        <v>23</v>
      </c>
      <c r="AO12" s="7" t="str">
        <f>+IFERROR(VLOOKUP(AN12,Tabla1[#Data],2,FALSE),"")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7" x14ac:dyDescent="0.25">
      <c r="AM13" s="7" t="s">
        <v>24</v>
      </c>
      <c r="AN13" s="5"/>
      <c r="AO13" s="7" t="str">
        <f>+IFERROR(VLOOKUP(AN13,Tabla1[#Data],2,FALSE),"")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7" x14ac:dyDescent="0.25">
      <c r="AM14" s="7" t="s">
        <v>25</v>
      </c>
      <c r="AN14" s="5"/>
      <c r="AO14" s="7" t="str">
        <f>+IFERROR(VLOOKUP(AN14,Tabla1[#Data],2,FALSE),"")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7" x14ac:dyDescent="0.25">
      <c r="AM15" s="7" t="s">
        <v>26</v>
      </c>
      <c r="AN15" s="5"/>
      <c r="AO15" s="7" t="str">
        <f>+IFERROR(VLOOKUP(AN15,Tabla1[#Data],2,FALSE),"")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7" x14ac:dyDescent="0.25">
      <c r="AM16" s="7" t="s">
        <v>27</v>
      </c>
      <c r="AN16" s="5"/>
      <c r="AO16" s="7" t="str">
        <f>+IFERROR(VLOOKUP(AN16,Tabla1[#Data],2,FALSE),"")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22:45" x14ac:dyDescent="0.25">
      <c r="AM17" s="7" t="s">
        <v>28</v>
      </c>
      <c r="AN17" s="5"/>
      <c r="AO17" s="7" t="str">
        <f>+IFERROR(VLOOKUP(AN17,Tabla1[#Data],2,FALSE),"")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22:45" x14ac:dyDescent="0.25">
      <c r="AM18" s="7" t="s">
        <v>29</v>
      </c>
      <c r="AN18" s="5"/>
      <c r="AO18" s="7" t="str">
        <f>+IFERROR(VLOOKUP(AN18,Tabla1[#Data],2,FALSE),"")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22:45" x14ac:dyDescent="0.25">
      <c r="AM19" s="7" t="s">
        <v>30</v>
      </c>
      <c r="AN19" s="5"/>
      <c r="AO19" s="7" t="str">
        <f>+IFERROR(VLOOKUP(AN19,Tabla1[#Data],2,FALSE),"")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22:45" x14ac:dyDescent="0.25">
      <c r="AM20" s="7" t="s">
        <v>31</v>
      </c>
      <c r="AO20" s="7" t="str">
        <f>+IFERROR(VLOOKUP(AN20,Tabla1[#Data],2,FALSE),"")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22:45" x14ac:dyDescent="0.25">
      <c r="AM21" s="7" t="s">
        <v>32</v>
      </c>
      <c r="AO21" s="7" t="str">
        <f>+IFERROR(VLOOKUP(AN21,Tabla1[#Data],2,FALSE),"")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22:45" x14ac:dyDescent="0.25">
      <c r="AM22" s="7" t="s">
        <v>33</v>
      </c>
      <c r="AO22" s="7" t="str">
        <f>+IFERROR(VLOOKUP(AN22,Tabla1[#Data],2,FALSE),"")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22:45" x14ac:dyDescent="0.25">
      <c r="AM23" s="7" t="s">
        <v>34</v>
      </c>
      <c r="AO23" s="7" t="str">
        <f>+IFERROR(VLOOKUP(AN23,Tabla1[#Data],2,FALSE),"")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22:45" x14ac:dyDescent="0.25">
      <c r="AM24" s="7" t="s">
        <v>35</v>
      </c>
      <c r="AO24" s="7" t="str">
        <f>+IFERROR(VLOOKUP(AN24,Tabla1[#Data],2,FALSE),"")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22:45" ht="15" customHeight="1" x14ac:dyDescent="0.25">
      <c r="AM25" s="7" t="s">
        <v>36</v>
      </c>
      <c r="AO25" s="7" t="str">
        <f>+IFERROR(VLOOKUP(AN25,Tabla1[#Data],2,FALSE),"")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22:45" ht="15" customHeight="1" x14ac:dyDescent="0.25">
      <c r="AM26" s="7" t="s">
        <v>37</v>
      </c>
      <c r="AO26" s="7" t="str">
        <f>+IFERROR(VLOOKUP(AN26,Tabla1[#Data],2,FALSE),"")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22:45" x14ac:dyDescent="0.25">
      <c r="AM27" s="7" t="s">
        <v>38</v>
      </c>
      <c r="AO27" s="8" t="str">
        <f>+IFERROR(VLOOKUP(AN27,Tabla1[#Data],2,FALSE),"")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22:45" x14ac:dyDescent="0.25">
      <c r="AM28" s="7" t="s">
        <v>39</v>
      </c>
      <c r="AO28" s="7" t="str">
        <f>+IFERROR(VLOOKUP(AN28,Tabla1[#Data],2,FALSE),"")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22:45" x14ac:dyDescent="0.25">
      <c r="AM29" s="7" t="s">
        <v>40</v>
      </c>
      <c r="AO29" s="7" t="str">
        <f>+IFERROR(VLOOKUP(AN29,Tabla1[#Data],2,FALSE),"")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22:45" x14ac:dyDescent="0.25">
      <c r="AM30" s="7" t="s">
        <v>41</v>
      </c>
      <c r="AO30" s="7" t="str">
        <f>+IFERROR(VLOOKUP(AN30,Tabla1[#Data],2,FALSE),"")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22:45" x14ac:dyDescent="0.25">
      <c r="V31" s="128"/>
      <c r="W31" s="128"/>
      <c r="X31" s="128"/>
      <c r="Y31" s="128"/>
      <c r="AM31" s="7" t="s">
        <v>42</v>
      </c>
      <c r="AO31" s="7" t="str">
        <f>+IFERROR(VLOOKUP(AN31,Tabla1[#Data],2,FALSE),"")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22:45" x14ac:dyDescent="0.25">
      <c r="V32" s="40"/>
      <c r="W32" s="40"/>
      <c r="X32" s="40"/>
      <c r="Y32" s="40"/>
      <c r="AM32" s="7" t="s">
        <v>43</v>
      </c>
      <c r="AO32" s="7" t="str">
        <f>+IFERROR(VLOOKUP(AN32,Tabla1[#Data],2,FALSE),"")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+IFERROR(VLOOKUP(AN33,Tabla1[#Data],2,FALSE),"")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N34" t="s">
        <v>1167</v>
      </c>
      <c r="AO34" s="7" t="str">
        <f>+IFERROR(VLOOKUP(AN34,Tabla1[#Data],2,FALSE),"")</f>
        <v>PUE</v>
      </c>
      <c r="AP34" t="str">
        <f>+IFERROR(VLOOKUP(AO34,[1]!Tabla_áreas[#Data],3,FALSE),"")</f>
        <v/>
      </c>
      <c r="AQ34" t="str">
        <f t="shared" si="0"/>
        <v>PUE-01-02</v>
      </c>
      <c r="AR34" t="str">
        <f>IFERROR(VLOOKUP(AQ34,[1]!Tabla1[[#All],[HdP Cód Nuevo]:[HdP Nombre]],2,FALSE),"")</f>
        <v/>
      </c>
      <c r="AS34" t="str">
        <f t="shared" si="1"/>
        <v>\\SERVER2012\ingenieria de procesos\Hojas de proceso\\PUE-01-02 .xlsx</v>
      </c>
    </row>
    <row r="35" spans="38:45" x14ac:dyDescent="0.25">
      <c r="AM35" s="7" t="s">
        <v>46</v>
      </c>
      <c r="AN35" t="s">
        <v>746</v>
      </c>
      <c r="AO35" s="7" t="str">
        <f>+IFERROR(VLOOKUP(AN35,Tabla1[#Data],2,FALSE),"")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+IFERROR(VLOOKUP(AN36,Tabla1[#Data],2,FALSE),"")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+IFERROR(VLOOKUP(AN37,Tabla1[#Data],2,FALSE),"")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+IFERROR(VLOOKUP(AN38,Tabla1[#Data],2,FALSE),"")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+IFERROR(VLOOKUP(AN39,Tabla1[#Data],2,FALSE),"")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+IFERROR(VLOOKUP(AN40,Tabla1[#Data],2,FALSE),"")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+IFERROR(VLOOKUP(AN41,Tabla1[#Data],2,FALSE),"")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+IFERROR(VLOOKUP(AN42,Tabla1[#Data],2,FALSE),"")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O43" s="7" t="str">
        <f>+IFERROR(VLOOKUP(AN43,Tabla1[#Data],2,FALSE),"")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N44" t="s">
        <v>751</v>
      </c>
      <c r="AO44" s="7" t="str">
        <f>+IFERROR(VLOOKUP(AN44,Tabla1[#Data],2,FALSE),"")</f>
        <v>EQU</v>
      </c>
      <c r="AP44" t="str">
        <f>+IFERROR(VLOOKUP(AO44,[1]!Tabla_áreas[#Data],3,FALSE),"")</f>
        <v/>
      </c>
      <c r="AQ44" t="str">
        <f t="shared" si="0"/>
        <v>EQU-05-01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proceso\\EQU-05-01 .xlsx</v>
      </c>
    </row>
    <row r="45" spans="38:45" x14ac:dyDescent="0.25">
      <c r="AM45" s="7" t="s">
        <v>56</v>
      </c>
      <c r="AN45" t="s">
        <v>837</v>
      </c>
      <c r="AO45" s="7" t="str">
        <f>+IFERROR(VLOOKUP(AN45,Tabla1[#Data],2,FALSE),"")</f>
        <v>EQU</v>
      </c>
      <c r="AP45" t="str">
        <f>+IFERROR(VLOOKUP(AO45,[1]!Tabla_áreas[#Data],3,FALSE),"")</f>
        <v/>
      </c>
      <c r="AQ45" t="str">
        <f t="shared" si="0"/>
        <v>EQU-10-01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proceso\\EQU-10-01 .xlsx</v>
      </c>
    </row>
    <row r="46" spans="38:45" x14ac:dyDescent="0.25">
      <c r="AM46" s="7" t="s">
        <v>57</v>
      </c>
      <c r="AN46" t="s">
        <v>752</v>
      </c>
      <c r="AO46" s="7" t="str">
        <f>+IFERROR(VLOOKUP(AN46,Tabla1[#Data],2,FALSE),"")</f>
        <v>EQU</v>
      </c>
      <c r="AP46" t="str">
        <f>+IFERROR(VLOOKUP(AO46,[1]!Tabla_áreas[#Data],3,FALSE),"")</f>
        <v/>
      </c>
      <c r="AQ46" t="str">
        <f t="shared" si="0"/>
        <v>EQU-15-01</v>
      </c>
      <c r="AR46" t="str">
        <f>IFERROR(VLOOKUP(AQ46,[1]!Tabla1[[#All],[HdP Cód Nuevo]:[HdP Nombre]],2,FALSE),"")</f>
        <v/>
      </c>
      <c r="AS46" t="str">
        <f t="shared" si="1"/>
        <v>\\SERVER2012\ingenieria de procesos\Hojas de proceso\\EQU-15-01 .xlsx</v>
      </c>
    </row>
    <row r="47" spans="38:45" x14ac:dyDescent="0.25">
      <c r="AM47" s="7" t="s">
        <v>58</v>
      </c>
      <c r="AN47" t="s">
        <v>753</v>
      </c>
      <c r="AO47" s="7" t="str">
        <f>+IFERROR(VLOOKUP(AN47,Tabla1[#Data],2,FALSE),"")</f>
        <v>EQU</v>
      </c>
      <c r="AP47" t="str">
        <f>+IFERROR(VLOOKUP(AO47,[1]!Tabla_áreas[#Data],3,FALSE),"")</f>
        <v/>
      </c>
      <c r="AQ47" t="str">
        <f t="shared" si="0"/>
        <v>EQU-20-01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proceso\\EQU-20-01 .xlsx</v>
      </c>
    </row>
    <row r="48" spans="38:45" x14ac:dyDescent="0.25">
      <c r="AM48" s="7" t="s">
        <v>59</v>
      </c>
      <c r="AN48" t="s">
        <v>756</v>
      </c>
      <c r="AO48" s="7" t="str">
        <f>+IFERROR(VLOOKUP(AN48,Tabla1[#Data],2,FALSE),"")</f>
        <v>EQU</v>
      </c>
      <c r="AP48" t="str">
        <f>+IFERROR(VLOOKUP(AO48,[1]!Tabla_áreas[#Data],3,FALSE),"")</f>
        <v/>
      </c>
      <c r="AQ48" t="str">
        <f t="shared" si="0"/>
        <v>EQU-35-01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proceso\\EQU-35-01 .xlsx</v>
      </c>
    </row>
    <row r="49" spans="39:45" x14ac:dyDescent="0.25">
      <c r="AM49" s="7" t="s">
        <v>60</v>
      </c>
      <c r="AN49" t="s">
        <v>757</v>
      </c>
      <c r="AO49" s="7" t="str">
        <f>+IFERROR(VLOOKUP(AN49,Tabla1[#Data],2,FALSE),"")</f>
        <v>EQU</v>
      </c>
      <c r="AP49" t="str">
        <f>+IFERROR(VLOOKUP(AO49,[1]!Tabla_áreas[#Data],3,FALSE),"")</f>
        <v/>
      </c>
      <c r="AQ49" t="str">
        <f t="shared" si="0"/>
        <v>EQU-40-01</v>
      </c>
      <c r="AR49" t="str">
        <f>IFERROR(VLOOKUP(AQ49,[1]!Tabla1[[#All],[HdP Cód Nuevo]:[HdP Nombre]],2,FALSE),"")</f>
        <v/>
      </c>
      <c r="AS49" t="str">
        <f t="shared" si="1"/>
        <v>\\SERVER2012\ingenieria de procesos\Hojas de proceso\\EQU-40-01 .xlsx</v>
      </c>
    </row>
    <row r="50" spans="39:45" x14ac:dyDescent="0.25">
      <c r="AM50" s="7" t="s">
        <v>61</v>
      </c>
      <c r="AN50" t="s">
        <v>758</v>
      </c>
      <c r="AO50" s="7" t="str">
        <f>+IFERROR(VLOOKUP(AN50,Tabla1[#Data],2,FALSE),"")</f>
        <v>EQU</v>
      </c>
      <c r="AP50" t="str">
        <f>+IFERROR(VLOOKUP(AO50,[1]!Tabla_áreas[#Data],3,FALSE),"")</f>
        <v/>
      </c>
      <c r="AQ50" t="str">
        <f t="shared" si="0"/>
        <v>EQU-45-01</v>
      </c>
      <c r="AR50" t="str">
        <f>IFERROR(VLOOKUP(AQ50,[1]!Tabla1[[#All],[HdP Cód Nuevo]:[HdP Nombre]],2,FALSE),"")</f>
        <v/>
      </c>
      <c r="AS50" t="str">
        <f t="shared" si="1"/>
        <v>\\SERVER2012\ingenieria de procesos\Hojas de proceso\\EQU-45-01 .xlsx</v>
      </c>
    </row>
    <row r="51" spans="39:45" x14ac:dyDescent="0.25">
      <c r="AM51" s="7" t="s">
        <v>62</v>
      </c>
      <c r="AN51" t="s">
        <v>759</v>
      </c>
      <c r="AO51" s="7" t="str">
        <f>+IFERROR(VLOOKUP(AN51,Tabla1[#Data],2,FALSE),"")</f>
        <v>EQU</v>
      </c>
      <c r="AP51" t="str">
        <f>+IFERROR(VLOOKUP(AO51,[1]!Tabla_áreas[#Data],3,FALSE),"")</f>
        <v/>
      </c>
      <c r="AQ51" t="str">
        <f t="shared" si="0"/>
        <v>EQU-50-01</v>
      </c>
      <c r="AR51" t="str">
        <f>IFERROR(VLOOKUP(AQ51,[1]!Tabla1[[#All],[HdP Cód Nuevo]:[HdP Nombre]],2,FALSE),"")</f>
        <v/>
      </c>
      <c r="AS51" t="str">
        <f t="shared" si="1"/>
        <v>\\SERVER2012\ingenieria de procesos\Hojas de proceso\\EQU-50-01 .xlsx</v>
      </c>
    </row>
    <row r="52" spans="39:45" x14ac:dyDescent="0.25">
      <c r="AM52" s="7" t="s">
        <v>63</v>
      </c>
      <c r="AN52" t="s">
        <v>760</v>
      </c>
      <c r="AO52" s="7" t="str">
        <f>+IFERROR(VLOOKUP(AN52,Tabla1[#Data],2,FALSE),"")</f>
        <v>EQU</v>
      </c>
      <c r="AP52" t="str">
        <f>+IFERROR(VLOOKUP(AO52,[1]!Tabla_áreas[#Data],3,FALSE),"")</f>
        <v/>
      </c>
      <c r="AQ52" t="str">
        <f t="shared" si="0"/>
        <v>EQU-55-01</v>
      </c>
      <c r="AR52" t="str">
        <f>IFERROR(VLOOKUP(AQ52,[1]!Tabla1[[#All],[HdP Cód Nuevo]:[HdP Nombre]],2,FALSE),"")</f>
        <v/>
      </c>
      <c r="AS52" t="str">
        <f t="shared" si="1"/>
        <v>\\SERVER2012\ingenieria de procesos\Hojas de proceso\\EQU-55-01 .xlsx</v>
      </c>
    </row>
    <row r="53" spans="39:45" x14ac:dyDescent="0.25">
      <c r="AM53" s="7" t="s">
        <v>64</v>
      </c>
      <c r="AN53" t="s">
        <v>764</v>
      </c>
      <c r="AO53" s="7" t="str">
        <f>+IFERROR(VLOOKUP(AN53,Tabla1[#Data],2,FALSE),"")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N54" t="s">
        <v>767</v>
      </c>
      <c r="AO54" s="7" t="str">
        <f>+IFERROR(VLOOKUP(AN54,Tabla1[#Data],2,FALSE),"")</f>
        <v>PUE</v>
      </c>
      <c r="AP54" t="str">
        <f>+IFERROR(VLOOKUP(AO54,[1]!Tabla_áreas[#Data],3,FALSE),"")</f>
        <v/>
      </c>
      <c r="AQ54" t="str">
        <f t="shared" si="0"/>
        <v>PUE-05-01</v>
      </c>
      <c r="AR54" t="str">
        <f>IFERROR(VLOOKUP(AQ54,[1]!Tabla1[[#All],[HdP Cód Nuevo]:[HdP Nombre]],2,FALSE),"")</f>
        <v/>
      </c>
      <c r="AS54" t="str">
        <f t="shared" si="1"/>
        <v>\\SERVER2012\ingenieria de procesos\Hojas de proceso\\PUE-05-01 .xlsx</v>
      </c>
    </row>
    <row r="55" spans="39:45" x14ac:dyDescent="0.25">
      <c r="AM55" s="7" t="s">
        <v>66</v>
      </c>
      <c r="AN55" t="s">
        <v>1168</v>
      </c>
      <c r="AO55" s="7" t="str">
        <f>+IFERROR(VLOOKUP(AN55,Tabla1[#Data],2,FALSE),"")</f>
        <v>PUE</v>
      </c>
      <c r="AP55" t="str">
        <f>+IFERROR(VLOOKUP(AO55,[1]!Tabla_áreas[#Data],3,FALSE),"")</f>
        <v/>
      </c>
      <c r="AQ55" t="str">
        <f t="shared" si="0"/>
        <v>PUE-20-02</v>
      </c>
      <c r="AR55" t="str">
        <f>IFERROR(VLOOKUP(AQ55,[1]!Tabla1[[#All],[HdP Cód Nuevo]:[HdP Nombre]],2,FALSE),"")</f>
        <v/>
      </c>
      <c r="AS55" t="str">
        <f t="shared" si="1"/>
        <v>\\SERVER2012\ingenieria de procesos\Hojas de proceso\\PUE-20-02 .xlsx</v>
      </c>
    </row>
    <row r="56" spans="39:45" x14ac:dyDescent="0.25">
      <c r="AM56" s="7" t="s">
        <v>67</v>
      </c>
      <c r="AN56" t="s">
        <v>770</v>
      </c>
      <c r="AO56" s="7" t="str">
        <f>+IFERROR(VLOOKUP(AN56,Tabla1[#Data],2,FALSE),"")</f>
        <v>PUE</v>
      </c>
      <c r="AP56" t="str">
        <f>+IFERROR(VLOOKUP(AO56,[1]!Tabla_áreas[#Data],3,FALSE),"")</f>
        <v/>
      </c>
      <c r="AQ56" t="str">
        <f t="shared" si="0"/>
        <v>PUE-15-01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proceso\\PUE-15-01 .xlsx</v>
      </c>
    </row>
    <row r="57" spans="39:45" x14ac:dyDescent="0.25">
      <c r="AM57" s="7" t="s">
        <v>68</v>
      </c>
      <c r="AN57" t="s">
        <v>769</v>
      </c>
      <c r="AO57" s="7" t="str">
        <f>+IFERROR(VLOOKUP(AN57,Tabla1[#Data],2,FALSE),"")</f>
        <v>PUE</v>
      </c>
      <c r="AP57" t="str">
        <f>+IFERROR(VLOOKUP(AO57,[1]!Tabla_áreas[#Data],3,FALSE),"")</f>
        <v/>
      </c>
      <c r="AQ57" t="str">
        <f t="shared" si="0"/>
        <v>PUE-10-01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proceso\\PUE-10-01 .xlsx</v>
      </c>
    </row>
    <row r="58" spans="39:45" x14ac:dyDescent="0.25">
      <c r="AM58" s="7" t="s">
        <v>69</v>
      </c>
      <c r="AN58" t="s">
        <v>1167</v>
      </c>
      <c r="AO58" s="7" t="str">
        <f>+IFERROR(VLOOKUP(AN58,Tabla1[#Data],2,FALSE),"")</f>
        <v>PUE</v>
      </c>
      <c r="AP58" t="str">
        <f>+IFERROR(VLOOKUP(AO58,[1]!Tabla_áreas[#Data],3,FALSE),"")</f>
        <v/>
      </c>
      <c r="AQ58" t="str">
        <f t="shared" si="0"/>
        <v>PUE-01-02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proceso\\PUE-01-02 .xlsx</v>
      </c>
    </row>
    <row r="59" spans="39:45" x14ac:dyDescent="0.25">
      <c r="AM59" s="7" t="s">
        <v>70</v>
      </c>
      <c r="AN59" t="s">
        <v>746</v>
      </c>
      <c r="AO59" s="7" t="str">
        <f>+IFERROR(VLOOKUP(AN59,Tabla1[#Data],2,FALSE),"")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N60" t="s">
        <v>774</v>
      </c>
      <c r="AO60" s="7" t="str">
        <f>+IFERROR(VLOOKUP(AN60,Tabla1[#Data],2,FALSE),"")</f>
        <v>PUE</v>
      </c>
      <c r="AP60" t="str">
        <f>+IFERROR(VLOOKUP(AO60,[1]!Tabla_áreas[#Data],3,FALSE),"")</f>
        <v/>
      </c>
      <c r="AQ60" t="str">
        <f t="shared" si="0"/>
        <v>PUE-30-01</v>
      </c>
      <c r="AR60" t="str">
        <f>IFERROR(VLOOKUP(AQ60,[1]!Tabla1[[#All],[HdP Cód Nuevo]:[HdP Nombre]],2,FALSE),"")</f>
        <v/>
      </c>
      <c r="AS60" t="str">
        <f t="shared" si="1"/>
        <v>\\SERVER2012\ingenieria de procesos\Hojas de proceso\\PUE-30-01 .xlsx</v>
      </c>
    </row>
    <row r="61" spans="39:45" x14ac:dyDescent="0.25">
      <c r="AM61" s="7" t="s">
        <v>72</v>
      </c>
      <c r="AN61" t="s">
        <v>773</v>
      </c>
      <c r="AO61" s="7" t="str">
        <f>+IFERROR(VLOOKUP(AN61,Tabla1[#Data],2,FALSE),"")</f>
        <v>PLA</v>
      </c>
      <c r="AP61" t="str">
        <f>+IFERROR(VLOOKUP(AO61,[1]!Tabla_áreas[#Data],3,FALSE),"")</f>
        <v/>
      </c>
      <c r="AQ61" t="str">
        <f t="shared" si="0"/>
        <v>PLA-15-01</v>
      </c>
      <c r="AR61" t="str">
        <f>IFERROR(VLOOKUP(AQ61,[1]!Tabla1[[#All],[HdP Cód Nuevo]:[HdP Nombre]],2,FALSE),"")</f>
        <v/>
      </c>
      <c r="AS61" t="str">
        <f t="shared" si="1"/>
        <v>\\SERVER2012\ingenieria de procesos\Hojas de proceso\\PLA-15-01 .xlsx</v>
      </c>
    </row>
    <row r="62" spans="39:45" x14ac:dyDescent="0.25">
      <c r="AM62" s="7" t="s">
        <v>73</v>
      </c>
      <c r="AO62" s="7" t="str">
        <f>+IFERROR(VLOOKUP(AN62,Tabla1[#Data],2,FALSE),"")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+IFERROR(VLOOKUP(AN63,Tabla1[#Data],2,FALSE),"")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+IFERROR(VLOOKUP(AN64,Tabla1[#Data],2,FALSE),"")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+IFERROR(VLOOKUP(AN65,Tabla1[#Data],2,FALSE),"")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+IFERROR(VLOOKUP(AN66,Tabla1[#Data],2,FALSE),"")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+IFERROR(VLOOKUP(AN67,Tabla1[#Data],2,FALSE),"")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+IFERROR(VLOOKUP(AN68,Tabla1[#Data],2,FALSE),"")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+IFERROR(VLOOKUP(AN69,Tabla1[#Data],2,FALSE),"")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+IFERROR(VLOOKUP(AN70,Tabla1[#Data],2,FALSE),"")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N71" t="s">
        <v>751</v>
      </c>
      <c r="AO71" s="7" t="str">
        <f>+IFERROR(VLOOKUP(AN71,Tabla1[#Data],2,FALSE),"")</f>
        <v>EQU</v>
      </c>
      <c r="AP71" t="str">
        <f>+IFERROR(VLOOKUP(AO71,[1]!Tabla_áreas[#Data],3,FALSE),"")</f>
        <v/>
      </c>
      <c r="AQ71" t="str">
        <f t="shared" si="0"/>
        <v>EQU-05-01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proceso\\EQU-05-01 .xlsx</v>
      </c>
    </row>
    <row r="72" spans="39:45" x14ac:dyDescent="0.25">
      <c r="AM72" s="7" t="s">
        <v>83</v>
      </c>
      <c r="AN72" t="s">
        <v>837</v>
      </c>
      <c r="AO72" s="7" t="str">
        <f>+IFERROR(VLOOKUP(AN72,Tabla1[#Data],2,FALSE),"")</f>
        <v>EQU</v>
      </c>
      <c r="AP72" t="str">
        <f>+IFERROR(VLOOKUP(AO72,[1]!Tabla_áreas[#Data],3,FALSE),"")</f>
        <v/>
      </c>
      <c r="AQ72" t="str">
        <f t="shared" si="0"/>
        <v>EQU-10-01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proceso\\EQU-10-01 .xlsx</v>
      </c>
    </row>
    <row r="73" spans="39:45" x14ac:dyDescent="0.25">
      <c r="AM73" s="7" t="s">
        <v>84</v>
      </c>
      <c r="AN73" t="s">
        <v>752</v>
      </c>
      <c r="AO73" s="7" t="str">
        <f>+IFERROR(VLOOKUP(AN73,Tabla1[#Data],2,FALSE),"")</f>
        <v>EQU</v>
      </c>
      <c r="AP73" t="str">
        <f>+IFERROR(VLOOKUP(AO73,[1]!Tabla_áreas[#Data],3,FALSE),"")</f>
        <v/>
      </c>
      <c r="AQ73" t="str">
        <f t="shared" si="0"/>
        <v>EQU-15-01</v>
      </c>
      <c r="AR73" t="str">
        <f>IFERROR(VLOOKUP(AQ73,[1]!Tabla1[[#All],[HdP Cód Nuevo]:[HdP Nombre]],2,FALSE),"")</f>
        <v/>
      </c>
      <c r="AS73" t="str">
        <f t="shared" si="1"/>
        <v>\\SERVER2012\ingenieria de procesos\Hojas de proceso\\EQU-15-01 .xlsx</v>
      </c>
    </row>
    <row r="74" spans="39:45" x14ac:dyDescent="0.25">
      <c r="AM74" s="7" t="s">
        <v>85</v>
      </c>
      <c r="AN74" t="s">
        <v>753</v>
      </c>
      <c r="AO74" s="7" t="str">
        <f>+IFERROR(VLOOKUP(AN74,Tabla1[#Data],2,FALSE),"")</f>
        <v>EQU</v>
      </c>
      <c r="AP74" t="str">
        <f>+IFERROR(VLOOKUP(AO74,[1]!Tabla_áreas[#Data],3,FALSE),"")</f>
        <v/>
      </c>
      <c r="AQ74" t="str">
        <f t="shared" ref="AQ74:AQ137" si="2">IF(AO74="","",AO74&amp;"-"&amp;RIGHT(AN74,5))</f>
        <v>EQU-20-01</v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>\\SERVER2012\ingenieria de procesos\Hojas de proceso\\EQU-20-01 .xlsx</v>
      </c>
    </row>
    <row r="75" spans="39:45" x14ac:dyDescent="0.25">
      <c r="AM75" s="7" t="s">
        <v>86</v>
      </c>
      <c r="AO75" s="7" t="str">
        <f>+IFERROR(VLOOKUP(AN75,Tabla1[#Data],2,FALSE),"")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803</v>
      </c>
      <c r="AO76" s="7" t="str">
        <f>+IFERROR(VLOOKUP(AN76,Tabla1[#Data],2,FALSE),"")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N77" t="s">
        <v>756</v>
      </c>
      <c r="AO77" s="7" t="str">
        <f>+IFERROR(VLOOKUP(AN77,Tabla1[#Data],2,FALSE),"")</f>
        <v>EQU</v>
      </c>
      <c r="AP77" t="str">
        <f>+IFERROR(VLOOKUP(AO77,[1]!Tabla_áreas[#Data],3,FALSE),"")</f>
        <v/>
      </c>
      <c r="AQ77" t="str">
        <f t="shared" si="2"/>
        <v>EQU-35-01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proceso\\EQU-35-01 .xlsx</v>
      </c>
    </row>
    <row r="78" spans="39:45" x14ac:dyDescent="0.25">
      <c r="AM78" s="7" t="s">
        <v>89</v>
      </c>
      <c r="AN78" t="s">
        <v>757</v>
      </c>
      <c r="AO78" s="7" t="str">
        <f>+IFERROR(VLOOKUP(AN78,Tabla1[#Data],2,FALSE),"")</f>
        <v>EQU</v>
      </c>
      <c r="AP78" t="str">
        <f>+IFERROR(VLOOKUP(AO78,[1]!Tabla_áreas[#Data],3,FALSE),"")</f>
        <v/>
      </c>
      <c r="AQ78" t="str">
        <f t="shared" si="2"/>
        <v>EQU-40-01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proceso\\EQU-40-01 .xlsx</v>
      </c>
    </row>
    <row r="79" spans="39:45" x14ac:dyDescent="0.25">
      <c r="AM79" s="7" t="s">
        <v>90</v>
      </c>
      <c r="AN79" t="s">
        <v>758</v>
      </c>
      <c r="AO79" s="7" t="str">
        <f>+IFERROR(VLOOKUP(AN79,Tabla1[#Data],2,FALSE),"")</f>
        <v>EQU</v>
      </c>
      <c r="AP79" t="str">
        <f>+IFERROR(VLOOKUP(AO79,[1]!Tabla_áreas[#Data],3,FALSE),"")</f>
        <v/>
      </c>
      <c r="AQ79" t="str">
        <f t="shared" si="2"/>
        <v>EQU-45-01</v>
      </c>
      <c r="AR79" t="str">
        <f>IFERROR(VLOOKUP(AQ79,[1]!Tabla1[[#All],[HdP Cód Nuevo]:[HdP Nombre]],2,FALSE),"")</f>
        <v/>
      </c>
      <c r="AS79" t="str">
        <f t="shared" si="3"/>
        <v>\\SERVER2012\ingenieria de procesos\Hojas de proceso\\EQU-45-01 .xlsx</v>
      </c>
    </row>
    <row r="80" spans="39:45" x14ac:dyDescent="0.25">
      <c r="AM80" s="7" t="s">
        <v>91</v>
      </c>
      <c r="AN80" t="s">
        <v>759</v>
      </c>
      <c r="AO80" s="7" t="str">
        <f>+IFERROR(VLOOKUP(AN80,Tabla1[#Data],2,FALSE),"")</f>
        <v>EQU</v>
      </c>
      <c r="AP80" t="str">
        <f>+IFERROR(VLOOKUP(AO80,[1]!Tabla_áreas[#Data],3,FALSE),"")</f>
        <v/>
      </c>
      <c r="AQ80" t="str">
        <f t="shared" si="2"/>
        <v>EQU-50-01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proceso\\EQU-50-01 .xlsx</v>
      </c>
    </row>
    <row r="81" spans="28:45" x14ac:dyDescent="0.25">
      <c r="AM81" s="7" t="s">
        <v>92</v>
      </c>
      <c r="AN81" t="s">
        <v>760</v>
      </c>
      <c r="AO81" s="7" t="str">
        <f>+IFERROR(VLOOKUP(AN81,Tabla1[#Data],2,FALSE),"")</f>
        <v>EQU</v>
      </c>
      <c r="AP81" t="str">
        <f>+IFERROR(VLOOKUP(AO81,[1]!Tabla_áreas[#Data],3,FALSE),"")</f>
        <v/>
      </c>
      <c r="AQ81" t="str">
        <f t="shared" si="2"/>
        <v>EQU-55-01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proceso\\EQU-55-01 .xlsx</v>
      </c>
    </row>
    <row r="82" spans="28:45" x14ac:dyDescent="0.25">
      <c r="AM82" s="7" t="s">
        <v>93</v>
      </c>
      <c r="AN82" t="s">
        <v>764</v>
      </c>
      <c r="AO82" s="7" t="str">
        <f>+IFERROR(VLOOKUP(AN82,Tabla1[#Data],2,FALSE),"")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N83" t="s">
        <v>767</v>
      </c>
      <c r="AO83" s="7" t="str">
        <f>+IFERROR(VLOOKUP(AN83,Tabla1[#Data],2,FALSE),"")</f>
        <v>PUE</v>
      </c>
      <c r="AP83" t="str">
        <f>+IFERROR(VLOOKUP(AO83,[1]!Tabla_áreas[#Data],3,FALSE),"")</f>
        <v/>
      </c>
      <c r="AQ83" t="str">
        <f t="shared" si="2"/>
        <v>PUE-05-01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proceso\\PUE-05-01 .xlsx</v>
      </c>
    </row>
    <row r="84" spans="28:45" x14ac:dyDescent="0.25">
      <c r="AM84" s="7" t="s">
        <v>95</v>
      </c>
      <c r="AN84" t="s">
        <v>1168</v>
      </c>
      <c r="AO84" s="7" t="str">
        <f>+IFERROR(VLOOKUP(AN84,Tabla1[#Data],2,FALSE),"")</f>
        <v>PUE</v>
      </c>
      <c r="AP84" t="str">
        <f>+IFERROR(VLOOKUP(AO84,[1]!Tabla_áreas[#Data],3,FALSE),"")</f>
        <v/>
      </c>
      <c r="AQ84" t="str">
        <f t="shared" si="2"/>
        <v>PUE-20-02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proceso\\PUE-20-02 .xlsx</v>
      </c>
    </row>
    <row r="85" spans="28:45" x14ac:dyDescent="0.25">
      <c r="AM85" s="7" t="s">
        <v>96</v>
      </c>
      <c r="AN85" t="s">
        <v>770</v>
      </c>
      <c r="AO85" s="7" t="str">
        <f>+IFERROR(VLOOKUP(AN85,Tabla1[#Data],2,FALSE),"")</f>
        <v>PUE</v>
      </c>
      <c r="AP85" t="str">
        <f>+IFERROR(VLOOKUP(AO85,[1]!Tabla_áreas[#Data],3,FALSE),"")</f>
        <v/>
      </c>
      <c r="AQ85" t="str">
        <f t="shared" si="2"/>
        <v>PUE-15-01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proceso\\PUE-15-01 .xlsx</v>
      </c>
    </row>
    <row r="86" spans="28:45" x14ac:dyDescent="0.25">
      <c r="AM86" s="7" t="s">
        <v>97</v>
      </c>
      <c r="AN86" t="s">
        <v>769</v>
      </c>
      <c r="AO86" s="7" t="str">
        <f>+IFERROR(VLOOKUP(AN86,Tabla1[#Data],2,FALSE),"")</f>
        <v>PUE</v>
      </c>
      <c r="AP86" t="str">
        <f>+IFERROR(VLOOKUP(AO86,[1]!Tabla_áreas[#Data],3,FALSE),"")</f>
        <v/>
      </c>
      <c r="AQ86" t="str">
        <f t="shared" si="2"/>
        <v>PUE-10-01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proceso\\PUE-10-01 .xlsx</v>
      </c>
    </row>
    <row r="87" spans="28:45" x14ac:dyDescent="0.25">
      <c r="AM87" s="7" t="s">
        <v>98</v>
      </c>
      <c r="AN87" t="s">
        <v>771</v>
      </c>
      <c r="AO87" s="7" t="str">
        <f>+IFERROR(VLOOKUP(AN87,Tabla1[#Data],2,FALSE),"")</f>
        <v>PUE</v>
      </c>
      <c r="AP87" t="str">
        <f>+IFERROR(VLOOKUP(AO87,[1]!Tabla_áreas[#Data],3,FALSE),"")</f>
        <v/>
      </c>
      <c r="AQ87" t="str">
        <f t="shared" si="2"/>
        <v>PUE-25-01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proceso\\PUE-25-01 .xlsx</v>
      </c>
    </row>
    <row r="88" spans="28:45" x14ac:dyDescent="0.25">
      <c r="AM88" s="7" t="s">
        <v>99</v>
      </c>
      <c r="AN88" t="s">
        <v>835</v>
      </c>
      <c r="AO88" s="7" t="str">
        <f>+IFERROR(VLOOKUP(AN88,Tabla1[#Data],2,FALSE),"")</f>
        <v>PLA</v>
      </c>
      <c r="AP88" t="str">
        <f>+IFERROR(VLOOKUP(AO88,[1]!Tabla_áreas[#Data],3,FALSE),"")</f>
        <v/>
      </c>
      <c r="AQ88" t="str">
        <f t="shared" si="2"/>
        <v>PLA-05-05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proceso\\PLA-05-05 .xlsx</v>
      </c>
    </row>
    <row r="89" spans="28:45" x14ac:dyDescent="0.25">
      <c r="AM89" s="7" t="s">
        <v>100</v>
      </c>
      <c r="AN89" t="s">
        <v>774</v>
      </c>
      <c r="AO89" s="7" t="str">
        <f>+IFERROR(VLOOKUP(AN89,Tabla1[#Data],2,FALSE),"")</f>
        <v>PUE</v>
      </c>
      <c r="AP89" t="str">
        <f>+IFERROR(VLOOKUP(AO89,[1]!Tabla_áreas[#Data],3,FALSE),"")</f>
        <v/>
      </c>
      <c r="AQ89" t="str">
        <f t="shared" si="2"/>
        <v>PUE-30-01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proceso\\PUE-30-01 .xlsx</v>
      </c>
    </row>
    <row r="90" spans="28:45" x14ac:dyDescent="0.25">
      <c r="AM90" s="7" t="s">
        <v>101</v>
      </c>
      <c r="AN90" t="s">
        <v>773</v>
      </c>
      <c r="AO90" s="7" t="str">
        <f>+IFERROR(VLOOKUP(AN90,Tabla1[#Data],2,FALSE),"")</f>
        <v>PLA</v>
      </c>
      <c r="AP90" t="str">
        <f>+IFERROR(VLOOKUP(AO90,[1]!Tabla_áreas[#Data],3,FALSE),"")</f>
        <v/>
      </c>
      <c r="AQ90" t="str">
        <f t="shared" si="2"/>
        <v>PLA-15-01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proceso\\PLA-15-01 .xlsx</v>
      </c>
    </row>
    <row r="91" spans="28:45" x14ac:dyDescent="0.25">
      <c r="AM91" s="7" t="s">
        <v>102</v>
      </c>
      <c r="AO91" s="7" t="str">
        <f>+IFERROR(VLOOKUP(AN91,Tabla1[#Data],2,FALSE),"")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8:45" x14ac:dyDescent="0.25">
      <c r="AM92" s="7" t="s">
        <v>103</v>
      </c>
      <c r="AO92" s="7" t="str">
        <f>+IFERROR(VLOOKUP(AN92,Tabla1[#Data],2,FALSE),"")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28:45" x14ac:dyDescent="0.25">
      <c r="AB93" s="2"/>
      <c r="AM93" s="7" t="s">
        <v>104</v>
      </c>
      <c r="AO93" s="7" t="str">
        <f>+IFERROR(VLOOKUP(AN93,Tabla1[#Data],2,FALSE),"")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8:45" x14ac:dyDescent="0.25">
      <c r="AB94" s="2"/>
      <c r="AM94" s="7" t="s">
        <v>105</v>
      </c>
      <c r="AO94" s="7" t="str">
        <f>+IFERROR(VLOOKUP(AN94,Tabla1[#Data],2,FALSE),"")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8:45" x14ac:dyDescent="0.25">
      <c r="AB95" s="2"/>
      <c r="AM95" s="7" t="s">
        <v>106</v>
      </c>
      <c r="AO95" s="7" t="str">
        <f>+IFERROR(VLOOKUP(AN95,Tabla1[#Data],2,FALSE),"")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B96" s="2"/>
      <c r="AM96" s="7" t="s">
        <v>107</v>
      </c>
      <c r="AO96" s="7" t="str">
        <f>+IFERROR(VLOOKUP(AN96,Tabla1[#Data],2,FALSE),"")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8:45" x14ac:dyDescent="0.25">
      <c r="AB97" s="2"/>
      <c r="AM97" s="7" t="s">
        <v>108</v>
      </c>
      <c r="AO97" s="7" t="str">
        <f>+IFERROR(VLOOKUP(AN97,Tabla1[#Data],2,FALSE),"")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8:45" x14ac:dyDescent="0.25">
      <c r="AB98" s="2"/>
      <c r="AM98" s="7" t="s">
        <v>109</v>
      </c>
      <c r="AO98" s="7" t="str">
        <f>+IFERROR(VLOOKUP(AN98,Tabla1[#Data],2,FALSE),"")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28:45" x14ac:dyDescent="0.25">
      <c r="AM99" s="7" t="s">
        <v>110</v>
      </c>
      <c r="AO99" s="7" t="str">
        <f>+IFERROR(VLOOKUP(AN99,Tabla1[#Data],2,FALSE),"")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28:45" x14ac:dyDescent="0.25">
      <c r="AM100" s="7" t="s">
        <v>111</v>
      </c>
      <c r="AN100" t="s">
        <v>782</v>
      </c>
      <c r="AO100" s="7" t="str">
        <f>+IFERROR(VLOOKUP(AN100,Tabla1[#Data],2,FALSE),"")</f>
        <v>PUE</v>
      </c>
      <c r="AP100" t="str">
        <f>+IFERROR(VLOOKUP(AO100,[1]!Tabla_áreas[#Data],3,FALSE),"")</f>
        <v/>
      </c>
      <c r="AQ100" t="str">
        <f t="shared" si="2"/>
        <v>PUE-40-01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proceso\\PUE-40-01 .xlsx</v>
      </c>
    </row>
    <row r="101" spans="28:45" x14ac:dyDescent="0.25">
      <c r="AM101" s="7" t="s">
        <v>112</v>
      </c>
      <c r="AO101" s="7" t="str">
        <f>+IFERROR(VLOOKUP(AN101,Tabla1[#Data],2,FALSE),"")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28:45" x14ac:dyDescent="0.25">
      <c r="AM102" s="7" t="s">
        <v>113</v>
      </c>
      <c r="AO102" s="7" t="str">
        <f>+IFERROR(VLOOKUP(AN102,Tabla1[#Data],2,FALSE),"")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28:45" x14ac:dyDescent="0.25">
      <c r="AM103" s="7" t="s">
        <v>114</v>
      </c>
      <c r="AO103" s="7" t="str">
        <f>+IFERROR(VLOOKUP(AN103,Tabla1[#Data],2,FALSE),"")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28:45" x14ac:dyDescent="0.25">
      <c r="AM104" s="7" t="s">
        <v>115</v>
      </c>
      <c r="AN104" t="s">
        <v>721</v>
      </c>
      <c r="AO104" s="7" t="str">
        <f>+IFERROR(VLOOKUP(AN104,Tabla1[#Data],2,FALSE),"")</f>
        <v>ARV</v>
      </c>
      <c r="AP104" t="str">
        <f>+IFERROR(VLOOKUP(AO104,[1]!Tabla_áreas[#Data],3,FALSE),"")</f>
        <v/>
      </c>
      <c r="AQ104" t="str">
        <f t="shared" si="2"/>
        <v>ARV-05-01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proceso\\ARV-05-01 .xlsx</v>
      </c>
    </row>
    <row r="105" spans="28:45" x14ac:dyDescent="0.25">
      <c r="AM105" s="7" t="s">
        <v>116</v>
      </c>
      <c r="AN105" t="s">
        <v>803</v>
      </c>
      <c r="AO105" s="7" t="str">
        <f>+IFERROR(VLOOKUP(AN105,Tabla1[#Data],2,FALSE),"")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28:45" x14ac:dyDescent="0.25">
      <c r="AM106" s="7" t="s">
        <v>117</v>
      </c>
      <c r="AN106" t="s">
        <v>804</v>
      </c>
      <c r="AO106" s="7" t="str">
        <f>+IFERROR(VLOOKUP(AN106,Tabla1[#Data],2,FALSE),"")</f>
        <v>CON</v>
      </c>
      <c r="AP106" t="str">
        <f>+IFERROR(VLOOKUP(AO106,[1]!Tabla_áreas[#Data],3,FALSE),"")</f>
        <v/>
      </c>
      <c r="AQ106" t="str">
        <f t="shared" si="2"/>
        <v>CON-10-01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proceso\\CON-10-01 .xlsx</v>
      </c>
    </row>
    <row r="107" spans="28:45" x14ac:dyDescent="0.25">
      <c r="AM107" s="7" t="s">
        <v>118</v>
      </c>
      <c r="AN107" t="s">
        <v>738</v>
      </c>
      <c r="AO107" s="7" t="str">
        <f>+IFERROR(VLOOKUP(AN107,Tabla1[#Data],2,FALSE),"")</f>
        <v>ARV</v>
      </c>
      <c r="AP107" t="str">
        <f>+IFERROR(VLOOKUP(AO107,[1]!Tabla_áreas[#Data],3,FALSE),"")</f>
        <v/>
      </c>
      <c r="AQ107" t="str">
        <f t="shared" si="2"/>
        <v>ARV-15-05</v>
      </c>
      <c r="AR107" t="str">
        <f>IFERROR(VLOOKUP(AQ107,[1]!Tabla1[[#All],[HdP Cód Nuevo]:[HdP Nombre]],2,FALSE),"")</f>
        <v/>
      </c>
      <c r="AS107" t="str">
        <f t="shared" si="3"/>
        <v>\\SERVER2012\ingenieria de procesos\Hojas de proceso\\ARV-15-05 .xlsx</v>
      </c>
    </row>
    <row r="108" spans="28:45" x14ac:dyDescent="0.25">
      <c r="AM108" s="7" t="s">
        <v>119</v>
      </c>
      <c r="AN108" t="s">
        <v>739</v>
      </c>
      <c r="AO108" s="7" t="str">
        <f>+IFERROR(VLOOKUP(AN108,Tabla1[#Data],2,FALSE),"")</f>
        <v>ARV</v>
      </c>
      <c r="AP108" t="str">
        <f>+IFERROR(VLOOKUP(AO108,[1]!Tabla_áreas[#Data],3,FALSE),"")</f>
        <v/>
      </c>
      <c r="AQ108" t="str">
        <f t="shared" si="2"/>
        <v>ARV-20-01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proceso\\ARV-20-01 .xlsx</v>
      </c>
    </row>
    <row r="109" spans="28:45" x14ac:dyDescent="0.25">
      <c r="AM109" s="7" t="s">
        <v>120</v>
      </c>
      <c r="AN109" t="s">
        <v>1385</v>
      </c>
      <c r="AO109" s="7" t="str">
        <f>+IFERROR(VLOOKUP(AN109,Tabla1[#Data],2,FALSE),"")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28:45" x14ac:dyDescent="0.25">
      <c r="AM110" s="7" t="s">
        <v>121</v>
      </c>
      <c r="AN110" t="s">
        <v>810</v>
      </c>
      <c r="AO110" s="7" t="str">
        <f>+IFERROR(VLOOKUP(AN110,Tabla1[#Data],2,FALSE),"")</f>
        <v>EMB</v>
      </c>
      <c r="AP110" t="str">
        <f>+IFERROR(VLOOKUP(AO110,[1]!Tabla_áreas[#Data],3,FALSE),"")</f>
        <v/>
      </c>
      <c r="AQ110" t="str">
        <f t="shared" si="2"/>
        <v>EMB-05-01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proceso\\EMB-05-01 .xlsx</v>
      </c>
    </row>
    <row r="111" spans="28:45" x14ac:dyDescent="0.25">
      <c r="AM111" s="7" t="s">
        <v>122</v>
      </c>
      <c r="AN111" t="s">
        <v>813</v>
      </c>
      <c r="AO111" s="7" t="str">
        <f>+IFERROR(VLOOKUP(AN111,Tabla1[#Data],2,FALSE),"")</f>
        <v>EMB</v>
      </c>
      <c r="AP111" t="str">
        <f>+IFERROR(VLOOKUP(AO111,[1]!Tabla_áreas[#Data],3,FALSE),"")</f>
        <v/>
      </c>
      <c r="AQ111" t="str">
        <f t="shared" si="2"/>
        <v>EMB-15-01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proceso\\EMB-15-01 .xlsx</v>
      </c>
    </row>
    <row r="112" spans="28:45" x14ac:dyDescent="0.25">
      <c r="AM112" s="7" t="s">
        <v>123</v>
      </c>
      <c r="AO112" s="7" t="str">
        <f>+IFERROR(VLOOKUP(AN112,Tabla1[#Data],2,FALSE),"")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726</v>
      </c>
      <c r="AO113" s="7" t="str">
        <f>+IFERROR(VLOOKUP(AN113,Tabla1[#Data],2,FALSE),"")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N114" t="s">
        <v>722</v>
      </c>
      <c r="AO114" s="7" t="str">
        <f>+IFERROR(VLOOKUP(AN114,Tabla1[#Data],2,FALSE),"")</f>
        <v>ATQ</v>
      </c>
      <c r="AP114" t="str">
        <f>+IFERROR(VLOOKUP(AO114,[1]!Tabla_áreas[#Data],3,FALSE),"")</f>
        <v/>
      </c>
      <c r="AQ114" t="str">
        <f t="shared" si="2"/>
        <v>ATQ-01-01</v>
      </c>
      <c r="AR114" t="str">
        <f>IFERROR(VLOOKUP(AQ114,[1]!Tabla1[[#All],[HdP Cód Nuevo]:[HdP Nombre]],2,FALSE),"")</f>
        <v/>
      </c>
      <c r="AS114" t="str">
        <f t="shared" si="3"/>
        <v>\\SERVER2012\ingenieria de procesos\Hojas de proceso\\ATQ-01-01 .xlsx</v>
      </c>
    </row>
    <row r="115" spans="39:45" x14ac:dyDescent="0.25">
      <c r="AM115" s="7" t="s">
        <v>126</v>
      </c>
      <c r="AN115" t="s">
        <v>723</v>
      </c>
      <c r="AO115" s="7" t="str">
        <f>+IFERROR(VLOOKUP(AN115,Tabla1[#Data],2,FALSE),"")</f>
        <v>ATQ</v>
      </c>
      <c r="AP115" t="str">
        <f>+IFERROR(VLOOKUP(AO115,[1]!Tabla_áreas[#Data],3,FALSE),"")</f>
        <v/>
      </c>
      <c r="AQ115" t="str">
        <f t="shared" si="2"/>
        <v>ATQ-01-05</v>
      </c>
      <c r="AR115" t="str">
        <f>IFERROR(VLOOKUP(AQ115,[1]!Tabla1[[#All],[HdP Cód Nuevo]:[HdP Nombre]],2,FALSE),"")</f>
        <v/>
      </c>
      <c r="AS115" t="str">
        <f t="shared" si="3"/>
        <v>\\SERVER2012\ingenieria de procesos\Hojas de proceso\\ATQ-01-05 .xlsx</v>
      </c>
    </row>
    <row r="116" spans="39:45" x14ac:dyDescent="0.25">
      <c r="AM116" s="7" t="s">
        <v>127</v>
      </c>
      <c r="AN116" t="s">
        <v>724</v>
      </c>
      <c r="AO116" s="7" t="str">
        <f>+IFERROR(VLOOKUP(AN116,Tabla1[#Data],2,FALSE),"")</f>
        <v>ATQ</v>
      </c>
      <c r="AP116" t="str">
        <f>+IFERROR(VLOOKUP(AO116,[1]!Tabla_áreas[#Data],3,FALSE),"")</f>
        <v/>
      </c>
      <c r="AQ116" t="str">
        <f t="shared" si="2"/>
        <v>ATQ-05-01</v>
      </c>
      <c r="AR116" t="str">
        <f>IFERROR(VLOOKUP(AQ116,[1]!Tabla1[[#All],[HdP Cód Nuevo]:[HdP Nombre]],2,FALSE),"")</f>
        <v/>
      </c>
      <c r="AS116" t="str">
        <f t="shared" si="3"/>
        <v>\\SERVER2012\ingenieria de procesos\Hojas de proceso\\ATQ-05-01 .xlsx</v>
      </c>
    </row>
    <row r="117" spans="39:45" x14ac:dyDescent="0.25">
      <c r="AM117" s="7" t="s">
        <v>128</v>
      </c>
      <c r="AN117" t="s">
        <v>725</v>
      </c>
      <c r="AO117" s="7" t="str">
        <f>+IFERROR(VLOOKUP(AN117,Tabla1[#Data],2,FALSE),"")</f>
        <v>ATQ</v>
      </c>
      <c r="AP117" t="str">
        <f>+IFERROR(VLOOKUP(AO117,[1]!Tabla_áreas[#Data],3,FALSE),"")</f>
        <v/>
      </c>
      <c r="AQ117" t="str">
        <f t="shared" si="2"/>
        <v>ATQ-01-10</v>
      </c>
      <c r="AR117" t="str">
        <f>IFERROR(VLOOKUP(AQ117,[1]!Tabla1[[#All],[HdP Cód Nuevo]:[HdP Nombre]],2,FALSE),"")</f>
        <v/>
      </c>
      <c r="AS117" t="str">
        <f t="shared" si="3"/>
        <v>\\SERVER2012\ingenieria de procesos\Hojas de proceso\\ATQ-01-10 .xlsx</v>
      </c>
    </row>
    <row r="118" spans="39:45" x14ac:dyDescent="0.25">
      <c r="AM118" s="7" t="s">
        <v>129</v>
      </c>
      <c r="AN118" t="s">
        <v>729</v>
      </c>
      <c r="AO118" s="7" t="str">
        <f>+IFERROR(VLOOKUP(AN118,Tabla1[#Data],2,FALSE),"")</f>
        <v>ATQ</v>
      </c>
      <c r="AP118" t="str">
        <f>+IFERROR(VLOOKUP(AO118,[1]!Tabla_áreas[#Data],3,FALSE),"")</f>
        <v/>
      </c>
      <c r="AQ118" t="str">
        <f t="shared" si="2"/>
        <v>ATQ-10-01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proceso\\ATQ-10-01 .xlsx</v>
      </c>
    </row>
    <row r="119" spans="39:45" x14ac:dyDescent="0.25">
      <c r="AM119" s="7" t="s">
        <v>130</v>
      </c>
      <c r="AN119" t="s">
        <v>1373</v>
      </c>
      <c r="AO119" s="7" t="str">
        <f>+IFERROR(VLOOKUP(AN119,Tabla1[#Data],2,FALSE),"")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N120" t="s">
        <v>730</v>
      </c>
      <c r="AO120" s="7" t="str">
        <f>+IFERROR(VLOOKUP(AN120,Tabla1[#Data],2,FALSE),"")</f>
        <v>ATQ</v>
      </c>
      <c r="AP120" t="str">
        <f>+IFERROR(VLOOKUP(AO120,[1]!Tabla_áreas[#Data],3,FALSE),"")</f>
        <v/>
      </c>
      <c r="AQ120" t="str">
        <f t="shared" si="2"/>
        <v>ATQ-01-15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proceso\\ATQ-01-15 .xlsx</v>
      </c>
    </row>
    <row r="121" spans="39:45" x14ac:dyDescent="0.25">
      <c r="AM121" s="7" t="s">
        <v>132</v>
      </c>
      <c r="AN121" t="s">
        <v>732</v>
      </c>
      <c r="AO121" s="7" t="str">
        <f>+IFERROR(VLOOKUP(AN121,Tabla1[#Data],2,FALSE),"")</f>
        <v>ATQ</v>
      </c>
      <c r="AP121" t="str">
        <f>+IFERROR(VLOOKUP(AO121,[1]!Tabla_áreas[#Data],3,FALSE),"")</f>
        <v/>
      </c>
      <c r="AQ121" t="str">
        <f t="shared" si="2"/>
        <v>ATQ-35-01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proceso\\ATQ-35-01 .xlsx</v>
      </c>
    </row>
    <row r="122" spans="39:45" x14ac:dyDescent="0.25">
      <c r="AM122" s="7" t="s">
        <v>133</v>
      </c>
      <c r="AN122" t="s">
        <v>778</v>
      </c>
      <c r="AO122" s="7" t="str">
        <f>+IFERROR(VLOOKUP(AN122,Tabla1[#Data],2,FALSE),"")</f>
        <v>ATQ</v>
      </c>
      <c r="AP122" t="str">
        <f>+IFERROR(VLOOKUP(AO122,[1]!Tabla_áreas[#Data],3,FALSE),"")</f>
        <v/>
      </c>
      <c r="AQ122" t="str">
        <f t="shared" si="2"/>
        <v>ATQ-35-05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proceso\\ATQ-35-05 .xlsx</v>
      </c>
    </row>
    <row r="123" spans="39:45" x14ac:dyDescent="0.25">
      <c r="AM123" s="7" t="s">
        <v>134</v>
      </c>
      <c r="AN123" t="s">
        <v>786</v>
      </c>
      <c r="AO123" s="7" t="str">
        <f>+IFERROR(VLOOKUP(AN123,Tabla1[#Data],2,FALSE),"")</f>
        <v>ESP</v>
      </c>
      <c r="AP123" t="str">
        <f>+IFERROR(VLOOKUP(AO123,[1]!Tabla_áreas[#Data],3,FALSE),"")</f>
        <v/>
      </c>
      <c r="AQ123" t="str">
        <f t="shared" si="2"/>
        <v>ESP-01-01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proceso\\ESP-01-01 .xlsx</v>
      </c>
    </row>
    <row r="124" spans="39:45" x14ac:dyDescent="0.25">
      <c r="AM124" s="7" t="s">
        <v>135</v>
      </c>
      <c r="AO124" s="7" t="str">
        <f>+IFERROR(VLOOKUP(AN124,Tabla1[#Data],2,FALSE),"")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N125" t="s">
        <v>820</v>
      </c>
      <c r="AO125" s="7" t="str">
        <f>+IFERROR(VLOOKUP(AN125,Tabla1[#Data],2,FALSE),"")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N126" t="s">
        <v>821</v>
      </c>
      <c r="AO126" s="7" t="str">
        <f>+IFERROR(VLOOKUP(AN126,Tabla1[#Data],2,FALSE),"")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N127" t="s">
        <v>822</v>
      </c>
      <c r="AO127" s="7" t="str">
        <f>+IFERROR(VLOOKUP(AN127,Tabla1[#Data],2,FALSE),"")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+IFERROR(VLOOKUP(AN128,Tabla1[#Data],2,FALSE),"")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+IFERROR(VLOOKUP(AN129,Tabla1[#Data],2,FALSE),"")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7" t="str">
        <f>+IFERROR(VLOOKUP(AN130,Tabla1[#Data],2,FALSE),"")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N131" t="s">
        <v>823</v>
      </c>
      <c r="AO131" s="7" t="str">
        <f>+IFERROR(VLOOKUP(AN131,Tabla1[#Data],2,FALSE),"")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N132" t="s">
        <v>824</v>
      </c>
      <c r="AO132" s="7" t="str">
        <f>+IFERROR(VLOOKUP(AN132,Tabla1[#Data],2,FALSE),"")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N133" t="s">
        <v>819</v>
      </c>
      <c r="AO133" s="7" t="str">
        <f>+IFERROR(VLOOKUP(AN133,Tabla1[#Data],2,FALSE),"")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N134" t="s">
        <v>733</v>
      </c>
      <c r="AO134" s="7" t="str">
        <f>+IFERROR(VLOOKUP(AN134,Tabla1[#Data],2,FALSE),"")</f>
        <v>PEV</v>
      </c>
      <c r="AP134" t="str">
        <f>+IFERROR(VLOOKUP(AO134,[1]!Tabla_áreas[#Data],3,FALSE),"")</f>
        <v/>
      </c>
      <c r="AQ134" t="str">
        <f t="shared" si="2"/>
        <v>PEV-01-01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proceso\\PEV-01-01 .xlsx</v>
      </c>
    </row>
    <row r="135" spans="39:45" x14ac:dyDescent="0.25">
      <c r="AM135" s="7" t="s">
        <v>146</v>
      </c>
      <c r="AN135" t="s">
        <v>1374</v>
      </c>
      <c r="AO135" s="7" t="str">
        <f>+IFERROR(VLOOKUP(AN135,Tabla1[#Data],2,FALSE),"")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N136" t="s">
        <v>735</v>
      </c>
      <c r="AO136" s="7" t="str">
        <f>+IFERROR(VLOOKUP(AN136,Tabla1[#Data],2,FALSE),"")</f>
        <v>PEV</v>
      </c>
      <c r="AP136" t="str">
        <f>+IFERROR(VLOOKUP(AO136,[1]!Tabla_áreas[#Data],3,FALSE),"")</f>
        <v/>
      </c>
      <c r="AQ136" t="str">
        <f t="shared" si="2"/>
        <v>PEV-10-01</v>
      </c>
      <c r="AR136" t="str">
        <f>IFERROR(VLOOKUP(AQ136,[1]!Tabla1[[#All],[HdP Cód Nuevo]:[HdP Nombre]],2,FALSE),"")</f>
        <v/>
      </c>
      <c r="AS136" t="str">
        <f t="shared" si="3"/>
        <v>\\SERVER2012\ingenieria de procesos\Hojas de proceso\\PEV-10-01 .xlsx</v>
      </c>
    </row>
    <row r="137" spans="39:45" x14ac:dyDescent="0.25">
      <c r="AM137" s="7" t="s">
        <v>148</v>
      </c>
      <c r="AN137" t="s">
        <v>742</v>
      </c>
      <c r="AO137" s="7" t="str">
        <f>+IFERROR(VLOOKUP(AN137,Tabla1[#Data],2,FALSE),"")</f>
        <v>PEV</v>
      </c>
      <c r="AP137" t="str">
        <f>+IFERROR(VLOOKUP(AO137,[1]!Tabla_áreas[#Data],3,FALSE),"")</f>
        <v/>
      </c>
      <c r="AQ137" t="str">
        <f t="shared" si="2"/>
        <v>PEV-25-01</v>
      </c>
      <c r="AR137" t="str">
        <f>IFERROR(VLOOKUP(AQ137,[1]!Tabla1[[#All],[HdP Cód Nuevo]:[HdP Nombre]],2,FALSE),"")</f>
        <v/>
      </c>
      <c r="AS137" t="str">
        <f t="shared" si="3"/>
        <v>\\SERVER2012\ingenieria de procesos\Hojas de proceso\\PEV-25-01 .xlsx</v>
      </c>
    </row>
    <row r="138" spans="39:45" x14ac:dyDescent="0.25">
      <c r="AM138" s="7" t="s">
        <v>149</v>
      </c>
      <c r="AN138" t="s">
        <v>1375</v>
      </c>
      <c r="AO138" s="7" t="str">
        <f>+IFERROR(VLOOKUP(AN138,Tabla1[#Data],2,FALSE),"")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N139" t="s">
        <v>749</v>
      </c>
      <c r="AO139" s="7" t="str">
        <f>+IFERROR(VLOOKUP(AN139,Tabla1[#Data],2,FALSE),"")</f>
        <v>PEV</v>
      </c>
      <c r="AP139" t="str">
        <f>+IFERROR(VLOOKUP(AO139,[1]!Tabla_áreas[#Data],3,FALSE),"")</f>
        <v/>
      </c>
      <c r="AQ139" t="str">
        <f t="shared" si="4"/>
        <v>PEV-50-05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proceso\\PEV-50-05 .xlsx</v>
      </c>
    </row>
    <row r="140" spans="39:45" x14ac:dyDescent="0.25">
      <c r="AM140" s="7" t="s">
        <v>151</v>
      </c>
      <c r="AN140" t="s">
        <v>1368</v>
      </c>
      <c r="AO140" s="7" t="str">
        <f>+IFERROR(VLOOKUP(AN140,Tabla1[#Data],2,FALSE),"")</f>
        <v>PUE</v>
      </c>
      <c r="AP140" t="str">
        <f>+IFERROR(VLOOKUP(AO140,[1]!Tabla_áreas[#Data],3,FALSE),"")</f>
        <v/>
      </c>
      <c r="AQ140" t="str">
        <f t="shared" si="4"/>
        <v>PUE-40-15</v>
      </c>
      <c r="AR140" t="str">
        <f>IFERROR(VLOOKUP(AQ140,[1]!Tabla1[[#All],[HdP Cód Nuevo]:[HdP Nombre]],2,FALSE),"")</f>
        <v/>
      </c>
      <c r="AS140" t="str">
        <f t="shared" si="5"/>
        <v>\\SERVER2012\ingenieria de procesos\Hojas de proceso\\PUE-40-15 .xlsx</v>
      </c>
    </row>
    <row r="141" spans="39:45" x14ac:dyDescent="0.25">
      <c r="AM141" s="7" t="s">
        <v>152</v>
      </c>
      <c r="AN141" t="s">
        <v>796</v>
      </c>
      <c r="AO141" s="7" t="str">
        <f>+IFERROR(VLOOKUP(AN141,Tabla1[#Data],2,FALSE),"")</f>
        <v>PEV</v>
      </c>
      <c r="AP141" t="str">
        <f>+IFERROR(VLOOKUP(AO141,[1]!Tabla_áreas[#Data],3,FALSE),"")</f>
        <v/>
      </c>
      <c r="AQ141" t="str">
        <f t="shared" si="4"/>
        <v>PEV-45-01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proceso\\PEV-45-01 .xlsx</v>
      </c>
    </row>
    <row r="142" spans="39:45" x14ac:dyDescent="0.25">
      <c r="AM142" s="7" t="s">
        <v>153</v>
      </c>
      <c r="AN142" t="s">
        <v>781</v>
      </c>
      <c r="AO142" s="7" t="str">
        <f>+IFERROR(VLOOKUP(AN142,Tabla1[#Data],2,FALSE),"")</f>
        <v>PEV</v>
      </c>
      <c r="AP142" t="str">
        <f>+IFERROR(VLOOKUP(AO142,[1]!Tabla_áreas[#Data],3,FALSE),"")</f>
        <v/>
      </c>
      <c r="AQ142" t="str">
        <f t="shared" si="4"/>
        <v>PEV-50-01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proceso\\PEV-50-01 .xlsx</v>
      </c>
    </row>
    <row r="143" spans="39:45" x14ac:dyDescent="0.25">
      <c r="AM143" s="7" t="s">
        <v>154</v>
      </c>
      <c r="AN143" t="s">
        <v>1376</v>
      </c>
      <c r="AO143" s="7" t="str">
        <f>+IFERROR(VLOOKUP(AN143,Tabla1[#Data],2,FALSE),"")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N144" t="s">
        <v>946</v>
      </c>
      <c r="AO144" s="7" t="str">
        <f>+IFERROR(VLOOKUP(AN144,Tabla1[#Data],2,FALSE),"")</f>
        <v>SUB</v>
      </c>
      <c r="AP144" t="str">
        <f>+IFERROR(VLOOKUP(AO144,[1]!Tabla_áreas[#Data],3,FALSE),"")</f>
        <v/>
      </c>
      <c r="AQ144" t="str">
        <f t="shared" si="4"/>
        <v>SUB-01-01</v>
      </c>
      <c r="AR144" t="str">
        <f>IFERROR(VLOOKUP(AQ144,[1]!Tabla1[[#All],[HdP Cód Nuevo]:[HdP Nombre]],2,FALSE),"")</f>
        <v/>
      </c>
      <c r="AS144" t="str">
        <f t="shared" si="5"/>
        <v>\\SERVER2012\ingenieria de procesos\Hojas de proceso\\SUB-01-01 .xlsx</v>
      </c>
    </row>
    <row r="145" spans="39:45" x14ac:dyDescent="0.25">
      <c r="AM145" s="7" t="s">
        <v>156</v>
      </c>
      <c r="AN145" t="s">
        <v>745</v>
      </c>
      <c r="AO145" s="7" t="str">
        <f>+IFERROR(VLOOKUP(AN145,Tabla1[#Data],2,FALSE),"")</f>
        <v>SUB</v>
      </c>
      <c r="AP145" t="str">
        <f>+IFERROR(VLOOKUP(AO145,[1]!Tabla_áreas[#Data],3,FALSE),"")</f>
        <v/>
      </c>
      <c r="AQ145" t="str">
        <f t="shared" si="4"/>
        <v>SUB-01-05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proceso\\SUB-01-05 .xlsx</v>
      </c>
    </row>
    <row r="146" spans="39:45" x14ac:dyDescent="0.25">
      <c r="AM146" s="7" t="s">
        <v>157</v>
      </c>
      <c r="AN146" t="s">
        <v>747</v>
      </c>
      <c r="AO146" s="7" t="str">
        <f>+IFERROR(VLOOKUP(AN146,Tabla1[#Data],2,FALSE),"")</f>
        <v>SUB</v>
      </c>
      <c r="AP146" t="str">
        <f>+IFERROR(VLOOKUP(AO146,[1]!Tabla_áreas[#Data],3,FALSE),"")</f>
        <v/>
      </c>
      <c r="AQ146" t="str">
        <f t="shared" si="4"/>
        <v>SUB-01-10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proceso\\SUB-01-10 .xlsx</v>
      </c>
    </row>
    <row r="147" spans="39:45" x14ac:dyDescent="0.25">
      <c r="AM147" s="7" t="s">
        <v>158</v>
      </c>
      <c r="AN147" t="s">
        <v>815</v>
      </c>
      <c r="AO147" s="7" t="str">
        <f>+IFERROR(VLOOKUP(AN147,Tabla1[#Data],2,FALSE),"")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O148" s="7" t="str">
        <f>+IFERROR(VLOOKUP(AN148,Tabla1[#Data],2,FALSE),"")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7" t="str">
        <f>+IFERROR(VLOOKUP(AN149,Tabla1[#Data],2,FALSE),"")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N150" t="s">
        <v>721</v>
      </c>
      <c r="AO150" s="7" t="str">
        <f>+IFERROR(VLOOKUP(AN150,Tabla1[#Data],2,FALSE),"")</f>
        <v>ARV</v>
      </c>
      <c r="AP150" t="str">
        <f>+IFERROR(VLOOKUP(AO150,[1]!Tabla_áreas[#Data],3,FALSE),"")</f>
        <v/>
      </c>
      <c r="AQ150" t="str">
        <f t="shared" si="4"/>
        <v>ARV-05-01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proceso\\ARV-05-01 .xlsx</v>
      </c>
    </row>
    <row r="151" spans="39:45" x14ac:dyDescent="0.25">
      <c r="AM151" s="7" t="s">
        <v>162</v>
      </c>
      <c r="AN151" t="s">
        <v>736</v>
      </c>
      <c r="AO151" s="7" t="str">
        <f>+IFERROR(VLOOKUP(AN151,Tabla1[#Data],2,FALSE),"")</f>
        <v>ARV</v>
      </c>
      <c r="AP151" t="str">
        <f>+IFERROR(VLOOKUP(AO151,[1]!Tabla_áreas[#Data],3,FALSE),"")</f>
        <v/>
      </c>
      <c r="AQ151" t="str">
        <f t="shared" si="4"/>
        <v>ARV-10-01</v>
      </c>
      <c r="AR151" t="str">
        <f>IFERROR(VLOOKUP(AQ151,[1]!Tabla1[[#All],[HdP Cód Nuevo]:[HdP Nombre]],2,FALSE),"")</f>
        <v/>
      </c>
      <c r="AS151" t="str">
        <f t="shared" si="5"/>
        <v>\\SERVER2012\ingenieria de procesos\Hojas de proceso\\ARV-10-01 .xlsx</v>
      </c>
    </row>
    <row r="152" spans="39:45" x14ac:dyDescent="0.25">
      <c r="AM152" s="7" t="s">
        <v>163</v>
      </c>
      <c r="AN152" t="s">
        <v>737</v>
      </c>
      <c r="AO152" s="7" t="str">
        <f>+IFERROR(VLOOKUP(AN152,Tabla1[#Data],2,FALSE),"")</f>
        <v>ARV</v>
      </c>
      <c r="AP152" t="str">
        <f>+IFERROR(VLOOKUP(AO152,[1]!Tabla_áreas[#Data],3,FALSE),"")</f>
        <v/>
      </c>
      <c r="AQ152" t="str">
        <f t="shared" si="4"/>
        <v>ARV-15-01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proceso\\ARV-15-01 .xlsx</v>
      </c>
    </row>
    <row r="153" spans="39:45" x14ac:dyDescent="0.25">
      <c r="AM153" s="7" t="s">
        <v>164</v>
      </c>
      <c r="AN153" t="s">
        <v>738</v>
      </c>
      <c r="AO153" s="7" t="str">
        <f>+IFERROR(VLOOKUP(AN153,Tabla1[#Data],2,FALSE),"")</f>
        <v>ARV</v>
      </c>
      <c r="AP153" t="str">
        <f>+IFERROR(VLOOKUP(AO153,[1]!Tabla_áreas[#Data],3,FALSE),"")</f>
        <v/>
      </c>
      <c r="AQ153" t="str">
        <f t="shared" si="4"/>
        <v>ARV-15-05</v>
      </c>
      <c r="AR153" t="str">
        <f>IFERROR(VLOOKUP(AQ153,[1]!Tabla1[[#All],[HdP Cód Nuevo]:[HdP Nombre]],2,FALSE),"")</f>
        <v/>
      </c>
      <c r="AS153" t="str">
        <f t="shared" si="5"/>
        <v>\\SERVER2012\ingenieria de procesos\Hojas de proceso\\ARV-15-05 .xlsx</v>
      </c>
    </row>
    <row r="154" spans="39:45" x14ac:dyDescent="0.25">
      <c r="AM154" s="7" t="s">
        <v>165</v>
      </c>
      <c r="AN154" t="s">
        <v>739</v>
      </c>
      <c r="AO154" s="7" t="str">
        <f>+IFERROR(VLOOKUP(AN154,Tabla1[#Data],2,FALSE),"")</f>
        <v>ARV</v>
      </c>
      <c r="AP154" t="str">
        <f>+IFERROR(VLOOKUP(AO154,[1]!Tabla_áreas[#Data],3,FALSE),"")</f>
        <v/>
      </c>
      <c r="AQ154" t="str">
        <f t="shared" si="4"/>
        <v>ARV-20-01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proceso\\ARV-20-01 .xlsx</v>
      </c>
    </row>
    <row r="155" spans="39:45" x14ac:dyDescent="0.25">
      <c r="AM155" s="7" t="s">
        <v>166</v>
      </c>
      <c r="AN155" t="s">
        <v>1385</v>
      </c>
      <c r="AO155" s="7" t="str">
        <f>+IFERROR(VLOOKUP(AN155,Tabla1[#Data],2,FALSE),"")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N156" t="s">
        <v>728</v>
      </c>
      <c r="AO156" s="7" t="str">
        <f>+IFERROR(VLOOKUP(AN156,Tabla1[#Data],2,FALSE),"")</f>
        <v>ARV</v>
      </c>
      <c r="AP156" t="str">
        <f>+IFERROR(VLOOKUP(AO156,[1]!Tabla_áreas[#Data],3,FALSE),"")</f>
        <v/>
      </c>
      <c r="AQ156" t="str">
        <f t="shared" si="4"/>
        <v>ARV-35-01</v>
      </c>
      <c r="AR156" t="str">
        <f>IFERROR(VLOOKUP(AQ156,[1]!Tabla1[[#All],[HdP Cód Nuevo]:[HdP Nombre]],2,FALSE),"")</f>
        <v/>
      </c>
      <c r="AS156" t="str">
        <f t="shared" si="5"/>
        <v>\\SERVER2012\ingenieria de procesos\Hojas de proceso\\ARV-35-01 .xlsx</v>
      </c>
    </row>
    <row r="157" spans="39:45" x14ac:dyDescent="0.25">
      <c r="AM157" s="7" t="s">
        <v>168</v>
      </c>
      <c r="AN157" t="s">
        <v>793</v>
      </c>
      <c r="AO157" s="7" t="str">
        <f>+IFERROR(VLOOKUP(AN157,Tabla1[#Data],2,FALSE),"")</f>
        <v>TER</v>
      </c>
      <c r="AP157" t="str">
        <f>+IFERROR(VLOOKUP(AO157,[1]!Tabla_áreas[#Data],3,FALSE),"")</f>
        <v/>
      </c>
      <c r="AQ157" t="str">
        <f t="shared" si="4"/>
        <v>TER-20-01</v>
      </c>
      <c r="AR157" t="str">
        <f>IFERROR(VLOOKUP(AQ157,[1]!Tabla1[[#All],[HdP Cód Nuevo]:[HdP Nombre]],2,FALSE),"")</f>
        <v/>
      </c>
      <c r="AS157" t="str">
        <f t="shared" si="5"/>
        <v>\\SERVER2012\ingenieria de procesos\Hojas de proceso\\TER-20-01 .xlsx</v>
      </c>
    </row>
    <row r="158" spans="39:45" x14ac:dyDescent="0.25">
      <c r="AM158" s="7" t="s">
        <v>169</v>
      </c>
      <c r="AN158" t="s">
        <v>780</v>
      </c>
      <c r="AO158" s="7" t="str">
        <f>+IFERROR(VLOOKUP(AN158,Tabla1[#Data],2,FALSE),"")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+IFERROR(VLOOKUP(AN159,Tabla1[#Data],2,FALSE),"")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N160" t="s">
        <v>789</v>
      </c>
      <c r="AO160" s="7" t="str">
        <f>+IFERROR(VLOOKUP(AN160,Tabla1[#Data],2,FALSE),"")</f>
        <v>PUE</v>
      </c>
      <c r="AP160" t="str">
        <f>+IFERROR(VLOOKUP(AO160,[1]!Tabla_áreas[#Data],3,FALSE),"")</f>
        <v/>
      </c>
      <c r="AQ160" t="str">
        <f t="shared" si="4"/>
        <v>PUE-35-01</v>
      </c>
      <c r="AR160" t="str">
        <f>IFERROR(VLOOKUP(AQ160,[1]!Tabla1[[#All],[HdP Cód Nuevo]:[HdP Nombre]],2,FALSE),"")</f>
        <v/>
      </c>
      <c r="AS160" t="str">
        <f t="shared" si="5"/>
        <v>\\SERVER2012\ingenieria de procesos\Hojas de proceso\\PUE-35-01 .xlsx</v>
      </c>
    </row>
    <row r="161" spans="39:45" x14ac:dyDescent="0.25">
      <c r="AM161" s="7" t="s">
        <v>172</v>
      </c>
      <c r="AN161" t="s">
        <v>726</v>
      </c>
      <c r="AO161" s="7" t="str">
        <f>+IFERROR(VLOOKUP(AN161,Tabla1[#Data],2,FALSE),"")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N162" t="s">
        <v>722</v>
      </c>
      <c r="AO162" s="7" t="str">
        <f>+IFERROR(VLOOKUP(AN162,Tabla1[#Data],2,FALSE),"")</f>
        <v>ATQ</v>
      </c>
      <c r="AP162" t="str">
        <f>+IFERROR(VLOOKUP(AO162,[1]!Tabla_áreas[#Data],3,FALSE),"")</f>
        <v/>
      </c>
      <c r="AQ162" t="str">
        <f t="shared" si="4"/>
        <v>ATQ-01-01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proceso\\ATQ-01-01 .xlsx</v>
      </c>
    </row>
    <row r="163" spans="39:45" x14ac:dyDescent="0.25">
      <c r="AM163" s="7" t="s">
        <v>174</v>
      </c>
      <c r="AN163" t="s">
        <v>723</v>
      </c>
      <c r="AO163" s="7" t="str">
        <f>+IFERROR(VLOOKUP(AN163,Tabla1[#Data],2,FALSE),"")</f>
        <v>ATQ</v>
      </c>
      <c r="AP163" t="str">
        <f>+IFERROR(VLOOKUP(AO163,[1]!Tabla_áreas[#Data],3,FALSE),"")</f>
        <v/>
      </c>
      <c r="AQ163" t="str">
        <f t="shared" si="4"/>
        <v>ATQ-01-05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proceso\\ATQ-01-05 .xlsx</v>
      </c>
    </row>
    <row r="164" spans="39:45" x14ac:dyDescent="0.25">
      <c r="AM164" s="7" t="s">
        <v>175</v>
      </c>
      <c r="AN164" t="s">
        <v>724</v>
      </c>
      <c r="AO164" s="7" t="str">
        <f>+IFERROR(VLOOKUP(AN164,Tabla1[#Data],2,FALSE),"")</f>
        <v>ATQ</v>
      </c>
      <c r="AP164" t="str">
        <f>+IFERROR(VLOOKUP(AO164,[1]!Tabla_áreas[#Data],3,FALSE),"")</f>
        <v/>
      </c>
      <c r="AQ164" t="str">
        <f t="shared" si="4"/>
        <v>ATQ-05-01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proceso\\ATQ-05-01 .xlsx</v>
      </c>
    </row>
    <row r="165" spans="39:45" x14ac:dyDescent="0.25">
      <c r="AM165" s="7" t="s">
        <v>176</v>
      </c>
      <c r="AN165" t="s">
        <v>725</v>
      </c>
      <c r="AO165" s="7" t="str">
        <f>+IFERROR(VLOOKUP(AN165,Tabla1[#Data],2,FALSE),"")</f>
        <v>ATQ</v>
      </c>
      <c r="AP165" t="str">
        <f>+IFERROR(VLOOKUP(AO165,[1]!Tabla_áreas[#Data],3,FALSE),"")</f>
        <v/>
      </c>
      <c r="AQ165" t="str">
        <f t="shared" si="4"/>
        <v>ATQ-01-10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proceso\\ATQ-01-10 .xlsx</v>
      </c>
    </row>
    <row r="166" spans="39:45" x14ac:dyDescent="0.25">
      <c r="AM166" s="7" t="s">
        <v>177</v>
      </c>
      <c r="AN166" t="s">
        <v>729</v>
      </c>
      <c r="AO166" s="7" t="str">
        <f>+IFERROR(VLOOKUP(AN166,Tabla1[#Data],2,FALSE),"")</f>
        <v>ATQ</v>
      </c>
      <c r="AP166" t="str">
        <f>+IFERROR(VLOOKUP(AO166,[1]!Tabla_áreas[#Data],3,FALSE),"")</f>
        <v/>
      </c>
      <c r="AQ166" t="str">
        <f t="shared" si="4"/>
        <v>ATQ-10-01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proceso\\ATQ-10-01 .xlsx</v>
      </c>
    </row>
    <row r="167" spans="39:45" x14ac:dyDescent="0.25">
      <c r="AM167" s="7" t="s">
        <v>178</v>
      </c>
      <c r="AN167" t="s">
        <v>746</v>
      </c>
      <c r="AO167" s="7" t="str">
        <f>+IFERROR(VLOOKUP(AN167,Tabla1[#Data],2,FALSE),"")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N168" t="s">
        <v>1373</v>
      </c>
      <c r="AO168" s="7" t="str">
        <f>+IFERROR(VLOOKUP(AN168,Tabla1[#Data],2,FALSE),"")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180</v>
      </c>
      <c r="AN169" t="s">
        <v>746</v>
      </c>
      <c r="AO169" s="7" t="str">
        <f>+IFERROR(VLOOKUP(AN169,Tabla1[#Data],2,FALSE),"")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181</v>
      </c>
      <c r="AN170" t="s">
        <v>730</v>
      </c>
      <c r="AO170" s="7" t="str">
        <f>+IFERROR(VLOOKUP(AN170,Tabla1[#Data],2,FALSE),"")</f>
        <v>ATQ</v>
      </c>
      <c r="AP170" t="str">
        <f>+IFERROR(VLOOKUP(AO170,[1]!Tabla_áreas[#Data],3,FALSE),"")</f>
        <v/>
      </c>
      <c r="AQ170" t="str">
        <f t="shared" si="4"/>
        <v>ATQ-01-15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proceso\\ATQ-01-15 .xlsx</v>
      </c>
    </row>
    <row r="171" spans="39:45" x14ac:dyDescent="0.25">
      <c r="AM171" s="7" t="s">
        <v>182</v>
      </c>
      <c r="AN171" t="s">
        <v>800</v>
      </c>
      <c r="AO171" s="7" t="str">
        <f>+IFERROR(VLOOKUP(AN171,Tabla1[#Data],2,FALSE),"")</f>
        <v>PLA</v>
      </c>
      <c r="AP171" t="str">
        <f>+IFERROR(VLOOKUP(AO171,[1]!Tabla_áreas[#Data],3,FALSE),"")</f>
        <v/>
      </c>
      <c r="AQ171" t="str">
        <f t="shared" si="4"/>
        <v>PLA-15-25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proceso\\PLA-15-25 .xlsx</v>
      </c>
    </row>
    <row r="172" spans="39:45" x14ac:dyDescent="0.25">
      <c r="AM172" s="7" t="s">
        <v>183</v>
      </c>
      <c r="AN172" t="s">
        <v>732</v>
      </c>
      <c r="AO172" s="7" t="str">
        <f>+IFERROR(VLOOKUP(AN172,Tabla1[#Data],2,FALSE),"")</f>
        <v>ATQ</v>
      </c>
      <c r="AP172" t="str">
        <f>+IFERROR(VLOOKUP(AO172,[1]!Tabla_áreas[#Data],3,FALSE),"")</f>
        <v/>
      </c>
      <c r="AQ172" t="str">
        <f t="shared" si="4"/>
        <v>ATQ-35-01</v>
      </c>
      <c r="AR172" t="str">
        <f>IFERROR(VLOOKUP(AQ172,[1]!Tabla1[[#All],[HdP Cód Nuevo]:[HdP Nombre]],2,FALSE),"")</f>
        <v/>
      </c>
      <c r="AS172" t="str">
        <f t="shared" si="5"/>
        <v>\\SERVER2012\ingenieria de procesos\Hojas de proceso\\ATQ-35-01 .xlsx</v>
      </c>
    </row>
    <row r="173" spans="39:45" x14ac:dyDescent="0.25">
      <c r="AM173" s="7" t="s">
        <v>184</v>
      </c>
      <c r="AN173" t="s">
        <v>778</v>
      </c>
      <c r="AO173" s="7" t="str">
        <f>+IFERROR(VLOOKUP(AN173,Tabla1[#Data],2,FALSE),"")</f>
        <v>ATQ</v>
      </c>
      <c r="AP173" t="str">
        <f>+IFERROR(VLOOKUP(AO173,[1]!Tabla_áreas[#Data],3,FALSE),"")</f>
        <v/>
      </c>
      <c r="AQ173" t="str">
        <f t="shared" si="4"/>
        <v>ATQ-35-05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proceso\\ATQ-35-05 .xlsx</v>
      </c>
    </row>
    <row r="174" spans="39:45" x14ac:dyDescent="0.25">
      <c r="AM174" s="7" t="s">
        <v>185</v>
      </c>
      <c r="AO174" s="7" t="str">
        <f>+IFERROR(VLOOKUP(AN174,Tabla1[#Data],2,FALSE),"")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O175" s="7" t="str">
        <f>+IFERROR(VLOOKUP(AN175,Tabla1[#Data],2,FALSE),"")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+IFERROR(VLOOKUP(AN176,Tabla1[#Data],2,FALSE),"")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+IFERROR(VLOOKUP(AN177,Tabla1[#Data],2,FALSE),"")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786</v>
      </c>
      <c r="AO178" s="7" t="str">
        <f>+IFERROR(VLOOKUP(AN178,Tabla1[#Data],2,FALSE),"")</f>
        <v>ESP</v>
      </c>
      <c r="AP178" t="str">
        <f>+IFERROR(VLOOKUP(AO178,[1]!Tabla_áreas[#Data],3,FALSE),"")</f>
        <v/>
      </c>
      <c r="AQ178" t="str">
        <f t="shared" si="4"/>
        <v>ESP-01-01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proceso\\ESP-01-01 .xlsx</v>
      </c>
    </row>
    <row r="179" spans="39:45" x14ac:dyDescent="0.25">
      <c r="AM179" s="7" t="s">
        <v>190</v>
      </c>
      <c r="AN179" t="s">
        <v>746</v>
      </c>
      <c r="AO179" s="7" t="str">
        <f>+IFERROR(VLOOKUP(AN179,Tabla1[#Data],2,FALSE),"")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N180" t="s">
        <v>805</v>
      </c>
      <c r="AO180" s="7" t="str">
        <f>+IFERROR(VLOOKUP(AN180,Tabla1[#Data],2,FALSE),"")</f>
        <v>PLA</v>
      </c>
      <c r="AP180" t="str">
        <f>+IFERROR(VLOOKUP(AO180,[1]!Tabla_áreas[#Data],3,FALSE),"")</f>
        <v/>
      </c>
      <c r="AQ180" t="str">
        <f t="shared" si="4"/>
        <v>PLA-05-01</v>
      </c>
      <c r="AR180" t="str">
        <f>IFERROR(VLOOKUP(AQ180,[1]!Tabla1[[#All],[HdP Cód Nuevo]:[HdP Nombre]],2,FALSE),"")</f>
        <v/>
      </c>
      <c r="AS180" t="str">
        <f t="shared" si="5"/>
        <v>\\SERVER2012\ingenieria de procesos\Hojas de proceso\\PLA-05-01 .xlsx</v>
      </c>
    </row>
    <row r="181" spans="39:45" x14ac:dyDescent="0.25">
      <c r="AM181" s="7" t="s">
        <v>192</v>
      </c>
      <c r="AN181" t="s">
        <v>806</v>
      </c>
      <c r="AO181" s="7" t="str">
        <f>+IFERROR(VLOOKUP(AN181,Tabla1[#Data],2,FALSE),"")</f>
        <v>PLA</v>
      </c>
      <c r="AP181" t="str">
        <f>+IFERROR(VLOOKUP(AO181,[1]!Tabla_áreas[#Data],3,FALSE),"")</f>
        <v/>
      </c>
      <c r="AQ181" t="str">
        <f t="shared" si="4"/>
        <v>PLA-10-15</v>
      </c>
      <c r="AR181" t="str">
        <f>IFERROR(VLOOKUP(AQ181,[1]!Tabla1[[#All],[HdP Cód Nuevo]:[HdP Nombre]],2,FALSE),"")</f>
        <v/>
      </c>
      <c r="AS181" t="str">
        <f t="shared" si="5"/>
        <v>\\SERVER2012\ingenieria de procesos\Hojas de proceso\\PLA-10-15 .xlsx</v>
      </c>
    </row>
    <row r="182" spans="39:45" x14ac:dyDescent="0.25">
      <c r="AM182" s="7" t="s">
        <v>193</v>
      </c>
      <c r="AN182" t="s">
        <v>820</v>
      </c>
      <c r="AO182" s="7" t="str">
        <f>+IFERROR(VLOOKUP(AN182,Tabla1[#Data],2,FALSE),"")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821</v>
      </c>
      <c r="AO183" s="7" t="str">
        <f>+IFERROR(VLOOKUP(AN183,Tabla1[#Data],2,FALSE),"")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N184" t="s">
        <v>822</v>
      </c>
      <c r="AO184" s="7" t="str">
        <f>+IFERROR(VLOOKUP(AN184,Tabla1[#Data],2,FALSE),"")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7" t="str">
        <f>+IFERROR(VLOOKUP(AN185,Tabla1[#Data],2,FALSE),"")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N186" t="s">
        <v>746</v>
      </c>
      <c r="AO186" s="7" t="str">
        <f>+IFERROR(VLOOKUP(AN186,Tabla1[#Data],2,FALSE),"")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1371</v>
      </c>
      <c r="AO187" s="7" t="str">
        <f>+IFERROR(VLOOKUP(AN187,Tabla1[#Data],2,FALSE),"")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N188" t="s">
        <v>823</v>
      </c>
      <c r="AO188" s="7" t="str">
        <f>+IFERROR(VLOOKUP(AN188,Tabla1[#Data],2,FALSE),"")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+IFERROR(VLOOKUP(AN189,Tabla1[#Data],2,FALSE),"")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N190" t="s">
        <v>824</v>
      </c>
      <c r="AO190" s="7" t="str">
        <f>+IFERROR(VLOOKUP(AN190,Tabla1[#Data],2,FALSE),"")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+IFERROR(VLOOKUP(AN191,Tabla1[#Data],2,FALSE),"")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N192" t="s">
        <v>812</v>
      </c>
      <c r="AO192" s="7" t="str">
        <f>+IFERROR(VLOOKUP(AN192,Tabla1[#Data],2,FALSE),"")</f>
        <v>PLA</v>
      </c>
      <c r="AP192" t="str">
        <f>+IFERROR(VLOOKUP(AO192,[1]!Tabla_áreas[#Data],3,FALSE),"")</f>
        <v/>
      </c>
      <c r="AQ192" t="str">
        <f t="shared" si="4"/>
        <v>PLA-15-02</v>
      </c>
      <c r="AR192" t="str">
        <f>IFERROR(VLOOKUP(AQ192,[1]!Tabla1[[#All],[HdP Cód Nuevo]:[HdP Nombre]],2,FALSE),"")</f>
        <v/>
      </c>
      <c r="AS192" t="str">
        <f t="shared" si="5"/>
        <v>\\SERVER2012\ingenieria de procesos\Hojas de proceso\\PLA-15-02 .xlsx</v>
      </c>
    </row>
    <row r="193" spans="39:45" x14ac:dyDescent="0.25">
      <c r="AM193" s="7" t="s">
        <v>204</v>
      </c>
      <c r="AO193" s="7" t="str">
        <f>+IFERROR(VLOOKUP(AN193,Tabla1[#Data],2,FALSE),"")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+IFERROR(VLOOKUP(AN194,Tabla1[#Data],2,FALSE),"")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819</v>
      </c>
      <c r="AO195" s="7" t="str">
        <f>+IFERROR(VLOOKUP(AN195,Tabla1[#Data],2,FALSE),"")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N196" t="s">
        <v>733</v>
      </c>
      <c r="AO196" s="7" t="str">
        <f>+IFERROR(VLOOKUP(AN196,Tabla1[#Data],2,FALSE),"")</f>
        <v>PEV</v>
      </c>
      <c r="AP196" t="str">
        <f>+IFERROR(VLOOKUP(AO196,[1]!Tabla_áreas[#Data],3,FALSE),"")</f>
        <v/>
      </c>
      <c r="AQ196" t="str">
        <f t="shared" si="4"/>
        <v>PEV-01-01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proceso\\PEV-01-01 .xlsx</v>
      </c>
    </row>
    <row r="197" spans="39:45" ht="16.5" customHeight="1" x14ac:dyDescent="0.25">
      <c r="AM197" s="7" t="s">
        <v>208</v>
      </c>
      <c r="AN197" t="s">
        <v>1374</v>
      </c>
      <c r="AO197" s="7" t="str">
        <f>+IFERROR(VLOOKUP(AN197,Tabla1[#Data],2,FALSE),"")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ht="16.5" customHeight="1" x14ac:dyDescent="0.25">
      <c r="AM198" s="7" t="s">
        <v>209</v>
      </c>
      <c r="AN198" t="s">
        <v>735</v>
      </c>
      <c r="AO198" s="7" t="str">
        <f>+IFERROR(VLOOKUP(AN198,Tabla1[#Data],2,FALSE),"")</f>
        <v>PEV</v>
      </c>
      <c r="AP198" t="str">
        <f>+IFERROR(VLOOKUP(AO198,[1]!Tabla_áreas[#Data],3,FALSE),"")</f>
        <v/>
      </c>
      <c r="AQ198" t="str">
        <f t="shared" si="4"/>
        <v>PEV-10-01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proceso\\PEV-10-01 .xlsx</v>
      </c>
    </row>
    <row r="199" spans="39:45" ht="16.5" customHeight="1" x14ac:dyDescent="0.25">
      <c r="AM199" s="7" t="s">
        <v>210</v>
      </c>
      <c r="AO199" s="7" t="str">
        <f>+IFERROR(VLOOKUP(AN199,Tabla1[#Data],2,FALSE),"")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ht="16.5" customHeight="1" x14ac:dyDescent="0.25">
      <c r="AM200" s="7" t="s">
        <v>211</v>
      </c>
      <c r="AN200" t="s">
        <v>742</v>
      </c>
      <c r="AO200" s="7" t="str">
        <f>+IFERROR(VLOOKUP(AN200,Tabla1[#Data],2,FALSE),"")</f>
        <v>PEV</v>
      </c>
      <c r="AP200" t="str">
        <f>+IFERROR(VLOOKUP(AO200,[1]!Tabla_áreas[#Data],3,FALSE),"")</f>
        <v/>
      </c>
      <c r="AQ200" t="str">
        <f t="shared" si="4"/>
        <v>PEV-25-01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proceso\\PEV-25-01 .xlsx</v>
      </c>
    </row>
    <row r="201" spans="39:45" ht="16.5" customHeight="1" x14ac:dyDescent="0.25">
      <c r="AM201" s="7" t="s">
        <v>212</v>
      </c>
      <c r="AO201" s="7" t="str">
        <f>+IFERROR(VLOOKUP(AN201,Tabla1[#Data],2,FALSE),"")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N202" t="s">
        <v>1375</v>
      </c>
      <c r="AO202" s="7" t="str">
        <f>+IFERROR(VLOOKUP(AN202,Tabla1[#Data],2,FALSE),"")</f>
        <v/>
      </c>
      <c r="AP202" t="str">
        <f>+IFERROR(VLOOKUP(AO202,[1]!Tabla_áreas[#Data],3,FALSE),"")</f>
        <v/>
      </c>
      <c r="AQ202" t="str">
        <f t="shared" ref="AQ202:AQ265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/>
      </c>
    </row>
    <row r="203" spans="39:45" x14ac:dyDescent="0.25">
      <c r="AM203" s="7" t="s">
        <v>214</v>
      </c>
      <c r="AN203" t="s">
        <v>749</v>
      </c>
      <c r="AO203" s="7" t="str">
        <f>+IFERROR(VLOOKUP(AN203,Tabla1[#Data],2,FALSE),"")</f>
        <v>PEV</v>
      </c>
      <c r="AP203" t="str">
        <f>+IFERROR(VLOOKUP(AO203,[1]!Tabla_áreas[#Data],3,FALSE),"")</f>
        <v/>
      </c>
      <c r="AQ203" t="str">
        <f t="shared" si="6"/>
        <v>PEV-50-05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proceso\\PEV-50-05 .xlsx</v>
      </c>
    </row>
    <row r="204" spans="39:45" x14ac:dyDescent="0.25">
      <c r="AM204" s="7" t="s">
        <v>215</v>
      </c>
      <c r="AO204" s="7" t="str">
        <f>+IFERROR(VLOOKUP(AN204,Tabla1[#Data],2,FALSE),"")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1368</v>
      </c>
      <c r="AO205" s="7" t="str">
        <f>+IFERROR(VLOOKUP(AN205,Tabla1[#Data],2,FALSE),"")</f>
        <v>PUE</v>
      </c>
      <c r="AP205" t="str">
        <f>+IFERROR(VLOOKUP(AO205,[1]!Tabla_áreas[#Data],3,FALSE),"")</f>
        <v/>
      </c>
      <c r="AQ205" t="str">
        <f t="shared" si="6"/>
        <v>PUE-40-15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proceso\\PUE-40-15 .xlsx</v>
      </c>
    </row>
    <row r="206" spans="39:45" x14ac:dyDescent="0.25">
      <c r="AM206" s="7" t="s">
        <v>217</v>
      </c>
      <c r="AN206" t="s">
        <v>796</v>
      </c>
      <c r="AO206" s="7" t="str">
        <f>+IFERROR(VLOOKUP(AN206,Tabla1[#Data],2,FALSE),"")</f>
        <v>PEV</v>
      </c>
      <c r="AP206" t="str">
        <f>+IFERROR(VLOOKUP(AO206,[1]!Tabla_áreas[#Data],3,FALSE),"")</f>
        <v/>
      </c>
      <c r="AQ206" t="str">
        <f t="shared" si="6"/>
        <v>PEV-45-01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proceso\\PEV-45-01 .xlsx</v>
      </c>
    </row>
    <row r="207" spans="39:45" x14ac:dyDescent="0.25">
      <c r="AM207" s="7" t="s">
        <v>218</v>
      </c>
      <c r="AN207" t="s">
        <v>1096</v>
      </c>
      <c r="AO207" s="7" t="str">
        <f>+IFERROR(VLOOKUP(AN207,Tabla1[#Data],2,FALSE),"")</f>
        <v>ESP</v>
      </c>
      <c r="AP207" t="str">
        <f>+IFERROR(VLOOKUP(AO207,[1]!Tabla_áreas[#Data],3,FALSE),"")</f>
        <v/>
      </c>
      <c r="AQ207" t="str">
        <f t="shared" si="6"/>
        <v>ESP-01-05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proceso\\ESP-01-05 .xlsx</v>
      </c>
    </row>
    <row r="208" spans="39:45" x14ac:dyDescent="0.25">
      <c r="AM208" s="7" t="s">
        <v>219</v>
      </c>
      <c r="AN208" t="s">
        <v>781</v>
      </c>
      <c r="AO208" s="7" t="str">
        <f>+IFERROR(VLOOKUP(AN208,Tabla1[#Data],2,FALSE),"")</f>
        <v>PEV</v>
      </c>
      <c r="AP208" t="str">
        <f>+IFERROR(VLOOKUP(AO208,[1]!Tabla_áreas[#Data],3,FALSE),"")</f>
        <v/>
      </c>
      <c r="AQ208" t="str">
        <f t="shared" si="6"/>
        <v>PEV-50-01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proceso\\PEV-50-01 .xlsx</v>
      </c>
    </row>
    <row r="209" spans="39:45" x14ac:dyDescent="0.25">
      <c r="AM209" s="7" t="s">
        <v>220</v>
      </c>
      <c r="AN209" t="s">
        <v>1376</v>
      </c>
      <c r="AO209" s="7" t="str">
        <f>+IFERROR(VLOOKUP(AN209,Tabla1[#Data],2,FALSE),"")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N210" t="s">
        <v>946</v>
      </c>
      <c r="AO210" s="7" t="str">
        <f>+IFERROR(VLOOKUP(AN210,Tabla1[#Data],2,FALSE),"")</f>
        <v>SUB</v>
      </c>
      <c r="AP210" t="str">
        <f>+IFERROR(VLOOKUP(AO210,[1]!Tabla_áreas[#Data],3,FALSE),"")</f>
        <v/>
      </c>
      <c r="AQ210" t="str">
        <f t="shared" si="6"/>
        <v>SUB-01-01</v>
      </c>
      <c r="AR210" t="str">
        <f>IFERROR(VLOOKUP(AQ210,[1]!Tabla1[[#All],[HdP Cód Nuevo]:[HdP Nombre]],2,FALSE),"")</f>
        <v/>
      </c>
      <c r="AS210" t="str">
        <f t="shared" si="7"/>
        <v>\\SERVER2012\ingenieria de procesos\Hojas de proceso\\SUB-01-01 .xlsx</v>
      </c>
    </row>
    <row r="211" spans="39:45" x14ac:dyDescent="0.25">
      <c r="AM211" s="7" t="s">
        <v>222</v>
      </c>
      <c r="AN211" t="s">
        <v>745</v>
      </c>
      <c r="AO211" s="7" t="str">
        <f>+IFERROR(VLOOKUP(AN211,Tabla1[#Data],2,FALSE),"")</f>
        <v>SUB</v>
      </c>
      <c r="AP211" t="str">
        <f>+IFERROR(VLOOKUP(AO211,[1]!Tabla_áreas[#Data],3,FALSE),"")</f>
        <v/>
      </c>
      <c r="AQ211" t="str">
        <f t="shared" si="6"/>
        <v>SUB-01-05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proceso\\SUB-01-05 .xlsx</v>
      </c>
    </row>
    <row r="212" spans="39:45" x14ac:dyDescent="0.25">
      <c r="AM212" s="7" t="s">
        <v>223</v>
      </c>
      <c r="AN212" t="s">
        <v>1099</v>
      </c>
      <c r="AO212" s="7" t="str">
        <f>+IFERROR(VLOOKUP(AN212,Tabla1[#Data],2,FALSE),"")</f>
        <v>PEV</v>
      </c>
      <c r="AP212" t="str">
        <f>+IFERROR(VLOOKUP(AO212,[1]!Tabla_áreas[#Data],3,FALSE),"")</f>
        <v/>
      </c>
      <c r="AQ212" t="str">
        <f t="shared" si="6"/>
        <v>PEV-01-05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proceso\\PEV-01-05 .xlsx</v>
      </c>
    </row>
    <row r="213" spans="39:45" x14ac:dyDescent="0.25">
      <c r="AM213" s="7" t="s">
        <v>224</v>
      </c>
      <c r="AN213" t="s">
        <v>747</v>
      </c>
      <c r="AO213" s="7" t="str">
        <f>+IFERROR(VLOOKUP(AN213,Tabla1[#Data],2,FALSE),"")</f>
        <v>SUB</v>
      </c>
      <c r="AP213" t="str">
        <f>+IFERROR(VLOOKUP(AO213,[1]!Tabla_áreas[#Data],3,FALSE),"")</f>
        <v/>
      </c>
      <c r="AQ213" t="str">
        <f t="shared" si="6"/>
        <v>SUB-01-10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proceso\\SUB-01-10 .xlsx</v>
      </c>
    </row>
    <row r="214" spans="39:45" x14ac:dyDescent="0.25">
      <c r="AM214" s="7" t="s">
        <v>225</v>
      </c>
      <c r="AN214" t="s">
        <v>815</v>
      </c>
      <c r="AO214" s="7" t="str">
        <f>+IFERROR(VLOOKUP(AN214,Tabla1[#Data],2,FALSE),"")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+IFERROR(VLOOKUP(AN215,Tabla1[#Data],2,FALSE),"")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+IFERROR(VLOOKUP(AN216,Tabla1[#Data],2,FALSE),"")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7" t="str">
        <f>+IFERROR(VLOOKUP(AN217,Tabla1[#Data],2,FALSE),"")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+IFERROR(VLOOKUP(AN218,Tabla1[#Data],2,FALSE),"")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+IFERROR(VLOOKUP(AN219,Tabla1[#Data],2,FALSE),"")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+IFERROR(VLOOKUP(AN220,Tabla1[#Data],2,FALSE),"")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N221" t="s">
        <v>1132</v>
      </c>
      <c r="AO221" s="7" t="str">
        <f>+IFERROR(VLOOKUP(AN221,Tabla1[#Data],2,FALSE),"")</f>
        <v>PUE</v>
      </c>
      <c r="AP221" t="str">
        <f>+IFERROR(VLOOKUP(AO221,[1]!Tabla_áreas[#Data],3,FALSE),"")</f>
        <v/>
      </c>
      <c r="AQ221" t="str">
        <f t="shared" si="6"/>
        <v>PUE-01-10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proceso\\PUE-01-10 .xlsx</v>
      </c>
    </row>
    <row r="222" spans="39:45" x14ac:dyDescent="0.25">
      <c r="AM222" s="7" t="s">
        <v>233</v>
      </c>
      <c r="AO222" s="7" t="str">
        <f>+IFERROR(VLOOKUP(AN222,Tabla1[#Data],2,FALSE),"")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N223" t="s">
        <v>1143</v>
      </c>
      <c r="AO223" s="7" t="str">
        <f>+IFERROR(VLOOKUP(AN223,Tabla1[#Data],2,FALSE),"")</f>
        <v>EMB</v>
      </c>
      <c r="AP223" t="str">
        <f>+IFERROR(VLOOKUP(AO223,[1]!Tabla_áreas[#Data],3,FALSE),"")</f>
        <v/>
      </c>
      <c r="AQ223" t="str">
        <f t="shared" si="6"/>
        <v>EMB-01-30</v>
      </c>
      <c r="AR223" t="str">
        <f>IFERROR(VLOOKUP(AQ223,[1]!Tabla1[[#All],[HdP Cód Nuevo]:[HdP Nombre]],2,FALSE),"")</f>
        <v/>
      </c>
      <c r="AS223" t="str">
        <f t="shared" si="7"/>
        <v>\\SERVER2012\ingenieria de procesos\Hojas de proceso\\EMB-01-30 .xlsx</v>
      </c>
    </row>
    <row r="224" spans="39:45" x14ac:dyDescent="0.25">
      <c r="AM224" s="7" t="s">
        <v>235</v>
      </c>
      <c r="AO224" s="7" t="str">
        <f>+IFERROR(VLOOKUP(AN224,Tabla1[#Data],2,FALSE),"")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N225" t="s">
        <v>754</v>
      </c>
      <c r="AO225" s="7" t="str">
        <f>+IFERROR(VLOOKUP(AN225,Tabla1[#Data],2,FALSE),"")</f>
        <v>EQU</v>
      </c>
      <c r="AP225" t="str">
        <f>+IFERROR(VLOOKUP(AO225,[1]!Tabla_áreas[#Data],3,FALSE),"")</f>
        <v/>
      </c>
      <c r="AQ225" t="str">
        <f t="shared" si="6"/>
        <v>EQU-25-01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proceso\\EQU-25-01 .xlsx</v>
      </c>
    </row>
    <row r="226" spans="39:45" x14ac:dyDescent="0.25">
      <c r="AM226" s="7" t="s">
        <v>237</v>
      </c>
      <c r="AN226" t="s">
        <v>834</v>
      </c>
      <c r="AO226" s="7" t="str">
        <f>+IFERROR(VLOOKUP(AN226,Tabla1[#Data],2,FALSE),"")</f>
        <v>EQU</v>
      </c>
      <c r="AP226" t="str">
        <f>+IFERROR(VLOOKUP(AO226,[1]!Tabla_áreas[#Data],3,FALSE),"")</f>
        <v/>
      </c>
      <c r="AQ226" t="str">
        <f t="shared" si="6"/>
        <v>EQU-25-05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proceso\\EQU-25-05 .xlsx</v>
      </c>
    </row>
    <row r="227" spans="39:45" x14ac:dyDescent="0.25">
      <c r="AM227" s="7" t="s">
        <v>238</v>
      </c>
      <c r="AO227" s="7" t="str">
        <f>+IFERROR(VLOOKUP(AN227,Tabla1[#Data],2,FALSE),"")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239</v>
      </c>
      <c r="AO228" s="7" t="str">
        <f>+IFERROR(VLOOKUP(AN228,Tabla1[#Data],2,FALSE),"")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N229" t="s">
        <v>761</v>
      </c>
      <c r="AO229" s="7" t="str">
        <f>+IFERROR(VLOOKUP(AN229,Tabla1[#Data],2,FALSE),"")</f>
        <v>TER</v>
      </c>
      <c r="AP229" t="str">
        <f>+IFERROR(VLOOKUP(AO229,[1]!Tabla_áreas[#Data],3,FALSE),"")</f>
        <v/>
      </c>
      <c r="AQ229" t="str">
        <f t="shared" si="6"/>
        <v>TER-01-01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proceso\\TER-01-01 .xlsx</v>
      </c>
    </row>
    <row r="230" spans="39:45" x14ac:dyDescent="0.25">
      <c r="AM230" s="7" t="s">
        <v>241</v>
      </c>
      <c r="AN230" t="s">
        <v>762</v>
      </c>
      <c r="AO230" s="7" t="str">
        <f>+IFERROR(VLOOKUP(AN230,Tabla1[#Data],2,FALSE),"")</f>
        <v>TER</v>
      </c>
      <c r="AP230" t="str">
        <f>+IFERROR(VLOOKUP(AO230,[1]!Tabla_áreas[#Data],3,FALSE),"")</f>
        <v/>
      </c>
      <c r="AQ230" t="str">
        <f t="shared" si="6"/>
        <v>TER-05-01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proceso\\TER-05-01 .xlsx</v>
      </c>
    </row>
    <row r="231" spans="39:45" x14ac:dyDescent="0.25">
      <c r="AM231" s="7" t="s">
        <v>242</v>
      </c>
      <c r="AN231" t="s">
        <v>831</v>
      </c>
      <c r="AO231" s="7" t="str">
        <f>+IFERROR(VLOOKUP(AN231,Tabla1[#Data],2,FALSE),"")</f>
        <v>TER</v>
      </c>
      <c r="AP231" t="str">
        <f>+IFERROR(VLOOKUP(AO231,[1]!Tabla_áreas[#Data],3,FALSE),"")</f>
        <v/>
      </c>
      <c r="AQ231" t="str">
        <f t="shared" si="6"/>
        <v>TER-10-01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proceso\\TER-10-01 .xlsx</v>
      </c>
    </row>
    <row r="232" spans="39:45" x14ac:dyDescent="0.25">
      <c r="AM232" s="7" t="s">
        <v>243</v>
      </c>
      <c r="AN232" t="s">
        <v>1130</v>
      </c>
      <c r="AO232" s="7" t="str">
        <f>+IFERROR(VLOOKUP(AN232,Tabla1[#Data],2,FALSE),"")</f>
        <v>CHA</v>
      </c>
      <c r="AP232" t="str">
        <f>+IFERROR(VLOOKUP(AO232,[1]!Tabla_áreas[#Data],3,FALSE),"")</f>
        <v/>
      </c>
      <c r="AQ232" t="str">
        <f t="shared" si="6"/>
        <v>CHA-25-01</v>
      </c>
      <c r="AR232" t="str">
        <f>IFERROR(VLOOKUP(AQ232,[1]!Tabla1[[#All],[HdP Cód Nuevo]:[HdP Nombre]],2,FALSE),"")</f>
        <v/>
      </c>
      <c r="AS232" t="str">
        <f t="shared" si="7"/>
        <v>\\SERVER2012\ingenieria de procesos\Hojas de proceso\\CHA-25-01 .xlsx</v>
      </c>
    </row>
    <row r="233" spans="39:45" x14ac:dyDescent="0.25">
      <c r="AM233" s="7" t="s">
        <v>244</v>
      </c>
      <c r="AN233" t="s">
        <v>763</v>
      </c>
      <c r="AO233" s="7" t="str">
        <f>+IFERROR(VLOOKUP(AN233,Tabla1[#Data],2,FALSE),"")</f>
        <v>TER</v>
      </c>
      <c r="AP233" t="str">
        <f>+IFERROR(VLOOKUP(AO233,[1]!Tabla_áreas[#Data],3,FALSE),"")</f>
        <v/>
      </c>
      <c r="AQ233" t="str">
        <f t="shared" si="6"/>
        <v>TER-10-10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proceso\\TER-10-10 .xlsx</v>
      </c>
    </row>
    <row r="234" spans="39:45" x14ac:dyDescent="0.25">
      <c r="AM234" s="7" t="s">
        <v>245</v>
      </c>
      <c r="AN234" t="s">
        <v>845</v>
      </c>
      <c r="AO234" s="7" t="str">
        <f>+IFERROR(VLOOKUP(AN234,Tabla1[#Data],2,FALSE),"")</f>
        <v>CHA</v>
      </c>
      <c r="AP234" t="str">
        <f>+IFERROR(VLOOKUP(AO234,[1]!Tabla_áreas[#Data],3,FALSE),"")</f>
        <v/>
      </c>
      <c r="AQ234" t="str">
        <f t="shared" si="6"/>
        <v>CHA-01-10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proceso\\CHA-01-10 .xlsx</v>
      </c>
    </row>
    <row r="235" spans="39:45" x14ac:dyDescent="0.25">
      <c r="AM235" s="7" t="s">
        <v>246</v>
      </c>
      <c r="AN235" t="s">
        <v>847</v>
      </c>
      <c r="AO235" s="7" t="str">
        <f>+IFERROR(VLOOKUP(AN235,Tabla1[#Data],2,FALSE),"")</f>
        <v>CHA</v>
      </c>
      <c r="AP235" t="str">
        <f>+IFERROR(VLOOKUP(AO235,[1]!Tabla_áreas[#Data],3,FALSE),"")</f>
        <v/>
      </c>
      <c r="AQ235" t="str">
        <f t="shared" si="6"/>
        <v>CHA-15-01</v>
      </c>
      <c r="AR235" t="str">
        <f>IFERROR(VLOOKUP(AQ235,[1]!Tabla1[[#All],[HdP Cód Nuevo]:[HdP Nombre]],2,FALSE),"")</f>
        <v/>
      </c>
      <c r="AS235" t="str">
        <f t="shared" si="7"/>
        <v>\\SERVER2012\ingenieria de procesos\Hojas de proceso\\CHA-15-01 .xlsx</v>
      </c>
    </row>
    <row r="236" spans="39:45" x14ac:dyDescent="0.25">
      <c r="AM236" s="7" t="s">
        <v>247</v>
      </c>
      <c r="AN236" t="s">
        <v>848</v>
      </c>
      <c r="AO236" s="7" t="str">
        <f>+IFERROR(VLOOKUP(AN236,Tabla1[#Data],2,FALSE),"")</f>
        <v>CHA</v>
      </c>
      <c r="AP236" t="str">
        <f>+IFERROR(VLOOKUP(AO236,[1]!Tabla_áreas[#Data],3,FALSE),"")</f>
        <v/>
      </c>
      <c r="AQ236" t="str">
        <f t="shared" si="6"/>
        <v>CHA-10-01</v>
      </c>
      <c r="AR236" t="str">
        <f>IFERROR(VLOOKUP(AQ236,[1]!Tabla1[[#All],[HdP Cód Nuevo]:[HdP Nombre]],2,FALSE),"")</f>
        <v/>
      </c>
      <c r="AS236" t="str">
        <f t="shared" si="7"/>
        <v>\\SERVER2012\ingenieria de procesos\Hojas de proceso\\CHA-10-01 .xlsx</v>
      </c>
    </row>
    <row r="237" spans="39:45" x14ac:dyDescent="0.25">
      <c r="AM237" s="7" t="s">
        <v>248</v>
      </c>
      <c r="AN237" t="s">
        <v>849</v>
      </c>
      <c r="AO237" s="7" t="str">
        <f>+IFERROR(VLOOKUP(AN237,Tabla1[#Data],2,FALSE),"")</f>
        <v>CHA</v>
      </c>
      <c r="AP237" t="str">
        <f>+IFERROR(VLOOKUP(AO237,[1]!Tabla_áreas[#Data],3,FALSE),"")</f>
        <v/>
      </c>
      <c r="AQ237" t="str">
        <f t="shared" si="6"/>
        <v>CHA-15-01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proceso\\CHA-15-01 .xlsx</v>
      </c>
    </row>
    <row r="238" spans="39:45" x14ac:dyDescent="0.25">
      <c r="AM238" s="7" t="s">
        <v>249</v>
      </c>
      <c r="AN238" t="s">
        <v>816</v>
      </c>
      <c r="AO238" s="7" t="str">
        <f>+IFERROR(VLOOKUP(AN238,Tabla1[#Data],2,FALSE),"")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250</v>
      </c>
      <c r="AO239" s="7" t="str">
        <f>+IFERROR(VLOOKUP(AN239,Tabla1[#Data],2,FALSE),"")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N240" t="s">
        <v>791</v>
      </c>
      <c r="AO240" s="7" t="str">
        <f>+IFERROR(VLOOKUP(AN240,Tabla1[#Data],2,FALSE),"")</f>
        <v>TER</v>
      </c>
      <c r="AP240" t="str">
        <f>+IFERROR(VLOOKUP(AO240,[1]!Tabla_áreas[#Data],3,FALSE),"")</f>
        <v/>
      </c>
      <c r="AQ240" t="str">
        <f t="shared" si="6"/>
        <v>TER-15-01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proceso\\TER-15-01 .xlsx</v>
      </c>
    </row>
    <row r="241" spans="39:45" x14ac:dyDescent="0.25">
      <c r="AM241" s="7" t="s">
        <v>252</v>
      </c>
      <c r="AN241" t="s">
        <v>793</v>
      </c>
      <c r="AO241" s="7" t="str">
        <f>+IFERROR(VLOOKUP(AN241,Tabla1[#Data],2,FALSE),"")</f>
        <v>TER</v>
      </c>
      <c r="AP241" t="str">
        <f>+IFERROR(VLOOKUP(AO241,[1]!Tabla_áreas[#Data],3,FALSE),"")</f>
        <v/>
      </c>
      <c r="AQ241" t="str">
        <f t="shared" si="6"/>
        <v>TER-20-01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proceso\\TER-20-01 .xlsx</v>
      </c>
    </row>
    <row r="242" spans="39:45" x14ac:dyDescent="0.25">
      <c r="AM242" s="7" t="s">
        <v>253</v>
      </c>
      <c r="AN242" t="s">
        <v>795</v>
      </c>
      <c r="AO242" s="7" t="str">
        <f>+IFERROR(VLOOKUP(AN242,Tabla1[#Data],2,FALSE),"")</f>
        <v>TER</v>
      </c>
      <c r="AP242" t="str">
        <f>+IFERROR(VLOOKUP(AO242,[1]!Tabla_áreas[#Data],3,FALSE),"")</f>
        <v/>
      </c>
      <c r="AQ242" t="str">
        <f t="shared" si="6"/>
        <v>TER-25-01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proceso\\TER-25-01 .xlsx</v>
      </c>
    </row>
    <row r="243" spans="39:45" x14ac:dyDescent="0.25">
      <c r="AM243" s="7" t="s">
        <v>254</v>
      </c>
      <c r="AO243" s="7" t="str">
        <f>+IFERROR(VLOOKUP(AN243,Tabla1[#Data],2,FALSE),"")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39:45" x14ac:dyDescent="0.25">
      <c r="AM244" s="7" t="s">
        <v>255</v>
      </c>
      <c r="AO244" s="7" t="str">
        <f>+IFERROR(VLOOKUP(AN244,Tabla1[#Data],2,FALSE),"")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39:45" x14ac:dyDescent="0.25">
      <c r="AM245" s="7" t="s">
        <v>256</v>
      </c>
      <c r="AO245" s="7" t="str">
        <f>+IFERROR(VLOOKUP(AN245,Tabla1[#Data],2,FALSE),"")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39:45" x14ac:dyDescent="0.25">
      <c r="AM246" s="7" t="s">
        <v>257</v>
      </c>
      <c r="AO246" s="7" t="str">
        <f>+IFERROR(VLOOKUP(AN246,Tabla1[#Data],2,FALSE),"")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39:45" x14ac:dyDescent="0.25">
      <c r="AM247" s="7" t="s">
        <v>258</v>
      </c>
      <c r="AO247" s="7" t="str">
        <f>+IFERROR(VLOOKUP(AN247,Tabla1[#Data],2,FALSE),"")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39:45" x14ac:dyDescent="0.25">
      <c r="AM248" s="7" t="s">
        <v>259</v>
      </c>
      <c r="AN248" t="s">
        <v>775</v>
      </c>
      <c r="AO248" s="7" t="str">
        <f>+IFERROR(VLOOKUP(AN248,Tabla1[#Data],2,FALSE),"")</f>
        <v>CON</v>
      </c>
      <c r="AP248" t="str">
        <f>+IFERROR(VLOOKUP(AO248,[1]!Tabla_áreas[#Data],3,FALSE),"")</f>
        <v/>
      </c>
      <c r="AQ248" t="str">
        <f t="shared" si="6"/>
        <v>CON-05-01</v>
      </c>
      <c r="AR248" t="str">
        <f>IFERROR(VLOOKUP(AQ248,[1]!Tabla1[[#All],[HdP Cód Nuevo]:[HdP Nombre]],2,FALSE),"")</f>
        <v/>
      </c>
      <c r="AS248" t="str">
        <f t="shared" si="7"/>
        <v>\\SERVER2012\ingenieria de procesos\Hojas de proceso\\CON-05-01 .xlsx</v>
      </c>
    </row>
    <row r="249" spans="39:45" x14ac:dyDescent="0.25">
      <c r="AM249" s="7" t="s">
        <v>260</v>
      </c>
      <c r="AO249" s="7" t="str">
        <f>+IFERROR(VLOOKUP(AN249,Tabla1[#Data],2,FALSE),"")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39:45" x14ac:dyDescent="0.25">
      <c r="AM250" s="7" t="s">
        <v>261</v>
      </c>
      <c r="AN250" t="s">
        <v>789</v>
      </c>
      <c r="AO250" s="7" t="str">
        <f>+IFERROR(VLOOKUP(AN250,Tabla1[#Data],2,FALSE),"")</f>
        <v>PUE</v>
      </c>
      <c r="AP250" t="str">
        <f>+IFERROR(VLOOKUP(AO250,[1]!Tabla_áreas[#Data],3,FALSE),"")</f>
        <v/>
      </c>
      <c r="AQ250" t="str">
        <f t="shared" si="6"/>
        <v>PUE-35-01</v>
      </c>
      <c r="AR250" t="str">
        <f>IFERROR(VLOOKUP(AQ250,[1]!Tabla1[[#All],[HdP Cód Nuevo]:[HdP Nombre]],2,FALSE),"")</f>
        <v/>
      </c>
      <c r="AS250" t="str">
        <f t="shared" si="7"/>
        <v>\\SERVER2012\ingenieria de procesos\Hojas de proceso\\PUE-35-01 .xlsx</v>
      </c>
    </row>
    <row r="251" spans="39:45" x14ac:dyDescent="0.25">
      <c r="AM251" s="7" t="s">
        <v>262</v>
      </c>
      <c r="AO251" s="7" t="str">
        <f>+IFERROR(VLOOKUP(AN251,Tabla1[#Data],2,FALSE),"")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39:45" x14ac:dyDescent="0.25">
      <c r="AM252" s="7" t="s">
        <v>263</v>
      </c>
      <c r="AN252" t="s">
        <v>794</v>
      </c>
      <c r="AO252" s="7" t="str">
        <f>+IFERROR(VLOOKUP(AN252,Tabla1[#Data],2,FALSE),"")</f>
        <v>CHA</v>
      </c>
      <c r="AP252" t="str">
        <f>+IFERROR(VLOOKUP(AO252,[1]!Tabla_áreas[#Data],3,FALSE),"")</f>
        <v/>
      </c>
      <c r="AQ252" t="str">
        <f t="shared" si="6"/>
        <v>CHA-01-05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proceso\\CHA-01-05 .xlsx</v>
      </c>
    </row>
    <row r="253" spans="39:45" x14ac:dyDescent="0.25">
      <c r="AM253" s="7" t="s">
        <v>264</v>
      </c>
      <c r="AO253" s="7" t="str">
        <f>+IFERROR(VLOOKUP(AN253,Tabla1[#Data],2,FALSE),"")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39:45" ht="15" customHeight="1" x14ac:dyDescent="0.25">
      <c r="AM254" s="7" t="s">
        <v>265</v>
      </c>
      <c r="AN254" t="s">
        <v>765</v>
      </c>
      <c r="AO254" s="7" t="str">
        <f>+IFERROR(VLOOKUP(AN254,Tabla1[#Data],2,FALSE),"")</f>
        <v>TER</v>
      </c>
      <c r="AP254" t="str">
        <f>+IFERROR(VLOOKUP(AO254,[1]!Tabla_áreas[#Data],3,FALSE),"")</f>
        <v/>
      </c>
      <c r="AQ254" t="str">
        <f t="shared" si="6"/>
        <v>TER-45-01</v>
      </c>
      <c r="AR254" t="str">
        <f>IFERROR(VLOOKUP(AQ254,[1]!Tabla1[[#All],[HdP Cód Nuevo]:[HdP Nombre]],2,FALSE),"")</f>
        <v/>
      </c>
      <c r="AS254" t="str">
        <f t="shared" si="7"/>
        <v>\\SERVER2012\ingenieria de procesos\Hojas de proceso\\TER-45-01 .xlsx</v>
      </c>
    </row>
    <row r="255" spans="39:45" ht="15" customHeight="1" x14ac:dyDescent="0.25">
      <c r="AM255" s="7" t="s">
        <v>266</v>
      </c>
      <c r="AN255" t="s">
        <v>853</v>
      </c>
      <c r="AO255" s="7" t="str">
        <f>+IFERROR(VLOOKUP(AN255,Tabla1[#Data],2,FALSE),"")</f>
        <v>CHA</v>
      </c>
      <c r="AP255" t="str">
        <f>+IFERROR(VLOOKUP(AO255,[1]!Tabla_áreas[#Data],3,FALSE),"")</f>
        <v/>
      </c>
      <c r="AQ255" t="str">
        <f t="shared" si="6"/>
        <v>CHA-01-01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proceso\\CHA-01-01 .xlsx</v>
      </c>
    </row>
    <row r="256" spans="39:45" ht="15" customHeight="1" x14ac:dyDescent="0.25">
      <c r="AM256" s="7" t="s">
        <v>267</v>
      </c>
      <c r="AN256" t="s">
        <v>798</v>
      </c>
      <c r="AO256" s="7" t="str">
        <f>+IFERROR(VLOOKUP(AN256,Tabla1[#Data],2,FALSE),"")</f>
        <v>TER</v>
      </c>
      <c r="AP256" t="str">
        <f>+IFERROR(VLOOKUP(AO256,[1]!Tabla_áreas[#Data],3,FALSE),"")</f>
        <v/>
      </c>
      <c r="AQ256" t="str">
        <f t="shared" si="6"/>
        <v>TER-30-01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proceso\\TER-30-01 .xlsx</v>
      </c>
    </row>
    <row r="257" spans="4:45" ht="15" customHeight="1" x14ac:dyDescent="0.25">
      <c r="AM257" s="7" t="s">
        <v>268</v>
      </c>
      <c r="AN257" t="s">
        <v>802</v>
      </c>
      <c r="AO257" s="7" t="str">
        <f>+IFERROR(VLOOKUP(AN257,Tabla1[#Data],2,FALSE),"")</f>
        <v>TER</v>
      </c>
      <c r="AP257" t="str">
        <f>+IFERROR(VLOOKUP(AO257,[1]!Tabla_áreas[#Data],3,FALSE),"")</f>
        <v/>
      </c>
      <c r="AQ257" t="str">
        <f t="shared" si="6"/>
        <v>TER-40-01</v>
      </c>
      <c r="AR257" t="str">
        <f>IFERROR(VLOOKUP(AQ257,[1]!Tabla1[[#All],[HdP Cód Nuevo]:[HdP Nombre]],2,FALSE),"")</f>
        <v/>
      </c>
      <c r="AS257" t="str">
        <f t="shared" si="7"/>
        <v>\\SERVER2012\ingenieria de procesos\Hojas de proceso\\TER-40-01 .xlsx</v>
      </c>
    </row>
    <row r="258" spans="4:45" ht="15" customHeight="1" x14ac:dyDescent="0.25">
      <c r="AM258" s="7" t="s">
        <v>269</v>
      </c>
      <c r="AN258" t="s">
        <v>816</v>
      </c>
      <c r="AO258" s="7" t="str">
        <f>+IFERROR(VLOOKUP(AN258,Tabla1[#Data],2,FALSE),"")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4:45" ht="15" customHeight="1" x14ac:dyDescent="0.25">
      <c r="AM259" s="7" t="s">
        <v>270</v>
      </c>
      <c r="AN259" t="s">
        <v>788</v>
      </c>
      <c r="AO259" s="7" t="str">
        <f>+IFERROR(VLOOKUP(AN259,Tabla1[#Data],2,FALSE),"")</f>
        <v>TER</v>
      </c>
      <c r="AP259" t="str">
        <f>+IFERROR(VLOOKUP(AO259,[1]!Tabla_áreas[#Data],3,FALSE),"")</f>
        <v/>
      </c>
      <c r="AQ259" t="str">
        <f t="shared" si="6"/>
        <v>TER-15-05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proceso\\TER-15-05 .xlsx</v>
      </c>
    </row>
    <row r="260" spans="4:45" ht="15" customHeight="1" x14ac:dyDescent="0.25">
      <c r="AM260" s="7" t="s">
        <v>271</v>
      </c>
      <c r="AN260" t="s">
        <v>790</v>
      </c>
      <c r="AO260" s="7" t="str">
        <f>+IFERROR(VLOOKUP(AN260,Tabla1[#Data],2,FALSE),"")</f>
        <v>TER</v>
      </c>
      <c r="AP260" t="str">
        <f>+IFERROR(VLOOKUP(AO260,[1]!Tabla_áreas[#Data],3,FALSE),"")</f>
        <v/>
      </c>
      <c r="AQ260" t="str">
        <f t="shared" si="6"/>
        <v>TER-35-01</v>
      </c>
      <c r="AR260" t="str">
        <f>IFERROR(VLOOKUP(AQ260,[1]!Tabla1[[#All],[HdP Cód Nuevo]:[HdP Nombre]],2,FALSE),"")</f>
        <v/>
      </c>
      <c r="AS260" t="str">
        <f t="shared" si="7"/>
        <v>\\SERVER2012\ingenieria de procesos\Hojas de proceso\\TER-35-01 .xlsx</v>
      </c>
    </row>
    <row r="261" spans="4:45" ht="15" customHeight="1" x14ac:dyDescent="0.25">
      <c r="AM261" s="7" t="s">
        <v>272</v>
      </c>
      <c r="AO261" s="7" t="str">
        <f>+IFERROR(VLOOKUP(AN261,Tabla1[#Data],2,FALSE),"")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4:45" ht="15" customHeight="1" x14ac:dyDescent="0.25">
      <c r="AM262" s="7" t="s">
        <v>273</v>
      </c>
      <c r="AO262" s="7" t="str">
        <f>+IFERROR(VLOOKUP(AN262,Tabla1[#Data],2,FALSE),"")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4:45" ht="15" customHeight="1" x14ac:dyDescent="0.25">
      <c r="AM263" s="7" t="s">
        <v>274</v>
      </c>
      <c r="AN263" t="s">
        <v>746</v>
      </c>
      <c r="AO263" s="7" t="str">
        <f>+IFERROR(VLOOKUP(AN263,Tabla1[#Data],2,FALSE),"")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4:45" ht="15" customHeight="1" x14ac:dyDescent="0.25">
      <c r="AM264" s="7" t="s">
        <v>275</v>
      </c>
      <c r="AN264" t="s">
        <v>797</v>
      </c>
      <c r="AO264" s="7" t="str">
        <f>+IFERROR(VLOOKUP(AN264,Tabla1[#Data],2,FALSE),"")</f>
        <v>PLA</v>
      </c>
      <c r="AP264" t="str">
        <f>+IFERROR(VLOOKUP(AO264,[1]!Tabla_áreas[#Data],3,FALSE),"")</f>
        <v/>
      </c>
      <c r="AQ264" t="str">
        <f t="shared" si="6"/>
        <v>PLA-05-25</v>
      </c>
      <c r="AR264" t="str">
        <f>IFERROR(VLOOKUP(AQ264,[1]!Tabla1[[#All],[HdP Cód Nuevo]:[HdP Nombre]],2,FALSE),"")</f>
        <v/>
      </c>
      <c r="AS264" t="str">
        <f t="shared" si="7"/>
        <v>\\SERVER2012\ingenieria de procesos\Hojas de proceso\\PLA-05-25 .xlsx</v>
      </c>
    </row>
    <row r="265" spans="4:45" ht="15" customHeight="1" x14ac:dyDescent="0.25">
      <c r="AM265" s="7" t="s">
        <v>1</v>
      </c>
      <c r="AN265" t="s">
        <v>746</v>
      </c>
      <c r="AO265" s="7" t="str">
        <f>+IFERROR(VLOOKUP(AN265,Tabla1[#Data],2,FALSE),"")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4:45" ht="15" customHeight="1" x14ac:dyDescent="0.25">
      <c r="AM266" s="7" t="s">
        <v>276</v>
      </c>
      <c r="AN266" t="s">
        <v>799</v>
      </c>
      <c r="AO266" s="7" t="str">
        <f>+IFERROR(VLOOKUP(AN266,Tabla1[#Data],2,FALSE),"")</f>
        <v>PLA</v>
      </c>
      <c r="AP266" t="str">
        <f>+IFERROR(VLOOKUP(AO266,[1]!Tabla_áreas[#Data],3,FALSE),"")</f>
        <v/>
      </c>
      <c r="AQ266" t="str">
        <f t="shared" ref="AQ266:AQ329" si="8">IF(AO266="","",AO266&amp;"-"&amp;RIGHT(AN266,5))</f>
        <v>PLA-05-25</v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>\\SERVER2012\ingenieria de procesos\Hojas de proceso\\PLA-05-25 .xlsx</v>
      </c>
    </row>
    <row r="267" spans="4:45" ht="15" customHeight="1" x14ac:dyDescent="0.25">
      <c r="AM267" s="7" t="s">
        <v>277</v>
      </c>
      <c r="AN267" t="s">
        <v>800</v>
      </c>
      <c r="AO267" s="7" t="str">
        <f>+IFERROR(VLOOKUP(AN267,Tabla1[#Data],2,FALSE),"")</f>
        <v>PLA</v>
      </c>
      <c r="AP267" t="str">
        <f>+IFERROR(VLOOKUP(AO267,[1]!Tabla_áreas[#Data],3,FALSE),"")</f>
        <v/>
      </c>
      <c r="AQ267" t="str">
        <f t="shared" si="8"/>
        <v>PLA-15-25</v>
      </c>
      <c r="AR267" t="str">
        <f>IFERROR(VLOOKUP(AQ267,[1]!Tabla1[[#All],[HdP Cód Nuevo]:[HdP Nombre]],2,FALSE),"")</f>
        <v/>
      </c>
      <c r="AS267" t="str">
        <f t="shared" si="9"/>
        <v>\\SERVER2012\ingenieria de procesos\Hojas de proceso\\PLA-15-25 .xlsx</v>
      </c>
    </row>
    <row r="268" spans="4:45" ht="15" customHeight="1" x14ac:dyDescent="0.25">
      <c r="D268" s="48" t="s">
        <v>915</v>
      </c>
      <c r="E268" s="48"/>
      <c r="F268" s="48" t="s">
        <v>916</v>
      </c>
      <c r="G268" s="48"/>
      <c r="H268" s="48"/>
      <c r="I268" s="48"/>
      <c r="J268" s="48"/>
      <c r="K268" s="48" t="s">
        <v>917</v>
      </c>
      <c r="L268" s="48"/>
      <c r="M268" s="48"/>
      <c r="AM268" s="7" t="s">
        <v>2</v>
      </c>
      <c r="AN268" t="s">
        <v>800</v>
      </c>
      <c r="AO268" s="7" t="str">
        <f>+IFERROR(VLOOKUP(AN268,Tabla1[#Data],2,FALSE),"")</f>
        <v>PLA</v>
      </c>
      <c r="AP268" t="str">
        <f>+IFERROR(VLOOKUP(AO268,[1]!Tabla_áreas[#Data],3,FALSE),"")</f>
        <v/>
      </c>
      <c r="AQ268" t="str">
        <f t="shared" si="8"/>
        <v>PLA-15-25</v>
      </c>
      <c r="AR268" t="str">
        <f>IFERROR(VLOOKUP(AQ268,[1]!Tabla1[[#All],[HdP Cód Nuevo]:[HdP Nombre]],2,FALSE),"")</f>
        <v/>
      </c>
      <c r="AS268" t="str">
        <f t="shared" si="9"/>
        <v>\\SERVER2012\ingenieria de procesos\Hojas de proceso\\PLA-15-25 .xlsx</v>
      </c>
    </row>
    <row r="269" spans="4:45" x14ac:dyDescent="0.25">
      <c r="D269" s="49" t="s">
        <v>918</v>
      </c>
      <c r="E269" s="49"/>
      <c r="F269" s="50" t="s">
        <v>919</v>
      </c>
      <c r="G269" s="50"/>
      <c r="H269" s="50"/>
      <c r="I269" s="50"/>
      <c r="J269" s="50"/>
      <c r="K269" s="50" t="s">
        <v>824</v>
      </c>
      <c r="L269" s="50"/>
      <c r="M269" s="50"/>
      <c r="AM269" s="7" t="s">
        <v>278</v>
      </c>
      <c r="AN269" t="s">
        <v>801</v>
      </c>
      <c r="AO269" s="7" t="str">
        <f>+IFERROR(VLOOKUP(AN269,Tabla1[#Data],2,FALSE),"")</f>
        <v>PLA</v>
      </c>
      <c r="AP269" t="str">
        <f>+IFERROR(VLOOKUP(AO269,[1]!Tabla_áreas[#Data],3,FALSE),"")</f>
        <v/>
      </c>
      <c r="AQ269" t="str">
        <f t="shared" si="8"/>
        <v>PLA-10-10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proceso\\PLA-10-10 .xlsx</v>
      </c>
    </row>
    <row r="270" spans="4:45" x14ac:dyDescent="0.25">
      <c r="D270" s="51" t="s">
        <v>918</v>
      </c>
      <c r="E270" s="51"/>
      <c r="F270" s="52" t="s">
        <v>920</v>
      </c>
      <c r="G270" s="52"/>
      <c r="H270" s="52"/>
      <c r="I270" s="52"/>
      <c r="J270" s="52"/>
      <c r="K270" s="52" t="s">
        <v>13</v>
      </c>
      <c r="L270" s="52"/>
      <c r="M270" s="52"/>
      <c r="AM270" s="7" t="s">
        <v>5</v>
      </c>
      <c r="AO270" s="7" t="str">
        <f>+IFERROR(VLOOKUP(AN270,Tabla1[#Data],2,FALSE),"")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4:45" x14ac:dyDescent="0.25">
      <c r="D271" s="53" t="s">
        <v>918</v>
      </c>
      <c r="E271" s="53"/>
      <c r="F271" s="54" t="s">
        <v>921</v>
      </c>
      <c r="G271" s="54"/>
      <c r="H271" s="54"/>
      <c r="I271" s="54"/>
      <c r="J271" s="54"/>
      <c r="K271" s="54" t="s">
        <v>815</v>
      </c>
      <c r="L271" s="54"/>
      <c r="M271" s="54"/>
      <c r="AM271" s="7" t="s">
        <v>8</v>
      </c>
      <c r="AO271" s="7" t="str">
        <f>+IFERROR(VLOOKUP(AN271,Tabla1[#Data],2,FALSE),"")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4:45" x14ac:dyDescent="0.25">
      <c r="D272" s="55" t="s">
        <v>922</v>
      </c>
      <c r="E272" s="55"/>
      <c r="F272" s="56" t="s">
        <v>923</v>
      </c>
      <c r="G272" s="56"/>
      <c r="H272" s="56"/>
      <c r="I272" s="56"/>
      <c r="J272" s="56"/>
      <c r="K272" s="56" t="s">
        <v>726</v>
      </c>
      <c r="L272" s="56"/>
      <c r="M272" s="56"/>
      <c r="AL272" s="1"/>
      <c r="AM272" s="7" t="s">
        <v>6</v>
      </c>
      <c r="AN272" t="s">
        <v>1223</v>
      </c>
      <c r="AO272" s="7" t="str">
        <f>+IFERROR(VLOOKUP(AN272,Tabla1[#Data],2,FALSE),"")</f>
        <v>ESP</v>
      </c>
      <c r="AP272" t="str">
        <f>+IFERROR(VLOOKUP(AO272,[1]!Tabla_áreas[#Data],3,FALSE),"")</f>
        <v/>
      </c>
      <c r="AQ272" t="str">
        <f t="shared" si="8"/>
        <v>ESP-05-07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proceso\\ESP-05-07 .xlsx</v>
      </c>
    </row>
    <row r="273" spans="4:45" x14ac:dyDescent="0.25">
      <c r="D273" s="57" t="s">
        <v>922</v>
      </c>
      <c r="E273" s="57"/>
      <c r="F273" s="58" t="s">
        <v>924</v>
      </c>
      <c r="G273" s="58"/>
      <c r="H273" s="58"/>
      <c r="I273" s="58"/>
      <c r="J273" s="58"/>
      <c r="K273" s="58" t="s">
        <v>780</v>
      </c>
      <c r="L273" s="58"/>
      <c r="M273" s="58"/>
      <c r="AM273" s="7" t="s">
        <v>9</v>
      </c>
      <c r="AN273" t="s">
        <v>1224</v>
      </c>
      <c r="AO273" s="7" t="str">
        <f>+IFERROR(VLOOKUP(AN273,Tabla1[#Data],2,FALSE),"")</f>
        <v>ESP</v>
      </c>
      <c r="AP273" t="str">
        <f>+IFERROR(VLOOKUP(AO273,[1]!Tabla_áreas[#Data],3,FALSE),"")</f>
        <v/>
      </c>
      <c r="AQ273" t="str">
        <f t="shared" si="8"/>
        <v>ESP-05-11</v>
      </c>
      <c r="AR273" t="str">
        <f>IFERROR(VLOOKUP(AQ273,[1]!Tabla1[[#All],[HdP Cód Nuevo]:[HdP Nombre]],2,FALSE),"")</f>
        <v/>
      </c>
      <c r="AS273" t="str">
        <f t="shared" si="9"/>
        <v>\\SERVER2012\ingenieria de procesos\Hojas de proceso\\ESP-05-11 .xlsx</v>
      </c>
    </row>
    <row r="274" spans="4:45" x14ac:dyDescent="0.25">
      <c r="D274" s="59" t="s">
        <v>922</v>
      </c>
      <c r="E274" s="59"/>
      <c r="F274" s="60" t="s">
        <v>925</v>
      </c>
      <c r="G274" s="60"/>
      <c r="H274" s="60"/>
      <c r="I274" s="60"/>
      <c r="J274" s="60"/>
      <c r="K274" s="60" t="s">
        <v>926</v>
      </c>
      <c r="L274" s="60"/>
      <c r="M274" s="60"/>
      <c r="AM274" s="7" t="s">
        <v>7</v>
      </c>
      <c r="AN274" t="s">
        <v>13</v>
      </c>
      <c r="AO274" s="7" t="str">
        <f>+IFERROR(VLOOKUP(AN274,Tabla1[#Data],2,FALSE),"")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4:45" x14ac:dyDescent="0.25">
      <c r="D275" s="61" t="s">
        <v>922</v>
      </c>
      <c r="E275" s="61"/>
      <c r="F275" s="62" t="s">
        <v>927</v>
      </c>
      <c r="G275" s="62"/>
      <c r="H275" s="62"/>
      <c r="I275" s="62"/>
      <c r="J275" s="62"/>
      <c r="K275" s="62" t="s">
        <v>823</v>
      </c>
      <c r="L275" s="62"/>
      <c r="M275" s="62"/>
      <c r="AM275" s="7" t="s">
        <v>279</v>
      </c>
      <c r="AN275" t="s">
        <v>746</v>
      </c>
      <c r="AO275" s="7" t="str">
        <f>+IFERROR(VLOOKUP(AN275,Tabla1[#Data],2,FALSE),"")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4:45" x14ac:dyDescent="0.25">
      <c r="D276" s="63" t="s">
        <v>922</v>
      </c>
      <c r="E276" s="63"/>
      <c r="F276" s="63" t="s">
        <v>928</v>
      </c>
      <c r="G276" s="63"/>
      <c r="H276" s="63"/>
      <c r="I276" s="63"/>
      <c r="J276" s="63"/>
      <c r="K276" s="63" t="s">
        <v>784</v>
      </c>
      <c r="L276" s="63"/>
      <c r="M276" s="63"/>
      <c r="AM276" s="7" t="s">
        <v>280</v>
      </c>
      <c r="AN276" t="s">
        <v>805</v>
      </c>
      <c r="AO276" s="7" t="str">
        <f>+IFERROR(VLOOKUP(AN276,Tabla1[#Data],2,FALSE),"")</f>
        <v>PLA</v>
      </c>
      <c r="AP276" t="str">
        <f>+IFERROR(VLOOKUP(AO276,[1]!Tabla_áreas[#Data],3,FALSE),"")</f>
        <v/>
      </c>
      <c r="AQ276" t="str">
        <f t="shared" si="8"/>
        <v>PLA-05-01</v>
      </c>
      <c r="AR276" t="str">
        <f>IFERROR(VLOOKUP(AQ276,[1]!Tabla1[[#All],[HdP Cód Nuevo]:[HdP Nombre]],2,FALSE),"")</f>
        <v/>
      </c>
      <c r="AS276" t="str">
        <f t="shared" si="9"/>
        <v>\\SERVER2012\ingenieria de procesos\Hojas de proceso\\PLA-05-01 .xlsx</v>
      </c>
    </row>
    <row r="277" spans="4:45" x14ac:dyDescent="0.25">
      <c r="D277" s="64" t="s">
        <v>922</v>
      </c>
      <c r="E277" s="64"/>
      <c r="F277" s="65" t="s">
        <v>929</v>
      </c>
      <c r="G277" s="65"/>
      <c r="H277" s="65"/>
      <c r="I277" s="65"/>
      <c r="J277" s="65"/>
      <c r="K277" s="65" t="s">
        <v>819</v>
      </c>
      <c r="L277" s="65"/>
      <c r="M277" s="65"/>
      <c r="AM277" s="7" t="s">
        <v>281</v>
      </c>
      <c r="AN277" t="s">
        <v>806</v>
      </c>
      <c r="AO277" s="7" t="str">
        <f>+IFERROR(VLOOKUP(AN277,Tabla1[#Data],2,FALSE),"")</f>
        <v>PLA</v>
      </c>
      <c r="AP277" t="str">
        <f>+IFERROR(VLOOKUP(AO277,[1]!Tabla_áreas[#Data],3,FALSE),"")</f>
        <v/>
      </c>
      <c r="AQ277" t="str">
        <f t="shared" si="8"/>
        <v>PLA-10-15</v>
      </c>
      <c r="AR277" t="str">
        <f>IFERROR(VLOOKUP(AQ277,[1]!Tabla1[[#All],[HdP Cód Nuevo]:[HdP Nombre]],2,FALSE),"")</f>
        <v/>
      </c>
      <c r="AS277" t="str">
        <f t="shared" si="9"/>
        <v>\\SERVER2012\ingenieria de procesos\Hojas de proceso\\PLA-10-15 .xlsx</v>
      </c>
    </row>
    <row r="278" spans="4:45" x14ac:dyDescent="0.25">
      <c r="D278" s="66" t="s">
        <v>922</v>
      </c>
      <c r="E278" s="66"/>
      <c r="F278" s="67" t="s">
        <v>930</v>
      </c>
      <c r="G278" s="67"/>
      <c r="H278" s="67"/>
      <c r="I278" s="67"/>
      <c r="J278" s="67"/>
      <c r="K278" s="67" t="s">
        <v>931</v>
      </c>
      <c r="L278" s="67"/>
      <c r="M278" s="67"/>
      <c r="AM278" s="7" t="s">
        <v>282</v>
      </c>
      <c r="AO278" s="7" t="str">
        <f>+IFERROR(VLOOKUP(AN278,Tabla1[#Data],2,FALSE),"")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4:45" x14ac:dyDescent="0.25">
      <c r="D279" s="68" t="s">
        <v>922</v>
      </c>
      <c r="E279" s="68"/>
      <c r="F279" s="69" t="s">
        <v>932</v>
      </c>
      <c r="G279" s="69"/>
      <c r="H279" s="69"/>
      <c r="I279" s="69"/>
      <c r="J279" s="69"/>
      <c r="K279" s="69" t="s">
        <v>820</v>
      </c>
      <c r="L279" s="69"/>
      <c r="M279" s="69"/>
      <c r="AM279" s="7" t="s">
        <v>283</v>
      </c>
      <c r="AN279" t="s">
        <v>1377</v>
      </c>
      <c r="AO279" s="7" t="str">
        <f>+IFERROR(VLOOKUP(AN279,Tabla1[#Data],2,FALSE),"")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4:45" x14ac:dyDescent="0.25">
      <c r="D280" s="70" t="s">
        <v>922</v>
      </c>
      <c r="E280" s="70"/>
      <c r="F280" s="71" t="s">
        <v>933</v>
      </c>
      <c r="G280" s="71"/>
      <c r="H280" s="71"/>
      <c r="I280" s="71"/>
      <c r="J280" s="71"/>
      <c r="K280" s="71" t="s">
        <v>816</v>
      </c>
      <c r="L280" s="71"/>
      <c r="M280" s="71"/>
      <c r="AM280" s="7" t="s">
        <v>284</v>
      </c>
      <c r="AN280" t="s">
        <v>1378</v>
      </c>
      <c r="AO280" s="7" t="str">
        <f>+IFERROR(VLOOKUP(AN280,Tabla1[#Data],2,FALSE),"")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4:45" x14ac:dyDescent="0.25">
      <c r="D281" s="72" t="s">
        <v>922</v>
      </c>
      <c r="E281" s="72"/>
      <c r="F281" s="73" t="s">
        <v>934</v>
      </c>
      <c r="G281" s="73"/>
      <c r="H281" s="73"/>
      <c r="I281" s="73"/>
      <c r="J281" s="73"/>
      <c r="K281" s="73" t="s">
        <v>821</v>
      </c>
      <c r="L281" s="73"/>
      <c r="M281" s="73"/>
      <c r="AM281" s="7" t="s">
        <v>285</v>
      </c>
      <c r="AN281" t="s">
        <v>1379</v>
      </c>
      <c r="AO281" s="7" t="str">
        <f>+IFERROR(VLOOKUP(AN281,Tabla1[#Data],2,FALSE),"")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4:45" x14ac:dyDescent="0.25">
      <c r="D282" s="74" t="s">
        <v>922</v>
      </c>
      <c r="E282" s="74"/>
      <c r="F282" s="75" t="s">
        <v>935</v>
      </c>
      <c r="G282" s="75"/>
      <c r="H282" s="75"/>
      <c r="I282" s="75"/>
      <c r="J282" s="75"/>
      <c r="K282" s="75" t="s">
        <v>936</v>
      </c>
      <c r="L282" s="75"/>
      <c r="M282" s="75"/>
      <c r="AM282" s="7" t="s">
        <v>286</v>
      </c>
      <c r="AN282" t="s">
        <v>812</v>
      </c>
      <c r="AO282" s="7" t="str">
        <f>+IFERROR(VLOOKUP(AN282,Tabla1[#Data],2,FALSE),"")</f>
        <v>PLA</v>
      </c>
      <c r="AP282" t="str">
        <f>+IFERROR(VLOOKUP(AO282,[1]!Tabla_áreas[#Data],3,FALSE),"")</f>
        <v/>
      </c>
      <c r="AQ282" t="str">
        <f t="shared" si="8"/>
        <v>PLA-15-02</v>
      </c>
      <c r="AR282" t="str">
        <f>IFERROR(VLOOKUP(AQ282,[1]!Tabla1[[#All],[HdP Cód Nuevo]:[HdP Nombre]],2,FALSE),"")</f>
        <v/>
      </c>
      <c r="AS282" t="str">
        <f t="shared" si="9"/>
        <v>\\SERVER2012\ingenieria de procesos\Hojas de proceso\\PLA-15-02 .xlsx</v>
      </c>
    </row>
    <row r="283" spans="4:45" x14ac:dyDescent="0.25">
      <c r="D283" s="76" t="s">
        <v>922</v>
      </c>
      <c r="E283" s="76"/>
      <c r="F283" s="77" t="s">
        <v>937</v>
      </c>
      <c r="G283" s="77"/>
      <c r="H283" s="77"/>
      <c r="I283" s="77"/>
      <c r="J283" s="77"/>
      <c r="K283" s="77" t="s">
        <v>822</v>
      </c>
      <c r="L283" s="77"/>
      <c r="M283" s="77"/>
      <c r="AM283" s="7" t="s">
        <v>10</v>
      </c>
      <c r="AO283" s="7" t="str">
        <f>+IFERROR(VLOOKUP(AN283,Tabla1[#Data],2,FALSE),"")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4:45" x14ac:dyDescent="0.25">
      <c r="AM284" s="7" t="s">
        <v>287</v>
      </c>
      <c r="AN284" t="s">
        <v>1380</v>
      </c>
      <c r="AO284" s="7" t="str">
        <f>+IFERROR(VLOOKUP(AN284,Tabla1[#Data],2,FALSE),"")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4:45" x14ac:dyDescent="0.25">
      <c r="AM285" s="7" t="s">
        <v>288</v>
      </c>
      <c r="AO285" s="7" t="str">
        <f>+IFERROR(VLOOKUP(AN285,Tabla1[#Data],2,FALSE),"")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4:45" x14ac:dyDescent="0.25">
      <c r="AM286" s="7" t="s">
        <v>11</v>
      </c>
      <c r="AO286" s="7" t="str">
        <f>+IFERROR(VLOOKUP(AN286,Tabla1[#Data],2,FALSE),"")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4:45" x14ac:dyDescent="0.25">
      <c r="AM287" s="7" t="s">
        <v>12</v>
      </c>
      <c r="AN287" t="s">
        <v>746</v>
      </c>
      <c r="AO287" s="7" t="str">
        <f>+IFERROR(VLOOKUP(AN287,Tabla1[#Data],2,FALSE),"")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4:45" x14ac:dyDescent="0.25">
      <c r="AM288" s="7" t="s">
        <v>289</v>
      </c>
      <c r="AN288" t="s">
        <v>811</v>
      </c>
      <c r="AO288" s="7" t="str">
        <f>+IFERROR(VLOOKUP(AN288,Tabla1[#Data],2,FALSE),"")</f>
        <v>PLA</v>
      </c>
      <c r="AP288" t="str">
        <f>+IFERROR(VLOOKUP(AO288,[1]!Tabla_áreas[#Data],3,FALSE),"")</f>
        <v/>
      </c>
      <c r="AQ288" t="str">
        <f t="shared" si="8"/>
        <v>PLA-05-01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proceso\\PLA-05-01 .xlsx</v>
      </c>
    </row>
    <row r="289" spans="39:45" x14ac:dyDescent="0.25">
      <c r="AM289" s="7" t="s">
        <v>290</v>
      </c>
      <c r="AN289" t="s">
        <v>806</v>
      </c>
      <c r="AO289" s="7" t="str">
        <f>+IFERROR(VLOOKUP(AN289,Tabla1[#Data],2,FALSE),"")</f>
        <v>PLA</v>
      </c>
      <c r="AP289" t="str">
        <f>+IFERROR(VLOOKUP(AO289,[1]!Tabla_áreas[#Data],3,FALSE),"")</f>
        <v/>
      </c>
      <c r="AQ289" t="str">
        <f t="shared" si="8"/>
        <v>PLA-10-15</v>
      </c>
      <c r="AR289" t="str">
        <f>IFERROR(VLOOKUP(AQ289,[1]!Tabla1[[#All],[HdP Cód Nuevo]:[HdP Nombre]],2,FALSE),"")</f>
        <v/>
      </c>
      <c r="AS289" t="str">
        <f t="shared" si="9"/>
        <v>\\SERVER2012\ingenieria de procesos\Hojas de proceso\\PLA-10-15 .xlsx</v>
      </c>
    </row>
    <row r="290" spans="39:45" x14ac:dyDescent="0.25">
      <c r="AM290" s="7" t="s">
        <v>291</v>
      </c>
      <c r="AO290" s="7" t="str">
        <f>+IFERROR(VLOOKUP(AN290,Tabla1[#Data],2,FALSE),"")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7" t="str">
        <f>+IFERROR(VLOOKUP(AN291,Tabla1[#Data],2,FALSE),"")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N292" t="s">
        <v>1381</v>
      </c>
      <c r="AO292" s="7" t="str">
        <f>+IFERROR(VLOOKUP(AN292,Tabla1[#Data],2,FALSE),"")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+IFERROR(VLOOKUP(AN293,Tabla1[#Data],2,FALSE),"")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N294" t="s">
        <v>818</v>
      </c>
      <c r="AO294" s="7" t="str">
        <f>+IFERROR(VLOOKUP(AN294,Tabla1[#Data],2,FALSE),"")</f>
        <v>TER</v>
      </c>
      <c r="AP294" t="str">
        <f>+IFERROR(VLOOKUP(AO294,[1]!Tabla_áreas[#Data],3,FALSE),"")</f>
        <v/>
      </c>
      <c r="AQ294" t="str">
        <f t="shared" si="8"/>
        <v>TER-10-05</v>
      </c>
      <c r="AR294" t="str">
        <f>IFERROR(VLOOKUP(AQ294,[1]!Tabla1[[#All],[HdP Cód Nuevo]:[HdP Nombre]],2,FALSE),"")</f>
        <v/>
      </c>
      <c r="AS294" t="str">
        <f t="shared" si="9"/>
        <v>\\SERVER2012\ingenieria de procesos\Hojas de proceso\\TER-10-05 .xlsx</v>
      </c>
    </row>
    <row r="295" spans="39:45" x14ac:dyDescent="0.25">
      <c r="AM295" s="7" t="s">
        <v>296</v>
      </c>
      <c r="AO295" s="7" t="str">
        <f>+IFERROR(VLOOKUP(AN295,Tabla1[#Data],2,FALSE),"")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+IFERROR(VLOOKUP(AN296,Tabla1[#Data],2,FALSE),"")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N297" t="s">
        <v>1382</v>
      </c>
      <c r="AO297" s="7" t="str">
        <f>+IFERROR(VLOOKUP(AN297,Tabla1[#Data],2,FALSE),"")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+IFERROR(VLOOKUP(AN298,Tabla1[#Data],2,FALSE),"")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N299" t="s">
        <v>1383</v>
      </c>
      <c r="AO299" s="7" t="str">
        <f>+IFERROR(VLOOKUP(AN299,Tabla1[#Data],2,FALSE),"")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+IFERROR(VLOOKUP(AN300,Tabla1[#Data],2,FALSE),"")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N301" t="s">
        <v>784</v>
      </c>
      <c r="AO301" s="7" t="str">
        <f>+IFERROR(VLOOKUP(AN301,Tabla1[#Data],2,FALSE),"")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N302" t="s">
        <v>841</v>
      </c>
      <c r="AO302" s="7" t="str">
        <f>+IFERROR(VLOOKUP(AN302,Tabla1[#Data],2,FALSE),"")</f>
        <v>ARV</v>
      </c>
      <c r="AP302" t="str">
        <f>+IFERROR(VLOOKUP(AO302,[1]!Tabla_áreas[#Data],3,FALSE),"")</f>
        <v/>
      </c>
      <c r="AQ302" t="str">
        <f t="shared" si="8"/>
        <v>ARV-25-05</v>
      </c>
      <c r="AR302" t="str">
        <f>IFERROR(VLOOKUP(AQ302,[1]!Tabla1[[#All],[HdP Cód Nuevo]:[HdP Nombre]],2,FALSE),"")</f>
        <v/>
      </c>
      <c r="AS302" t="str">
        <f t="shared" si="9"/>
        <v>\\SERVER2012\ingenieria de procesos\Hojas de proceso\\ARV-25-05 .xlsx</v>
      </c>
    </row>
    <row r="303" spans="39:45" x14ac:dyDescent="0.25">
      <c r="AM303" s="7" t="s">
        <v>304</v>
      </c>
      <c r="AN303" s="5" t="s">
        <v>1384</v>
      </c>
      <c r="AO303" s="7" t="str">
        <f>+IFERROR(VLOOKUP(AN303,Tabla1[#Data],2,FALSE),"")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N304" t="s">
        <v>1142</v>
      </c>
      <c r="AO304" s="7" t="str">
        <f>+IFERROR(VLOOKUP(AN304,Tabla1[#Data],2,FALSE),"")</f>
        <v>EQU</v>
      </c>
      <c r="AP304" t="str">
        <f>+IFERROR(VLOOKUP(AO304,[1]!Tabla_áreas[#Data],3,FALSE),"")</f>
        <v/>
      </c>
      <c r="AQ304" t="str">
        <f t="shared" si="8"/>
        <v>EQU-14-01</v>
      </c>
      <c r="AR304" t="str">
        <f>IFERROR(VLOOKUP(AQ304,[1]!Tabla1[[#All],[HdP Cód Nuevo]:[HdP Nombre]],2,FALSE),"")</f>
        <v/>
      </c>
      <c r="AS304" t="str">
        <f t="shared" si="9"/>
        <v>\\SERVER2012\ingenieria de procesos\Hojas de proceso\\EQU-14-01 .xlsx</v>
      </c>
    </row>
    <row r="305" spans="39:45" x14ac:dyDescent="0.25">
      <c r="AM305" s="7" t="s">
        <v>306</v>
      </c>
      <c r="AN305" t="s">
        <v>1371</v>
      </c>
      <c r="AO305" s="7" t="str">
        <f>+IFERROR(VLOOKUP(AN305,Tabla1[#Data],2,FALSE),"")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+IFERROR(VLOOKUP(AN306,Tabla1[#Data],2,FALSE),"")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N307" t="s">
        <v>1096</v>
      </c>
      <c r="AO307" s="7" t="str">
        <f>+IFERROR(VLOOKUP(AN307,Tabla1[#Data],2,FALSE),"")</f>
        <v>ESP</v>
      </c>
      <c r="AP307" t="str">
        <f>+IFERROR(VLOOKUP(AO307,[1]!Tabla_áreas[#Data],3,FALSE),"")</f>
        <v/>
      </c>
      <c r="AQ307" t="str">
        <f t="shared" si="8"/>
        <v>ESP-01-05</v>
      </c>
      <c r="AR307" t="str">
        <f>IFERROR(VLOOKUP(AQ307,[1]!Tabla1[[#All],[HdP Cód Nuevo]:[HdP Nombre]],2,FALSE),"")</f>
        <v/>
      </c>
      <c r="AS307" t="str">
        <f t="shared" si="9"/>
        <v>\\SERVER2012\ingenieria de procesos\Hojas de proceso\\ESP-01-05 .xlsx</v>
      </c>
    </row>
    <row r="308" spans="39:45" x14ac:dyDescent="0.25">
      <c r="AM308" s="7" t="s">
        <v>309</v>
      </c>
      <c r="AO308" s="7" t="str">
        <f>+IFERROR(VLOOKUP(AN308,Tabla1[#Data],2,FALSE),"")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N309" t="s">
        <v>784</v>
      </c>
      <c r="AO309" s="7" t="str">
        <f>+IFERROR(VLOOKUP(AN309,Tabla1[#Data],2,FALSE),"")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+IFERROR(VLOOKUP(AN310,Tabla1[#Data],2,FALSE),"")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881</v>
      </c>
      <c r="AO311" s="7" t="str">
        <f>+IFERROR(VLOOKUP(AN311,Tabla1[#Data],2,FALSE),"")</f>
        <v>EMB</v>
      </c>
      <c r="AP311" t="str">
        <f>+IFERROR(VLOOKUP(AO311,[1]!Tabla_áreas[#Data],3,FALSE),"")</f>
        <v/>
      </c>
      <c r="AQ311" t="str">
        <f t="shared" si="8"/>
        <v>EMB-01-20</v>
      </c>
      <c r="AR311" t="str">
        <f>IFERROR(VLOOKUP(AQ311,[1]!Tabla1[[#All],[HdP Cód Nuevo]:[HdP Nombre]],2,FALSE),"")</f>
        <v/>
      </c>
      <c r="AS311" t="str">
        <f t="shared" si="9"/>
        <v>\\SERVER2012\ingenieria de procesos\Hojas de proceso\\EMB-01-20 .xlsx</v>
      </c>
    </row>
    <row r="312" spans="39:45" x14ac:dyDescent="0.25">
      <c r="AM312" s="7" t="s">
        <v>313</v>
      </c>
      <c r="AO312" s="7" t="str">
        <f>+IFERROR(VLOOKUP(AN312,Tabla1[#Data],2,FALSE),"")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N313" t="s">
        <v>1099</v>
      </c>
      <c r="AO313" s="7" t="str">
        <f>+IFERROR(VLOOKUP(AN313,Tabla1[#Data],2,FALSE),"")</f>
        <v>PEV</v>
      </c>
      <c r="AP313" t="str">
        <f>+IFERROR(VLOOKUP(AO313,[1]!Tabla_áreas[#Data],3,FALSE),"")</f>
        <v/>
      </c>
      <c r="AQ313" t="str">
        <f t="shared" si="8"/>
        <v>PEV-01-05</v>
      </c>
      <c r="AR313" t="str">
        <f>IFERROR(VLOOKUP(AQ313,[1]!Tabla1[[#All],[HdP Cód Nuevo]:[HdP Nombre]],2,FALSE),"")</f>
        <v/>
      </c>
      <c r="AS313" t="str">
        <f t="shared" si="9"/>
        <v>\\SERVER2012\ingenieria de procesos\Hojas de proceso\\PEV-01-05 .xlsx</v>
      </c>
    </row>
    <row r="314" spans="39:45" x14ac:dyDescent="0.25">
      <c r="AM314" s="7" t="s">
        <v>315</v>
      </c>
      <c r="AO314" s="7" t="str">
        <f>+IFERROR(VLOOKUP(AN314,Tabla1[#Data],2,FALSE),"")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N315" t="s">
        <v>1132</v>
      </c>
      <c r="AO315" s="7" t="str">
        <f>+IFERROR(VLOOKUP(AN315,Tabla1[#Data],2,FALSE),"")</f>
        <v>PUE</v>
      </c>
      <c r="AP315" t="str">
        <f>+IFERROR(VLOOKUP(AO315,[1]!Tabla_áreas[#Data],3,FALSE),"")</f>
        <v/>
      </c>
      <c r="AQ315" t="str">
        <f t="shared" si="8"/>
        <v>PUE-01-10</v>
      </c>
      <c r="AR315" t="str">
        <f>IFERROR(VLOOKUP(AQ315,[1]!Tabla1[[#All],[HdP Cód Nuevo]:[HdP Nombre]],2,FALSE),"")</f>
        <v/>
      </c>
      <c r="AS315" t="str">
        <f t="shared" si="9"/>
        <v>\\SERVER2012\ingenieria de procesos\Hojas de proceso\\PUE-01-10 .xlsx</v>
      </c>
    </row>
    <row r="316" spans="39:45" x14ac:dyDescent="0.25">
      <c r="AM316" s="7" t="s">
        <v>317</v>
      </c>
      <c r="AO316" s="7" t="str">
        <f>+IFERROR(VLOOKUP(AN316,Tabla1[#Data],2,FALSE),"")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754</v>
      </c>
      <c r="AO317" s="7" t="str">
        <f>+IFERROR(VLOOKUP(AN317,Tabla1[#Data],2,FALSE),"")</f>
        <v>EQU</v>
      </c>
      <c r="AP317" t="str">
        <f>+IFERROR(VLOOKUP(AO317,[1]!Tabla_áreas[#Data],3,FALSE),"")</f>
        <v/>
      </c>
      <c r="AQ317" t="str">
        <f t="shared" si="8"/>
        <v>EQU-25-01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proceso\\EQU-25-01 .xlsx</v>
      </c>
    </row>
    <row r="318" spans="39:45" x14ac:dyDescent="0.25">
      <c r="AM318" s="7" t="s">
        <v>319</v>
      </c>
      <c r="AN318" t="s">
        <v>1143</v>
      </c>
      <c r="AO318" s="7" t="str">
        <f>+IFERROR(VLOOKUP(AN318,Tabla1[#Data],2,FALSE),"")</f>
        <v>EMB</v>
      </c>
      <c r="AP318" t="str">
        <f>+IFERROR(VLOOKUP(AO318,[1]!Tabla_áreas[#Data],3,FALSE),"")</f>
        <v/>
      </c>
      <c r="AQ318" t="str">
        <f t="shared" si="8"/>
        <v>EMB-01-30</v>
      </c>
      <c r="AR318" t="str">
        <f>IFERROR(VLOOKUP(AQ318,[1]!Tabla1[[#All],[HdP Cód Nuevo]:[HdP Nombre]],2,FALSE),"")</f>
        <v/>
      </c>
      <c r="AS318" t="str">
        <f t="shared" si="9"/>
        <v>\\SERVER2012\ingenieria de procesos\Hojas de proceso\\EMB-01-30 .xlsx</v>
      </c>
    </row>
    <row r="319" spans="39:45" x14ac:dyDescent="0.25">
      <c r="AM319" s="7" t="s">
        <v>320</v>
      </c>
      <c r="AO319" s="7" t="str">
        <f>+IFERROR(VLOOKUP(AN319,Tabla1[#Data],2,FALSE),"")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N320" t="s">
        <v>834</v>
      </c>
      <c r="AO320" s="7" t="str">
        <f>+IFERROR(VLOOKUP(AN320,Tabla1[#Data],2,FALSE),"")</f>
        <v>EQU</v>
      </c>
      <c r="AP320" t="str">
        <f>+IFERROR(VLOOKUP(AO320,[1]!Tabla_áreas[#Data],3,FALSE),"")</f>
        <v/>
      </c>
      <c r="AQ320" t="str">
        <f t="shared" si="8"/>
        <v>EQU-25-05</v>
      </c>
      <c r="AR320" t="str">
        <f>IFERROR(VLOOKUP(AQ320,[1]!Tabla1[[#All],[HdP Cód Nuevo]:[HdP Nombre]],2,FALSE),"")</f>
        <v/>
      </c>
      <c r="AS320" t="str">
        <f t="shared" si="9"/>
        <v>\\SERVER2012\ingenieria de procesos\Hojas de proceso\\EQU-25-05 .xlsx</v>
      </c>
    </row>
    <row r="321" spans="39:45" x14ac:dyDescent="0.25">
      <c r="AM321" s="7" t="s">
        <v>322</v>
      </c>
      <c r="AO321" s="7" t="str">
        <f>+IFERROR(VLOOKUP(AN321,Tabla1[#Data],2,FALSE),"")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+IFERROR(VLOOKUP(AN322,Tabla1[#Data],2,FALSE),"")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+IFERROR(VLOOKUP(AN323,Tabla1[#Data],2,FALSE),"")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+IFERROR(VLOOKUP(AN324,Tabla1[#Data],2,FALSE),"")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N325" t="s">
        <v>1130</v>
      </c>
      <c r="AO325" s="7" t="str">
        <f>+IFERROR(VLOOKUP(AN325,Tabla1[#Data],2,FALSE),"")</f>
        <v>CHA</v>
      </c>
      <c r="AP325" t="str">
        <f>+IFERROR(VLOOKUP(AO325,[1]!Tabla_áreas[#Data],3,FALSE),"")</f>
        <v/>
      </c>
      <c r="AQ325" t="str">
        <f t="shared" si="8"/>
        <v>CHA-25-01</v>
      </c>
      <c r="AR325" t="str">
        <f>IFERROR(VLOOKUP(AQ325,[1]!Tabla1[[#All],[HdP Cód Nuevo]:[HdP Nombre]],2,FALSE),"")</f>
        <v/>
      </c>
      <c r="AS325" t="str">
        <f t="shared" si="9"/>
        <v>\\SERVER2012\ingenieria de procesos\Hojas de proceso\\CHA-25-01 .xlsx</v>
      </c>
    </row>
    <row r="326" spans="39:45" x14ac:dyDescent="0.25">
      <c r="AM326" s="7" t="s">
        <v>327</v>
      </c>
      <c r="AO326" s="7" t="str">
        <f>+IFERROR(VLOOKUP(AN326,Tabla1[#Data],2,FALSE),"")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N327" t="s">
        <v>1159</v>
      </c>
      <c r="AO327" s="7" t="str">
        <f>+IFERROR(VLOOKUP(AN327,Tabla1[#Data],2,FALSE),"")</f>
        <v>PLA</v>
      </c>
      <c r="AP327" t="str">
        <f>+IFERROR(VLOOKUP(AO327,[1]!Tabla_áreas[#Data],3,FALSE),"")</f>
        <v/>
      </c>
      <c r="AQ327" t="str">
        <f t="shared" si="8"/>
        <v>PLA-05-01</v>
      </c>
      <c r="AR327" t="str">
        <f>IFERROR(VLOOKUP(AQ327,[1]!Tabla1[[#All],[HdP Cód Nuevo]:[HdP Nombre]],2,FALSE),"")</f>
        <v/>
      </c>
      <c r="AS327" t="str">
        <f t="shared" si="9"/>
        <v>\\SERVER2012\ingenieria de procesos\Hojas de proceso\\PLA-05-01 .xlsx</v>
      </c>
    </row>
    <row r="328" spans="39:45" x14ac:dyDescent="0.25">
      <c r="AM328" s="7" t="s">
        <v>329</v>
      </c>
      <c r="AO328" s="7" t="str">
        <f>+IFERROR(VLOOKUP(AN328,Tabla1[#Data],2,FALSE),"")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+IFERROR(VLOOKUP(AN329,Tabla1[#Data],2,FALSE),"")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N330" t="s">
        <v>1223</v>
      </c>
      <c r="AO330" s="7" t="str">
        <f>+IFERROR(VLOOKUP(AN330,Tabla1[#Data],2,FALSE),"")</f>
        <v>ESP</v>
      </c>
      <c r="AP330" t="str">
        <f>+IFERROR(VLOOKUP(AO330,[1]!Tabla_áreas[#Data],3,FALSE),"")</f>
        <v/>
      </c>
      <c r="AQ330" t="str">
        <f t="shared" ref="AQ330:AQ393" si="10">IF(AO330="","",AO330&amp;"-"&amp;RIGHT(AN330,5))</f>
        <v>ESP-05-07</v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>\\SERVER2012\ingenieria de procesos\Hojas de proceso\\ESP-05-07 .xlsx</v>
      </c>
    </row>
    <row r="331" spans="39:45" x14ac:dyDescent="0.25">
      <c r="AM331" s="7" t="s">
        <v>332</v>
      </c>
      <c r="AN331" t="s">
        <v>13</v>
      </c>
      <c r="AO331" s="7" t="str">
        <f>+IFERROR(VLOOKUP(AN331,Tabla1[#Data],2,FALSE),"")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N332" t="s">
        <v>845</v>
      </c>
      <c r="AO332" s="7" t="str">
        <f>+IFERROR(VLOOKUP(AN332,Tabla1[#Data],2,FALSE),"")</f>
        <v>CHA</v>
      </c>
      <c r="AP332" t="str">
        <f>+IFERROR(VLOOKUP(AO332,[1]!Tabla_áreas[#Data],3,FALSE),"")</f>
        <v/>
      </c>
      <c r="AQ332" t="str">
        <f t="shared" si="10"/>
        <v>CHA-01-10</v>
      </c>
      <c r="AR332" t="str">
        <f>IFERROR(VLOOKUP(AQ332,[1]!Tabla1[[#All],[HdP Cód Nuevo]:[HdP Nombre]],2,FALSE),"")</f>
        <v/>
      </c>
      <c r="AS332" t="str">
        <f t="shared" si="11"/>
        <v>\\SERVER2012\ingenieria de procesos\Hojas de proceso\\CHA-01-10 .xlsx</v>
      </c>
    </row>
    <row r="333" spans="39:45" x14ac:dyDescent="0.25">
      <c r="AM333" s="7" t="s">
        <v>334</v>
      </c>
      <c r="AN333" t="s">
        <v>807</v>
      </c>
      <c r="AO333" s="7" t="str">
        <f>+IFERROR(VLOOKUP(AN333,Tabla1[#Data],2,FALSE),"")</f>
        <v>CON</v>
      </c>
      <c r="AP333" t="str">
        <f>+IFERROR(VLOOKUP(AO333,[1]!Tabla_áreas[#Data],3,FALSE),"")</f>
        <v/>
      </c>
      <c r="AQ333" t="str">
        <f t="shared" si="10"/>
        <v>CON-15-01</v>
      </c>
      <c r="AR333" t="str">
        <f>IFERROR(VLOOKUP(AQ333,[1]!Tabla1[[#All],[HdP Cód Nuevo]:[HdP Nombre]],2,FALSE),"")</f>
        <v/>
      </c>
      <c r="AS333" t="str">
        <f t="shared" si="11"/>
        <v>\\SERVER2012\ingenieria de procesos\Hojas de proceso\\CON-15-01 .xlsx</v>
      </c>
    </row>
    <row r="334" spans="39:45" x14ac:dyDescent="0.25">
      <c r="AM334" s="7" t="s">
        <v>335</v>
      </c>
      <c r="AN334" t="s">
        <v>846</v>
      </c>
      <c r="AO334" s="7" t="str">
        <f>+IFERROR(VLOOKUP(AN334,Tabla1[#Data],2,FALSE),"")</f>
        <v>CHA</v>
      </c>
      <c r="AP334" t="str">
        <f>+IFERROR(VLOOKUP(AO334,[1]!Tabla_áreas[#Data],3,FALSE),"")</f>
        <v/>
      </c>
      <c r="AQ334" t="str">
        <f t="shared" si="10"/>
        <v>CHA-10-01</v>
      </c>
      <c r="AR334" t="str">
        <f>IFERROR(VLOOKUP(AQ334,[1]!Tabla1[[#All],[HdP Cód Nuevo]:[HdP Nombre]],2,FALSE),"")</f>
        <v/>
      </c>
      <c r="AS334" t="str">
        <f t="shared" si="11"/>
        <v>\\SERVER2012\ingenieria de procesos\Hojas de proceso\\CHA-10-01 .xlsx</v>
      </c>
    </row>
    <row r="335" spans="39:45" x14ac:dyDescent="0.25">
      <c r="AM335" s="7" t="s">
        <v>336</v>
      </c>
      <c r="AO335" s="7" t="str">
        <f>+IFERROR(VLOOKUP(AN335,Tabla1[#Data],2,FALSE),"")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+IFERROR(VLOOKUP(AN336,Tabla1[#Data],2,FALSE),"")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+IFERROR(VLOOKUP(AN337,Tabla1[#Data],2,FALSE),"")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+IFERROR(VLOOKUP(AN338,Tabla1[#Data],2,FALSE),"")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+IFERROR(VLOOKUP(AN339,Tabla1[#Data],2,FALSE),"")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+IFERROR(VLOOKUP(AN340,Tabla1[#Data],2,FALSE),"")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+IFERROR(VLOOKUP(AN341,Tabla1[#Data],2,FALSE),"")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N342" t="s">
        <v>847</v>
      </c>
      <c r="AO342" s="7" t="str">
        <f>+IFERROR(VLOOKUP(AN342,Tabla1[#Data],2,FALSE),"")</f>
        <v>CHA</v>
      </c>
      <c r="AP342" t="str">
        <f>+IFERROR(VLOOKUP(AO342,[1]!Tabla_áreas[#Data],3,FALSE),"")</f>
        <v/>
      </c>
      <c r="AQ342" t="str">
        <f t="shared" si="10"/>
        <v>CHA-15-01</v>
      </c>
      <c r="AR342" t="str">
        <f>IFERROR(VLOOKUP(AQ342,[1]!Tabla1[[#All],[HdP Cód Nuevo]:[HdP Nombre]],2,FALSE),"")</f>
        <v/>
      </c>
      <c r="AS342" t="str">
        <f t="shared" si="11"/>
        <v>\\SERVER2012\ingenieria de procesos\Hojas de proceso\\CHA-15-01 .xlsx</v>
      </c>
    </row>
    <row r="343" spans="39:45" x14ac:dyDescent="0.25">
      <c r="AM343" s="7" t="s">
        <v>344</v>
      </c>
      <c r="AN343" t="s">
        <v>1209</v>
      </c>
      <c r="AO343" s="7" t="str">
        <f>+IFERROR(VLOOKUP(AN343,Tabla1[#Data],2,FALSE),"")</f>
        <v>PLA</v>
      </c>
      <c r="AP343" t="str">
        <f>+IFERROR(VLOOKUP(AO343,[1]!Tabla_áreas[#Data],3,FALSE),"")</f>
        <v/>
      </c>
      <c r="AQ343" t="str">
        <f t="shared" si="10"/>
        <v>PLA-10-60</v>
      </c>
      <c r="AR343" t="str">
        <f>IFERROR(VLOOKUP(AQ343,[1]!Tabla1[[#All],[HdP Cód Nuevo]:[HdP Nombre]],2,FALSE),"")</f>
        <v/>
      </c>
      <c r="AS343" t="str">
        <f t="shared" si="11"/>
        <v>\\SERVER2012\ingenieria de procesos\Hojas de proceso\\PLA-10-60 .xlsx</v>
      </c>
    </row>
    <row r="344" spans="39:45" x14ac:dyDescent="0.25">
      <c r="AM344" s="7" t="s">
        <v>345</v>
      </c>
      <c r="AN344" t="s">
        <v>1210</v>
      </c>
      <c r="AO344" s="7" t="str">
        <f>+IFERROR(VLOOKUP(AN344,Tabla1[#Data],2,FALSE),"")</f>
        <v>PLA</v>
      </c>
      <c r="AP344" t="str">
        <f>+IFERROR(VLOOKUP(AO344,[1]!Tabla_áreas[#Data],3,FALSE),"")</f>
        <v/>
      </c>
      <c r="AQ344" t="str">
        <f t="shared" si="10"/>
        <v>PLA-05-01</v>
      </c>
      <c r="AR344" t="str">
        <f>IFERROR(VLOOKUP(AQ344,[1]!Tabla1[[#All],[HdP Cód Nuevo]:[HdP Nombre]],2,FALSE),"")</f>
        <v/>
      </c>
      <c r="AS344" t="str">
        <f t="shared" si="11"/>
        <v>\\SERVER2012\ingenieria de procesos\Hojas de proceso\\PLA-05-01 .xlsx</v>
      </c>
    </row>
    <row r="345" spans="39:45" x14ac:dyDescent="0.25">
      <c r="AM345" s="7" t="s">
        <v>346</v>
      </c>
      <c r="AN345" t="s">
        <v>848</v>
      </c>
      <c r="AO345" s="7" t="str">
        <f>+IFERROR(VLOOKUP(AN345,Tabla1[#Data],2,FALSE),"")</f>
        <v>CHA</v>
      </c>
      <c r="AP345" t="str">
        <f>+IFERROR(VLOOKUP(AO345,[1]!Tabla_áreas[#Data],3,FALSE),"")</f>
        <v/>
      </c>
      <c r="AQ345" t="str">
        <f t="shared" si="10"/>
        <v>CHA-10-01</v>
      </c>
      <c r="AR345" t="str">
        <f>IFERROR(VLOOKUP(AQ345,[1]!Tabla1[[#All],[HdP Cód Nuevo]:[HdP Nombre]],2,FALSE),"")</f>
        <v/>
      </c>
      <c r="AS345" t="str">
        <f t="shared" si="11"/>
        <v>\\SERVER2012\ingenieria de procesos\Hojas de proceso\\CHA-10-01 .xlsx</v>
      </c>
    </row>
    <row r="346" spans="39:45" x14ac:dyDescent="0.25">
      <c r="AM346" s="7" t="s">
        <v>347</v>
      </c>
      <c r="AN346" t="s">
        <v>849</v>
      </c>
      <c r="AO346" s="7" t="str">
        <f>+IFERROR(VLOOKUP(AN346,Tabla1[#Data],2,FALSE),"")</f>
        <v>CHA</v>
      </c>
      <c r="AP346" t="str">
        <f>+IFERROR(VLOOKUP(AO346,[1]!Tabla_áreas[#Data],3,FALSE),"")</f>
        <v/>
      </c>
      <c r="AQ346" t="str">
        <f t="shared" si="10"/>
        <v>CHA-15-01</v>
      </c>
      <c r="AR346" t="str">
        <f>IFERROR(VLOOKUP(AQ346,[1]!Tabla1[[#All],[HdP Cód Nuevo]:[HdP Nombre]],2,FALSE),"")</f>
        <v/>
      </c>
      <c r="AS346" t="str">
        <f t="shared" si="11"/>
        <v>\\SERVER2012\ingenieria de procesos\Hojas de proceso\\CHA-15-01 .xlsx</v>
      </c>
    </row>
    <row r="347" spans="39:45" x14ac:dyDescent="0.25">
      <c r="AM347" s="7" t="s">
        <v>348</v>
      </c>
      <c r="AN347" t="s">
        <v>850</v>
      </c>
      <c r="AO347" s="7" t="str">
        <f>+IFERROR(VLOOKUP(AN347,Tabla1[#Data],2,FALSE),"")</f>
        <v>CHA</v>
      </c>
      <c r="AP347" t="str">
        <f>+IFERROR(VLOOKUP(AO347,[1]!Tabla_áreas[#Data],3,FALSE),"")</f>
        <v/>
      </c>
      <c r="AQ347" t="str">
        <f t="shared" si="10"/>
        <v>CHA-01-10</v>
      </c>
      <c r="AR347" t="str">
        <f>IFERROR(VLOOKUP(AQ347,[1]!Tabla1[[#All],[HdP Cód Nuevo]:[HdP Nombre]],2,FALSE),"")</f>
        <v/>
      </c>
      <c r="AS347" t="str">
        <f t="shared" si="11"/>
        <v>\\SERVER2012\ingenieria de procesos\Hojas de proceso\\CHA-01-10 .xlsx</v>
      </c>
    </row>
    <row r="348" spans="39:45" x14ac:dyDescent="0.25">
      <c r="AM348" s="7" t="s">
        <v>349</v>
      </c>
      <c r="AO348" s="7" t="str">
        <f>+IFERROR(VLOOKUP(AN348,Tabla1[#Data],2,FALSE),"")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+IFERROR(VLOOKUP(AN349,Tabla1[#Data],2,FALSE),"")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+IFERROR(VLOOKUP(AN350,Tabla1[#Data],2,FALSE),"")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+IFERROR(VLOOKUP(AN351,Tabla1[#Data],2,FALSE),"")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+IFERROR(VLOOKUP(AN352,Tabla1[#Data],2,FALSE),"")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+IFERROR(VLOOKUP(AN353,Tabla1[#Data],2,FALSE),"")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N354" t="s">
        <v>775</v>
      </c>
      <c r="AO354" s="7" t="str">
        <f>+IFERROR(VLOOKUP(AN354,Tabla1[#Data],2,FALSE),"")</f>
        <v>CON</v>
      </c>
      <c r="AP354" t="str">
        <f>+IFERROR(VLOOKUP(AO354,[1]!Tabla_áreas[#Data],3,FALSE),"")</f>
        <v/>
      </c>
      <c r="AQ354" t="str">
        <f t="shared" si="10"/>
        <v>CON-05-01</v>
      </c>
      <c r="AR354" t="str">
        <f>IFERROR(VLOOKUP(AQ354,[1]!Tabla1[[#All],[HdP Cód Nuevo]:[HdP Nombre]],2,FALSE),"")</f>
        <v/>
      </c>
      <c r="AS354" t="str">
        <f t="shared" si="11"/>
        <v>\\SERVER2012\ingenieria de procesos\Hojas de proceso\\CON-05-01 .xlsx</v>
      </c>
    </row>
    <row r="355" spans="39:45" x14ac:dyDescent="0.25">
      <c r="AM355" s="7" t="s">
        <v>356</v>
      </c>
      <c r="AO355" s="7" t="str">
        <f>+IFERROR(VLOOKUP(AN355,Tabla1[#Data],2,FALSE),"")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N356" t="s">
        <v>787</v>
      </c>
      <c r="AO356" s="7" t="str">
        <f>+IFERROR(VLOOKUP(AN356,Tabla1[#Data],2,FALSE),"")</f>
        <v>CON</v>
      </c>
      <c r="AP356" t="str">
        <f>+IFERROR(VLOOKUP(AO356,[1]!Tabla_áreas[#Data],3,FALSE),"")</f>
        <v/>
      </c>
      <c r="AQ356" t="str">
        <f t="shared" si="10"/>
        <v>CON-01-01</v>
      </c>
      <c r="AR356" t="str">
        <f>IFERROR(VLOOKUP(AQ356,[1]!Tabla1[[#All],[HdP Cód Nuevo]:[HdP Nombre]],2,FALSE),"")</f>
        <v/>
      </c>
      <c r="AS356" t="str">
        <f t="shared" si="11"/>
        <v>\\SERVER2012\ingenieria de procesos\Hojas de proceso\\CON-01-01 .xlsx</v>
      </c>
    </row>
    <row r="357" spans="39:45" x14ac:dyDescent="0.25">
      <c r="AM357" s="7" t="s">
        <v>358</v>
      </c>
      <c r="AO357" s="7" t="str">
        <f>+IFERROR(VLOOKUP(AN357,Tabla1[#Data],2,FALSE),"")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+IFERROR(VLOOKUP(AN358,Tabla1[#Data],2,FALSE),"")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+IFERROR(VLOOKUP(AN359,Tabla1[#Data],2,FALSE),"")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N360" t="s">
        <v>765</v>
      </c>
      <c r="AO360" s="7" t="str">
        <f>+IFERROR(VLOOKUP(AN360,Tabla1[#Data],2,FALSE),"")</f>
        <v>TER</v>
      </c>
      <c r="AP360" t="str">
        <f>+IFERROR(VLOOKUP(AO360,[1]!Tabla_áreas[#Data],3,FALSE),"")</f>
        <v/>
      </c>
      <c r="AQ360" t="str">
        <f t="shared" si="10"/>
        <v>TER-45-01</v>
      </c>
      <c r="AR360" t="str">
        <f>IFERROR(VLOOKUP(AQ360,[1]!Tabla1[[#All],[HdP Cód Nuevo]:[HdP Nombre]],2,FALSE),"")</f>
        <v/>
      </c>
      <c r="AS360" t="str">
        <f t="shared" si="11"/>
        <v>\\SERVER2012\ingenieria de procesos\Hojas de proceso\\TER-45-01 .xlsx</v>
      </c>
    </row>
    <row r="361" spans="39:45" x14ac:dyDescent="0.25">
      <c r="AM361" s="7" t="s">
        <v>362</v>
      </c>
      <c r="AN361" t="s">
        <v>766</v>
      </c>
      <c r="AO361" s="7" t="str">
        <f>+IFERROR(VLOOKUP(AN361,Tabla1[#Data],2,FALSE),"")</f>
        <v>TER</v>
      </c>
      <c r="AP361" t="str">
        <f>+IFERROR(VLOOKUP(AO361,[1]!Tabla_áreas[#Data],3,FALSE),"")</f>
        <v/>
      </c>
      <c r="AQ361" t="str">
        <f t="shared" si="10"/>
        <v>TER-45-05</v>
      </c>
      <c r="AR361" t="str">
        <f>IFERROR(VLOOKUP(AQ361,[1]!Tabla1[[#All],[HdP Cód Nuevo]:[HdP Nombre]],2,FALSE),"")</f>
        <v/>
      </c>
      <c r="AS361" t="str">
        <f t="shared" si="11"/>
        <v>\\SERVER2012\ingenieria de procesos\Hojas de proceso\\TER-45-05 .xlsx</v>
      </c>
    </row>
    <row r="362" spans="39:45" x14ac:dyDescent="0.25">
      <c r="AM362" s="7" t="s">
        <v>363</v>
      </c>
      <c r="AN362" t="s">
        <v>798</v>
      </c>
      <c r="AO362" s="7" t="str">
        <f>+IFERROR(VLOOKUP(AN362,Tabla1[#Data],2,FALSE),"")</f>
        <v>TER</v>
      </c>
      <c r="AP362" t="str">
        <f>+IFERROR(VLOOKUP(AO362,[1]!Tabla_áreas[#Data],3,FALSE),"")</f>
        <v/>
      </c>
      <c r="AQ362" t="str">
        <f t="shared" si="10"/>
        <v>TER-30-01</v>
      </c>
      <c r="AR362" t="str">
        <f>IFERROR(VLOOKUP(AQ362,[1]!Tabla1[[#All],[HdP Cód Nuevo]:[HdP Nombre]],2,FALSE),"")</f>
        <v/>
      </c>
      <c r="AS362" t="str">
        <f t="shared" si="11"/>
        <v>\\SERVER2012\ingenieria de procesos\Hojas de proceso\\TER-30-01 .xlsx</v>
      </c>
    </row>
    <row r="363" spans="39:45" x14ac:dyDescent="0.25">
      <c r="AM363" s="7" t="s">
        <v>364</v>
      </c>
      <c r="AN363" t="s">
        <v>802</v>
      </c>
      <c r="AO363" s="7" t="str">
        <f>+IFERROR(VLOOKUP(AN363,Tabla1[#Data],2,FALSE),"")</f>
        <v>TER</v>
      </c>
      <c r="AP363" t="str">
        <f>+IFERROR(VLOOKUP(AO363,[1]!Tabla_áreas[#Data],3,FALSE),"")</f>
        <v/>
      </c>
      <c r="AQ363" t="str">
        <f t="shared" si="10"/>
        <v>TER-40-01</v>
      </c>
      <c r="AR363" t="str">
        <f>IFERROR(VLOOKUP(AQ363,[1]!Tabla1[[#All],[HdP Cód Nuevo]:[HdP Nombre]],2,FALSE),"")</f>
        <v/>
      </c>
      <c r="AS363" t="str">
        <f t="shared" si="11"/>
        <v>\\SERVER2012\ingenieria de procesos\Hojas de proceso\\TER-40-01 .xlsx</v>
      </c>
    </row>
    <row r="364" spans="39:45" x14ac:dyDescent="0.25">
      <c r="AM364" s="7" t="s">
        <v>365</v>
      </c>
      <c r="AN364" t="s">
        <v>816</v>
      </c>
      <c r="AO364" s="7" t="str">
        <f>+IFERROR(VLOOKUP(AN364,Tabla1[#Data],2,FALSE),"")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N365" t="s">
        <v>788</v>
      </c>
      <c r="AO365" s="7" t="str">
        <f>+IFERROR(VLOOKUP(AN365,Tabla1[#Data],2,FALSE),"")</f>
        <v>TER</v>
      </c>
      <c r="AP365" t="str">
        <f>+IFERROR(VLOOKUP(AO365,[1]!Tabla_áreas[#Data],3,FALSE),"")</f>
        <v/>
      </c>
      <c r="AQ365" t="str">
        <f t="shared" si="10"/>
        <v>TER-15-05</v>
      </c>
      <c r="AR365" t="str">
        <f>IFERROR(VLOOKUP(AQ365,[1]!Tabla1[[#All],[HdP Cód Nuevo]:[HdP Nombre]],2,FALSE),"")</f>
        <v/>
      </c>
      <c r="AS365" t="str">
        <f t="shared" si="11"/>
        <v>\\SERVER2012\ingenieria de procesos\Hojas de proceso\\TER-15-05 .xlsx</v>
      </c>
    </row>
    <row r="366" spans="39:45" x14ac:dyDescent="0.25">
      <c r="AM366" s="7" t="s">
        <v>367</v>
      </c>
      <c r="AN366" t="s">
        <v>790</v>
      </c>
      <c r="AO366" s="7" t="str">
        <f>+IFERROR(VLOOKUP(AN366,Tabla1[#Data],2,FALSE),"")</f>
        <v>TER</v>
      </c>
      <c r="AP366" t="str">
        <f>+IFERROR(VLOOKUP(AO366,[1]!Tabla_áreas[#Data],3,FALSE),"")</f>
        <v/>
      </c>
      <c r="AQ366" t="str">
        <f t="shared" si="10"/>
        <v>TER-35-01</v>
      </c>
      <c r="AR366" t="str">
        <f>IFERROR(VLOOKUP(AQ366,[1]!Tabla1[[#All],[HdP Cód Nuevo]:[HdP Nombre]],2,FALSE),"")</f>
        <v/>
      </c>
      <c r="AS366" t="str">
        <f t="shared" si="11"/>
        <v>\\SERVER2012\ingenieria de procesos\Hojas de proceso\\TER-35-01 .xlsx</v>
      </c>
    </row>
    <row r="367" spans="39:45" x14ac:dyDescent="0.25">
      <c r="AM367" s="7" t="s">
        <v>368</v>
      </c>
      <c r="AO367" s="7" t="str">
        <f>+IFERROR(VLOOKUP(AN367,Tabla1[#Data],2,FALSE),"")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+IFERROR(VLOOKUP(AN368,Tabla1[#Data],2,FALSE),"")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N369" t="s">
        <v>1098</v>
      </c>
      <c r="AO369" s="7" t="str">
        <f>+IFERROR(VLOOKUP(AN369,Tabla1[#Data],2,FALSE),"")</f>
        <v>CON</v>
      </c>
      <c r="AP369" t="str">
        <f>+IFERROR(VLOOKUP(AO369,[1]!Tabla_áreas[#Data],3,FALSE),"")</f>
        <v/>
      </c>
      <c r="AQ369" t="str">
        <f t="shared" si="10"/>
        <v>CON-01-05</v>
      </c>
      <c r="AR369" t="str">
        <f>IFERROR(VLOOKUP(AQ369,[1]!Tabla1[[#All],[HdP Cód Nuevo]:[HdP Nombre]],2,FALSE),"")</f>
        <v/>
      </c>
      <c r="AS369" t="str">
        <f t="shared" si="11"/>
        <v>\\SERVER2012\ingenieria de procesos\Hojas de proceso\\CON-01-05 .xlsx</v>
      </c>
    </row>
    <row r="370" spans="39:45" x14ac:dyDescent="0.25">
      <c r="AM370" s="7" t="s">
        <v>371</v>
      </c>
      <c r="AO370" s="7" t="str">
        <f>+IFERROR(VLOOKUP(AN370,Tabla1[#Data],2,FALSE),"")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+IFERROR(VLOOKUP(AN371,Tabla1[#Data],2,FALSE),"")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+IFERROR(VLOOKUP(AN372,Tabla1[#Data],2,FALSE),"")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N373" t="s">
        <v>1224</v>
      </c>
      <c r="AO373" s="7" t="str">
        <f>+IFERROR(VLOOKUP(AN373,Tabla1[#Data],2,FALSE),"")</f>
        <v>ESP</v>
      </c>
      <c r="AP373" t="str">
        <f>+IFERROR(VLOOKUP(AO373,[1]!Tabla_áreas[#Data],3,FALSE),"")</f>
        <v/>
      </c>
      <c r="AQ373" t="str">
        <f t="shared" si="10"/>
        <v>ESP-05-11</v>
      </c>
      <c r="AR373" t="str">
        <f>IFERROR(VLOOKUP(AQ373,[1]!Tabla1[[#All],[HdP Cód Nuevo]:[HdP Nombre]],2,FALSE),"")</f>
        <v/>
      </c>
      <c r="AS373" t="str">
        <f t="shared" si="11"/>
        <v>\\SERVER2012\ingenieria de procesos\Hojas de proceso\\ESP-05-11 .xlsx</v>
      </c>
    </row>
    <row r="374" spans="39:45" x14ac:dyDescent="0.25">
      <c r="AM374" s="7" t="s">
        <v>375</v>
      </c>
      <c r="AN374" t="s">
        <v>814</v>
      </c>
      <c r="AO374" s="7" t="str">
        <f>+IFERROR(VLOOKUP(AN374,Tabla1[#Data],2,FALSE),"")</f>
        <v>EMB</v>
      </c>
      <c r="AP374" t="str">
        <f>+IFERROR(VLOOKUP(AO374,[1]!Tabla_áreas[#Data],3,FALSE),"")</f>
        <v/>
      </c>
      <c r="AQ374" t="str">
        <f t="shared" si="10"/>
        <v>EMB-10-01</v>
      </c>
      <c r="AR374" t="str">
        <f>IFERROR(VLOOKUP(AQ374,[1]!Tabla1[[#All],[HdP Cód Nuevo]:[HdP Nombre]],2,FALSE),"")</f>
        <v/>
      </c>
      <c r="AS374" t="str">
        <f t="shared" si="11"/>
        <v>\\SERVER2012\ingenieria de procesos\Hojas de proceso\\EMB-10-01 .xlsx</v>
      </c>
    </row>
    <row r="375" spans="39:45" x14ac:dyDescent="0.25">
      <c r="AM375" s="7" t="s">
        <v>376</v>
      </c>
      <c r="AN375" t="s">
        <v>1075</v>
      </c>
      <c r="AO375" s="7" t="str">
        <f>+IFERROR(VLOOKUP(AN375,Tabla1[#Data],2,FALSE),"")</f>
        <v>EMB</v>
      </c>
      <c r="AP375" t="str">
        <f>+IFERROR(VLOOKUP(AO375,[1]!Tabla_áreas[#Data],3,FALSE),"")</f>
        <v/>
      </c>
      <c r="AQ375" t="str">
        <f t="shared" si="10"/>
        <v>EMB-10-05</v>
      </c>
      <c r="AR375" t="str">
        <f>IFERROR(VLOOKUP(AQ375,[1]!Tabla1[[#All],[HdP Cód Nuevo]:[HdP Nombre]],2,FALSE),"")</f>
        <v/>
      </c>
      <c r="AS375" t="str">
        <f t="shared" si="11"/>
        <v>\\SERVER2012\ingenieria de procesos\Hojas de proceso\\EMB-10-05 .xlsx</v>
      </c>
    </row>
    <row r="376" spans="39:45" x14ac:dyDescent="0.25">
      <c r="AM376" s="7" t="s">
        <v>377</v>
      </c>
      <c r="AO376" s="7" t="str">
        <f>+IFERROR(VLOOKUP(AN376,Tabla1[#Data],2,FALSE),"")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+IFERROR(VLOOKUP(AN377,Tabla1[#Data],2,FALSE),"")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+IFERROR(VLOOKUP(AN378,Tabla1[#Data],2,FALSE),"")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+IFERROR(VLOOKUP(AN379,Tabla1[#Data],2,FALSE),"")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+IFERROR(VLOOKUP(AN380,Tabla1[#Data],2,FALSE),"")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+IFERROR(VLOOKUP(AN381,Tabla1[#Data],2,FALSE),"")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+IFERROR(VLOOKUP(AN382,Tabla1[#Data],2,FALSE),"")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+IFERROR(VLOOKUP(AN383,Tabla1[#Data],2,FALSE),"")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+IFERROR(VLOOKUP(AN384,Tabla1[#Data],2,FALSE),"")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+IFERROR(VLOOKUP(AN385,Tabla1[#Data],2,FALSE),"")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+IFERROR(VLOOKUP(AN386,Tabla1[#Data],2,FALSE),"")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+IFERROR(VLOOKUP(AN387,Tabla1[#Data],2,FALSE),"")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+IFERROR(VLOOKUP(AN388,Tabla1[#Data],2,FALSE),"")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+IFERROR(VLOOKUP(AN389,Tabla1[#Data],2,FALSE),"")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+IFERROR(VLOOKUP(AN390,Tabla1[#Data],2,FALSE),"")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+IFERROR(VLOOKUP(AN391,Tabla1[#Data],2,FALSE),"")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+IFERROR(VLOOKUP(AN392,Tabla1[#Data],2,FALSE),"")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+IFERROR(VLOOKUP(AN393,Tabla1[#Data],2,FALSE),"")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+IFERROR(VLOOKUP(AN394,Tabla1[#Data],2,FALSE),"")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+IFERROR(VLOOKUP(AN395,Tabla1[#Data],2,FALSE),"")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+IFERROR(VLOOKUP(AN396,Tabla1[#Data],2,FALSE),"")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+IFERROR(VLOOKUP(AN397,Tabla1[#Data],2,FALSE),"")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+IFERROR(VLOOKUP(AN398,Tabla1[#Data],2,FALSE),"")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+IFERROR(VLOOKUP(AN399,Tabla1[#Data],2,FALSE),"")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+IFERROR(VLOOKUP(AN400,Tabla1[#Data],2,FALSE),"")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+IFERROR(VLOOKUP(AN401,Tabla1[#Data],2,FALSE),"")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+IFERROR(VLOOKUP(AN402,Tabla1[#Data],2,FALSE),"")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+IFERROR(VLOOKUP(AN403,Tabla1[#Data],2,FALSE),"")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+IFERROR(VLOOKUP(AN404,Tabla1[#Data],2,FALSE),"")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+IFERROR(VLOOKUP(AN405,Tabla1[#Data],2,FALSE),"")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+IFERROR(VLOOKUP(AN406,Tabla1[#Data],2,FALSE),"")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+IFERROR(VLOOKUP(AN407,Tabla1[#Data],2,FALSE),"")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+IFERROR(VLOOKUP(AN408,Tabla1[#Data],2,FALSE),"")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+IFERROR(VLOOKUP(AN409,Tabla1[#Data],2,FALSE),"")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+IFERROR(VLOOKUP(AN410,Tabla1[#Data],2,FALSE),"")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+IFERROR(VLOOKUP(AN411,Tabla1[#Data],2,FALSE),"")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+IFERROR(VLOOKUP(AN412,Tabla1[#Data],2,FALSE),"")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+IFERROR(VLOOKUP(AN413,Tabla1[#Data],2,FALSE),"")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+IFERROR(VLOOKUP(AN414,Tabla1[#Data],2,FALSE),"")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+IFERROR(VLOOKUP(AN415,Tabla1[#Data],2,FALSE),"")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+IFERROR(VLOOKUP(AN416,Tabla1[#Data],2,FALSE),"")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+IFERROR(VLOOKUP(AN417,Tabla1[#Data],2,FALSE),"")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+IFERROR(VLOOKUP(AN418,Tabla1[#Data],2,FALSE),"")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+IFERROR(VLOOKUP(AN419,Tabla1[#Data],2,FALSE),"")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+IFERROR(VLOOKUP(AN420,Tabla1[#Data],2,FALSE),"")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+IFERROR(VLOOKUP(AN421,Tabla1[#Data],2,FALSE),"")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+IFERROR(VLOOKUP(AN422,Tabla1[#Data],2,FALSE),"")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+IFERROR(VLOOKUP(AN423,Tabla1[#Data],2,FALSE),"")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+IFERROR(VLOOKUP(AN424,Tabla1[#Data],2,FALSE),"")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+IFERROR(VLOOKUP(AN425,Tabla1[#Data],2,FALSE),"")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+IFERROR(VLOOKUP(AN426,Tabla1[#Data],2,FALSE),"")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+IFERROR(VLOOKUP(AN427,Tabla1[#Data],2,FALSE),"")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+IFERROR(VLOOKUP(AN428,Tabla1[#Data],2,FALSE),"")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+IFERROR(VLOOKUP(AN429,Tabla1[#Data],2,FALSE),"")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+IFERROR(VLOOKUP(AN430,Tabla1[#Data],2,FALSE),"")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+IFERROR(VLOOKUP(AN431,Tabla1[#Data],2,FALSE),"")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+IFERROR(VLOOKUP(AN432,Tabla1[#Data],2,FALSE),"")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+IFERROR(VLOOKUP(AN433,Tabla1[#Data],2,FALSE),"")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+IFERROR(VLOOKUP(AN434,Tabla1[#Data],2,FALSE),"")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+IFERROR(VLOOKUP(AN435,Tabla1[#Data],2,FALSE),"")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+IFERROR(VLOOKUP(AN436,Tabla1[#Data],2,FALSE),"")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+IFERROR(VLOOKUP(AN437,Tabla1[#Data],2,FALSE),"")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+IFERROR(VLOOKUP(AN438,Tabla1[#Data],2,FALSE),"")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+IFERROR(VLOOKUP(AN439,Tabla1[#Data],2,FALSE),"")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+IFERROR(VLOOKUP(AN440,Tabla1[#Data],2,FALSE),"")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+IFERROR(VLOOKUP(AN441,Tabla1[#Data],2,FALSE),"")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+IFERROR(VLOOKUP(AN442,Tabla1[#Data],2,FALSE),"")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+IFERROR(VLOOKUP(AN443,Tabla1[#Data],2,FALSE),"")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+IFERROR(VLOOKUP(AN444,Tabla1[#Data],2,FALSE),"")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+IFERROR(VLOOKUP(AN445,Tabla1[#Data],2,FALSE),"")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+IFERROR(VLOOKUP(AN446,Tabla1[#Data],2,FALSE),"")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+IFERROR(VLOOKUP(AN447,Tabla1[#Data],2,FALSE),"")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+IFERROR(VLOOKUP(AN448,Tabla1[#Data],2,FALSE),"")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+IFERROR(VLOOKUP(AN449,Tabla1[#Data],2,FALSE),"")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+IFERROR(VLOOKUP(AN450,Tabla1[#Data],2,FALSE),"")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+IFERROR(VLOOKUP(AN451,Tabla1[#Data],2,FALSE),"")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+IFERROR(VLOOKUP(AN452,Tabla1[#Data],2,FALSE),"")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+IFERROR(VLOOKUP(AN453,Tabla1[#Data],2,FALSE),"")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+IFERROR(VLOOKUP(AN454,Tabla1[#Data],2,FALSE),"")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+IFERROR(VLOOKUP(AN455,Tabla1[#Data],2,FALSE),"")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+IFERROR(VLOOKUP(AN456,Tabla1[#Data],2,FALSE),"")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+IFERROR(VLOOKUP(AN457,Tabla1[#Data],2,FALSE),"")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+IFERROR(VLOOKUP(AN458,Tabla1[#Data],2,FALSE),"")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+IFERROR(VLOOKUP(AN459,Tabla1[#Data],2,FALSE),"")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+IFERROR(VLOOKUP(AN460,Tabla1[#Data],2,FALSE),"")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+IFERROR(VLOOKUP(AN461,Tabla1[#Data],2,FALSE),"")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+IFERROR(VLOOKUP(AN462,Tabla1[#Data],2,FALSE),"")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+IFERROR(VLOOKUP(AN463,Tabla1[#Data],2,FALSE),"")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+IFERROR(VLOOKUP(AN464,Tabla1[#Data],2,FALSE),"")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+IFERROR(VLOOKUP(AN465,Tabla1[#Data],2,FALSE),"")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+IFERROR(VLOOKUP(AN466,Tabla1[#Data],2,FALSE),"")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+IFERROR(VLOOKUP(AN467,Tabla1[#Data],2,FALSE),"")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+IFERROR(VLOOKUP(AN468,Tabla1[#Data],2,FALSE),"")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+IFERROR(VLOOKUP(AN469,Tabla1[#Data],2,FALSE),"")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+IFERROR(VLOOKUP(AN470,Tabla1[#Data],2,FALSE),"")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+IFERROR(VLOOKUP(AN471,Tabla1[#Data],2,FALSE),"")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+IFERROR(VLOOKUP(AN472,Tabla1[#Data],2,FALSE),"")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+IFERROR(VLOOKUP(AN473,Tabla1[#Data],2,FALSE),"")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+IFERROR(VLOOKUP(AN474,Tabla1[#Data],2,FALSE),"")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+IFERROR(VLOOKUP(AN475,Tabla1[#Data],2,FALSE),"")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+IFERROR(VLOOKUP(AN476,Tabla1[#Data],2,FALSE),"")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+IFERROR(VLOOKUP(AN477,Tabla1[#Data],2,FALSE),"")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+IFERROR(VLOOKUP(AN478,Tabla1[#Data],2,FALSE),"")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+IFERROR(VLOOKUP(AN479,Tabla1[#Data],2,FALSE),"")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+IFERROR(VLOOKUP(AN480,Tabla1[#Data],2,FALSE),"")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+IFERROR(VLOOKUP(AN481,Tabla1[#Data],2,FALSE),"")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+IFERROR(VLOOKUP(AN482,Tabla1[#Data],2,FALSE),"")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+IFERROR(VLOOKUP(AN483,Tabla1[#Data],2,FALSE),"")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+IFERROR(VLOOKUP(AN484,Tabla1[#Data],2,FALSE),"")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+IFERROR(VLOOKUP(AN485,Tabla1[#Data],2,FALSE),"")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+IFERROR(VLOOKUP(AN486,Tabla1[#Data],2,FALSE),"")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+IFERROR(VLOOKUP(AN487,Tabla1[#Data],2,FALSE),"")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+IFERROR(VLOOKUP(AN488,Tabla1[#Data],2,FALSE),"")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+IFERROR(VLOOKUP(AN489,Tabla1[#Data],2,FALSE),"")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+IFERROR(VLOOKUP(AN490,Tabla1[#Data],2,FALSE),"")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+IFERROR(VLOOKUP(AN491,Tabla1[#Data],2,FALSE),"")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+IFERROR(VLOOKUP(AN492,Tabla1[#Data],2,FALSE),"")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+IFERROR(VLOOKUP(AN493,Tabla1[#Data],2,FALSE),"")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+IFERROR(VLOOKUP(AN494,Tabla1[#Data],2,FALSE),"")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+IFERROR(VLOOKUP(AN495,Tabla1[#Data],2,FALSE),"")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+IFERROR(VLOOKUP(AN496,Tabla1[#Data],2,FALSE),"")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+IFERROR(VLOOKUP(AN497,Tabla1[#Data],2,FALSE),"")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+IFERROR(VLOOKUP(AN498,Tabla1[#Data],2,FALSE),"")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+IFERROR(VLOOKUP(AN499,Tabla1[#Data],2,FALSE),"")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+IFERROR(VLOOKUP(AN500,Tabla1[#Data],2,FALSE),"")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+IFERROR(VLOOKUP(AN501,Tabla1[#Data],2,FALSE),"")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+IFERROR(VLOOKUP(AN502,Tabla1[#Data],2,FALSE),"")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+IFERROR(VLOOKUP(AN503,Tabla1[#Data],2,FALSE),"")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+IFERROR(VLOOKUP(AN504,Tabla1[#Data],2,FALSE),"")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+IFERROR(VLOOKUP(AN505,Tabla1[#Data],2,FALSE),"")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+IFERROR(VLOOKUP(AN506,Tabla1[#Data],2,FALSE),"")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+IFERROR(VLOOKUP(AN507,Tabla1[#Data],2,FALSE),"")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+IFERROR(VLOOKUP(AN508,Tabla1[#Data],2,FALSE),"")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+IFERROR(VLOOKUP(AN509,Tabla1[#Data],2,FALSE),"")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+IFERROR(VLOOKUP(AN510,Tabla1[#Data],2,FALSE),"")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+IFERROR(VLOOKUP(AN511,Tabla1[#Data],2,FALSE),"")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+IFERROR(VLOOKUP(AN512,Tabla1[#Data],2,FALSE),"")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+IFERROR(VLOOKUP(AN513,Tabla1[#Data],2,FALSE),"")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+IFERROR(VLOOKUP(AN514,Tabla1[#Data],2,FALSE),"")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+IFERROR(VLOOKUP(AN515,Tabla1[#Data],2,FALSE),"")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+IFERROR(VLOOKUP(AN516,Tabla1[#Data],2,FALSE),"")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+IFERROR(VLOOKUP(AN517,Tabla1[#Data],2,FALSE),"")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+IFERROR(VLOOKUP(AN518,Tabla1[#Data],2,FALSE),"")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+IFERROR(VLOOKUP(AN519,Tabla1[#Data],2,FALSE),"")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+IFERROR(VLOOKUP(AN520,Tabla1[#Data],2,FALSE),"")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+IFERROR(VLOOKUP(AN521,Tabla1[#Data],2,FALSE),"")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+IFERROR(VLOOKUP(AN522,Tabla1[#Data],2,FALSE),"")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+IFERROR(VLOOKUP(AN523,Tabla1[#Data],2,FALSE),"")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+IFERROR(VLOOKUP(AN524,Tabla1[#Data],2,FALSE),"")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+IFERROR(VLOOKUP(AN525,Tabla1[#Data],2,FALSE),"")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+IFERROR(VLOOKUP(AN526,Tabla1[#Data],2,FALSE),"")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+IFERROR(VLOOKUP(AN527,Tabla1[#Data],2,FALSE),"")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+IFERROR(VLOOKUP(AN528,Tabla1[#Data],2,FALSE),"")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+IFERROR(VLOOKUP(AN529,Tabla1[#Data],2,FALSE),"")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+IFERROR(VLOOKUP(AN530,Tabla1[#Data],2,FALSE),"")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+IFERROR(VLOOKUP(AN531,Tabla1[#Data],2,FALSE),"")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+IFERROR(VLOOKUP(AN532,Tabla1[#Data],2,FALSE),"")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+IFERROR(VLOOKUP(AN533,Tabla1[#Data],2,FALSE),"")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+IFERROR(VLOOKUP(AN534,Tabla1[#Data],2,FALSE),"")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+IFERROR(VLOOKUP(AN535,Tabla1[#Data],2,FALSE),"")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+IFERROR(VLOOKUP(AN536,Tabla1[#Data],2,FALSE),"")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+IFERROR(VLOOKUP(AN537,Tabla1[#Data],2,FALSE),"")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+IFERROR(VLOOKUP(AN538,Tabla1[#Data],2,FALSE),"")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+IFERROR(VLOOKUP(AN539,Tabla1[#Data],2,FALSE),"")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+IFERROR(VLOOKUP(AN540,Tabla1[#Data],2,FALSE),"")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+IFERROR(VLOOKUP(AN541,Tabla1[#Data],2,FALSE),"")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+IFERROR(VLOOKUP(AN542,Tabla1[#Data],2,FALSE),"")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+IFERROR(VLOOKUP(AN543,Tabla1[#Data],2,FALSE),"")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+IFERROR(VLOOKUP(AN544,Tabla1[#Data],2,FALSE),"")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+IFERROR(VLOOKUP(AN545,Tabla1[#Data],2,FALSE),"")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+IFERROR(VLOOKUP(AN546,Tabla1[#Data],2,FALSE),"")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+IFERROR(VLOOKUP(AN547,Tabla1[#Data],2,FALSE),"")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+IFERROR(VLOOKUP(AN548,Tabla1[#Data],2,FALSE),"")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+IFERROR(VLOOKUP(AN549,Tabla1[#Data],2,FALSE),"")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+IFERROR(VLOOKUP(AN550,Tabla1[#Data],2,FALSE),"")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+IFERROR(VLOOKUP(AN551,Tabla1[#Data],2,FALSE),"")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+IFERROR(VLOOKUP(AN552,Tabla1[#Data],2,FALSE),"")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+IFERROR(VLOOKUP(AN553,Tabla1[#Data],2,FALSE),"")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+IFERROR(VLOOKUP(AN554,Tabla1[#Data],2,FALSE),"")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+IFERROR(VLOOKUP(AN555,Tabla1[#Data],2,FALSE),"")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+IFERROR(VLOOKUP(AN556,Tabla1[#Data],2,FALSE),"")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+IFERROR(VLOOKUP(AN557,Tabla1[#Data],2,FALSE),"")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+IFERROR(VLOOKUP(AN558,Tabla1[#Data],2,FALSE),"")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+IFERROR(VLOOKUP(AN559,Tabla1[#Data],2,FALSE),"")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+IFERROR(VLOOKUP(AN560,Tabla1[#Data],2,FALSE),"")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+IFERROR(VLOOKUP(AN561,Tabla1[#Data],2,FALSE),"")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+IFERROR(VLOOKUP(AN562,Tabla1[#Data],2,FALSE),"")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+IFERROR(VLOOKUP(AN563,Tabla1[#Data],2,FALSE),"")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+IFERROR(VLOOKUP(AN564,Tabla1[#Data],2,FALSE),"")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+IFERROR(VLOOKUP(AN565,Tabla1[#Data],2,FALSE),"")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+IFERROR(VLOOKUP(AN566,Tabla1[#Data],2,FALSE),"")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+IFERROR(VLOOKUP(AN567,Tabla1[#Data],2,FALSE),"")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+IFERROR(VLOOKUP(AN568,Tabla1[#Data],2,FALSE),"")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+IFERROR(VLOOKUP(AN569,Tabla1[#Data],2,FALSE),"")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+IFERROR(VLOOKUP(AN570,Tabla1[#Data],2,FALSE),"")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+IFERROR(VLOOKUP(AN571,Tabla1[#Data],2,FALSE),"")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+IFERROR(VLOOKUP(AN572,Tabla1[#Data],2,FALSE),"")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+IFERROR(VLOOKUP(AN573,Tabla1[#Data],2,FALSE),"")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+IFERROR(VLOOKUP(AN574,Tabla1[#Data],2,FALSE),"")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+IFERROR(VLOOKUP(AN575,Tabla1[#Data],2,FALSE),"")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+IFERROR(VLOOKUP(AN576,Tabla1[#Data],2,FALSE),"")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+IFERROR(VLOOKUP(AN577,Tabla1[#Data],2,FALSE),"")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+IFERROR(VLOOKUP(AN578,Tabla1[#Data],2,FALSE),"")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+IFERROR(VLOOKUP(AN579,Tabla1[#Data],2,FALSE),"")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+IFERROR(VLOOKUP(AN580,Tabla1[#Data],2,FALSE),"")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+IFERROR(VLOOKUP(AN581,Tabla1[#Data],2,FALSE),"")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+IFERROR(VLOOKUP(AN582,Tabla1[#Data],2,FALSE),"")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+IFERROR(VLOOKUP(AN583,Tabla1[#Data],2,FALSE),"")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+IFERROR(VLOOKUP(AN584,Tabla1[#Data],2,FALSE),"")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+IFERROR(VLOOKUP(AN585,Tabla1[#Data],2,FALSE),"")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+IFERROR(VLOOKUP(AN586,Tabla1[#Data],2,FALSE),"")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+IFERROR(VLOOKUP(AN587,Tabla1[#Data],2,FALSE),"")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+IFERROR(VLOOKUP(AN588,Tabla1[#Data],2,FALSE),"")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+IFERROR(VLOOKUP(AN589,Tabla1[#Data],2,FALSE),"")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+IFERROR(VLOOKUP(AN590,Tabla1[#Data],2,FALSE),"")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+IFERROR(VLOOKUP(AN591,Tabla1[#Data],2,FALSE),"")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+IFERROR(VLOOKUP(AN592,Tabla1[#Data],2,FALSE),"")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+IFERROR(VLOOKUP(AN593,Tabla1[#Data],2,FALSE),"")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+IFERROR(VLOOKUP(AN594,Tabla1[#Data],2,FALSE),"")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+IFERROR(VLOOKUP(AN595,Tabla1[#Data],2,FALSE),"")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+IFERROR(VLOOKUP(AN596,Tabla1[#Data],2,FALSE),"")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+IFERROR(VLOOKUP(AN597,Tabla1[#Data],2,FALSE),"")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+IFERROR(VLOOKUP(AN598,Tabla1[#Data],2,FALSE),"")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+IFERROR(VLOOKUP(AN599,Tabla1[#Data],2,FALSE),"")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+IFERROR(VLOOKUP(AN600,Tabla1[#Data],2,FALSE),"")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+IFERROR(VLOOKUP(AN601,Tabla1[#Data],2,FALSE),"")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+IFERROR(VLOOKUP(AN602,Tabla1[#Data],2,FALSE),"")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+IFERROR(VLOOKUP(AN603,Tabla1[#Data],2,FALSE),"")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+IFERROR(VLOOKUP(AN604,Tabla1[#Data],2,FALSE),"")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+IFERROR(VLOOKUP(AN605,Tabla1[#Data],2,FALSE),"")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+IFERROR(VLOOKUP(AN606,Tabla1[#Data],2,FALSE),"")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+IFERROR(VLOOKUP(AN607,Tabla1[#Data],2,FALSE),"")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+IFERROR(VLOOKUP(AN608,Tabla1[#Data],2,FALSE),"")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+IFERROR(VLOOKUP(AN609,Tabla1[#Data],2,FALSE),"")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+IFERROR(VLOOKUP(AN610,Tabla1[#Data],2,FALSE),"")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+IFERROR(VLOOKUP(AN611,Tabla1[#Data],2,FALSE),"")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+IFERROR(VLOOKUP(AN612,Tabla1[#Data],2,FALSE),"")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+IFERROR(VLOOKUP(AN613,Tabla1[#Data],2,FALSE),"")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+IFERROR(VLOOKUP(AN614,Tabla1[#Data],2,FALSE),"")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+IFERROR(VLOOKUP(AN615,Tabla1[#Data],2,FALSE),"")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+IFERROR(VLOOKUP(AN616,Tabla1[#Data],2,FALSE),"")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+IFERROR(VLOOKUP(AN617,Tabla1[#Data],2,FALSE),"")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+IFERROR(VLOOKUP(AN618,Tabla1[#Data],2,FALSE),"")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+IFERROR(VLOOKUP(AN619,Tabla1[#Data],2,FALSE),"")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+IFERROR(VLOOKUP(AN620,Tabla1[#Data],2,FALSE),"")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+IFERROR(VLOOKUP(AN621,Tabla1[#Data],2,FALSE),"")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+IFERROR(VLOOKUP(AN622,Tabla1[#Data],2,FALSE),"")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+IFERROR(VLOOKUP(AN623,Tabla1[#Data],2,FALSE),"")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+IFERROR(VLOOKUP(AN624,Tabla1[#Data],2,FALSE),"")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+IFERROR(VLOOKUP(AN625,Tabla1[#Data],2,FALSE),"")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+IFERROR(VLOOKUP(AN626,Tabla1[#Data],2,FALSE),"")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+IFERROR(VLOOKUP(AN627,Tabla1[#Data],2,FALSE),"")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+IFERROR(VLOOKUP(AN628,Tabla1[#Data],2,FALSE),"")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+IFERROR(VLOOKUP(AN629,Tabla1[#Data],2,FALSE),"")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+IFERROR(VLOOKUP(AN630,Tabla1[#Data],2,FALSE),"")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+IFERROR(VLOOKUP(AN631,Tabla1[#Data],2,FALSE),"")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+IFERROR(VLOOKUP(AN632,Tabla1[#Data],2,FALSE),"")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+IFERROR(VLOOKUP(AN633,Tabla1[#Data],2,FALSE),"")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+IFERROR(VLOOKUP(AN634,Tabla1[#Data],2,FALSE),"")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+IFERROR(VLOOKUP(AN635,Tabla1[#Data],2,FALSE),"")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+IFERROR(VLOOKUP(AN636,Tabla1[#Data],2,FALSE),"")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+IFERROR(VLOOKUP(AN637,Tabla1[#Data],2,FALSE),"")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+IFERROR(VLOOKUP(AN638,Tabla1[#Data],2,FALSE),"")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+IFERROR(VLOOKUP(AN639,Tabla1[#Data],2,FALSE),"")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+IFERROR(VLOOKUP(AN640,Tabla1[#Data],2,FALSE),"")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+IFERROR(VLOOKUP(AN641,Tabla1[#Data],2,FALSE),"")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+IFERROR(VLOOKUP(AN642,Tabla1[#Data],2,FALSE),"")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+IFERROR(VLOOKUP(AN643,Tabla1[#Data],2,FALSE),"")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+IFERROR(VLOOKUP(AN644,Tabla1[#Data],2,FALSE),"")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+IFERROR(VLOOKUP(AN645,Tabla1[#Data],2,FALSE),"")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+IFERROR(VLOOKUP(AN646,Tabla1[#Data],2,FALSE),"")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+IFERROR(VLOOKUP(AN647,Tabla1[#Data],2,FALSE),"")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+IFERROR(VLOOKUP(AN648,Tabla1[#Data],2,FALSE),"")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+IFERROR(VLOOKUP(AN649,Tabla1[#Data],2,FALSE),"")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+IFERROR(VLOOKUP(AN650,Tabla1[#Data],2,FALSE),"")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+IFERROR(VLOOKUP(AN651,Tabla1[#Data],2,FALSE),"")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+IFERROR(VLOOKUP(AN652,Tabla1[#Data],2,FALSE),"")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+IFERROR(VLOOKUP(AN653,Tabla1[#Data],2,FALSE),"")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+IFERROR(VLOOKUP(AN654,Tabla1[#Data],2,FALSE),"")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+IFERROR(VLOOKUP(AN655,Tabla1[#Data],2,FALSE),"")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+IFERROR(VLOOKUP(AN656,Tabla1[#Data],2,FALSE),"")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+IFERROR(VLOOKUP(AN657,Tabla1[#Data],2,FALSE),"")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+IFERROR(VLOOKUP(AN658,Tabla1[#Data],2,FALSE),"")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+IFERROR(VLOOKUP(AN659,Tabla1[#Data],2,FALSE),"")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+IFERROR(VLOOKUP(AN660,Tabla1[#Data],2,FALSE),"")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+IFERROR(VLOOKUP(AN661,Tabla1[#Data],2,FALSE),"")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+IFERROR(VLOOKUP(AN662,Tabla1[#Data],2,FALSE),"")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+IFERROR(VLOOKUP(AN663,Tabla1[#Data],2,FALSE),"")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+IFERROR(VLOOKUP(AN664,Tabla1[#Data],2,FALSE),"")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+IFERROR(VLOOKUP(AN665,Tabla1[#Data],2,FALSE),"")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+IFERROR(VLOOKUP(AN666,Tabla1[#Data],2,FALSE),"")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+IFERROR(VLOOKUP(AN667,Tabla1[#Data],2,FALSE),"")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+IFERROR(VLOOKUP(AN668,Tabla1[#Data],2,FALSE),"")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+IFERROR(VLOOKUP(AN669,Tabla1[#Data],2,FALSE),"")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+IFERROR(VLOOKUP(AN670,Tabla1[#Data],2,FALSE),"")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+IFERROR(VLOOKUP(AN671,Tabla1[#Data],2,FALSE),"")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+IFERROR(VLOOKUP(AN672,Tabla1[#Data],2,FALSE),"")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+IFERROR(VLOOKUP(AN673,Tabla1[#Data],2,FALSE),"")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+IFERROR(VLOOKUP(AN674,Tabla1[#Data],2,FALSE),"")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+IFERROR(VLOOKUP(AN675,Tabla1[#Data],2,FALSE),"")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+IFERROR(VLOOKUP(AN676,Tabla1[#Data],2,FALSE),"")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+IFERROR(VLOOKUP(AN677,Tabla1[#Data],2,FALSE),"")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+IFERROR(VLOOKUP(AN678,Tabla1[#Data],2,FALSE),"")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+IFERROR(VLOOKUP(AN679,Tabla1[#Data],2,FALSE),"")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+IFERROR(VLOOKUP(AN680,Tabla1[#Data],2,FALSE),"")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+IFERROR(VLOOKUP(AN681,Tabla1[#Data],2,FALSE),"")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+IFERROR(VLOOKUP(AN682,Tabla1[#Data],2,FALSE),"")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+IFERROR(VLOOKUP(AN683,Tabla1[#Data],2,FALSE),"")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+IFERROR(VLOOKUP(AN684,Tabla1[#Data],2,FALSE),"")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+IFERROR(VLOOKUP(AN685,Tabla1[#Data],2,FALSE),"")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+IFERROR(VLOOKUP(AN686,Tabla1[#Data],2,FALSE),"")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+IFERROR(VLOOKUP(AN687,Tabla1[#Data],2,FALSE),"")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+IFERROR(VLOOKUP(AN688,Tabla1[#Data],2,FALSE),"")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+IFERROR(VLOOKUP(AN689,Tabla1[#Data],2,FALSE),"")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+IFERROR(VLOOKUP(AN690,Tabla1[#Data],2,FALSE),"")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+IFERROR(VLOOKUP(AN691,Tabla1[#Data],2,FALSE),"")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+IFERROR(VLOOKUP(AN692,Tabla1[#Data],2,FALSE),"")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+IFERROR(VLOOKUP(AN693,Tabla1[#Data],2,FALSE),"")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+IFERROR(VLOOKUP(AN694,Tabla1[#Data],2,FALSE),"")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+IFERROR(VLOOKUP(AN695,Tabla1[#Data],2,FALSE),"")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+IFERROR(VLOOKUP(AN696,Tabla1[#Data],2,FALSE),"")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+IFERROR(VLOOKUP(AN697,Tabla1[#Data],2,FALSE),"")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+IFERROR(VLOOKUP(AN698,Tabla1[#Data],2,FALSE),"")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+IFERROR(VLOOKUP(AN699,Tabla1[#Data],2,FALSE),"")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+IFERROR(VLOOKUP(AN700,Tabla1[#Data],2,FALSE),"")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+IFERROR(VLOOKUP(AN701,Tabla1[#Data],2,FALSE),"")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+IFERROR(VLOOKUP(AN702,Tabla1[#Data],2,FALSE),"")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+IFERROR(VLOOKUP(AN703,Tabla1[#Data],2,FALSE),"")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+IFERROR(VLOOKUP(AN704,Tabla1[#Data],2,FALSE),"")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+IFERROR(VLOOKUP(AN705,Tabla1[#Data],2,FALSE),"")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+IFERROR(VLOOKUP(AN706,Tabla1[#Data],2,FALSE),"")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+IFERROR(VLOOKUP(AN707,Tabla1[#Data],2,FALSE),"")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+IFERROR(VLOOKUP(AN708,Tabla1[#Data],2,FALSE),"")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+IFERROR(VLOOKUP(AN709,Tabla1[#Data],2,FALSE),"")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+IFERROR(VLOOKUP(AN710,Tabla1[#Data],2,FALSE),"")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+IFERROR(VLOOKUP(AN711,Tabla1[#Data],2,FALSE),"")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+IFERROR(VLOOKUP(AN712,Tabla1[#Data],2,FALSE),"")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+IFERROR(VLOOKUP(AN713,Tabla1[#Data],2,FALSE),"")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+IFERROR(VLOOKUP(AN714,Tabla1[#Data],2,FALSE),"")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+IFERROR(VLOOKUP(AN715,Tabla1[#Data],2,FALSE),"")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+IFERROR(VLOOKUP(AN716,Tabla1[#Data],2,FALSE),"")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+IFERROR(VLOOKUP(AN717,Tabla1[#Data],2,FALSE),"")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+IFERROR(VLOOKUP(AN718,Tabla1[#Data],2,FALSE),"")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+IFERROR(VLOOKUP(AN719,Tabla1[#Data],2,FALSE),"")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D282:E282"/>
    <mergeCell ref="F282:J282"/>
    <mergeCell ref="K282:M282"/>
    <mergeCell ref="D283:E283"/>
    <mergeCell ref="F283:J283"/>
    <mergeCell ref="K283:M283"/>
    <mergeCell ref="D280:E280"/>
    <mergeCell ref="F280:J280"/>
    <mergeCell ref="K280:M280"/>
    <mergeCell ref="D281:E281"/>
    <mergeCell ref="F281:J281"/>
    <mergeCell ref="K281:M281"/>
    <mergeCell ref="D278:E278"/>
    <mergeCell ref="F278:J278"/>
    <mergeCell ref="K278:M278"/>
    <mergeCell ref="D279:E279"/>
    <mergeCell ref="F279:J279"/>
    <mergeCell ref="K279:M279"/>
    <mergeCell ref="D276:E276"/>
    <mergeCell ref="F276:J276"/>
    <mergeCell ref="K276:M276"/>
    <mergeCell ref="D277:E277"/>
    <mergeCell ref="F277:J277"/>
    <mergeCell ref="K277:M277"/>
    <mergeCell ref="D274:E274"/>
    <mergeCell ref="F274:J274"/>
    <mergeCell ref="K274:M274"/>
    <mergeCell ref="D275:E275"/>
    <mergeCell ref="F275:J275"/>
    <mergeCell ref="K275:M275"/>
    <mergeCell ref="D272:E272"/>
    <mergeCell ref="F272:J272"/>
    <mergeCell ref="K272:M272"/>
    <mergeCell ref="D273:E273"/>
    <mergeCell ref="F273:J273"/>
    <mergeCell ref="K273:M273"/>
    <mergeCell ref="D270:E270"/>
    <mergeCell ref="F270:J270"/>
    <mergeCell ref="K270:M270"/>
    <mergeCell ref="D271:E271"/>
    <mergeCell ref="F271:J271"/>
    <mergeCell ref="K271:M271"/>
    <mergeCell ref="D269:E269"/>
    <mergeCell ref="F269:J269"/>
    <mergeCell ref="K269:M269"/>
    <mergeCell ref="A1:AG3"/>
    <mergeCell ref="V31:Y31"/>
    <mergeCell ref="D268:E268"/>
    <mergeCell ref="F268:J268"/>
    <mergeCell ref="K268:M268"/>
  </mergeCells>
  <hyperlinks>
    <hyperlink ref="AN1" r:id="rId1" xr:uid="{00000000-0004-0000-0600-000000000000}"/>
    <hyperlink ref="AN4" r:id="rId2" xr:uid="{00000000-0004-0000-0600-000001000000}"/>
  </hyperlinks>
  <pageMargins left="0.7" right="0.7" top="0.75" bottom="0.75" header="0.3" footer="0.3"/>
  <pageSetup paperSize="9" scale="1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7030A0"/>
    <pageSetUpPr fitToPage="1"/>
  </sheetPr>
  <dimension ref="A1:AT720"/>
  <sheetViews>
    <sheetView showGridLines="0" topLeftCell="A85" zoomScaleNormal="100" workbookViewId="0">
      <selection activeCell="Y102" sqref="Y102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6" ht="15" customHeight="1" x14ac:dyDescent="0.25">
      <c r="A1" s="47" t="s">
        <v>981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AJ1" s="21"/>
      <c r="AK1" s="21"/>
      <c r="AL1" s="24"/>
      <c r="AM1" s="22" t="s">
        <v>952</v>
      </c>
      <c r="AN1" s="27" t="s">
        <v>953</v>
      </c>
      <c r="AO1" s="22" t="s">
        <v>954</v>
      </c>
      <c r="AP1" s="24" t="s">
        <v>940</v>
      </c>
      <c r="AQ1" s="21"/>
      <c r="AR1" s="21"/>
      <c r="AS1" s="21"/>
      <c r="AT1" s="21"/>
    </row>
    <row r="2" spans="1:46" ht="15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AJ2" s="21"/>
      <c r="AK2" s="21"/>
      <c r="AL2" s="24"/>
      <c r="AM2" s="24"/>
      <c r="AN2" s="17"/>
      <c r="AO2" s="22" t="s">
        <v>955</v>
      </c>
      <c r="AP2" s="24" t="str">
        <f>A1</f>
        <v>Diagrama de Procesos - Modelo FV</v>
      </c>
      <c r="AQ2" s="21"/>
      <c r="AR2" s="21"/>
      <c r="AS2" s="21"/>
      <c r="AT2" s="21"/>
    </row>
    <row r="3" spans="1:46" ht="15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AJ3" s="21"/>
      <c r="AK3" s="21"/>
      <c r="AL3" s="24"/>
      <c r="AM3" s="22" t="s">
        <v>4</v>
      </c>
      <c r="AN3" s="17">
        <f>+COUNTA(AM9:AM1048576)</f>
        <v>500</v>
      </c>
      <c r="AO3" s="24"/>
      <c r="AP3" s="24"/>
      <c r="AQ3" s="21"/>
      <c r="AR3" s="21"/>
      <c r="AS3" s="21"/>
      <c r="AT3" s="21"/>
    </row>
    <row r="4" spans="1:46" x14ac:dyDescent="0.25">
      <c r="AL4" s="17"/>
      <c r="AM4" s="22" t="s">
        <v>17</v>
      </c>
      <c r="AN4" s="27" t="s">
        <v>18</v>
      </c>
      <c r="AO4" s="22" t="s">
        <v>956</v>
      </c>
      <c r="AP4" s="23" t="str">
        <f>AN4&amp;AP1&amp;AP2</f>
        <v>\\SERVER2012\ingenieria de procesos\Hojas de proceso\0 - Diagramas de Procesos\Diagrama de Procesos - Modelo FV</v>
      </c>
      <c r="AQ4" s="21"/>
      <c r="AR4" s="20" t="str">
        <f>AN4&amp;AP4&amp;AP3</f>
        <v>\\SERVER2012\ingenieria de procesos\Hojas de proceso\\\SERVER2012\ingenieria de procesos\Hojas de proceso\0 - Diagramas de Procesos\Diagrama de Procesos - Modelo FV</v>
      </c>
      <c r="AS4" s="21"/>
      <c r="AT4" s="21"/>
    </row>
    <row r="5" spans="1:46" x14ac:dyDescent="0.25">
      <c r="AL5" s="17"/>
      <c r="AM5" s="25" t="s">
        <v>20</v>
      </c>
      <c r="AN5" s="17" t="s">
        <v>21</v>
      </c>
      <c r="AO5" s="17"/>
      <c r="AP5" s="17"/>
    </row>
    <row r="6" spans="1:46" x14ac:dyDescent="0.25">
      <c r="AO6"/>
    </row>
    <row r="7" spans="1:46" x14ac:dyDescent="0.25">
      <c r="AO7"/>
    </row>
    <row r="8" spans="1:46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6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6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6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6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6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6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6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6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N25" t="s">
        <v>828</v>
      </c>
      <c r="AO25" s="7" t="str">
        <f>+IFERROR(VLOOKUP(AN25,Tabla1[],2,FALSE),"")</f>
        <v>CHA</v>
      </c>
      <c r="AP25" t="str">
        <f>+IFERROR(VLOOKUP(AO25,[1]!Tabla_áreas[#Data],3,FALSE),"")</f>
        <v/>
      </c>
      <c r="AQ25" t="str">
        <f t="shared" si="0"/>
        <v>CHA-05-01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proceso\\CHA-05-01 .xlsx</v>
      </c>
    </row>
    <row r="26" spans="39:45" x14ac:dyDescent="0.25">
      <c r="AM26" s="7" t="s">
        <v>37</v>
      </c>
      <c r="AN26" t="s">
        <v>829</v>
      </c>
      <c r="AO26" s="7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CHA-05-05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proceso\\CHA-05-05 .xlsx</v>
      </c>
    </row>
    <row r="27" spans="39:45" x14ac:dyDescent="0.25">
      <c r="AM27" s="7" t="s">
        <v>38</v>
      </c>
      <c r="AN27" t="s">
        <v>746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N28" t="s">
        <v>854</v>
      </c>
      <c r="AO28" s="7" t="str">
        <f>+IFERROR(VLOOKUP(AN28,Tabla1[],2,FALSE),"")</f>
        <v>PLA</v>
      </c>
      <c r="AP28" t="str">
        <f>+IFERROR(VLOOKUP(AO28,[1]!Tabla_áreas[#Data],3,FALSE),"")</f>
        <v/>
      </c>
      <c r="AQ28" t="str">
        <f t="shared" si="0"/>
        <v>PLA-05-20</v>
      </c>
      <c r="AR28" t="str">
        <f>IFERROR(VLOOKUP(AQ28,[1]!Tabla1[[#All],[HdP Cód Nuevo]:[HdP Nombre]],2,FALSE),"")</f>
        <v/>
      </c>
      <c r="AS28" t="str">
        <f t="shared" si="1"/>
        <v>\\SERVER2012\ingenieria de procesos\Hojas de proceso\\PLA-05-20 .xlsx</v>
      </c>
    </row>
    <row r="29" spans="39:45" x14ac:dyDescent="0.25">
      <c r="AM29" s="7" t="s">
        <v>40</v>
      </c>
      <c r="AN29" t="s">
        <v>1009</v>
      </c>
      <c r="AO29" s="7" t="str">
        <f>+IFERROR(VLOOKUP(AN29,Tabla1[],2,FALSE),"")</f>
        <v>PLA</v>
      </c>
      <c r="AP29" t="str">
        <f>+IFERROR(VLOOKUP(AO29,[1]!Tabla_áreas[#Data],3,FALSE),"")</f>
        <v/>
      </c>
      <c r="AQ29" t="str">
        <f t="shared" si="0"/>
        <v>PLA-15-20</v>
      </c>
      <c r="AR29" t="str">
        <f>IFERROR(VLOOKUP(AQ29,[1]!Tabla1[[#All],[HdP Cód Nuevo]:[HdP Nombre]],2,FALSE),"")</f>
        <v/>
      </c>
      <c r="AS29" t="str">
        <f t="shared" si="1"/>
        <v>\\SERVER2012\ingenieria de procesos\Hojas de proceso\\PLA-15-20 .xlsx</v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N41" t="s">
        <v>948</v>
      </c>
      <c r="AO41" s="7" t="str">
        <f>+IFERROR(VLOOKUP(AN41,Tabla1[],2,FALSE),"")</f>
        <v>PUE</v>
      </c>
      <c r="AP41" t="str">
        <f>+IFERROR(VLOOKUP(AO41,[1]!Tabla_áreas[#Data],3,FALSE),"")</f>
        <v/>
      </c>
      <c r="AQ41" t="str">
        <f t="shared" si="0"/>
        <v>PUE-01-01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proceso\\PUE-01-01 .xlsx</v>
      </c>
    </row>
    <row r="42" spans="38:45" x14ac:dyDescent="0.25">
      <c r="AM42" s="7" t="s">
        <v>53</v>
      </c>
      <c r="AN42" t="s">
        <v>746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N50" t="s">
        <v>1155</v>
      </c>
      <c r="AO50" s="7" t="str">
        <f>+IFERROR(VLOOKUP(AN50,Tabla1[],2,FALSE),"")</f>
        <v>EQU</v>
      </c>
      <c r="AP50" t="str">
        <f>+IFERROR(VLOOKUP(AO50,[1]!Tabla_áreas[#Data],3,FALSE),"")</f>
        <v/>
      </c>
      <c r="AQ50" t="str">
        <f t="shared" si="0"/>
        <v>EQU-05-15</v>
      </c>
      <c r="AR50" t="str">
        <f>IFERROR(VLOOKUP(AQ50,[1]!Tabla1[[#All],[HdP Cód Nuevo]:[HdP Nombre]],2,FALSE),"")</f>
        <v/>
      </c>
      <c r="AS50" t="str">
        <f t="shared" si="1"/>
        <v>\\SERVER2012\ingenieria de procesos\Hojas de proceso\\EQU-05-15 .xlsx</v>
      </c>
    </row>
    <row r="51" spans="39:45" x14ac:dyDescent="0.25">
      <c r="AM51" s="7" t="s">
        <v>62</v>
      </c>
      <c r="AN51" t="s">
        <v>752</v>
      </c>
      <c r="AO51" s="7" t="str">
        <f>+IFERROR(VLOOKUP(AN51,Tabla1[],2,FALSE),"")</f>
        <v>EQU</v>
      </c>
      <c r="AP51" t="str">
        <f>+IFERROR(VLOOKUP(AO51,[1]!Tabla_áreas[#Data],3,FALSE),"")</f>
        <v/>
      </c>
      <c r="AQ51" t="str">
        <f t="shared" si="0"/>
        <v>EQU-15-01</v>
      </c>
      <c r="AR51" t="str">
        <f>IFERROR(VLOOKUP(AQ51,[1]!Tabla1[[#All],[HdP Cód Nuevo]:[HdP Nombre]],2,FALSE),"")</f>
        <v/>
      </c>
      <c r="AS51" t="str">
        <f t="shared" si="1"/>
        <v>\\SERVER2012\ingenieria de procesos\Hojas de proceso\\EQU-15-01 .xlsx</v>
      </c>
    </row>
    <row r="52" spans="39:45" x14ac:dyDescent="0.25">
      <c r="AM52" s="7" t="s">
        <v>63</v>
      </c>
      <c r="AN52" t="s">
        <v>753</v>
      </c>
      <c r="AO52" s="7" t="str">
        <f>+IFERROR(VLOOKUP(AN52,Tabla1[],2,FALSE),"")</f>
        <v>EQU</v>
      </c>
      <c r="AP52" t="str">
        <f>+IFERROR(VLOOKUP(AO52,[1]!Tabla_áreas[#Data],3,FALSE),"")</f>
        <v/>
      </c>
      <c r="AQ52" t="str">
        <f t="shared" si="0"/>
        <v>EQU-20-01</v>
      </c>
      <c r="AR52" t="str">
        <f>IFERROR(VLOOKUP(AQ52,[1]!Tabla1[[#All],[HdP Cód Nuevo]:[HdP Nombre]],2,FALSE),"")</f>
        <v/>
      </c>
      <c r="AS52" t="str">
        <f t="shared" si="1"/>
        <v>\\SERVER2012\ingenieria de procesos\Hojas de proceso\\EQU-20-01 .xlsx</v>
      </c>
    </row>
    <row r="53" spans="39:45" x14ac:dyDescent="0.25">
      <c r="AM53" s="7" t="s">
        <v>64</v>
      </c>
      <c r="AN53" t="s">
        <v>754</v>
      </c>
      <c r="AO53" s="7" t="str">
        <f>+IFERROR(VLOOKUP(AN53,Tabla1[],2,FALSE),"")</f>
        <v>EQU</v>
      </c>
      <c r="AP53" t="str">
        <f>+IFERROR(VLOOKUP(AO53,[1]!Tabla_áreas[#Data],3,FALSE),"")</f>
        <v/>
      </c>
      <c r="AQ53" t="str">
        <f t="shared" si="0"/>
        <v>EQU-25-01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proceso\\EQU-25-01 .xlsx</v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N55" t="s">
        <v>756</v>
      </c>
      <c r="AO55" s="7" t="str">
        <f>+IFERROR(VLOOKUP(AN55,Tabla1[],2,FALSE),"")</f>
        <v>EQU</v>
      </c>
      <c r="AP55" t="str">
        <f>+IFERROR(VLOOKUP(AO55,[1]!Tabla_áreas[#Data],3,FALSE),"")</f>
        <v/>
      </c>
      <c r="AQ55" t="str">
        <f t="shared" si="0"/>
        <v>EQU-35-01</v>
      </c>
      <c r="AR55" t="str">
        <f>IFERROR(VLOOKUP(AQ55,[1]!Tabla1[[#All],[HdP Cód Nuevo]:[HdP Nombre]],2,FALSE),"")</f>
        <v/>
      </c>
      <c r="AS55" t="str">
        <f t="shared" si="1"/>
        <v>\\SERVER2012\ingenieria de procesos\Hojas de proceso\\EQU-35-01 .xlsx</v>
      </c>
    </row>
    <row r="56" spans="39:45" x14ac:dyDescent="0.25">
      <c r="AM56" s="7" t="s">
        <v>67</v>
      </c>
      <c r="AN56" t="s">
        <v>757</v>
      </c>
      <c r="AO56" s="7" t="str">
        <f>+IFERROR(VLOOKUP(AN56,Tabla1[],2,FALSE),"")</f>
        <v>EQU</v>
      </c>
      <c r="AP56" t="str">
        <f>+IFERROR(VLOOKUP(AO56,[1]!Tabla_áreas[#Data],3,FALSE),"")</f>
        <v/>
      </c>
      <c r="AQ56" t="str">
        <f t="shared" si="0"/>
        <v>EQU-40-01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proceso\\EQU-40-01 .xlsx</v>
      </c>
    </row>
    <row r="57" spans="39:45" x14ac:dyDescent="0.25">
      <c r="AM57" s="7" t="s">
        <v>68</v>
      </c>
      <c r="AN57" t="s">
        <v>758</v>
      </c>
      <c r="AO57" s="7" t="str">
        <f>+IFERROR(VLOOKUP(AN57,Tabla1[],2,FALSE),"")</f>
        <v>EQU</v>
      </c>
      <c r="AP57" t="str">
        <f>+IFERROR(VLOOKUP(AO57,[1]!Tabla_áreas[#Data],3,FALSE),"")</f>
        <v/>
      </c>
      <c r="AQ57" t="str">
        <f t="shared" si="0"/>
        <v>EQU-45-01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proceso\\EQU-45-01 .xlsx</v>
      </c>
    </row>
    <row r="58" spans="39:45" x14ac:dyDescent="0.25">
      <c r="AM58" s="7" t="s">
        <v>69</v>
      </c>
      <c r="AN58" t="s">
        <v>759</v>
      </c>
      <c r="AO58" s="7" t="str">
        <f>+IFERROR(VLOOKUP(AN58,Tabla1[],2,FALSE),"")</f>
        <v>EQU</v>
      </c>
      <c r="AP58" t="str">
        <f>+IFERROR(VLOOKUP(AO58,[1]!Tabla_áreas[#Data],3,FALSE),"")</f>
        <v/>
      </c>
      <c r="AQ58" t="str">
        <f t="shared" si="0"/>
        <v>EQU-50-01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proceso\\EQU-50-01 .xlsx</v>
      </c>
    </row>
    <row r="59" spans="39:45" x14ac:dyDescent="0.25">
      <c r="AM59" s="7" t="s">
        <v>70</v>
      </c>
      <c r="AN59" t="s">
        <v>764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N60" t="s">
        <v>767</v>
      </c>
      <c r="AO60" s="7" t="str">
        <f>+IFERROR(VLOOKUP(AN60,Tabla1[],2,FALSE),"")</f>
        <v>PUE</v>
      </c>
      <c r="AP60" t="str">
        <f>+IFERROR(VLOOKUP(AO60,[1]!Tabla_áreas[#Data],3,FALSE),"")</f>
        <v/>
      </c>
      <c r="AQ60" t="str">
        <f t="shared" si="0"/>
        <v>PUE-05-01</v>
      </c>
      <c r="AR60" t="str">
        <f>IFERROR(VLOOKUP(AQ60,[1]!Tabla1[[#All],[HdP Cód Nuevo]:[HdP Nombre]],2,FALSE),"")</f>
        <v/>
      </c>
      <c r="AS60" t="str">
        <f t="shared" si="1"/>
        <v>\\SERVER2012\ingenieria de procesos\Hojas de proceso\\PUE-05-01 .xlsx</v>
      </c>
    </row>
    <row r="61" spans="39:45" x14ac:dyDescent="0.25">
      <c r="AM61" s="7" t="s">
        <v>72</v>
      </c>
      <c r="AN61" t="s">
        <v>770</v>
      </c>
      <c r="AO61" s="7" t="str">
        <f>+IFERROR(VLOOKUP(AN61,Tabla1[],2,FALSE),"")</f>
        <v>PUE</v>
      </c>
      <c r="AP61" t="str">
        <f>+IFERROR(VLOOKUP(AO61,[1]!Tabla_áreas[#Data],3,FALSE),"")</f>
        <v/>
      </c>
      <c r="AQ61" t="str">
        <f t="shared" si="0"/>
        <v>PUE-15-01</v>
      </c>
      <c r="AR61" t="str">
        <f>IFERROR(VLOOKUP(AQ61,[1]!Tabla1[[#All],[HdP Cód Nuevo]:[HdP Nombre]],2,FALSE),"")</f>
        <v/>
      </c>
      <c r="AS61" t="str">
        <f t="shared" si="1"/>
        <v>\\SERVER2012\ingenieria de procesos\Hojas de proceso\\PUE-15-01 .xlsx</v>
      </c>
    </row>
    <row r="62" spans="39:45" x14ac:dyDescent="0.25">
      <c r="AM62" s="7" t="s">
        <v>73</v>
      </c>
      <c r="AN62" t="s">
        <v>1361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N63" t="s">
        <v>769</v>
      </c>
      <c r="AO63" s="7" t="str">
        <f>+IFERROR(VLOOKUP(AN63,Tabla1[],2,FALSE),"")</f>
        <v>PUE</v>
      </c>
      <c r="AP63" t="str">
        <f>+IFERROR(VLOOKUP(AO63,[1]!Tabla_áreas[#Data],3,FALSE),"")</f>
        <v/>
      </c>
      <c r="AQ63" t="str">
        <f t="shared" si="0"/>
        <v>PUE-10-01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proceso\\PUE-10-01 .xlsx</v>
      </c>
    </row>
    <row r="64" spans="39:45" x14ac:dyDescent="0.25">
      <c r="AM64" s="7" t="s">
        <v>75</v>
      </c>
      <c r="AN64" t="s">
        <v>771</v>
      </c>
      <c r="AO64" s="7" t="str">
        <f>+IFERROR(VLOOKUP(AN64,Tabla1[],2,FALSE),"")</f>
        <v>PUE</v>
      </c>
      <c r="AP64" t="str">
        <f>+IFERROR(VLOOKUP(AO64,[1]!Tabla_áreas[#Data],3,FALSE),"")</f>
        <v/>
      </c>
      <c r="AQ64" t="str">
        <f t="shared" si="0"/>
        <v>PUE-25-01</v>
      </c>
      <c r="AR64" t="str">
        <f>IFERROR(VLOOKUP(AQ64,[1]!Tabla1[[#All],[HdP Cód Nuevo]:[HdP Nombre]],2,FALSE),"")</f>
        <v/>
      </c>
      <c r="AS64" t="str">
        <f t="shared" si="1"/>
        <v>\\SERVER2012\ingenieria de procesos\Hojas de proceso\\PUE-25-01 .xlsx</v>
      </c>
    </row>
    <row r="65" spans="39:45" x14ac:dyDescent="0.25">
      <c r="AM65" s="7" t="s">
        <v>76</v>
      </c>
      <c r="AN65" t="s">
        <v>835</v>
      </c>
      <c r="AO65" s="7" t="str">
        <f>+IFERROR(VLOOKUP(AN65,Tabla1[],2,FALSE),"")</f>
        <v>PLA</v>
      </c>
      <c r="AP65" t="str">
        <f>+IFERROR(VLOOKUP(AO65,[1]!Tabla_áreas[#Data],3,FALSE),"")</f>
        <v/>
      </c>
      <c r="AQ65" t="str">
        <f t="shared" si="0"/>
        <v>PLA-05-05</v>
      </c>
      <c r="AR65" t="str">
        <f>IFERROR(VLOOKUP(AQ65,[1]!Tabla1[[#All],[HdP Cód Nuevo]:[HdP Nombre]],2,FALSE),"")</f>
        <v/>
      </c>
      <c r="AS65" t="str">
        <f t="shared" si="1"/>
        <v>\\SERVER2012\ingenieria de procesos\Hojas de proceso\\PLA-05-05 .xlsx</v>
      </c>
    </row>
    <row r="66" spans="39:45" x14ac:dyDescent="0.25">
      <c r="AM66" s="7" t="s">
        <v>77</v>
      </c>
      <c r="AN66" t="s">
        <v>774</v>
      </c>
      <c r="AO66" s="7" t="str">
        <f>+IFERROR(VLOOKUP(AN66,Tabla1[],2,FALSE),"")</f>
        <v>PUE</v>
      </c>
      <c r="AP66" t="str">
        <f>+IFERROR(VLOOKUP(AO66,[1]!Tabla_áreas[#Data],3,FALSE),"")</f>
        <v/>
      </c>
      <c r="AQ66" t="str">
        <f t="shared" si="0"/>
        <v>PUE-30-01</v>
      </c>
      <c r="AR66" t="str">
        <f>IFERROR(VLOOKUP(AQ66,[1]!Tabla1[[#All],[HdP Cód Nuevo]:[HdP Nombre]],2,FALSE),"")</f>
        <v/>
      </c>
      <c r="AS66" t="str">
        <f t="shared" si="1"/>
        <v>\\SERVER2012\ingenieria de procesos\Hojas de proceso\\PUE-30-01 .xlsx</v>
      </c>
    </row>
    <row r="67" spans="39:45" x14ac:dyDescent="0.25">
      <c r="AM67" s="7" t="s">
        <v>78</v>
      </c>
      <c r="AN67" t="s">
        <v>773</v>
      </c>
      <c r="AO67" s="7" t="str">
        <f>+IFERROR(VLOOKUP(AN67,Tabla1[],2,FALSE),"")</f>
        <v>PLA</v>
      </c>
      <c r="AP67" t="str">
        <f>+IFERROR(VLOOKUP(AO67,[1]!Tabla_áreas[#Data],3,FALSE),"")</f>
        <v/>
      </c>
      <c r="AQ67" t="str">
        <f t="shared" si="0"/>
        <v>PLA-15-01</v>
      </c>
      <c r="AR67" t="str">
        <f>IFERROR(VLOOKUP(AQ67,[1]!Tabla1[[#All],[HdP Cód Nuevo]:[HdP Nombre]],2,FALSE),"")</f>
        <v/>
      </c>
      <c r="AS67" t="str">
        <f t="shared" si="1"/>
        <v>\\SERVER2012\ingenieria de procesos\Hojas de proceso\\PLA-15-01 .xlsx</v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N77" t="s">
        <v>782</v>
      </c>
      <c r="AO77" s="7" t="str">
        <f>+IFERROR(VLOOKUP(AN77,Tabla1[],2,FALSE),"")</f>
        <v>PUE</v>
      </c>
      <c r="AP77" t="str">
        <f>+IFERROR(VLOOKUP(AO77,[1]!Tabla_áreas[#Data],3,FALSE),"")</f>
        <v/>
      </c>
      <c r="AQ77" t="str">
        <f t="shared" si="2"/>
        <v>PUE-40-01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proceso\\PUE-40-01 .xlsx</v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16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16:45" x14ac:dyDescent="0.25">
      <c r="AM82" s="7" t="s">
        <v>93</v>
      </c>
      <c r="AN82" t="s">
        <v>803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16:45" x14ac:dyDescent="0.25">
      <c r="AM83" s="7" t="s">
        <v>94</v>
      </c>
      <c r="AN83" t="s">
        <v>804</v>
      </c>
      <c r="AO83" s="7" t="str">
        <f>+IFERROR(VLOOKUP(AN83,Tabla1[],2,FALSE),"")</f>
        <v>CON</v>
      </c>
      <c r="AP83" t="str">
        <f>+IFERROR(VLOOKUP(AO83,[1]!Tabla_áreas[#Data],3,FALSE),"")</f>
        <v/>
      </c>
      <c r="AQ83" t="str">
        <f t="shared" si="2"/>
        <v>CON-10-01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proceso\\CON-10-01 .xlsx</v>
      </c>
    </row>
    <row r="84" spans="16:45" x14ac:dyDescent="0.25">
      <c r="AM84" s="7" t="s">
        <v>95</v>
      </c>
      <c r="AO84" s="7" t="str">
        <f>+IFERROR(VLOOKUP(AN84,Tabla1[],2,FALSE),"")</f>
        <v/>
      </c>
      <c r="AP84" t="str">
        <f>+IFERROR(VLOOKUP(AO84,[1]!Tabla_áreas[#Data],3,FALSE),"")</f>
        <v/>
      </c>
      <c r="AQ84" t="str">
        <f t="shared" si="2"/>
        <v/>
      </c>
      <c r="AR84" t="str">
        <f>IFERROR(VLOOKUP(AQ84,[1]!Tabla1[[#All],[HdP Cód Nuevo]:[HdP Nombre]],2,FALSE),"")</f>
        <v/>
      </c>
      <c r="AS84" t="str">
        <f t="shared" si="3"/>
        <v/>
      </c>
    </row>
    <row r="85" spans="16:45" x14ac:dyDescent="0.25">
      <c r="AM85" s="7" t="s">
        <v>96</v>
      </c>
      <c r="AO85" s="7" t="str">
        <f>+IFERROR(VLOOKUP(AN85,Tabla1[],2,FALSE),"")</f>
        <v/>
      </c>
      <c r="AP85" t="str">
        <f>+IFERROR(VLOOKUP(AO85,[1]!Tabla_áreas[#Data],3,FALSE),"")</f>
        <v/>
      </c>
      <c r="AQ85" t="str">
        <f t="shared" si="2"/>
        <v/>
      </c>
      <c r="AR85" t="str">
        <f>IFERROR(VLOOKUP(AQ85,[1]!Tabla1[[#All],[HdP Cód Nuevo]:[HdP Nombre]],2,FALSE),"")</f>
        <v/>
      </c>
      <c r="AS85" t="str">
        <f t="shared" si="3"/>
        <v/>
      </c>
    </row>
    <row r="86" spans="16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16:45" x14ac:dyDescent="0.25">
      <c r="AM87" s="7" t="s">
        <v>98</v>
      </c>
      <c r="AN87" t="s">
        <v>810</v>
      </c>
      <c r="AO87" s="7" t="str">
        <f>+IFERROR(VLOOKUP(AN87,Tabla1[],2,FALSE),"")</f>
        <v>EMB</v>
      </c>
      <c r="AP87" t="str">
        <f>+IFERROR(VLOOKUP(AO87,[1]!Tabla_áreas[#Data],3,FALSE),"")</f>
        <v/>
      </c>
      <c r="AQ87" t="str">
        <f t="shared" si="2"/>
        <v>EMB-05-01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proceso\\EMB-05-01 .xlsx</v>
      </c>
    </row>
    <row r="88" spans="16:45" x14ac:dyDescent="0.25">
      <c r="AM88" s="7" t="s">
        <v>99</v>
      </c>
      <c r="AN88" t="s">
        <v>813</v>
      </c>
      <c r="AO88" s="7" t="str">
        <f>+IFERROR(VLOOKUP(AN88,Tabla1[],2,FALSE),"")</f>
        <v>EMB</v>
      </c>
      <c r="AP88" t="str">
        <f>+IFERROR(VLOOKUP(AO88,[1]!Tabla_áreas[#Data],3,FALSE),"")</f>
        <v/>
      </c>
      <c r="AQ88" t="str">
        <f t="shared" si="2"/>
        <v>EMB-15-01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proceso\\EMB-15-01 .xlsx</v>
      </c>
    </row>
    <row r="89" spans="16:45" x14ac:dyDescent="0.25"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16:45" x14ac:dyDescent="0.25">
      <c r="AM90" s="7" t="s">
        <v>101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16:45" x14ac:dyDescent="0.25">
      <c r="AM91" s="7" t="s">
        <v>102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16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16:45" x14ac:dyDescent="0.25">
      <c r="P93" s="2"/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16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16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16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39:45" x14ac:dyDescent="0.25">
      <c r="AM100" s="7" t="s">
        <v>111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39:45" x14ac:dyDescent="0.25">
      <c r="AM106" s="7" t="s">
        <v>117</v>
      </c>
      <c r="AO106" s="7" t="str">
        <f>+IFERROR(VLOOKUP(AN106,Tabla1[],2,FALSE),"")</f>
        <v/>
      </c>
      <c r="AP106" t="str">
        <f>+IFERROR(VLOOKUP(AO106,[1]!Tabla_áreas[#Data],3,FALSE),"")</f>
        <v/>
      </c>
      <c r="AQ106" t="str">
        <f t="shared" si="2"/>
        <v/>
      </c>
      <c r="AR106" t="str">
        <f>IFERROR(VLOOKUP(AQ106,[1]!Tabla1[[#All],[HdP Cód Nuevo]:[HdP Nombre]],2,FALSE),"")</f>
        <v/>
      </c>
      <c r="AS106" t="str">
        <f t="shared" si="3"/>
        <v/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121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N118" t="s">
        <v>775</v>
      </c>
      <c r="AO118" s="7" t="str">
        <f>+IFERROR(VLOOKUP(AN118,Tabla1[],2,FALSE),"")</f>
        <v>CON</v>
      </c>
      <c r="AP118" t="str">
        <f>+IFERROR(VLOOKUP(AO118,[1]!Tabla_áreas[#Data],3,FALSE),"")</f>
        <v/>
      </c>
      <c r="AQ118" t="str">
        <f t="shared" si="2"/>
        <v>CON-05-01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proceso\\CON-05-01 .xlsx</v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N124" t="s">
        <v>721</v>
      </c>
      <c r="AO124" s="7" t="str">
        <f>+IFERROR(VLOOKUP(AN124,Tabla1[],2,FALSE),"")</f>
        <v>ARV</v>
      </c>
      <c r="AP124" t="str">
        <f>+IFERROR(VLOOKUP(AO124,[1]!Tabla_áreas[#Data],3,FALSE),"")</f>
        <v/>
      </c>
      <c r="AQ124" t="str">
        <f t="shared" si="2"/>
        <v>ARV-05-01</v>
      </c>
      <c r="AR124" t="str">
        <f>IFERROR(VLOOKUP(AQ124,[1]!Tabla1[[#All],[HdP Cód Nuevo]:[HdP Nombre]],2,FALSE),"")</f>
        <v/>
      </c>
      <c r="AS124" t="str">
        <f t="shared" si="3"/>
        <v>\\SERVER2012\ingenieria de procesos\Hojas de proceso\\ARV-05-01 .xlsx</v>
      </c>
    </row>
    <row r="125" spans="39:45" x14ac:dyDescent="0.25">
      <c r="AM125" s="7" t="s">
        <v>136</v>
      </c>
      <c r="AN125" t="s">
        <v>736</v>
      </c>
      <c r="AO125" s="7" t="str">
        <f>+IFERROR(VLOOKUP(AN125,Tabla1[],2,FALSE),"")</f>
        <v>ARV</v>
      </c>
      <c r="AP125" t="str">
        <f>+IFERROR(VLOOKUP(AO125,[1]!Tabla_áreas[#Data],3,FALSE),"")</f>
        <v/>
      </c>
      <c r="AQ125" t="str">
        <f t="shared" si="2"/>
        <v>ARV-10-01</v>
      </c>
      <c r="AR125" t="str">
        <f>IFERROR(VLOOKUP(AQ125,[1]!Tabla1[[#All],[HdP Cód Nuevo]:[HdP Nombre]],2,FALSE),"")</f>
        <v/>
      </c>
      <c r="AS125" t="str">
        <f t="shared" si="3"/>
        <v>\\SERVER2012\ingenieria de procesos\Hojas de proceso\\ARV-10-01 .xlsx</v>
      </c>
    </row>
    <row r="126" spans="39:45" x14ac:dyDescent="0.25">
      <c r="AM126" s="7" t="s">
        <v>137</v>
      </c>
      <c r="AN126" t="s">
        <v>737</v>
      </c>
      <c r="AO126" s="7" t="str">
        <f>+IFERROR(VLOOKUP(AN126,Tabla1[],2,FALSE),"")</f>
        <v>ARV</v>
      </c>
      <c r="AP126" t="str">
        <f>+IFERROR(VLOOKUP(AO126,[1]!Tabla_áreas[#Data],3,FALSE),"")</f>
        <v/>
      </c>
      <c r="AQ126" t="str">
        <f t="shared" si="2"/>
        <v>ARV-15-01</v>
      </c>
      <c r="AR126" t="str">
        <f>IFERROR(VLOOKUP(AQ126,[1]!Tabla1[[#All],[HdP Cód Nuevo]:[HdP Nombre]],2,FALSE),"")</f>
        <v/>
      </c>
      <c r="AS126" t="str">
        <f t="shared" si="3"/>
        <v>\\SERVER2012\ingenieria de procesos\Hojas de proceso\\ARV-15-01 .xlsx</v>
      </c>
    </row>
    <row r="127" spans="39:45" x14ac:dyDescent="0.25">
      <c r="AM127" s="7" t="s">
        <v>138</v>
      </c>
      <c r="AN127" t="s">
        <v>738</v>
      </c>
      <c r="AO127" s="7" t="str">
        <f>+IFERROR(VLOOKUP(AN127,Tabla1[],2,FALSE),"")</f>
        <v>ARV</v>
      </c>
      <c r="AP127" t="str">
        <f>+IFERROR(VLOOKUP(AO127,[1]!Tabla_áreas[#Data],3,FALSE),"")</f>
        <v/>
      </c>
      <c r="AQ127" t="str">
        <f t="shared" si="2"/>
        <v>ARV-15-05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proceso\\ARV-15-05 .xlsx</v>
      </c>
    </row>
    <row r="128" spans="39:45" x14ac:dyDescent="0.25">
      <c r="AM128" s="7" t="s">
        <v>139</v>
      </c>
      <c r="AN128" t="s">
        <v>739</v>
      </c>
      <c r="AO128" s="7" t="str">
        <f>+IFERROR(VLOOKUP(AN128,Tabla1[],2,FALSE),"")</f>
        <v>ARV</v>
      </c>
      <c r="AP128" t="str">
        <f>+IFERROR(VLOOKUP(AO128,[1]!Tabla_áreas[#Data],3,FALSE),"")</f>
        <v/>
      </c>
      <c r="AQ128" t="str">
        <f t="shared" si="2"/>
        <v>ARV-20-01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proceso\\ARV-20-01 .xlsx</v>
      </c>
    </row>
    <row r="129" spans="39:45" x14ac:dyDescent="0.25">
      <c r="AM129" s="7" t="s">
        <v>140</v>
      </c>
      <c r="AN129" t="s">
        <v>744</v>
      </c>
      <c r="AO129" s="7" t="str">
        <f>+IFERROR(VLOOKUP(AN129,Tabla1[],2,FALSE),"")</f>
        <v>ARV</v>
      </c>
      <c r="AP129" t="str">
        <f>+IFERROR(VLOOKUP(AO129,[1]!Tabla_áreas[#Data],3,FALSE),"")</f>
        <v/>
      </c>
      <c r="AQ129" t="str">
        <f t="shared" si="2"/>
        <v>ARV-30-01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proceso\\ARV-30-01 .xlsx</v>
      </c>
    </row>
    <row r="130" spans="39:45" x14ac:dyDescent="0.25">
      <c r="AM130" s="7" t="s">
        <v>141</v>
      </c>
      <c r="AN130" t="s">
        <v>728</v>
      </c>
      <c r="AO130" s="7" t="str">
        <f>+IFERROR(VLOOKUP(AN130,Tabla1[],2,FALSE),"")</f>
        <v>ARV</v>
      </c>
      <c r="AP130" t="str">
        <f>+IFERROR(VLOOKUP(AO130,[1]!Tabla_áreas[#Data],3,FALSE),"")</f>
        <v/>
      </c>
      <c r="AQ130" t="str">
        <f t="shared" si="2"/>
        <v>ARV-35-01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proceso\\ARV-35-01 .xlsx</v>
      </c>
    </row>
    <row r="131" spans="39:45" x14ac:dyDescent="0.25">
      <c r="AM131" s="7" t="s">
        <v>142</v>
      </c>
      <c r="AN131" t="s">
        <v>776</v>
      </c>
      <c r="AO131" s="7" t="str">
        <f>+IFERROR(VLOOKUP(AN131,Tabla1[],2,FALSE),"")</f>
        <v>ARV</v>
      </c>
      <c r="AP131" t="str">
        <f>+IFERROR(VLOOKUP(AO131,[1]!Tabla_áreas[#Data],3,FALSE),"")</f>
        <v/>
      </c>
      <c r="AQ131" t="str">
        <f t="shared" si="2"/>
        <v>ARV-01-01</v>
      </c>
      <c r="AR131" t="str">
        <f>IFERROR(VLOOKUP(AQ131,[1]!Tabla1[[#All],[HdP Cód Nuevo]:[HdP Nombre]],2,FALSE),"")</f>
        <v/>
      </c>
      <c r="AS131" t="str">
        <f t="shared" si="3"/>
        <v>\\SERVER2012\ingenieria de procesos\Hojas de proceso\\ARV-01-01 .xlsx</v>
      </c>
    </row>
    <row r="132" spans="39:45" x14ac:dyDescent="0.25">
      <c r="AM132" s="7" t="s">
        <v>143</v>
      </c>
      <c r="AN132" t="s">
        <v>780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N134" t="s">
        <v>726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N135" t="s">
        <v>724</v>
      </c>
      <c r="AO135" s="7" t="str">
        <f>+IFERROR(VLOOKUP(AN135,Tabla1[],2,FALSE),"")</f>
        <v>ATQ</v>
      </c>
      <c r="AP135" t="str">
        <f>+IFERROR(VLOOKUP(AO135,[1]!Tabla_áreas[#Data],3,FALSE),"")</f>
        <v/>
      </c>
      <c r="AQ135" t="str">
        <f t="shared" si="2"/>
        <v>ATQ-05-01</v>
      </c>
      <c r="AR135" t="str">
        <f>IFERROR(VLOOKUP(AQ135,[1]!Tabla1[[#All],[HdP Cód Nuevo]:[HdP Nombre]],2,FALSE),"")</f>
        <v/>
      </c>
      <c r="AS135" t="str">
        <f t="shared" si="3"/>
        <v>\\SERVER2012\ingenieria de procesos\Hojas de proceso\\ATQ-05-01 .xlsx</v>
      </c>
    </row>
    <row r="136" spans="39:45" x14ac:dyDescent="0.25">
      <c r="AM136" s="7" t="s">
        <v>147</v>
      </c>
      <c r="AN136" t="s">
        <v>725</v>
      </c>
      <c r="AO136" s="7" t="str">
        <f>+IFERROR(VLOOKUP(AN136,Tabla1[],2,FALSE),"")</f>
        <v>ATQ</v>
      </c>
      <c r="AP136" t="str">
        <f>+IFERROR(VLOOKUP(AO136,[1]!Tabla_áreas[#Data],3,FALSE),"")</f>
        <v/>
      </c>
      <c r="AQ136" t="str">
        <f t="shared" si="2"/>
        <v>ATQ-01-10</v>
      </c>
      <c r="AR136" t="str">
        <f>IFERROR(VLOOKUP(AQ136,[1]!Tabla1[[#All],[HdP Cód Nuevo]:[HdP Nombre]],2,FALSE),"")</f>
        <v/>
      </c>
      <c r="AS136" t="str">
        <f t="shared" si="3"/>
        <v>\\SERVER2012\ingenieria de procesos\Hojas de proceso\\ATQ-01-10 .xlsx</v>
      </c>
    </row>
    <row r="137" spans="39:45" x14ac:dyDescent="0.25">
      <c r="AM137" s="7" t="s">
        <v>148</v>
      </c>
      <c r="AN137" t="s">
        <v>729</v>
      </c>
      <c r="AO137" s="7" t="str">
        <f>+IFERROR(VLOOKUP(AN137,Tabla1[],2,FALSE),"")</f>
        <v>ATQ</v>
      </c>
      <c r="AP137" t="str">
        <f>+IFERROR(VLOOKUP(AO137,[1]!Tabla_áreas[#Data],3,FALSE),"")</f>
        <v/>
      </c>
      <c r="AQ137" t="str">
        <f t="shared" si="2"/>
        <v>ATQ-10-01</v>
      </c>
      <c r="AR137" t="str">
        <f>IFERROR(VLOOKUP(AQ137,[1]!Tabla1[[#All],[HdP Cód Nuevo]:[HdP Nombre]],2,FALSE),"")</f>
        <v/>
      </c>
      <c r="AS137" t="str">
        <f t="shared" si="3"/>
        <v>\\SERVER2012\ingenieria de procesos\Hojas de proceso\\ATQ-10-01 .xlsx</v>
      </c>
    </row>
    <row r="138" spans="39:45" x14ac:dyDescent="0.25">
      <c r="AM138" s="7" t="s">
        <v>149</v>
      </c>
      <c r="AN138" t="s">
        <v>982</v>
      </c>
      <c r="AO138" s="7" t="str">
        <f>+IFERROR(VLOOKUP(AN138,Tabla1[],2,FALSE),"")</f>
        <v>ATQ</v>
      </c>
      <c r="AP138" t="str">
        <f>+IFERROR(VLOOKUP(AO138,[1]!Tabla_áreas[#Data],3,FALSE),"")</f>
        <v/>
      </c>
      <c r="AQ138" t="str">
        <f t="shared" ref="AQ138:AQ202" si="4">IF(AO138="","",AO138&amp;"-"&amp;RIGHT(AN138,5))</f>
        <v>ATQ-15-05</v>
      </c>
      <c r="AR138" t="str">
        <f>IFERROR(VLOOKUP(AQ138,[1]!Tabla1[[#All],[HdP Cód Nuevo]:[HdP Nombre]],2,FALSE),"")</f>
        <v/>
      </c>
      <c r="AS138" t="str">
        <f t="shared" ref="AS138:AS202" si="5">IF(AO138="","",$AN$4&amp;AP138&amp;"\"&amp;AQ138&amp;" "&amp;AR138&amp;$AN$5)</f>
        <v>\\SERVER2012\ingenieria de procesos\Hojas de proceso\\ATQ-15-05 .xlsx</v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N140" t="s">
        <v>996</v>
      </c>
      <c r="AO140" s="7" t="str">
        <f>+IFERROR(VLOOKUP(AN140,Tabla1[],2,FALSE),"")</f>
        <v>ESP</v>
      </c>
      <c r="AP140" t="str">
        <f>+IFERROR(VLOOKUP(AO140,[1]!Tabla_áreas[#Data],3,FALSE),"")</f>
        <v/>
      </c>
      <c r="AQ140" t="str">
        <f t="shared" si="4"/>
        <v>ESP-05-01</v>
      </c>
      <c r="AR140" t="str">
        <f>IFERROR(VLOOKUP(AQ140,[1]!Tabla1[[#All],[HdP Cód Nuevo]:[HdP Nombre]],2,FALSE),"")</f>
        <v/>
      </c>
      <c r="AS140" t="str">
        <f t="shared" si="5"/>
        <v>\\SERVER2012\ingenieria de procesos\Hojas de proceso\\ESP-05-01 .xlsx</v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N142" t="s">
        <v>786</v>
      </c>
      <c r="AO142" s="7" t="str">
        <f>+IFERROR(VLOOKUP(AN142,Tabla1[],2,FALSE),"")</f>
        <v>ESP</v>
      </c>
      <c r="AP142" t="str">
        <f>+IFERROR(VLOOKUP(AO142,[1]!Tabla_áreas[#Data],3,FALSE),"")</f>
        <v/>
      </c>
      <c r="AQ142" t="str">
        <f t="shared" si="4"/>
        <v>ESP-01-01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proceso\\ESP-01-01 .xlsx</v>
      </c>
    </row>
    <row r="143" spans="39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820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N146" t="s">
        <v>821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N147" t="s">
        <v>822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/>
      <c r="AN149" t="s">
        <v>822</v>
      </c>
    </row>
    <row r="150" spans="39:45" x14ac:dyDescent="0.25">
      <c r="AM150" s="7" t="s">
        <v>160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39:45" x14ac:dyDescent="0.25">
      <c r="AM151" s="7" t="s">
        <v>161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162</v>
      </c>
      <c r="AN152" t="s">
        <v>823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163</v>
      </c>
      <c r="AN153" t="s">
        <v>13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164</v>
      </c>
      <c r="AN154" t="s">
        <v>824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165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166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167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168</v>
      </c>
      <c r="AN158" t="s">
        <v>819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169</v>
      </c>
      <c r="AN159" t="s">
        <v>733</v>
      </c>
      <c r="AO159" s="7" t="str">
        <f>+IFERROR(VLOOKUP(AN159,Tabla1[],2,FALSE),"")</f>
        <v>PEV</v>
      </c>
      <c r="AP159" t="str">
        <f>+IFERROR(VLOOKUP(AO159,[1]!Tabla_áreas[#Data],3,FALSE),"")</f>
        <v/>
      </c>
      <c r="AQ159" t="str">
        <f t="shared" si="4"/>
        <v>PEV-01-01</v>
      </c>
      <c r="AR159" t="str">
        <f>IFERROR(VLOOKUP(AQ159,[1]!Tabla1[[#All],[HdP Cód Nuevo]:[HdP Nombre]],2,FALSE),"")</f>
        <v/>
      </c>
      <c r="AS159" t="str">
        <f t="shared" si="5"/>
        <v>\\SERVER2012\ingenieria de procesos\Hojas de proceso\\PEV-01-01 .xlsx</v>
      </c>
    </row>
    <row r="160" spans="39:45" x14ac:dyDescent="0.25">
      <c r="AM160" s="7" t="s">
        <v>170</v>
      </c>
      <c r="AN160" t="s">
        <v>735</v>
      </c>
      <c r="AO160" s="7" t="str">
        <f>+IFERROR(VLOOKUP(AN160,Tabla1[],2,FALSE),"")</f>
        <v>PEV</v>
      </c>
      <c r="AP160" t="str">
        <f>+IFERROR(VLOOKUP(AO160,[1]!Tabla_áreas[#Data],3,FALSE),"")</f>
        <v/>
      </c>
      <c r="AQ160" t="str">
        <f t="shared" si="4"/>
        <v>PEV-10-01</v>
      </c>
      <c r="AR160" t="str">
        <f>IFERROR(VLOOKUP(AQ160,[1]!Tabla1[[#All],[HdP Cód Nuevo]:[HdP Nombre]],2,FALSE),"")</f>
        <v/>
      </c>
      <c r="AS160" t="str">
        <f t="shared" si="5"/>
        <v>\\SERVER2012\ingenieria de procesos\Hojas de proceso\\PEV-10-01 .xlsx</v>
      </c>
    </row>
    <row r="161" spans="39:45" x14ac:dyDescent="0.25">
      <c r="AM161" s="7" t="s">
        <v>171</v>
      </c>
      <c r="AN161" t="s">
        <v>742</v>
      </c>
      <c r="AO161" s="7" t="str">
        <f>+IFERROR(VLOOKUP(AN161,Tabla1[],2,FALSE),"")</f>
        <v>PEV</v>
      </c>
      <c r="AP161" t="str">
        <f>+IFERROR(VLOOKUP(AO161,[1]!Tabla_áreas[#Data],3,FALSE),"")</f>
        <v/>
      </c>
      <c r="AQ161" t="str">
        <f t="shared" si="4"/>
        <v>PEV-25-01</v>
      </c>
      <c r="AR161" t="str">
        <f>IFERROR(VLOOKUP(AQ161,[1]!Tabla1[[#All],[HdP Cód Nuevo]:[HdP Nombre]],2,FALSE),"")</f>
        <v/>
      </c>
      <c r="AS161" t="str">
        <f t="shared" si="5"/>
        <v>\\SERVER2012\ingenieria de procesos\Hojas de proceso\\PEV-25-01 .xlsx</v>
      </c>
    </row>
    <row r="162" spans="39:45" x14ac:dyDescent="0.25">
      <c r="AM162" s="7" t="s">
        <v>172</v>
      </c>
      <c r="AN162" t="s">
        <v>1150</v>
      </c>
      <c r="AO162" s="7" t="str">
        <f>+IFERROR(VLOOKUP(AN162,Tabla1[],2,FALSE),"")</f>
        <v>PEV</v>
      </c>
      <c r="AP162" t="str">
        <f>+IFERROR(VLOOKUP(AO162,[1]!Tabla_áreas[#Data],3,FALSE),"")</f>
        <v/>
      </c>
      <c r="AQ162" t="str">
        <f t="shared" si="4"/>
        <v>PEV-30-30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proceso\\PEV-30-30 .xlsx</v>
      </c>
    </row>
    <row r="163" spans="39:45" x14ac:dyDescent="0.25">
      <c r="AM163" s="7" t="s">
        <v>173</v>
      </c>
      <c r="AN163" t="s">
        <v>749</v>
      </c>
      <c r="AO163" s="7" t="str">
        <f>+IFERROR(VLOOKUP(AN163,Tabla1[],2,FALSE),"")</f>
        <v>PEV</v>
      </c>
      <c r="AP163" t="str">
        <f>+IFERROR(VLOOKUP(AO163,[1]!Tabla_áreas[#Data],3,FALSE),"")</f>
        <v/>
      </c>
      <c r="AQ163" t="str">
        <f t="shared" si="4"/>
        <v>PEV-50-05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proceso\\PEV-50-05 .xlsx</v>
      </c>
    </row>
    <row r="164" spans="39:45" x14ac:dyDescent="0.25">
      <c r="AM164" s="7" t="s">
        <v>174</v>
      </c>
      <c r="AN164" t="s">
        <v>750</v>
      </c>
      <c r="AO164" s="7" t="str">
        <f>+IFERROR(VLOOKUP(AN164,Tabla1[],2,FALSE),"")</f>
        <v>PEV</v>
      </c>
      <c r="AP164" t="str">
        <f>+IFERROR(VLOOKUP(AO164,[1]!Tabla_áreas[#Data],3,FALSE),"")</f>
        <v/>
      </c>
      <c r="AQ164" t="str">
        <f t="shared" si="4"/>
        <v>PEV-50-10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proceso\\PEV-50-10 .xlsx</v>
      </c>
    </row>
    <row r="165" spans="39:45" x14ac:dyDescent="0.25">
      <c r="AM165" s="7" t="s">
        <v>175</v>
      </c>
      <c r="AN165" t="s">
        <v>783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176</v>
      </c>
      <c r="AN166" t="s">
        <v>987</v>
      </c>
      <c r="AO166" s="7" t="str">
        <f>+IFERROR(VLOOKUP(AN166,Tabla1[],2,FALSE),"")</f>
        <v>PEV</v>
      </c>
      <c r="AP166" t="str">
        <f>+IFERROR(VLOOKUP(AO166,[1]!Tabla_áreas[#Data],3,FALSE),"")</f>
        <v/>
      </c>
      <c r="AQ166" t="str">
        <f t="shared" si="4"/>
        <v>PEV-45-10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proceso\\PEV-45-10 .xlsx</v>
      </c>
    </row>
    <row r="167" spans="39:45" x14ac:dyDescent="0.25">
      <c r="AM167" s="7" t="s">
        <v>177</v>
      </c>
      <c r="AN167" t="s">
        <v>781</v>
      </c>
      <c r="AO167" s="7" t="str">
        <f>+IFERROR(VLOOKUP(AN167,Tabla1[],2,FALSE),"")</f>
        <v>PEV</v>
      </c>
      <c r="AP167" t="str">
        <f>+IFERROR(VLOOKUP(AO167,[1]!Tabla_áreas[#Data],3,FALSE),"")</f>
        <v/>
      </c>
      <c r="AQ167" t="str">
        <f t="shared" si="4"/>
        <v>PEV-50-01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proceso\\PEV-50-01 .xlsx</v>
      </c>
    </row>
    <row r="168" spans="39:45" x14ac:dyDescent="0.25">
      <c r="AM168" s="7" t="s">
        <v>178</v>
      </c>
      <c r="AN168" t="s">
        <v>1149</v>
      </c>
      <c r="AO168" s="7" t="str">
        <f>+IFERROR(VLOOKUP(AN168,Tabla1[],2,FALSE),"")</f>
        <v>PEV</v>
      </c>
      <c r="AP168" t="str">
        <f>+IFERROR(VLOOKUP(AO168,[1]!Tabla_áreas[#Data],3,FALSE),"")</f>
        <v/>
      </c>
      <c r="AQ168" t="str">
        <f t="shared" si="4"/>
        <v>PEV-15-25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proceso\\PEV-15-25 .xlsx</v>
      </c>
    </row>
    <row r="169" spans="39:45" x14ac:dyDescent="0.25">
      <c r="AM169" s="7" t="s">
        <v>179</v>
      </c>
      <c r="AO169" s="7" t="str">
        <f>+IFERROR(VLOOKUP(AN169,Tabla1[],2,FALSE),"")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180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181</v>
      </c>
      <c r="AN171" t="s">
        <v>1144</v>
      </c>
      <c r="AO171" s="7" t="str">
        <f>+IFERROR(VLOOKUP(AN171,Tabla1[],2,FALSE),"")</f>
        <v>SUB</v>
      </c>
      <c r="AP171" t="str">
        <f>+IFERROR(VLOOKUP(AO171,[1]!Tabla_áreas[#Data],3,FALSE),"")</f>
        <v/>
      </c>
      <c r="AQ171" t="str">
        <f t="shared" si="4"/>
        <v>SUB-30-05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proceso\\SUB-30-05 .xlsx</v>
      </c>
    </row>
    <row r="172" spans="39:45" x14ac:dyDescent="0.25">
      <c r="AM172" s="7" t="s">
        <v>182</v>
      </c>
      <c r="AN172" t="s">
        <v>815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183</v>
      </c>
      <c r="AN173" t="s">
        <v>787</v>
      </c>
      <c r="AO173" s="7" t="str">
        <f>+IFERROR(VLOOKUP(AN173,Tabla1[],2,FALSE),"")</f>
        <v>CON</v>
      </c>
      <c r="AP173" t="str">
        <f>+IFERROR(VLOOKUP(AO173,[1]!Tabla_áreas[#Data],3,FALSE),"")</f>
        <v/>
      </c>
      <c r="AQ173" t="str">
        <f t="shared" si="4"/>
        <v>CON-01-01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proceso\\CON-01-01 .xlsx</v>
      </c>
    </row>
    <row r="174" spans="39:45" x14ac:dyDescent="0.25">
      <c r="AM174" s="7" t="s">
        <v>184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185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186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187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ht="16.5" customHeight="1" x14ac:dyDescent="0.25">
      <c r="AM178" s="7" t="s">
        <v>188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ht="16.5" customHeight="1" x14ac:dyDescent="0.25">
      <c r="AM179" s="7" t="s">
        <v>189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ht="16.5" customHeight="1" x14ac:dyDescent="0.25">
      <c r="AM180" s="7" t="s">
        <v>190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ht="16.5" customHeight="1" x14ac:dyDescent="0.25">
      <c r="AM181" s="7" t="s">
        <v>191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ht="16.5" customHeight="1" x14ac:dyDescent="0.25">
      <c r="AM182" s="7" t="s">
        <v>192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193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194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195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196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197</v>
      </c>
      <c r="AN187" t="s">
        <v>761</v>
      </c>
      <c r="AO187" s="7" t="str">
        <f>+IFERROR(VLOOKUP(AN187,Tabla1[],2,FALSE),"")</f>
        <v>TER</v>
      </c>
      <c r="AP187" t="str">
        <f>+IFERROR(VLOOKUP(AO187,[1]!Tabla_áreas[#Data],3,FALSE),"")</f>
        <v/>
      </c>
      <c r="AQ187" t="str">
        <f t="shared" si="4"/>
        <v>TER-01-01</v>
      </c>
      <c r="AR187" t="str">
        <f>IFERROR(VLOOKUP(AQ187,[1]!Tabla1[[#All],[HdP Cód Nuevo]:[HdP Nombre]],2,FALSE),"")</f>
        <v/>
      </c>
      <c r="AS187" t="str">
        <f t="shared" si="5"/>
        <v>\\SERVER2012\ingenieria de procesos\Hojas de proceso\\TER-01-01 .xlsx</v>
      </c>
    </row>
    <row r="188" spans="39:45" x14ac:dyDescent="0.25">
      <c r="AM188" s="7" t="s">
        <v>198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199</v>
      </c>
      <c r="AN189" t="s">
        <v>831</v>
      </c>
      <c r="AO189" s="7" t="str">
        <f>+IFERROR(VLOOKUP(AN189,Tabla1[],2,FALSE),"")</f>
        <v>TER</v>
      </c>
      <c r="AP189" t="str">
        <f>+IFERROR(VLOOKUP(AO189,[1]!Tabla_áreas[#Data],3,FALSE),"")</f>
        <v/>
      </c>
      <c r="AQ189" t="str">
        <f t="shared" si="4"/>
        <v>TER-10-01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proceso\\TER-10-01 .xlsx</v>
      </c>
    </row>
    <row r="190" spans="39:45" x14ac:dyDescent="0.25">
      <c r="AM190" s="7" t="s">
        <v>200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201</v>
      </c>
      <c r="AN191" t="s">
        <v>763</v>
      </c>
      <c r="AO191" s="7" t="str">
        <f>+IFERROR(VLOOKUP(AN191,Tabla1[],2,FALSE),"")</f>
        <v>TER</v>
      </c>
      <c r="AP191" t="str">
        <f>+IFERROR(VLOOKUP(AO191,[1]!Tabla_áreas[#Data],3,FALSE),"")</f>
        <v/>
      </c>
      <c r="AQ191" t="str">
        <f t="shared" si="4"/>
        <v>TER-10-10</v>
      </c>
      <c r="AR191" t="str">
        <f>IFERROR(VLOOKUP(AQ191,[1]!Tabla1[[#All],[HdP Cód Nuevo]:[HdP Nombre]],2,FALSE),"")</f>
        <v/>
      </c>
      <c r="AS191" t="str">
        <f t="shared" si="5"/>
        <v>\\SERVER2012\ingenieria de procesos\Hojas de proceso\\TER-10-10 .xlsx</v>
      </c>
    </row>
    <row r="192" spans="39:45" x14ac:dyDescent="0.25">
      <c r="AM192" s="7" t="s">
        <v>202</v>
      </c>
      <c r="AN192" t="s">
        <v>765</v>
      </c>
      <c r="AO192" s="7" t="str">
        <f>+IFERROR(VLOOKUP(AN192,Tabla1[],2,FALSE),"")</f>
        <v>TER</v>
      </c>
      <c r="AP192" t="str">
        <f>+IFERROR(VLOOKUP(AO192,[1]!Tabla_áreas[#Data],3,FALSE),"")</f>
        <v/>
      </c>
      <c r="AQ192" t="str">
        <f t="shared" si="4"/>
        <v>TER-45-01</v>
      </c>
      <c r="AR192" t="str">
        <f>IFERROR(VLOOKUP(AQ192,[1]!Tabla1[[#All],[HdP Cód Nuevo]:[HdP Nombre]],2,FALSE),"")</f>
        <v/>
      </c>
      <c r="AS192" t="str">
        <f t="shared" si="5"/>
        <v>\\SERVER2012\ingenieria de procesos\Hojas de proceso\\TER-45-01 .xlsx</v>
      </c>
    </row>
    <row r="193" spans="39:45" x14ac:dyDescent="0.25">
      <c r="AM193" s="7" t="s">
        <v>203</v>
      </c>
      <c r="AN193" t="s">
        <v>766</v>
      </c>
      <c r="AO193" s="7" t="str">
        <f>+IFERROR(VLOOKUP(AN193,Tabla1[],2,FALSE),"")</f>
        <v>TER</v>
      </c>
      <c r="AP193" t="str">
        <f>+IFERROR(VLOOKUP(AO193,[1]!Tabla_áreas[#Data],3,FALSE),"")</f>
        <v/>
      </c>
      <c r="AQ193" t="str">
        <f t="shared" si="4"/>
        <v>TER-45-05</v>
      </c>
      <c r="AR193" t="str">
        <f>IFERROR(VLOOKUP(AQ193,[1]!Tabla1[[#All],[HdP Cód Nuevo]:[HdP Nombre]],2,FALSE),"")</f>
        <v/>
      </c>
      <c r="AS193" t="str">
        <f t="shared" si="5"/>
        <v>\\SERVER2012\ingenieria de procesos\Hojas de proceso\\TER-45-05 .xlsx</v>
      </c>
    </row>
    <row r="194" spans="39:45" x14ac:dyDescent="0.25">
      <c r="AM194" s="7" t="s">
        <v>204</v>
      </c>
      <c r="AN194" t="s">
        <v>798</v>
      </c>
      <c r="AO194" s="7" t="str">
        <f>+IFERROR(VLOOKUP(AN194,Tabla1[],2,FALSE),"")</f>
        <v>TER</v>
      </c>
      <c r="AP194" t="str">
        <f>+IFERROR(VLOOKUP(AO194,[1]!Tabla_áreas[#Data],3,FALSE),"")</f>
        <v/>
      </c>
      <c r="AQ194" t="str">
        <f t="shared" si="4"/>
        <v>TER-30-01</v>
      </c>
      <c r="AR194" t="str">
        <f>IFERROR(VLOOKUP(AQ194,[1]!Tabla1[[#All],[HdP Cód Nuevo]:[HdP Nombre]],2,FALSE),"")</f>
        <v/>
      </c>
      <c r="AS194" t="str">
        <f t="shared" si="5"/>
        <v>\\SERVER2012\ingenieria de procesos\Hojas de proceso\\TER-30-01 .xlsx</v>
      </c>
    </row>
    <row r="195" spans="39:45" x14ac:dyDescent="0.25">
      <c r="AM195" s="7" t="s">
        <v>205</v>
      </c>
      <c r="AN195" t="s">
        <v>802</v>
      </c>
      <c r="AO195" s="7" t="str">
        <f>+IFERROR(VLOOKUP(AN195,Tabla1[],2,FALSE),"")</f>
        <v>TER</v>
      </c>
      <c r="AP195" t="str">
        <f>+IFERROR(VLOOKUP(AO195,[1]!Tabla_áreas[#Data],3,FALSE),"")</f>
        <v/>
      </c>
      <c r="AQ195" t="str">
        <f t="shared" si="4"/>
        <v>TER-40-01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proceso\\TER-40-01 .xlsx</v>
      </c>
    </row>
    <row r="196" spans="39:45" x14ac:dyDescent="0.25">
      <c r="AM196" s="7" t="s">
        <v>206</v>
      </c>
      <c r="AN196" t="s">
        <v>816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207</v>
      </c>
      <c r="AN197" t="s">
        <v>788</v>
      </c>
      <c r="AO197" s="7" t="str">
        <f>+IFERROR(VLOOKUP(AN197,Tabla1[],2,FALSE),"")</f>
        <v>TER</v>
      </c>
      <c r="AP197" t="str">
        <f>+IFERROR(VLOOKUP(AO197,[1]!Tabla_áreas[#Data],3,FALSE),"")</f>
        <v/>
      </c>
      <c r="AQ197" t="str">
        <f t="shared" si="4"/>
        <v>TER-15-05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proceso\\TER-15-05 .xlsx</v>
      </c>
    </row>
    <row r="198" spans="39:45" x14ac:dyDescent="0.25">
      <c r="AM198" s="7" t="s">
        <v>208</v>
      </c>
      <c r="AN198" t="s">
        <v>791</v>
      </c>
      <c r="AO198" s="7" t="str">
        <f>+IFERROR(VLOOKUP(AN198,Tabla1[],2,FALSE),"")</f>
        <v>TER</v>
      </c>
      <c r="AP198" t="str">
        <f>+IFERROR(VLOOKUP(AO198,[1]!Tabla_áreas[#Data],3,FALSE),"")</f>
        <v/>
      </c>
      <c r="AQ198" t="str">
        <f t="shared" si="4"/>
        <v>TER-15-01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proceso\\TER-15-01 .xlsx</v>
      </c>
    </row>
    <row r="199" spans="39:45" x14ac:dyDescent="0.25">
      <c r="AM199" s="7" t="s">
        <v>209</v>
      </c>
      <c r="AN199" t="s">
        <v>793</v>
      </c>
      <c r="AO199" s="7" t="str">
        <f>+IFERROR(VLOOKUP(AN199,Tabla1[],2,FALSE),"")</f>
        <v>TER</v>
      </c>
      <c r="AP199" t="str">
        <f>+IFERROR(VLOOKUP(AO199,[1]!Tabla_áreas[#Data],3,FALSE),"")</f>
        <v/>
      </c>
      <c r="AQ199" t="str">
        <f t="shared" si="4"/>
        <v>TER-20-01</v>
      </c>
      <c r="AR199" t="str">
        <f>IFERROR(VLOOKUP(AQ199,[1]!Tabla1[[#All],[HdP Cód Nuevo]:[HdP Nombre]],2,FALSE),"")</f>
        <v/>
      </c>
      <c r="AS199" t="str">
        <f t="shared" si="5"/>
        <v>\\SERVER2012\ingenieria de procesos\Hojas de proceso\\TER-20-01 .xlsx</v>
      </c>
    </row>
    <row r="200" spans="39:45" x14ac:dyDescent="0.25">
      <c r="AM200" s="7" t="s">
        <v>210</v>
      </c>
      <c r="AN200" t="s">
        <v>795</v>
      </c>
      <c r="AO200" s="7" t="str">
        <f>+IFERROR(VLOOKUP(AN200,Tabla1[],2,FALSE),"")</f>
        <v>TER</v>
      </c>
      <c r="AP200" t="str">
        <f>+IFERROR(VLOOKUP(AO200,[1]!Tabla_áreas[#Data],3,FALSE),"")</f>
        <v/>
      </c>
      <c r="AQ200" t="str">
        <f t="shared" si="4"/>
        <v>TER-25-01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proceso\\TER-25-01 .xlsx</v>
      </c>
    </row>
    <row r="201" spans="39:45" x14ac:dyDescent="0.25">
      <c r="AM201" s="7" t="s">
        <v>211</v>
      </c>
      <c r="AN201" t="s">
        <v>790</v>
      </c>
      <c r="AO201" s="7" t="str">
        <f>+IFERROR(VLOOKUP(AN201,Tabla1[],2,FALSE),"")</f>
        <v>TER</v>
      </c>
      <c r="AP201" t="str">
        <f>+IFERROR(VLOOKUP(AO201,[1]!Tabla_áreas[#Data],3,FALSE),"")</f>
        <v/>
      </c>
      <c r="AQ201" t="str">
        <f t="shared" si="4"/>
        <v>TER-35-01</v>
      </c>
      <c r="AR201" t="str">
        <f>IFERROR(VLOOKUP(AQ201,[1]!Tabla1[[#All],[HdP Cód Nuevo]:[HdP Nombre]],2,FALSE),"")</f>
        <v/>
      </c>
      <c r="AS201" t="str">
        <f t="shared" si="5"/>
        <v>\\SERVER2012\ingenieria de procesos\Hojas de proceso\\TER-35-01 .xlsx</v>
      </c>
    </row>
    <row r="202" spans="39:45" x14ac:dyDescent="0.25">
      <c r="AM202" s="7" t="s">
        <v>212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si="4"/>
        <v/>
      </c>
      <c r="AR202" t="str">
        <f>IFERROR(VLOOKUP(AQ202,[1]!Tabla1[[#All],[HdP Cód Nuevo]:[HdP Nombre]],2,FALSE),"")</f>
        <v/>
      </c>
      <c r="AS202" t="str">
        <f t="shared" si="5"/>
        <v/>
      </c>
    </row>
    <row r="203" spans="39:45" x14ac:dyDescent="0.25">
      <c r="AM203" s="7" t="s">
        <v>213</v>
      </c>
      <c r="AO203" s="7" t="str">
        <f>+IFERROR(VLOOKUP(AN203,Tabla1[],2,FALSE),"")</f>
        <v/>
      </c>
      <c r="AP203" t="str">
        <f>+IFERROR(VLOOKUP(AO203,[1]!Tabla_áreas[#Data],3,FALSE),"")</f>
        <v/>
      </c>
      <c r="AQ203" t="str">
        <f t="shared" ref="AQ203:AQ266" si="6">IF(AO203="","",AO203&amp;"-"&amp;RIGHT(AN203,5))</f>
        <v/>
      </c>
      <c r="AR203" t="str">
        <f>IFERROR(VLOOKUP(AQ203,[1]!Tabla1[[#All],[HdP Cód Nuevo]:[HdP Nombre]],2,FALSE),"")</f>
        <v/>
      </c>
      <c r="AS203" t="str">
        <f t="shared" ref="AS203:AS266" si="7">IF(AO203="","",$AN$4&amp;AP203&amp;"\"&amp;AQ203&amp;" "&amp;AR203&amp;$AN$5)</f>
        <v/>
      </c>
    </row>
    <row r="204" spans="39:45" x14ac:dyDescent="0.25">
      <c r="AM204" s="7" t="s">
        <v>214</v>
      </c>
      <c r="AN204" t="s">
        <v>983</v>
      </c>
      <c r="AO204" s="7" t="str">
        <f>+IFERROR(VLOOKUP(AN204,Tabla1[],2,FALSE),"")</f>
        <v>CHA</v>
      </c>
      <c r="AP204" t="str">
        <f>+IFERROR(VLOOKUP(AO204,[1]!Tabla_áreas[#Data],3,FALSE),"")</f>
        <v/>
      </c>
      <c r="AQ204" t="str">
        <f t="shared" si="6"/>
        <v>CHA-01-10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proceso\\CHA-01-10 .xlsx</v>
      </c>
    </row>
    <row r="205" spans="39:45" x14ac:dyDescent="0.25">
      <c r="AM205" s="7" t="s">
        <v>215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216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217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218</v>
      </c>
      <c r="AN208" t="s">
        <v>1011</v>
      </c>
      <c r="AO208" s="7" t="str">
        <f>+IFERROR(VLOOKUP(AN208,Tabla1[],2,FALSE),"")</f>
        <v>PUE</v>
      </c>
      <c r="AP208" t="str">
        <f>+IFERROR(VLOOKUP(AO208,[1]!Tabla_áreas[#Data],3,FALSE),"")</f>
        <v/>
      </c>
      <c r="AQ208" t="str">
        <f t="shared" si="6"/>
        <v>PUE-35-05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proceso\\PUE-35-05 .xlsx</v>
      </c>
    </row>
    <row r="209" spans="39:45" x14ac:dyDescent="0.25">
      <c r="AM209" s="7" t="s">
        <v>219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220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221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222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223</v>
      </c>
      <c r="AN213" t="s">
        <v>848</v>
      </c>
      <c r="AO213" s="7" t="str">
        <f>+IFERROR(VLOOKUP(AN213,Tabla1[],2,FALSE),"")</f>
        <v>CHA</v>
      </c>
      <c r="AP213" t="str">
        <f>+IFERROR(VLOOKUP(AO213,[1]!Tabla_áreas[#Data],3,FALSE),"")</f>
        <v/>
      </c>
      <c r="AQ213" t="str">
        <f t="shared" si="6"/>
        <v>CHA-10-01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proceso\\CHA-10-01 .xlsx</v>
      </c>
    </row>
    <row r="214" spans="39:45" x14ac:dyDescent="0.25">
      <c r="AM214" s="7" t="s">
        <v>224</v>
      </c>
      <c r="AN214" t="s">
        <v>849</v>
      </c>
      <c r="AO214" s="7" t="str">
        <f>+IFERROR(VLOOKUP(AN214,Tabla1[],2,FALSE),"")</f>
        <v>CHA</v>
      </c>
      <c r="AP214" t="str">
        <f>+IFERROR(VLOOKUP(AO214,[1]!Tabla_áreas[#Data],3,FALSE),"")</f>
        <v/>
      </c>
      <c r="AQ214" t="str">
        <f t="shared" si="6"/>
        <v>CHA-15-01</v>
      </c>
      <c r="AR214" t="str">
        <f>IFERROR(VLOOKUP(AQ214,[1]!Tabla1[[#All],[HdP Cód Nuevo]:[HdP Nombre]],2,FALSE),"")</f>
        <v/>
      </c>
      <c r="AS214" t="str">
        <f t="shared" si="7"/>
        <v>\\SERVER2012\ingenieria de procesos\Hojas de proceso\\CHA-15-01 .xlsx</v>
      </c>
    </row>
    <row r="215" spans="39:45" x14ac:dyDescent="0.25">
      <c r="AM215" s="7" t="s">
        <v>225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226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227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228</v>
      </c>
      <c r="AN218" t="s">
        <v>984</v>
      </c>
      <c r="AO218" s="7" t="str">
        <f>+IFERROR(VLOOKUP(AN218,Tabla1[],2,FALSE),"")</f>
        <v>ATQ</v>
      </c>
      <c r="AP218" t="str">
        <f>+IFERROR(VLOOKUP(AO218,[1]!Tabla_áreas[#Data],3,FALSE),"")</f>
        <v/>
      </c>
      <c r="AQ218" t="str">
        <f t="shared" si="6"/>
        <v>ATQ-20-01</v>
      </c>
      <c r="AR218" t="str">
        <f>IFERROR(VLOOKUP(AQ218,[1]!Tabla1[[#All],[HdP Cód Nuevo]:[HdP Nombre]],2,FALSE),"")</f>
        <v/>
      </c>
      <c r="AS218" t="str">
        <f t="shared" si="7"/>
        <v>\\SERVER2012\ingenieria de procesos\Hojas de proceso\\ATQ-20-01 .xlsx</v>
      </c>
    </row>
    <row r="219" spans="39:45" x14ac:dyDescent="0.25">
      <c r="AM219" s="7" t="s">
        <v>229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230</v>
      </c>
      <c r="AN220" t="s">
        <v>794</v>
      </c>
      <c r="AO220" s="7" t="str">
        <f>+IFERROR(VLOOKUP(AN220,Tabla1[],2,FALSE),"")</f>
        <v>CHA</v>
      </c>
      <c r="AP220" t="str">
        <f>+IFERROR(VLOOKUP(AO220,[1]!Tabla_áreas[#Data],3,FALSE),"")</f>
        <v/>
      </c>
      <c r="AQ220" t="str">
        <f t="shared" si="6"/>
        <v>CHA-01-05</v>
      </c>
      <c r="AR220" t="str">
        <f>IFERROR(VLOOKUP(AQ220,[1]!Tabla1[[#All],[HdP Cód Nuevo]:[HdP Nombre]],2,FALSE),"")</f>
        <v/>
      </c>
      <c r="AS220" t="str">
        <f t="shared" si="7"/>
        <v>\\SERVER2012\ingenieria de procesos\Hojas de proceso\\CHA-01-05 .xlsx</v>
      </c>
    </row>
    <row r="221" spans="39:45" x14ac:dyDescent="0.25">
      <c r="AM221" s="7" t="s">
        <v>231</v>
      </c>
      <c r="AN221" t="s">
        <v>853</v>
      </c>
      <c r="AO221" s="7" t="str">
        <f>+IFERROR(VLOOKUP(AN221,Tabla1[],2,FALSE),"")</f>
        <v>CHA</v>
      </c>
      <c r="AP221" t="str">
        <f>+IFERROR(VLOOKUP(AO221,[1]!Tabla_áreas[#Data],3,FALSE),"")</f>
        <v/>
      </c>
      <c r="AQ221" t="str">
        <f t="shared" si="6"/>
        <v>CHA-01-01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proceso\\CHA-01-01 .xlsx</v>
      </c>
    </row>
    <row r="222" spans="39:45" x14ac:dyDescent="0.25">
      <c r="AM222" s="7" t="s">
        <v>232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233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234</v>
      </c>
      <c r="AN224" t="s">
        <v>853</v>
      </c>
      <c r="AO224" s="7" t="str">
        <f>+IFERROR(VLOOKUP(AN224,Tabla1[],2,FALSE),"")</f>
        <v>CHA</v>
      </c>
      <c r="AP224" t="str">
        <f>+IFERROR(VLOOKUP(AO224,[1]!Tabla_áreas[#Data],3,FALSE),"")</f>
        <v/>
      </c>
      <c r="AQ224" t="str">
        <f t="shared" si="6"/>
        <v>CHA-01-01</v>
      </c>
      <c r="AR224" t="str">
        <f>IFERROR(VLOOKUP(AQ224,[1]!Tabla1[[#All],[HdP Cód Nuevo]:[HdP Nombre]],2,FALSE),"")</f>
        <v/>
      </c>
      <c r="AS224" t="str">
        <f t="shared" si="7"/>
        <v>\\SERVER2012\ingenieria de procesos\Hojas de proceso\\CHA-01-01 .xlsx</v>
      </c>
    </row>
    <row r="225" spans="39:45" x14ac:dyDescent="0.25">
      <c r="AM225" s="7" t="s">
        <v>235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236</v>
      </c>
      <c r="AN226" t="s">
        <v>841</v>
      </c>
      <c r="AO226" s="7" t="str">
        <f>+IFERROR(VLOOKUP(AN226,Tabla1[],2,FALSE),"")</f>
        <v>ARV</v>
      </c>
      <c r="AP226" t="str">
        <f>+IFERROR(VLOOKUP(AO226,[1]!Tabla_áreas[#Data],3,FALSE),"")</f>
        <v/>
      </c>
      <c r="AQ226" t="str">
        <f t="shared" si="6"/>
        <v>ARV-25-05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proceso\\ARV-25-05 .xlsx</v>
      </c>
    </row>
    <row r="227" spans="39:45" x14ac:dyDescent="0.25">
      <c r="AM227" s="7" t="s">
        <v>237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238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239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240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241</v>
      </c>
      <c r="AN231" t="s">
        <v>784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242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243</v>
      </c>
      <c r="AN233" t="s">
        <v>1096</v>
      </c>
      <c r="AO233" s="7" t="str">
        <f>+IFERROR(VLOOKUP(AN233,Tabla1[],2,FALSE),"")</f>
        <v>ESP</v>
      </c>
      <c r="AP233" t="str">
        <f>+IFERROR(VLOOKUP(AO233,[1]!Tabla_áreas[#Data],3,FALSE),"")</f>
        <v/>
      </c>
      <c r="AQ233" t="str">
        <f t="shared" si="6"/>
        <v>ESP-01-05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proceso\\ESP-01-05 .xlsx</v>
      </c>
    </row>
    <row r="234" spans="39:45" x14ac:dyDescent="0.25">
      <c r="AM234" s="7" t="s">
        <v>244</v>
      </c>
      <c r="AN234" t="s">
        <v>881</v>
      </c>
      <c r="AO234" s="7" t="str">
        <f>+IFERROR(VLOOKUP(AN234,Tabla1[],2,FALSE),"")</f>
        <v>EMB</v>
      </c>
      <c r="AP234" t="str">
        <f>+IFERROR(VLOOKUP(AO234,[1]!Tabla_áreas[#Data],3,FALSE),"")</f>
        <v/>
      </c>
      <c r="AQ234" t="str">
        <f t="shared" si="6"/>
        <v>EMB-01-20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proceso\\EMB-01-20 .xlsx</v>
      </c>
    </row>
    <row r="235" spans="39:45" x14ac:dyDescent="0.25">
      <c r="AM235" s="7" t="s">
        <v>245</v>
      </c>
      <c r="AN235" t="s">
        <v>784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246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247</v>
      </c>
      <c r="AN237" t="s">
        <v>807</v>
      </c>
      <c r="AO237" s="7" t="str">
        <f>+IFERROR(VLOOKUP(AN237,Tabla1[],2,FALSE),"")</f>
        <v>CON</v>
      </c>
      <c r="AP237" t="str">
        <f>+IFERROR(VLOOKUP(AO237,[1]!Tabla_áreas[#Data],3,FALSE),"")</f>
        <v/>
      </c>
      <c r="AQ237" t="str">
        <f t="shared" si="6"/>
        <v>CON-15-01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proceso\\CON-15-01 .xlsx</v>
      </c>
    </row>
    <row r="238" spans="39:45" x14ac:dyDescent="0.25">
      <c r="AM238" s="7" t="s">
        <v>248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249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250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1:45" x14ac:dyDescent="0.25">
      <c r="AM241" s="7" t="s">
        <v>251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252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M243" s="7" t="s">
        <v>253</v>
      </c>
      <c r="AN243" t="s">
        <v>1098</v>
      </c>
      <c r="AO243" s="7" t="str">
        <f>+IFERROR(VLOOKUP(AN243,Tabla1[],2,FALSE),"")</f>
        <v>CON</v>
      </c>
      <c r="AP243" t="str">
        <f>+IFERROR(VLOOKUP(AO243,[1]!Tabla_áreas[#Data],3,FALSE),"")</f>
        <v/>
      </c>
      <c r="AQ243" t="str">
        <f t="shared" si="6"/>
        <v>CON-01-05</v>
      </c>
      <c r="AR243" t="str">
        <f>IFERROR(VLOOKUP(AQ243,[1]!Tabla1[[#All],[HdP Cód Nuevo]:[HdP Nombre]],2,FALSE),"")</f>
        <v/>
      </c>
      <c r="AS243" t="str">
        <f t="shared" si="7"/>
        <v>\\SERVER2012\ingenieria de procesos\Hojas de proceso\\CON-01-05 .xlsx</v>
      </c>
    </row>
    <row r="244" spans="1:45" x14ac:dyDescent="0.25">
      <c r="AM244" s="7" t="s">
        <v>254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x14ac:dyDescent="0.25">
      <c r="AM245" s="7" t="s">
        <v>255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M246" s="7" t="s">
        <v>256</v>
      </c>
      <c r="AN246" t="s">
        <v>1132</v>
      </c>
      <c r="AO246" s="7" t="str">
        <f>+IFERROR(VLOOKUP(AN246,Tabla1[],2,FALSE),"")</f>
        <v>PUE</v>
      </c>
      <c r="AP246" t="str">
        <f>+IFERROR(VLOOKUP(AO246,[1]!Tabla_áreas[#Data],3,FALSE),"")</f>
        <v/>
      </c>
      <c r="AQ246" t="str">
        <f t="shared" si="6"/>
        <v>PUE-01-10</v>
      </c>
      <c r="AR246" t="str">
        <f>IFERROR(VLOOKUP(AQ246,[1]!Tabla1[[#All],[HdP Cód Nuevo]:[HdP Nombre]],2,FALSE),"")</f>
        <v/>
      </c>
      <c r="AS246" t="str">
        <f t="shared" si="7"/>
        <v>\\SERVER2012\ingenieria de procesos\Hojas de proceso\\PUE-01-10 .xlsx</v>
      </c>
    </row>
    <row r="247" spans="1:45" x14ac:dyDescent="0.25">
      <c r="AM247" s="7" t="s">
        <v>257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ht="15" customHeight="1" x14ac:dyDescent="0.25">
      <c r="AM248" s="7" t="s">
        <v>258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x14ac:dyDescent="0.25">
      <c r="AM249" s="7" t="s">
        <v>259</v>
      </c>
      <c r="AN249" t="s">
        <v>1099</v>
      </c>
      <c r="AO249" s="7" t="str">
        <f>+IFERROR(VLOOKUP(AN249,Tabla1[],2,FALSE),"")</f>
        <v>PEV</v>
      </c>
      <c r="AP249" t="str">
        <f>+IFERROR(VLOOKUP(AO249,[1]!Tabla_áreas[#Data],3,FALSE),"")</f>
        <v/>
      </c>
      <c r="AQ249" t="str">
        <f t="shared" si="6"/>
        <v>PEV-01-05</v>
      </c>
      <c r="AR249" t="str">
        <f>IFERROR(VLOOKUP(AQ249,[1]!Tabla1[[#All],[HdP Cód Nuevo]:[HdP Nombre]],2,FALSE),"")</f>
        <v/>
      </c>
      <c r="AS249" t="str">
        <f t="shared" si="7"/>
        <v>\\SERVER2012\ingenieria de procesos\Hojas de proceso\\PEV-01-05 .xlsx</v>
      </c>
    </row>
    <row r="250" spans="1:45" x14ac:dyDescent="0.25">
      <c r="A250" s="94" t="s">
        <v>915</v>
      </c>
      <c r="B250" s="96"/>
      <c r="C250" s="94" t="s">
        <v>916</v>
      </c>
      <c r="D250" s="95"/>
      <c r="E250" s="95"/>
      <c r="F250" s="95"/>
      <c r="G250" s="96"/>
      <c r="H250" s="94" t="s">
        <v>917</v>
      </c>
      <c r="I250" s="95"/>
      <c r="J250" s="96"/>
      <c r="AM250" s="7" t="s">
        <v>260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x14ac:dyDescent="0.25">
      <c r="A251" s="155" t="s">
        <v>918</v>
      </c>
      <c r="B251" s="156"/>
      <c r="C251" s="97" t="s">
        <v>919</v>
      </c>
      <c r="D251" s="98"/>
      <c r="E251" s="98"/>
      <c r="F251" s="98"/>
      <c r="G251" s="99"/>
      <c r="H251" s="97" t="s">
        <v>824</v>
      </c>
      <c r="I251" s="98"/>
      <c r="J251" s="99"/>
      <c r="AM251" s="7" t="s">
        <v>261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1:45" x14ac:dyDescent="0.25">
      <c r="A252" s="151" t="s">
        <v>918</v>
      </c>
      <c r="B252" s="152"/>
      <c r="C252" s="100" t="s">
        <v>920</v>
      </c>
      <c r="D252" s="101"/>
      <c r="E252" s="101"/>
      <c r="F252" s="101"/>
      <c r="G252" s="102"/>
      <c r="H252" s="100" t="s">
        <v>13</v>
      </c>
      <c r="I252" s="101"/>
      <c r="J252" s="102"/>
      <c r="AM252" s="7" t="s">
        <v>262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1:45" x14ac:dyDescent="0.25">
      <c r="A253" s="153" t="s">
        <v>918</v>
      </c>
      <c r="B253" s="154"/>
      <c r="C253" s="103" t="s">
        <v>921</v>
      </c>
      <c r="D253" s="104"/>
      <c r="E253" s="104"/>
      <c r="F253" s="104"/>
      <c r="G253" s="105"/>
      <c r="H253" s="103" t="s">
        <v>815</v>
      </c>
      <c r="I253" s="104"/>
      <c r="J253" s="105"/>
      <c r="AM253" s="7" t="s">
        <v>263</v>
      </c>
      <c r="AN253" t="s">
        <v>1151</v>
      </c>
      <c r="AO253" s="7" t="str">
        <f>+IFERROR(VLOOKUP(AN253,Tabla1[],2,FALSE),"")</f>
        <v>PEV</v>
      </c>
      <c r="AP253" t="str">
        <f>+IFERROR(VLOOKUP(AO253,[1]!Tabla_áreas[#Data],3,FALSE),"")</f>
        <v/>
      </c>
      <c r="AQ253" t="str">
        <f t="shared" si="6"/>
        <v>PEV-21-05</v>
      </c>
      <c r="AR253" t="str">
        <f>IFERROR(VLOOKUP(AQ253,[1]!Tabla1[[#All],[HdP Cód Nuevo]:[HdP Nombre]],2,FALSE),"")</f>
        <v/>
      </c>
      <c r="AS253" t="str">
        <f t="shared" si="7"/>
        <v>\\SERVER2012\ingenieria de procesos\Hojas de proceso\\PEV-21-05 .xlsx</v>
      </c>
    </row>
    <row r="254" spans="1:45" x14ac:dyDescent="0.25">
      <c r="A254" s="147" t="s">
        <v>922</v>
      </c>
      <c r="B254" s="148"/>
      <c r="C254" s="106" t="s">
        <v>923</v>
      </c>
      <c r="D254" s="107"/>
      <c r="E254" s="107"/>
      <c r="F254" s="107"/>
      <c r="G254" s="108"/>
      <c r="H254" s="106" t="s">
        <v>726</v>
      </c>
      <c r="I254" s="107"/>
      <c r="J254" s="108"/>
      <c r="AM254" s="7" t="s">
        <v>264</v>
      </c>
      <c r="AN254" t="s">
        <v>1152</v>
      </c>
      <c r="AO254" s="7" t="str">
        <f>+IFERROR(VLOOKUP(AN254,Tabla1[],2,FALSE),"")</f>
        <v>PEV</v>
      </c>
      <c r="AP254" t="str">
        <f>+IFERROR(VLOOKUP(AO254,[1]!Tabla_áreas[#Data],3,FALSE),"")</f>
        <v/>
      </c>
      <c r="AQ254" t="str">
        <f t="shared" si="6"/>
        <v>PEV-22-05</v>
      </c>
      <c r="AR254" t="str">
        <f>IFERROR(VLOOKUP(AQ254,[1]!Tabla1[[#All],[HdP Cód Nuevo]:[HdP Nombre]],2,FALSE),"")</f>
        <v/>
      </c>
      <c r="AS254" t="str">
        <f t="shared" si="7"/>
        <v>\\SERVER2012\ingenieria de procesos\Hojas de proceso\\PEV-22-05 .xlsx</v>
      </c>
    </row>
    <row r="255" spans="1:45" x14ac:dyDescent="0.25">
      <c r="A255" s="149" t="s">
        <v>922</v>
      </c>
      <c r="B255" s="150"/>
      <c r="C255" s="112" t="s">
        <v>924</v>
      </c>
      <c r="D255" s="113"/>
      <c r="E255" s="113"/>
      <c r="F255" s="113"/>
      <c r="G255" s="114"/>
      <c r="H255" s="112" t="s">
        <v>780</v>
      </c>
      <c r="I255" s="113"/>
      <c r="J255" s="114"/>
      <c r="AM255" s="7" t="s">
        <v>265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1:45" x14ac:dyDescent="0.25">
      <c r="A256" s="143" t="s">
        <v>922</v>
      </c>
      <c r="B256" s="144"/>
      <c r="C256" s="115" t="s">
        <v>925</v>
      </c>
      <c r="D256" s="116"/>
      <c r="E256" s="116"/>
      <c r="F256" s="116"/>
      <c r="G256" s="117"/>
      <c r="H256" s="115" t="s">
        <v>926</v>
      </c>
      <c r="I256" s="116"/>
      <c r="J256" s="117"/>
      <c r="AM256" s="7" t="s">
        <v>266</v>
      </c>
      <c r="AN256" t="s">
        <v>1143</v>
      </c>
      <c r="AO256" s="7" t="str">
        <f>+IFERROR(VLOOKUP(AN256,Tabla1[],2,FALSE),"")</f>
        <v>EMB</v>
      </c>
      <c r="AP256" t="str">
        <f>+IFERROR(VLOOKUP(AO256,[1]!Tabla_áreas[#Data],3,FALSE),"")</f>
        <v/>
      </c>
      <c r="AQ256" t="str">
        <f t="shared" si="6"/>
        <v>EMB-01-30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proceso\\EMB-01-30 .xlsx</v>
      </c>
    </row>
    <row r="257" spans="1:45" x14ac:dyDescent="0.25">
      <c r="A257" s="145" t="s">
        <v>922</v>
      </c>
      <c r="B257" s="146"/>
      <c r="C257" s="118" t="s">
        <v>927</v>
      </c>
      <c r="D257" s="119"/>
      <c r="E257" s="119"/>
      <c r="F257" s="119"/>
      <c r="G257" s="120"/>
      <c r="H257" s="118" t="s">
        <v>823</v>
      </c>
      <c r="I257" s="119"/>
      <c r="J257" s="120"/>
      <c r="AM257" s="7" t="s">
        <v>267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x14ac:dyDescent="0.25">
      <c r="A258" s="121" t="s">
        <v>922</v>
      </c>
      <c r="B258" s="123"/>
      <c r="C258" s="121" t="s">
        <v>928</v>
      </c>
      <c r="D258" s="122"/>
      <c r="E258" s="122"/>
      <c r="F258" s="122"/>
      <c r="G258" s="123"/>
      <c r="H258" s="121" t="s">
        <v>784</v>
      </c>
      <c r="I258" s="122"/>
      <c r="J258" s="123"/>
      <c r="AM258" s="7" t="s">
        <v>268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1:45" x14ac:dyDescent="0.25">
      <c r="A259" s="141" t="s">
        <v>922</v>
      </c>
      <c r="B259" s="142"/>
      <c r="C259" s="124" t="s">
        <v>929</v>
      </c>
      <c r="D259" s="125"/>
      <c r="E259" s="125"/>
      <c r="F259" s="125"/>
      <c r="G259" s="126"/>
      <c r="H259" s="124" t="s">
        <v>819</v>
      </c>
      <c r="I259" s="125"/>
      <c r="J259" s="126"/>
      <c r="AM259" s="7" t="s">
        <v>269</v>
      </c>
      <c r="AN259" t="s">
        <v>1148</v>
      </c>
      <c r="AO259" s="7" t="str">
        <f>+IFERROR(VLOOKUP(AN259,Tabla1[],2,FALSE),"")</f>
        <v>PEV</v>
      </c>
      <c r="AP259" t="str">
        <f>+IFERROR(VLOOKUP(AO259,[1]!Tabla_áreas[#Data],3,FALSE),"")</f>
        <v/>
      </c>
      <c r="AQ259" t="str">
        <f t="shared" si="6"/>
        <v>PEV-28-05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proceso\\PEV-28-05 .xlsx</v>
      </c>
    </row>
    <row r="260" spans="1:45" x14ac:dyDescent="0.25">
      <c r="A260" s="137" t="s">
        <v>922</v>
      </c>
      <c r="B260" s="138"/>
      <c r="C260" s="91" t="s">
        <v>930</v>
      </c>
      <c r="D260" s="92"/>
      <c r="E260" s="92"/>
      <c r="F260" s="92"/>
      <c r="G260" s="93"/>
      <c r="H260" s="91" t="s">
        <v>931</v>
      </c>
      <c r="I260" s="92"/>
      <c r="J260" s="93"/>
      <c r="AM260" s="7" t="s">
        <v>270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x14ac:dyDescent="0.25">
      <c r="A261" s="139" t="s">
        <v>922</v>
      </c>
      <c r="B261" s="140"/>
      <c r="C261" s="109" t="s">
        <v>932</v>
      </c>
      <c r="D261" s="110"/>
      <c r="E261" s="110"/>
      <c r="F261" s="110"/>
      <c r="G261" s="111"/>
      <c r="H261" s="109" t="s">
        <v>820</v>
      </c>
      <c r="I261" s="110"/>
      <c r="J261" s="111"/>
      <c r="AM261" s="7" t="s">
        <v>271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x14ac:dyDescent="0.25">
      <c r="A262" s="129" t="s">
        <v>922</v>
      </c>
      <c r="B262" s="130"/>
      <c r="C262" s="85" t="s">
        <v>933</v>
      </c>
      <c r="D262" s="86"/>
      <c r="E262" s="86"/>
      <c r="F262" s="86"/>
      <c r="G262" s="87"/>
      <c r="H262" s="85" t="s">
        <v>816</v>
      </c>
      <c r="I262" s="86"/>
      <c r="J262" s="87"/>
      <c r="AM262" s="7" t="s">
        <v>272</v>
      </c>
      <c r="AN262" t="s">
        <v>1147</v>
      </c>
      <c r="AO262" s="7" t="str">
        <f>+IFERROR(VLOOKUP(AN262,Tabla1[],2,FALSE),"")</f>
        <v>PEV</v>
      </c>
      <c r="AP262" t="str">
        <f>+IFERROR(VLOOKUP(AO262,[1]!Tabla_áreas[#Data],3,FALSE),"")</f>
        <v/>
      </c>
      <c r="AQ262" t="str">
        <f t="shared" si="6"/>
        <v>PEV-08-01</v>
      </c>
      <c r="AR262" t="str">
        <f>IFERROR(VLOOKUP(AQ262,[1]!Tabla1[[#All],[HdP Cód Nuevo]:[HdP Nombre]],2,FALSE),"")</f>
        <v/>
      </c>
      <c r="AS262" t="str">
        <f t="shared" si="7"/>
        <v>\\SERVER2012\ingenieria de procesos\Hojas de proceso\\PEV-08-01 .xlsx</v>
      </c>
    </row>
    <row r="263" spans="1:45" x14ac:dyDescent="0.25">
      <c r="A263" s="133" t="s">
        <v>922</v>
      </c>
      <c r="B263" s="134"/>
      <c r="C263" s="88" t="s">
        <v>934</v>
      </c>
      <c r="D263" s="89"/>
      <c r="E263" s="89"/>
      <c r="F263" s="89"/>
      <c r="G263" s="90"/>
      <c r="H263" s="88" t="s">
        <v>821</v>
      </c>
      <c r="I263" s="89"/>
      <c r="J263" s="90"/>
      <c r="AM263" s="7" t="s">
        <v>273</v>
      </c>
      <c r="AN263" t="s">
        <v>1142</v>
      </c>
      <c r="AO263" s="7" t="str">
        <f>+IFERROR(VLOOKUP(AN263,Tabla1[],2,FALSE),"")</f>
        <v>EQU</v>
      </c>
      <c r="AP263" t="str">
        <f>+IFERROR(VLOOKUP(AO263,[1]!Tabla_áreas[#Data],3,FALSE),"")</f>
        <v/>
      </c>
      <c r="AQ263" t="str">
        <f t="shared" si="6"/>
        <v>EQU-14-01</v>
      </c>
      <c r="AR263" t="str">
        <f>IFERROR(VLOOKUP(AQ263,[1]!Tabla1[[#All],[HdP Cód Nuevo]:[HdP Nombre]],2,FALSE),"")</f>
        <v/>
      </c>
      <c r="AS263" t="str">
        <f t="shared" si="7"/>
        <v>\\SERVER2012\ingenieria de procesos\Hojas de proceso\\EQU-14-01 .xlsx</v>
      </c>
    </row>
    <row r="264" spans="1:45" x14ac:dyDescent="0.25">
      <c r="A264" s="135" t="s">
        <v>922</v>
      </c>
      <c r="B264" s="136"/>
      <c r="C264" s="79" t="s">
        <v>935</v>
      </c>
      <c r="D264" s="80"/>
      <c r="E264" s="80"/>
      <c r="F264" s="80"/>
      <c r="G264" s="81"/>
      <c r="H264" s="79" t="s">
        <v>936</v>
      </c>
      <c r="I264" s="80"/>
      <c r="J264" s="81"/>
      <c r="X264" s="1"/>
      <c r="AM264" s="7" t="s">
        <v>274</v>
      </c>
      <c r="AN264" t="s">
        <v>1153</v>
      </c>
      <c r="AO264" s="7" t="str">
        <f>+IFERROR(VLOOKUP(AN264,Tabla1[],2,FALSE),"")</f>
        <v>PEV</v>
      </c>
      <c r="AP264" t="str">
        <f>+IFERROR(VLOOKUP(AO264,[1]!Tabla_áreas[#Data],3,FALSE),"")</f>
        <v/>
      </c>
      <c r="AQ264" t="str">
        <f t="shared" si="6"/>
        <v>PEV-35-25</v>
      </c>
      <c r="AR264" t="str">
        <f>IFERROR(VLOOKUP(AQ264,[1]!Tabla1[[#All],[HdP Cód Nuevo]:[HdP Nombre]],2,FALSE),"")</f>
        <v/>
      </c>
      <c r="AS264" t="str">
        <f t="shared" si="7"/>
        <v>\\SERVER2012\ingenieria de procesos\Hojas de proceso\\PEV-35-25 .xlsx</v>
      </c>
    </row>
    <row r="265" spans="1:45" x14ac:dyDescent="0.25">
      <c r="A265" s="131" t="s">
        <v>922</v>
      </c>
      <c r="B265" s="132"/>
      <c r="C265" s="82" t="s">
        <v>937</v>
      </c>
      <c r="D265" s="83"/>
      <c r="E265" s="83"/>
      <c r="F265" s="83"/>
      <c r="G265" s="84"/>
      <c r="H265" s="82" t="s">
        <v>822</v>
      </c>
      <c r="I265" s="83"/>
      <c r="J265" s="84"/>
      <c r="AM265" s="7" t="s">
        <v>275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1:45" x14ac:dyDescent="0.25">
      <c r="AM266" s="7" t="s">
        <v>1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6"/>
        <v/>
      </c>
      <c r="AR266" t="str">
        <f>IFERROR(VLOOKUP(AQ266,[1]!Tabla1[[#All],[HdP Cód Nuevo]:[HdP Nombre]],2,FALSE),"")</f>
        <v/>
      </c>
      <c r="AS266" t="str">
        <f t="shared" si="7"/>
        <v/>
      </c>
    </row>
    <row r="267" spans="1:45" x14ac:dyDescent="0.25">
      <c r="AM267" s="7" t="s">
        <v>276</v>
      </c>
      <c r="AN267" t="s">
        <v>1145</v>
      </c>
      <c r="AO267" s="7" t="str">
        <f>+IFERROR(VLOOKUP(AN267,Tabla1[],2,FALSE),"")</f>
        <v>SUB</v>
      </c>
      <c r="AP267" t="str">
        <f>+IFERROR(VLOOKUP(AO267,[1]!Tabla_áreas[#Data],3,FALSE),"")</f>
        <v/>
      </c>
      <c r="AQ267" t="str">
        <f t="shared" ref="AQ267:AQ330" si="8">IF(AO267="","",AO267&amp;"-"&amp;RIGHT(AN267,5))</f>
        <v>SUB-45-01</v>
      </c>
      <c r="AR267" t="str">
        <f>IFERROR(VLOOKUP(AQ267,[1]!Tabla1[[#All],[HdP Cód Nuevo]:[HdP Nombre]],2,FALSE),"")</f>
        <v/>
      </c>
      <c r="AS267" t="str">
        <f t="shared" ref="AS267:AS330" si="9">IF(AO267="","",$AN$4&amp;AP267&amp;"\"&amp;AQ267&amp;" "&amp;AR267&amp;$AN$5)</f>
        <v>\\SERVER2012\ingenieria de procesos\Hojas de proceso\\SUB-45-01 .xlsx</v>
      </c>
    </row>
    <row r="268" spans="1:45" x14ac:dyDescent="0.25">
      <c r="AM268" s="7" t="s">
        <v>277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x14ac:dyDescent="0.25">
      <c r="AM269" s="7" t="s">
        <v>2</v>
      </c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1:45" x14ac:dyDescent="0.25">
      <c r="AM270" s="7" t="s">
        <v>278</v>
      </c>
      <c r="AN270" s="5" t="s">
        <v>1154</v>
      </c>
      <c r="AO270" s="7" t="str">
        <f>+IFERROR(VLOOKUP(AN270,Tabla1[],2,FALSE),"")</f>
        <v>EQU</v>
      </c>
      <c r="AP270" t="str">
        <f>+IFERROR(VLOOKUP(AO270,[1]!Tabla_áreas[#Data],3,FALSE),"")</f>
        <v/>
      </c>
      <c r="AQ270" t="str">
        <f t="shared" si="8"/>
        <v>EQU-23-01</v>
      </c>
      <c r="AR270" t="str">
        <f>IFERROR(VLOOKUP(AQ270,[1]!Tabla1[[#All],[HdP Cód Nuevo]:[HdP Nombre]],2,FALSE),"")</f>
        <v/>
      </c>
      <c r="AS270" t="str">
        <f t="shared" si="9"/>
        <v>\\SERVER2012\ingenieria de procesos\Hojas de proceso\\EQU-23-01 .xlsx</v>
      </c>
    </row>
    <row r="271" spans="1:45" x14ac:dyDescent="0.25">
      <c r="AM271" s="7" t="s">
        <v>5</v>
      </c>
      <c r="AN271" s="5"/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x14ac:dyDescent="0.25">
      <c r="AM272" s="7" t="s">
        <v>8</v>
      </c>
      <c r="AN272" t="s">
        <v>1156</v>
      </c>
      <c r="AO272" s="7" t="str">
        <f>+IFERROR(VLOOKUP(AN272,Tabla1[],2,FALSE),"")</f>
        <v>PEV</v>
      </c>
      <c r="AP272" t="str">
        <f>+IFERROR(VLOOKUP(AO272,[1]!Tabla_áreas[#Data],3,FALSE),"")</f>
        <v/>
      </c>
      <c r="AQ272" t="str">
        <f t="shared" si="8"/>
        <v>PEV-90-25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proceso\\PEV-90-25 .xlsx</v>
      </c>
    </row>
    <row r="273" spans="38:45" x14ac:dyDescent="0.25">
      <c r="AL273" s="1"/>
      <c r="AM273" s="7" t="s">
        <v>6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38:45" x14ac:dyDescent="0.25">
      <c r="AM274" s="7" t="s">
        <v>9</v>
      </c>
      <c r="AN274" t="s">
        <v>1209</v>
      </c>
      <c r="AO274" s="7" t="str">
        <f>+IFERROR(VLOOKUP(AN274,Tabla1[],2,FALSE),"")</f>
        <v>PLA</v>
      </c>
      <c r="AP274" t="str">
        <f>+IFERROR(VLOOKUP(AO274,[1]!Tabla_áreas[#Data],3,FALSE),"")</f>
        <v/>
      </c>
      <c r="AQ274" t="str">
        <f t="shared" si="8"/>
        <v>PLA-10-60</v>
      </c>
      <c r="AR274" t="str">
        <f>IFERROR(VLOOKUP(AQ274,[1]!Tabla1[[#All],[HdP Cód Nuevo]:[HdP Nombre]],2,FALSE),"")</f>
        <v/>
      </c>
      <c r="AS274" t="str">
        <f t="shared" si="9"/>
        <v>\\SERVER2012\ingenieria de procesos\Hojas de proceso\\PLA-10-60 .xlsx</v>
      </c>
    </row>
    <row r="275" spans="38:45" x14ac:dyDescent="0.25">
      <c r="AM275" s="7" t="s">
        <v>7</v>
      </c>
      <c r="AN275" t="s">
        <v>1210</v>
      </c>
      <c r="AO275" s="7" t="str">
        <f>+IFERROR(VLOOKUP(AN275,Tabla1[],2,FALSE),"")</f>
        <v>PLA</v>
      </c>
      <c r="AP275" t="str">
        <f>+IFERROR(VLOOKUP(AO275,[1]!Tabla_áreas[#Data],3,FALSE),"")</f>
        <v/>
      </c>
      <c r="AQ275" t="str">
        <f t="shared" si="8"/>
        <v>PLA-05-01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proceso\\PLA-05-01 .xlsx</v>
      </c>
    </row>
    <row r="276" spans="38:45" x14ac:dyDescent="0.25">
      <c r="AM276" s="7" t="s">
        <v>279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38:45" x14ac:dyDescent="0.25">
      <c r="AM277" s="7" t="s">
        <v>280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8:45" x14ac:dyDescent="0.25">
      <c r="AM278" s="7" t="s">
        <v>281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38:45" x14ac:dyDescent="0.25">
      <c r="AM279" s="7" t="s">
        <v>282</v>
      </c>
      <c r="AN279" t="s">
        <v>814</v>
      </c>
      <c r="AO279" s="7" t="str">
        <f>+IFERROR(VLOOKUP(AN279,Tabla1[],2,FALSE),"")</f>
        <v>EMB</v>
      </c>
      <c r="AP279" t="str">
        <f>+IFERROR(VLOOKUP(AO279,[1]!Tabla_áreas[#Data],3,FALSE),"")</f>
        <v/>
      </c>
      <c r="AQ279" t="str">
        <f t="shared" si="8"/>
        <v>EMB-10-01</v>
      </c>
      <c r="AR279" t="str">
        <f>IFERROR(VLOOKUP(AQ279,[1]!Tabla1[[#All],[HdP Cód Nuevo]:[HdP Nombre]],2,FALSE),"")</f>
        <v/>
      </c>
      <c r="AS279" t="str">
        <f t="shared" si="9"/>
        <v>\\SERVER2012\ingenieria de procesos\Hojas de proceso\\EMB-10-01 .xlsx</v>
      </c>
    </row>
    <row r="280" spans="38:45" x14ac:dyDescent="0.25">
      <c r="AM280" s="7" t="s">
        <v>283</v>
      </c>
      <c r="AN280" s="5" t="s">
        <v>1075</v>
      </c>
      <c r="AO280" s="7" t="str">
        <f>+IFERROR(VLOOKUP(AN280,Tabla1[],2,FALSE),"")</f>
        <v>EMB</v>
      </c>
      <c r="AP280" t="str">
        <f>+IFERROR(VLOOKUP(AO280,[1]!Tabla_áreas[#Data],3,FALSE),"")</f>
        <v/>
      </c>
      <c r="AQ280" t="str">
        <f t="shared" si="8"/>
        <v>EMB-10-05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proceso\\EMB-10-05 .xlsx</v>
      </c>
    </row>
    <row r="281" spans="38:45" x14ac:dyDescent="0.25">
      <c r="AM281" s="7" t="s">
        <v>284</v>
      </c>
      <c r="AN281" s="5"/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38:45" x14ac:dyDescent="0.25">
      <c r="AM282" s="7" t="s">
        <v>285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38:45" x14ac:dyDescent="0.25">
      <c r="AM283" s="7" t="s">
        <v>286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38:45" x14ac:dyDescent="0.25">
      <c r="AM284" s="7" t="s">
        <v>10</v>
      </c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38:45" x14ac:dyDescent="0.25">
      <c r="AM285" s="7" t="s">
        <v>287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38:45" x14ac:dyDescent="0.25">
      <c r="AM286" s="7" t="s">
        <v>288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38:45" x14ac:dyDescent="0.25">
      <c r="AM287" s="7" t="s">
        <v>11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38:45" x14ac:dyDescent="0.25">
      <c r="AM288" s="7" t="s">
        <v>12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289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290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291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292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293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294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295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296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297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298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299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300</v>
      </c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301</v>
      </c>
      <c r="AN301" s="5"/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302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303</v>
      </c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304</v>
      </c>
      <c r="AN304" s="5"/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305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306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307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308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309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310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311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312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313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314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315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316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317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318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319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320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321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322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323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324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325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326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327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328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329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330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8"/>
        <v/>
      </c>
      <c r="AR330" t="str">
        <f>IFERROR(VLOOKUP(AQ330,[1]!Tabla1[[#All],[HdP Cód Nuevo]:[HdP Nombre]],2,FALSE),"")</f>
        <v/>
      </c>
      <c r="AS330" t="str">
        <f t="shared" si="9"/>
        <v/>
      </c>
    </row>
    <row r="331" spans="39:45" x14ac:dyDescent="0.25">
      <c r="AM331" s="7" t="s">
        <v>331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ref="AQ331:AQ394" si="10">IF(AO331="","",AO331&amp;"-"&amp;RIGHT(AN331,5))</f>
        <v/>
      </c>
      <c r="AR331" t="str">
        <f>IFERROR(VLOOKUP(AQ331,[1]!Tabla1[[#All],[HdP Cód Nuevo]:[HdP Nombre]],2,FALSE),"")</f>
        <v/>
      </c>
      <c r="AS331" t="str">
        <f t="shared" ref="AS331:AS394" si="11">IF(AO331="","",$AN$4&amp;AP331&amp;"\"&amp;AQ331&amp;" "&amp;AR331&amp;$AN$5)</f>
        <v/>
      </c>
    </row>
    <row r="332" spans="39:45" x14ac:dyDescent="0.25">
      <c r="AM332" s="7" t="s">
        <v>332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333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334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335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336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337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338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339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340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341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342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343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344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345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346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347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348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349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350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351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352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353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354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355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356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357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358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359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360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361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362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363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364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365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366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367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368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369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370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371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372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373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374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375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376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377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378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379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380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381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382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383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384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385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386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387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388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389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390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391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392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393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394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0"/>
        <v/>
      </c>
      <c r="AR394" t="str">
        <f>IFERROR(VLOOKUP(AQ394,[1]!Tabla1[[#All],[HdP Cód Nuevo]:[HdP Nombre]],2,FALSE),"")</f>
        <v/>
      </c>
      <c r="AS394" t="str">
        <f t="shared" si="11"/>
        <v/>
      </c>
    </row>
    <row r="395" spans="39:45" x14ac:dyDescent="0.25">
      <c r="AM395" s="7" t="s">
        <v>395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ref="AQ395:AQ458" si="12">IF(AO395="","",AO395&amp;"-"&amp;RIGHT(AN395,5))</f>
        <v/>
      </c>
      <c r="AR395" t="str">
        <f>IFERROR(VLOOKUP(AQ395,[1]!Tabla1[[#All],[HdP Cód Nuevo]:[HdP Nombre]],2,FALSE),"")</f>
        <v/>
      </c>
      <c r="AS395" t="str">
        <f t="shared" ref="AS395:AS458" si="13">IF(AO395="","",$AN$4&amp;AP395&amp;"\"&amp;AQ395&amp;" "&amp;AR395&amp;$AN$5)</f>
        <v/>
      </c>
    </row>
    <row r="396" spans="39:45" x14ac:dyDescent="0.25">
      <c r="AM396" s="7" t="s">
        <v>396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397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398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399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400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401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402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403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404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405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406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407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408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409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410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411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412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413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414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415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416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417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418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419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420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421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422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423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424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425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426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427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428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429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430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431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432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433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434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435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436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437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438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439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440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441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442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443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444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445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446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447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448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449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450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451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452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453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454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455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456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457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458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2"/>
        <v/>
      </c>
      <c r="AR458" t="str">
        <f>IFERROR(VLOOKUP(AQ458,[1]!Tabla1[[#All],[HdP Cód Nuevo]:[HdP Nombre]],2,FALSE),"")</f>
        <v/>
      </c>
      <c r="AS458" t="str">
        <f t="shared" si="13"/>
        <v/>
      </c>
    </row>
    <row r="459" spans="39:45" x14ac:dyDescent="0.25">
      <c r="AM459" s="7" t="s">
        <v>459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ref="AQ459:AQ522" si="14">IF(AO459="","",AO459&amp;"-"&amp;RIGHT(AN459,5))</f>
        <v/>
      </c>
      <c r="AR459" t="str">
        <f>IFERROR(VLOOKUP(AQ459,[1]!Tabla1[[#All],[HdP Cód Nuevo]:[HdP Nombre]],2,FALSE),"")</f>
        <v/>
      </c>
      <c r="AS459" t="str">
        <f t="shared" ref="AS459:AS522" si="15">IF(AO459="","",$AN$4&amp;AP459&amp;"\"&amp;AQ459&amp;" "&amp;AR459&amp;$AN$5)</f>
        <v/>
      </c>
    </row>
    <row r="460" spans="39:45" x14ac:dyDescent="0.25">
      <c r="AM460" s="7" t="s">
        <v>460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461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462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463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464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465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466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467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468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469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470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471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472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473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474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475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476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477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478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479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480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481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482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483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484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485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486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487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488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489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490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491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492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493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494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495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496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497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498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499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500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501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502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503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504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505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506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507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508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 t="s">
        <v>509</v>
      </c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4"/>
        <v/>
      </c>
      <c r="AR522" t="str">
        <f>IFERROR(VLOOKUP(AQ522,[1]!Tabla1[[#All],[HdP Cód Nuevo]:[HdP Nombre]],2,FALSE),"")</f>
        <v/>
      </c>
      <c r="AS522" t="str">
        <f t="shared" si="15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ref="AQ523:AQ586" si="16">IF(AO523="","",AO523&amp;"-"&amp;RIGHT(AN523,5))</f>
        <v/>
      </c>
      <c r="AR523" t="str">
        <f>IFERROR(VLOOKUP(AQ523,[1]!Tabla1[[#All],[HdP Cód Nuevo]:[HdP Nombre]],2,FALSE),"")</f>
        <v/>
      </c>
      <c r="AS523" t="str">
        <f t="shared" ref="AS523:AS586" si="17">IF(AO523="","",$AN$4&amp;AP523&amp;"\"&amp;AQ523&amp;" "&amp;AR523&amp;$AN$5)</f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6"/>
        <v/>
      </c>
      <c r="AR586" t="str">
        <f>IFERROR(VLOOKUP(AQ586,[1]!Tabla1[[#All],[HdP Cód Nuevo]:[HdP Nombre]],2,FALSE),"")</f>
        <v/>
      </c>
      <c r="AS586" t="str">
        <f t="shared" si="17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ref="AQ587:AQ650" si="18">IF(AO587="","",AO587&amp;"-"&amp;RIGHT(AN587,5))</f>
        <v/>
      </c>
      <c r="AR587" t="str">
        <f>IFERROR(VLOOKUP(AQ587,[1]!Tabla1[[#All],[HdP Cód Nuevo]:[HdP Nombre]],2,FALSE),"")</f>
        <v/>
      </c>
      <c r="AS587" t="str">
        <f t="shared" ref="AS587:AS650" si="19">IF(AO587="","",$AN$4&amp;AP587&amp;"\"&amp;AQ587&amp;" "&amp;AR587&amp;$AN$5)</f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18"/>
        <v/>
      </c>
      <c r="AR650" t="str">
        <f>IFERROR(VLOOKUP(AQ650,[1]!Tabla1[[#All],[HdP Cód Nuevo]:[HdP Nombre]],2,FALSE),"")</f>
        <v/>
      </c>
      <c r="AS650" t="str">
        <f t="shared" si="19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ref="AQ651:AQ714" si="20">IF(AO651="","",AO651&amp;"-"&amp;RIGHT(AN651,5))</f>
        <v/>
      </c>
      <c r="AR651" t="str">
        <f>IFERROR(VLOOKUP(AQ651,[1]!Tabla1[[#All],[HdP Cód Nuevo]:[HdP Nombre]],2,FALSE),"")</f>
        <v/>
      </c>
      <c r="AS651" t="str">
        <f t="shared" ref="AS651:AS714" si="21">IF(AO651="","",$AN$4&amp;AP651&amp;"\"&amp;AQ651&amp;" "&amp;AR651&amp;$AN$5)</f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0"/>
        <v/>
      </c>
      <c r="AR714" t="str">
        <f>IFERROR(VLOOKUP(AQ714,[1]!Tabla1[[#All],[HdP Cód Nuevo]:[HdP Nombre]],2,FALSE),"")</f>
        <v/>
      </c>
      <c r="AS714" t="str">
        <f t="shared" si="21"/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ref="AQ715:AQ720" si="22">IF(AO715="","",AO715&amp;"-"&amp;RIGHT(AN715,5))</f>
        <v/>
      </c>
      <c r="AR715" t="str">
        <f>IFERROR(VLOOKUP(AQ715,[1]!Tabla1[[#All],[HdP Cód Nuevo]:[HdP Nombre]],2,FALSE),"")</f>
        <v/>
      </c>
      <c r="AS715" t="str">
        <f t="shared" ref="AS715:AS720" si="23">IF(AO715="","",$AN$4&amp;AP715&amp;"\"&amp;AQ715&amp;" "&amp;AR715&amp;$AN$5)</f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  <row r="720" spans="39:45" x14ac:dyDescent="0.25">
      <c r="AM720" s="7"/>
      <c r="AO720" s="7" t="str">
        <f>+IFERROR(VLOOKUP(AN720,Tabla1[],2,FALSE),"")</f>
        <v/>
      </c>
      <c r="AP720" t="str">
        <f>+IFERROR(VLOOKUP(AO720,[1]!Tabla_áreas[#Data],3,FALSE),"")</f>
        <v/>
      </c>
      <c r="AQ720" t="str">
        <f t="shared" si="22"/>
        <v/>
      </c>
      <c r="AR720" t="str">
        <f>IFERROR(VLOOKUP(AQ720,[1]!Tabla1[[#All],[HdP Cód Nuevo]:[HdP Nombre]],2,FALSE),"")</f>
        <v/>
      </c>
      <c r="AS720" t="str">
        <f t="shared" si="23"/>
        <v/>
      </c>
    </row>
  </sheetData>
  <mergeCells count="49">
    <mergeCell ref="A250:B250"/>
    <mergeCell ref="C250:G250"/>
    <mergeCell ref="H250:J250"/>
    <mergeCell ref="A1:W3"/>
    <mergeCell ref="A251:B251"/>
    <mergeCell ref="C251:G251"/>
    <mergeCell ref="H251:J251"/>
    <mergeCell ref="A252:B252"/>
    <mergeCell ref="C252:G252"/>
    <mergeCell ref="H252:J252"/>
    <mergeCell ref="A253:B253"/>
    <mergeCell ref="C253:G253"/>
    <mergeCell ref="H253:J253"/>
    <mergeCell ref="A254:B254"/>
    <mergeCell ref="C254:G254"/>
    <mergeCell ref="H254:J254"/>
    <mergeCell ref="A255:B255"/>
    <mergeCell ref="C255:G255"/>
    <mergeCell ref="H255:J255"/>
    <mergeCell ref="A256:B256"/>
    <mergeCell ref="C256:G256"/>
    <mergeCell ref="H256:J256"/>
    <mergeCell ref="A257:B257"/>
    <mergeCell ref="C257:G257"/>
    <mergeCell ref="H257:J257"/>
    <mergeCell ref="A258:B258"/>
    <mergeCell ref="C258:G258"/>
    <mergeCell ref="H258:J258"/>
    <mergeCell ref="A259:B259"/>
    <mergeCell ref="C259:G259"/>
    <mergeCell ref="H259:J259"/>
    <mergeCell ref="A260:B260"/>
    <mergeCell ref="C260:G260"/>
    <mergeCell ref="H260:J260"/>
    <mergeCell ref="A261:B261"/>
    <mergeCell ref="C261:G261"/>
    <mergeCell ref="H261:J261"/>
    <mergeCell ref="A262:B262"/>
    <mergeCell ref="C262:G262"/>
    <mergeCell ref="H262:J262"/>
    <mergeCell ref="A265:B265"/>
    <mergeCell ref="C265:G265"/>
    <mergeCell ref="H265:J265"/>
    <mergeCell ref="A263:B263"/>
    <mergeCell ref="C263:G263"/>
    <mergeCell ref="H263:J263"/>
    <mergeCell ref="A264:B264"/>
    <mergeCell ref="C264:G264"/>
    <mergeCell ref="H264:J264"/>
  </mergeCells>
  <hyperlinks>
    <hyperlink ref="AN1" r:id="rId1" xr:uid="{00000000-0004-0000-0700-000000000000}"/>
    <hyperlink ref="AN4" r:id="rId2" xr:uid="{00000000-0004-0000-0700-000001000000}"/>
  </hyperlinks>
  <printOptions horizontalCentered="1" verticalCentered="1"/>
  <pageMargins left="0" right="0" top="0" bottom="0" header="0" footer="0"/>
  <pageSetup paperSize="9" scale="21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5">
    <tabColor rgb="FF92D050"/>
    <pageSetUpPr fitToPage="1"/>
  </sheetPr>
  <dimension ref="A1:AV724"/>
  <sheetViews>
    <sheetView showGridLines="0" topLeftCell="E89" zoomScale="90" zoomScaleNormal="90" workbookViewId="0">
      <selection activeCell="AF102" sqref="AF102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8" s="21" customFormat="1" ht="15" customHeight="1" x14ac:dyDescent="0.25">
      <c r="A1" s="47" t="s">
        <v>971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34"/>
      <c r="AL1" s="24"/>
      <c r="AM1" s="22" t="s">
        <v>952</v>
      </c>
      <c r="AN1" s="27" t="s">
        <v>953</v>
      </c>
      <c r="AO1" s="22" t="s">
        <v>954</v>
      </c>
      <c r="AP1" s="24" t="s">
        <v>940</v>
      </c>
    </row>
    <row r="2" spans="1:48" s="21" customFormat="1" ht="15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34"/>
      <c r="AL2" s="24"/>
      <c r="AM2" s="24"/>
      <c r="AN2" s="17"/>
      <c r="AO2" s="22" t="s">
        <v>955</v>
      </c>
      <c r="AP2" s="24" t="str">
        <f>A1</f>
        <v>Diagrama de Procesos - Modelo M1200</v>
      </c>
    </row>
    <row r="3" spans="1:48" s="21" customFormat="1" ht="15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34"/>
      <c r="AL3" s="24"/>
      <c r="AM3" s="22" t="s">
        <v>4</v>
      </c>
      <c r="AN3" s="17">
        <f>+COUNTA(AM9:AM1048576)</f>
        <v>500</v>
      </c>
      <c r="AO3" s="24"/>
      <c r="AP3" s="24"/>
    </row>
    <row r="4" spans="1:48" x14ac:dyDescent="0.25">
      <c r="AL4" s="17"/>
      <c r="AM4" s="22" t="s">
        <v>17</v>
      </c>
      <c r="AN4" s="27" t="s">
        <v>18</v>
      </c>
      <c r="AO4" s="22" t="s">
        <v>956</v>
      </c>
      <c r="AP4" s="23" t="str">
        <f>AN4&amp;AP1&amp;AP2</f>
        <v>\\SERVER2012\ingenieria de procesos\Hojas de proceso\0 - Diagramas de Procesos\Diagrama de Procesos - Modelo M1200</v>
      </c>
      <c r="AQ4" s="21"/>
      <c r="AR4" s="20" t="str">
        <f>AN4&amp;AP4&amp;AP3</f>
        <v>\\SERVER2012\ingenieria de procesos\Hojas de proceso\\\SERVER2012\ingenieria de procesos\Hojas de proceso\0 - Diagramas de Procesos\Diagrama de Procesos - Modelo M1200</v>
      </c>
      <c r="AS4" s="21"/>
      <c r="AT4" s="21"/>
      <c r="AU4" s="21"/>
      <c r="AV4" s="21"/>
    </row>
    <row r="5" spans="1:48" x14ac:dyDescent="0.25">
      <c r="AL5" s="17"/>
      <c r="AM5" s="25" t="s">
        <v>20</v>
      </c>
      <c r="AN5" s="17" t="s">
        <v>21</v>
      </c>
      <c r="AO5" s="17"/>
      <c r="AP5" s="17"/>
    </row>
    <row r="6" spans="1:48" x14ac:dyDescent="0.25">
      <c r="AO6"/>
    </row>
    <row r="7" spans="1:48" x14ac:dyDescent="0.25">
      <c r="AO7"/>
    </row>
    <row r="8" spans="1:48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8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8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8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8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8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8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:48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8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N20" t="s">
        <v>828</v>
      </c>
      <c r="AO20" s="7" t="str">
        <f>+IFERROR(VLOOKUP(AN20,Tabla1[],2,FALSE),"")</f>
        <v>CHA</v>
      </c>
      <c r="AP20" t="str">
        <f>+IFERROR(VLOOKUP(AO20,[1]!Tabla_áreas[#Data],3,FALSE),"")</f>
        <v/>
      </c>
      <c r="AQ20" t="str">
        <f t="shared" si="0"/>
        <v>CHA-05-01</v>
      </c>
      <c r="AR20" t="str">
        <f>IFERROR(VLOOKUP(AQ20,[1]!Tabla1[[#All],[HdP Cód Nuevo]:[HdP Nombre]],2,FALSE),"")</f>
        <v/>
      </c>
      <c r="AS20" t="str">
        <f t="shared" si="1"/>
        <v>\\SERVER2012\ingenieria de procesos\Hojas de proceso\\CHA-05-01 .xlsx</v>
      </c>
    </row>
    <row r="21" spans="39:45" x14ac:dyDescent="0.25">
      <c r="AM21" s="7" t="s">
        <v>32</v>
      </c>
      <c r="AN21" t="s">
        <v>829</v>
      </c>
      <c r="AO21" s="7" t="str">
        <f>+IFERROR(VLOOKUP(AN21,Tabla1[],2,FALSE),"")</f>
        <v>CHA</v>
      </c>
      <c r="AP21" t="str">
        <f>+IFERROR(VLOOKUP(AO21,[1]!Tabla_áreas[#Data],3,FALSE),"")</f>
        <v/>
      </c>
      <c r="AQ21" t="str">
        <f t="shared" si="0"/>
        <v>CHA-05-05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proceso\\CHA-05-05 .xlsx</v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O25" s="7" t="str">
        <f>+IFERROR(VLOOKUP(AN25,Tabla1[],2,FALSE),"")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39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N35" t="s">
        <v>751</v>
      </c>
      <c r="AO35" s="7" t="str">
        <f>+IFERROR(VLOOKUP(AN35,Tabla1[],2,FALSE),"")</f>
        <v>EQU</v>
      </c>
      <c r="AP35" t="str">
        <f>+IFERROR(VLOOKUP(AO35,[1]!Tabla_áreas[#Data],3,FALSE),"")</f>
        <v/>
      </c>
      <c r="AQ35" t="str">
        <f t="shared" si="0"/>
        <v>EQU-05-01</v>
      </c>
      <c r="AR35" t="str">
        <f>IFERROR(VLOOKUP(AQ35,[1]!Tabla1[[#All],[HdP Cód Nuevo]:[HdP Nombre]],2,FALSE),"")</f>
        <v/>
      </c>
      <c r="AS35" t="str">
        <f t="shared" si="1"/>
        <v>\\SERVER2012\ingenieria de procesos\Hojas de proceso\\EQU-05-01 .xlsx</v>
      </c>
    </row>
    <row r="36" spans="38:45" x14ac:dyDescent="0.25">
      <c r="AL36" t="s">
        <v>0</v>
      </c>
      <c r="AM36" s="7" t="s">
        <v>47</v>
      </c>
      <c r="AN36" t="s">
        <v>752</v>
      </c>
      <c r="AO36" s="7" t="str">
        <f>+IFERROR(VLOOKUP(AN36,Tabla1[],2,FALSE),"")</f>
        <v>EQU</v>
      </c>
      <c r="AP36" t="str">
        <f>+IFERROR(VLOOKUP(AO36,[1]!Tabla_áreas[#Data],3,FALSE),"")</f>
        <v/>
      </c>
      <c r="AQ36" t="str">
        <f t="shared" si="0"/>
        <v>EQU-15-01</v>
      </c>
      <c r="AR36" t="str">
        <f>IFERROR(VLOOKUP(AQ36,[1]!Tabla1[[#All],[HdP Cód Nuevo]:[HdP Nombre]],2,FALSE),"")</f>
        <v/>
      </c>
      <c r="AS36" t="str">
        <f t="shared" si="1"/>
        <v>\\SERVER2012\ingenieria de procesos\Hojas de proceso\\EQU-15-01 .xlsx</v>
      </c>
    </row>
    <row r="37" spans="38:45" x14ac:dyDescent="0.25">
      <c r="AM37" s="7" t="s">
        <v>48</v>
      </c>
      <c r="AN37" t="s">
        <v>906</v>
      </c>
      <c r="AO37" s="7" t="str">
        <f>+IFERROR(VLOOKUP(AN37,Tabla1[],2,FALSE),"")</f>
        <v>EQU</v>
      </c>
      <c r="AP37" t="str">
        <f>+IFERROR(VLOOKUP(AO37,[1]!Tabla_áreas[#Data],3,FALSE),"")</f>
        <v/>
      </c>
      <c r="AQ37" t="str">
        <f t="shared" si="0"/>
        <v>EQU-20-20</v>
      </c>
      <c r="AR37" t="str">
        <f>IFERROR(VLOOKUP(AQ37,[1]!Tabla1[[#All],[HdP Cód Nuevo]:[HdP Nombre]],2,FALSE),"")</f>
        <v/>
      </c>
      <c r="AS37" t="str">
        <f t="shared" si="1"/>
        <v>\\SERVER2012\ingenieria de procesos\Hojas de proceso\\EQU-20-20 .xlsx</v>
      </c>
    </row>
    <row r="38" spans="38:45" x14ac:dyDescent="0.25">
      <c r="AM38" s="7" t="s">
        <v>49</v>
      </c>
      <c r="AN38" t="s">
        <v>754</v>
      </c>
      <c r="AO38" s="7" t="str">
        <f>+IFERROR(VLOOKUP(AN38,Tabla1[],2,FALSE),"")</f>
        <v>EQU</v>
      </c>
      <c r="AP38" t="str">
        <f>+IFERROR(VLOOKUP(AO38,[1]!Tabla_áreas[#Data],3,FALSE),"")</f>
        <v/>
      </c>
      <c r="AQ38" t="str">
        <f t="shared" si="0"/>
        <v>EQU-25-01</v>
      </c>
      <c r="AR38" t="str">
        <f>IFERROR(VLOOKUP(AQ38,[1]!Tabla1[[#All],[HdP Cód Nuevo]:[HdP Nombre]],2,FALSE),"")</f>
        <v/>
      </c>
      <c r="AS38" t="str">
        <f t="shared" si="1"/>
        <v>\\SERVER2012\ingenieria de procesos\Hojas de proceso\\EQU-25-01 .xlsx</v>
      </c>
    </row>
    <row r="39" spans="38:45" x14ac:dyDescent="0.25">
      <c r="AM39" s="7" t="s">
        <v>50</v>
      </c>
      <c r="AN39" t="s">
        <v>968</v>
      </c>
      <c r="AO39" s="7" t="str">
        <f>+IFERROR(VLOOKUP(AN39,Tabla1[],2,FALSE),"")</f>
        <v>EQU</v>
      </c>
      <c r="AP39" t="str">
        <f>+IFERROR(VLOOKUP(AO39,[1]!Tabla_áreas[#Data],3,FALSE),"")</f>
        <v/>
      </c>
      <c r="AQ39" t="str">
        <f t="shared" si="0"/>
        <v>EQU-35-10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proceso\\EQU-35-10 .xlsx</v>
      </c>
    </row>
    <row r="40" spans="38:45" x14ac:dyDescent="0.25">
      <c r="AM40" s="7" t="s">
        <v>51</v>
      </c>
      <c r="AN40" t="s">
        <v>757</v>
      </c>
      <c r="AO40" s="7" t="str">
        <f>+IFERROR(VLOOKUP(AN40,Tabla1[],2,FALSE),"")</f>
        <v>EQU</v>
      </c>
      <c r="AP40" t="str">
        <f>+IFERROR(VLOOKUP(AO40,[1]!Tabla_áreas[#Data],3,FALSE),"")</f>
        <v/>
      </c>
      <c r="AQ40" t="str">
        <f t="shared" si="0"/>
        <v>EQU-40-01</v>
      </c>
      <c r="AR40" t="str">
        <f>IFERROR(VLOOKUP(AQ40,[1]!Tabla1[[#All],[HdP Cód Nuevo]:[HdP Nombre]],2,FALSE),"")</f>
        <v/>
      </c>
      <c r="AS40" t="str">
        <f t="shared" si="1"/>
        <v>\\SERVER2012\ingenieria de procesos\Hojas de proceso\\EQU-40-01 .xlsx</v>
      </c>
    </row>
    <row r="41" spans="38:45" x14ac:dyDescent="0.25">
      <c r="AM41" s="7" t="s">
        <v>52</v>
      </c>
      <c r="AN41" t="s">
        <v>969</v>
      </c>
      <c r="AO41" s="7" t="str">
        <f>+IFERROR(VLOOKUP(AN41,Tabla1[],2,FALSE),"")</f>
        <v>EQU</v>
      </c>
      <c r="AP41" t="str">
        <f>+IFERROR(VLOOKUP(AO41,[1]!Tabla_áreas[#Data],3,FALSE),"")</f>
        <v/>
      </c>
      <c r="AQ41" t="str">
        <f t="shared" si="0"/>
        <v>EQU-45-10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proceso\\EQU-45-10 .xlsx</v>
      </c>
    </row>
    <row r="42" spans="38:45" x14ac:dyDescent="0.25">
      <c r="AM42" s="7" t="s">
        <v>53</v>
      </c>
      <c r="AN42" t="s">
        <v>759</v>
      </c>
      <c r="AO42" s="7" t="str">
        <f>+IFERROR(VLOOKUP(AN42,Tabla1[],2,FALSE),"")</f>
        <v>EQU</v>
      </c>
      <c r="AP42" t="str">
        <f>+IFERROR(VLOOKUP(AO42,[1]!Tabla_áreas[#Data],3,FALSE),"")</f>
        <v/>
      </c>
      <c r="AQ42" t="str">
        <f t="shared" si="0"/>
        <v>EQU-50-01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proceso\\EQU-50-01 .xlsx</v>
      </c>
    </row>
    <row r="43" spans="38:45" x14ac:dyDescent="0.25">
      <c r="AM43" s="7" t="s">
        <v>54</v>
      </c>
      <c r="AN43" t="s">
        <v>764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O45" s="7" t="str">
        <f>+IFERROR(VLOOKUP(AN45,Tabla1[],2,FALSE),"")</f>
        <v/>
      </c>
      <c r="AP45" t="str">
        <f>+IFERROR(VLOOKUP(AO45,[1]!Tabla_áreas[#Data],3,FALSE),"")</f>
        <v/>
      </c>
      <c r="AQ45" t="str">
        <f t="shared" si="0"/>
        <v/>
      </c>
      <c r="AR45" t="str">
        <f>IFERROR(VLOOKUP(AQ45,[1]!Tabla1[[#All],[HdP Cód Nuevo]:[HdP Nombre]],2,FALSE),"")</f>
        <v/>
      </c>
      <c r="AS45" t="str">
        <f t="shared" si="1"/>
        <v/>
      </c>
    </row>
    <row r="46" spans="38:45" x14ac:dyDescent="0.25">
      <c r="AM46" s="7" t="s">
        <v>57</v>
      </c>
      <c r="AN46" t="s">
        <v>803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N47" t="s">
        <v>804</v>
      </c>
      <c r="AO47" s="7" t="str">
        <f>+IFERROR(VLOOKUP(AN47,Tabla1[],2,FALSE),"")</f>
        <v>CON</v>
      </c>
      <c r="AP47" t="str">
        <f>+IFERROR(VLOOKUP(AO47,[1]!Tabla_áreas[#Data],3,FALSE),"")</f>
        <v/>
      </c>
      <c r="AQ47" t="str">
        <f t="shared" si="0"/>
        <v>CON-10-01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proceso\\CON-10-01 .xlsx</v>
      </c>
    </row>
    <row r="48" spans="38:45" x14ac:dyDescent="0.25">
      <c r="AM48" s="7" t="s">
        <v>59</v>
      </c>
      <c r="AN48" t="s">
        <v>810</v>
      </c>
      <c r="AO48" s="7" t="str">
        <f>+IFERROR(VLOOKUP(AN48,Tabla1[],2,FALSE),"")</f>
        <v>EMB</v>
      </c>
      <c r="AP48" t="str">
        <f>+IFERROR(VLOOKUP(AO48,[1]!Tabla_áreas[#Data],3,FALSE),"")</f>
        <v/>
      </c>
      <c r="AQ48" t="str">
        <f t="shared" si="0"/>
        <v>EMB-05-01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proceso\\EMB-05-01 .xlsx</v>
      </c>
    </row>
    <row r="49" spans="39:45" x14ac:dyDescent="0.25">
      <c r="AM49" s="7" t="s">
        <v>60</v>
      </c>
      <c r="AN49" t="s">
        <v>813</v>
      </c>
      <c r="AO49" s="7" t="str">
        <f>+IFERROR(VLOOKUP(AN49,Tabla1[],2,FALSE),"")</f>
        <v>EMB</v>
      </c>
      <c r="AP49" t="str">
        <f>+IFERROR(VLOOKUP(AO49,[1]!Tabla_áreas[#Data],3,FALSE),"")</f>
        <v/>
      </c>
      <c r="AQ49" t="str">
        <f t="shared" si="0"/>
        <v>EMB-15-01</v>
      </c>
      <c r="AR49" t="str">
        <f>IFERROR(VLOOKUP(AQ49,[1]!Tabla1[[#All],[HdP Cód Nuevo]:[HdP Nombre]],2,FALSE),"")</f>
        <v/>
      </c>
      <c r="AS49" t="str">
        <f t="shared" si="1"/>
        <v>\\SERVER2012\ingenieria de procesos\Hojas de proceso\\EMB-15-01 .xlsx</v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775</v>
      </c>
      <c r="AO69" s="7" t="str">
        <f>+IFERROR(VLOOKUP(AN69,Tabla1[],2,FALSE),"")</f>
        <v>CON</v>
      </c>
      <c r="AP69" t="str">
        <f>+IFERROR(VLOOKUP(AO69,[1]!Tabla_áreas[#Data],3,FALSE),"")</f>
        <v/>
      </c>
      <c r="AQ69" t="str">
        <f t="shared" si="0"/>
        <v>CON-05-01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proceso\\CON-05-01 .xlsx</v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N72" t="s">
        <v>721</v>
      </c>
      <c r="AO72" s="7" t="str">
        <f>+IFERROR(VLOOKUP(AN72,Tabla1[],2,FALSE),"")</f>
        <v>ARV</v>
      </c>
      <c r="AP72" t="str">
        <f>+IFERROR(VLOOKUP(AO72,[1]!Tabla_áreas[#Data],3,FALSE),"")</f>
        <v/>
      </c>
      <c r="AQ72" t="str">
        <f t="shared" si="0"/>
        <v>ARV-05-01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proceso\\ARV-05-01 .xlsx</v>
      </c>
    </row>
    <row r="73" spans="39:45" x14ac:dyDescent="0.25">
      <c r="AM73" s="7" t="s">
        <v>84</v>
      </c>
      <c r="AN73" t="s">
        <v>736</v>
      </c>
      <c r="AO73" s="7" t="str">
        <f>+IFERROR(VLOOKUP(AN73,Tabla1[],2,FALSE),"")</f>
        <v>ARV</v>
      </c>
      <c r="AP73" t="str">
        <f>+IFERROR(VLOOKUP(AO73,[1]!Tabla_áreas[#Data],3,FALSE),"")</f>
        <v/>
      </c>
      <c r="AQ73" t="str">
        <f t="shared" si="0"/>
        <v>ARV-10-01</v>
      </c>
      <c r="AR73" t="str">
        <f>IFERROR(VLOOKUP(AQ73,[1]!Tabla1[[#All],[HdP Cód Nuevo]:[HdP Nombre]],2,FALSE),"")</f>
        <v/>
      </c>
      <c r="AS73" t="str">
        <f t="shared" si="1"/>
        <v>\\SERVER2012\ingenieria de procesos\Hojas de proceso\\ARV-10-01 .xlsx</v>
      </c>
    </row>
    <row r="74" spans="39:45" x14ac:dyDescent="0.25">
      <c r="AM74" s="7" t="s">
        <v>85</v>
      </c>
      <c r="AN74" t="s">
        <v>737</v>
      </c>
      <c r="AO74" s="7" t="str">
        <f>+IFERROR(VLOOKUP(AN74,Tabla1[],2,FALSE),"")</f>
        <v>ARV</v>
      </c>
      <c r="AP74" t="str">
        <f>+IFERROR(VLOOKUP(AO74,[1]!Tabla_áreas[#Data],3,FALSE),"")</f>
        <v/>
      </c>
      <c r="AQ74" t="str">
        <f t="shared" ref="AQ74:AQ142" si="2">IF(AO74="","",AO74&amp;"-"&amp;RIGHT(AN74,5))</f>
        <v>ARV-15-01</v>
      </c>
      <c r="AR74" t="str">
        <f>IFERROR(VLOOKUP(AQ74,[1]!Tabla1[[#All],[HdP Cód Nuevo]:[HdP Nombre]],2,FALSE),"")</f>
        <v/>
      </c>
      <c r="AS74" t="str">
        <f t="shared" ref="AS74:AS142" si="3">IF(AO74="","",$AN$4&amp;AP74&amp;"\"&amp;AQ74&amp;" "&amp;AR74&amp;$AN$5)</f>
        <v>\\SERVER2012\ingenieria de procesos\Hojas de proceso\\ARV-15-01 .xlsx</v>
      </c>
    </row>
    <row r="75" spans="39:45" x14ac:dyDescent="0.25">
      <c r="AM75" s="7" t="s">
        <v>86</v>
      </c>
      <c r="AN75" t="s">
        <v>865</v>
      </c>
      <c r="AO75" s="7" t="str">
        <f>+IFERROR(VLOOKUP(AN75,Tabla1[],2,FALSE),"")</f>
        <v>ARV</v>
      </c>
      <c r="AP75" t="str">
        <f>+IFERROR(VLOOKUP(AO75,[1]!Tabla_áreas[#Data],3,FALSE),"")</f>
        <v/>
      </c>
      <c r="AQ75" t="str">
        <f t="shared" si="2"/>
        <v>ARV-15-10</v>
      </c>
      <c r="AR75" t="str">
        <f>IFERROR(VLOOKUP(AQ75,[1]!Tabla1[[#All],[HdP Cód Nuevo]:[HdP Nombre]],2,FALSE),"")</f>
        <v/>
      </c>
      <c r="AS75" t="str">
        <f t="shared" si="3"/>
        <v>\\SERVER2012\ingenieria de procesos\Hojas de proceso\\ARV-15-10 .xlsx</v>
      </c>
    </row>
    <row r="76" spans="39:45" x14ac:dyDescent="0.25">
      <c r="AM76" s="7" t="s">
        <v>87</v>
      </c>
      <c r="AN76" t="s">
        <v>744</v>
      </c>
      <c r="AO76" s="7" t="str">
        <f>+IFERROR(VLOOKUP(AN76,Tabla1[],2,FALSE),"")</f>
        <v>ARV</v>
      </c>
      <c r="AP76" t="str">
        <f>+IFERROR(VLOOKUP(AO76,[1]!Tabla_áreas[#Data],3,FALSE),"")</f>
        <v/>
      </c>
      <c r="AQ76" t="str">
        <f t="shared" si="2"/>
        <v>ARV-30-01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proceso\\ARV-30-01 .xlsx</v>
      </c>
    </row>
    <row r="77" spans="39:45" x14ac:dyDescent="0.25">
      <c r="AM77" s="7" t="s">
        <v>88</v>
      </c>
      <c r="AN77" t="s">
        <v>728</v>
      </c>
      <c r="AO77" s="7" t="str">
        <f>+IFERROR(VLOOKUP(AN77,Tabla1[],2,FALSE),"")</f>
        <v>ARV</v>
      </c>
      <c r="AP77" t="str">
        <f>+IFERROR(VLOOKUP(AO77,[1]!Tabla_áreas[#Data],3,FALSE),"")</f>
        <v/>
      </c>
      <c r="AQ77" t="str">
        <f t="shared" si="2"/>
        <v>ARV-35-01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proceso\\ARV-35-01 .xlsx</v>
      </c>
    </row>
    <row r="78" spans="39:45" x14ac:dyDescent="0.25">
      <c r="AM78" s="7" t="s">
        <v>89</v>
      </c>
      <c r="AN78" t="s">
        <v>776</v>
      </c>
      <c r="AO78" s="7" t="str">
        <f>+IFERROR(VLOOKUP(AN78,Tabla1[],2,FALSE),"")</f>
        <v>ARV</v>
      </c>
      <c r="AP78" t="str">
        <f>+IFERROR(VLOOKUP(AO78,[1]!Tabla_áreas[#Data],3,FALSE),"")</f>
        <v/>
      </c>
      <c r="AQ78" t="str">
        <f t="shared" si="2"/>
        <v>ARV-01-01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proceso\\ARV-01-01 .xlsx</v>
      </c>
    </row>
    <row r="79" spans="39:45" x14ac:dyDescent="0.25">
      <c r="AM79" s="7" t="s">
        <v>90</v>
      </c>
      <c r="AN79" t="s">
        <v>780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8:45" x14ac:dyDescent="0.25">
      <c r="AM81" s="7" t="s">
        <v>92</v>
      </c>
      <c r="AN81" t="s">
        <v>726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8:45" x14ac:dyDescent="0.25">
      <c r="AM82" s="7" t="s">
        <v>93</v>
      </c>
      <c r="AN82" t="s">
        <v>724</v>
      </c>
      <c r="AO82" s="7" t="str">
        <f>+IFERROR(VLOOKUP(AN82,Tabla1[],2,FALSE),"")</f>
        <v>ATQ</v>
      </c>
      <c r="AP82" t="str">
        <f>+IFERROR(VLOOKUP(AO82,[1]!Tabla_áreas[#Data],3,FALSE),"")</f>
        <v/>
      </c>
      <c r="AQ82" t="str">
        <f t="shared" si="2"/>
        <v>ATQ-05-01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proceso\\ATQ-05-01 .xlsx</v>
      </c>
    </row>
    <row r="83" spans="28:45" x14ac:dyDescent="0.25">
      <c r="AM83" s="7" t="s">
        <v>94</v>
      </c>
      <c r="AN83" t="s">
        <v>867</v>
      </c>
      <c r="AO83" s="7" t="str">
        <f>+IFERROR(VLOOKUP(AN83,Tabla1[],2,FALSE),"")</f>
        <v>ATQ</v>
      </c>
      <c r="AP83" t="str">
        <f>+IFERROR(VLOOKUP(AO83,[1]!Tabla_áreas[#Data],3,FALSE),"")</f>
        <v/>
      </c>
      <c r="AQ83" t="str">
        <f t="shared" si="2"/>
        <v>ATQ-01-20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proceso\\ATQ-01-20 .xlsx</v>
      </c>
    </row>
    <row r="84" spans="28:45" x14ac:dyDescent="0.25">
      <c r="AM84" s="7" t="s">
        <v>95</v>
      </c>
      <c r="AN84" t="s">
        <v>914</v>
      </c>
      <c r="AO84" s="7" t="str">
        <f>+IFERROR(VLOOKUP(AN84,Tabla1[],2,FALSE),"")</f>
        <v>ATQ</v>
      </c>
      <c r="AP84" t="str">
        <f>+IFERROR(VLOOKUP(AO84,[1]!Tabla_áreas[#Data],3,FALSE),"")</f>
        <v/>
      </c>
      <c r="AQ84" t="str">
        <f t="shared" si="2"/>
        <v>ATQ-10-05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proceso\\ATQ-10-05 .xlsx</v>
      </c>
    </row>
    <row r="85" spans="28:45" x14ac:dyDescent="0.25">
      <c r="AM85" s="7" t="s">
        <v>96</v>
      </c>
      <c r="AN85" t="s">
        <v>972</v>
      </c>
      <c r="AO85" s="7" t="str">
        <f>+IFERROR(VLOOKUP(AN85,Tabla1[],2,FALSE),"")</f>
        <v>ATQ</v>
      </c>
      <c r="AP85" t="str">
        <f>+IFERROR(VLOOKUP(AO85,[1]!Tabla_áreas[#Data],3,FALSE),"")</f>
        <v/>
      </c>
      <c r="AQ85" t="str">
        <f t="shared" si="2"/>
        <v>ATQ-15-10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proceso\\ATQ-15-10 .xlsx</v>
      </c>
    </row>
    <row r="86" spans="28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28:45" x14ac:dyDescent="0.25">
      <c r="AM87" s="7" t="s">
        <v>98</v>
      </c>
      <c r="AN87" t="s">
        <v>995</v>
      </c>
      <c r="AO87" s="7" t="str">
        <f>+IFERROR(VLOOKUP(AN87,Tabla1[],2,FALSE),"")</f>
        <v>ESP</v>
      </c>
      <c r="AP87" t="str">
        <f>+IFERROR(VLOOKUP(AO87,[1]!Tabla_áreas[#Data],3,FALSE),"")</f>
        <v/>
      </c>
      <c r="AQ87" t="str">
        <f t="shared" si="2"/>
        <v>ESP-05-02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proceso\\ESP-05-02 .xlsx</v>
      </c>
    </row>
    <row r="88" spans="28:45" x14ac:dyDescent="0.25">
      <c r="AM88" s="7" t="s">
        <v>99</v>
      </c>
      <c r="AN88" t="s">
        <v>786</v>
      </c>
      <c r="AO88" s="7" t="str">
        <f>+IFERROR(VLOOKUP(AN88,Tabla1[],2,FALSE),"")</f>
        <v>ESP</v>
      </c>
      <c r="AP88" t="str">
        <f>+IFERROR(VLOOKUP(AO88,[1]!Tabla_áreas[#Data],3,FALSE),"")</f>
        <v/>
      </c>
      <c r="AQ88" t="str">
        <f t="shared" si="2"/>
        <v>ESP-01-01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proceso\\ESP-01-01 .xlsx</v>
      </c>
    </row>
    <row r="89" spans="28:45" x14ac:dyDescent="0.25"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28:45" x14ac:dyDescent="0.25">
      <c r="AM90" s="7" t="s">
        <v>101</v>
      </c>
      <c r="AN90" t="s">
        <v>820</v>
      </c>
    </row>
    <row r="91" spans="28:45" x14ac:dyDescent="0.25">
      <c r="AM91" s="7" t="s">
        <v>102</v>
      </c>
      <c r="AN91" t="s">
        <v>821</v>
      </c>
    </row>
    <row r="92" spans="28:45" x14ac:dyDescent="0.25">
      <c r="AM92" s="7" t="s">
        <v>103</v>
      </c>
      <c r="AN92" t="s">
        <v>822</v>
      </c>
    </row>
    <row r="93" spans="28:45" x14ac:dyDescent="0.25">
      <c r="AB93" s="2"/>
      <c r="AM93" s="7" t="s">
        <v>104</v>
      </c>
      <c r="AN93" t="s">
        <v>13</v>
      </c>
    </row>
    <row r="94" spans="28:45" x14ac:dyDescent="0.25">
      <c r="AM94" s="7" t="s">
        <v>105</v>
      </c>
      <c r="AN94" t="s">
        <v>824</v>
      </c>
    </row>
    <row r="95" spans="28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N98" t="s">
        <v>819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733</v>
      </c>
      <c r="AO99" s="7" t="str">
        <f>+IFERROR(VLOOKUP(AN99,Tabla1[],2,FALSE),"")</f>
        <v>PEV</v>
      </c>
      <c r="AP99" t="str">
        <f>+IFERROR(VLOOKUP(AO99,[1]!Tabla_áreas[#Data],3,FALSE),"")</f>
        <v/>
      </c>
      <c r="AQ99" t="str">
        <f t="shared" si="2"/>
        <v>PEV-01-01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proceso\\PEV-01-01 .xlsx</v>
      </c>
    </row>
    <row r="100" spans="39:45" x14ac:dyDescent="0.25">
      <c r="AM100" s="7" t="s">
        <v>111</v>
      </c>
      <c r="AN100" t="s">
        <v>735</v>
      </c>
      <c r="AO100" s="7" t="str">
        <f>+IFERROR(VLOOKUP(AN100,Tabla1[],2,FALSE),"")</f>
        <v>PEV</v>
      </c>
      <c r="AP100" t="str">
        <f>+IFERROR(VLOOKUP(AO100,[1]!Tabla_áreas[#Data],3,FALSE),"")</f>
        <v/>
      </c>
      <c r="AQ100" t="str">
        <f t="shared" si="2"/>
        <v>PEV-10-01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proceso\\PEV-10-01 .xlsx</v>
      </c>
    </row>
    <row r="101" spans="39:45" x14ac:dyDescent="0.25">
      <c r="AM101" s="7" t="s">
        <v>112</v>
      </c>
      <c r="AN101" t="s">
        <v>997</v>
      </c>
      <c r="AO101" s="7" t="str">
        <f>+IFERROR(VLOOKUP(AN101,Tabla1[],2,FALSE),"")</f>
        <v>PEV</v>
      </c>
      <c r="AP101" t="str">
        <f>+IFERROR(VLOOKUP(AO101,[1]!Tabla_áreas[#Data],3,FALSE),"")</f>
        <v/>
      </c>
      <c r="AQ101" t="str">
        <f t="shared" si="2"/>
        <v>PEV-28-01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proceso\\PEV-28-01 .xlsx</v>
      </c>
    </row>
    <row r="102" spans="39:45" x14ac:dyDescent="0.25">
      <c r="AM102" s="7" t="s">
        <v>113</v>
      </c>
      <c r="AN102" t="s">
        <v>1004</v>
      </c>
      <c r="AO102" s="7" t="str">
        <f>+IFERROR(VLOOKUP(AN102,Tabla1[],2,FALSE),"")</f>
        <v>PEV</v>
      </c>
      <c r="AP102" t="str">
        <f>+IFERROR(VLOOKUP(AO102,[1]!Tabla_áreas[#Data],3,FALSE),"")</f>
        <v/>
      </c>
      <c r="AQ102" t="str">
        <f t="shared" si="2"/>
        <v>PEV-35-15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proceso\\PEV-35-15 .xlsx</v>
      </c>
    </row>
    <row r="103" spans="39:45" x14ac:dyDescent="0.25">
      <c r="AM103" s="7" t="s">
        <v>114</v>
      </c>
      <c r="AN103" t="s">
        <v>749</v>
      </c>
      <c r="AO103" s="7" t="str">
        <f>+IFERROR(VLOOKUP(AN103,Tabla1[],2,FALSE),"")</f>
        <v>PEV</v>
      </c>
      <c r="AP103" t="str">
        <f>+IFERROR(VLOOKUP(AO103,[1]!Tabla_áreas[#Data],3,FALSE),"")</f>
        <v/>
      </c>
      <c r="AQ103" t="str">
        <f t="shared" si="2"/>
        <v>PEV-50-05</v>
      </c>
      <c r="AR103" t="str">
        <f>IFERROR(VLOOKUP(AQ103,[1]!Tabla1[[#All],[HdP Cód Nuevo]:[HdP Nombre]],2,FALSE),"")</f>
        <v/>
      </c>
      <c r="AS103" t="str">
        <f t="shared" si="3"/>
        <v>\\SERVER2012\ingenieria de procesos\Hojas de proceso\\PEV-50-05 .xlsx</v>
      </c>
    </row>
    <row r="104" spans="39:45" x14ac:dyDescent="0.25">
      <c r="AM104" s="7" t="s">
        <v>115</v>
      </c>
      <c r="AN104" t="s">
        <v>870</v>
      </c>
      <c r="AO104" s="7" t="str">
        <f>+IFERROR(VLOOKUP(AN104,Tabla1[],2,FALSE),"")</f>
        <v>PEV</v>
      </c>
      <c r="AP104" t="str">
        <f>+IFERROR(VLOOKUP(AO104,[1]!Tabla_áreas[#Data],3,FALSE),"")</f>
        <v/>
      </c>
      <c r="AQ104" t="str">
        <f t="shared" si="2"/>
        <v>PEV-30-20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proceso\\PEV-30-20 .xlsx</v>
      </c>
    </row>
    <row r="105" spans="39:45" x14ac:dyDescent="0.25">
      <c r="AM105" s="7" t="s">
        <v>116</v>
      </c>
      <c r="AN105" t="s">
        <v>781</v>
      </c>
      <c r="AO105" s="7" t="str">
        <f>+IFERROR(VLOOKUP(AN105,Tabla1[],2,FALSE),"")</f>
        <v>PEV</v>
      </c>
      <c r="AP105" t="str">
        <f>+IFERROR(VLOOKUP(AO105,[1]!Tabla_áreas[#Data],3,FALSE),"")</f>
        <v/>
      </c>
      <c r="AQ105" t="str">
        <f t="shared" si="2"/>
        <v>PEV-50-01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proceso\\PEV-50-01 .xlsx</v>
      </c>
    </row>
    <row r="106" spans="39:45" x14ac:dyDescent="0.25">
      <c r="AM106" s="7" t="s">
        <v>117</v>
      </c>
      <c r="AN106" t="s">
        <v>998</v>
      </c>
      <c r="AO106" s="7" t="str">
        <f>+IFERROR(VLOOKUP(AN106,Tabla1[],2,FALSE),"")</f>
        <v>PEV</v>
      </c>
      <c r="AP106" t="str">
        <f>+IFERROR(VLOOKUP(AO106,[1]!Tabla_áreas[#Data],3,FALSE),"")</f>
        <v/>
      </c>
      <c r="AQ106" t="str">
        <f t="shared" si="2"/>
        <v>PEV-15-15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proceso\\PEV-15-15 .xlsx</v>
      </c>
    </row>
    <row r="107" spans="39:45" x14ac:dyDescent="0.25">
      <c r="AM107" s="7" t="s">
        <v>118</v>
      </c>
      <c r="AN107" t="s">
        <v>1003</v>
      </c>
      <c r="AO107" s="7" t="str">
        <f>+IFERROR(VLOOKUP(AN107,Tabla1[],2,FALSE),"")</f>
        <v>SUB</v>
      </c>
      <c r="AP107" t="str">
        <f>+IFERROR(VLOOKUP(AO107,[1]!Tabla_áreas[#Data],3,FALSE),"")</f>
        <v/>
      </c>
      <c r="AQ107" t="str">
        <f t="shared" si="2"/>
        <v>SUB-05-15</v>
      </c>
      <c r="AR107" t="str">
        <f>IFERROR(VLOOKUP(AQ107,[1]!Tabla1[[#All],[HdP Cód Nuevo]:[HdP Nombre]],2,FALSE),"")</f>
        <v/>
      </c>
      <c r="AS107" t="str">
        <f t="shared" si="3"/>
        <v>\\SERVER2012\ingenieria de procesos\Hojas de proceso\\SUB-05-15 .xlsx</v>
      </c>
    </row>
    <row r="108" spans="39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N109" t="s">
        <v>787</v>
      </c>
      <c r="AO109" s="7" t="str">
        <f>+IFERROR(VLOOKUP(AN109,Tabla1[],2,FALSE),"")</f>
        <v>CON</v>
      </c>
      <c r="AP109" t="str">
        <f>+IFERROR(VLOOKUP(AO109,[1]!Tabla_áreas[#Data],3,FALSE),"")</f>
        <v/>
      </c>
      <c r="AQ109" t="str">
        <f t="shared" si="2"/>
        <v>CON-01-01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proceso\\CON-01-01 .xlsx</v>
      </c>
    </row>
    <row r="110" spans="39:45" x14ac:dyDescent="0.25">
      <c r="AM110" s="7" t="s">
        <v>121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N116" t="s">
        <v>761</v>
      </c>
      <c r="AO116" s="7" t="str">
        <f>+IFERROR(VLOOKUP(AN116,Tabla1[],2,FALSE),"")</f>
        <v>TER</v>
      </c>
      <c r="AP116" t="str">
        <f>+IFERROR(VLOOKUP(AO116,[1]!Tabla_áreas[#Data],3,FALSE),"")</f>
        <v/>
      </c>
      <c r="AQ116" t="str">
        <f t="shared" si="2"/>
        <v>TER-01-01</v>
      </c>
      <c r="AR116" t="str">
        <f>IFERROR(VLOOKUP(AQ116,[1]!Tabla1[[#All],[HdP Cód Nuevo]:[HdP Nombre]],2,FALSE),"")</f>
        <v/>
      </c>
      <c r="AS116" t="str">
        <f t="shared" si="3"/>
        <v>\\SERVER2012\ingenieria de procesos\Hojas de proceso\\TER-01-01 .xlsx</v>
      </c>
    </row>
    <row r="117" spans="39:45" x14ac:dyDescent="0.25">
      <c r="AM117" s="7" t="s">
        <v>128</v>
      </c>
      <c r="AN117" t="s">
        <v>762</v>
      </c>
      <c r="AO117" s="7" t="str">
        <f>+IFERROR(VLOOKUP(AN117,Tabla1[],2,FALSE),"")</f>
        <v>TER</v>
      </c>
      <c r="AP117" t="str">
        <f>+IFERROR(VLOOKUP(AO117,[1]!Tabla_áreas[#Data],3,FALSE),"")</f>
        <v/>
      </c>
      <c r="AQ117" t="str">
        <f t="shared" si="2"/>
        <v>TER-05-01</v>
      </c>
      <c r="AR117" t="str">
        <f>IFERROR(VLOOKUP(AQ117,[1]!Tabla1[[#All],[HdP Cód Nuevo]:[HdP Nombre]],2,FALSE),"")</f>
        <v/>
      </c>
      <c r="AS117" t="str">
        <f t="shared" si="3"/>
        <v>\\SERVER2012\ingenieria de procesos\Hojas de proceso\\TER-05-01 .xlsx</v>
      </c>
    </row>
    <row r="118" spans="39:45" x14ac:dyDescent="0.25">
      <c r="AM118" s="7" t="s">
        <v>129</v>
      </c>
      <c r="AN118" t="s">
        <v>880</v>
      </c>
      <c r="AO118" s="7" t="str">
        <f>+IFERROR(VLOOKUP(AN118,Tabla1[],2,FALSE),"")</f>
        <v>TER</v>
      </c>
      <c r="AP118" t="str">
        <f>+IFERROR(VLOOKUP(AO118,[1]!Tabla_áreas[#Data],3,FALSE),"")</f>
        <v/>
      </c>
      <c r="AQ118" t="str">
        <f t="shared" si="2"/>
        <v>TER-10-15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proceso\\TER-10-15 .xlsx</v>
      </c>
    </row>
    <row r="119" spans="39:45" x14ac:dyDescent="0.25">
      <c r="AM119" s="7" t="s">
        <v>130</v>
      </c>
      <c r="AN119" t="s">
        <v>907</v>
      </c>
      <c r="AO119" s="7" t="str">
        <f>+IFERROR(VLOOKUP(AN119,Tabla1[],2,FALSE),"")</f>
        <v>TER</v>
      </c>
      <c r="AP119" t="str">
        <f>+IFERROR(VLOOKUP(AO119,[1]!Tabla_áreas[#Data],3,FALSE),"")</f>
        <v/>
      </c>
      <c r="AQ119" t="str">
        <f t="shared" si="2"/>
        <v>TER-10-20</v>
      </c>
      <c r="AR119" t="str">
        <f>IFERROR(VLOOKUP(AQ119,[1]!Tabla1[[#All],[HdP Cód Nuevo]:[HdP Nombre]],2,FALSE),"")</f>
        <v/>
      </c>
      <c r="AS119" t="str">
        <f t="shared" si="3"/>
        <v>\\SERVER2012\ingenieria de procesos\Hojas de proceso\\TER-10-20 .xlsx</v>
      </c>
    </row>
    <row r="120" spans="39:45" x14ac:dyDescent="0.25">
      <c r="AM120" s="7" t="s">
        <v>131</v>
      </c>
      <c r="AN120" t="s">
        <v>765</v>
      </c>
      <c r="AO120" s="7" t="str">
        <f>+IFERROR(VLOOKUP(AN120,Tabla1[],2,FALSE),"")</f>
        <v>TER</v>
      </c>
      <c r="AP120" t="str">
        <f>+IFERROR(VLOOKUP(AO120,[1]!Tabla_áreas[#Data],3,FALSE),"")</f>
        <v/>
      </c>
      <c r="AQ120" t="str">
        <f t="shared" si="2"/>
        <v>TER-45-01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proceso\\TER-45-01 .xlsx</v>
      </c>
    </row>
    <row r="121" spans="39:45" x14ac:dyDescent="0.25">
      <c r="AM121" s="7" t="s">
        <v>132</v>
      </c>
      <c r="AN121" t="s">
        <v>766</v>
      </c>
      <c r="AO121" s="7" t="str">
        <f>+IFERROR(VLOOKUP(AN121,Tabla1[],2,FALSE),"")</f>
        <v>TER</v>
      </c>
      <c r="AP121" t="str">
        <f>+IFERROR(VLOOKUP(AO121,[1]!Tabla_áreas[#Data],3,FALSE),"")</f>
        <v/>
      </c>
      <c r="AQ121" t="str">
        <f t="shared" si="2"/>
        <v>TER-45-05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proceso\\TER-45-05 .xlsx</v>
      </c>
    </row>
    <row r="122" spans="39:45" x14ac:dyDescent="0.25">
      <c r="AM122" s="7" t="s">
        <v>133</v>
      </c>
      <c r="AN122" t="s">
        <v>798</v>
      </c>
      <c r="AO122" s="7" t="str">
        <f>+IFERROR(VLOOKUP(AN122,Tabla1[],2,FALSE),"")</f>
        <v>TER</v>
      </c>
      <c r="AP122" t="str">
        <f>+IFERROR(VLOOKUP(AO122,[1]!Tabla_áreas[#Data],3,FALSE),"")</f>
        <v/>
      </c>
      <c r="AQ122" t="str">
        <f t="shared" si="2"/>
        <v>TER-30-01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proceso\\TER-30-01 .xlsx</v>
      </c>
    </row>
    <row r="123" spans="39:45" x14ac:dyDescent="0.25">
      <c r="AM123" s="7" t="s">
        <v>134</v>
      </c>
      <c r="AN123" t="s">
        <v>802</v>
      </c>
      <c r="AO123" s="7" t="str">
        <f>+IFERROR(VLOOKUP(AN123,Tabla1[],2,FALSE),"")</f>
        <v>TER</v>
      </c>
      <c r="AP123" t="str">
        <f>+IFERROR(VLOOKUP(AO123,[1]!Tabla_áreas[#Data],3,FALSE),"")</f>
        <v/>
      </c>
      <c r="AQ123" t="str">
        <f t="shared" si="2"/>
        <v>TER-40-01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proceso\\TER-40-01 .xlsx</v>
      </c>
    </row>
    <row r="124" spans="39:45" x14ac:dyDescent="0.25">
      <c r="AM124" s="7" t="s">
        <v>135</v>
      </c>
      <c r="AN124" t="s">
        <v>816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N125" t="s">
        <v>788</v>
      </c>
      <c r="AO125" s="7" t="str">
        <f>+IFERROR(VLOOKUP(AN125,Tabla1[],2,FALSE),"")</f>
        <v>TER</v>
      </c>
      <c r="AP125" t="str">
        <f>+IFERROR(VLOOKUP(AO125,[1]!Tabla_áreas[#Data],3,FALSE),"")</f>
        <v/>
      </c>
      <c r="AQ125" t="str">
        <f t="shared" si="2"/>
        <v>TER-15-05</v>
      </c>
      <c r="AR125" t="str">
        <f>IFERROR(VLOOKUP(AQ125,[1]!Tabla1[[#All],[HdP Cód Nuevo]:[HdP Nombre]],2,FALSE),"")</f>
        <v/>
      </c>
      <c r="AS125" t="str">
        <f t="shared" si="3"/>
        <v>\\SERVER2012\ingenieria de procesos\Hojas de proceso\\TER-15-05 .xlsx</v>
      </c>
    </row>
    <row r="126" spans="39:45" x14ac:dyDescent="0.25">
      <c r="AM126" s="7" t="s">
        <v>137</v>
      </c>
      <c r="AN126" t="s">
        <v>1348</v>
      </c>
      <c r="AO126" s="7" t="str">
        <f>+IFERROR(VLOOKUP(AN126,Tabla1[],2,FALSE),"")</f>
        <v>TER</v>
      </c>
      <c r="AP126" t="str">
        <f>+IFERROR(VLOOKUP(AO126,[1]!Tabla_áreas[#Data],3,FALSE),"")</f>
        <v/>
      </c>
      <c r="AQ126" t="str">
        <f t="shared" si="2"/>
        <v>TER-15-02</v>
      </c>
      <c r="AR126" t="str">
        <f>IFERROR(VLOOKUP(AQ126,[1]!Tabla1[[#All],[HdP Cód Nuevo]:[HdP Nombre]],2,FALSE),"")</f>
        <v/>
      </c>
      <c r="AS126" t="str">
        <f t="shared" si="3"/>
        <v>\\SERVER2012\ingenieria de procesos\Hojas de proceso\\TER-15-02 .xlsx</v>
      </c>
    </row>
    <row r="127" spans="39:45" x14ac:dyDescent="0.25">
      <c r="AM127" s="7" t="s">
        <v>138</v>
      </c>
      <c r="AN127" t="s">
        <v>793</v>
      </c>
      <c r="AO127" s="7" t="str">
        <f>+IFERROR(VLOOKUP(AN127,Tabla1[],2,FALSE),"")</f>
        <v>TER</v>
      </c>
      <c r="AP127" t="str">
        <f>+IFERROR(VLOOKUP(AO127,[1]!Tabla_áreas[#Data],3,FALSE),"")</f>
        <v/>
      </c>
      <c r="AQ127" t="str">
        <f t="shared" si="2"/>
        <v>TER-20-01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proceso\\TER-20-01 .xlsx</v>
      </c>
    </row>
    <row r="128" spans="39:45" x14ac:dyDescent="0.25">
      <c r="AM128" s="7" t="s">
        <v>139</v>
      </c>
      <c r="AN128" t="s">
        <v>795</v>
      </c>
      <c r="AO128" s="7" t="str">
        <f>+IFERROR(VLOOKUP(AN128,Tabla1[],2,FALSE),"")</f>
        <v>TER</v>
      </c>
      <c r="AP128" t="str">
        <f>+IFERROR(VLOOKUP(AO128,[1]!Tabla_áreas[#Data],3,FALSE),"")</f>
        <v/>
      </c>
      <c r="AQ128" t="str">
        <f t="shared" si="2"/>
        <v>TER-25-01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proceso\\TER-25-01 .xlsx</v>
      </c>
    </row>
    <row r="129" spans="39:45" x14ac:dyDescent="0.25">
      <c r="AM129" s="7" t="s">
        <v>140</v>
      </c>
      <c r="AN129" t="s">
        <v>790</v>
      </c>
      <c r="AO129" s="7" t="str">
        <f>+IFERROR(VLOOKUP(AN129,Tabla1[],2,FALSE),"")</f>
        <v>TER</v>
      </c>
      <c r="AP129" t="str">
        <f>+IFERROR(VLOOKUP(AO129,[1]!Tabla_áreas[#Data],3,FALSE),"")</f>
        <v/>
      </c>
      <c r="AQ129" t="str">
        <f t="shared" si="2"/>
        <v>TER-35-01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proceso\\TER-35-01 .xlsx</v>
      </c>
    </row>
    <row r="130" spans="39:45" x14ac:dyDescent="0.25">
      <c r="AM130" s="7" t="s">
        <v>141</v>
      </c>
      <c r="AN130" t="s">
        <v>845</v>
      </c>
      <c r="AO130" s="7" t="str">
        <f>+IFERROR(VLOOKUP(AN130,Tabla1[],2,FALSE),"")</f>
        <v>CHA</v>
      </c>
      <c r="AP130" t="str">
        <f>+IFERROR(VLOOKUP(AO130,[1]!Tabla_áreas[#Data],3,FALSE),"")</f>
        <v/>
      </c>
      <c r="AQ130" t="str">
        <f t="shared" si="2"/>
        <v>CHA-01-10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proceso\\CHA-01-10 .xlsx</v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N133" t="s">
        <v>848</v>
      </c>
      <c r="AO133" s="7" t="str">
        <f>+IFERROR(VLOOKUP(AN133,Tabla1[],2,FALSE),"")</f>
        <v>CHA</v>
      </c>
      <c r="AP133" t="str">
        <f>+IFERROR(VLOOKUP(AO133,[1]!Tabla_áreas[#Data],3,FALSE),"")</f>
        <v/>
      </c>
      <c r="AQ133" t="str">
        <f t="shared" si="2"/>
        <v>CHA-10-01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proceso\\CHA-10-01 .xlsx</v>
      </c>
    </row>
    <row r="134" spans="39:45" x14ac:dyDescent="0.25">
      <c r="AM134" s="7" t="s">
        <v>145</v>
      </c>
      <c r="AN134" t="s">
        <v>849</v>
      </c>
      <c r="AO134" s="7" t="str">
        <f>+IFERROR(VLOOKUP(AN134,Tabla1[],2,FALSE),"")</f>
        <v>CHA</v>
      </c>
      <c r="AP134" t="str">
        <f>+IFERROR(VLOOKUP(AO134,[1]!Tabla_áreas[#Data],3,FALSE),"")</f>
        <v/>
      </c>
      <c r="AQ134" t="str">
        <f t="shared" si="2"/>
        <v>CHA-15-01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proceso\\CHA-15-01 .xlsx</v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N138" t="s">
        <v>841</v>
      </c>
      <c r="AO138" s="7" t="str">
        <f>+IFERROR(VLOOKUP(AN138,Tabla1[],2,FALSE),"")</f>
        <v>ARV</v>
      </c>
      <c r="AP138" t="str">
        <f>+IFERROR(VLOOKUP(AO138,[1]!Tabla_áreas[#Data],3,FALSE),"")</f>
        <v/>
      </c>
      <c r="AQ138" t="str">
        <f t="shared" si="2"/>
        <v>ARV-25-05</v>
      </c>
      <c r="AR138" t="str">
        <f>IFERROR(VLOOKUP(AQ138,[1]!Tabla1[[#All],[HdP Cód Nuevo]:[HdP Nombre]],2,FALSE),"")</f>
        <v/>
      </c>
      <c r="AS138" t="str">
        <f t="shared" si="3"/>
        <v>\\SERVER2012\ingenieria de procesos\Hojas de proceso\\ARV-25-05 .xlsx</v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2"/>
        <v/>
      </c>
      <c r="AR139" t="str">
        <f>IFERROR(VLOOKUP(AQ139,[1]!Tabla1[[#All],[HdP Cód Nuevo]:[HdP Nombre]],2,FALSE),"")</f>
        <v/>
      </c>
      <c r="AS139" t="str">
        <f t="shared" si="3"/>
        <v/>
      </c>
    </row>
    <row r="140" spans="39:45" x14ac:dyDescent="0.25">
      <c r="AM140" s="7" t="s">
        <v>151</v>
      </c>
      <c r="AN140" t="s">
        <v>746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2"/>
        <v/>
      </c>
      <c r="AR140" t="str">
        <f>IFERROR(VLOOKUP(AQ140,[1]!Tabla1[[#All],[HdP Cód Nuevo]:[HdP Nombre]],2,FALSE),"")</f>
        <v/>
      </c>
      <c r="AS140" t="str">
        <f t="shared" si="3"/>
        <v/>
      </c>
    </row>
    <row r="141" spans="39:45" x14ac:dyDescent="0.25">
      <c r="AM141" s="7" t="s">
        <v>152</v>
      </c>
      <c r="AN141" t="s">
        <v>957</v>
      </c>
      <c r="AO141" s="7" t="str">
        <f>+IFERROR(VLOOKUP(AN141,Tabla1[],2,FALSE),"")</f>
        <v>PLA</v>
      </c>
      <c r="AP141" t="str">
        <f>+IFERROR(VLOOKUP(AO141,[1]!Tabla_áreas[#Data],3,FALSE),"")</f>
        <v/>
      </c>
      <c r="AQ141" t="str">
        <f t="shared" si="2"/>
        <v>PLA-05-15</v>
      </c>
      <c r="AR141" t="str">
        <f>IFERROR(VLOOKUP(AQ141,[1]!Tabla1[[#All],[HdP Cód Nuevo]:[HdP Nombre]],2,FALSE),"")</f>
        <v/>
      </c>
      <c r="AS141" t="str">
        <f t="shared" si="3"/>
        <v>\\SERVER2012\ingenieria de procesos\Hojas de proceso\\PLA-05-15 .xlsx</v>
      </c>
    </row>
    <row r="142" spans="39:45" x14ac:dyDescent="0.25">
      <c r="AM142" s="7" t="s">
        <v>153</v>
      </c>
      <c r="AN142" t="s">
        <v>855</v>
      </c>
      <c r="AO142" s="7" t="str">
        <f>+IFERROR(VLOOKUP(AN142,Tabla1[],2,FALSE),"")</f>
        <v>PLA</v>
      </c>
      <c r="AP142" t="str">
        <f>+IFERROR(VLOOKUP(AO142,[1]!Tabla_áreas[#Data],3,FALSE),"")</f>
        <v/>
      </c>
      <c r="AQ142" t="str">
        <f t="shared" si="2"/>
        <v>PLA-15-15</v>
      </c>
      <c r="AR142" t="str">
        <f>IFERROR(VLOOKUP(AQ142,[1]!Tabla1[[#All],[HdP Cód Nuevo]:[HdP Nombre]],2,FALSE),"")</f>
        <v/>
      </c>
      <c r="AS142" t="str">
        <f t="shared" si="3"/>
        <v>\\SERVER2012\ingenieria de procesos\Hojas de proceso\\PLA-15-15 .xlsx</v>
      </c>
    </row>
    <row r="143" spans="39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ref="AQ143:AQ206" si="4">IF(AO143="","",AO143&amp;"-"&amp;RIGHT(AN143,5))</f>
        <v/>
      </c>
      <c r="AR143" t="str">
        <f>IFERROR(VLOOKUP(AQ143,[1]!Tabla1[[#All],[HdP Cód Nuevo]:[HdP Nombre]],2,FALSE),"")</f>
        <v/>
      </c>
      <c r="AS143" t="str">
        <f t="shared" ref="AS143:AS206" si="5">IF(AO143="","",$AN$4&amp;AP143&amp;"\"&amp;AQ143&amp;" "&amp;AR143&amp;$AN$5)</f>
        <v/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876</v>
      </c>
      <c r="AO145" s="7" t="str">
        <f>+IFERROR(VLOOKUP(AN145,Tabla1[],2,FALSE),"")</f>
        <v>PEV</v>
      </c>
      <c r="AP145" t="str">
        <f>+IFERROR(VLOOKUP(AO145,[1]!Tabla_áreas[#Data],3,FALSE),"")</f>
        <v/>
      </c>
      <c r="AQ145" t="str">
        <f t="shared" si="4"/>
        <v>PEV-37-01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proceso\\PEV-37-01 .xlsx</v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N148" t="s">
        <v>1032</v>
      </c>
      <c r="AO148" s="7" t="str">
        <f>+IFERROR(VLOOKUP(AN148,Tabla1[],2,FALSE),"")</f>
        <v>CHA</v>
      </c>
      <c r="AP148" t="str">
        <f>+IFERROR(VLOOKUP(AO148,[1]!Tabla_áreas[#Data],3,FALSE),"")</f>
        <v/>
      </c>
      <c r="AQ148" t="str">
        <f t="shared" si="4"/>
        <v>CHA-20-01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proceso\\CHA-20-01 .xlsx</v>
      </c>
    </row>
    <row r="149" spans="39:45" x14ac:dyDescent="0.25">
      <c r="AM149" s="7" t="s">
        <v>160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39:45" x14ac:dyDescent="0.25">
      <c r="AM151" s="7" t="s">
        <v>162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N152" t="s">
        <v>794</v>
      </c>
      <c r="AO152" s="7" t="str">
        <f>+IFERROR(VLOOKUP(AN152,Tabla1[],2,FALSE),"")</f>
        <v>CHA</v>
      </c>
      <c r="AP152" t="str">
        <f>+IFERROR(VLOOKUP(AO152,[1]!Tabla_áreas[#Data],3,FALSE),"")</f>
        <v/>
      </c>
      <c r="AQ152" t="str">
        <f t="shared" si="4"/>
        <v>CHA-01-05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proceso\\CHA-01-05 .xlsx</v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N154" t="s">
        <v>853</v>
      </c>
      <c r="AO154" s="7" t="str">
        <f>+IFERROR(VLOOKUP(AN154,Tabla1[],2,FALSE),"")</f>
        <v>CHA</v>
      </c>
      <c r="AP154" t="str">
        <f>+IFERROR(VLOOKUP(AO154,[1]!Tabla_áreas[#Data],3,FALSE),"")</f>
        <v/>
      </c>
      <c r="AQ154" t="str">
        <f t="shared" si="4"/>
        <v>CHA-01-01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proceso\\CHA-01-01 .xlsx</v>
      </c>
    </row>
    <row r="155" spans="39:45" x14ac:dyDescent="0.25">
      <c r="AM155" s="7" t="s">
        <v>166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N158" t="s">
        <v>853</v>
      </c>
      <c r="AO158" s="7" t="str">
        <f>+IFERROR(VLOOKUP(AN158,Tabla1[],2,FALSE),"")</f>
        <v>CHA</v>
      </c>
      <c r="AP158" t="str">
        <f>+IFERROR(VLOOKUP(AO158,[1]!Tabla_áreas[#Data],3,FALSE),"")</f>
        <v/>
      </c>
      <c r="AQ158" t="str">
        <f t="shared" si="4"/>
        <v>CHA-01-01</v>
      </c>
      <c r="AR158" t="str">
        <f>IFERROR(VLOOKUP(AQ158,[1]!Tabla1[[#All],[HdP Cód Nuevo]:[HdP Nombre]],2,FALSE),"")</f>
        <v/>
      </c>
      <c r="AS158" t="str">
        <f t="shared" si="5"/>
        <v>\\SERVER2012\ingenieria de procesos\Hojas de proceso\\CHA-01-01 .xlsx</v>
      </c>
    </row>
    <row r="159" spans="39:45" x14ac:dyDescent="0.25">
      <c r="AM159" s="7" t="s">
        <v>170</v>
      </c>
      <c r="AN159" t="s">
        <v>1005</v>
      </c>
      <c r="AO159" s="7" t="str">
        <f>+IFERROR(VLOOKUP(AN159,Tabla1[],2,FALSE),"")</f>
        <v>PEV</v>
      </c>
      <c r="AP159" t="str">
        <f>+IFERROR(VLOOKUP(AO159,[1]!Tabla_áreas[#Data],3,FALSE),"")</f>
        <v/>
      </c>
      <c r="AQ159" t="str">
        <f t="shared" si="4"/>
        <v>PEV-90-10</v>
      </c>
      <c r="AR159" t="str">
        <f>IFERROR(VLOOKUP(AQ159,[1]!Tabla1[[#All],[HdP Cód Nuevo]:[HdP Nombre]],2,FALSE),"")</f>
        <v/>
      </c>
      <c r="AS159" t="str">
        <f t="shared" si="5"/>
        <v>\\SERVER2012\ingenieria de procesos\Hojas de proceso\\PEV-90-10 .xlsx</v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N162" t="s">
        <v>877</v>
      </c>
      <c r="AO162" s="7" t="str">
        <f>+IFERROR(VLOOKUP(AN162,Tabla1[],2,FALSE),"")</f>
        <v>PEV</v>
      </c>
      <c r="AP162" t="str">
        <f>+IFERROR(VLOOKUP(AO162,[1]!Tabla_áreas[#Data],3,FALSE),"")</f>
        <v/>
      </c>
      <c r="AQ162" t="str">
        <f t="shared" si="4"/>
        <v>PEV-38-01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proceso\\PEV-38-01 .xlsx</v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178</v>
      </c>
      <c r="AN167" t="s">
        <v>987</v>
      </c>
      <c r="AO167" s="7" t="str">
        <f>+IFERROR(VLOOKUP(AN167,Tabla1[],2,FALSE),"")</f>
        <v>PEV</v>
      </c>
      <c r="AP167" t="str">
        <f>+IFERROR(VLOOKUP(AO167,[1]!Tabla_áreas[#Data],3,FALSE),"")</f>
        <v/>
      </c>
      <c r="AQ167" t="str">
        <f t="shared" si="4"/>
        <v>PEV-45-10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proceso\\PEV-45-10 .xlsx</v>
      </c>
    </row>
    <row r="168" spans="39:45" x14ac:dyDescent="0.25">
      <c r="AM168" s="7" t="s">
        <v>179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180</v>
      </c>
      <c r="AO169" s="7" t="str">
        <f>+IFERROR(VLOOKUP(AN169,Tabla1[],2,FALSE),"")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181</v>
      </c>
      <c r="AN170" t="s">
        <v>874</v>
      </c>
      <c r="AO170" s="7" t="str">
        <f>+IFERROR(VLOOKUP(AN170,Tabla1[],2,FALSE),"")</f>
        <v>PEV</v>
      </c>
      <c r="AP170" t="str">
        <f>+IFERROR(VLOOKUP(AO170,[1]!Tabla_áreas[#Data],3,FALSE),"")</f>
        <v/>
      </c>
      <c r="AQ170" t="str">
        <f t="shared" si="4"/>
        <v>PEV-30-15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proceso\\PEV-30-15 .xlsx</v>
      </c>
    </row>
    <row r="171" spans="39:45" x14ac:dyDescent="0.25">
      <c r="AM171" s="7" t="s">
        <v>182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N173" t="s">
        <v>881</v>
      </c>
      <c r="AO173" s="7" t="str">
        <f>+IFERROR(VLOOKUP(AN173,Tabla1[],2,FALSE),"")</f>
        <v>EMB</v>
      </c>
      <c r="AP173" t="str">
        <f>+IFERROR(VLOOKUP(AO173,[1]!Tabla_áreas[#Data],3,FALSE),"")</f>
        <v/>
      </c>
      <c r="AQ173" t="str">
        <f t="shared" si="4"/>
        <v>EMB-01-20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proceso\\EMB-01-20 .xlsx</v>
      </c>
    </row>
    <row r="174" spans="39:45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N189" t="s">
        <v>897</v>
      </c>
      <c r="AO189" s="7" t="str">
        <f>+IFERROR(VLOOKUP(AN189,Tabla1[],2,FALSE),"")</f>
        <v>EMB</v>
      </c>
      <c r="AP189" t="str">
        <f>+IFERROR(VLOOKUP(AO189,[1]!Tabla_áreas[#Data],3,FALSE),"")</f>
        <v/>
      </c>
      <c r="AQ189" t="str">
        <f t="shared" si="4"/>
        <v>EMB-20-01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proceso\\EMB-20-01 .xlsx</v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ht="16.5" customHeight="1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ht="16.5" customHeight="1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ht="16.5" customHeight="1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ht="16.5" customHeight="1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ht="16.5" customHeight="1" x14ac:dyDescent="0.25">
      <c r="AM195" s="7" t="s">
        <v>206</v>
      </c>
      <c r="AO195" s="7" t="str">
        <f>+IFERROR(VLOOKUP(AN195,Tabla1[],2,FALSE),"")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x14ac:dyDescent="0.25">
      <c r="AM198" s="7" t="s">
        <v>209</v>
      </c>
      <c r="AO198" s="7" t="str">
        <f>+IFERROR(VLOOKUP(AN198,Tabla1[],2,FALSE),"")</f>
        <v/>
      </c>
      <c r="AP198" t="str">
        <f>+IFERROR(VLOOKUP(AO198,[1]!Tabla_áreas[#Data],3,FALSE),"")</f>
        <v/>
      </c>
      <c r="AQ198" t="str">
        <f t="shared" si="4"/>
        <v/>
      </c>
      <c r="AR198" t="str">
        <f>IFERROR(VLOOKUP(AQ198,[1]!Tabla1[[#All],[HdP Cód Nuevo]:[HdP Nombre]],2,FALSE),"")</f>
        <v/>
      </c>
      <c r="AS198" t="str">
        <f t="shared" si="5"/>
        <v/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O200" s="7" t="str">
        <f>+IFERROR(VLOOKUP(AN200,Tabla1[],2,FALSE),"")</f>
        <v/>
      </c>
      <c r="AP200" t="str">
        <f>+IFERROR(VLOOKUP(AO200,[1]!Tabla_áreas[#Data],3,FALSE),"")</f>
        <v/>
      </c>
      <c r="AQ200" t="str">
        <f t="shared" si="4"/>
        <v/>
      </c>
      <c r="AR200" t="str">
        <f>IFERROR(VLOOKUP(AQ200,[1]!Tabla1[[#All],[HdP Cód Nuevo]:[HdP Nombre]],2,FALSE),"")</f>
        <v/>
      </c>
      <c r="AS200" t="str">
        <f t="shared" si="5"/>
        <v/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N202" t="s">
        <v>999</v>
      </c>
      <c r="AO202" s="7" t="str">
        <f>+IFERROR(VLOOKUP(AN202,Tabla1[],2,FALSE),"")</f>
        <v>PEV</v>
      </c>
      <c r="AP202" t="str">
        <f>+IFERROR(VLOOKUP(AO202,[1]!Tabla_áreas[#Data],3,FALSE),"")</f>
        <v/>
      </c>
      <c r="AQ202" t="str">
        <f t="shared" si="4"/>
        <v>PEV-21-01</v>
      </c>
      <c r="AR202" t="str">
        <f>IFERROR(VLOOKUP(AQ202,[1]!Tabla1[[#All],[HdP Cód Nuevo]:[HdP Nombre]],2,FALSE),"")</f>
        <v/>
      </c>
      <c r="AS202" t="str">
        <f t="shared" si="5"/>
        <v>\\SERVER2012\ingenieria de procesos\Hojas de proceso\\PEV-21-01 .xlsx</v>
      </c>
    </row>
    <row r="203" spans="39:45" x14ac:dyDescent="0.25">
      <c r="AM203" s="7" t="s">
        <v>214</v>
      </c>
      <c r="AO203" s="7" t="str">
        <f>+IFERROR(VLOOKUP(AN203,Tabla1[],2,FALSE),"")</f>
        <v/>
      </c>
      <c r="AP203" t="str">
        <f>+IFERROR(VLOOKUP(AO203,[1]!Tabla_áreas[#Data],3,FALSE),"")</f>
        <v/>
      </c>
      <c r="AQ203" t="str">
        <f t="shared" si="4"/>
        <v/>
      </c>
      <c r="AR203" t="str">
        <f>IFERROR(VLOOKUP(AQ203,[1]!Tabla1[[#All],[HdP Cód Nuevo]:[HdP Nombre]],2,FALSE),"")</f>
        <v/>
      </c>
      <c r="AS203" t="str">
        <f t="shared" si="5"/>
        <v/>
      </c>
    </row>
    <row r="204" spans="39:45" x14ac:dyDescent="0.25">
      <c r="AM204" s="7" t="s">
        <v>215</v>
      </c>
      <c r="AN204" t="s">
        <v>966</v>
      </c>
      <c r="AO204" s="7" t="str">
        <f>+IFERROR(VLOOKUP(AN204,Tabla1[],2,FALSE),"")</f>
        <v>PEV</v>
      </c>
      <c r="AP204" t="str">
        <f>+IFERROR(VLOOKUP(AO204,[1]!Tabla_áreas[#Data],3,FALSE),"")</f>
        <v/>
      </c>
      <c r="AQ204" t="str">
        <f t="shared" si="4"/>
        <v>PEV-25-10</v>
      </c>
      <c r="AR204" t="str">
        <f>IFERROR(VLOOKUP(AQ204,[1]!Tabla1[[#All],[HdP Cód Nuevo]:[HdP Nombre]],2,FALSE),"")</f>
        <v/>
      </c>
      <c r="AS204" t="str">
        <f t="shared" si="5"/>
        <v>\\SERVER2012\ingenieria de procesos\Hojas de proceso\\PEV-25-10 .xlsx</v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4"/>
        <v/>
      </c>
      <c r="AR205" t="str">
        <f>IFERROR(VLOOKUP(AQ205,[1]!Tabla1[[#All],[HdP Cód Nuevo]:[HdP Nombre]],2,FALSE),"")</f>
        <v/>
      </c>
      <c r="AS205" t="str">
        <f t="shared" si="5"/>
        <v/>
      </c>
    </row>
    <row r="206" spans="39:45" x14ac:dyDescent="0.25">
      <c r="AM206" s="7" t="s">
        <v>217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4"/>
        <v/>
      </c>
      <c r="AR206" t="str">
        <f>IFERROR(VLOOKUP(AQ206,[1]!Tabla1[[#All],[HdP Cód Nuevo]:[HdP Nombre]],2,FALSE),"")</f>
        <v/>
      </c>
      <c r="AS206" t="str">
        <f t="shared" si="5"/>
        <v/>
      </c>
    </row>
    <row r="207" spans="39:45" x14ac:dyDescent="0.25">
      <c r="AM207" s="7" t="s">
        <v>218</v>
      </c>
      <c r="AN207" t="s">
        <v>1002</v>
      </c>
      <c r="AO207" s="7" t="str">
        <f>+IFERROR(VLOOKUP(AN207,Tabla1[],2,FALSE),"")</f>
        <v>PEV</v>
      </c>
      <c r="AP207" t="str">
        <f>+IFERROR(VLOOKUP(AO207,[1]!Tabla_áreas[#Data],3,FALSE),"")</f>
        <v/>
      </c>
      <c r="AQ207" t="str">
        <f t="shared" ref="AQ207:AQ270" si="6">IF(AO207="","",AO207&amp;"-"&amp;RIGHT(AN207,5))</f>
        <v>PEV-90-20</v>
      </c>
      <c r="AR207" t="str">
        <f>IFERROR(VLOOKUP(AQ207,[1]!Tabla1[[#All],[HdP Cód Nuevo]:[HdP Nombre]],2,FALSE),"")</f>
        <v/>
      </c>
      <c r="AS207" t="str">
        <f t="shared" ref="AS207:AS270" si="7">IF(AO207="","",$AN$4&amp;AP207&amp;"\"&amp;AQ207&amp;" "&amp;AR207&amp;$AN$5)</f>
        <v>\\SERVER2012\ingenieria de procesos\Hojas de proceso\\PEV-90-20 .xlsx</v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N213" t="s">
        <v>947</v>
      </c>
      <c r="AO213" s="7" t="str">
        <f>+IFERROR(VLOOKUP(AN213,Tabla1[],2,FALSE),"")</f>
        <v>CHA</v>
      </c>
      <c r="AP213" t="str">
        <f>+IFERROR(VLOOKUP(AO213,[1]!Tabla_áreas[#Data],3,FALSE),"")</f>
        <v/>
      </c>
      <c r="AQ213" t="str">
        <f t="shared" si="6"/>
        <v>CHA-01-15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proceso\\CHA-01-15 .xlsx</v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N215" t="s">
        <v>760</v>
      </c>
      <c r="AO215" s="7" t="str">
        <f>+IFERROR(VLOOKUP(AN215,Tabla1[],2,FALSE),"")</f>
        <v>EQU</v>
      </c>
      <c r="AP215" t="str">
        <f>+IFERROR(VLOOKUP(AO215,[1]!Tabla_áreas[#Data],3,FALSE),"")</f>
        <v/>
      </c>
      <c r="AQ215" t="str">
        <f t="shared" si="6"/>
        <v>EQU-55-01</v>
      </c>
      <c r="AR215" t="str">
        <f>IFERROR(VLOOKUP(AQ215,[1]!Tabla1[[#All],[HdP Cód Nuevo]:[HdP Nombre]],2,FALSE),"")</f>
        <v/>
      </c>
      <c r="AS215" t="str">
        <f t="shared" si="7"/>
        <v>\\SERVER2012\ingenieria de procesos\Hojas de proceso\\EQU-55-01 .xlsx</v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N217" t="s">
        <v>784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N219" t="s">
        <v>1096</v>
      </c>
      <c r="AO219" s="7" t="str">
        <f>+IFERROR(VLOOKUP(AN219,Tabla1[],2,FALSE),"")</f>
        <v>ESP</v>
      </c>
      <c r="AP219" t="str">
        <f>+IFERROR(VLOOKUP(AO219,[1]!Tabla_áreas[#Data],3,FALSE),"")</f>
        <v/>
      </c>
      <c r="AQ219" t="str">
        <f t="shared" si="6"/>
        <v>ESP-01-05</v>
      </c>
      <c r="AR219" t="str">
        <f>IFERROR(VLOOKUP(AQ219,[1]!Tabla1[[#All],[HdP Cód Nuevo]:[HdP Nombre]],2,FALSE),"")</f>
        <v/>
      </c>
      <c r="AS219" t="str">
        <f t="shared" si="7"/>
        <v>\\SERVER2012\ingenieria de procesos\Hojas de proceso\\ESP-01-05 .xlsx</v>
      </c>
    </row>
    <row r="220" spans="39:45" x14ac:dyDescent="0.25">
      <c r="AM220" s="7" t="s">
        <v>231</v>
      </c>
      <c r="AN220" t="s">
        <v>784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N222" t="s">
        <v>807</v>
      </c>
      <c r="AO222" s="7" t="str">
        <f>+IFERROR(VLOOKUP(AN222,Tabla1[],2,FALSE),"")</f>
        <v>CON</v>
      </c>
      <c r="AP222" t="str">
        <f>+IFERROR(VLOOKUP(AO222,[1]!Tabla_áreas[#Data],3,FALSE),"")</f>
        <v/>
      </c>
      <c r="AQ222" t="str">
        <f t="shared" si="6"/>
        <v>CON-15-01</v>
      </c>
      <c r="AR222" t="str">
        <f>IFERROR(VLOOKUP(AQ222,[1]!Tabla1[[#All],[HdP Cód Nuevo]:[HdP Nombre]],2,FALSE),"")</f>
        <v/>
      </c>
      <c r="AS222" t="str">
        <f t="shared" si="7"/>
        <v>\\SERVER2012\ingenieria de procesos\Hojas de proceso\\CON-15-01 .xlsx</v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N227" t="s">
        <v>1098</v>
      </c>
      <c r="AO227" s="7" t="str">
        <f>+IFERROR(VLOOKUP(AN227,Tabla1[],2,FALSE),"")</f>
        <v>CON</v>
      </c>
      <c r="AP227" t="str">
        <f>+IFERROR(VLOOKUP(AO227,[1]!Tabla_áreas[#Data],3,FALSE),"")</f>
        <v/>
      </c>
      <c r="AQ227" t="str">
        <f t="shared" si="6"/>
        <v>CON-01-05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proceso\\CON-01-05 .xlsx</v>
      </c>
    </row>
    <row r="228" spans="39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242</v>
      </c>
      <c r="AN231" t="s">
        <v>1099</v>
      </c>
      <c r="AO231" s="7" t="str">
        <f>+IFERROR(VLOOKUP(AN231,Tabla1[],2,FALSE),"")</f>
        <v>PEV</v>
      </c>
      <c r="AP231" t="str">
        <f>+IFERROR(VLOOKUP(AO231,[1]!Tabla_áreas[#Data],3,FALSE),"")</f>
        <v/>
      </c>
      <c r="AQ231" t="str">
        <f t="shared" si="6"/>
        <v>PEV-01-05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proceso\\PEV-01-05 .xlsx</v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x14ac:dyDescent="0.25">
      <c r="AM238" s="7" t="s">
        <v>249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N240" t="s">
        <v>1143</v>
      </c>
      <c r="AO240" s="7" t="str">
        <f>+IFERROR(VLOOKUP(AN240,Tabla1[],2,FALSE),"")</f>
        <v>EMB</v>
      </c>
      <c r="AP240" t="str">
        <f>+IFERROR(VLOOKUP(AO240,[1]!Tabla_áreas[#Data],3,FALSE),"")</f>
        <v/>
      </c>
      <c r="AQ240" t="str">
        <f t="shared" si="6"/>
        <v>EMB-01-30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proceso\\EMB-01-30 .xlsx</v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x14ac:dyDescent="0.25"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x14ac:dyDescent="0.25">
      <c r="AM247" s="7" t="s">
        <v>258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x14ac:dyDescent="0.25">
      <c r="AM248" s="7" t="s">
        <v>259</v>
      </c>
      <c r="AN248" t="s">
        <v>1163</v>
      </c>
      <c r="AO248" s="7" t="str">
        <f>+IFERROR(VLOOKUP(AN248,Tabla1[],2,FALSE),"")</f>
        <v>CHA</v>
      </c>
      <c r="AP248" t="str">
        <f>+IFERROR(VLOOKUP(AO248,[1]!Tabla_áreas[#Data],3,FALSE),"")</f>
        <v/>
      </c>
      <c r="AQ248" t="str">
        <f t="shared" si="6"/>
        <v>CHA-01-40</v>
      </c>
      <c r="AR248" t="str">
        <f>IFERROR(VLOOKUP(AQ248,[1]!Tabla1[[#All],[HdP Cód Nuevo]:[HdP Nombre]],2,FALSE),"")</f>
        <v/>
      </c>
      <c r="AS248" t="str">
        <f t="shared" si="7"/>
        <v>\\SERVER2012\ingenieria de procesos\Hojas de proceso\\CHA-01-40 .xlsx</v>
      </c>
    </row>
    <row r="249" spans="1:45" x14ac:dyDescent="0.25">
      <c r="A249" s="94" t="s">
        <v>938</v>
      </c>
      <c r="B249" s="95"/>
      <c r="C249" s="95"/>
      <c r="D249" s="95"/>
      <c r="E249" s="95"/>
      <c r="F249" s="95"/>
      <c r="G249" s="95"/>
      <c r="H249" s="95"/>
      <c r="I249" s="33"/>
      <c r="J249" s="32"/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1:45" x14ac:dyDescent="0.25">
      <c r="A250" s="11"/>
      <c r="J250" s="11"/>
      <c r="AM250" s="7" t="s">
        <v>261</v>
      </c>
      <c r="AN250" t="s">
        <v>1209</v>
      </c>
      <c r="AO250" s="7" t="str">
        <f>+IFERROR(VLOOKUP(AN250,Tabla1[],2,FALSE),"")</f>
        <v>PLA</v>
      </c>
      <c r="AP250" t="str">
        <f>+IFERROR(VLOOKUP(AO250,[1]!Tabla_áreas[#Data],3,FALSE),"")</f>
        <v/>
      </c>
      <c r="AQ250" t="str">
        <f t="shared" si="6"/>
        <v>PLA-10-60</v>
      </c>
      <c r="AR250" t="str">
        <f>IFERROR(VLOOKUP(AQ250,[1]!Tabla1[[#All],[HdP Cód Nuevo]:[HdP Nombre]],2,FALSE),"")</f>
        <v/>
      </c>
      <c r="AS250" t="str">
        <f t="shared" si="7"/>
        <v>\\SERVER2012\ingenieria de procesos\Hojas de proceso\\PLA-10-60 .xlsx</v>
      </c>
    </row>
    <row r="251" spans="1:45" x14ac:dyDescent="0.25">
      <c r="A251" s="11"/>
      <c r="J251" s="11"/>
      <c r="AM251" s="7" t="s">
        <v>262</v>
      </c>
      <c r="AN251" t="s">
        <v>1210</v>
      </c>
      <c r="AO251" s="7" t="str">
        <f>+IFERROR(VLOOKUP(AN251,Tabla1[],2,FALSE),"")</f>
        <v>PLA</v>
      </c>
      <c r="AP251" t="str">
        <f>+IFERROR(VLOOKUP(AO251,[1]!Tabla_áreas[#Data],3,FALSE),"")</f>
        <v/>
      </c>
      <c r="AQ251" t="str">
        <f t="shared" si="6"/>
        <v>PLA-05-01</v>
      </c>
      <c r="AR251" t="str">
        <f>IFERROR(VLOOKUP(AQ251,[1]!Tabla1[[#All],[HdP Cód Nuevo]:[HdP Nombre]],2,FALSE),"")</f>
        <v/>
      </c>
      <c r="AS251" t="str">
        <f t="shared" si="7"/>
        <v>\\SERVER2012\ingenieria de procesos\Hojas de proceso\\PLA-05-01 .xlsx</v>
      </c>
    </row>
    <row r="252" spans="1:45" x14ac:dyDescent="0.25">
      <c r="A252" s="11"/>
      <c r="J252" s="11"/>
      <c r="AM252" s="7" t="s">
        <v>263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1:45" x14ac:dyDescent="0.25">
      <c r="A253" s="11"/>
      <c r="J253" s="11"/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x14ac:dyDescent="0.25">
      <c r="A254" s="11"/>
      <c r="J254" s="11"/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x14ac:dyDescent="0.25">
      <c r="A255" s="11"/>
      <c r="J255" s="11"/>
      <c r="AM255" s="7" t="s">
        <v>266</v>
      </c>
      <c r="AN255" t="s">
        <v>1021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1:45" x14ac:dyDescent="0.25">
      <c r="A256" s="11"/>
      <c r="J256" s="11"/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1:45" x14ac:dyDescent="0.25">
      <c r="A257" s="11"/>
      <c r="J257" s="11"/>
      <c r="AM257" s="7" t="s">
        <v>268</v>
      </c>
      <c r="AN257" t="s">
        <v>814</v>
      </c>
      <c r="AO257" s="7" t="str">
        <f>+IFERROR(VLOOKUP(AN257,Tabla1[],2,FALSE),"")</f>
        <v>EMB</v>
      </c>
      <c r="AP257" t="str">
        <f>+IFERROR(VLOOKUP(AO257,[1]!Tabla_áreas[#Data],3,FALSE),"")</f>
        <v/>
      </c>
      <c r="AQ257" t="str">
        <f t="shared" si="6"/>
        <v>EMB-10-01</v>
      </c>
      <c r="AR257" t="str">
        <f>IFERROR(VLOOKUP(AQ257,[1]!Tabla1[[#All],[HdP Cód Nuevo]:[HdP Nombre]],2,FALSE),"")</f>
        <v/>
      </c>
      <c r="AS257" t="str">
        <f t="shared" si="7"/>
        <v>\\SERVER2012\ingenieria de procesos\Hojas de proceso\\EMB-10-01 .xlsx</v>
      </c>
    </row>
    <row r="258" spans="1:45" x14ac:dyDescent="0.25">
      <c r="A258" s="11"/>
      <c r="J258" s="11"/>
      <c r="AM258" s="7" t="s">
        <v>269</v>
      </c>
      <c r="AN258" t="s">
        <v>1075</v>
      </c>
      <c r="AO258" s="7" t="str">
        <f>+IFERROR(VLOOKUP(AN258,Tabla1[],2,FALSE),"")</f>
        <v>EMB</v>
      </c>
      <c r="AP258" t="str">
        <f>+IFERROR(VLOOKUP(AO258,[1]!Tabla_áreas[#Data],3,FALSE),"")</f>
        <v/>
      </c>
      <c r="AQ258" t="str">
        <f t="shared" si="6"/>
        <v>EMB-10-05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proceso\\EMB-10-05 .xlsx</v>
      </c>
    </row>
    <row r="259" spans="1:45" x14ac:dyDescent="0.25">
      <c r="A259" s="13"/>
      <c r="B259" s="14"/>
      <c r="C259" s="14"/>
      <c r="D259" s="14"/>
      <c r="E259" s="14"/>
      <c r="F259" s="14"/>
      <c r="G259" s="14"/>
      <c r="H259" s="14"/>
      <c r="I259" s="14"/>
      <c r="J259" s="11"/>
      <c r="AM259" s="7" t="s">
        <v>270</v>
      </c>
      <c r="AN259" t="s">
        <v>1350</v>
      </c>
      <c r="AO259" s="7" t="str">
        <f>+IFERROR(VLOOKUP(AN259,Tabla1[],2,FALSE),"")</f>
        <v>CHA</v>
      </c>
      <c r="AP259" t="str">
        <f>+IFERROR(VLOOKUP(AO259,[1]!Tabla_áreas[#Data],3,FALSE),"")</f>
        <v/>
      </c>
      <c r="AQ259" t="str">
        <f t="shared" si="6"/>
        <v>CHA-01-45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proceso\\CHA-01-45 .xlsx</v>
      </c>
    </row>
    <row r="260" spans="1:45" x14ac:dyDescent="0.25">
      <c r="AM260" s="7" t="s">
        <v>271</v>
      </c>
      <c r="AN260" t="s">
        <v>1351</v>
      </c>
      <c r="AO260" s="7" t="str">
        <f>+IFERROR(VLOOKUP(AN260,Tabla1[],2,FALSE),"")</f>
        <v>CHA</v>
      </c>
      <c r="AP260" t="str">
        <f>+IFERROR(VLOOKUP(AO260,[1]!Tabla_áreas[#Data],3,FALSE),"")</f>
        <v/>
      </c>
      <c r="AQ260" t="str">
        <f t="shared" si="6"/>
        <v>CHA-15-70</v>
      </c>
      <c r="AR260" t="str">
        <f>IFERROR(VLOOKUP(AQ260,[1]!Tabla1[[#All],[HdP Cód Nuevo]:[HdP Nombre]],2,FALSE),"")</f>
        <v/>
      </c>
      <c r="AS260" t="str">
        <f t="shared" si="7"/>
        <v>\\SERVER2012\ingenieria de procesos\Hojas de proceso\\CHA-15-70 .xlsx</v>
      </c>
    </row>
    <row r="261" spans="1:45" x14ac:dyDescent="0.25">
      <c r="AM261" s="7" t="s">
        <v>272</v>
      </c>
      <c r="AN261" t="s">
        <v>1186</v>
      </c>
      <c r="AO261" s="7" t="str">
        <f>+IFERROR(VLOOKUP(AN261,Tabla1[],2,FALSE),"")</f>
        <v>PEV</v>
      </c>
      <c r="AP261" t="str">
        <f>+IFERROR(VLOOKUP(AO261,[1]!Tabla_áreas[#Data],3,FALSE),"")</f>
        <v/>
      </c>
      <c r="AQ261" t="str">
        <f t="shared" si="6"/>
        <v>PEV-33-05</v>
      </c>
      <c r="AR261" t="str">
        <f>IFERROR(VLOOKUP(AQ261,[1]!Tabla1[[#All],[HdP Cód Nuevo]:[HdP Nombre]],2,FALSE),"")</f>
        <v/>
      </c>
      <c r="AS261" t="str">
        <f t="shared" si="7"/>
        <v>\\SERVER2012\ingenieria de procesos\Hojas de proceso\\PEV-33-05 .xlsx</v>
      </c>
    </row>
    <row r="262" spans="1:45" x14ac:dyDescent="0.25"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x14ac:dyDescent="0.25"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x14ac:dyDescent="0.25"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x14ac:dyDescent="0.25"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1:45" x14ac:dyDescent="0.25"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6"/>
        <v/>
      </c>
      <c r="AR266" t="str">
        <f>IFERROR(VLOOKUP(AQ266,[1]!Tabla1[[#All],[HdP Cód Nuevo]:[HdP Nombre]],2,FALSE),"")</f>
        <v/>
      </c>
      <c r="AS266" t="str">
        <f t="shared" si="7"/>
        <v/>
      </c>
    </row>
    <row r="267" spans="1:45" x14ac:dyDescent="0.25">
      <c r="A267" s="94" t="s">
        <v>915</v>
      </c>
      <c r="B267" s="96"/>
      <c r="C267" s="94" t="s">
        <v>916</v>
      </c>
      <c r="D267" s="95"/>
      <c r="E267" s="95"/>
      <c r="F267" s="95"/>
      <c r="G267" s="96"/>
      <c r="H267" s="94" t="s">
        <v>917</v>
      </c>
      <c r="I267" s="95"/>
      <c r="J267" s="96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6"/>
        <v/>
      </c>
      <c r="AR267" t="str">
        <f>IFERROR(VLOOKUP(AQ267,[1]!Tabla1[[#All],[HdP Cód Nuevo]:[HdP Nombre]],2,FALSE),"")</f>
        <v/>
      </c>
      <c r="AS267" t="str">
        <f t="shared" si="7"/>
        <v/>
      </c>
    </row>
    <row r="268" spans="1:45" x14ac:dyDescent="0.25">
      <c r="A268" s="155" t="s">
        <v>918</v>
      </c>
      <c r="B268" s="156"/>
      <c r="C268" s="97" t="s">
        <v>919</v>
      </c>
      <c r="D268" s="98"/>
      <c r="E268" s="98"/>
      <c r="F268" s="98"/>
      <c r="G268" s="99"/>
      <c r="H268" s="97" t="s">
        <v>824</v>
      </c>
      <c r="I268" s="98"/>
      <c r="J268" s="99"/>
      <c r="AL268" s="1"/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6"/>
        <v/>
      </c>
      <c r="AR268" t="str">
        <f>IFERROR(VLOOKUP(AQ268,[1]!Tabla1[[#All],[HdP Cód Nuevo]:[HdP Nombre]],2,FALSE),"")</f>
        <v/>
      </c>
      <c r="AS268" t="str">
        <f t="shared" si="7"/>
        <v/>
      </c>
    </row>
    <row r="269" spans="1:45" x14ac:dyDescent="0.25">
      <c r="A269" s="151" t="s">
        <v>918</v>
      </c>
      <c r="B269" s="152"/>
      <c r="C269" s="100" t="s">
        <v>920</v>
      </c>
      <c r="D269" s="101"/>
      <c r="E269" s="101"/>
      <c r="F269" s="101"/>
      <c r="G269" s="102"/>
      <c r="H269" s="100" t="s">
        <v>13</v>
      </c>
      <c r="I269" s="101"/>
      <c r="J269" s="102"/>
      <c r="AM269" s="7" t="s">
        <v>278</v>
      </c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6"/>
        <v/>
      </c>
      <c r="AR269" t="str">
        <f>IFERROR(VLOOKUP(AQ269,[1]!Tabla1[[#All],[HdP Cód Nuevo]:[HdP Nombre]],2,FALSE),"")</f>
        <v/>
      </c>
      <c r="AS269" t="str">
        <f t="shared" si="7"/>
        <v/>
      </c>
    </row>
    <row r="270" spans="1:45" x14ac:dyDescent="0.25">
      <c r="A270" s="153" t="s">
        <v>918</v>
      </c>
      <c r="B270" s="154"/>
      <c r="C270" s="103" t="s">
        <v>921</v>
      </c>
      <c r="D270" s="104"/>
      <c r="E270" s="104"/>
      <c r="F270" s="104"/>
      <c r="G270" s="105"/>
      <c r="H270" s="103" t="s">
        <v>815</v>
      </c>
      <c r="I270" s="104"/>
      <c r="J270" s="105"/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6"/>
        <v/>
      </c>
      <c r="AR270" t="str">
        <f>IFERROR(VLOOKUP(AQ270,[1]!Tabla1[[#All],[HdP Cód Nuevo]:[HdP Nombre]],2,FALSE),"")</f>
        <v/>
      </c>
      <c r="AS270" t="str">
        <f t="shared" si="7"/>
        <v/>
      </c>
    </row>
    <row r="271" spans="1:45" x14ac:dyDescent="0.25">
      <c r="A271" s="147" t="s">
        <v>922</v>
      </c>
      <c r="B271" s="148"/>
      <c r="C271" s="106" t="s">
        <v>923</v>
      </c>
      <c r="D271" s="107"/>
      <c r="E271" s="107"/>
      <c r="F271" s="107"/>
      <c r="G271" s="108"/>
      <c r="H271" s="106" t="s">
        <v>726</v>
      </c>
      <c r="I271" s="107"/>
      <c r="J271" s="108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ref="AQ271:AQ334" si="8">IF(AO271="","",AO271&amp;"-"&amp;RIGHT(AN271,5))</f>
        <v/>
      </c>
      <c r="AR271" t="str">
        <f>IFERROR(VLOOKUP(AQ271,[1]!Tabla1[[#All],[HdP Cód Nuevo]:[HdP Nombre]],2,FALSE),"")</f>
        <v/>
      </c>
      <c r="AS271" t="str">
        <f t="shared" ref="AS271:AS334" si="9">IF(AO271="","",$AN$4&amp;AP271&amp;"\"&amp;AQ271&amp;" "&amp;AR271&amp;$AN$5)</f>
        <v/>
      </c>
    </row>
    <row r="272" spans="1:45" x14ac:dyDescent="0.25">
      <c r="A272" s="149" t="s">
        <v>922</v>
      </c>
      <c r="B272" s="150"/>
      <c r="C272" s="112" t="s">
        <v>924</v>
      </c>
      <c r="D272" s="113"/>
      <c r="E272" s="113"/>
      <c r="F272" s="113"/>
      <c r="G272" s="114"/>
      <c r="H272" s="112" t="s">
        <v>780</v>
      </c>
      <c r="I272" s="113"/>
      <c r="J272" s="114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1:45" x14ac:dyDescent="0.25">
      <c r="A273" s="143" t="s">
        <v>922</v>
      </c>
      <c r="B273" s="144"/>
      <c r="C273" s="115" t="s">
        <v>925</v>
      </c>
      <c r="D273" s="116"/>
      <c r="E273" s="116"/>
      <c r="F273" s="116"/>
      <c r="G273" s="117"/>
      <c r="H273" s="115" t="s">
        <v>926</v>
      </c>
      <c r="I273" s="116"/>
      <c r="J273" s="117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1:45" x14ac:dyDescent="0.25">
      <c r="A274" s="145" t="s">
        <v>922</v>
      </c>
      <c r="B274" s="146"/>
      <c r="C274" s="118" t="s">
        <v>927</v>
      </c>
      <c r="D274" s="119"/>
      <c r="E274" s="119"/>
      <c r="F274" s="119"/>
      <c r="G274" s="120"/>
      <c r="H274" s="118" t="s">
        <v>823</v>
      </c>
      <c r="I274" s="119"/>
      <c r="J274" s="120"/>
      <c r="AM274" s="7" t="s">
        <v>7</v>
      </c>
      <c r="AN274" s="5"/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1:45" x14ac:dyDescent="0.25">
      <c r="A275" s="121" t="s">
        <v>922</v>
      </c>
      <c r="B275" s="123"/>
      <c r="C275" s="121" t="s">
        <v>928</v>
      </c>
      <c r="D275" s="122"/>
      <c r="E275" s="122"/>
      <c r="F275" s="122"/>
      <c r="G275" s="123"/>
      <c r="H275" s="121" t="s">
        <v>784</v>
      </c>
      <c r="I275" s="122"/>
      <c r="J275" s="123"/>
      <c r="AM275" s="7" t="s">
        <v>279</v>
      </c>
      <c r="AN275" s="5"/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1:45" x14ac:dyDescent="0.25">
      <c r="A276" s="141" t="s">
        <v>922</v>
      </c>
      <c r="B276" s="142"/>
      <c r="C276" s="124" t="s">
        <v>929</v>
      </c>
      <c r="D276" s="125"/>
      <c r="E276" s="125"/>
      <c r="F276" s="125"/>
      <c r="G276" s="126"/>
      <c r="H276" s="124" t="s">
        <v>819</v>
      </c>
      <c r="I276" s="125"/>
      <c r="J276" s="126"/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1:45" x14ac:dyDescent="0.25">
      <c r="A277" s="137" t="s">
        <v>922</v>
      </c>
      <c r="B277" s="138"/>
      <c r="C277" s="91" t="s">
        <v>930</v>
      </c>
      <c r="D277" s="92"/>
      <c r="E277" s="92"/>
      <c r="F277" s="92"/>
      <c r="G277" s="93"/>
      <c r="H277" s="91" t="s">
        <v>931</v>
      </c>
      <c r="I277" s="92"/>
      <c r="J277" s="93"/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1:45" x14ac:dyDescent="0.25">
      <c r="A278" s="139" t="s">
        <v>922</v>
      </c>
      <c r="B278" s="140"/>
      <c r="C278" s="109" t="s">
        <v>932</v>
      </c>
      <c r="D278" s="110"/>
      <c r="E278" s="110"/>
      <c r="F278" s="110"/>
      <c r="G278" s="111"/>
      <c r="H278" s="109" t="s">
        <v>820</v>
      </c>
      <c r="I278" s="110"/>
      <c r="J278" s="111"/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1:45" x14ac:dyDescent="0.25">
      <c r="A279" s="129" t="s">
        <v>922</v>
      </c>
      <c r="B279" s="130"/>
      <c r="C279" s="85" t="s">
        <v>933</v>
      </c>
      <c r="D279" s="86"/>
      <c r="E279" s="86"/>
      <c r="F279" s="86"/>
      <c r="G279" s="87"/>
      <c r="H279" s="85" t="s">
        <v>816</v>
      </c>
      <c r="I279" s="86"/>
      <c r="J279" s="87"/>
      <c r="AM279" s="7" t="s">
        <v>283</v>
      </c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1:45" x14ac:dyDescent="0.25">
      <c r="A280" s="133" t="s">
        <v>922</v>
      </c>
      <c r="B280" s="134"/>
      <c r="C280" s="88" t="s">
        <v>934</v>
      </c>
      <c r="D280" s="89"/>
      <c r="E280" s="89"/>
      <c r="F280" s="89"/>
      <c r="G280" s="90"/>
      <c r="H280" s="88" t="s">
        <v>821</v>
      </c>
      <c r="I280" s="89"/>
      <c r="J280" s="90"/>
      <c r="AM280" s="7" t="s">
        <v>284</v>
      </c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1:45" ht="15" customHeight="1" x14ac:dyDescent="0.25">
      <c r="A281" s="135" t="s">
        <v>922</v>
      </c>
      <c r="B281" s="136"/>
      <c r="C281" s="79" t="s">
        <v>935</v>
      </c>
      <c r="D281" s="80"/>
      <c r="E281" s="80"/>
      <c r="F281" s="80"/>
      <c r="G281" s="81"/>
      <c r="H281" s="79" t="s">
        <v>936</v>
      </c>
      <c r="I281" s="80"/>
      <c r="J281" s="81"/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1:45" ht="15" customHeight="1" x14ac:dyDescent="0.25">
      <c r="A282" s="131" t="s">
        <v>922</v>
      </c>
      <c r="B282" s="132"/>
      <c r="C282" s="82" t="s">
        <v>937</v>
      </c>
      <c r="D282" s="83"/>
      <c r="E282" s="83"/>
      <c r="F282" s="83"/>
      <c r="G282" s="84"/>
      <c r="H282" s="82" t="s">
        <v>822</v>
      </c>
      <c r="I282" s="83"/>
      <c r="J282" s="84"/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ht="15" customHeight="1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1:45" ht="15" customHeight="1" x14ac:dyDescent="0.25">
      <c r="AM284" s="7" t="s">
        <v>287</v>
      </c>
      <c r="AN284" s="5"/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1:45" x14ac:dyDescent="0.25">
      <c r="AM285" s="7" t="s">
        <v>288</v>
      </c>
      <c r="AN285" s="5"/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1:45" x14ac:dyDescent="0.25">
      <c r="AM286" s="7" t="s">
        <v>11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1:45" ht="15" customHeight="1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1:45" ht="15" customHeight="1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ht="15" customHeight="1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ht="15" customHeight="1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s="5"/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N308" s="5"/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8"/>
        <v/>
      </c>
      <c r="AR330" t="str">
        <f>IFERROR(VLOOKUP(AQ330,[1]!Tabla1[[#All],[HdP Cód Nuevo]:[HdP Nombre]],2,FALSE),"")</f>
        <v/>
      </c>
      <c r="AS330" t="str">
        <f t="shared" si="9"/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8"/>
        <v/>
      </c>
      <c r="AR331" t="str">
        <f>IFERROR(VLOOKUP(AQ331,[1]!Tabla1[[#All],[HdP Cód Nuevo]:[HdP Nombre]],2,FALSE),"")</f>
        <v/>
      </c>
      <c r="AS331" t="str">
        <f t="shared" si="9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8"/>
        <v/>
      </c>
      <c r="AR332" t="str">
        <f>IFERROR(VLOOKUP(AQ332,[1]!Tabla1[[#All],[HdP Cód Nuevo]:[HdP Nombre]],2,FALSE),"")</f>
        <v/>
      </c>
      <c r="AS332" t="str">
        <f t="shared" si="9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8"/>
        <v/>
      </c>
      <c r="AR333" t="str">
        <f>IFERROR(VLOOKUP(AQ333,[1]!Tabla1[[#All],[HdP Cód Nuevo]:[HdP Nombre]],2,FALSE),"")</f>
        <v/>
      </c>
      <c r="AS333" t="str">
        <f t="shared" si="9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8"/>
        <v/>
      </c>
      <c r="AR334" t="str">
        <f>IFERROR(VLOOKUP(AQ334,[1]!Tabla1[[#All],[HdP Cód Nuevo]:[HdP Nombre]],2,FALSE),"")</f>
        <v/>
      </c>
      <c r="AS334" t="str">
        <f t="shared" si="9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ref="AQ335:AQ398" si="10">IF(AO335="","",AO335&amp;"-"&amp;RIGHT(AN335,5))</f>
        <v/>
      </c>
      <c r="AR335" t="str">
        <f>IFERROR(VLOOKUP(AQ335,[1]!Tabla1[[#All],[HdP Cód Nuevo]:[HdP Nombre]],2,FALSE),"")</f>
        <v/>
      </c>
      <c r="AS335" t="str">
        <f t="shared" ref="AS335:AS398" si="11">IF(AO335="","",$AN$4&amp;AP335&amp;"\"&amp;AQ335&amp;" "&amp;AR335&amp;$AN$5)</f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N381" t="s">
        <v>815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N382" t="s">
        <v>882</v>
      </c>
      <c r="AO382" s="7" t="str">
        <f>+IFERROR(VLOOKUP(AN382,Tabla1[],2,FALSE),"")</f>
        <v>SUB</v>
      </c>
      <c r="AP382" t="str">
        <f>+IFERROR(VLOOKUP(AO382,[1]!Tabla_áreas[#Data],3,FALSE),"")</f>
        <v/>
      </c>
      <c r="AQ382" t="str">
        <f t="shared" si="10"/>
        <v>SUB-20-01</v>
      </c>
      <c r="AR382" t="str">
        <f>IFERROR(VLOOKUP(AQ382,[1]!Tabla1[[#All],[HdP Cód Nuevo]:[HdP Nombre]],2,FALSE),"")</f>
        <v/>
      </c>
      <c r="AS382" t="str">
        <f t="shared" si="11"/>
        <v>\\SERVER2012\ingenieria de procesos\Hojas de proceso\\SUB-20-01 .xlsx</v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N385" t="s">
        <v>1228</v>
      </c>
      <c r="AO385" s="7" t="str">
        <f>+IFERROR(VLOOKUP(AN385,Tabla1[],2,FALSE),"")</f>
        <v>SUB</v>
      </c>
      <c r="AP385" t="str">
        <f>+IFERROR(VLOOKUP(AO385,[1]!Tabla_áreas[#Data],3,FALSE),"")</f>
        <v/>
      </c>
      <c r="AQ385" t="str">
        <f t="shared" si="10"/>
        <v>SUB-10-01</v>
      </c>
      <c r="AR385" t="str">
        <f>IFERROR(VLOOKUP(AQ385,[1]!Tabla1[[#All],[HdP Cód Nuevo]:[HdP Nombre]],2,FALSE),"")</f>
        <v/>
      </c>
      <c r="AS385" t="str">
        <f t="shared" si="11"/>
        <v>\\SERVER2012\ingenieria de procesos\Hojas de proceso\\SUB-10-01 .xlsx</v>
      </c>
    </row>
    <row r="386" spans="39:45" x14ac:dyDescent="0.25">
      <c r="AM386" s="7" t="s">
        <v>387</v>
      </c>
      <c r="AN386" t="s">
        <v>889</v>
      </c>
      <c r="AO386" s="7" t="str">
        <f>+IFERROR(VLOOKUP(AN386,Tabla1[],2,FALSE),"")</f>
        <v>PLA</v>
      </c>
      <c r="AP386" t="str">
        <f>+IFERROR(VLOOKUP(AO386,[1]!Tabla_áreas[#Data],3,FALSE),"")</f>
        <v/>
      </c>
      <c r="AQ386" t="str">
        <f t="shared" si="10"/>
        <v>PLA-15-03</v>
      </c>
      <c r="AR386" t="str">
        <f>IFERROR(VLOOKUP(AQ386,[1]!Tabla1[[#All],[HdP Cód Nuevo]:[HdP Nombre]],2,FALSE),"")</f>
        <v/>
      </c>
      <c r="AS386" t="str">
        <f t="shared" si="11"/>
        <v>\\SERVER2012\ingenieria de procesos\Hojas de proceso\\PLA-15-03 .xlsx</v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N391" t="s">
        <v>13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N392" t="s">
        <v>746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N394" t="s">
        <v>901</v>
      </c>
      <c r="AO394" s="7" t="str">
        <f>+IFERROR(VLOOKUP(AN394,Tabla1[],2,FALSE),"")</f>
        <v>PLA</v>
      </c>
      <c r="AP394" t="str">
        <f>+IFERROR(VLOOKUP(AO394,[1]!Tabla_áreas[#Data],3,FALSE),"")</f>
        <v/>
      </c>
      <c r="AQ394" t="str">
        <f t="shared" si="10"/>
        <v>PLA-05-05</v>
      </c>
      <c r="AR394" t="str">
        <f>IFERROR(VLOOKUP(AQ394,[1]!Tabla1[[#All],[HdP Cód Nuevo]:[HdP Nombre]],2,FALSE),"")</f>
        <v/>
      </c>
      <c r="AS394" t="str">
        <f t="shared" si="11"/>
        <v>\\SERVER2012\ingenieria de procesos\Hojas de proceso\\PLA-05-05 .xlsx</v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0"/>
        <v/>
      </c>
      <c r="AR395" t="str">
        <f>IFERROR(VLOOKUP(AQ395,[1]!Tabla1[[#All],[HdP Cód Nuevo]:[HdP Nombre]],2,FALSE),"")</f>
        <v/>
      </c>
      <c r="AS395" t="str">
        <f t="shared" si="11"/>
        <v/>
      </c>
    </row>
    <row r="396" spans="39:45" x14ac:dyDescent="0.25">
      <c r="AM396" s="7" t="s">
        <v>397</v>
      </c>
      <c r="AN396" t="s">
        <v>1188</v>
      </c>
      <c r="AO396" s="7" t="str">
        <f>+IFERROR(VLOOKUP(AN396,Tabla1[],2,FALSE),"")</f>
        <v>PLA</v>
      </c>
      <c r="AP396" t="str">
        <f>+IFERROR(VLOOKUP(AO396,[1]!Tabla_áreas[#Data],3,FALSE),"")</f>
        <v/>
      </c>
      <c r="AQ396" t="str">
        <f t="shared" si="10"/>
        <v>PLA-25-01</v>
      </c>
      <c r="AR396" t="str">
        <f>IFERROR(VLOOKUP(AQ396,[1]!Tabla1[[#All],[HdP Cód Nuevo]:[HdP Nombre]],2,FALSE),"")</f>
        <v/>
      </c>
      <c r="AS396" t="str">
        <f t="shared" si="11"/>
        <v>\\SERVER2012\ingenieria de procesos\Hojas de proceso\\PLA-25-01 .xlsx</v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0"/>
        <v/>
      </c>
      <c r="AR397" t="str">
        <f>IFERROR(VLOOKUP(AQ397,[1]!Tabla1[[#All],[HdP Cód Nuevo]:[HdP Nombre]],2,FALSE),"")</f>
        <v/>
      </c>
      <c r="AS397" t="str">
        <f t="shared" si="11"/>
        <v/>
      </c>
    </row>
    <row r="398" spans="39:45" x14ac:dyDescent="0.25">
      <c r="AM398" s="7" t="s">
        <v>399</v>
      </c>
      <c r="AN398" t="s">
        <v>1182</v>
      </c>
      <c r="AO398" s="7" t="str">
        <f>+IFERROR(VLOOKUP(AN398,Tabla1[],2,FALSE),"")</f>
        <v>SUB</v>
      </c>
      <c r="AP398" t="str">
        <f>+IFERROR(VLOOKUP(AO398,[1]!Tabla_áreas[#Data],3,FALSE),"")</f>
        <v/>
      </c>
      <c r="AQ398" t="str">
        <f t="shared" si="10"/>
        <v>SUB-15-01</v>
      </c>
      <c r="AR398" t="str">
        <f>IFERROR(VLOOKUP(AQ398,[1]!Tabla1[[#All],[HdP Cód Nuevo]:[HdP Nombre]],2,FALSE),"")</f>
        <v/>
      </c>
      <c r="AS398" t="str">
        <f t="shared" si="11"/>
        <v>\\SERVER2012\ingenieria de procesos\Hojas de proceso\\SUB-15-01 .xlsx</v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ref="AQ399:AQ462" si="12">IF(AO399="","",AO399&amp;"-"&amp;RIGHT(AN399,5))</f>
        <v/>
      </c>
      <c r="AR399" t="str">
        <f>IFERROR(VLOOKUP(AQ399,[1]!Tabla1[[#All],[HdP Cód Nuevo]:[HdP Nombre]],2,FALSE),"")</f>
        <v/>
      </c>
      <c r="AS399" t="str">
        <f t="shared" ref="AS399:AS462" si="13">IF(AO399="","",$AN$4&amp;AP399&amp;"\"&amp;AQ399&amp;" "&amp;AR399&amp;$AN$5)</f>
        <v/>
      </c>
    </row>
    <row r="400" spans="39:45" x14ac:dyDescent="0.25">
      <c r="AM400" s="7" t="s">
        <v>401</v>
      </c>
      <c r="AN400" t="s">
        <v>1183</v>
      </c>
      <c r="AO400" s="7" t="str">
        <f>+IFERROR(VLOOKUP(AN400,Tabla1[],2,FALSE),"")</f>
        <v>SUB</v>
      </c>
      <c r="AP400" t="str">
        <f>+IFERROR(VLOOKUP(AO400,[1]!Tabla_áreas[#Data],3,FALSE),"")</f>
        <v/>
      </c>
      <c r="AQ400" t="str">
        <f t="shared" si="12"/>
        <v>SUB-20-10</v>
      </c>
      <c r="AR400" t="str">
        <f>IFERROR(VLOOKUP(AQ400,[1]!Tabla1[[#All],[HdP Cód Nuevo]:[HdP Nombre]],2,FALSE),"")</f>
        <v/>
      </c>
      <c r="AS400" t="str">
        <f t="shared" si="13"/>
        <v>\\SERVER2012\ingenieria de procesos\Hojas de proceso\\SUB-20-10 .xlsx</v>
      </c>
    </row>
    <row r="401" spans="39:45" x14ac:dyDescent="0.25">
      <c r="AM401" s="7" t="s">
        <v>402</v>
      </c>
      <c r="AN401" t="s">
        <v>1184</v>
      </c>
      <c r="AO401" s="7" t="str">
        <f>+IFERROR(VLOOKUP(AN401,Tabla1[],2,FALSE),"")</f>
        <v>SUB</v>
      </c>
      <c r="AP401" t="str">
        <f>+IFERROR(VLOOKUP(AO401,[1]!Tabla_áreas[#Data],3,FALSE),"")</f>
        <v/>
      </c>
      <c r="AQ401" t="str">
        <f t="shared" si="12"/>
        <v>SUB-20-15</v>
      </c>
      <c r="AR401" t="str">
        <f>IFERROR(VLOOKUP(AQ401,[1]!Tabla1[[#All],[HdP Cód Nuevo]:[HdP Nombre]],2,FALSE),"")</f>
        <v/>
      </c>
      <c r="AS401" t="str">
        <f t="shared" si="13"/>
        <v>\\SERVER2012\ingenieria de procesos\Hojas de proceso\\SUB-20-15 .xlsx</v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N410" t="s">
        <v>1198</v>
      </c>
      <c r="AO410" s="7" t="str">
        <f>+IFERROR(VLOOKUP(AN410,Tabla1[],2,FALSE),"")</f>
        <v>PLA</v>
      </c>
      <c r="AP410" t="str">
        <f>+IFERROR(VLOOKUP(AO410,[1]!Tabla_áreas[#Data],3,FALSE),"")</f>
        <v/>
      </c>
      <c r="AQ410" t="str">
        <f t="shared" si="12"/>
        <v>PLA-10-55</v>
      </c>
      <c r="AR410" t="str">
        <f>IFERROR(VLOOKUP(AQ410,[1]!Tabla1[[#All],[HdP Cód Nuevo]:[HdP Nombre]],2,FALSE),"")</f>
        <v/>
      </c>
      <c r="AS410" t="str">
        <f t="shared" si="13"/>
        <v>\\SERVER2012\ingenieria de procesos\Hojas de proceso\\PLA-10-55 .xlsx</v>
      </c>
    </row>
    <row r="411" spans="39:45" x14ac:dyDescent="0.25">
      <c r="AM411" s="7" t="s">
        <v>412</v>
      </c>
      <c r="AN411" t="s">
        <v>1197</v>
      </c>
      <c r="AO411" s="7" t="str">
        <f>+IFERROR(VLOOKUP(AN411,Tabla1[],2,FALSE),"")</f>
        <v>PLA</v>
      </c>
      <c r="AP411" t="str">
        <f>+IFERROR(VLOOKUP(AO411,[1]!Tabla_áreas[#Data],3,FALSE),"")</f>
        <v/>
      </c>
      <c r="AQ411" t="str">
        <f t="shared" si="12"/>
        <v>PLA-05-01</v>
      </c>
      <c r="AR411" t="str">
        <f>IFERROR(VLOOKUP(AQ411,[1]!Tabla1[[#All],[HdP Cód Nuevo]:[HdP Nombre]],2,FALSE),"")</f>
        <v/>
      </c>
      <c r="AS411" t="str">
        <f t="shared" si="13"/>
        <v>\\SERVER2012\ingenieria de procesos\Hojas de proceso\\PLA-05-01 .xlsx</v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N413" t="s">
        <v>746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N428" t="s">
        <v>1225</v>
      </c>
      <c r="AO428" s="7" t="str">
        <f>+IFERROR(VLOOKUP(AN428,Tabla1[],2,FALSE),"")</f>
        <v>SUB</v>
      </c>
      <c r="AP428" t="str">
        <f>+IFERROR(VLOOKUP(AO428,[1]!Tabla_áreas[#Data],3,FALSE),"")</f>
        <v/>
      </c>
      <c r="AQ428" t="str">
        <f t="shared" si="12"/>
        <v>SUB-55-01</v>
      </c>
      <c r="AR428" t="str">
        <f>IFERROR(VLOOKUP(AQ428,[1]!Tabla1[[#All],[HdP Cód Nuevo]:[HdP Nombre]],2,FALSE),"")</f>
        <v/>
      </c>
      <c r="AS428" t="str">
        <f t="shared" si="13"/>
        <v>\\SERVER2012\ingenieria de procesos\Hojas de proceso\\SUB-55-01 .xlsx</v>
      </c>
    </row>
    <row r="429" spans="39:45" x14ac:dyDescent="0.25">
      <c r="AM429" s="7" t="s">
        <v>430</v>
      </c>
      <c r="AN429" t="s">
        <v>1226</v>
      </c>
      <c r="AO429" s="7" t="str">
        <f>+IFERROR(VLOOKUP(AN429,Tabla1[],2,FALSE),"")</f>
        <v>SUB</v>
      </c>
      <c r="AP429" t="str">
        <f>+IFERROR(VLOOKUP(AO429,[1]!Tabla_áreas[#Data],3,FALSE),"")</f>
        <v/>
      </c>
      <c r="AQ429" t="str">
        <f t="shared" si="12"/>
        <v>SUB-55-02</v>
      </c>
      <c r="AR429" t="str">
        <f>IFERROR(VLOOKUP(AQ429,[1]!Tabla1[[#All],[HdP Cód Nuevo]:[HdP Nombre]],2,FALSE),"")</f>
        <v/>
      </c>
      <c r="AS429" t="str">
        <f t="shared" si="13"/>
        <v>\\SERVER2012\ingenieria de procesos\Hojas de proceso\\SUB-55-02 .xlsx</v>
      </c>
    </row>
    <row r="430" spans="39:45" x14ac:dyDescent="0.25">
      <c r="AM430" s="7" t="s">
        <v>431</v>
      </c>
      <c r="AN430" t="s">
        <v>1217</v>
      </c>
      <c r="AO430" s="7" t="str">
        <f>+IFERROR(VLOOKUP(AN430,Tabla1[],2,FALSE),"")</f>
        <v>PLA</v>
      </c>
      <c r="AP430" t="str">
        <f>+IFERROR(VLOOKUP(AO430,[1]!Tabla_áreas[#Data],3,FALSE),"")</f>
        <v/>
      </c>
      <c r="AQ430" t="str">
        <f t="shared" si="12"/>
        <v>PLA-10-65</v>
      </c>
      <c r="AR430" t="str">
        <f>IFERROR(VLOOKUP(AQ430,[1]!Tabla1[[#All],[HdP Cód Nuevo]:[HdP Nombre]],2,FALSE),"")</f>
        <v/>
      </c>
      <c r="AS430" t="str">
        <f t="shared" si="13"/>
        <v>\\SERVER2012\ingenieria de procesos\Hojas de proceso\\PLA-10-65 .xlsx</v>
      </c>
    </row>
    <row r="431" spans="39:45" x14ac:dyDescent="0.25">
      <c r="AM431" s="7" t="s">
        <v>432</v>
      </c>
      <c r="AN431" t="s">
        <v>1216</v>
      </c>
      <c r="AO431" s="7" t="str">
        <f>+IFERROR(VLOOKUP(AN431,Tabla1[],2,FALSE),"")</f>
        <v>PLA</v>
      </c>
      <c r="AP431" t="str">
        <f>+IFERROR(VLOOKUP(AO431,[1]!Tabla_áreas[#Data],3,FALSE),"")</f>
        <v/>
      </c>
      <c r="AQ431" t="str">
        <f t="shared" si="12"/>
        <v>PLA-05-01</v>
      </c>
      <c r="AR431" t="str">
        <f>IFERROR(VLOOKUP(AQ431,[1]!Tabla1[[#All],[HdP Cód Nuevo]:[HdP Nombre]],2,FALSE),"")</f>
        <v/>
      </c>
      <c r="AS431" t="str">
        <f t="shared" si="13"/>
        <v>\\SERVER2012\ingenieria de procesos\Hojas de proceso\\PLA-05-01 .xlsx</v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N437" t="s">
        <v>1347</v>
      </c>
      <c r="AO437" s="7" t="str">
        <f>+IFERROR(VLOOKUP(AN437,Tabla1[],2,FALSE),"")</f>
        <v>PLA</v>
      </c>
      <c r="AP437" t="str">
        <f>+IFERROR(VLOOKUP(AO437,[1]!Tabla_áreas[#Data],3,FALSE),"")</f>
        <v/>
      </c>
      <c r="AQ437" t="str">
        <f t="shared" si="12"/>
        <v>PLA-25-15</v>
      </c>
      <c r="AR437" t="str">
        <f>IFERROR(VLOOKUP(AQ437,[1]!Tabla1[[#All],[HdP Cód Nuevo]:[HdP Nombre]],2,FALSE),"")</f>
        <v/>
      </c>
      <c r="AS437" t="str">
        <f t="shared" si="13"/>
        <v>\\SERVER2012\ingenieria de procesos\Hojas de proceso\\PLA-25-15 .xlsx</v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N457" t="s">
        <v>1208</v>
      </c>
      <c r="AO457" s="7" t="str">
        <f>+IFERROR(VLOOKUP(AN457,Tabla1[],2,FALSE),"")</f>
        <v>EQU</v>
      </c>
      <c r="AP457" t="str">
        <f>+IFERROR(VLOOKUP(AO457,[1]!Tabla_áreas[#Data],3,FALSE),"")</f>
        <v/>
      </c>
      <c r="AQ457" t="str">
        <f t="shared" si="12"/>
        <v>EQU-14-10</v>
      </c>
      <c r="AR457" t="str">
        <f>IFERROR(VLOOKUP(AQ457,[1]!Tabla1[[#All],[HdP Cód Nuevo]:[HdP Nombre]],2,FALSE),"")</f>
        <v/>
      </c>
      <c r="AS457" t="str">
        <f t="shared" si="13"/>
        <v>\\SERVER2012\ingenieria de procesos\Hojas de proceso\\EQU-14-10 .xlsx</v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2"/>
        <v/>
      </c>
      <c r="AR458" t="str">
        <f>IFERROR(VLOOKUP(AQ458,[1]!Tabla1[[#All],[HdP Cód Nuevo]:[HdP Nombre]],2,FALSE),"")</f>
        <v/>
      </c>
      <c r="AS458" t="str">
        <f t="shared" si="13"/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2"/>
        <v/>
      </c>
      <c r="AR459" t="str">
        <f>IFERROR(VLOOKUP(AQ459,[1]!Tabla1[[#All],[HdP Cód Nuevo]:[HdP Nombre]],2,FALSE),"")</f>
        <v/>
      </c>
      <c r="AS459" t="str">
        <f t="shared" si="13"/>
        <v/>
      </c>
    </row>
    <row r="460" spans="39:45" x14ac:dyDescent="0.25">
      <c r="AM460" s="7" t="s">
        <v>461</v>
      </c>
      <c r="AN460" t="s">
        <v>949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2"/>
        <v/>
      </c>
      <c r="AR460" t="str">
        <f>IFERROR(VLOOKUP(AQ460,[1]!Tabla1[[#All],[HdP Cód Nuevo]:[HdP Nombre]],2,FALSE),"")</f>
        <v/>
      </c>
      <c r="AS460" t="str">
        <f t="shared" si="13"/>
        <v/>
      </c>
    </row>
    <row r="461" spans="39:45" x14ac:dyDescent="0.25">
      <c r="AM461" s="7" t="s">
        <v>462</v>
      </c>
      <c r="AN461" t="s">
        <v>1219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2"/>
        <v/>
      </c>
      <c r="AR461" t="str">
        <f>IFERROR(VLOOKUP(AQ461,[1]!Tabla1[[#All],[HdP Cód Nuevo]:[HdP Nombre]],2,FALSE),"")</f>
        <v/>
      </c>
      <c r="AS461" t="str">
        <f t="shared" si="13"/>
        <v/>
      </c>
    </row>
    <row r="462" spans="39:45" x14ac:dyDescent="0.25">
      <c r="AM462" s="7" t="s">
        <v>463</v>
      </c>
      <c r="AN462" t="s">
        <v>1001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2"/>
        <v/>
      </c>
      <c r="AR462" t="str">
        <f>IFERROR(VLOOKUP(AQ462,[1]!Tabla1[[#All],[HdP Cód Nuevo]:[HdP Nombre]],2,FALSE),"")</f>
        <v/>
      </c>
      <c r="AS462" t="str">
        <f t="shared" si="13"/>
        <v/>
      </c>
    </row>
    <row r="463" spans="39:45" x14ac:dyDescent="0.25">
      <c r="AM463" s="7" t="s">
        <v>464</v>
      </c>
      <c r="AN463" t="s">
        <v>1220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ref="AQ463:AQ526" si="14">IF(AO463="","",AO463&amp;"-"&amp;RIGHT(AN463,5))</f>
        <v/>
      </c>
      <c r="AR463" t="str">
        <f>IFERROR(VLOOKUP(AQ463,[1]!Tabla1[[#All],[HdP Cód Nuevo]:[HdP Nombre]],2,FALSE),"")</f>
        <v/>
      </c>
      <c r="AS463" t="str">
        <f t="shared" ref="AS463:AS526" si="15">IF(AO463="","",$AN$4&amp;AP463&amp;"\"&amp;AQ463&amp;" "&amp;AR463&amp;$AN$5)</f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4"/>
        <v/>
      </c>
      <c r="AR522" t="str">
        <f>IFERROR(VLOOKUP(AQ522,[1]!Tabla1[[#All],[HdP Cód Nuevo]:[HdP Nombre]],2,FALSE),"")</f>
        <v/>
      </c>
      <c r="AS522" t="str">
        <f t="shared" si="15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4"/>
        <v/>
      </c>
      <c r="AR523" t="str">
        <f>IFERROR(VLOOKUP(AQ523,[1]!Tabla1[[#All],[HdP Cód Nuevo]:[HdP Nombre]],2,FALSE),"")</f>
        <v/>
      </c>
      <c r="AS523" t="str">
        <f t="shared" si="15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4"/>
        <v/>
      </c>
      <c r="AR524" t="str">
        <f>IFERROR(VLOOKUP(AQ524,[1]!Tabla1[[#All],[HdP Cód Nuevo]:[HdP Nombre]],2,FALSE),"")</f>
        <v/>
      </c>
      <c r="AS524" t="str">
        <f t="shared" si="15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4"/>
        <v/>
      </c>
      <c r="AR525" t="str">
        <f>IFERROR(VLOOKUP(AQ525,[1]!Tabla1[[#All],[HdP Cód Nuevo]:[HdP Nombre]],2,FALSE),"")</f>
        <v/>
      </c>
      <c r="AS525" t="str">
        <f t="shared" si="15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4"/>
        <v/>
      </c>
      <c r="AR526" t="str">
        <f>IFERROR(VLOOKUP(AQ526,[1]!Tabla1[[#All],[HdP Cód Nuevo]:[HdP Nombre]],2,FALSE),"")</f>
        <v/>
      </c>
      <c r="AS526" t="str">
        <f t="shared" si="15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ref="AQ527:AQ590" si="16">IF(AO527="","",AO527&amp;"-"&amp;RIGHT(AN527,5))</f>
        <v/>
      </c>
      <c r="AR527" t="str">
        <f>IFERROR(VLOOKUP(AQ527,[1]!Tabla1[[#All],[HdP Cód Nuevo]:[HdP Nombre]],2,FALSE),"")</f>
        <v/>
      </c>
      <c r="AS527" t="str">
        <f t="shared" ref="AS527:AS590" si="17">IF(AO527="","",$AN$4&amp;AP527&amp;"\"&amp;AQ527&amp;" "&amp;AR527&amp;$AN$5)</f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6"/>
        <v/>
      </c>
      <c r="AR586" t="str">
        <f>IFERROR(VLOOKUP(AQ586,[1]!Tabla1[[#All],[HdP Cód Nuevo]:[HdP Nombre]],2,FALSE),"")</f>
        <v/>
      </c>
      <c r="AS586" t="str">
        <f t="shared" si="17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6"/>
        <v/>
      </c>
      <c r="AR587" t="str">
        <f>IFERROR(VLOOKUP(AQ587,[1]!Tabla1[[#All],[HdP Cód Nuevo]:[HdP Nombre]],2,FALSE),"")</f>
        <v/>
      </c>
      <c r="AS587" t="str">
        <f t="shared" si="17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6"/>
        <v/>
      </c>
      <c r="AR588" t="str">
        <f>IFERROR(VLOOKUP(AQ588,[1]!Tabla1[[#All],[HdP Cód Nuevo]:[HdP Nombre]],2,FALSE),"")</f>
        <v/>
      </c>
      <c r="AS588" t="str">
        <f t="shared" si="17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6"/>
        <v/>
      </c>
      <c r="AR589" t="str">
        <f>IFERROR(VLOOKUP(AQ589,[1]!Tabla1[[#All],[HdP Cód Nuevo]:[HdP Nombre]],2,FALSE),"")</f>
        <v/>
      </c>
      <c r="AS589" t="str">
        <f t="shared" si="17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6"/>
        <v/>
      </c>
      <c r="AR590" t="str">
        <f>IFERROR(VLOOKUP(AQ590,[1]!Tabla1[[#All],[HdP Cód Nuevo]:[HdP Nombre]],2,FALSE),"")</f>
        <v/>
      </c>
      <c r="AS590" t="str">
        <f t="shared" si="17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ref="AQ591:AQ654" si="18">IF(AO591="","",AO591&amp;"-"&amp;RIGHT(AN591,5))</f>
        <v/>
      </c>
      <c r="AR591" t="str">
        <f>IFERROR(VLOOKUP(AQ591,[1]!Tabla1[[#All],[HdP Cód Nuevo]:[HdP Nombre]],2,FALSE),"")</f>
        <v/>
      </c>
      <c r="AS591" t="str">
        <f t="shared" ref="AS591:AS654" si="19">IF(AO591="","",$AN$4&amp;AP591&amp;"\"&amp;AQ591&amp;" "&amp;AR591&amp;$AN$5)</f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18"/>
        <v/>
      </c>
      <c r="AR650" t="str">
        <f>IFERROR(VLOOKUP(AQ650,[1]!Tabla1[[#All],[HdP Cód Nuevo]:[HdP Nombre]],2,FALSE),"")</f>
        <v/>
      </c>
      <c r="AS650" t="str">
        <f t="shared" si="19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18"/>
        <v/>
      </c>
      <c r="AR651" t="str">
        <f>IFERROR(VLOOKUP(AQ651,[1]!Tabla1[[#All],[HdP Cód Nuevo]:[HdP Nombre]],2,FALSE),"")</f>
        <v/>
      </c>
      <c r="AS651" t="str">
        <f t="shared" si="19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18"/>
        <v/>
      </c>
      <c r="AR652" t="str">
        <f>IFERROR(VLOOKUP(AQ652,[1]!Tabla1[[#All],[HdP Cód Nuevo]:[HdP Nombre]],2,FALSE),"")</f>
        <v/>
      </c>
      <c r="AS652" t="str">
        <f t="shared" si="19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18"/>
        <v/>
      </c>
      <c r="AR653" t="str">
        <f>IFERROR(VLOOKUP(AQ653,[1]!Tabla1[[#All],[HdP Cód Nuevo]:[HdP Nombre]],2,FALSE),"")</f>
        <v/>
      </c>
      <c r="AS653" t="str">
        <f t="shared" si="19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18"/>
        <v/>
      </c>
      <c r="AR654" t="str">
        <f>IFERROR(VLOOKUP(AQ654,[1]!Tabla1[[#All],[HdP Cód Nuevo]:[HdP Nombre]],2,FALSE),"")</f>
        <v/>
      </c>
      <c r="AS654" t="str">
        <f t="shared" si="19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ref="AQ655:AQ718" si="20">IF(AO655="","",AO655&amp;"-"&amp;RIGHT(AN655,5))</f>
        <v/>
      </c>
      <c r="AR655" t="str">
        <f>IFERROR(VLOOKUP(AQ655,[1]!Tabla1[[#All],[HdP Cód Nuevo]:[HdP Nombre]],2,FALSE),"")</f>
        <v/>
      </c>
      <c r="AS655" t="str">
        <f t="shared" ref="AS655:AS718" si="21">IF(AO655="","",$AN$4&amp;AP655&amp;"\"&amp;AQ655&amp;" "&amp;AR655&amp;$AN$5)</f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0"/>
        <v/>
      </c>
      <c r="AR714" t="str">
        <f>IFERROR(VLOOKUP(AQ714,[1]!Tabla1[[#All],[HdP Cód Nuevo]:[HdP Nombre]],2,FALSE),"")</f>
        <v/>
      </c>
      <c r="AS714" t="str">
        <f t="shared" si="21"/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0"/>
        <v/>
      </c>
      <c r="AR715" t="str">
        <f>IFERROR(VLOOKUP(AQ715,[1]!Tabla1[[#All],[HdP Cód Nuevo]:[HdP Nombre]],2,FALSE),"")</f>
        <v/>
      </c>
      <c r="AS715" t="str">
        <f t="shared" si="21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0"/>
        <v/>
      </c>
      <c r="AR716" t="str">
        <f>IFERROR(VLOOKUP(AQ716,[1]!Tabla1[[#All],[HdP Cód Nuevo]:[HdP Nombre]],2,FALSE),"")</f>
        <v/>
      </c>
      <c r="AS716" t="str">
        <f t="shared" si="21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0"/>
        <v/>
      </c>
      <c r="AR717" t="str">
        <f>IFERROR(VLOOKUP(AQ717,[1]!Tabla1[[#All],[HdP Cód Nuevo]:[HdP Nombre]],2,FALSE),"")</f>
        <v/>
      </c>
      <c r="AS717" t="str">
        <f t="shared" si="21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0"/>
        <v/>
      </c>
      <c r="AR718" t="str">
        <f>IFERROR(VLOOKUP(AQ718,[1]!Tabla1[[#All],[HdP Cód Nuevo]:[HdP Nombre]],2,FALSE),"")</f>
        <v/>
      </c>
      <c r="AS718" t="str">
        <f t="shared" si="21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ref="AQ719:AQ724" si="22">IF(AO719="","",AO719&amp;"-"&amp;RIGHT(AN719,5))</f>
        <v/>
      </c>
      <c r="AR719" t="str">
        <f>IFERROR(VLOOKUP(AQ719,[1]!Tabla1[[#All],[HdP Cód Nuevo]:[HdP Nombre]],2,FALSE),"")</f>
        <v/>
      </c>
      <c r="AS719" t="str">
        <f t="shared" ref="AS719:AS724" si="23">IF(AO719="","",$AN$4&amp;AP719&amp;"\"&amp;AQ719&amp;" "&amp;AR719&amp;$AN$5)</f>
        <v/>
      </c>
    </row>
    <row r="720" spans="39:45" x14ac:dyDescent="0.25">
      <c r="AO720" s="7" t="str">
        <f>+IFERROR(VLOOKUP(AN720,Tabla1[],2,FALSE),"")</f>
        <v/>
      </c>
      <c r="AP720" t="str">
        <f>+IFERROR(VLOOKUP(AO720,[1]!Tabla_áreas[#Data],3,FALSE),"")</f>
        <v/>
      </c>
      <c r="AQ720" t="str">
        <f t="shared" si="22"/>
        <v/>
      </c>
      <c r="AR720" t="str">
        <f>IFERROR(VLOOKUP(AQ720,[1]!Tabla1[[#All],[HdP Cód Nuevo]:[HdP Nombre]],2,FALSE),"")</f>
        <v/>
      </c>
      <c r="AS720" t="str">
        <f t="shared" si="23"/>
        <v/>
      </c>
    </row>
    <row r="721" spans="41:45" x14ac:dyDescent="0.25">
      <c r="AO721" s="7" t="str">
        <f>+IFERROR(VLOOKUP(AN721,Tabla1[],2,FALSE),"")</f>
        <v/>
      </c>
      <c r="AP721" t="str">
        <f>+IFERROR(VLOOKUP(AO721,[1]!Tabla_áreas[#Data],3,FALSE),"")</f>
        <v/>
      </c>
      <c r="AQ721" t="str">
        <f t="shared" si="22"/>
        <v/>
      </c>
      <c r="AR721" t="str">
        <f>IFERROR(VLOOKUP(AQ721,[1]!Tabla1[[#All],[HdP Cód Nuevo]:[HdP Nombre]],2,FALSE),"")</f>
        <v/>
      </c>
      <c r="AS721" t="str">
        <f t="shared" si="23"/>
        <v/>
      </c>
    </row>
    <row r="722" spans="41:45" x14ac:dyDescent="0.25">
      <c r="AO722" s="7" t="str">
        <f>+IFERROR(VLOOKUP(AN722,Tabla1[],2,FALSE),"")</f>
        <v/>
      </c>
      <c r="AP722" t="str">
        <f>+IFERROR(VLOOKUP(AO722,[1]!Tabla_áreas[#Data],3,FALSE),"")</f>
        <v/>
      </c>
      <c r="AQ722" t="str">
        <f t="shared" si="22"/>
        <v/>
      </c>
      <c r="AR722" t="str">
        <f>IFERROR(VLOOKUP(AQ722,[1]!Tabla1[[#All],[HdP Cód Nuevo]:[HdP Nombre]],2,FALSE),"")</f>
        <v/>
      </c>
      <c r="AS722" t="str">
        <f t="shared" si="23"/>
        <v/>
      </c>
    </row>
    <row r="723" spans="41:45" x14ac:dyDescent="0.25">
      <c r="AO723" s="7" t="str">
        <f>+IFERROR(VLOOKUP(AN723,Tabla1[],2,FALSE),"")</f>
        <v/>
      </c>
      <c r="AP723" t="str">
        <f>+IFERROR(VLOOKUP(AO723,[1]!Tabla_áreas[#Data],3,FALSE),"")</f>
        <v/>
      </c>
      <c r="AQ723" t="str">
        <f t="shared" si="22"/>
        <v/>
      </c>
      <c r="AR723" t="str">
        <f>IFERROR(VLOOKUP(AQ723,[1]!Tabla1[[#All],[HdP Cód Nuevo]:[HdP Nombre]],2,FALSE),"")</f>
        <v/>
      </c>
      <c r="AS723" t="str">
        <f t="shared" si="23"/>
        <v/>
      </c>
    </row>
    <row r="724" spans="41:45" x14ac:dyDescent="0.25">
      <c r="AO724" s="7" t="str">
        <f>+IFERROR(VLOOKUP(AN724,Tabla1[],2,FALSE),"")</f>
        <v/>
      </c>
      <c r="AP724" t="str">
        <f>+IFERROR(VLOOKUP(AO724,[1]!Tabla_áreas[#Data],3,FALSE),"")</f>
        <v/>
      </c>
      <c r="AQ724" t="str">
        <f t="shared" si="22"/>
        <v/>
      </c>
      <c r="AR724" t="str">
        <f>IFERROR(VLOOKUP(AQ724,[1]!Tabla1[[#All],[HdP Cód Nuevo]:[HdP Nombre]],2,FALSE),"")</f>
        <v/>
      </c>
      <c r="AS724" t="str">
        <f t="shared" si="23"/>
        <v/>
      </c>
    </row>
  </sheetData>
  <mergeCells count="50">
    <mergeCell ref="A268:B268"/>
    <mergeCell ref="C268:G268"/>
    <mergeCell ref="H268:J268"/>
    <mergeCell ref="A249:H249"/>
    <mergeCell ref="A1:AF3"/>
    <mergeCell ref="A267:B267"/>
    <mergeCell ref="C267:G267"/>
    <mergeCell ref="H267:J267"/>
    <mergeCell ref="A269:B269"/>
    <mergeCell ref="C269:G269"/>
    <mergeCell ref="H269:J269"/>
    <mergeCell ref="A270:B270"/>
    <mergeCell ref="C270:G270"/>
    <mergeCell ref="H270:J270"/>
    <mergeCell ref="A271:B271"/>
    <mergeCell ref="C271:G271"/>
    <mergeCell ref="H271:J271"/>
    <mergeCell ref="A272:B272"/>
    <mergeCell ref="C272:G272"/>
    <mergeCell ref="H272:J272"/>
    <mergeCell ref="A273:B273"/>
    <mergeCell ref="C273:G273"/>
    <mergeCell ref="H273:J273"/>
    <mergeCell ref="A274:B274"/>
    <mergeCell ref="C274:G274"/>
    <mergeCell ref="H274:J274"/>
    <mergeCell ref="A275:B275"/>
    <mergeCell ref="C275:G275"/>
    <mergeCell ref="H275:J275"/>
    <mergeCell ref="A276:B276"/>
    <mergeCell ref="C276:G276"/>
    <mergeCell ref="H276:J276"/>
    <mergeCell ref="A277:B277"/>
    <mergeCell ref="C277:G277"/>
    <mergeCell ref="H277:J277"/>
    <mergeCell ref="A278:B278"/>
    <mergeCell ref="C278:G278"/>
    <mergeCell ref="H278:J278"/>
    <mergeCell ref="A279:B279"/>
    <mergeCell ref="C279:G279"/>
    <mergeCell ref="H279:J279"/>
    <mergeCell ref="A280:B280"/>
    <mergeCell ref="C280:G280"/>
    <mergeCell ref="H280:J280"/>
    <mergeCell ref="A281:B281"/>
    <mergeCell ref="C281:G281"/>
    <mergeCell ref="H281:J281"/>
    <mergeCell ref="A282:B282"/>
    <mergeCell ref="C282:G282"/>
    <mergeCell ref="H282:J282"/>
  </mergeCells>
  <hyperlinks>
    <hyperlink ref="AN1" r:id="rId1" xr:uid="{00000000-0004-0000-0800-000000000000}"/>
    <hyperlink ref="AN4" r:id="rId2" xr:uid="{00000000-0004-0000-0800-000001000000}"/>
  </hyperlinks>
  <printOptions horizontalCentered="1" verticalCentered="1"/>
  <pageMargins left="0" right="0" top="0" bottom="0" header="0" footer="0"/>
  <pageSetup paperSize="9" scale="20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85725</xdr:colOff>
                    <xdr:row>2</xdr:row>
                    <xdr:rowOff>38100</xdr:rowOff>
                  </from>
                  <to>
                    <xdr:col>37</xdr:col>
                    <xdr:colOff>714375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85725</xdr:colOff>
                    <xdr:row>7</xdr:row>
                    <xdr:rowOff>19050</xdr:rowOff>
                  </from>
                  <to>
                    <xdr:col>37</xdr:col>
                    <xdr:colOff>714375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85725</xdr:colOff>
                    <xdr:row>12</xdr:row>
                    <xdr:rowOff>123825</xdr:rowOff>
                  </from>
                  <to>
                    <xdr:col>37</xdr:col>
                    <xdr:colOff>714375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85725</xdr:colOff>
                    <xdr:row>22</xdr:row>
                    <xdr:rowOff>47625</xdr:rowOff>
                  </from>
                  <to>
                    <xdr:col>37</xdr:col>
                    <xdr:colOff>714375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85725</xdr:colOff>
                    <xdr:row>27</xdr:row>
                    <xdr:rowOff>47625</xdr:rowOff>
                  </from>
                  <to>
                    <xdr:col>37</xdr:col>
                    <xdr:colOff>714375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85725</xdr:colOff>
                    <xdr:row>32</xdr:row>
                    <xdr:rowOff>47625</xdr:rowOff>
                  </from>
                  <to>
                    <xdr:col>37</xdr:col>
                    <xdr:colOff>714375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>
    <tabColor rgb="FF92D050"/>
    <pageSetUpPr fitToPage="1"/>
  </sheetPr>
  <dimension ref="A1:AS719"/>
  <sheetViews>
    <sheetView showGridLines="0" topLeftCell="E43" zoomScale="90" zoomScaleNormal="90" workbookViewId="0">
      <selection activeCell="E1" sqref="A1:XFD1048576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3:45" s="21" customFormat="1" ht="15" customHeight="1" x14ac:dyDescent="0.25">
      <c r="M1" s="47" t="s">
        <v>1179</v>
      </c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M1" s="18" t="s">
        <v>952</v>
      </c>
      <c r="AN1" s="4" t="s">
        <v>953</v>
      </c>
      <c r="AO1" s="19" t="s">
        <v>954</v>
      </c>
      <c r="AP1" s="21" t="s">
        <v>940</v>
      </c>
    </row>
    <row r="2" spans="13:45" s="21" customFormat="1" ht="15" customHeight="1" x14ac:dyDescent="0.25"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M2" s="16"/>
      <c r="AN2"/>
      <c r="AO2" s="19" t="s">
        <v>955</v>
      </c>
      <c r="AP2" s="21" t="str">
        <f>M1</f>
        <v>Diagrama de Procesos - Modelo M3200</v>
      </c>
    </row>
    <row r="3" spans="13:45" s="21" customFormat="1" ht="15" customHeight="1" x14ac:dyDescent="0.25"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M3" s="18" t="s">
        <v>4</v>
      </c>
      <c r="AN3" s="17">
        <f>+COUNTA(AM9:AM1048576)</f>
        <v>500</v>
      </c>
    </row>
    <row r="4" spans="13:45" ht="15" customHeight="1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M3200</v>
      </c>
      <c r="AR4" s="2" t="str">
        <f>AN4&amp;AP4&amp;AP3</f>
        <v>\\SERVER2012\ingenieria de procesos\Hojas de proceso\\\SERVER2012\ingenieria de procesos\Hojas de proceso\0 - Diagramas de Procesos\Diagrama de Procesos - Modelo M3200</v>
      </c>
    </row>
    <row r="5" spans="13:45" x14ac:dyDescent="0.25">
      <c r="AM5" s="3" t="s">
        <v>20</v>
      </c>
      <c r="AN5" t="s">
        <v>21</v>
      </c>
      <c r="AO5"/>
    </row>
    <row r="6" spans="13:45" x14ac:dyDescent="0.25">
      <c r="AO6"/>
    </row>
    <row r="7" spans="13:45" x14ac:dyDescent="0.25">
      <c r="AO7"/>
    </row>
    <row r="8" spans="13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3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 t="shared" ref="AQ9:AQ72" si="0">IF(AO9="","",AO9&amp;"-"&amp;RIGHT(AN9,5))</f>
        <v/>
      </c>
      <c r="AR9" t="str">
        <f>IFERROR(VLOOKUP(AQ9,[1]!Tabla1[[#All],[HdP Cód Nuevo]:[HdP Nombre]],2,FALSE),"")</f>
        <v/>
      </c>
      <c r="AS9" t="str">
        <f t="shared" ref="AS9:AS72" si="1">IF(AO9="","",$AN$4&amp;AP9&amp;"\"&amp;AQ9&amp;" "&amp;AR9&amp;$AN$5)</f>
        <v/>
      </c>
    </row>
    <row r="10" spans="13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si="0"/>
        <v/>
      </c>
      <c r="AR10" t="str">
        <f>IFERROR(VLOOKUP(AQ10,[1]!Tabla1[[#All],[HdP Cód Nuevo]:[HdP Nombre]],2,FALSE),"")</f>
        <v/>
      </c>
      <c r="AS10" t="str">
        <f t="shared" si="1"/>
        <v/>
      </c>
    </row>
    <row r="11" spans="13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3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3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3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3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3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21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21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21:45" x14ac:dyDescent="0.25">
      <c r="AM19" s="7" t="s">
        <v>30</v>
      </c>
      <c r="AN19" s="5" t="s">
        <v>828</v>
      </c>
      <c r="AO19" s="7" t="str">
        <f>+IFERROR(VLOOKUP(AN19,Tabla1[],2,FALSE),"")</f>
        <v>CHA</v>
      </c>
      <c r="AP19" t="str">
        <f>+IFERROR(VLOOKUP(AO19,[1]!Tabla_áreas[#Data],3,FALSE),"")</f>
        <v/>
      </c>
      <c r="AQ19" t="str">
        <f t="shared" si="0"/>
        <v>CHA-05-01</v>
      </c>
      <c r="AR19" t="str">
        <f>IFERROR(VLOOKUP(AQ19,[1]!Tabla1[[#All],[HdP Cód Nuevo]:[HdP Nombre]],2,FALSE),"")</f>
        <v/>
      </c>
      <c r="AS19" t="str">
        <f t="shared" si="1"/>
        <v>\\SERVER2012\ingenieria de procesos\Hojas de proceso\\CHA-05-01 .xlsx</v>
      </c>
    </row>
    <row r="20" spans="21:45" x14ac:dyDescent="0.25">
      <c r="AM20" s="7" t="s">
        <v>31</v>
      </c>
      <c r="AN20" t="s">
        <v>829</v>
      </c>
      <c r="AO20" s="7" t="str">
        <f>+IFERROR(VLOOKUP(AN20,Tabla1[],2,FALSE),"")</f>
        <v>CHA</v>
      </c>
      <c r="AP20" t="str">
        <f>+IFERROR(VLOOKUP(AO20,[1]!Tabla_áreas[#Data],3,FALSE),"")</f>
        <v/>
      </c>
      <c r="AQ20" t="str">
        <f t="shared" si="0"/>
        <v>CHA-05-05</v>
      </c>
      <c r="AR20" t="str">
        <f>IFERROR(VLOOKUP(AQ20,[1]!Tabla1[[#All],[HdP Cód Nuevo]:[HdP Nombre]],2,FALSE),"")</f>
        <v/>
      </c>
      <c r="AS20" t="str">
        <f t="shared" si="1"/>
        <v>\\SERVER2012\ingenieria de procesos\Hojas de proceso\\CHA-05-05 .xlsx</v>
      </c>
    </row>
    <row r="21" spans="21:45" x14ac:dyDescent="0.25">
      <c r="AM21" s="7" t="s">
        <v>32</v>
      </c>
      <c r="AN21" t="s">
        <v>746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21:45" x14ac:dyDescent="0.25">
      <c r="AM22" s="7" t="s">
        <v>33</v>
      </c>
      <c r="AN22" t="s">
        <v>957</v>
      </c>
      <c r="AO22" s="7" t="str">
        <f>+IFERROR(VLOOKUP(AN22,Tabla1[],2,FALSE),"")</f>
        <v>PLA</v>
      </c>
      <c r="AP22" t="str">
        <f>+IFERROR(VLOOKUP(AO22,[1]!Tabla_áreas[#Data],3,FALSE),"")</f>
        <v/>
      </c>
      <c r="AQ22" t="str">
        <f t="shared" si="0"/>
        <v>PLA-05-15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proceso\\PLA-05-15 .xlsx</v>
      </c>
    </row>
    <row r="23" spans="21:45" x14ac:dyDescent="0.25">
      <c r="AM23" s="7" t="s">
        <v>34</v>
      </c>
      <c r="AN23" t="s">
        <v>855</v>
      </c>
      <c r="AO23" s="7" t="str">
        <f>+IFERROR(VLOOKUP(AN23,Tabla1[],2,FALSE),"")</f>
        <v>PLA</v>
      </c>
      <c r="AP23" t="str">
        <f>+IFERROR(VLOOKUP(AO23,[1]!Tabla_áreas[#Data],3,FALSE),"")</f>
        <v/>
      </c>
      <c r="AQ23" t="str">
        <f t="shared" si="0"/>
        <v>PLA-15-15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proceso\\PLA-15-15 .xlsx</v>
      </c>
    </row>
    <row r="24" spans="21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21:45" x14ac:dyDescent="0.25">
      <c r="U25" s="2"/>
      <c r="AM25" s="7" t="s">
        <v>36</v>
      </c>
      <c r="AO25" s="7" t="str">
        <f>+IFERROR(VLOOKUP(AN25,Tabla1[],2,FALSE),"")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21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21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21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21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21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21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21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N37" t="s">
        <v>764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N38" t="s">
        <v>842</v>
      </c>
      <c r="AO38" s="7" t="str">
        <f>+IFERROR(VLOOKUP(AN38,Tabla1[],2,FALSE),"")</f>
        <v>PLA</v>
      </c>
      <c r="AP38" t="str">
        <f>+IFERROR(VLOOKUP(AO38,[1]!Tabla_áreas[#Data],3,FALSE),"")</f>
        <v/>
      </c>
      <c r="AQ38" t="str">
        <f t="shared" si="0"/>
        <v>PLA-05-05</v>
      </c>
      <c r="AR38" t="str">
        <f>IFERROR(VLOOKUP(AQ38,[1]!Tabla1[[#All],[HdP Cód Nuevo]:[HdP Nombre]],2,FALSE),"")</f>
        <v/>
      </c>
      <c r="AS38" t="str">
        <f t="shared" si="1"/>
        <v>\\SERVER2012\ingenieria de procesos\Hojas de proceso\\PLA-05-05 .xlsx</v>
      </c>
    </row>
    <row r="39" spans="38:45" x14ac:dyDescent="0.25">
      <c r="AM39" s="7" t="s">
        <v>50</v>
      </c>
      <c r="AN39" t="s">
        <v>970</v>
      </c>
      <c r="AO39" s="7" t="str">
        <f>+IFERROR(VLOOKUP(AN39,Tabla1[],2,FALSE),"")</f>
        <v>PLA</v>
      </c>
      <c r="AP39" t="str">
        <f>+IFERROR(VLOOKUP(AO39,[1]!Tabla_áreas[#Data],3,FALSE),"")</f>
        <v/>
      </c>
      <c r="AQ39" t="str">
        <f t="shared" si="0"/>
        <v>PLA-10-21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proceso\\PLA-10-21 .xlsx</v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N43" t="s">
        <v>803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N44" t="s">
        <v>804</v>
      </c>
      <c r="AO44" s="7" t="str">
        <f>+IFERROR(VLOOKUP(AN44,Tabla1[],2,FALSE),"")</f>
        <v>CON</v>
      </c>
      <c r="AP44" t="str">
        <f>+IFERROR(VLOOKUP(AO44,[1]!Tabla_áreas[#Data],3,FALSE),"")</f>
        <v/>
      </c>
      <c r="AQ44" t="str">
        <f t="shared" si="0"/>
        <v>CON-10-01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proceso\\CON-10-01 .xlsx</v>
      </c>
    </row>
    <row r="45" spans="38:45" x14ac:dyDescent="0.25">
      <c r="AM45" s="7" t="s">
        <v>56</v>
      </c>
      <c r="AN45" t="s">
        <v>1143</v>
      </c>
      <c r="AO45" s="7" t="str">
        <f>+IFERROR(VLOOKUP(AN45,Tabla1[],2,FALSE),"")</f>
        <v>EMB</v>
      </c>
      <c r="AP45" t="str">
        <f>+IFERROR(VLOOKUP(AO45,[1]!Tabla_áreas[#Data],3,FALSE),"")</f>
        <v/>
      </c>
      <c r="AQ45" t="str">
        <f t="shared" si="0"/>
        <v>EMB-01-30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proceso\\EMB-01-30 .xlsx</v>
      </c>
    </row>
    <row r="46" spans="38:45" x14ac:dyDescent="0.25">
      <c r="AM46" s="7" t="s">
        <v>57</v>
      </c>
      <c r="AN46" t="s">
        <v>810</v>
      </c>
      <c r="AO46" s="7" t="str">
        <f>+IFERROR(VLOOKUP(AN46,Tabla1[],2,FALSE),"")</f>
        <v>EMB</v>
      </c>
      <c r="AP46" t="str">
        <f>+IFERROR(VLOOKUP(AO46,[1]!Tabla_áreas[#Data],3,FALSE),"")</f>
        <v/>
      </c>
      <c r="AQ46" t="str">
        <f t="shared" si="0"/>
        <v>EMB-05-01</v>
      </c>
      <c r="AR46" t="str">
        <f>IFERROR(VLOOKUP(AQ46,[1]!Tabla1[[#All],[HdP Cód Nuevo]:[HdP Nombre]],2,FALSE),"")</f>
        <v/>
      </c>
      <c r="AS46" t="str">
        <f t="shared" si="1"/>
        <v>\\SERVER2012\ingenieria de procesos\Hojas de proceso\\EMB-05-01 .xlsx</v>
      </c>
    </row>
    <row r="47" spans="38:45" x14ac:dyDescent="0.25">
      <c r="AM47" s="7" t="s">
        <v>58</v>
      </c>
      <c r="AN47" t="s">
        <v>813</v>
      </c>
      <c r="AO47" s="7" t="str">
        <f>+IFERROR(VLOOKUP(AN47,Tabla1[],2,FALSE),"")</f>
        <v>EMB</v>
      </c>
      <c r="AP47" t="str">
        <f>+IFERROR(VLOOKUP(AO47,[1]!Tabla_áreas[#Data],3,FALSE),"")</f>
        <v/>
      </c>
      <c r="AQ47" t="str">
        <f t="shared" si="0"/>
        <v>EMB-15-01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proceso\\EMB-15-01 .xlsx</v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N58" t="s">
        <v>775</v>
      </c>
      <c r="AO58" s="7" t="str">
        <f>+IFERROR(VLOOKUP(AN58,Tabla1[],2,FALSE),"")</f>
        <v>CON</v>
      </c>
      <c r="AP58" t="str">
        <f>+IFERROR(VLOOKUP(AO58,[1]!Tabla_áreas[#Data],3,FALSE),"")</f>
        <v/>
      </c>
      <c r="AQ58" t="str">
        <f t="shared" si="0"/>
        <v>CON-05-01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proceso\\CON-05-01 .xlsx</v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N61" t="s">
        <v>721</v>
      </c>
      <c r="AO61" s="7" t="str">
        <f>+IFERROR(VLOOKUP(AN61,Tabla1[],2,FALSE),"")</f>
        <v>ARV</v>
      </c>
      <c r="AP61" t="str">
        <f>+IFERROR(VLOOKUP(AO61,[1]!Tabla_áreas[#Data],3,FALSE),"")</f>
        <v/>
      </c>
      <c r="AQ61" t="str">
        <f t="shared" si="0"/>
        <v>ARV-05-01</v>
      </c>
      <c r="AR61" t="str">
        <f>IFERROR(VLOOKUP(AQ61,[1]!Tabla1[[#All],[HdP Cód Nuevo]:[HdP Nombre]],2,FALSE),"")</f>
        <v/>
      </c>
      <c r="AS61" t="str">
        <f t="shared" si="1"/>
        <v>\\SERVER2012\ingenieria de procesos\Hojas de proceso\\ARV-05-01 .xlsx</v>
      </c>
    </row>
    <row r="62" spans="39:45" x14ac:dyDescent="0.25">
      <c r="AM62" s="7" t="s">
        <v>73</v>
      </c>
      <c r="AN62" t="s">
        <v>863</v>
      </c>
      <c r="AO62" s="7" t="str">
        <f>+IFERROR(VLOOKUP(AN62,Tabla1[],2,FALSE),"")</f>
        <v>ARV</v>
      </c>
      <c r="AP62" t="str">
        <f>+IFERROR(VLOOKUP(AO62,[1]!Tabla_áreas[#Data],3,FALSE),"")</f>
        <v/>
      </c>
      <c r="AQ62" t="str">
        <f t="shared" si="0"/>
        <v>ARV-08-01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proceso\\ARV-08-01 .xlsx</v>
      </c>
    </row>
    <row r="63" spans="39:45" x14ac:dyDescent="0.25">
      <c r="AM63" s="7" t="s">
        <v>74</v>
      </c>
      <c r="AN63" t="s">
        <v>865</v>
      </c>
      <c r="AO63" s="7" t="str">
        <f>+IFERROR(VLOOKUP(AN63,Tabla1[],2,FALSE),"")</f>
        <v>ARV</v>
      </c>
      <c r="AP63" t="str">
        <f>+IFERROR(VLOOKUP(AO63,[1]!Tabla_áreas[#Data],3,FALSE),"")</f>
        <v/>
      </c>
      <c r="AQ63" t="str">
        <f t="shared" si="0"/>
        <v>ARV-15-10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proceso\\ARV-15-10 .xlsx</v>
      </c>
    </row>
    <row r="64" spans="39:45" x14ac:dyDescent="0.25">
      <c r="AM64" s="7" t="s">
        <v>75</v>
      </c>
      <c r="AN64" t="s">
        <v>866</v>
      </c>
      <c r="AO64" s="7" t="str">
        <f>+IFERROR(VLOOKUP(AN64,Tabla1[],2,FALSE),"")</f>
        <v>ARV</v>
      </c>
      <c r="AP64" t="str">
        <f>+IFERROR(VLOOKUP(AO64,[1]!Tabla_áreas[#Data],3,FALSE),"")</f>
        <v/>
      </c>
      <c r="AQ64" t="str">
        <f t="shared" si="0"/>
        <v>ARV-30-05</v>
      </c>
      <c r="AR64" t="str">
        <f>IFERROR(VLOOKUP(AQ64,[1]!Tabla1[[#All],[HdP Cód Nuevo]:[HdP Nombre]],2,FALSE),"")</f>
        <v/>
      </c>
      <c r="AS64" t="str">
        <f t="shared" si="1"/>
        <v>\\SERVER2012\ingenieria de procesos\Hojas de proceso\\ARV-30-05 .xlsx</v>
      </c>
    </row>
    <row r="65" spans="39:45" x14ac:dyDescent="0.25">
      <c r="AM65" s="7" t="s">
        <v>76</v>
      </c>
      <c r="AN65" t="s">
        <v>728</v>
      </c>
      <c r="AO65" s="7" t="str">
        <f>+IFERROR(VLOOKUP(AN65,Tabla1[],2,FALSE),"")</f>
        <v>ARV</v>
      </c>
      <c r="AP65" t="str">
        <f>+IFERROR(VLOOKUP(AO65,[1]!Tabla_áreas[#Data],3,FALSE),"")</f>
        <v/>
      </c>
      <c r="AQ65" t="str">
        <f t="shared" si="0"/>
        <v>ARV-35-01</v>
      </c>
      <c r="AR65" t="str">
        <f>IFERROR(VLOOKUP(AQ65,[1]!Tabla1[[#All],[HdP Cód Nuevo]:[HdP Nombre]],2,FALSE),"")</f>
        <v/>
      </c>
      <c r="AS65" t="str">
        <f t="shared" si="1"/>
        <v>\\SERVER2012\ingenieria de procesos\Hojas de proceso\\ARV-35-01 .xlsx</v>
      </c>
    </row>
    <row r="66" spans="39:45" x14ac:dyDescent="0.25">
      <c r="AM66" s="7" t="s">
        <v>77</v>
      </c>
      <c r="AN66" t="s">
        <v>776</v>
      </c>
      <c r="AO66" s="7" t="str">
        <f>+IFERROR(VLOOKUP(AN66,Tabla1[],2,FALSE),"")</f>
        <v>ARV</v>
      </c>
      <c r="AP66" t="str">
        <f>+IFERROR(VLOOKUP(AO66,[1]!Tabla_áreas[#Data],3,FALSE),"")</f>
        <v/>
      </c>
      <c r="AQ66" t="str">
        <f t="shared" si="0"/>
        <v>ARV-01-01</v>
      </c>
      <c r="AR66" t="str">
        <f>IFERROR(VLOOKUP(AQ66,[1]!Tabla1[[#All],[HdP Cód Nuevo]:[HdP Nombre]],2,FALSE),"")</f>
        <v/>
      </c>
      <c r="AS66" t="str">
        <f t="shared" si="1"/>
        <v>\\SERVER2012\ingenieria de procesos\Hojas de proceso\\ARV-01-01 .xlsx</v>
      </c>
    </row>
    <row r="67" spans="39:45" x14ac:dyDescent="0.25">
      <c r="AM67" s="7" t="s">
        <v>78</v>
      </c>
      <c r="AN67" t="s">
        <v>780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N68" t="s">
        <v>726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724</v>
      </c>
      <c r="AO69" s="7" t="str">
        <f>+IFERROR(VLOOKUP(AN69,Tabla1[],2,FALSE),"")</f>
        <v>ATQ</v>
      </c>
      <c r="AP69" t="str">
        <f>+IFERROR(VLOOKUP(AO69,[1]!Tabla_áreas[#Data],3,FALSE),"")</f>
        <v/>
      </c>
      <c r="AQ69" t="str">
        <f t="shared" si="0"/>
        <v>ATQ-05-01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proceso\\ATQ-05-01 .xlsx</v>
      </c>
    </row>
    <row r="70" spans="39:45" x14ac:dyDescent="0.25">
      <c r="AM70" s="7" t="s">
        <v>81</v>
      </c>
      <c r="AN70" t="s">
        <v>867</v>
      </c>
      <c r="AO70" s="7" t="str">
        <f>+IFERROR(VLOOKUP(AN70,Tabla1[],2,FALSE),"")</f>
        <v>ATQ</v>
      </c>
      <c r="AP70" t="str">
        <f>+IFERROR(VLOOKUP(AO70,[1]!Tabla_áreas[#Data],3,FALSE),"")</f>
        <v/>
      </c>
      <c r="AQ70" t="str">
        <f t="shared" si="0"/>
        <v>ATQ-01-20</v>
      </c>
      <c r="AR70" t="str">
        <f>IFERROR(VLOOKUP(AQ70,[1]!Tabla1[[#All],[HdP Cód Nuevo]:[HdP Nombre]],2,FALSE),"")</f>
        <v/>
      </c>
      <c r="AS70" t="str">
        <f t="shared" si="1"/>
        <v>\\SERVER2012\ingenieria de procesos\Hojas de proceso\\ATQ-01-20 .xlsx</v>
      </c>
    </row>
    <row r="71" spans="39:45" x14ac:dyDescent="0.25">
      <c r="AM71" s="7" t="s">
        <v>82</v>
      </c>
      <c r="AN71" t="s">
        <v>914</v>
      </c>
      <c r="AO71" s="7" t="str">
        <f>+IFERROR(VLOOKUP(AN71,Tabla1[],2,FALSE),"")</f>
        <v>ATQ</v>
      </c>
      <c r="AP71" t="str">
        <f>+IFERROR(VLOOKUP(AO71,[1]!Tabla_áreas[#Data],3,FALSE),"")</f>
        <v/>
      </c>
      <c r="AQ71" t="str">
        <f t="shared" si="0"/>
        <v>ATQ-10-05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proceso\\ATQ-10-05 .xlsx</v>
      </c>
    </row>
    <row r="72" spans="39:45" x14ac:dyDescent="0.25">
      <c r="AM72" s="7" t="s">
        <v>83</v>
      </c>
      <c r="AN72" t="s">
        <v>868</v>
      </c>
      <c r="AO72" s="7" t="str">
        <f>+IFERROR(VLOOKUP(AN72,Tabla1[],2,FALSE),"")</f>
        <v>ATQ</v>
      </c>
      <c r="AP72" t="str">
        <f>+IFERROR(VLOOKUP(AO72,[1]!Tabla_áreas[#Data],3,FALSE),"")</f>
        <v/>
      </c>
      <c r="AQ72" t="str">
        <f t="shared" si="0"/>
        <v>ATQ-15-15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proceso\\ATQ-15-15 .xlsx</v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ref="AQ73:AQ136" si="2">IF(AO73="","",AO73&amp;"-"&amp;RIGHT(AN73,5))</f>
        <v/>
      </c>
      <c r="AR73" t="str">
        <f>IFERROR(VLOOKUP(AQ73,[1]!Tabla1[[#All],[HdP Cód Nuevo]:[HdP Nombre]],2,FALSE),"")</f>
        <v/>
      </c>
      <c r="AS73" t="str">
        <f t="shared" ref="AS73:AS136" si="3">IF(AO73="","",$AN$4&amp;AP73&amp;"\"&amp;AQ73&amp;" "&amp;AR73&amp;$AN$5)</f>
        <v/>
      </c>
    </row>
    <row r="74" spans="39:45" x14ac:dyDescent="0.25">
      <c r="AM74" s="7" t="s">
        <v>85</v>
      </c>
      <c r="AN74" t="s">
        <v>786</v>
      </c>
      <c r="AO74" s="7" t="str">
        <f>+IFERROR(VLOOKUP(AN74,Tabla1[],2,FALSE),"")</f>
        <v>ESP</v>
      </c>
      <c r="AP74" t="str">
        <f>+IFERROR(VLOOKUP(AO74,[1]!Tabla_áreas[#Data],3,FALSE),"")</f>
        <v/>
      </c>
      <c r="AQ74" t="str">
        <f t="shared" si="2"/>
        <v>ESP-01-01</v>
      </c>
      <c r="AR74" t="str">
        <f>IFERROR(VLOOKUP(AQ74,[1]!Tabla1[[#All],[HdP Cód Nuevo]:[HdP Nombre]],2,FALSE),"")</f>
        <v/>
      </c>
      <c r="AS74" t="str">
        <f t="shared" si="3"/>
        <v>\\SERVER2012\ingenieria de procesos\Hojas de proceso\\ESP-01-01 .xlsx</v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821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N77" t="s">
        <v>822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N78" t="s">
        <v>13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N79" t="s">
        <v>824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8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8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N83" t="s">
        <v>819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8:45" x14ac:dyDescent="0.25">
      <c r="AM84" s="7" t="s">
        <v>95</v>
      </c>
      <c r="AN84" t="s">
        <v>733</v>
      </c>
      <c r="AO84" s="7" t="str">
        <f>+IFERROR(VLOOKUP(AN84,Tabla1[],2,FALSE),"")</f>
        <v>PEV</v>
      </c>
      <c r="AP84" t="str">
        <f>+IFERROR(VLOOKUP(AO84,[1]!Tabla_áreas[#Data],3,FALSE),"")</f>
        <v/>
      </c>
      <c r="AQ84" t="str">
        <f t="shared" si="2"/>
        <v>PEV-01-01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proceso\\PEV-01-01 .xlsx</v>
      </c>
    </row>
    <row r="85" spans="28:45" x14ac:dyDescent="0.25">
      <c r="AM85" s="7" t="s">
        <v>96</v>
      </c>
      <c r="AN85" t="s">
        <v>735</v>
      </c>
      <c r="AO85" s="7" t="str">
        <f>+IFERROR(VLOOKUP(AN85,Tabla1[],2,FALSE),"")</f>
        <v>PEV</v>
      </c>
      <c r="AP85" t="str">
        <f>+IFERROR(VLOOKUP(AO85,[1]!Tabla_áreas[#Data],3,FALSE),"")</f>
        <v/>
      </c>
      <c r="AQ85" t="str">
        <f t="shared" si="2"/>
        <v>PEV-10-01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proceso\\PEV-10-01 .xlsx</v>
      </c>
    </row>
    <row r="86" spans="28:45" x14ac:dyDescent="0.25">
      <c r="AC86" s="1"/>
      <c r="AM86" s="7" t="s">
        <v>97</v>
      </c>
      <c r="AN86" t="s">
        <v>966</v>
      </c>
      <c r="AO86" s="7" t="str">
        <f>+IFERROR(VLOOKUP(AN86,Tabla1[],2,FALSE),"")</f>
        <v>PEV</v>
      </c>
      <c r="AP86" t="str">
        <f>+IFERROR(VLOOKUP(AO86,[1]!Tabla_áreas[#Data],3,FALSE),"")</f>
        <v/>
      </c>
      <c r="AQ86" t="str">
        <f t="shared" si="2"/>
        <v>PEV-25-10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proceso\\PEV-25-10 .xlsx</v>
      </c>
    </row>
    <row r="87" spans="28:45" x14ac:dyDescent="0.25">
      <c r="AM87" s="7" t="s">
        <v>98</v>
      </c>
      <c r="AN87" t="s">
        <v>870</v>
      </c>
      <c r="AO87" s="7" t="str">
        <f>+IFERROR(VLOOKUP(AN87,Tabla1[],2,FALSE),"")</f>
        <v>PEV</v>
      </c>
      <c r="AP87" t="str">
        <f>+IFERROR(VLOOKUP(AO87,[1]!Tabla_áreas[#Data],3,FALSE),"")</f>
        <v/>
      </c>
      <c r="AQ87" t="str">
        <f t="shared" si="2"/>
        <v>PEV-30-20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proceso\\PEV-30-20 .xlsx</v>
      </c>
    </row>
    <row r="88" spans="28:45" x14ac:dyDescent="0.25">
      <c r="AM88" s="7" t="s">
        <v>99</v>
      </c>
      <c r="AN88" t="s">
        <v>749</v>
      </c>
      <c r="AO88" s="7" t="str">
        <f>+IFERROR(VLOOKUP(AN88,Tabla1[],2,FALSE),"")</f>
        <v>PEV</v>
      </c>
      <c r="AP88" t="str">
        <f>+IFERROR(VLOOKUP(AO88,[1]!Tabla_áreas[#Data],3,FALSE),"")</f>
        <v/>
      </c>
      <c r="AQ88" t="str">
        <f t="shared" si="2"/>
        <v>PEV-50-05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proceso\\PEV-50-05 .xlsx</v>
      </c>
    </row>
    <row r="89" spans="28:45" x14ac:dyDescent="0.25">
      <c r="AM89" s="7" t="s">
        <v>100</v>
      </c>
      <c r="AN89" t="s">
        <v>871</v>
      </c>
      <c r="AO89" s="7" t="str">
        <f>+IFERROR(VLOOKUP(AN89,Tabla1[],2,FALSE),"")</f>
        <v>PEV</v>
      </c>
      <c r="AP89" t="str">
        <f>+IFERROR(VLOOKUP(AO89,[1]!Tabla_áreas[#Data],3,FALSE),"")</f>
        <v/>
      </c>
      <c r="AQ89" t="str">
        <f t="shared" si="2"/>
        <v>PEV-45-15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proceso\\PEV-45-15 .xlsx</v>
      </c>
    </row>
    <row r="90" spans="28:45" x14ac:dyDescent="0.25">
      <c r="AM90" s="7" t="s">
        <v>101</v>
      </c>
      <c r="AN90" t="s">
        <v>872</v>
      </c>
      <c r="AO90" s="7" t="str">
        <f>+IFERROR(VLOOKUP(AN90,Tabla1[],2,FALSE),"")</f>
        <v>PEV</v>
      </c>
      <c r="AP90" t="str">
        <f>+IFERROR(VLOOKUP(AO90,[1]!Tabla_áreas[#Data],3,FALSE),"")</f>
        <v/>
      </c>
      <c r="AQ90" t="str">
        <f t="shared" si="2"/>
        <v>PEV-15-05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proceso\\PEV-15-05 .xlsx</v>
      </c>
    </row>
    <row r="91" spans="28:45" x14ac:dyDescent="0.25">
      <c r="AM91" s="7" t="s">
        <v>102</v>
      </c>
      <c r="AN91" t="s">
        <v>815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8:45" x14ac:dyDescent="0.25">
      <c r="AM92" s="7" t="s">
        <v>103</v>
      </c>
      <c r="AN92" t="s">
        <v>787</v>
      </c>
      <c r="AO92" s="7" t="str">
        <f>+IFERROR(VLOOKUP(AN92,Tabla1[],2,FALSE),"")</f>
        <v>CON</v>
      </c>
      <c r="AP92" t="str">
        <f>+IFERROR(VLOOKUP(AO92,[1]!Tabla_áreas[#Data],3,FALSE),"")</f>
        <v/>
      </c>
      <c r="AQ92" t="str">
        <f t="shared" si="2"/>
        <v>CON-01-01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proceso\\CON-01-01 .xlsx</v>
      </c>
    </row>
    <row r="93" spans="28:45" x14ac:dyDescent="0.25">
      <c r="AB93" s="2"/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8:45" x14ac:dyDescent="0.25">
      <c r="AB94" s="2"/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8:45" x14ac:dyDescent="0.25">
      <c r="AB95" s="2"/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B96" s="2"/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8:45" x14ac:dyDescent="0.25">
      <c r="AB97" s="2"/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8:45" x14ac:dyDescent="0.25">
      <c r="AB98" s="2"/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28:45" x14ac:dyDescent="0.25">
      <c r="AM99" s="7" t="s">
        <v>110</v>
      </c>
      <c r="AN99" t="s">
        <v>761</v>
      </c>
      <c r="AO99" s="7" t="str">
        <f>+IFERROR(VLOOKUP(AN99,Tabla1[],2,FALSE),"")</f>
        <v>TER</v>
      </c>
      <c r="AP99" t="str">
        <f>+IFERROR(VLOOKUP(AO99,[1]!Tabla_áreas[#Data],3,FALSE),"")</f>
        <v/>
      </c>
      <c r="AQ99" t="str">
        <f t="shared" si="2"/>
        <v>TER-01-01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proceso\\TER-01-01 .xlsx</v>
      </c>
    </row>
    <row r="100" spans="28:45" x14ac:dyDescent="0.25">
      <c r="AM100" s="7" t="s">
        <v>111</v>
      </c>
      <c r="AN100" t="s">
        <v>762</v>
      </c>
      <c r="AO100" s="7" t="str">
        <f>+IFERROR(VLOOKUP(AN100,Tabla1[],2,FALSE),"")</f>
        <v>TER</v>
      </c>
      <c r="AP100" t="str">
        <f>+IFERROR(VLOOKUP(AO100,[1]!Tabla_áreas[#Data],3,FALSE),"")</f>
        <v/>
      </c>
      <c r="AQ100" t="str">
        <f t="shared" si="2"/>
        <v>TER-05-01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proceso\\TER-05-01 .xlsx</v>
      </c>
    </row>
    <row r="101" spans="28:45" x14ac:dyDescent="0.25">
      <c r="AM101" s="7" t="s">
        <v>112</v>
      </c>
      <c r="AN101" t="s">
        <v>907</v>
      </c>
      <c r="AO101" s="7" t="str">
        <f>+IFERROR(VLOOKUP(AN101,Tabla1[],2,FALSE),"")</f>
        <v>TER</v>
      </c>
      <c r="AP101" t="str">
        <f>+IFERROR(VLOOKUP(AO101,[1]!Tabla_áreas[#Data],3,FALSE),"")</f>
        <v/>
      </c>
      <c r="AQ101" t="str">
        <f t="shared" si="2"/>
        <v>TER-10-20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proceso\\TER-10-20 .xlsx</v>
      </c>
    </row>
    <row r="102" spans="28:45" x14ac:dyDescent="0.25">
      <c r="AM102" s="7" t="s">
        <v>113</v>
      </c>
      <c r="AN102" t="s">
        <v>765</v>
      </c>
      <c r="AO102" s="7" t="str">
        <f>+IFERROR(VLOOKUP(AN102,Tabla1[],2,FALSE),"")</f>
        <v>TER</v>
      </c>
      <c r="AP102" t="str">
        <f>+IFERROR(VLOOKUP(AO102,[1]!Tabla_áreas[#Data],3,FALSE),"")</f>
        <v/>
      </c>
      <c r="AQ102" t="str">
        <f t="shared" si="2"/>
        <v>TER-45-01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proceso\\TER-45-01 .xlsx</v>
      </c>
    </row>
    <row r="103" spans="28:45" x14ac:dyDescent="0.25">
      <c r="AM103" s="7" t="s">
        <v>114</v>
      </c>
      <c r="AN103" t="s">
        <v>766</v>
      </c>
      <c r="AO103" s="7" t="str">
        <f>+IFERROR(VLOOKUP(AN103,Tabla1[],2,FALSE),"")</f>
        <v>TER</v>
      </c>
      <c r="AP103" t="str">
        <f>+IFERROR(VLOOKUP(AO103,[1]!Tabla_áreas[#Data],3,FALSE),"")</f>
        <v/>
      </c>
      <c r="AQ103" t="str">
        <f t="shared" si="2"/>
        <v>TER-45-05</v>
      </c>
      <c r="AR103" t="str">
        <f>IFERROR(VLOOKUP(AQ103,[1]!Tabla1[[#All],[HdP Cód Nuevo]:[HdP Nombre]],2,FALSE),"")</f>
        <v/>
      </c>
      <c r="AS103" t="str">
        <f t="shared" si="3"/>
        <v>\\SERVER2012\ingenieria de procesos\Hojas de proceso\\TER-45-05 .xlsx</v>
      </c>
    </row>
    <row r="104" spans="28:45" x14ac:dyDescent="0.25">
      <c r="AM104" s="7" t="s">
        <v>115</v>
      </c>
      <c r="AN104" t="s">
        <v>798</v>
      </c>
      <c r="AO104" s="7" t="str">
        <f>+IFERROR(VLOOKUP(AN104,Tabla1[],2,FALSE),"")</f>
        <v>TER</v>
      </c>
      <c r="AP104" t="str">
        <f>+IFERROR(VLOOKUP(AO104,[1]!Tabla_áreas[#Data],3,FALSE),"")</f>
        <v/>
      </c>
      <c r="AQ104" t="str">
        <f t="shared" si="2"/>
        <v>TER-30-01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proceso\\TER-30-01 .xlsx</v>
      </c>
    </row>
    <row r="105" spans="28:45" x14ac:dyDescent="0.25">
      <c r="AM105" s="7" t="s">
        <v>116</v>
      </c>
      <c r="AN105" t="s">
        <v>802</v>
      </c>
      <c r="AO105" s="7" t="str">
        <f>+IFERROR(VLOOKUP(AN105,Tabla1[],2,FALSE),"")</f>
        <v>TER</v>
      </c>
      <c r="AP105" t="str">
        <f>+IFERROR(VLOOKUP(AO105,[1]!Tabla_áreas[#Data],3,FALSE),"")</f>
        <v/>
      </c>
      <c r="AQ105" t="str">
        <f t="shared" si="2"/>
        <v>TER-40-01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proceso\\TER-40-01 .xlsx</v>
      </c>
    </row>
    <row r="106" spans="28:45" x14ac:dyDescent="0.25">
      <c r="AM106" s="7" t="s">
        <v>117</v>
      </c>
      <c r="AN106" t="s">
        <v>788</v>
      </c>
      <c r="AO106" s="7" t="str">
        <f>+IFERROR(VLOOKUP(AN106,Tabla1[],2,FALSE),"")</f>
        <v>TER</v>
      </c>
      <c r="AP106" t="str">
        <f>+IFERROR(VLOOKUP(AO106,[1]!Tabla_áreas[#Data],3,FALSE),"")</f>
        <v/>
      </c>
      <c r="AQ106" t="str">
        <f t="shared" si="2"/>
        <v>TER-15-05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proceso\\TER-15-05 .xlsx</v>
      </c>
    </row>
    <row r="107" spans="28:45" x14ac:dyDescent="0.25">
      <c r="AM107" s="7" t="s">
        <v>118</v>
      </c>
      <c r="AN107" t="s">
        <v>1348</v>
      </c>
      <c r="AO107" s="7" t="str">
        <f>+IFERROR(VLOOKUP(AN107,Tabla1[],2,FALSE),"")</f>
        <v>TER</v>
      </c>
      <c r="AP107" t="str">
        <f>+IFERROR(VLOOKUP(AO107,[1]!Tabla_áreas[#Data],3,FALSE),"")</f>
        <v/>
      </c>
      <c r="AQ107" t="str">
        <f t="shared" si="2"/>
        <v>TER-15-02</v>
      </c>
      <c r="AR107" t="str">
        <f>IFERROR(VLOOKUP(AQ107,[1]!Tabla1[[#All],[HdP Cód Nuevo]:[HdP Nombre]],2,FALSE),"")</f>
        <v/>
      </c>
      <c r="AS107" t="str">
        <f t="shared" si="3"/>
        <v>\\SERVER2012\ingenieria de procesos\Hojas de proceso\\TER-15-02 .xlsx</v>
      </c>
    </row>
    <row r="108" spans="28:45" x14ac:dyDescent="0.25">
      <c r="AM108" s="7" t="s">
        <v>119</v>
      </c>
      <c r="AN108" t="s">
        <v>793</v>
      </c>
      <c r="AO108" s="7" t="str">
        <f>+IFERROR(VLOOKUP(AN108,Tabla1[],2,FALSE),"")</f>
        <v>TER</v>
      </c>
      <c r="AP108" t="str">
        <f>+IFERROR(VLOOKUP(AO108,[1]!Tabla_áreas[#Data],3,FALSE),"")</f>
        <v/>
      </c>
      <c r="AQ108" t="str">
        <f t="shared" si="2"/>
        <v>TER-20-01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proceso\\TER-20-01 .xlsx</v>
      </c>
    </row>
    <row r="109" spans="28:45" x14ac:dyDescent="0.25">
      <c r="AM109" s="7" t="s">
        <v>120</v>
      </c>
      <c r="AN109" t="s">
        <v>795</v>
      </c>
      <c r="AO109" s="7" t="str">
        <f>+IFERROR(VLOOKUP(AN109,Tabla1[],2,FALSE),"")</f>
        <v>TER</v>
      </c>
      <c r="AP109" t="str">
        <f>+IFERROR(VLOOKUP(AO109,[1]!Tabla_áreas[#Data],3,FALSE),"")</f>
        <v/>
      </c>
      <c r="AQ109" t="str">
        <f t="shared" si="2"/>
        <v>TER-25-01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proceso\\TER-25-01 .xlsx</v>
      </c>
    </row>
    <row r="110" spans="28:45" x14ac:dyDescent="0.25">
      <c r="AM110" s="7" t="s">
        <v>121</v>
      </c>
      <c r="AN110" t="s">
        <v>790</v>
      </c>
      <c r="AO110" s="7" t="str">
        <f>+IFERROR(VLOOKUP(AN110,Tabla1[],2,FALSE),"")</f>
        <v>TER</v>
      </c>
      <c r="AP110" t="str">
        <f>+IFERROR(VLOOKUP(AO110,[1]!Tabla_áreas[#Data],3,FALSE),"")</f>
        <v/>
      </c>
      <c r="AQ110" t="str">
        <f t="shared" si="2"/>
        <v>TER-35-01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proceso\\TER-35-01 .xlsx</v>
      </c>
    </row>
    <row r="111" spans="28:45" x14ac:dyDescent="0.25">
      <c r="AM111" s="7" t="s">
        <v>122</v>
      </c>
      <c r="AN111" t="s">
        <v>845</v>
      </c>
      <c r="AO111" s="7" t="str">
        <f>+IFERROR(VLOOKUP(AN111,Tabla1[],2,FALSE),"")</f>
        <v>CHA</v>
      </c>
      <c r="AP111" t="str">
        <f>+IFERROR(VLOOKUP(AO111,[1]!Tabla_áreas[#Data],3,FALSE),"")</f>
        <v/>
      </c>
      <c r="AQ111" t="str">
        <f t="shared" si="2"/>
        <v>CHA-01-10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proceso\\CHA-01-10 .xlsx</v>
      </c>
    </row>
    <row r="112" spans="28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848</v>
      </c>
      <c r="AO113" s="7" t="str">
        <f>+IFERROR(VLOOKUP(AN113,Tabla1[],2,FALSE),"")</f>
        <v>CHA</v>
      </c>
      <c r="AP113" t="str">
        <f>+IFERROR(VLOOKUP(AO113,[1]!Tabla_áreas[#Data],3,FALSE),"")</f>
        <v/>
      </c>
      <c r="AQ113" t="str">
        <f t="shared" si="2"/>
        <v>CHA-10-01</v>
      </c>
      <c r="AR113" t="str">
        <f>IFERROR(VLOOKUP(AQ113,[1]!Tabla1[[#All],[HdP Cód Nuevo]:[HdP Nombre]],2,FALSE),"")</f>
        <v/>
      </c>
      <c r="AS113" t="str">
        <f t="shared" si="3"/>
        <v>\\SERVER2012\ingenieria de procesos\Hojas de proceso\\CHA-10-01 .xlsx</v>
      </c>
    </row>
    <row r="114" spans="39:45" x14ac:dyDescent="0.25">
      <c r="AM114" s="7" t="s">
        <v>125</v>
      </c>
      <c r="AN114" t="s">
        <v>849</v>
      </c>
      <c r="AO114" s="7" t="str">
        <f>+IFERROR(VLOOKUP(AN114,Tabla1[],2,FALSE),"")</f>
        <v>CHA</v>
      </c>
      <c r="AP114" t="str">
        <f>+IFERROR(VLOOKUP(AO114,[1]!Tabla_áreas[#Data],3,FALSE),"")</f>
        <v/>
      </c>
      <c r="AQ114" t="str">
        <f t="shared" si="2"/>
        <v>CHA-15-01</v>
      </c>
      <c r="AR114" t="str">
        <f>IFERROR(VLOOKUP(AQ114,[1]!Tabla1[[#All],[HdP Cód Nuevo]:[HdP Nombre]],2,FALSE),"")</f>
        <v/>
      </c>
      <c r="AS114" t="str">
        <f t="shared" si="3"/>
        <v>\\SERVER2012\ingenieria de procesos\Hojas de proceso\\CHA-15-01 .xlsx</v>
      </c>
    </row>
    <row r="115" spans="39:45" x14ac:dyDescent="0.25">
      <c r="AM115" s="7" t="s">
        <v>126</v>
      </c>
      <c r="AN115" t="s">
        <v>874</v>
      </c>
      <c r="AO115" s="7" t="str">
        <f>+IFERROR(VLOOKUP(AN115,Tabla1[],2,FALSE),"")</f>
        <v>PEV</v>
      </c>
      <c r="AP115" t="str">
        <f>+IFERROR(VLOOKUP(AO115,[1]!Tabla_áreas[#Data],3,FALSE),"")</f>
        <v/>
      </c>
      <c r="AQ115" t="str">
        <f t="shared" si="2"/>
        <v>PEV-30-15</v>
      </c>
      <c r="AR115" t="str">
        <f>IFERROR(VLOOKUP(AQ115,[1]!Tabla1[[#All],[HdP Cód Nuevo]:[HdP Nombre]],2,FALSE),"")</f>
        <v/>
      </c>
      <c r="AS115" t="str">
        <f t="shared" si="3"/>
        <v>\\SERVER2012\ingenieria de procesos\Hojas de proceso\\PEV-30-15 .xlsx</v>
      </c>
    </row>
    <row r="116" spans="39:45" x14ac:dyDescent="0.25">
      <c r="AM116" s="7" t="s">
        <v>127</v>
      </c>
      <c r="AN116" t="s">
        <v>1186</v>
      </c>
      <c r="AO116" s="7" t="str">
        <f>+IFERROR(VLOOKUP(AN116,Tabla1[],2,FALSE),"")</f>
        <v>PEV</v>
      </c>
      <c r="AP116" t="str">
        <f>+IFERROR(VLOOKUP(AO116,[1]!Tabla_áreas[#Data],3,FALSE),"")</f>
        <v/>
      </c>
      <c r="AQ116" t="str">
        <f t="shared" si="2"/>
        <v>PEV-33-05</v>
      </c>
      <c r="AR116" t="str">
        <f>IFERROR(VLOOKUP(AQ116,[1]!Tabla1[[#All],[HdP Cód Nuevo]:[HdP Nombre]],2,FALSE),"")</f>
        <v/>
      </c>
      <c r="AS116" t="str">
        <f t="shared" si="3"/>
        <v>\\SERVER2012\ingenieria de procesos\Hojas de proceso\\PEV-33-05 .xlsx</v>
      </c>
    </row>
    <row r="117" spans="39:45" x14ac:dyDescent="0.25">
      <c r="AM117" s="7" t="s">
        <v>128</v>
      </c>
      <c r="AN117" t="s">
        <v>876</v>
      </c>
      <c r="AO117" s="7" t="str">
        <f>+IFERROR(VLOOKUP(AN117,Tabla1[],2,FALSE),"")</f>
        <v>PEV</v>
      </c>
      <c r="AP117" t="str">
        <f>+IFERROR(VLOOKUP(AO117,[1]!Tabla_áreas[#Data],3,FALSE),"")</f>
        <v/>
      </c>
      <c r="AQ117" t="str">
        <f t="shared" si="2"/>
        <v>PEV-37-01</v>
      </c>
      <c r="AR117" t="str">
        <f>IFERROR(VLOOKUP(AQ117,[1]!Tabla1[[#All],[HdP Cód Nuevo]:[HdP Nombre]],2,FALSE),"")</f>
        <v/>
      </c>
      <c r="AS117" t="str">
        <f t="shared" si="3"/>
        <v>\\SERVER2012\ingenieria de procesos\Hojas de proceso\\PEV-37-01 .xlsx</v>
      </c>
    </row>
    <row r="118" spans="39:45" x14ac:dyDescent="0.25">
      <c r="AM118" s="7" t="s">
        <v>129</v>
      </c>
      <c r="AN118" t="s">
        <v>877</v>
      </c>
      <c r="AO118" s="7" t="str">
        <f>+IFERROR(VLOOKUP(AN118,Tabla1[],2,FALSE),"")</f>
        <v>PEV</v>
      </c>
      <c r="AP118" t="str">
        <f>+IFERROR(VLOOKUP(AO118,[1]!Tabla_áreas[#Data],3,FALSE),"")</f>
        <v/>
      </c>
      <c r="AQ118" t="str">
        <f t="shared" si="2"/>
        <v>PEV-38-01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proceso\\PEV-38-01 .xlsx</v>
      </c>
    </row>
    <row r="119" spans="39:45" x14ac:dyDescent="0.25">
      <c r="AM119" s="7" t="s">
        <v>130</v>
      </c>
      <c r="AN119" t="s">
        <v>963</v>
      </c>
      <c r="AO119" s="7" t="str">
        <f>+IFERROR(VLOOKUP(AN119,Tabla1[],2,FALSE),"")</f>
        <v>PEV</v>
      </c>
      <c r="AP119" t="str">
        <f>+IFERROR(VLOOKUP(AO119,[1]!Tabla_áreas[#Data],3,FALSE),"")</f>
        <v/>
      </c>
      <c r="AQ119" t="str">
        <f t="shared" si="2"/>
        <v>PEV-90-05</v>
      </c>
      <c r="AR119" t="str">
        <f>IFERROR(VLOOKUP(AQ119,[1]!Tabla1[[#All],[HdP Cód Nuevo]:[HdP Nombre]],2,FALSE),"")</f>
        <v/>
      </c>
      <c r="AS119" t="str">
        <f t="shared" si="3"/>
        <v>\\SERVER2012\ingenieria de procesos\Hojas de proceso\\PEV-90-05 .xlsx</v>
      </c>
    </row>
    <row r="120" spans="39:45" x14ac:dyDescent="0.25">
      <c r="AM120" s="7" t="s">
        <v>131</v>
      </c>
      <c r="AN120" t="s">
        <v>908</v>
      </c>
      <c r="AO120" s="7" t="str">
        <f>+IFERROR(VLOOKUP(AN120,Tabla1[],2,FALSE),"")</f>
        <v>PEV</v>
      </c>
      <c r="AP120" t="str">
        <f>+IFERROR(VLOOKUP(AO120,[1]!Tabla_áreas[#Data],3,FALSE),"")</f>
        <v/>
      </c>
      <c r="AQ120" t="str">
        <f t="shared" si="2"/>
        <v>PEV-47-05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proceso\\PEV-47-05 .xlsx</v>
      </c>
    </row>
    <row r="121" spans="39:45" x14ac:dyDescent="0.25">
      <c r="AM121" s="7" t="s">
        <v>132</v>
      </c>
      <c r="AN121" t="s">
        <v>880</v>
      </c>
      <c r="AO121" s="7" t="str">
        <f>+IFERROR(VLOOKUP(AN121,Tabla1[],2,FALSE),"")</f>
        <v>TER</v>
      </c>
      <c r="AP121" t="str">
        <f>+IFERROR(VLOOKUP(AO121,[1]!Tabla_áreas[#Data],3,FALSE),"")</f>
        <v/>
      </c>
      <c r="AQ121" t="str">
        <f t="shared" si="2"/>
        <v>TER-10-15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proceso\\TER-10-15 .xlsx</v>
      </c>
    </row>
    <row r="122" spans="39:45" x14ac:dyDescent="0.25">
      <c r="AM122" s="7" t="s">
        <v>133</v>
      </c>
      <c r="AN122" t="s">
        <v>881</v>
      </c>
      <c r="AO122" s="7" t="str">
        <f>+IFERROR(VLOOKUP(AN122,Tabla1[],2,FALSE),"")</f>
        <v>EMB</v>
      </c>
      <c r="AP122" t="str">
        <f>+IFERROR(VLOOKUP(AO122,[1]!Tabla_áreas[#Data],3,FALSE),"")</f>
        <v/>
      </c>
      <c r="AQ122" t="str">
        <f t="shared" si="2"/>
        <v>EMB-01-20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proceso\\EMB-01-20 .xlsx</v>
      </c>
    </row>
    <row r="123" spans="39:45" x14ac:dyDescent="0.25">
      <c r="AM123" s="7" t="s">
        <v>134</v>
      </c>
      <c r="AN123" t="s">
        <v>882</v>
      </c>
      <c r="AO123" s="7" t="str">
        <f>+IFERROR(VLOOKUP(AN123,Tabla1[],2,FALSE),"")</f>
        <v>SUB</v>
      </c>
      <c r="AP123" t="str">
        <f>+IFERROR(VLOOKUP(AO123,[1]!Tabla_áreas[#Data],3,FALSE),"")</f>
        <v/>
      </c>
      <c r="AQ123" t="str">
        <f t="shared" si="2"/>
        <v>SUB-20-01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proceso\\SUB-20-01 .xlsx</v>
      </c>
    </row>
    <row r="124" spans="39:45" x14ac:dyDescent="0.25">
      <c r="AM124" s="7" t="s">
        <v>135</v>
      </c>
      <c r="AN124" t="s">
        <v>13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ht="13.5" customHeight="1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ref="AQ137:AQ200" si="4">IF(AO137="","",AO137&amp;"-"&amp;RIGHT(AN137,5))</f>
        <v/>
      </c>
      <c r="AR137" t="str">
        <f>IFERROR(VLOOKUP(AQ137,[1]!Tabla1[[#All],[HdP Cód Nuevo]:[HdP Nombre]],2,FALSE),"")</f>
        <v/>
      </c>
      <c r="AS137" t="str">
        <f t="shared" ref="AS137:AS200" si="5">IF(AO137="","",$AN$4&amp;AP137&amp;"\"&amp;AQ137&amp;" "&amp;AR137&amp;$AN$5)</f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si="4"/>
        <v/>
      </c>
      <c r="AR138" t="str">
        <f>IFERROR(VLOOKUP(AQ138,[1]!Tabla1[[#All],[HdP Cód Nuevo]:[HdP Nombre]],2,FALSE),"")</f>
        <v/>
      </c>
      <c r="AS138" t="str">
        <f t="shared" si="5"/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N143" t="s">
        <v>1228</v>
      </c>
      <c r="AO143" s="7" t="str">
        <f>+IFERROR(VLOOKUP(AN143,Tabla1[],2,FALSE),"")</f>
        <v>SUB</v>
      </c>
      <c r="AP143" t="str">
        <f>+IFERROR(VLOOKUP(AO143,[1]!Tabla_áreas[#Data],3,FALSE),"")</f>
        <v/>
      </c>
      <c r="AQ143" t="str">
        <f t="shared" si="4"/>
        <v>SUB-10-01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proceso\\SUB-10-01 .xlsx</v>
      </c>
    </row>
    <row r="144" spans="39:45" x14ac:dyDescent="0.25">
      <c r="AM144" s="7" t="s">
        <v>155</v>
      </c>
      <c r="AN144" t="s">
        <v>816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893</v>
      </c>
      <c r="AO145" s="7" t="str">
        <f>+IFERROR(VLOOKUP(AN145,Tabla1[],2,FALSE),"")</f>
        <v>PLA</v>
      </c>
      <c r="AP145" t="str">
        <f>+IFERROR(VLOOKUP(AO145,[1]!Tabla_áreas[#Data],3,FALSE),"")</f>
        <v/>
      </c>
      <c r="AQ145" t="str">
        <f t="shared" si="4"/>
        <v>PLA-20-05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proceso\\PLA-20-05 .xlsx</v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N147" t="s">
        <v>889</v>
      </c>
      <c r="AO147" s="7" t="str">
        <f>+IFERROR(VLOOKUP(AN147,Tabla1[],2,FALSE),"")</f>
        <v>PLA</v>
      </c>
      <c r="AP147" t="str">
        <f>+IFERROR(VLOOKUP(AO147,[1]!Tabla_áreas[#Data],3,FALSE),"")</f>
        <v/>
      </c>
      <c r="AQ147" t="str">
        <f t="shared" si="4"/>
        <v>PLA-15-03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proceso\\PLA-15-03 .xlsx</v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N150" t="s">
        <v>794</v>
      </c>
      <c r="AO150" s="7" t="str">
        <f>+IFERROR(VLOOKUP(AN150,Tabla1[],2,FALSE),"")</f>
        <v>CHA</v>
      </c>
      <c r="AP150" t="str">
        <f>+IFERROR(VLOOKUP(AO150,[1]!Tabla_áreas[#Data],3,FALSE),"")</f>
        <v/>
      </c>
      <c r="AQ150" t="str">
        <f t="shared" si="4"/>
        <v>CHA-01-05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proceso\\CHA-01-05 .xlsx</v>
      </c>
    </row>
    <row r="151" spans="39:45" x14ac:dyDescent="0.25">
      <c r="AM151" s="7" t="s">
        <v>162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N152" t="s">
        <v>853</v>
      </c>
      <c r="AO152" s="7" t="str">
        <f>+IFERROR(VLOOKUP(AN152,Tabla1[],2,FALSE),"")</f>
        <v>CHA</v>
      </c>
      <c r="AP152" t="str">
        <f>+IFERROR(VLOOKUP(AO152,[1]!Tabla_áreas[#Data],3,FALSE),"")</f>
        <v/>
      </c>
      <c r="AQ152" t="str">
        <f t="shared" si="4"/>
        <v>CHA-01-01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proceso\\CHA-01-01 .xlsx</v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N160" t="s">
        <v>13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N161" t="s">
        <v>746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N163" t="s">
        <v>901</v>
      </c>
      <c r="AO163" s="7" t="str">
        <f>+IFERROR(VLOOKUP(AN163,Tabla1[],2,FALSE),"")</f>
        <v>PLA</v>
      </c>
      <c r="AP163" t="str">
        <f>+IFERROR(VLOOKUP(AO163,[1]!Tabla_áreas[#Data],3,FALSE),"")</f>
        <v/>
      </c>
      <c r="AQ163" t="str">
        <f t="shared" si="4"/>
        <v>PLA-05-05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proceso\\PLA-05-05 .xlsx</v>
      </c>
    </row>
    <row r="164" spans="39:45" x14ac:dyDescent="0.25">
      <c r="AM164" s="7" t="s">
        <v>175</v>
      </c>
      <c r="AN164" t="s">
        <v>897</v>
      </c>
      <c r="AO164" s="7" t="str">
        <f>+IFERROR(VLOOKUP(AN164,Tabla1[],2,FALSE),"")</f>
        <v>EMB</v>
      </c>
      <c r="AP164" t="str">
        <f>+IFERROR(VLOOKUP(AO164,[1]!Tabla_áreas[#Data],3,FALSE),"")</f>
        <v/>
      </c>
      <c r="AQ164" t="str">
        <f t="shared" si="4"/>
        <v>EMB-20-01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proceso\\EMB-20-01 .xlsx</v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178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N168" t="s">
        <v>949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180</v>
      </c>
      <c r="AN169" t="s">
        <v>1219</v>
      </c>
      <c r="AO169" s="7" t="str">
        <f>+IFERROR(VLOOKUP(AN169,Tabla1[],2,FALSE),"")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181</v>
      </c>
      <c r="AN170" t="s">
        <v>1001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182</v>
      </c>
      <c r="AN171" t="s">
        <v>1220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N177" t="s">
        <v>784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N179" t="s">
        <v>1096</v>
      </c>
      <c r="AO179" s="7" t="str">
        <f>+IFERROR(VLOOKUP(AN179,Tabla1[],2,FALSE),"")</f>
        <v>ESP</v>
      </c>
      <c r="AP179" t="str">
        <f>+IFERROR(VLOOKUP(AO179,[1]!Tabla_áreas[#Data],3,FALSE),"")</f>
        <v/>
      </c>
      <c r="AQ179" t="str">
        <f t="shared" si="4"/>
        <v>ESP-01-05</v>
      </c>
      <c r="AR179" t="str">
        <f>IFERROR(VLOOKUP(AQ179,[1]!Tabla1[[#All],[HdP Cód Nuevo]:[HdP Nombre]],2,FALSE),"")</f>
        <v/>
      </c>
      <c r="AS179" t="str">
        <f t="shared" si="5"/>
        <v>\\SERVER2012\ingenieria de procesos\Hojas de proceso\\ESP-01-05 .xlsx</v>
      </c>
    </row>
    <row r="180" spans="39:45" x14ac:dyDescent="0.25">
      <c r="AM180" s="7" t="s">
        <v>191</v>
      </c>
      <c r="AN180" t="s">
        <v>784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ht="16.5" customHeight="1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ht="16.5" customHeight="1" x14ac:dyDescent="0.25">
      <c r="AM182" s="7" t="s">
        <v>193</v>
      </c>
      <c r="AN182" t="s">
        <v>1099</v>
      </c>
      <c r="AO182" s="7" t="str">
        <f>+IFERROR(VLOOKUP(AN182,Tabla1[],2,FALSE),"")</f>
        <v>PEV</v>
      </c>
      <c r="AP182" t="str">
        <f>+IFERROR(VLOOKUP(AO182,[1]!Tabla_áreas[#Data],3,FALSE),"")</f>
        <v/>
      </c>
      <c r="AQ182" t="str">
        <f t="shared" si="4"/>
        <v>PEV-01-05</v>
      </c>
      <c r="AR182" t="str">
        <f>IFERROR(VLOOKUP(AQ182,[1]!Tabla1[[#All],[HdP Cód Nuevo]:[HdP Nombre]],2,FALSE),"")</f>
        <v/>
      </c>
      <c r="AS182" t="str">
        <f t="shared" si="5"/>
        <v>\\SERVER2012\ingenieria de procesos\Hojas de proceso\\PEV-01-05 .xlsx</v>
      </c>
    </row>
    <row r="183" spans="39:45" ht="16.5" customHeight="1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ht="16.5" customHeight="1" x14ac:dyDescent="0.25">
      <c r="AM184" s="7" t="s">
        <v>195</v>
      </c>
      <c r="AN184" t="s">
        <v>807</v>
      </c>
      <c r="AO184" s="7" t="str">
        <f>+IFERROR(VLOOKUP(AN184,Tabla1[],2,FALSE),"")</f>
        <v>CON</v>
      </c>
      <c r="AP184" t="str">
        <f>+IFERROR(VLOOKUP(AO184,[1]!Tabla_áreas[#Data],3,FALSE),"")</f>
        <v/>
      </c>
      <c r="AQ184" t="str">
        <f t="shared" si="4"/>
        <v>CON-15-01</v>
      </c>
      <c r="AR184" t="str">
        <f>IFERROR(VLOOKUP(AQ184,[1]!Tabla1[[#All],[HdP Cód Nuevo]:[HdP Nombre]],2,FALSE),"")</f>
        <v/>
      </c>
      <c r="AS184" t="str">
        <f t="shared" si="5"/>
        <v>\\SERVER2012\ingenieria de procesos\Hojas de proceso\\CON-15-01 .xlsx</v>
      </c>
    </row>
    <row r="185" spans="39:45" ht="16.5" customHeight="1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N189" t="s">
        <v>1098</v>
      </c>
      <c r="AO189" s="7" t="str">
        <f>+IFERROR(VLOOKUP(AN189,Tabla1[],2,FALSE),"")</f>
        <v>CON</v>
      </c>
      <c r="AP189" t="str">
        <f>+IFERROR(VLOOKUP(AO189,[1]!Tabla_áreas[#Data],3,FALSE),"")</f>
        <v/>
      </c>
      <c r="AQ189" t="str">
        <f t="shared" si="4"/>
        <v>CON-01-05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proceso\\CON-01-05 .xlsx</v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1140</v>
      </c>
      <c r="AO195" s="7" t="str">
        <f>+IFERROR(VLOOKUP(AN195,Tabla1[],2,FALSE),"")</f>
        <v>SUB</v>
      </c>
      <c r="AP195" t="str">
        <f>+IFERROR(VLOOKUP(AO195,[1]!Tabla_áreas[#Data],3,FALSE),"")</f>
        <v/>
      </c>
      <c r="AQ195" t="str">
        <f t="shared" si="4"/>
        <v>SUB-05-25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proceso\\SUB-05-25 .xlsx</v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N197" t="s">
        <v>781</v>
      </c>
      <c r="AO197" s="7" t="str">
        <f>+IFERROR(VLOOKUP(AN197,Tabla1[],2,FALSE),"")</f>
        <v>PEV</v>
      </c>
      <c r="AP197" t="str">
        <f>+IFERROR(VLOOKUP(AO197,[1]!Tabla_áreas[#Data],3,FALSE),"")</f>
        <v/>
      </c>
      <c r="AQ197" t="str">
        <f t="shared" si="4"/>
        <v>PEV-50-01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proceso\\PEV-50-01 .xlsx</v>
      </c>
    </row>
    <row r="198" spans="39:45" x14ac:dyDescent="0.25">
      <c r="AM198" s="7" t="s">
        <v>209</v>
      </c>
      <c r="AN198" t="s">
        <v>1188</v>
      </c>
      <c r="AO198" s="7" t="str">
        <f>+IFERROR(VLOOKUP(AN198,Tabla1[],2,FALSE),"")</f>
        <v>PLA</v>
      </c>
      <c r="AP198" t="str">
        <f>+IFERROR(VLOOKUP(AO198,[1]!Tabla_áreas[#Data],3,FALSE),"")</f>
        <v/>
      </c>
      <c r="AQ198" t="str">
        <f t="shared" si="4"/>
        <v>PLA-25-01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proceso\\PLA-25-01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1187</v>
      </c>
      <c r="AO200" s="7" t="str">
        <f>+IFERROR(VLOOKUP(AN200,Tabla1[],2,FALSE),"")</f>
        <v>PEV</v>
      </c>
      <c r="AP200" t="str">
        <f>+IFERROR(VLOOKUP(AO200,[1]!Tabla_áreas[#Data],3,FALSE),"")</f>
        <v/>
      </c>
      <c r="AQ200" t="str">
        <f t="shared" si="4"/>
        <v>PEV-35-30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proceso\\PEV-35-30 .xlsx</v>
      </c>
    </row>
    <row r="201" spans="39:45" x14ac:dyDescent="0.25">
      <c r="AM201" s="7" t="s">
        <v>212</v>
      </c>
      <c r="AN201" t="s">
        <v>1182</v>
      </c>
      <c r="AO201" s="7" t="str">
        <f>+IFERROR(VLOOKUP(AN201,Tabla1[],2,FALSE),"")</f>
        <v>SUB</v>
      </c>
      <c r="AP201" t="str">
        <f>+IFERROR(VLOOKUP(AO201,[1]!Tabla_áreas[#Data],3,FALSE),"")</f>
        <v/>
      </c>
      <c r="AQ201" t="str">
        <f t="shared" ref="AQ201:AQ264" si="6">IF(AO201="","",AO201&amp;"-"&amp;RIGHT(AN201,5))</f>
        <v>SUB-15-01</v>
      </c>
      <c r="AR201" t="str">
        <f>IFERROR(VLOOKUP(AQ201,[1]!Tabla1[[#All],[HdP Cód Nuevo]:[HdP Nombre]],2,FALSE),"")</f>
        <v/>
      </c>
      <c r="AS201" t="str">
        <f t="shared" ref="AS201:AS264" si="7">IF(AO201="","",$AN$4&amp;AP201&amp;"\"&amp;AQ201&amp;" "&amp;AR201&amp;$AN$5)</f>
        <v>\\SERVER2012\ingenieria de procesos\Hojas de proceso\\SUB-15-01 .xlsx</v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si="6"/>
        <v/>
      </c>
      <c r="AR202" t="str">
        <f>IFERROR(VLOOKUP(AQ202,[1]!Tabla1[[#All],[HdP Cód Nuevo]:[HdP Nombre]],2,FALSE),"")</f>
        <v/>
      </c>
      <c r="AS202" t="str">
        <f t="shared" si="7"/>
        <v/>
      </c>
    </row>
    <row r="203" spans="39:45" x14ac:dyDescent="0.25">
      <c r="AM203" s="7" t="s">
        <v>214</v>
      </c>
      <c r="AN203" t="s">
        <v>1183</v>
      </c>
      <c r="AO203" s="7" t="str">
        <f>+IFERROR(VLOOKUP(AN203,Tabla1[],2,FALSE),"")</f>
        <v>SUB</v>
      </c>
      <c r="AP203" t="str">
        <f>+IFERROR(VLOOKUP(AO203,[1]!Tabla_áreas[#Data],3,FALSE),"")</f>
        <v/>
      </c>
      <c r="AQ203" t="str">
        <f t="shared" si="6"/>
        <v>SUB-20-10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proceso\\SUB-20-10 .xlsx</v>
      </c>
    </row>
    <row r="204" spans="39:45" x14ac:dyDescent="0.25">
      <c r="AM204" s="7" t="s">
        <v>215</v>
      </c>
      <c r="AN204" t="s">
        <v>1184</v>
      </c>
      <c r="AO204" s="7" t="str">
        <f>+IFERROR(VLOOKUP(AN204,Tabla1[],2,FALSE),"")</f>
        <v>SUB</v>
      </c>
      <c r="AP204" t="str">
        <f>+IFERROR(VLOOKUP(AO204,[1]!Tabla_áreas[#Data],3,FALSE),"")</f>
        <v/>
      </c>
      <c r="AQ204" t="str">
        <f t="shared" si="6"/>
        <v>SUB-20-15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proceso\\SUB-20-15 .xlsx</v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N206" t="s">
        <v>1193</v>
      </c>
      <c r="AO206" s="7" t="str">
        <f>+IFERROR(VLOOKUP(AN206,Tabla1[],2,FALSE),"")</f>
        <v>PLA</v>
      </c>
      <c r="AP206" t="str">
        <f>+IFERROR(VLOOKUP(AO206,[1]!Tabla_áreas[#Data],3,FALSE),"")</f>
        <v/>
      </c>
      <c r="AQ206" t="str">
        <f t="shared" si="6"/>
        <v>PLA-10-50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proceso\\PLA-10-50 .xlsx</v>
      </c>
    </row>
    <row r="207" spans="39:45" x14ac:dyDescent="0.25">
      <c r="AM207" s="7" t="s">
        <v>218</v>
      </c>
      <c r="AN207" t="s">
        <v>1189</v>
      </c>
      <c r="AO207" s="7" t="str">
        <f>+IFERROR(VLOOKUP(AN207,Tabla1[],2,FALSE),"")</f>
        <v>PLA</v>
      </c>
      <c r="AP207" t="str">
        <f>+IFERROR(VLOOKUP(AO207,[1]!Tabla_áreas[#Data],3,FALSE),"")</f>
        <v/>
      </c>
      <c r="AQ207" t="str">
        <f t="shared" si="6"/>
        <v>PLA-25-05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proceso\\PLA-25-05 .xlsx</v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N209" t="s">
        <v>1196</v>
      </c>
      <c r="AO209" s="7" t="str">
        <f>+IFERROR(VLOOKUP(AN209,Tabla1[],2,FALSE),"")</f>
        <v>PLA</v>
      </c>
      <c r="AP209" t="str">
        <f>+IFERROR(VLOOKUP(AO209,[1]!Tabla_áreas[#Data],3,FALSE),"")</f>
        <v/>
      </c>
      <c r="AQ209" t="str">
        <f t="shared" si="6"/>
        <v>PLA-05-01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proceso\\PLA-05-01 .xlsx</v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N212" t="s">
        <v>1194</v>
      </c>
      <c r="AO212" s="7" t="str">
        <f>+IFERROR(VLOOKUP(AN212,Tabla1[],2,FALSE),"")</f>
        <v>PLA</v>
      </c>
      <c r="AP212" t="str">
        <f>+IFERROR(VLOOKUP(AO212,[1]!Tabla_áreas[#Data],3,FALSE),"")</f>
        <v/>
      </c>
      <c r="AQ212" t="str">
        <f t="shared" si="6"/>
        <v>PLA-20-40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proceso\\PLA-20-40 .xlsx</v>
      </c>
    </row>
    <row r="213" spans="39:45" x14ac:dyDescent="0.25">
      <c r="AM213" s="7" t="s">
        <v>224</v>
      </c>
      <c r="AN213" t="s">
        <v>1198</v>
      </c>
      <c r="AO213" s="7" t="str">
        <f>+IFERROR(VLOOKUP(AN213,Tabla1[],2,FALSE),"")</f>
        <v>PLA</v>
      </c>
      <c r="AP213" t="str">
        <f>+IFERROR(VLOOKUP(AO213,[1]!Tabla_áreas[#Data],3,FALSE),"")</f>
        <v/>
      </c>
      <c r="AQ213" t="str">
        <f t="shared" si="6"/>
        <v>PLA-10-55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proceso\\PLA-10-55 .xlsx</v>
      </c>
    </row>
    <row r="214" spans="39:45" x14ac:dyDescent="0.25">
      <c r="AM214" s="7" t="s">
        <v>225</v>
      </c>
      <c r="AN214" t="s">
        <v>1197</v>
      </c>
      <c r="AO214" s="7" t="str">
        <f>+IFERROR(VLOOKUP(AN214,Tabla1[],2,FALSE),"")</f>
        <v>PLA</v>
      </c>
      <c r="AP214" t="str">
        <f>+IFERROR(VLOOKUP(AO214,[1]!Tabla_áreas[#Data],3,FALSE),"")</f>
        <v/>
      </c>
      <c r="AQ214" t="str">
        <f t="shared" si="6"/>
        <v>PLA-05-01</v>
      </c>
      <c r="AR214" t="str">
        <f>IFERROR(VLOOKUP(AQ214,[1]!Tabla1[[#All],[HdP Cód Nuevo]:[HdP Nombre]],2,FALSE),"")</f>
        <v/>
      </c>
      <c r="AS214" t="str">
        <f t="shared" si="7"/>
        <v>\\SERVER2012\ingenieria de procesos\Hojas de proceso\\PLA-05-01 .xlsx</v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N216" t="s">
        <v>746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242</v>
      </c>
      <c r="AN231" t="s">
        <v>746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N234" t="s">
        <v>853</v>
      </c>
      <c r="AO234" s="7" t="str">
        <f>+IFERROR(VLOOKUP(AN234,Tabla1[],2,FALSE),"")</f>
        <v>CHA</v>
      </c>
      <c r="AP234" t="str">
        <f>+IFERROR(VLOOKUP(AO234,[1]!Tabla_áreas[#Data],3,FALSE),"")</f>
        <v/>
      </c>
      <c r="AQ234" t="str">
        <f t="shared" si="6"/>
        <v>CHA-01-01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proceso\\CHA-01-01 .xlsx</v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N236" t="s">
        <v>962</v>
      </c>
      <c r="AO236" s="7" t="str">
        <f>+IFERROR(VLOOKUP(AN236,Tabla1[],2,FALSE),"")</f>
        <v>ARV</v>
      </c>
      <c r="AP236" t="str">
        <f>+IFERROR(VLOOKUP(AO236,[1]!Tabla_áreas[#Data],3,FALSE),"")</f>
        <v/>
      </c>
      <c r="AQ236" t="str">
        <f t="shared" si="6"/>
        <v>ARV-25-10</v>
      </c>
      <c r="AR236" t="str">
        <f>IFERROR(VLOOKUP(AQ236,[1]!Tabla1[[#All],[HdP Cód Nuevo]:[HdP Nombre]],2,FALSE),"")</f>
        <v/>
      </c>
      <c r="AS236" t="str">
        <f t="shared" si="7"/>
        <v>\\SERVER2012\ingenieria de procesos\Hojas de proceso\\ARV-25-10 .xlsx</v>
      </c>
    </row>
    <row r="237" spans="39:45" x14ac:dyDescent="0.25"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x14ac:dyDescent="0.25">
      <c r="AM238" s="7" t="s">
        <v>249</v>
      </c>
      <c r="AN238" t="s">
        <v>778</v>
      </c>
      <c r="AO238" s="7" t="str">
        <f>+IFERROR(VLOOKUP(AN238,Tabla1[],2,FALSE),"")</f>
        <v>ATQ</v>
      </c>
      <c r="AP238" t="str">
        <f>+IFERROR(VLOOKUP(AO238,[1]!Tabla_áreas[#Data],3,FALSE),"")</f>
        <v/>
      </c>
      <c r="AQ238" t="str">
        <f t="shared" si="6"/>
        <v>ATQ-35-05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proceso\\ATQ-35-05 .xlsx</v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N242" t="s">
        <v>965</v>
      </c>
      <c r="AO242" s="7" t="str">
        <f>+IFERROR(VLOOKUP(AN242,Tabla1[],2,FALSE),"")</f>
        <v>ARV</v>
      </c>
      <c r="AP242" t="str">
        <f>+IFERROR(VLOOKUP(AO242,[1]!Tabla_áreas[#Data],3,FALSE),"")</f>
        <v/>
      </c>
      <c r="AQ242" t="str">
        <f t="shared" si="6"/>
        <v>ARV-10-20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proceso\\ARV-10-20 .xlsx</v>
      </c>
    </row>
    <row r="243" spans="1:45" x14ac:dyDescent="0.25">
      <c r="AM243" s="7" t="s">
        <v>254</v>
      </c>
      <c r="AN243" t="s">
        <v>959</v>
      </c>
      <c r="AO243" s="7" t="str">
        <f>+IFERROR(VLOOKUP(AN243,Tabla1[],2,FALSE),"")</f>
        <v>ARV</v>
      </c>
      <c r="AP243" t="str">
        <f>+IFERROR(VLOOKUP(AO243,[1]!Tabla_áreas[#Data],3,FALSE),"")</f>
        <v/>
      </c>
      <c r="AQ243" t="str">
        <f t="shared" si="6"/>
        <v>ARV-15-20</v>
      </c>
      <c r="AR243" t="str">
        <f>IFERROR(VLOOKUP(AQ243,[1]!Tabla1[[#All],[HdP Cód Nuevo]:[HdP Nombre]],2,FALSE),"")</f>
        <v/>
      </c>
      <c r="AS243" t="str">
        <f t="shared" si="7"/>
        <v>\\SERVER2012\ingenieria de procesos\Hojas de proceso\\ARV-15-20 .xlsx</v>
      </c>
    </row>
    <row r="244" spans="1:45" x14ac:dyDescent="0.25">
      <c r="AM244" s="7" t="s">
        <v>255</v>
      </c>
      <c r="AN244" t="s">
        <v>961</v>
      </c>
      <c r="AO244" s="7" t="str">
        <f>+IFERROR(VLOOKUP(AN244,Tabla1[],2,FALSE),"")</f>
        <v>ARV</v>
      </c>
      <c r="AP244" t="str">
        <f>+IFERROR(VLOOKUP(AO244,[1]!Tabla_áreas[#Data],3,FALSE),"")</f>
        <v/>
      </c>
      <c r="AQ244" t="str">
        <f t="shared" si="6"/>
        <v>ARV-15-15</v>
      </c>
      <c r="AR244" t="str">
        <f>IFERROR(VLOOKUP(AQ244,[1]!Tabla1[[#All],[HdP Cód Nuevo]:[HdP Nombre]],2,FALSE),"")</f>
        <v/>
      </c>
      <c r="AS244" t="str">
        <f t="shared" si="7"/>
        <v>\\SERVER2012\ingenieria de procesos\Hojas de proceso\\ARV-15-15 .xlsx</v>
      </c>
    </row>
    <row r="245" spans="1:45" ht="16.5" customHeight="1" x14ac:dyDescent="0.25">
      <c r="A245" s="94" t="s">
        <v>938</v>
      </c>
      <c r="B245" s="95"/>
      <c r="C245" s="95"/>
      <c r="D245" s="95"/>
      <c r="E245" s="95"/>
      <c r="F245" s="95"/>
      <c r="G245" s="95"/>
      <c r="H245" s="95"/>
      <c r="I245" s="96"/>
      <c r="J245" s="32"/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246" s="11"/>
      <c r="J246" s="11"/>
      <c r="AM246" s="7" t="s">
        <v>257</v>
      </c>
      <c r="AN246" t="s">
        <v>947</v>
      </c>
      <c r="AO246" s="7" t="str">
        <f>+IFERROR(VLOOKUP(AN246,Tabla1[],2,FALSE),"")</f>
        <v>CHA</v>
      </c>
      <c r="AP246" t="str">
        <f>+IFERROR(VLOOKUP(AO246,[1]!Tabla_áreas[#Data],3,FALSE),"")</f>
        <v/>
      </c>
      <c r="AQ246" t="str">
        <f t="shared" si="6"/>
        <v>CHA-01-15</v>
      </c>
      <c r="AR246" t="str">
        <f>IFERROR(VLOOKUP(AQ246,[1]!Tabla1[[#All],[HdP Cód Nuevo]:[HdP Nombre]],2,FALSE),"")</f>
        <v/>
      </c>
      <c r="AS246" t="str">
        <f t="shared" si="7"/>
        <v>\\SERVER2012\ingenieria de procesos\Hojas de proceso\\CHA-01-15 .xlsx</v>
      </c>
    </row>
    <row r="247" spans="1:45" x14ac:dyDescent="0.25">
      <c r="A247" s="11"/>
      <c r="J247" s="11"/>
      <c r="AM247" s="7" t="s">
        <v>258</v>
      </c>
      <c r="AN247" t="s">
        <v>967</v>
      </c>
      <c r="AO247" s="7" t="str">
        <f>+IFERROR(VLOOKUP(AN247,Tabla1[],2,FALSE),"")</f>
        <v>CHA</v>
      </c>
      <c r="AP247" t="str">
        <f>+IFERROR(VLOOKUP(AO247,[1]!Tabla_áreas[#Data],3,FALSE),"")</f>
        <v/>
      </c>
      <c r="AQ247" t="str">
        <f t="shared" si="6"/>
        <v>CHA-15-15</v>
      </c>
      <c r="AR247" t="str">
        <f>IFERROR(VLOOKUP(AQ247,[1]!Tabla1[[#All],[HdP Cód Nuevo]:[HdP Nombre]],2,FALSE),"")</f>
        <v/>
      </c>
      <c r="AS247" t="str">
        <f t="shared" si="7"/>
        <v>\\SERVER2012\ingenieria de procesos\Hojas de proceso\\CHA-15-15 .xlsx</v>
      </c>
    </row>
    <row r="248" spans="1:45" x14ac:dyDescent="0.25">
      <c r="A248" s="11"/>
      <c r="J248" s="11"/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x14ac:dyDescent="0.25">
      <c r="A249" s="11"/>
      <c r="J249" s="11"/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1:45" x14ac:dyDescent="0.25">
      <c r="A250" s="11"/>
      <c r="J250" s="11"/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ht="15" customHeight="1" x14ac:dyDescent="0.25">
      <c r="A251" s="11"/>
      <c r="J251" s="11"/>
      <c r="AM251" s="7" t="s">
        <v>262</v>
      </c>
      <c r="AN251" t="s">
        <v>856</v>
      </c>
      <c r="AO251" s="7" t="str">
        <f>+IFERROR(VLOOKUP(AN251,Tabla1[],2,FALSE),"")</f>
        <v>EQU</v>
      </c>
      <c r="AP251" t="str">
        <f>+IFERROR(VLOOKUP(AO251,[1]!Tabla_áreas[#Data],3,FALSE),"")</f>
        <v/>
      </c>
      <c r="AQ251" t="str">
        <f t="shared" si="6"/>
        <v>EQU-05-05</v>
      </c>
      <c r="AR251" t="str">
        <f>IFERROR(VLOOKUP(AQ251,[1]!Tabla1[[#All],[HdP Cód Nuevo]:[HdP Nombre]],2,FALSE),"")</f>
        <v/>
      </c>
      <c r="AS251" t="str">
        <f t="shared" si="7"/>
        <v>\\SERVER2012\ingenieria de procesos\Hojas de proceso\\EQU-05-05 .xlsx</v>
      </c>
    </row>
    <row r="252" spans="1:45" ht="15" customHeight="1" x14ac:dyDescent="0.25">
      <c r="A252" s="11"/>
      <c r="J252" s="11"/>
      <c r="AM252" s="7" t="s">
        <v>263</v>
      </c>
      <c r="AN252" t="s">
        <v>752</v>
      </c>
      <c r="AO252" s="7" t="str">
        <f>+IFERROR(VLOOKUP(AN252,Tabla1[],2,FALSE),"")</f>
        <v>EQU</v>
      </c>
      <c r="AP252" t="str">
        <f>+IFERROR(VLOOKUP(AO252,[1]!Tabla_áreas[#Data],3,FALSE),"")</f>
        <v/>
      </c>
      <c r="AQ252" t="str">
        <f t="shared" si="6"/>
        <v>EQU-15-01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proceso\\EQU-15-01 .xlsx</v>
      </c>
    </row>
    <row r="253" spans="1:45" ht="15" customHeight="1" x14ac:dyDescent="0.25">
      <c r="A253" s="11"/>
      <c r="J253" s="11"/>
      <c r="AM253" s="7" t="s">
        <v>264</v>
      </c>
      <c r="AN253" t="s">
        <v>906</v>
      </c>
      <c r="AO253" s="7" t="str">
        <f>+IFERROR(VLOOKUP(AN253,Tabla1[],2,FALSE),"")</f>
        <v>EQU</v>
      </c>
      <c r="AP253" t="str">
        <f>+IFERROR(VLOOKUP(AO253,[1]!Tabla_áreas[#Data],3,FALSE),"")</f>
        <v/>
      </c>
      <c r="AQ253" t="str">
        <f t="shared" si="6"/>
        <v>EQU-20-20</v>
      </c>
      <c r="AR253" t="str">
        <f>IFERROR(VLOOKUP(AQ253,[1]!Tabla1[[#All],[HdP Cód Nuevo]:[HdP Nombre]],2,FALSE),"")</f>
        <v/>
      </c>
      <c r="AS253" t="str">
        <f t="shared" si="7"/>
        <v>\\SERVER2012\ingenieria de procesos\Hojas de proceso\\EQU-20-20 .xlsx</v>
      </c>
    </row>
    <row r="254" spans="1:45" ht="15" customHeight="1" x14ac:dyDescent="0.25">
      <c r="A254" s="11"/>
      <c r="J254" s="11"/>
      <c r="AM254" s="7" t="s">
        <v>265</v>
      </c>
      <c r="AN254" t="s">
        <v>754</v>
      </c>
      <c r="AO254" s="7" t="str">
        <f>+IFERROR(VLOOKUP(AN254,Tabla1[],2,FALSE),"")</f>
        <v>EQU</v>
      </c>
      <c r="AP254" t="str">
        <f>+IFERROR(VLOOKUP(AO254,[1]!Tabla_áreas[#Data],3,FALSE),"")</f>
        <v/>
      </c>
      <c r="AQ254" t="str">
        <f t="shared" si="6"/>
        <v>EQU-25-01</v>
      </c>
      <c r="AR254" t="str">
        <f>IFERROR(VLOOKUP(AQ254,[1]!Tabla1[[#All],[HdP Cód Nuevo]:[HdP Nombre]],2,FALSE),"")</f>
        <v/>
      </c>
      <c r="AS254" t="str">
        <f t="shared" si="7"/>
        <v>\\SERVER2012\ingenieria de procesos\Hojas de proceso\\EQU-25-01 .xlsx</v>
      </c>
    </row>
    <row r="255" spans="1:45" ht="15" customHeight="1" x14ac:dyDescent="0.25">
      <c r="A255" s="13"/>
      <c r="B255" s="14"/>
      <c r="C255" s="14"/>
      <c r="D255" s="14"/>
      <c r="E255" s="14"/>
      <c r="F255" s="14"/>
      <c r="G255" s="14"/>
      <c r="H255" s="14"/>
      <c r="I255" s="14"/>
      <c r="J255" s="11"/>
      <c r="AM255" s="7" t="s">
        <v>266</v>
      </c>
      <c r="AN255" t="s">
        <v>968</v>
      </c>
      <c r="AO255" s="7" t="str">
        <f>+IFERROR(VLOOKUP(AN255,Tabla1[],2,FALSE),"")</f>
        <v>EQU</v>
      </c>
      <c r="AP255" t="str">
        <f>+IFERROR(VLOOKUP(AO255,[1]!Tabla_áreas[#Data],3,FALSE),"")</f>
        <v/>
      </c>
      <c r="AQ255" t="str">
        <f t="shared" si="6"/>
        <v>EQU-35-10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proceso\\EQU-35-10 .xlsx</v>
      </c>
    </row>
    <row r="256" spans="1:45" ht="15" customHeight="1" x14ac:dyDescent="0.25">
      <c r="AM256" s="7" t="s">
        <v>267</v>
      </c>
      <c r="AN256" t="s">
        <v>757</v>
      </c>
      <c r="AO256" s="7" t="str">
        <f>+IFERROR(VLOOKUP(AN256,Tabla1[],2,FALSE),"")</f>
        <v>EQU</v>
      </c>
      <c r="AP256" t="str">
        <f>+IFERROR(VLOOKUP(AO256,[1]!Tabla_áreas[#Data],3,FALSE),"")</f>
        <v/>
      </c>
      <c r="AQ256" t="str">
        <f t="shared" si="6"/>
        <v>EQU-40-01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proceso\\EQU-40-01 .xlsx</v>
      </c>
    </row>
    <row r="257" spans="1:45" ht="15" customHeight="1" x14ac:dyDescent="0.25">
      <c r="AM257" s="7" t="s">
        <v>268</v>
      </c>
      <c r="AN257" t="s">
        <v>969</v>
      </c>
      <c r="AO257" s="7" t="str">
        <f>+IFERROR(VLOOKUP(AN257,Tabla1[],2,FALSE),"")</f>
        <v>EQU</v>
      </c>
      <c r="AP257" t="str">
        <f>+IFERROR(VLOOKUP(AO257,[1]!Tabla_áreas[#Data],3,FALSE),"")</f>
        <v/>
      </c>
      <c r="AQ257" t="str">
        <f t="shared" si="6"/>
        <v>EQU-45-10</v>
      </c>
      <c r="AR257" t="str">
        <f>IFERROR(VLOOKUP(AQ257,[1]!Tabla1[[#All],[HdP Cód Nuevo]:[HdP Nombre]],2,FALSE),"")</f>
        <v/>
      </c>
      <c r="AS257" t="str">
        <f t="shared" si="7"/>
        <v>\\SERVER2012\ingenieria de procesos\Hojas de proceso\\EQU-45-10 .xlsx</v>
      </c>
    </row>
    <row r="258" spans="1:45" ht="15" customHeight="1" x14ac:dyDescent="0.25">
      <c r="AM258" s="7" t="s">
        <v>269</v>
      </c>
      <c r="AN258" t="s">
        <v>759</v>
      </c>
      <c r="AO258" s="7" t="str">
        <f>+IFERROR(VLOOKUP(AN258,Tabla1[],2,FALSE),"")</f>
        <v>EQU</v>
      </c>
      <c r="AP258" t="str">
        <f>+IFERROR(VLOOKUP(AO258,[1]!Tabla_áreas[#Data],3,FALSE),"")</f>
        <v/>
      </c>
      <c r="AQ258" t="str">
        <f t="shared" si="6"/>
        <v>EQU-50-01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proceso\\EQU-50-01 .xlsx</v>
      </c>
    </row>
    <row r="259" spans="1:45" ht="15" customHeight="1" x14ac:dyDescent="0.25">
      <c r="AM259" s="7" t="s">
        <v>270</v>
      </c>
      <c r="AN259" t="s">
        <v>760</v>
      </c>
      <c r="AO259" s="7" t="str">
        <f>+IFERROR(VLOOKUP(AN259,Tabla1[],2,FALSE),"")</f>
        <v>EQU</v>
      </c>
      <c r="AP259" t="str">
        <f>+IFERROR(VLOOKUP(AO259,[1]!Tabla_áreas[#Data],3,FALSE),"")</f>
        <v/>
      </c>
      <c r="AQ259" t="str">
        <f t="shared" si="6"/>
        <v>EQU-55-01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proceso\\EQU-55-01 .xlsx</v>
      </c>
    </row>
    <row r="260" spans="1:45" ht="15" customHeight="1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ht="15" customHeight="1" x14ac:dyDescent="0.25"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ht="15" customHeight="1" x14ac:dyDescent="0.25">
      <c r="A263" s="94" t="s">
        <v>915</v>
      </c>
      <c r="B263" s="96"/>
      <c r="C263" s="94" t="s">
        <v>916</v>
      </c>
      <c r="D263" s="95"/>
      <c r="E263" s="95"/>
      <c r="F263" s="95"/>
      <c r="G263" s="96"/>
      <c r="H263" s="94" t="s">
        <v>917</v>
      </c>
      <c r="I263" s="95"/>
      <c r="J263" s="96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ht="15" customHeight="1" x14ac:dyDescent="0.25">
      <c r="A264" s="155" t="s">
        <v>918</v>
      </c>
      <c r="B264" s="156"/>
      <c r="C264" s="97" t="s">
        <v>919</v>
      </c>
      <c r="D264" s="98"/>
      <c r="E264" s="98"/>
      <c r="F264" s="98"/>
      <c r="G264" s="99"/>
      <c r="H264" s="97" t="s">
        <v>824</v>
      </c>
      <c r="I264" s="98"/>
      <c r="J264" s="99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ht="15" customHeight="1" x14ac:dyDescent="0.25">
      <c r="A265" s="151" t="s">
        <v>918</v>
      </c>
      <c r="B265" s="152"/>
      <c r="C265" s="100" t="s">
        <v>920</v>
      </c>
      <c r="D265" s="101"/>
      <c r="E265" s="101"/>
      <c r="F265" s="101"/>
      <c r="G265" s="102"/>
      <c r="H265" s="100" t="s">
        <v>13</v>
      </c>
      <c r="I265" s="101"/>
      <c r="J265" s="102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ref="AQ265:AQ328" si="8">IF(AO265="","",AO265&amp;"-"&amp;RIGHT(AN265,5))</f>
        <v/>
      </c>
      <c r="AR265" t="str">
        <f>IFERROR(VLOOKUP(AQ265,[1]!Tabla1[[#All],[HdP Cód Nuevo]:[HdP Nombre]],2,FALSE),"")</f>
        <v/>
      </c>
      <c r="AS265" t="str">
        <f t="shared" ref="AS265:AS328" si="9">IF(AO265="","",$AN$4&amp;AP265&amp;"\"&amp;AQ265&amp;" "&amp;AR265&amp;$AN$5)</f>
        <v/>
      </c>
    </row>
    <row r="266" spans="1:45" ht="15" customHeight="1" x14ac:dyDescent="0.25">
      <c r="A266" s="153" t="s">
        <v>918</v>
      </c>
      <c r="B266" s="154"/>
      <c r="C266" s="103" t="s">
        <v>921</v>
      </c>
      <c r="D266" s="104"/>
      <c r="E266" s="104"/>
      <c r="F266" s="104"/>
      <c r="G266" s="105"/>
      <c r="H266" s="103" t="s">
        <v>815</v>
      </c>
      <c r="I266" s="104"/>
      <c r="J266" s="105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8"/>
        <v/>
      </c>
      <c r="AR266" t="str">
        <f>IFERROR(VLOOKUP(AQ266,[1]!Tabla1[[#All],[HdP Cód Nuevo]:[HdP Nombre]],2,FALSE),"")</f>
        <v/>
      </c>
      <c r="AS266" t="str">
        <f t="shared" si="9"/>
        <v/>
      </c>
    </row>
    <row r="267" spans="1:45" ht="15" customHeight="1" x14ac:dyDescent="0.25">
      <c r="A267" s="147" t="s">
        <v>922</v>
      </c>
      <c r="B267" s="148"/>
      <c r="C267" s="106" t="s">
        <v>923</v>
      </c>
      <c r="D267" s="107"/>
      <c r="E267" s="107"/>
      <c r="F267" s="107"/>
      <c r="G267" s="108"/>
      <c r="H267" s="106" t="s">
        <v>726</v>
      </c>
      <c r="I267" s="107"/>
      <c r="J267" s="108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ht="15" customHeight="1" x14ac:dyDescent="0.25">
      <c r="A268" s="149" t="s">
        <v>922</v>
      </c>
      <c r="B268" s="150"/>
      <c r="C268" s="112" t="s">
        <v>924</v>
      </c>
      <c r="D268" s="113"/>
      <c r="E268" s="113"/>
      <c r="F268" s="113"/>
      <c r="G268" s="114"/>
      <c r="H268" s="112" t="s">
        <v>780</v>
      </c>
      <c r="I268" s="113"/>
      <c r="J268" s="114"/>
      <c r="AM268" s="7" t="s">
        <v>2</v>
      </c>
      <c r="AN268" t="s">
        <v>820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ht="15" customHeight="1" x14ac:dyDescent="0.25">
      <c r="A269" s="143" t="s">
        <v>922</v>
      </c>
      <c r="B269" s="144"/>
      <c r="C269" s="115" t="s">
        <v>925</v>
      </c>
      <c r="D269" s="116"/>
      <c r="E269" s="116"/>
      <c r="F269" s="116"/>
      <c r="G269" s="117"/>
      <c r="H269" s="115" t="s">
        <v>926</v>
      </c>
      <c r="I269" s="116"/>
      <c r="J269" s="117"/>
      <c r="AM269" s="7" t="s">
        <v>278</v>
      </c>
      <c r="AN269" t="s">
        <v>1208</v>
      </c>
      <c r="AO269" s="7" t="str">
        <f>+IFERROR(VLOOKUP(AN269,Tabla1[],2,FALSE),"")</f>
        <v>EQU</v>
      </c>
      <c r="AP269" t="str">
        <f>+IFERROR(VLOOKUP(AO269,[1]!Tabla_áreas[#Data],3,FALSE),"")</f>
        <v/>
      </c>
      <c r="AQ269" t="str">
        <f t="shared" si="8"/>
        <v>EQU-14-10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proceso\\EQU-14-10 .xlsx</v>
      </c>
    </row>
    <row r="270" spans="1:45" ht="15" customHeight="1" x14ac:dyDescent="0.25">
      <c r="A270" s="145" t="s">
        <v>922</v>
      </c>
      <c r="B270" s="146"/>
      <c r="C270" s="118" t="s">
        <v>927</v>
      </c>
      <c r="D270" s="119"/>
      <c r="E270" s="119"/>
      <c r="F270" s="119"/>
      <c r="G270" s="120"/>
      <c r="H270" s="118" t="s">
        <v>823</v>
      </c>
      <c r="I270" s="119"/>
      <c r="J270" s="120"/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1:45" ht="15" customHeight="1" x14ac:dyDescent="0.25">
      <c r="A271" s="121" t="s">
        <v>922</v>
      </c>
      <c r="B271" s="123"/>
      <c r="C271" s="121" t="s">
        <v>928</v>
      </c>
      <c r="D271" s="122"/>
      <c r="E271" s="122"/>
      <c r="F271" s="122"/>
      <c r="G271" s="123"/>
      <c r="H271" s="121" t="s">
        <v>784</v>
      </c>
      <c r="I271" s="122"/>
      <c r="J271" s="123"/>
      <c r="AM271" s="7" t="s">
        <v>8</v>
      </c>
      <c r="AN271" t="s">
        <v>1225</v>
      </c>
      <c r="AO271" s="7" t="str">
        <f>+IFERROR(VLOOKUP(AN271,Tabla1[],2,FALSE),"")</f>
        <v>SUB</v>
      </c>
      <c r="AP271" t="str">
        <f>+IFERROR(VLOOKUP(AO271,[1]!Tabla_áreas[#Data],3,FALSE),"")</f>
        <v/>
      </c>
      <c r="AQ271" t="str">
        <f t="shared" si="8"/>
        <v>SUB-55-01</v>
      </c>
      <c r="AR271" t="str">
        <f>IFERROR(VLOOKUP(AQ271,[1]!Tabla1[[#All],[HdP Cód Nuevo]:[HdP Nombre]],2,FALSE),"")</f>
        <v/>
      </c>
      <c r="AS271" t="str">
        <f t="shared" si="9"/>
        <v>\\SERVER2012\ingenieria de procesos\Hojas de proceso\\SUB-55-01 .xlsx</v>
      </c>
    </row>
    <row r="272" spans="1:45" ht="15" customHeight="1" x14ac:dyDescent="0.25">
      <c r="A272" s="141" t="s">
        <v>922</v>
      </c>
      <c r="B272" s="142"/>
      <c r="C272" s="124" t="s">
        <v>929</v>
      </c>
      <c r="D272" s="125"/>
      <c r="E272" s="125"/>
      <c r="F272" s="125"/>
      <c r="G272" s="126"/>
      <c r="H272" s="124" t="s">
        <v>819</v>
      </c>
      <c r="I272" s="125"/>
      <c r="J272" s="126"/>
      <c r="AM272" s="7" t="s">
        <v>6</v>
      </c>
      <c r="AN272" t="s">
        <v>1226</v>
      </c>
      <c r="AO272" s="7" t="str">
        <f>+IFERROR(VLOOKUP(AN272,Tabla1[],2,FALSE),"")</f>
        <v>SUB</v>
      </c>
      <c r="AP272" t="str">
        <f>+IFERROR(VLOOKUP(AO272,[1]!Tabla_áreas[#Data],3,FALSE),"")</f>
        <v/>
      </c>
      <c r="AQ272" t="str">
        <f t="shared" si="8"/>
        <v>SUB-55-02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proceso\\SUB-55-02 .xlsx</v>
      </c>
    </row>
    <row r="273" spans="1:45" ht="15" customHeight="1" x14ac:dyDescent="0.25">
      <c r="A273" s="137" t="s">
        <v>922</v>
      </c>
      <c r="B273" s="138"/>
      <c r="C273" s="91" t="s">
        <v>930</v>
      </c>
      <c r="D273" s="92"/>
      <c r="E273" s="92"/>
      <c r="F273" s="92"/>
      <c r="G273" s="93"/>
      <c r="H273" s="91" t="s">
        <v>931</v>
      </c>
      <c r="I273" s="92"/>
      <c r="J273" s="93"/>
      <c r="AM273" s="7" t="s">
        <v>9</v>
      </c>
      <c r="AN273" t="s">
        <v>960</v>
      </c>
      <c r="AO273" s="7" t="str">
        <f>+IFERROR(VLOOKUP(AN273,Tabla1[],2,FALSE),"")</f>
        <v>ESP</v>
      </c>
      <c r="AP273" t="str">
        <f>+IFERROR(VLOOKUP(AO273,[1]!Tabla_áreas[#Data],3,FALSE),"")</f>
        <v/>
      </c>
      <c r="AQ273" t="str">
        <f t="shared" si="8"/>
        <v>ESP-05-06</v>
      </c>
      <c r="AR273" t="str">
        <f>IFERROR(VLOOKUP(AQ273,[1]!Tabla1[[#All],[HdP Cód Nuevo]:[HdP Nombre]],2,FALSE),"")</f>
        <v/>
      </c>
      <c r="AS273" t="str">
        <f t="shared" si="9"/>
        <v>\\SERVER2012\ingenieria de procesos\Hojas de proceso\\ESP-05-06 .xlsx</v>
      </c>
    </row>
    <row r="274" spans="1:45" x14ac:dyDescent="0.25">
      <c r="A274" s="139" t="s">
        <v>922</v>
      </c>
      <c r="B274" s="140"/>
      <c r="C274" s="109" t="s">
        <v>932</v>
      </c>
      <c r="D274" s="110"/>
      <c r="E274" s="110"/>
      <c r="F274" s="110"/>
      <c r="G274" s="111"/>
      <c r="H274" s="109" t="s">
        <v>820</v>
      </c>
      <c r="I274" s="110"/>
      <c r="J274" s="111"/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1:45" x14ac:dyDescent="0.25">
      <c r="A275" s="129" t="s">
        <v>922</v>
      </c>
      <c r="B275" s="130"/>
      <c r="C275" s="85" t="s">
        <v>933</v>
      </c>
      <c r="D275" s="86"/>
      <c r="E275" s="86"/>
      <c r="F275" s="86"/>
      <c r="G275" s="87"/>
      <c r="H275" s="85" t="s">
        <v>816</v>
      </c>
      <c r="I275" s="86"/>
      <c r="J275" s="87"/>
      <c r="AM275" s="7" t="s">
        <v>279</v>
      </c>
      <c r="AN275" t="s">
        <v>1209</v>
      </c>
      <c r="AO275" s="7" t="str">
        <f>+IFERROR(VLOOKUP(AN275,Tabla1[],2,FALSE),"")</f>
        <v>PLA</v>
      </c>
      <c r="AP275" t="str">
        <f>+IFERROR(VLOOKUP(AO275,[1]!Tabla_áreas[#Data],3,FALSE),"")</f>
        <v/>
      </c>
      <c r="AQ275" t="str">
        <f t="shared" si="8"/>
        <v>PLA-10-60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proceso\\PLA-10-60 .xlsx</v>
      </c>
    </row>
    <row r="276" spans="1:45" x14ac:dyDescent="0.25">
      <c r="A276" s="133" t="s">
        <v>922</v>
      </c>
      <c r="B276" s="134"/>
      <c r="C276" s="88" t="s">
        <v>934</v>
      </c>
      <c r="D276" s="89"/>
      <c r="E276" s="89"/>
      <c r="F276" s="89"/>
      <c r="G276" s="90"/>
      <c r="H276" s="88" t="s">
        <v>821</v>
      </c>
      <c r="I276" s="89"/>
      <c r="J276" s="90"/>
      <c r="AM276" s="7" t="s">
        <v>280</v>
      </c>
      <c r="AN276" t="s">
        <v>1210</v>
      </c>
      <c r="AO276" s="7" t="str">
        <f>+IFERROR(VLOOKUP(AN276,Tabla1[],2,FALSE),"")</f>
        <v>PLA</v>
      </c>
      <c r="AP276" t="str">
        <f>+IFERROR(VLOOKUP(AO276,[1]!Tabla_áreas[#Data],3,FALSE),"")</f>
        <v/>
      </c>
      <c r="AQ276" t="str">
        <f t="shared" si="8"/>
        <v>PLA-05-01</v>
      </c>
      <c r="AR276" t="str">
        <f>IFERROR(VLOOKUP(AQ276,[1]!Tabla1[[#All],[HdP Cód Nuevo]:[HdP Nombre]],2,FALSE),"")</f>
        <v/>
      </c>
      <c r="AS276" t="str">
        <f t="shared" si="9"/>
        <v>\\SERVER2012\ingenieria de procesos\Hojas de proceso\\PLA-05-01 .xlsx</v>
      </c>
    </row>
    <row r="277" spans="1:45" x14ac:dyDescent="0.25">
      <c r="A277" s="135" t="s">
        <v>922</v>
      </c>
      <c r="B277" s="136"/>
      <c r="C277" s="79" t="s">
        <v>935</v>
      </c>
      <c r="D277" s="80"/>
      <c r="E277" s="80"/>
      <c r="F277" s="80"/>
      <c r="G277" s="81"/>
      <c r="H277" s="79" t="s">
        <v>936</v>
      </c>
      <c r="I277" s="80"/>
      <c r="J277" s="81"/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1:45" x14ac:dyDescent="0.25">
      <c r="A278" s="131" t="s">
        <v>922</v>
      </c>
      <c r="B278" s="132"/>
      <c r="C278" s="82" t="s">
        <v>937</v>
      </c>
      <c r="D278" s="83"/>
      <c r="E278" s="83"/>
      <c r="F278" s="83"/>
      <c r="G278" s="84"/>
      <c r="H278" s="82" t="s">
        <v>822</v>
      </c>
      <c r="I278" s="83"/>
      <c r="J278" s="84"/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1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1:45" x14ac:dyDescent="0.25">
      <c r="AM280" s="7" t="s">
        <v>284</v>
      </c>
      <c r="AN280" s="5" t="s">
        <v>1217</v>
      </c>
      <c r="AO280" s="7" t="str">
        <f>+IFERROR(VLOOKUP(AN280,Tabla1[],2,FALSE),"")</f>
        <v>PLA</v>
      </c>
      <c r="AP280" t="str">
        <f>+IFERROR(VLOOKUP(AO280,[1]!Tabla_áreas[#Data],3,FALSE),"")</f>
        <v/>
      </c>
      <c r="AQ280" t="str">
        <f t="shared" si="8"/>
        <v>PLA-10-65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proceso\\PLA-10-65 .xlsx</v>
      </c>
    </row>
    <row r="281" spans="1:45" x14ac:dyDescent="0.25">
      <c r="AM281" s="7" t="s">
        <v>285</v>
      </c>
      <c r="AN281" t="s">
        <v>1216</v>
      </c>
      <c r="AO281" s="7" t="str">
        <f>+IFERROR(VLOOKUP(AN281,Tabla1[],2,FALSE),"")</f>
        <v>PLA</v>
      </c>
      <c r="AP281" t="str">
        <f>+IFERROR(VLOOKUP(AO281,[1]!Tabla_áreas[#Data],3,FALSE),"")</f>
        <v/>
      </c>
      <c r="AQ281" t="str">
        <f t="shared" si="8"/>
        <v>PLA-05-01</v>
      </c>
      <c r="AR281" t="str">
        <f>IFERROR(VLOOKUP(AQ281,[1]!Tabla1[[#All],[HdP Cód Nuevo]:[HdP Nombre]],2,FALSE),"")</f>
        <v/>
      </c>
      <c r="AS281" t="str">
        <f t="shared" si="9"/>
        <v>\\SERVER2012\ingenieria de procesos\Hojas de proceso\\PLA-05-01 .xlsx</v>
      </c>
    </row>
    <row r="282" spans="1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1:45" x14ac:dyDescent="0.25">
      <c r="AM284" s="7" t="s">
        <v>287</v>
      </c>
      <c r="AN284" t="s">
        <v>814</v>
      </c>
      <c r="AO284" s="7" t="str">
        <f>+IFERROR(VLOOKUP(AN284,Tabla1[],2,FALSE),"")</f>
        <v>EMB</v>
      </c>
      <c r="AP284" t="str">
        <f>+IFERROR(VLOOKUP(AO284,[1]!Tabla_áreas[#Data],3,FALSE),"")</f>
        <v/>
      </c>
      <c r="AQ284" t="str">
        <f t="shared" si="8"/>
        <v>EMB-10-01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proceso\\EMB-10-01 .xlsx</v>
      </c>
    </row>
    <row r="285" spans="1:45" x14ac:dyDescent="0.25">
      <c r="AM285" s="7" t="s">
        <v>288</v>
      </c>
      <c r="AN285" t="s">
        <v>1075</v>
      </c>
      <c r="AO285" s="7" t="str">
        <f>+IFERROR(VLOOKUP(AN285,Tabla1[],2,FALSE),"")</f>
        <v>EMB</v>
      </c>
      <c r="AP285" t="str">
        <f>+IFERROR(VLOOKUP(AO285,[1]!Tabla_áreas[#Data],3,FALSE),"")</f>
        <v/>
      </c>
      <c r="AQ285" t="str">
        <f t="shared" si="8"/>
        <v>EMB-10-05</v>
      </c>
      <c r="AR285" t="str">
        <f>IFERROR(VLOOKUP(AQ285,[1]!Tabla1[[#All],[HdP Cód Nuevo]:[HdP Nombre]],2,FALSE),"")</f>
        <v/>
      </c>
      <c r="AS285" t="str">
        <f t="shared" si="9"/>
        <v>\\SERVER2012\ingenieria de procesos\Hojas de proceso\\EMB-10-05 .xlsx</v>
      </c>
    </row>
    <row r="286" spans="1:45" x14ac:dyDescent="0.25">
      <c r="AM286" s="7" t="s">
        <v>11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1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1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N290" t="s">
        <v>1347</v>
      </c>
      <c r="AO290" s="7" t="str">
        <f>+IFERROR(VLOOKUP(AN290,Tabla1[],2,FALSE),"")</f>
        <v>PLA</v>
      </c>
      <c r="AP290" t="str">
        <f>+IFERROR(VLOOKUP(AO290,[1]!Tabla_áreas[#Data],3,FALSE),"")</f>
        <v/>
      </c>
      <c r="AQ290" t="str">
        <f t="shared" si="8"/>
        <v>PLA-25-15</v>
      </c>
      <c r="AR290" t="str">
        <f>IFERROR(VLOOKUP(AQ290,[1]!Tabla1[[#All],[HdP Cód Nuevo]:[HdP Nombre]],2,FALSE),"")</f>
        <v/>
      </c>
      <c r="AS290" t="str">
        <f t="shared" si="9"/>
        <v>\\SERVER2012\ingenieria de procesos\Hojas de proceso\\PLA-25-15 .xlsx</v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ref="AQ329:AQ392" si="10">IF(AO329="","",AO329&amp;"-"&amp;RIGHT(AN329,5))</f>
        <v/>
      </c>
      <c r="AR329" t="str">
        <f>IFERROR(VLOOKUP(AQ329,[1]!Tabla1[[#All],[HdP Cód Nuevo]:[HdP Nombre]],2,FALSE),"")</f>
        <v/>
      </c>
      <c r="AS329" t="str">
        <f t="shared" ref="AS329:AS392" si="11">IF(AO329="","",$AN$4&amp;AP329&amp;"\"&amp;AQ329&amp;" "&amp;AR329&amp;$AN$5)</f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10"/>
        <v/>
      </c>
      <c r="AR330" t="str">
        <f>IFERROR(VLOOKUP(AQ330,[1]!Tabla1[[#All],[HdP Cód Nuevo]:[HdP Nombre]],2,FALSE),"")</f>
        <v/>
      </c>
      <c r="AS330" t="str">
        <f t="shared" si="11"/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ref="AQ393:AQ456" si="12">IF(AO393="","",AO393&amp;"-"&amp;RIGHT(AN393,5))</f>
        <v/>
      </c>
      <c r="AR393" t="str">
        <f>IFERROR(VLOOKUP(AQ393,[1]!Tabla1[[#All],[HdP Cód Nuevo]:[HdP Nombre]],2,FALSE),"")</f>
        <v/>
      </c>
      <c r="AS393" t="str">
        <f t="shared" ref="AS393:AS456" si="13">IF(AO393="","",$AN$4&amp;AP393&amp;"\"&amp;AQ393&amp;" "&amp;AR393&amp;$AN$5)</f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2"/>
        <v/>
      </c>
      <c r="AR394" t="str">
        <f>IFERROR(VLOOKUP(AQ394,[1]!Tabla1[[#All],[HdP Cód Nuevo]:[HdP Nombre]],2,FALSE),"")</f>
        <v/>
      </c>
      <c r="AS394" t="str">
        <f t="shared" si="13"/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ref="AQ457:AQ520" si="14">IF(AO457="","",AO457&amp;"-"&amp;RIGHT(AN457,5))</f>
        <v/>
      </c>
      <c r="AR457" t="str">
        <f>IFERROR(VLOOKUP(AQ457,[1]!Tabla1[[#All],[HdP Cód Nuevo]:[HdP Nombre]],2,FALSE),"")</f>
        <v/>
      </c>
      <c r="AS457" t="str">
        <f t="shared" ref="AS457:AS520" si="15">IF(AO457="","",$AN$4&amp;AP457&amp;"\"&amp;AQ457&amp;" "&amp;AR457&amp;$AN$5)</f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4"/>
        <v/>
      </c>
      <c r="AR458" t="str">
        <f>IFERROR(VLOOKUP(AQ458,[1]!Tabla1[[#All],[HdP Cód Nuevo]:[HdP Nombre]],2,FALSE),"")</f>
        <v/>
      </c>
      <c r="AS458" t="str">
        <f t="shared" si="15"/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ref="AQ521:AQ584" si="16">IF(AO521="","",AO521&amp;"-"&amp;RIGHT(AN521,5))</f>
        <v/>
      </c>
      <c r="AR521" t="str">
        <f>IFERROR(VLOOKUP(AQ521,[1]!Tabla1[[#All],[HdP Cód Nuevo]:[HdP Nombre]],2,FALSE),"")</f>
        <v/>
      </c>
      <c r="AS521" t="str">
        <f t="shared" ref="AS521:AS584" si="17">IF(AO521="","",$AN$4&amp;AP521&amp;"\"&amp;AQ521&amp;" "&amp;AR521&amp;$AN$5)</f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6"/>
        <v/>
      </c>
      <c r="AR522" t="str">
        <f>IFERROR(VLOOKUP(AQ522,[1]!Tabla1[[#All],[HdP Cód Nuevo]:[HdP Nombre]],2,FALSE),"")</f>
        <v/>
      </c>
      <c r="AS522" t="str">
        <f t="shared" si="17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ref="AQ585:AQ648" si="18">IF(AO585="","",AO585&amp;"-"&amp;RIGHT(AN585,5))</f>
        <v/>
      </c>
      <c r="AR585" t="str">
        <f>IFERROR(VLOOKUP(AQ585,[1]!Tabla1[[#All],[HdP Cód Nuevo]:[HdP Nombre]],2,FALSE),"")</f>
        <v/>
      </c>
      <c r="AS585" t="str">
        <f t="shared" ref="AS585:AS648" si="19">IF(AO585="","",$AN$4&amp;AP585&amp;"\"&amp;AQ585&amp;" "&amp;AR585&amp;$AN$5)</f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8"/>
        <v/>
      </c>
      <c r="AR586" t="str">
        <f>IFERROR(VLOOKUP(AQ586,[1]!Tabla1[[#All],[HdP Cód Nuevo]:[HdP Nombre]],2,FALSE),"")</f>
        <v/>
      </c>
      <c r="AS586" t="str">
        <f t="shared" si="19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ref="AQ649:AQ712" si="20">IF(AO649="","",AO649&amp;"-"&amp;RIGHT(AN649,5))</f>
        <v/>
      </c>
      <c r="AR649" t="str">
        <f>IFERROR(VLOOKUP(AQ649,[1]!Tabla1[[#All],[HdP Cód Nuevo]:[HdP Nombre]],2,FALSE),"")</f>
        <v/>
      </c>
      <c r="AS649" t="str">
        <f t="shared" ref="AS649:AS712" si="21">IF(AO649="","",$AN$4&amp;AP649&amp;"\"&amp;AQ649&amp;" "&amp;AR649&amp;$AN$5)</f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20"/>
        <v/>
      </c>
      <c r="AR650" t="str">
        <f>IFERROR(VLOOKUP(AQ650,[1]!Tabla1[[#All],[HdP Cód Nuevo]:[HdP Nombre]],2,FALSE),"")</f>
        <v/>
      </c>
      <c r="AS650" t="str">
        <f t="shared" si="21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ref="AQ713:AQ719" si="22">IF(AO713="","",AO713&amp;"-"&amp;RIGHT(AN713,5))</f>
        <v/>
      </c>
      <c r="AR713" t="str">
        <f>IFERROR(VLOOKUP(AQ713,[1]!Tabla1[[#All],[HdP Cód Nuevo]:[HdP Nombre]],2,FALSE),"")</f>
        <v/>
      </c>
      <c r="AS713" t="str">
        <f t="shared" ref="AS713:AS719" si="23">IF(AO713="","",$AN$4&amp;AP713&amp;"\"&amp;AQ713&amp;" "&amp;AR713&amp;$AN$5)</f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2"/>
        <v/>
      </c>
      <c r="AR714" t="str">
        <f>IFERROR(VLOOKUP(AQ714,[1]!Tabla1[[#All],[HdP Cód Nuevo]:[HdP Nombre]],2,FALSE),"")</f>
        <v/>
      </c>
      <c r="AS714" t="str">
        <f t="shared" si="23"/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A277:B277"/>
    <mergeCell ref="C277:G277"/>
    <mergeCell ref="H277:J277"/>
    <mergeCell ref="A278:B278"/>
    <mergeCell ref="C278:G278"/>
    <mergeCell ref="H278:J278"/>
    <mergeCell ref="A275:B275"/>
    <mergeCell ref="C275:G275"/>
    <mergeCell ref="H275:J275"/>
    <mergeCell ref="A276:B276"/>
    <mergeCell ref="C276:G276"/>
    <mergeCell ref="H276:J276"/>
    <mergeCell ref="A273:B273"/>
    <mergeCell ref="C273:G273"/>
    <mergeCell ref="H273:J273"/>
    <mergeCell ref="A274:B274"/>
    <mergeCell ref="C274:G274"/>
    <mergeCell ref="H274:J274"/>
    <mergeCell ref="A271:B271"/>
    <mergeCell ref="C271:G271"/>
    <mergeCell ref="H271:J271"/>
    <mergeCell ref="A272:B272"/>
    <mergeCell ref="C272:G272"/>
    <mergeCell ref="H272:J272"/>
    <mergeCell ref="A269:B269"/>
    <mergeCell ref="C269:G269"/>
    <mergeCell ref="H269:J269"/>
    <mergeCell ref="A270:B270"/>
    <mergeCell ref="C270:G270"/>
    <mergeCell ref="H270:J270"/>
    <mergeCell ref="A267:B267"/>
    <mergeCell ref="C267:G267"/>
    <mergeCell ref="H267:J267"/>
    <mergeCell ref="A268:B268"/>
    <mergeCell ref="C268:G268"/>
    <mergeCell ref="H268:J268"/>
    <mergeCell ref="A265:B265"/>
    <mergeCell ref="C265:G265"/>
    <mergeCell ref="H265:J265"/>
    <mergeCell ref="A266:B266"/>
    <mergeCell ref="C266:G266"/>
    <mergeCell ref="H266:J266"/>
    <mergeCell ref="A264:B264"/>
    <mergeCell ref="C264:G264"/>
    <mergeCell ref="H264:J264"/>
    <mergeCell ref="M1:AI3"/>
    <mergeCell ref="A245:I245"/>
    <mergeCell ref="A263:B263"/>
    <mergeCell ref="C263:G263"/>
    <mergeCell ref="H263:J263"/>
  </mergeCells>
  <hyperlinks>
    <hyperlink ref="AN1" r:id="rId1" xr:uid="{00000000-0004-0000-0900-000000000000}"/>
    <hyperlink ref="AN4" r:id="rId2" xr:uid="{00000000-0004-0000-0900-000001000000}"/>
  </hyperlinks>
  <printOptions horizontalCentered="1" verticalCentered="1"/>
  <pageMargins left="0" right="0" top="0" bottom="0" header="0" footer="0"/>
  <pageSetup paperSize="9" scale="21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6" name="Button 1">
              <controlPr defaultSize="0" print="0" autoFill="0" autoPict="0" macro="[2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7" name="Button 2">
              <controlPr defaultSize="0" print="0" autoFill="0" autoPict="0" macro="[2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9" name="Button 4">
              <controlPr defaultSize="0" print="0" autoFill="0" autoPict="0" macro="[2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10" name="Button 5">
              <controlPr defaultSize="0" print="0" autoFill="0" autoPict="0" macro="[2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92D050"/>
  </sheetPr>
  <dimension ref="A1:AS719"/>
  <sheetViews>
    <sheetView showGridLines="0" topLeftCell="D16" workbookViewId="0">
      <selection activeCell="Y26" sqref="Y26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3:45" s="21" customFormat="1" ht="15" customHeight="1" x14ac:dyDescent="0.25">
      <c r="M1" s="47" t="s">
        <v>1179</v>
      </c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M1" s="18" t="s">
        <v>952</v>
      </c>
      <c r="AN1" s="4" t="s">
        <v>953</v>
      </c>
      <c r="AO1" s="19" t="s">
        <v>954</v>
      </c>
      <c r="AP1" s="21" t="s">
        <v>940</v>
      </c>
    </row>
    <row r="2" spans="13:45" s="21" customFormat="1" ht="15" customHeight="1" x14ac:dyDescent="0.25"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M2" s="16"/>
      <c r="AN2"/>
      <c r="AO2" s="19" t="s">
        <v>955</v>
      </c>
      <c r="AP2" s="21" t="str">
        <f>M1</f>
        <v>Diagrama de Procesos - Modelo M3200</v>
      </c>
    </row>
    <row r="3" spans="13:45" s="21" customFormat="1" ht="15" customHeight="1" x14ac:dyDescent="0.25"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M3" s="18" t="s">
        <v>4</v>
      </c>
      <c r="AN3" s="17">
        <f>+COUNTA(AM9:AM1048576)</f>
        <v>500</v>
      </c>
    </row>
    <row r="4" spans="13:45" ht="15" customHeight="1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M3200</v>
      </c>
      <c r="AR4" s="2" t="str">
        <f>AN4&amp;AP4&amp;AP3</f>
        <v>\\SERVER2012\ingenieria de procesos\Hojas de proceso\\\SERVER2012\ingenieria de procesos\Hojas de proceso\0 - Diagramas de Procesos\Diagrama de Procesos - Modelo M3200</v>
      </c>
    </row>
    <row r="5" spans="13:45" x14ac:dyDescent="0.25">
      <c r="AM5" s="3" t="s">
        <v>20</v>
      </c>
      <c r="AN5" t="s">
        <v>21</v>
      </c>
      <c r="AO5"/>
    </row>
    <row r="6" spans="13:45" x14ac:dyDescent="0.25">
      <c r="AO6"/>
    </row>
    <row r="7" spans="13:45" x14ac:dyDescent="0.25">
      <c r="AO7"/>
    </row>
    <row r="8" spans="13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3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 t="shared" ref="AQ9:AQ72" si="0">IF(AO9="","",AO9&amp;"-"&amp;RIGHT(AN9,5))</f>
        <v/>
      </c>
      <c r="AR9" t="str">
        <f>IFERROR(VLOOKUP(AQ9,[1]!Tabla1[[#All],[HdP Cód Nuevo]:[HdP Nombre]],2,FALSE),"")</f>
        <v/>
      </c>
      <c r="AS9" t="str">
        <f t="shared" ref="AS9:AS72" si="1">IF(AO9="","",$AN$4&amp;AP9&amp;"\"&amp;AQ9&amp;" "&amp;AR9&amp;$AN$5)</f>
        <v/>
      </c>
    </row>
    <row r="10" spans="13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si="0"/>
        <v/>
      </c>
      <c r="AR10" t="str">
        <f>IFERROR(VLOOKUP(AQ10,[1]!Tabla1[[#All],[HdP Cód Nuevo]:[HdP Nombre]],2,FALSE),"")</f>
        <v/>
      </c>
      <c r="AS10" t="str">
        <f t="shared" si="1"/>
        <v/>
      </c>
    </row>
    <row r="11" spans="13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3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3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3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3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3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21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21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21:45" x14ac:dyDescent="0.25">
      <c r="AM19" s="7" t="s">
        <v>30</v>
      </c>
      <c r="AN19" s="5" t="s">
        <v>828</v>
      </c>
      <c r="AO19" s="7" t="str">
        <f>+IFERROR(VLOOKUP(AN19,Tabla1[],2,FALSE),"")</f>
        <v>CHA</v>
      </c>
      <c r="AP19" t="str">
        <f>+IFERROR(VLOOKUP(AO19,[1]!Tabla_áreas[#Data],3,FALSE),"")</f>
        <v/>
      </c>
      <c r="AQ19" t="str">
        <f t="shared" si="0"/>
        <v>CHA-05-01</v>
      </c>
      <c r="AR19" t="str">
        <f>IFERROR(VLOOKUP(AQ19,[1]!Tabla1[[#All],[HdP Cód Nuevo]:[HdP Nombre]],2,FALSE),"")</f>
        <v/>
      </c>
      <c r="AS19" t="str">
        <f t="shared" si="1"/>
        <v>\\SERVER2012\ingenieria de procesos\Hojas de proceso\\CHA-05-01 .xlsx</v>
      </c>
    </row>
    <row r="20" spans="21:45" x14ac:dyDescent="0.25">
      <c r="AM20" s="7" t="s">
        <v>31</v>
      </c>
      <c r="AN20" t="s">
        <v>829</v>
      </c>
      <c r="AO20" s="7" t="str">
        <f>+IFERROR(VLOOKUP(AN20,Tabla1[],2,FALSE),"")</f>
        <v>CHA</v>
      </c>
      <c r="AP20" t="str">
        <f>+IFERROR(VLOOKUP(AO20,[1]!Tabla_áreas[#Data],3,FALSE),"")</f>
        <v/>
      </c>
      <c r="AQ20" t="str">
        <f t="shared" si="0"/>
        <v>CHA-05-05</v>
      </c>
      <c r="AR20" t="str">
        <f>IFERROR(VLOOKUP(AQ20,[1]!Tabla1[[#All],[HdP Cód Nuevo]:[HdP Nombre]],2,FALSE),"")</f>
        <v/>
      </c>
      <c r="AS20" t="str">
        <f t="shared" si="1"/>
        <v>\\SERVER2012\ingenieria de procesos\Hojas de proceso\\CHA-05-05 .xlsx</v>
      </c>
    </row>
    <row r="21" spans="21:45" x14ac:dyDescent="0.25">
      <c r="AM21" s="7" t="s">
        <v>32</v>
      </c>
      <c r="AN21" t="s">
        <v>746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21:45" x14ac:dyDescent="0.25">
      <c r="AM22" s="7" t="s">
        <v>33</v>
      </c>
      <c r="AN22" t="s">
        <v>957</v>
      </c>
      <c r="AO22" s="7" t="str">
        <f>+IFERROR(VLOOKUP(AN22,Tabla1[],2,FALSE),"")</f>
        <v>PLA</v>
      </c>
      <c r="AP22" t="str">
        <f>+IFERROR(VLOOKUP(AO22,[1]!Tabla_áreas[#Data],3,FALSE),"")</f>
        <v/>
      </c>
      <c r="AQ22" t="str">
        <f t="shared" si="0"/>
        <v>PLA-05-15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proceso\\PLA-05-15 .xlsx</v>
      </c>
    </row>
    <row r="23" spans="21:45" x14ac:dyDescent="0.25">
      <c r="AM23" s="7" t="s">
        <v>34</v>
      </c>
      <c r="AN23" t="s">
        <v>855</v>
      </c>
      <c r="AO23" s="7" t="str">
        <f>+IFERROR(VLOOKUP(AN23,Tabla1[],2,FALSE),"")</f>
        <v>PLA</v>
      </c>
      <c r="AP23" t="str">
        <f>+IFERROR(VLOOKUP(AO23,[1]!Tabla_áreas[#Data],3,FALSE),"")</f>
        <v/>
      </c>
      <c r="AQ23" t="str">
        <f t="shared" si="0"/>
        <v>PLA-15-15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proceso\\PLA-15-15 .xlsx</v>
      </c>
    </row>
    <row r="24" spans="21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21:45" x14ac:dyDescent="0.25">
      <c r="U25" s="2"/>
      <c r="AM25" s="7" t="s">
        <v>36</v>
      </c>
      <c r="AO25" s="7" t="str">
        <f>+IFERROR(VLOOKUP(AN25,Tabla1[],2,FALSE),"")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21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21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21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21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21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21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21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N37" t="s">
        <v>764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N38" t="s">
        <v>842</v>
      </c>
      <c r="AO38" s="7" t="str">
        <f>+IFERROR(VLOOKUP(AN38,Tabla1[],2,FALSE),"")</f>
        <v>PLA</v>
      </c>
      <c r="AP38" t="str">
        <f>+IFERROR(VLOOKUP(AO38,[1]!Tabla_áreas[#Data],3,FALSE),"")</f>
        <v/>
      </c>
      <c r="AQ38" t="str">
        <f t="shared" si="0"/>
        <v>PLA-05-05</v>
      </c>
      <c r="AR38" t="str">
        <f>IFERROR(VLOOKUP(AQ38,[1]!Tabla1[[#All],[HdP Cód Nuevo]:[HdP Nombre]],2,FALSE),"")</f>
        <v/>
      </c>
      <c r="AS38" t="str">
        <f t="shared" si="1"/>
        <v>\\SERVER2012\ingenieria de procesos\Hojas de proceso\\PLA-05-05 .xlsx</v>
      </c>
    </row>
    <row r="39" spans="38:45" x14ac:dyDescent="0.25">
      <c r="AM39" s="7" t="s">
        <v>50</v>
      </c>
      <c r="AN39" t="s">
        <v>970</v>
      </c>
      <c r="AO39" s="7" t="str">
        <f>+IFERROR(VLOOKUP(AN39,Tabla1[],2,FALSE),"")</f>
        <v>PLA</v>
      </c>
      <c r="AP39" t="str">
        <f>+IFERROR(VLOOKUP(AO39,[1]!Tabla_áreas[#Data],3,FALSE),"")</f>
        <v/>
      </c>
      <c r="AQ39" t="str">
        <f t="shared" si="0"/>
        <v>PLA-10-21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proceso\\PLA-10-21 .xlsx</v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N43" t="s">
        <v>803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N44" t="s">
        <v>804</v>
      </c>
      <c r="AO44" s="7" t="str">
        <f>+IFERROR(VLOOKUP(AN44,Tabla1[],2,FALSE),"")</f>
        <v>CON</v>
      </c>
      <c r="AP44" t="str">
        <f>+IFERROR(VLOOKUP(AO44,[1]!Tabla_áreas[#Data],3,FALSE),"")</f>
        <v/>
      </c>
      <c r="AQ44" t="str">
        <f t="shared" si="0"/>
        <v>CON-10-01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proceso\\CON-10-01 .xlsx</v>
      </c>
    </row>
    <row r="45" spans="38:45" x14ac:dyDescent="0.25">
      <c r="AM45" s="7" t="s">
        <v>56</v>
      </c>
      <c r="AN45" t="s">
        <v>1143</v>
      </c>
      <c r="AO45" s="7" t="str">
        <f>+IFERROR(VLOOKUP(AN45,Tabla1[],2,FALSE),"")</f>
        <v>EMB</v>
      </c>
      <c r="AP45" t="str">
        <f>+IFERROR(VLOOKUP(AO45,[1]!Tabla_áreas[#Data],3,FALSE),"")</f>
        <v/>
      </c>
      <c r="AQ45" t="str">
        <f t="shared" si="0"/>
        <v>EMB-01-30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proceso\\EMB-01-30 .xlsx</v>
      </c>
    </row>
    <row r="46" spans="38:45" x14ac:dyDescent="0.25">
      <c r="AM46" s="7" t="s">
        <v>57</v>
      </c>
      <c r="AN46" t="s">
        <v>810</v>
      </c>
      <c r="AO46" s="7" t="str">
        <f>+IFERROR(VLOOKUP(AN46,Tabla1[],2,FALSE),"")</f>
        <v>EMB</v>
      </c>
      <c r="AP46" t="str">
        <f>+IFERROR(VLOOKUP(AO46,[1]!Tabla_áreas[#Data],3,FALSE),"")</f>
        <v/>
      </c>
      <c r="AQ46" t="str">
        <f t="shared" si="0"/>
        <v>EMB-05-01</v>
      </c>
      <c r="AR46" t="str">
        <f>IFERROR(VLOOKUP(AQ46,[1]!Tabla1[[#All],[HdP Cód Nuevo]:[HdP Nombre]],2,FALSE),"")</f>
        <v/>
      </c>
      <c r="AS46" t="str">
        <f t="shared" si="1"/>
        <v>\\SERVER2012\ingenieria de procesos\Hojas de proceso\\EMB-05-01 .xlsx</v>
      </c>
    </row>
    <row r="47" spans="38:45" x14ac:dyDescent="0.25">
      <c r="AM47" s="7" t="s">
        <v>58</v>
      </c>
      <c r="AN47" t="s">
        <v>813</v>
      </c>
      <c r="AO47" s="7" t="str">
        <f>+IFERROR(VLOOKUP(AN47,Tabla1[],2,FALSE),"")</f>
        <v>EMB</v>
      </c>
      <c r="AP47" t="str">
        <f>+IFERROR(VLOOKUP(AO47,[1]!Tabla_áreas[#Data],3,FALSE),"")</f>
        <v/>
      </c>
      <c r="AQ47" t="str">
        <f t="shared" si="0"/>
        <v>EMB-15-01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proceso\\EMB-15-01 .xlsx</v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N58" t="s">
        <v>775</v>
      </c>
      <c r="AO58" s="7" t="str">
        <f>+IFERROR(VLOOKUP(AN58,Tabla1[],2,FALSE),"")</f>
        <v>CON</v>
      </c>
      <c r="AP58" t="str">
        <f>+IFERROR(VLOOKUP(AO58,[1]!Tabla_áreas[#Data],3,FALSE),"")</f>
        <v/>
      </c>
      <c r="AQ58" t="str">
        <f t="shared" si="0"/>
        <v>CON-05-01</v>
      </c>
      <c r="AR58" t="str">
        <f>IFERROR(VLOOKUP(AQ58,[1]!Tabla1[[#All],[HdP Cód Nuevo]:[HdP Nombre]],2,FALSE),"")</f>
        <v/>
      </c>
      <c r="AS58" t="str">
        <f t="shared" si="1"/>
        <v>\\SERVER2012\ingenieria de procesos\Hojas de proceso\\CON-05-01 .xlsx</v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N61" t="s">
        <v>721</v>
      </c>
      <c r="AO61" s="7" t="str">
        <f>+IFERROR(VLOOKUP(AN61,Tabla1[],2,FALSE),"")</f>
        <v>ARV</v>
      </c>
      <c r="AP61" t="str">
        <f>+IFERROR(VLOOKUP(AO61,[1]!Tabla_áreas[#Data],3,FALSE),"")</f>
        <v/>
      </c>
      <c r="AQ61" t="str">
        <f t="shared" si="0"/>
        <v>ARV-05-01</v>
      </c>
      <c r="AR61" t="str">
        <f>IFERROR(VLOOKUP(AQ61,[1]!Tabla1[[#All],[HdP Cód Nuevo]:[HdP Nombre]],2,FALSE),"")</f>
        <v/>
      </c>
      <c r="AS61" t="str">
        <f t="shared" si="1"/>
        <v>\\SERVER2012\ingenieria de procesos\Hojas de proceso\\ARV-05-01 .xlsx</v>
      </c>
    </row>
    <row r="62" spans="39:45" x14ac:dyDescent="0.25">
      <c r="AM62" s="7" t="s">
        <v>73</v>
      </c>
      <c r="AN62" t="s">
        <v>863</v>
      </c>
      <c r="AO62" s="7" t="str">
        <f>+IFERROR(VLOOKUP(AN62,Tabla1[],2,FALSE),"")</f>
        <v>ARV</v>
      </c>
      <c r="AP62" t="str">
        <f>+IFERROR(VLOOKUP(AO62,[1]!Tabla_áreas[#Data],3,FALSE),"")</f>
        <v/>
      </c>
      <c r="AQ62" t="str">
        <f t="shared" si="0"/>
        <v>ARV-08-01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proceso\\ARV-08-01 .xlsx</v>
      </c>
    </row>
    <row r="63" spans="39:45" x14ac:dyDescent="0.25">
      <c r="AM63" s="7" t="s">
        <v>74</v>
      </c>
      <c r="AN63" t="s">
        <v>865</v>
      </c>
      <c r="AO63" s="7" t="str">
        <f>+IFERROR(VLOOKUP(AN63,Tabla1[],2,FALSE),"")</f>
        <v>ARV</v>
      </c>
      <c r="AP63" t="str">
        <f>+IFERROR(VLOOKUP(AO63,[1]!Tabla_áreas[#Data],3,FALSE),"")</f>
        <v/>
      </c>
      <c r="AQ63" t="str">
        <f t="shared" si="0"/>
        <v>ARV-15-10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proceso\\ARV-15-10 .xlsx</v>
      </c>
    </row>
    <row r="64" spans="39:45" x14ac:dyDescent="0.25">
      <c r="AM64" s="7" t="s">
        <v>75</v>
      </c>
      <c r="AN64" t="s">
        <v>866</v>
      </c>
      <c r="AO64" s="7" t="str">
        <f>+IFERROR(VLOOKUP(AN64,Tabla1[],2,FALSE),"")</f>
        <v>ARV</v>
      </c>
      <c r="AP64" t="str">
        <f>+IFERROR(VLOOKUP(AO64,[1]!Tabla_áreas[#Data],3,FALSE),"")</f>
        <v/>
      </c>
      <c r="AQ64" t="str">
        <f t="shared" si="0"/>
        <v>ARV-30-05</v>
      </c>
      <c r="AR64" t="str">
        <f>IFERROR(VLOOKUP(AQ64,[1]!Tabla1[[#All],[HdP Cód Nuevo]:[HdP Nombre]],2,FALSE),"")</f>
        <v/>
      </c>
      <c r="AS64" t="str">
        <f t="shared" si="1"/>
        <v>\\SERVER2012\ingenieria de procesos\Hojas de proceso\\ARV-30-05 .xlsx</v>
      </c>
    </row>
    <row r="65" spans="39:45" x14ac:dyDescent="0.25">
      <c r="AM65" s="7" t="s">
        <v>76</v>
      </c>
      <c r="AN65" t="s">
        <v>728</v>
      </c>
      <c r="AO65" s="7" t="str">
        <f>+IFERROR(VLOOKUP(AN65,Tabla1[],2,FALSE),"")</f>
        <v>ARV</v>
      </c>
      <c r="AP65" t="str">
        <f>+IFERROR(VLOOKUP(AO65,[1]!Tabla_áreas[#Data],3,FALSE),"")</f>
        <v/>
      </c>
      <c r="AQ65" t="str">
        <f t="shared" si="0"/>
        <v>ARV-35-01</v>
      </c>
      <c r="AR65" t="str">
        <f>IFERROR(VLOOKUP(AQ65,[1]!Tabla1[[#All],[HdP Cód Nuevo]:[HdP Nombre]],2,FALSE),"")</f>
        <v/>
      </c>
      <c r="AS65" t="str">
        <f t="shared" si="1"/>
        <v>\\SERVER2012\ingenieria de procesos\Hojas de proceso\\ARV-35-01 .xlsx</v>
      </c>
    </row>
    <row r="66" spans="39:45" x14ac:dyDescent="0.25">
      <c r="AM66" s="7" t="s">
        <v>77</v>
      </c>
      <c r="AN66" t="s">
        <v>776</v>
      </c>
      <c r="AO66" s="7" t="str">
        <f>+IFERROR(VLOOKUP(AN66,Tabla1[],2,FALSE),"")</f>
        <v>ARV</v>
      </c>
      <c r="AP66" t="str">
        <f>+IFERROR(VLOOKUP(AO66,[1]!Tabla_áreas[#Data],3,FALSE),"")</f>
        <v/>
      </c>
      <c r="AQ66" t="str">
        <f t="shared" si="0"/>
        <v>ARV-01-01</v>
      </c>
      <c r="AR66" t="str">
        <f>IFERROR(VLOOKUP(AQ66,[1]!Tabla1[[#All],[HdP Cód Nuevo]:[HdP Nombre]],2,FALSE),"")</f>
        <v/>
      </c>
      <c r="AS66" t="str">
        <f t="shared" si="1"/>
        <v>\\SERVER2012\ingenieria de procesos\Hojas de proceso\\ARV-01-01 .xlsx</v>
      </c>
    </row>
    <row r="67" spans="39:45" x14ac:dyDescent="0.25">
      <c r="AM67" s="7" t="s">
        <v>78</v>
      </c>
      <c r="AN67" t="s">
        <v>780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N68" t="s">
        <v>726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724</v>
      </c>
      <c r="AO69" s="7" t="str">
        <f>+IFERROR(VLOOKUP(AN69,Tabla1[],2,FALSE),"")</f>
        <v>ATQ</v>
      </c>
      <c r="AP69" t="str">
        <f>+IFERROR(VLOOKUP(AO69,[1]!Tabla_áreas[#Data],3,FALSE),"")</f>
        <v/>
      </c>
      <c r="AQ69" t="str">
        <f t="shared" si="0"/>
        <v>ATQ-05-01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proceso\\ATQ-05-01 .xlsx</v>
      </c>
    </row>
    <row r="70" spans="39:45" x14ac:dyDescent="0.25">
      <c r="AM70" s="7" t="s">
        <v>81</v>
      </c>
      <c r="AN70" t="s">
        <v>867</v>
      </c>
      <c r="AO70" s="7" t="str">
        <f>+IFERROR(VLOOKUP(AN70,Tabla1[],2,FALSE),"")</f>
        <v>ATQ</v>
      </c>
      <c r="AP70" t="str">
        <f>+IFERROR(VLOOKUP(AO70,[1]!Tabla_áreas[#Data],3,FALSE),"")</f>
        <v/>
      </c>
      <c r="AQ70" t="str">
        <f t="shared" si="0"/>
        <v>ATQ-01-20</v>
      </c>
      <c r="AR70" t="str">
        <f>IFERROR(VLOOKUP(AQ70,[1]!Tabla1[[#All],[HdP Cód Nuevo]:[HdP Nombre]],2,FALSE),"")</f>
        <v/>
      </c>
      <c r="AS70" t="str">
        <f t="shared" si="1"/>
        <v>\\SERVER2012\ingenieria de procesos\Hojas de proceso\\ATQ-01-20 .xlsx</v>
      </c>
    </row>
    <row r="71" spans="39:45" x14ac:dyDescent="0.25">
      <c r="AM71" s="7" t="s">
        <v>82</v>
      </c>
      <c r="AN71" t="s">
        <v>914</v>
      </c>
      <c r="AO71" s="7" t="str">
        <f>+IFERROR(VLOOKUP(AN71,Tabla1[],2,FALSE),"")</f>
        <v>ATQ</v>
      </c>
      <c r="AP71" t="str">
        <f>+IFERROR(VLOOKUP(AO71,[1]!Tabla_áreas[#Data],3,FALSE),"")</f>
        <v/>
      </c>
      <c r="AQ71" t="str">
        <f t="shared" si="0"/>
        <v>ATQ-10-05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proceso\\ATQ-10-05 .xlsx</v>
      </c>
    </row>
    <row r="72" spans="39:45" x14ac:dyDescent="0.25">
      <c r="AM72" s="7" t="s">
        <v>83</v>
      </c>
      <c r="AN72" t="s">
        <v>868</v>
      </c>
      <c r="AO72" s="7" t="str">
        <f>+IFERROR(VLOOKUP(AN72,Tabla1[],2,FALSE),"")</f>
        <v>ATQ</v>
      </c>
      <c r="AP72" t="str">
        <f>+IFERROR(VLOOKUP(AO72,[1]!Tabla_áreas[#Data],3,FALSE),"")</f>
        <v/>
      </c>
      <c r="AQ72" t="str">
        <f t="shared" si="0"/>
        <v>ATQ-15-15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proceso\\ATQ-15-15 .xlsx</v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ref="AQ73:AQ136" si="2">IF(AO73="","",AO73&amp;"-"&amp;RIGHT(AN73,5))</f>
        <v/>
      </c>
      <c r="AR73" t="str">
        <f>IFERROR(VLOOKUP(AQ73,[1]!Tabla1[[#All],[HdP Cód Nuevo]:[HdP Nombre]],2,FALSE),"")</f>
        <v/>
      </c>
      <c r="AS73" t="str">
        <f t="shared" ref="AS73:AS136" si="3">IF(AO73="","",$AN$4&amp;AP73&amp;"\"&amp;AQ73&amp;" "&amp;AR73&amp;$AN$5)</f>
        <v/>
      </c>
    </row>
    <row r="74" spans="39:45" x14ac:dyDescent="0.25">
      <c r="AM74" s="7" t="s">
        <v>85</v>
      </c>
      <c r="AN74" t="s">
        <v>786</v>
      </c>
      <c r="AO74" s="7" t="str">
        <f>+IFERROR(VLOOKUP(AN74,Tabla1[],2,FALSE),"")</f>
        <v>ESP</v>
      </c>
      <c r="AP74" t="str">
        <f>+IFERROR(VLOOKUP(AO74,[1]!Tabla_áreas[#Data],3,FALSE),"")</f>
        <v/>
      </c>
      <c r="AQ74" t="str">
        <f t="shared" si="2"/>
        <v>ESP-01-01</v>
      </c>
      <c r="AR74" t="str">
        <f>IFERROR(VLOOKUP(AQ74,[1]!Tabla1[[#All],[HdP Cód Nuevo]:[HdP Nombre]],2,FALSE),"")</f>
        <v/>
      </c>
      <c r="AS74" t="str">
        <f t="shared" si="3"/>
        <v>\\SERVER2012\ingenieria de procesos\Hojas de proceso\\ESP-01-01 .xlsx</v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821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N77" t="s">
        <v>822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N78" t="s">
        <v>13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N79" t="s">
        <v>824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8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8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N83" t="s">
        <v>819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8:45" x14ac:dyDescent="0.25">
      <c r="AM84" s="7" t="s">
        <v>95</v>
      </c>
      <c r="AN84" t="s">
        <v>733</v>
      </c>
      <c r="AO84" s="7" t="str">
        <f>+IFERROR(VLOOKUP(AN84,Tabla1[],2,FALSE),"")</f>
        <v>PEV</v>
      </c>
      <c r="AP84" t="str">
        <f>+IFERROR(VLOOKUP(AO84,[1]!Tabla_áreas[#Data],3,FALSE),"")</f>
        <v/>
      </c>
      <c r="AQ84" t="str">
        <f t="shared" si="2"/>
        <v>PEV-01-01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proceso\\PEV-01-01 .xlsx</v>
      </c>
    </row>
    <row r="85" spans="28:45" x14ac:dyDescent="0.25">
      <c r="AM85" s="7" t="s">
        <v>96</v>
      </c>
      <c r="AN85" t="s">
        <v>735</v>
      </c>
      <c r="AO85" s="7" t="str">
        <f>+IFERROR(VLOOKUP(AN85,Tabla1[],2,FALSE),"")</f>
        <v>PEV</v>
      </c>
      <c r="AP85" t="str">
        <f>+IFERROR(VLOOKUP(AO85,[1]!Tabla_áreas[#Data],3,FALSE),"")</f>
        <v/>
      </c>
      <c r="AQ85" t="str">
        <f t="shared" si="2"/>
        <v>PEV-10-01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proceso\\PEV-10-01 .xlsx</v>
      </c>
    </row>
    <row r="86" spans="28:45" x14ac:dyDescent="0.25">
      <c r="AC86" s="1"/>
      <c r="AM86" s="7" t="s">
        <v>97</v>
      </c>
      <c r="AN86" t="s">
        <v>966</v>
      </c>
      <c r="AO86" s="7" t="str">
        <f>+IFERROR(VLOOKUP(AN86,Tabla1[],2,FALSE),"")</f>
        <v>PEV</v>
      </c>
      <c r="AP86" t="str">
        <f>+IFERROR(VLOOKUP(AO86,[1]!Tabla_áreas[#Data],3,FALSE),"")</f>
        <v/>
      </c>
      <c r="AQ86" t="str">
        <f t="shared" si="2"/>
        <v>PEV-25-10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proceso\\PEV-25-10 .xlsx</v>
      </c>
    </row>
    <row r="87" spans="28:45" x14ac:dyDescent="0.25">
      <c r="AM87" s="7" t="s">
        <v>98</v>
      </c>
      <c r="AN87" t="s">
        <v>870</v>
      </c>
      <c r="AO87" s="7" t="str">
        <f>+IFERROR(VLOOKUP(AN87,Tabla1[],2,FALSE),"")</f>
        <v>PEV</v>
      </c>
      <c r="AP87" t="str">
        <f>+IFERROR(VLOOKUP(AO87,[1]!Tabla_áreas[#Data],3,FALSE),"")</f>
        <v/>
      </c>
      <c r="AQ87" t="str">
        <f t="shared" si="2"/>
        <v>PEV-30-20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proceso\\PEV-30-20 .xlsx</v>
      </c>
    </row>
    <row r="88" spans="28:45" x14ac:dyDescent="0.25">
      <c r="AM88" s="7" t="s">
        <v>99</v>
      </c>
      <c r="AN88" t="s">
        <v>749</v>
      </c>
      <c r="AO88" s="7" t="str">
        <f>+IFERROR(VLOOKUP(AN88,Tabla1[],2,FALSE),"")</f>
        <v>PEV</v>
      </c>
      <c r="AP88" t="str">
        <f>+IFERROR(VLOOKUP(AO88,[1]!Tabla_áreas[#Data],3,FALSE),"")</f>
        <v/>
      </c>
      <c r="AQ88" t="str">
        <f t="shared" si="2"/>
        <v>PEV-50-05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proceso\\PEV-50-05 .xlsx</v>
      </c>
    </row>
    <row r="89" spans="28:45" x14ac:dyDescent="0.25">
      <c r="AM89" s="7" t="s">
        <v>100</v>
      </c>
      <c r="AN89" t="s">
        <v>871</v>
      </c>
      <c r="AO89" s="7" t="str">
        <f>+IFERROR(VLOOKUP(AN89,Tabla1[],2,FALSE),"")</f>
        <v>PEV</v>
      </c>
      <c r="AP89" t="str">
        <f>+IFERROR(VLOOKUP(AO89,[1]!Tabla_áreas[#Data],3,FALSE),"")</f>
        <v/>
      </c>
      <c r="AQ89" t="str">
        <f t="shared" si="2"/>
        <v>PEV-45-15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proceso\\PEV-45-15 .xlsx</v>
      </c>
    </row>
    <row r="90" spans="28:45" x14ac:dyDescent="0.25">
      <c r="AM90" s="7" t="s">
        <v>101</v>
      </c>
      <c r="AN90" t="s">
        <v>872</v>
      </c>
      <c r="AO90" s="7" t="str">
        <f>+IFERROR(VLOOKUP(AN90,Tabla1[],2,FALSE),"")</f>
        <v>PEV</v>
      </c>
      <c r="AP90" t="str">
        <f>+IFERROR(VLOOKUP(AO90,[1]!Tabla_áreas[#Data],3,FALSE),"")</f>
        <v/>
      </c>
      <c r="AQ90" t="str">
        <f t="shared" si="2"/>
        <v>PEV-15-05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proceso\\PEV-15-05 .xlsx</v>
      </c>
    </row>
    <row r="91" spans="28:45" x14ac:dyDescent="0.25">
      <c r="AM91" s="7" t="s">
        <v>102</v>
      </c>
      <c r="AN91" t="s">
        <v>815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8:45" x14ac:dyDescent="0.25">
      <c r="AM92" s="7" t="s">
        <v>103</v>
      </c>
      <c r="AN92" t="s">
        <v>787</v>
      </c>
      <c r="AO92" s="7" t="str">
        <f>+IFERROR(VLOOKUP(AN92,Tabla1[],2,FALSE),"")</f>
        <v>CON</v>
      </c>
      <c r="AP92" t="str">
        <f>+IFERROR(VLOOKUP(AO92,[1]!Tabla_áreas[#Data],3,FALSE),"")</f>
        <v/>
      </c>
      <c r="AQ92" t="str">
        <f t="shared" si="2"/>
        <v>CON-01-01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proceso\\CON-01-01 .xlsx</v>
      </c>
    </row>
    <row r="93" spans="28:45" x14ac:dyDescent="0.25">
      <c r="AB93" s="2"/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8:45" x14ac:dyDescent="0.25">
      <c r="AB94" s="2"/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8:45" x14ac:dyDescent="0.25">
      <c r="AB95" s="2"/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B96" s="2"/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28:45" x14ac:dyDescent="0.25">
      <c r="AB97" s="2"/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28:45" x14ac:dyDescent="0.25">
      <c r="AB98" s="2"/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28:45" x14ac:dyDescent="0.25">
      <c r="AM99" s="7" t="s">
        <v>110</v>
      </c>
      <c r="AN99" t="s">
        <v>761</v>
      </c>
      <c r="AO99" s="7" t="str">
        <f>+IFERROR(VLOOKUP(AN99,Tabla1[],2,FALSE),"")</f>
        <v>TER</v>
      </c>
      <c r="AP99" t="str">
        <f>+IFERROR(VLOOKUP(AO99,[1]!Tabla_áreas[#Data],3,FALSE),"")</f>
        <v/>
      </c>
      <c r="AQ99" t="str">
        <f t="shared" si="2"/>
        <v>TER-01-01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proceso\\TER-01-01 .xlsx</v>
      </c>
    </row>
    <row r="100" spans="28:45" x14ac:dyDescent="0.25">
      <c r="AM100" s="7" t="s">
        <v>111</v>
      </c>
      <c r="AN100" t="s">
        <v>762</v>
      </c>
      <c r="AO100" s="7" t="str">
        <f>+IFERROR(VLOOKUP(AN100,Tabla1[],2,FALSE),"")</f>
        <v>TER</v>
      </c>
      <c r="AP100" t="str">
        <f>+IFERROR(VLOOKUP(AO100,[1]!Tabla_áreas[#Data],3,FALSE),"")</f>
        <v/>
      </c>
      <c r="AQ100" t="str">
        <f t="shared" si="2"/>
        <v>TER-05-01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proceso\\TER-05-01 .xlsx</v>
      </c>
    </row>
    <row r="101" spans="28:45" x14ac:dyDescent="0.25">
      <c r="AM101" s="7" t="s">
        <v>112</v>
      </c>
      <c r="AN101" t="s">
        <v>907</v>
      </c>
      <c r="AO101" s="7" t="str">
        <f>+IFERROR(VLOOKUP(AN101,Tabla1[],2,FALSE),"")</f>
        <v>TER</v>
      </c>
      <c r="AP101" t="str">
        <f>+IFERROR(VLOOKUP(AO101,[1]!Tabla_áreas[#Data],3,FALSE),"")</f>
        <v/>
      </c>
      <c r="AQ101" t="str">
        <f t="shared" si="2"/>
        <v>TER-10-20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proceso\\TER-10-20 .xlsx</v>
      </c>
    </row>
    <row r="102" spans="28:45" x14ac:dyDescent="0.25">
      <c r="AM102" s="7" t="s">
        <v>113</v>
      </c>
      <c r="AN102" t="s">
        <v>765</v>
      </c>
      <c r="AO102" s="7" t="str">
        <f>+IFERROR(VLOOKUP(AN102,Tabla1[],2,FALSE),"")</f>
        <v>TER</v>
      </c>
      <c r="AP102" t="str">
        <f>+IFERROR(VLOOKUP(AO102,[1]!Tabla_áreas[#Data],3,FALSE),"")</f>
        <v/>
      </c>
      <c r="AQ102" t="str">
        <f t="shared" si="2"/>
        <v>TER-45-01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proceso\\TER-45-01 .xlsx</v>
      </c>
    </row>
    <row r="103" spans="28:45" x14ac:dyDescent="0.25">
      <c r="AM103" s="7" t="s">
        <v>114</v>
      </c>
      <c r="AN103" t="s">
        <v>766</v>
      </c>
      <c r="AO103" s="7" t="str">
        <f>+IFERROR(VLOOKUP(AN103,Tabla1[],2,FALSE),"")</f>
        <v>TER</v>
      </c>
      <c r="AP103" t="str">
        <f>+IFERROR(VLOOKUP(AO103,[1]!Tabla_áreas[#Data],3,FALSE),"")</f>
        <v/>
      </c>
      <c r="AQ103" t="str">
        <f t="shared" si="2"/>
        <v>TER-45-05</v>
      </c>
      <c r="AR103" t="str">
        <f>IFERROR(VLOOKUP(AQ103,[1]!Tabla1[[#All],[HdP Cód Nuevo]:[HdP Nombre]],2,FALSE),"")</f>
        <v/>
      </c>
      <c r="AS103" t="str">
        <f t="shared" si="3"/>
        <v>\\SERVER2012\ingenieria de procesos\Hojas de proceso\\TER-45-05 .xlsx</v>
      </c>
    </row>
    <row r="104" spans="28:45" x14ac:dyDescent="0.25">
      <c r="AM104" s="7" t="s">
        <v>115</v>
      </c>
      <c r="AN104" t="s">
        <v>798</v>
      </c>
      <c r="AO104" s="7" t="str">
        <f>+IFERROR(VLOOKUP(AN104,Tabla1[],2,FALSE),"")</f>
        <v>TER</v>
      </c>
      <c r="AP104" t="str">
        <f>+IFERROR(VLOOKUP(AO104,[1]!Tabla_áreas[#Data],3,FALSE),"")</f>
        <v/>
      </c>
      <c r="AQ104" t="str">
        <f t="shared" si="2"/>
        <v>TER-30-01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proceso\\TER-30-01 .xlsx</v>
      </c>
    </row>
    <row r="105" spans="28:45" x14ac:dyDescent="0.25">
      <c r="AM105" s="7" t="s">
        <v>116</v>
      </c>
      <c r="AN105" t="s">
        <v>802</v>
      </c>
      <c r="AO105" s="7" t="str">
        <f>+IFERROR(VLOOKUP(AN105,Tabla1[],2,FALSE),"")</f>
        <v>TER</v>
      </c>
      <c r="AP105" t="str">
        <f>+IFERROR(VLOOKUP(AO105,[1]!Tabla_áreas[#Data],3,FALSE),"")</f>
        <v/>
      </c>
      <c r="AQ105" t="str">
        <f t="shared" si="2"/>
        <v>TER-40-01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proceso\\TER-40-01 .xlsx</v>
      </c>
    </row>
    <row r="106" spans="28:45" x14ac:dyDescent="0.25">
      <c r="AM106" s="7" t="s">
        <v>117</v>
      </c>
      <c r="AN106" t="s">
        <v>788</v>
      </c>
      <c r="AO106" s="7" t="str">
        <f>+IFERROR(VLOOKUP(AN106,Tabla1[],2,FALSE),"")</f>
        <v>TER</v>
      </c>
      <c r="AP106" t="str">
        <f>+IFERROR(VLOOKUP(AO106,[1]!Tabla_áreas[#Data],3,FALSE),"")</f>
        <v/>
      </c>
      <c r="AQ106" t="str">
        <f t="shared" si="2"/>
        <v>TER-15-05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proceso\\TER-15-05 .xlsx</v>
      </c>
    </row>
    <row r="107" spans="28:45" x14ac:dyDescent="0.25">
      <c r="AM107" s="7" t="s">
        <v>118</v>
      </c>
      <c r="AN107" t="s">
        <v>1348</v>
      </c>
      <c r="AO107" s="7" t="str">
        <f>+IFERROR(VLOOKUP(AN107,Tabla1[],2,FALSE),"")</f>
        <v>TER</v>
      </c>
      <c r="AP107" t="str">
        <f>+IFERROR(VLOOKUP(AO107,[1]!Tabla_áreas[#Data],3,FALSE),"")</f>
        <v/>
      </c>
      <c r="AQ107" t="str">
        <f t="shared" si="2"/>
        <v>TER-15-02</v>
      </c>
      <c r="AR107" t="str">
        <f>IFERROR(VLOOKUP(AQ107,[1]!Tabla1[[#All],[HdP Cód Nuevo]:[HdP Nombre]],2,FALSE),"")</f>
        <v/>
      </c>
      <c r="AS107" t="str">
        <f t="shared" si="3"/>
        <v>\\SERVER2012\ingenieria de procesos\Hojas de proceso\\TER-15-02 .xlsx</v>
      </c>
    </row>
    <row r="108" spans="28:45" x14ac:dyDescent="0.25">
      <c r="AM108" s="7" t="s">
        <v>119</v>
      </c>
      <c r="AN108" t="s">
        <v>793</v>
      </c>
      <c r="AO108" s="7" t="str">
        <f>+IFERROR(VLOOKUP(AN108,Tabla1[],2,FALSE),"")</f>
        <v>TER</v>
      </c>
      <c r="AP108" t="str">
        <f>+IFERROR(VLOOKUP(AO108,[1]!Tabla_áreas[#Data],3,FALSE),"")</f>
        <v/>
      </c>
      <c r="AQ108" t="str">
        <f t="shared" si="2"/>
        <v>TER-20-01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proceso\\TER-20-01 .xlsx</v>
      </c>
    </row>
    <row r="109" spans="28:45" x14ac:dyDescent="0.25">
      <c r="AM109" s="7" t="s">
        <v>120</v>
      </c>
      <c r="AN109" t="s">
        <v>795</v>
      </c>
      <c r="AO109" s="7" t="str">
        <f>+IFERROR(VLOOKUP(AN109,Tabla1[],2,FALSE),"")</f>
        <v>TER</v>
      </c>
      <c r="AP109" t="str">
        <f>+IFERROR(VLOOKUP(AO109,[1]!Tabla_áreas[#Data],3,FALSE),"")</f>
        <v/>
      </c>
      <c r="AQ109" t="str">
        <f t="shared" si="2"/>
        <v>TER-25-01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proceso\\TER-25-01 .xlsx</v>
      </c>
    </row>
    <row r="110" spans="28:45" x14ac:dyDescent="0.25">
      <c r="AM110" s="7" t="s">
        <v>121</v>
      </c>
      <c r="AN110" t="s">
        <v>790</v>
      </c>
      <c r="AO110" s="7" t="str">
        <f>+IFERROR(VLOOKUP(AN110,Tabla1[],2,FALSE),"")</f>
        <v>TER</v>
      </c>
      <c r="AP110" t="str">
        <f>+IFERROR(VLOOKUP(AO110,[1]!Tabla_áreas[#Data],3,FALSE),"")</f>
        <v/>
      </c>
      <c r="AQ110" t="str">
        <f t="shared" si="2"/>
        <v>TER-35-01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proceso\\TER-35-01 .xlsx</v>
      </c>
    </row>
    <row r="111" spans="28:45" x14ac:dyDescent="0.25">
      <c r="AM111" s="7" t="s">
        <v>122</v>
      </c>
      <c r="AN111" t="s">
        <v>845</v>
      </c>
      <c r="AO111" s="7" t="str">
        <f>+IFERROR(VLOOKUP(AN111,Tabla1[],2,FALSE),"")</f>
        <v>CHA</v>
      </c>
      <c r="AP111" t="str">
        <f>+IFERROR(VLOOKUP(AO111,[1]!Tabla_áreas[#Data],3,FALSE),"")</f>
        <v/>
      </c>
      <c r="AQ111" t="str">
        <f t="shared" si="2"/>
        <v>CHA-01-10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proceso\\CHA-01-10 .xlsx</v>
      </c>
    </row>
    <row r="112" spans="28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848</v>
      </c>
      <c r="AO113" s="7" t="str">
        <f>+IFERROR(VLOOKUP(AN113,Tabla1[],2,FALSE),"")</f>
        <v>CHA</v>
      </c>
      <c r="AP113" t="str">
        <f>+IFERROR(VLOOKUP(AO113,[1]!Tabla_áreas[#Data],3,FALSE),"")</f>
        <v/>
      </c>
      <c r="AQ113" t="str">
        <f t="shared" si="2"/>
        <v>CHA-10-01</v>
      </c>
      <c r="AR113" t="str">
        <f>IFERROR(VLOOKUP(AQ113,[1]!Tabla1[[#All],[HdP Cód Nuevo]:[HdP Nombre]],2,FALSE),"")</f>
        <v/>
      </c>
      <c r="AS113" t="str">
        <f t="shared" si="3"/>
        <v>\\SERVER2012\ingenieria de procesos\Hojas de proceso\\CHA-10-01 .xlsx</v>
      </c>
    </row>
    <row r="114" spans="39:45" x14ac:dyDescent="0.25">
      <c r="AM114" s="7" t="s">
        <v>125</v>
      </c>
      <c r="AN114" t="s">
        <v>849</v>
      </c>
      <c r="AO114" s="7" t="str">
        <f>+IFERROR(VLOOKUP(AN114,Tabla1[],2,FALSE),"")</f>
        <v>CHA</v>
      </c>
      <c r="AP114" t="str">
        <f>+IFERROR(VLOOKUP(AO114,[1]!Tabla_áreas[#Data],3,FALSE),"")</f>
        <v/>
      </c>
      <c r="AQ114" t="str">
        <f t="shared" si="2"/>
        <v>CHA-15-01</v>
      </c>
      <c r="AR114" t="str">
        <f>IFERROR(VLOOKUP(AQ114,[1]!Tabla1[[#All],[HdP Cód Nuevo]:[HdP Nombre]],2,FALSE),"")</f>
        <v/>
      </c>
      <c r="AS114" t="str">
        <f t="shared" si="3"/>
        <v>\\SERVER2012\ingenieria de procesos\Hojas de proceso\\CHA-15-01 .xlsx</v>
      </c>
    </row>
    <row r="115" spans="39:45" x14ac:dyDescent="0.25">
      <c r="AM115" s="7" t="s">
        <v>126</v>
      </c>
      <c r="AN115" t="s">
        <v>874</v>
      </c>
      <c r="AO115" s="7" t="str">
        <f>+IFERROR(VLOOKUP(AN115,Tabla1[],2,FALSE),"")</f>
        <v>PEV</v>
      </c>
      <c r="AP115" t="str">
        <f>+IFERROR(VLOOKUP(AO115,[1]!Tabla_áreas[#Data],3,FALSE),"")</f>
        <v/>
      </c>
      <c r="AQ115" t="str">
        <f t="shared" si="2"/>
        <v>PEV-30-15</v>
      </c>
      <c r="AR115" t="str">
        <f>IFERROR(VLOOKUP(AQ115,[1]!Tabla1[[#All],[HdP Cód Nuevo]:[HdP Nombre]],2,FALSE),"")</f>
        <v/>
      </c>
      <c r="AS115" t="str">
        <f t="shared" si="3"/>
        <v>\\SERVER2012\ingenieria de procesos\Hojas de proceso\\PEV-30-15 .xlsx</v>
      </c>
    </row>
    <row r="116" spans="39:45" x14ac:dyDescent="0.25">
      <c r="AM116" s="7" t="s">
        <v>127</v>
      </c>
      <c r="AN116" t="s">
        <v>1186</v>
      </c>
      <c r="AO116" s="7" t="str">
        <f>+IFERROR(VLOOKUP(AN116,Tabla1[],2,FALSE),"")</f>
        <v>PEV</v>
      </c>
      <c r="AP116" t="str">
        <f>+IFERROR(VLOOKUP(AO116,[1]!Tabla_áreas[#Data],3,FALSE),"")</f>
        <v/>
      </c>
      <c r="AQ116" t="str">
        <f t="shared" si="2"/>
        <v>PEV-33-05</v>
      </c>
      <c r="AR116" t="str">
        <f>IFERROR(VLOOKUP(AQ116,[1]!Tabla1[[#All],[HdP Cód Nuevo]:[HdP Nombre]],2,FALSE),"")</f>
        <v/>
      </c>
      <c r="AS116" t="str">
        <f t="shared" si="3"/>
        <v>\\SERVER2012\ingenieria de procesos\Hojas de proceso\\PEV-33-05 .xlsx</v>
      </c>
    </row>
    <row r="117" spans="39:45" x14ac:dyDescent="0.25">
      <c r="AM117" s="7" t="s">
        <v>128</v>
      </c>
      <c r="AN117" t="s">
        <v>876</v>
      </c>
      <c r="AO117" s="7" t="str">
        <f>+IFERROR(VLOOKUP(AN117,Tabla1[],2,FALSE),"")</f>
        <v>PEV</v>
      </c>
      <c r="AP117" t="str">
        <f>+IFERROR(VLOOKUP(AO117,[1]!Tabla_áreas[#Data],3,FALSE),"")</f>
        <v/>
      </c>
      <c r="AQ117" t="str">
        <f t="shared" si="2"/>
        <v>PEV-37-01</v>
      </c>
      <c r="AR117" t="str">
        <f>IFERROR(VLOOKUP(AQ117,[1]!Tabla1[[#All],[HdP Cód Nuevo]:[HdP Nombre]],2,FALSE),"")</f>
        <v/>
      </c>
      <c r="AS117" t="str">
        <f t="shared" si="3"/>
        <v>\\SERVER2012\ingenieria de procesos\Hojas de proceso\\PEV-37-01 .xlsx</v>
      </c>
    </row>
    <row r="118" spans="39:45" x14ac:dyDescent="0.25">
      <c r="AM118" s="7" t="s">
        <v>129</v>
      </c>
      <c r="AN118" t="s">
        <v>877</v>
      </c>
      <c r="AO118" s="7" t="str">
        <f>+IFERROR(VLOOKUP(AN118,Tabla1[],2,FALSE),"")</f>
        <v>PEV</v>
      </c>
      <c r="AP118" t="str">
        <f>+IFERROR(VLOOKUP(AO118,[1]!Tabla_áreas[#Data],3,FALSE),"")</f>
        <v/>
      </c>
      <c r="AQ118" t="str">
        <f t="shared" si="2"/>
        <v>PEV-38-01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proceso\\PEV-38-01 .xlsx</v>
      </c>
    </row>
    <row r="119" spans="39:45" x14ac:dyDescent="0.25">
      <c r="AM119" s="7" t="s">
        <v>130</v>
      </c>
      <c r="AN119" t="s">
        <v>963</v>
      </c>
      <c r="AO119" s="7" t="str">
        <f>+IFERROR(VLOOKUP(AN119,Tabla1[],2,FALSE),"")</f>
        <v>PEV</v>
      </c>
      <c r="AP119" t="str">
        <f>+IFERROR(VLOOKUP(AO119,[1]!Tabla_áreas[#Data],3,FALSE),"")</f>
        <v/>
      </c>
      <c r="AQ119" t="str">
        <f t="shared" si="2"/>
        <v>PEV-90-05</v>
      </c>
      <c r="AR119" t="str">
        <f>IFERROR(VLOOKUP(AQ119,[1]!Tabla1[[#All],[HdP Cód Nuevo]:[HdP Nombre]],2,FALSE),"")</f>
        <v/>
      </c>
      <c r="AS119" t="str">
        <f t="shared" si="3"/>
        <v>\\SERVER2012\ingenieria de procesos\Hojas de proceso\\PEV-90-05 .xlsx</v>
      </c>
    </row>
    <row r="120" spans="39:45" x14ac:dyDescent="0.25">
      <c r="AM120" s="7" t="s">
        <v>131</v>
      </c>
      <c r="AN120" t="s">
        <v>908</v>
      </c>
      <c r="AO120" s="7" t="str">
        <f>+IFERROR(VLOOKUP(AN120,Tabla1[],2,FALSE),"")</f>
        <v>PEV</v>
      </c>
      <c r="AP120" t="str">
        <f>+IFERROR(VLOOKUP(AO120,[1]!Tabla_áreas[#Data],3,FALSE),"")</f>
        <v/>
      </c>
      <c r="AQ120" t="str">
        <f t="shared" si="2"/>
        <v>PEV-47-05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proceso\\PEV-47-05 .xlsx</v>
      </c>
    </row>
    <row r="121" spans="39:45" x14ac:dyDescent="0.25">
      <c r="AM121" s="7" t="s">
        <v>132</v>
      </c>
      <c r="AN121" t="s">
        <v>880</v>
      </c>
      <c r="AO121" s="7" t="str">
        <f>+IFERROR(VLOOKUP(AN121,Tabla1[],2,FALSE),"")</f>
        <v>TER</v>
      </c>
      <c r="AP121" t="str">
        <f>+IFERROR(VLOOKUP(AO121,[1]!Tabla_áreas[#Data],3,FALSE),"")</f>
        <v/>
      </c>
      <c r="AQ121" t="str">
        <f t="shared" si="2"/>
        <v>TER-10-15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proceso\\TER-10-15 .xlsx</v>
      </c>
    </row>
    <row r="122" spans="39:45" x14ac:dyDescent="0.25">
      <c r="AM122" s="7" t="s">
        <v>133</v>
      </c>
      <c r="AN122" t="s">
        <v>881</v>
      </c>
      <c r="AO122" s="7" t="str">
        <f>+IFERROR(VLOOKUP(AN122,Tabla1[],2,FALSE),"")</f>
        <v>EMB</v>
      </c>
      <c r="AP122" t="str">
        <f>+IFERROR(VLOOKUP(AO122,[1]!Tabla_áreas[#Data],3,FALSE),"")</f>
        <v/>
      </c>
      <c r="AQ122" t="str">
        <f t="shared" si="2"/>
        <v>EMB-01-20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proceso\\EMB-01-20 .xlsx</v>
      </c>
    </row>
    <row r="123" spans="39:45" x14ac:dyDescent="0.25">
      <c r="AM123" s="7" t="s">
        <v>134</v>
      </c>
      <c r="AN123" t="s">
        <v>882</v>
      </c>
      <c r="AO123" s="7" t="str">
        <f>+IFERROR(VLOOKUP(AN123,Tabla1[],2,FALSE),"")</f>
        <v>SUB</v>
      </c>
      <c r="AP123" t="str">
        <f>+IFERROR(VLOOKUP(AO123,[1]!Tabla_áreas[#Data],3,FALSE),"")</f>
        <v/>
      </c>
      <c r="AQ123" t="str">
        <f t="shared" si="2"/>
        <v>SUB-20-01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proceso\\SUB-20-01 .xlsx</v>
      </c>
    </row>
    <row r="124" spans="39:45" x14ac:dyDescent="0.25">
      <c r="AM124" s="7" t="s">
        <v>135</v>
      </c>
      <c r="AN124" t="s">
        <v>13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ht="13.5" customHeight="1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ref="AQ137:AQ200" si="4">IF(AO137="","",AO137&amp;"-"&amp;RIGHT(AN137,5))</f>
        <v/>
      </c>
      <c r="AR137" t="str">
        <f>IFERROR(VLOOKUP(AQ137,[1]!Tabla1[[#All],[HdP Cód Nuevo]:[HdP Nombre]],2,FALSE),"")</f>
        <v/>
      </c>
      <c r="AS137" t="str">
        <f t="shared" ref="AS137:AS200" si="5">IF(AO137="","",$AN$4&amp;AP137&amp;"\"&amp;AQ137&amp;" "&amp;AR137&amp;$AN$5)</f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si="4"/>
        <v/>
      </c>
      <c r="AR138" t="str">
        <f>IFERROR(VLOOKUP(AQ138,[1]!Tabla1[[#All],[HdP Cód Nuevo]:[HdP Nombre]],2,FALSE),"")</f>
        <v/>
      </c>
      <c r="AS138" t="str">
        <f t="shared" si="5"/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N143" t="s">
        <v>1228</v>
      </c>
      <c r="AO143" s="7" t="str">
        <f>+IFERROR(VLOOKUP(AN143,Tabla1[],2,FALSE),"")</f>
        <v>SUB</v>
      </c>
      <c r="AP143" t="str">
        <f>+IFERROR(VLOOKUP(AO143,[1]!Tabla_áreas[#Data],3,FALSE),"")</f>
        <v/>
      </c>
      <c r="AQ143" t="str">
        <f t="shared" si="4"/>
        <v>SUB-10-01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proceso\\SUB-10-01 .xlsx</v>
      </c>
    </row>
    <row r="144" spans="39:45" x14ac:dyDescent="0.25">
      <c r="AM144" s="7" t="s">
        <v>155</v>
      </c>
      <c r="AN144" t="s">
        <v>816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893</v>
      </c>
      <c r="AO145" s="7" t="str">
        <f>+IFERROR(VLOOKUP(AN145,Tabla1[],2,FALSE),"")</f>
        <v>PLA</v>
      </c>
      <c r="AP145" t="str">
        <f>+IFERROR(VLOOKUP(AO145,[1]!Tabla_áreas[#Data],3,FALSE),"")</f>
        <v/>
      </c>
      <c r="AQ145" t="str">
        <f t="shared" si="4"/>
        <v>PLA-20-05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proceso\\PLA-20-05 .xlsx</v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N147" t="s">
        <v>889</v>
      </c>
      <c r="AO147" s="7" t="str">
        <f>+IFERROR(VLOOKUP(AN147,Tabla1[],2,FALSE),"")</f>
        <v>PLA</v>
      </c>
      <c r="AP147" t="str">
        <f>+IFERROR(VLOOKUP(AO147,[1]!Tabla_áreas[#Data],3,FALSE),"")</f>
        <v/>
      </c>
      <c r="AQ147" t="str">
        <f t="shared" si="4"/>
        <v>PLA-15-03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proceso\\PLA-15-03 .xlsx</v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N150" t="s">
        <v>794</v>
      </c>
      <c r="AO150" s="7" t="str">
        <f>+IFERROR(VLOOKUP(AN150,Tabla1[],2,FALSE),"")</f>
        <v>CHA</v>
      </c>
      <c r="AP150" t="str">
        <f>+IFERROR(VLOOKUP(AO150,[1]!Tabla_áreas[#Data],3,FALSE),"")</f>
        <v/>
      </c>
      <c r="AQ150" t="str">
        <f t="shared" si="4"/>
        <v>CHA-01-05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proceso\\CHA-01-05 .xlsx</v>
      </c>
    </row>
    <row r="151" spans="39:45" x14ac:dyDescent="0.25">
      <c r="AM151" s="7" t="s">
        <v>162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N152" t="s">
        <v>853</v>
      </c>
      <c r="AO152" s="7" t="str">
        <f>+IFERROR(VLOOKUP(AN152,Tabla1[],2,FALSE),"")</f>
        <v>CHA</v>
      </c>
      <c r="AP152" t="str">
        <f>+IFERROR(VLOOKUP(AO152,[1]!Tabla_áreas[#Data],3,FALSE),"")</f>
        <v/>
      </c>
      <c r="AQ152" t="str">
        <f t="shared" si="4"/>
        <v>CHA-01-01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proceso\\CHA-01-01 .xlsx</v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N160" t="s">
        <v>13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N161" t="s">
        <v>746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N163" t="s">
        <v>901</v>
      </c>
      <c r="AO163" s="7" t="str">
        <f>+IFERROR(VLOOKUP(AN163,Tabla1[],2,FALSE),"")</f>
        <v>PLA</v>
      </c>
      <c r="AP163" t="str">
        <f>+IFERROR(VLOOKUP(AO163,[1]!Tabla_áreas[#Data],3,FALSE),"")</f>
        <v/>
      </c>
      <c r="AQ163" t="str">
        <f t="shared" si="4"/>
        <v>PLA-05-05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proceso\\PLA-05-05 .xlsx</v>
      </c>
    </row>
    <row r="164" spans="39:45" x14ac:dyDescent="0.25">
      <c r="AM164" s="7" t="s">
        <v>175</v>
      </c>
      <c r="AN164" t="s">
        <v>897</v>
      </c>
      <c r="AO164" s="7" t="str">
        <f>+IFERROR(VLOOKUP(AN164,Tabla1[],2,FALSE),"")</f>
        <v>EMB</v>
      </c>
      <c r="AP164" t="str">
        <f>+IFERROR(VLOOKUP(AO164,[1]!Tabla_áreas[#Data],3,FALSE),"")</f>
        <v/>
      </c>
      <c r="AQ164" t="str">
        <f t="shared" si="4"/>
        <v>EMB-20-01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proceso\\EMB-20-01 .xlsx</v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178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N168" t="s">
        <v>949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180</v>
      </c>
      <c r="AN169" t="s">
        <v>1219</v>
      </c>
      <c r="AO169" s="7" t="str">
        <f>+IFERROR(VLOOKUP(AN169,Tabla1[],2,FALSE),"")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181</v>
      </c>
      <c r="AN170" t="s">
        <v>1001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182</v>
      </c>
      <c r="AN171" t="s">
        <v>1220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N177" t="s">
        <v>784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N179" t="s">
        <v>1096</v>
      </c>
      <c r="AO179" s="7" t="str">
        <f>+IFERROR(VLOOKUP(AN179,Tabla1[],2,FALSE),"")</f>
        <v>ESP</v>
      </c>
      <c r="AP179" t="str">
        <f>+IFERROR(VLOOKUP(AO179,[1]!Tabla_áreas[#Data],3,FALSE),"")</f>
        <v/>
      </c>
      <c r="AQ179" t="str">
        <f t="shared" si="4"/>
        <v>ESP-01-05</v>
      </c>
      <c r="AR179" t="str">
        <f>IFERROR(VLOOKUP(AQ179,[1]!Tabla1[[#All],[HdP Cód Nuevo]:[HdP Nombre]],2,FALSE),"")</f>
        <v/>
      </c>
      <c r="AS179" t="str">
        <f t="shared" si="5"/>
        <v>\\SERVER2012\ingenieria de procesos\Hojas de proceso\\ESP-01-05 .xlsx</v>
      </c>
    </row>
    <row r="180" spans="39:45" x14ac:dyDescent="0.25">
      <c r="AM180" s="7" t="s">
        <v>191</v>
      </c>
      <c r="AN180" t="s">
        <v>784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ht="16.5" customHeight="1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ht="16.5" customHeight="1" x14ac:dyDescent="0.25">
      <c r="AM182" s="7" t="s">
        <v>193</v>
      </c>
      <c r="AN182" t="s">
        <v>1099</v>
      </c>
      <c r="AO182" s="7" t="str">
        <f>+IFERROR(VLOOKUP(AN182,Tabla1[],2,FALSE),"")</f>
        <v>PEV</v>
      </c>
      <c r="AP182" t="str">
        <f>+IFERROR(VLOOKUP(AO182,[1]!Tabla_áreas[#Data],3,FALSE),"")</f>
        <v/>
      </c>
      <c r="AQ182" t="str">
        <f t="shared" si="4"/>
        <v>PEV-01-05</v>
      </c>
      <c r="AR182" t="str">
        <f>IFERROR(VLOOKUP(AQ182,[1]!Tabla1[[#All],[HdP Cód Nuevo]:[HdP Nombre]],2,FALSE),"")</f>
        <v/>
      </c>
      <c r="AS182" t="str">
        <f t="shared" si="5"/>
        <v>\\SERVER2012\ingenieria de procesos\Hojas de proceso\\PEV-01-05 .xlsx</v>
      </c>
    </row>
    <row r="183" spans="39:45" ht="16.5" customHeight="1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ht="16.5" customHeight="1" x14ac:dyDescent="0.25">
      <c r="AM184" s="7" t="s">
        <v>195</v>
      </c>
      <c r="AN184" t="s">
        <v>807</v>
      </c>
      <c r="AO184" s="7" t="str">
        <f>+IFERROR(VLOOKUP(AN184,Tabla1[],2,FALSE),"")</f>
        <v>CON</v>
      </c>
      <c r="AP184" t="str">
        <f>+IFERROR(VLOOKUP(AO184,[1]!Tabla_áreas[#Data],3,FALSE),"")</f>
        <v/>
      </c>
      <c r="AQ184" t="str">
        <f t="shared" si="4"/>
        <v>CON-15-01</v>
      </c>
      <c r="AR184" t="str">
        <f>IFERROR(VLOOKUP(AQ184,[1]!Tabla1[[#All],[HdP Cód Nuevo]:[HdP Nombre]],2,FALSE),"")</f>
        <v/>
      </c>
      <c r="AS184" t="str">
        <f t="shared" si="5"/>
        <v>\\SERVER2012\ingenieria de procesos\Hojas de proceso\\CON-15-01 .xlsx</v>
      </c>
    </row>
    <row r="185" spans="39:45" ht="16.5" customHeight="1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N189" t="s">
        <v>1098</v>
      </c>
      <c r="AO189" s="7" t="str">
        <f>+IFERROR(VLOOKUP(AN189,Tabla1[],2,FALSE),"")</f>
        <v>CON</v>
      </c>
      <c r="AP189" t="str">
        <f>+IFERROR(VLOOKUP(AO189,[1]!Tabla_áreas[#Data],3,FALSE),"")</f>
        <v/>
      </c>
      <c r="AQ189" t="str">
        <f t="shared" si="4"/>
        <v>CON-01-05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proceso\\CON-01-05 .xlsx</v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1140</v>
      </c>
      <c r="AO195" s="7" t="str">
        <f>+IFERROR(VLOOKUP(AN195,Tabla1[],2,FALSE),"")</f>
        <v>SUB</v>
      </c>
      <c r="AP195" t="str">
        <f>+IFERROR(VLOOKUP(AO195,[1]!Tabla_áreas[#Data],3,FALSE),"")</f>
        <v/>
      </c>
      <c r="AQ195" t="str">
        <f t="shared" si="4"/>
        <v>SUB-05-25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proceso\\SUB-05-25 .xlsx</v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N197" t="s">
        <v>781</v>
      </c>
      <c r="AO197" s="7" t="str">
        <f>+IFERROR(VLOOKUP(AN197,Tabla1[],2,FALSE),"")</f>
        <v>PEV</v>
      </c>
      <c r="AP197" t="str">
        <f>+IFERROR(VLOOKUP(AO197,[1]!Tabla_áreas[#Data],3,FALSE),"")</f>
        <v/>
      </c>
      <c r="AQ197" t="str">
        <f t="shared" si="4"/>
        <v>PEV-50-01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proceso\\PEV-50-01 .xlsx</v>
      </c>
    </row>
    <row r="198" spans="39:45" x14ac:dyDescent="0.25">
      <c r="AM198" s="7" t="s">
        <v>209</v>
      </c>
      <c r="AN198" t="s">
        <v>1188</v>
      </c>
      <c r="AO198" s="7" t="str">
        <f>+IFERROR(VLOOKUP(AN198,Tabla1[],2,FALSE),"")</f>
        <v>PLA</v>
      </c>
      <c r="AP198" t="str">
        <f>+IFERROR(VLOOKUP(AO198,[1]!Tabla_áreas[#Data],3,FALSE),"")</f>
        <v/>
      </c>
      <c r="AQ198" t="str">
        <f t="shared" si="4"/>
        <v>PLA-25-01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proceso\\PLA-25-01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1187</v>
      </c>
      <c r="AO200" s="7" t="str">
        <f>+IFERROR(VLOOKUP(AN200,Tabla1[],2,FALSE),"")</f>
        <v>PEV</v>
      </c>
      <c r="AP200" t="str">
        <f>+IFERROR(VLOOKUP(AO200,[1]!Tabla_áreas[#Data],3,FALSE),"")</f>
        <v/>
      </c>
      <c r="AQ200" t="str">
        <f t="shared" si="4"/>
        <v>PEV-35-30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proceso\\PEV-35-30 .xlsx</v>
      </c>
    </row>
    <row r="201" spans="39:45" x14ac:dyDescent="0.25">
      <c r="AM201" s="7" t="s">
        <v>212</v>
      </c>
      <c r="AN201" t="s">
        <v>1182</v>
      </c>
      <c r="AO201" s="7" t="str">
        <f>+IFERROR(VLOOKUP(AN201,Tabla1[],2,FALSE),"")</f>
        <v>SUB</v>
      </c>
      <c r="AP201" t="str">
        <f>+IFERROR(VLOOKUP(AO201,[1]!Tabla_áreas[#Data],3,FALSE),"")</f>
        <v/>
      </c>
      <c r="AQ201" t="str">
        <f t="shared" ref="AQ201:AQ264" si="6">IF(AO201="","",AO201&amp;"-"&amp;RIGHT(AN201,5))</f>
        <v>SUB-15-01</v>
      </c>
      <c r="AR201" t="str">
        <f>IFERROR(VLOOKUP(AQ201,[1]!Tabla1[[#All],[HdP Cód Nuevo]:[HdP Nombre]],2,FALSE),"")</f>
        <v/>
      </c>
      <c r="AS201" t="str">
        <f t="shared" ref="AS201:AS264" si="7">IF(AO201="","",$AN$4&amp;AP201&amp;"\"&amp;AQ201&amp;" "&amp;AR201&amp;$AN$5)</f>
        <v>\\SERVER2012\ingenieria de procesos\Hojas de proceso\\SUB-15-01 .xlsx</v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si="6"/>
        <v/>
      </c>
      <c r="AR202" t="str">
        <f>IFERROR(VLOOKUP(AQ202,[1]!Tabla1[[#All],[HdP Cód Nuevo]:[HdP Nombre]],2,FALSE),"")</f>
        <v/>
      </c>
      <c r="AS202" t="str">
        <f t="shared" si="7"/>
        <v/>
      </c>
    </row>
    <row r="203" spans="39:45" x14ac:dyDescent="0.25">
      <c r="AM203" s="7" t="s">
        <v>214</v>
      </c>
      <c r="AN203" t="s">
        <v>1183</v>
      </c>
      <c r="AO203" s="7" t="str">
        <f>+IFERROR(VLOOKUP(AN203,Tabla1[],2,FALSE),"")</f>
        <v>SUB</v>
      </c>
      <c r="AP203" t="str">
        <f>+IFERROR(VLOOKUP(AO203,[1]!Tabla_áreas[#Data],3,FALSE),"")</f>
        <v/>
      </c>
      <c r="AQ203" t="str">
        <f t="shared" si="6"/>
        <v>SUB-20-10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proceso\\SUB-20-10 .xlsx</v>
      </c>
    </row>
    <row r="204" spans="39:45" x14ac:dyDescent="0.25">
      <c r="AM204" s="7" t="s">
        <v>215</v>
      </c>
      <c r="AN204" t="s">
        <v>1184</v>
      </c>
      <c r="AO204" s="7" t="str">
        <f>+IFERROR(VLOOKUP(AN204,Tabla1[],2,FALSE),"")</f>
        <v>SUB</v>
      </c>
      <c r="AP204" t="str">
        <f>+IFERROR(VLOOKUP(AO204,[1]!Tabla_áreas[#Data],3,FALSE),"")</f>
        <v/>
      </c>
      <c r="AQ204" t="str">
        <f t="shared" si="6"/>
        <v>SUB-20-15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proceso\\SUB-20-15 .xlsx</v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N206" t="s">
        <v>1193</v>
      </c>
      <c r="AO206" s="7" t="str">
        <f>+IFERROR(VLOOKUP(AN206,Tabla1[],2,FALSE),"")</f>
        <v>PLA</v>
      </c>
      <c r="AP206" t="str">
        <f>+IFERROR(VLOOKUP(AO206,[1]!Tabla_áreas[#Data],3,FALSE),"")</f>
        <v/>
      </c>
      <c r="AQ206" t="str">
        <f t="shared" si="6"/>
        <v>PLA-10-50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proceso\\PLA-10-50 .xlsx</v>
      </c>
    </row>
    <row r="207" spans="39:45" x14ac:dyDescent="0.25">
      <c r="AM207" s="7" t="s">
        <v>218</v>
      </c>
      <c r="AN207" t="s">
        <v>1189</v>
      </c>
      <c r="AO207" s="7" t="str">
        <f>+IFERROR(VLOOKUP(AN207,Tabla1[],2,FALSE),"")</f>
        <v>PLA</v>
      </c>
      <c r="AP207" t="str">
        <f>+IFERROR(VLOOKUP(AO207,[1]!Tabla_áreas[#Data],3,FALSE),"")</f>
        <v/>
      </c>
      <c r="AQ207" t="str">
        <f t="shared" si="6"/>
        <v>PLA-25-05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proceso\\PLA-25-05 .xlsx</v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N209" t="s">
        <v>1196</v>
      </c>
      <c r="AO209" s="7" t="str">
        <f>+IFERROR(VLOOKUP(AN209,Tabla1[],2,FALSE),"")</f>
        <v>PLA</v>
      </c>
      <c r="AP209" t="str">
        <f>+IFERROR(VLOOKUP(AO209,[1]!Tabla_áreas[#Data],3,FALSE),"")</f>
        <v/>
      </c>
      <c r="AQ209" t="str">
        <f t="shared" si="6"/>
        <v>PLA-05-01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proceso\\PLA-05-01 .xlsx</v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N212" t="s">
        <v>1194</v>
      </c>
      <c r="AO212" s="7" t="str">
        <f>+IFERROR(VLOOKUP(AN212,Tabla1[],2,FALSE),"")</f>
        <v>PLA</v>
      </c>
      <c r="AP212" t="str">
        <f>+IFERROR(VLOOKUP(AO212,[1]!Tabla_áreas[#Data],3,FALSE),"")</f>
        <v/>
      </c>
      <c r="AQ212" t="str">
        <f t="shared" si="6"/>
        <v>PLA-20-40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proceso\\PLA-20-40 .xlsx</v>
      </c>
    </row>
    <row r="213" spans="39:45" x14ac:dyDescent="0.25">
      <c r="AM213" s="7" t="s">
        <v>224</v>
      </c>
      <c r="AN213" t="s">
        <v>1198</v>
      </c>
      <c r="AO213" s="7" t="str">
        <f>+IFERROR(VLOOKUP(AN213,Tabla1[],2,FALSE),"")</f>
        <v>PLA</v>
      </c>
      <c r="AP213" t="str">
        <f>+IFERROR(VLOOKUP(AO213,[1]!Tabla_áreas[#Data],3,FALSE),"")</f>
        <v/>
      </c>
      <c r="AQ213" t="str">
        <f t="shared" si="6"/>
        <v>PLA-10-55</v>
      </c>
      <c r="AR213" t="str">
        <f>IFERROR(VLOOKUP(AQ213,[1]!Tabla1[[#All],[HdP Cód Nuevo]:[HdP Nombre]],2,FALSE),"")</f>
        <v/>
      </c>
      <c r="AS213" t="str">
        <f t="shared" si="7"/>
        <v>\\SERVER2012\ingenieria de procesos\Hojas de proceso\\PLA-10-55 .xlsx</v>
      </c>
    </row>
    <row r="214" spans="39:45" x14ac:dyDescent="0.25">
      <c r="AM214" s="7" t="s">
        <v>225</v>
      </c>
      <c r="AN214" t="s">
        <v>1197</v>
      </c>
      <c r="AO214" s="7" t="str">
        <f>+IFERROR(VLOOKUP(AN214,Tabla1[],2,FALSE),"")</f>
        <v>PLA</v>
      </c>
      <c r="AP214" t="str">
        <f>+IFERROR(VLOOKUP(AO214,[1]!Tabla_áreas[#Data],3,FALSE),"")</f>
        <v/>
      </c>
      <c r="AQ214" t="str">
        <f t="shared" si="6"/>
        <v>PLA-05-01</v>
      </c>
      <c r="AR214" t="str">
        <f>IFERROR(VLOOKUP(AQ214,[1]!Tabla1[[#All],[HdP Cód Nuevo]:[HdP Nombre]],2,FALSE),"")</f>
        <v/>
      </c>
      <c r="AS214" t="str">
        <f t="shared" si="7"/>
        <v>\\SERVER2012\ingenieria de procesos\Hojas de proceso\\PLA-05-01 .xlsx</v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N216" t="s">
        <v>746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242</v>
      </c>
      <c r="AN231" t="s">
        <v>746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N234" t="s">
        <v>853</v>
      </c>
      <c r="AO234" s="7" t="str">
        <f>+IFERROR(VLOOKUP(AN234,Tabla1[],2,FALSE),"")</f>
        <v>CHA</v>
      </c>
      <c r="AP234" t="str">
        <f>+IFERROR(VLOOKUP(AO234,[1]!Tabla_áreas[#Data],3,FALSE),"")</f>
        <v/>
      </c>
      <c r="AQ234" t="str">
        <f t="shared" si="6"/>
        <v>CHA-01-01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proceso\\CHA-01-01 .xlsx</v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N236" t="s">
        <v>962</v>
      </c>
      <c r="AO236" s="7" t="str">
        <f>+IFERROR(VLOOKUP(AN236,Tabla1[],2,FALSE),"")</f>
        <v>ARV</v>
      </c>
      <c r="AP236" t="str">
        <f>+IFERROR(VLOOKUP(AO236,[1]!Tabla_áreas[#Data],3,FALSE),"")</f>
        <v/>
      </c>
      <c r="AQ236" t="str">
        <f t="shared" si="6"/>
        <v>ARV-25-10</v>
      </c>
      <c r="AR236" t="str">
        <f>IFERROR(VLOOKUP(AQ236,[1]!Tabla1[[#All],[HdP Cód Nuevo]:[HdP Nombre]],2,FALSE),"")</f>
        <v/>
      </c>
      <c r="AS236" t="str">
        <f t="shared" si="7"/>
        <v>\\SERVER2012\ingenieria de procesos\Hojas de proceso\\ARV-25-10 .xlsx</v>
      </c>
    </row>
    <row r="237" spans="39:45" x14ac:dyDescent="0.25"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x14ac:dyDescent="0.25">
      <c r="AM238" s="7" t="s">
        <v>249</v>
      </c>
      <c r="AN238" t="s">
        <v>778</v>
      </c>
      <c r="AO238" s="7" t="str">
        <f>+IFERROR(VLOOKUP(AN238,Tabla1[],2,FALSE),"")</f>
        <v>ATQ</v>
      </c>
      <c r="AP238" t="str">
        <f>+IFERROR(VLOOKUP(AO238,[1]!Tabla_áreas[#Data],3,FALSE),"")</f>
        <v/>
      </c>
      <c r="AQ238" t="str">
        <f t="shared" si="6"/>
        <v>ATQ-35-05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proceso\\ATQ-35-05 .xlsx</v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N242" t="s">
        <v>965</v>
      </c>
      <c r="AO242" s="7" t="str">
        <f>+IFERROR(VLOOKUP(AN242,Tabla1[],2,FALSE),"")</f>
        <v>ARV</v>
      </c>
      <c r="AP242" t="str">
        <f>+IFERROR(VLOOKUP(AO242,[1]!Tabla_áreas[#Data],3,FALSE),"")</f>
        <v/>
      </c>
      <c r="AQ242" t="str">
        <f t="shared" si="6"/>
        <v>ARV-10-20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proceso\\ARV-10-20 .xlsx</v>
      </c>
    </row>
    <row r="243" spans="1:45" x14ac:dyDescent="0.25">
      <c r="AM243" s="7" t="s">
        <v>254</v>
      </c>
      <c r="AN243" t="s">
        <v>959</v>
      </c>
      <c r="AO243" s="7" t="str">
        <f>+IFERROR(VLOOKUP(AN243,Tabla1[],2,FALSE),"")</f>
        <v>ARV</v>
      </c>
      <c r="AP243" t="str">
        <f>+IFERROR(VLOOKUP(AO243,[1]!Tabla_áreas[#Data],3,FALSE),"")</f>
        <v/>
      </c>
      <c r="AQ243" t="str">
        <f t="shared" si="6"/>
        <v>ARV-15-20</v>
      </c>
      <c r="AR243" t="str">
        <f>IFERROR(VLOOKUP(AQ243,[1]!Tabla1[[#All],[HdP Cód Nuevo]:[HdP Nombre]],2,FALSE),"")</f>
        <v/>
      </c>
      <c r="AS243" t="str">
        <f t="shared" si="7"/>
        <v>\\SERVER2012\ingenieria de procesos\Hojas de proceso\\ARV-15-20 .xlsx</v>
      </c>
    </row>
    <row r="244" spans="1:45" x14ac:dyDescent="0.25">
      <c r="AM244" s="7" t="s">
        <v>255</v>
      </c>
      <c r="AN244" t="s">
        <v>961</v>
      </c>
      <c r="AO244" s="7" t="str">
        <f>+IFERROR(VLOOKUP(AN244,Tabla1[],2,FALSE),"")</f>
        <v>ARV</v>
      </c>
      <c r="AP244" t="str">
        <f>+IFERROR(VLOOKUP(AO244,[1]!Tabla_áreas[#Data],3,FALSE),"")</f>
        <v/>
      </c>
      <c r="AQ244" t="str">
        <f t="shared" si="6"/>
        <v>ARV-15-15</v>
      </c>
      <c r="AR244" t="str">
        <f>IFERROR(VLOOKUP(AQ244,[1]!Tabla1[[#All],[HdP Cód Nuevo]:[HdP Nombre]],2,FALSE),"")</f>
        <v/>
      </c>
      <c r="AS244" t="str">
        <f t="shared" si="7"/>
        <v>\\SERVER2012\ingenieria de procesos\Hojas de proceso\\ARV-15-15 .xlsx</v>
      </c>
    </row>
    <row r="245" spans="1:45" ht="16.5" customHeight="1" x14ac:dyDescent="0.25">
      <c r="A245" s="94" t="s">
        <v>938</v>
      </c>
      <c r="B245" s="95"/>
      <c r="C245" s="95"/>
      <c r="D245" s="95"/>
      <c r="E245" s="95"/>
      <c r="F245" s="95"/>
      <c r="G245" s="95"/>
      <c r="H245" s="95"/>
      <c r="I245" s="96"/>
      <c r="J245" s="32"/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246" s="11"/>
      <c r="J246" s="11"/>
      <c r="AM246" s="7" t="s">
        <v>257</v>
      </c>
      <c r="AN246" t="s">
        <v>947</v>
      </c>
      <c r="AO246" s="7" t="str">
        <f>+IFERROR(VLOOKUP(AN246,Tabla1[],2,FALSE),"")</f>
        <v>CHA</v>
      </c>
      <c r="AP246" t="str">
        <f>+IFERROR(VLOOKUP(AO246,[1]!Tabla_áreas[#Data],3,FALSE),"")</f>
        <v/>
      </c>
      <c r="AQ246" t="str">
        <f t="shared" si="6"/>
        <v>CHA-01-15</v>
      </c>
      <c r="AR246" t="str">
        <f>IFERROR(VLOOKUP(AQ246,[1]!Tabla1[[#All],[HdP Cód Nuevo]:[HdP Nombre]],2,FALSE),"")</f>
        <v/>
      </c>
      <c r="AS246" t="str">
        <f t="shared" si="7"/>
        <v>\\SERVER2012\ingenieria de procesos\Hojas de proceso\\CHA-01-15 .xlsx</v>
      </c>
    </row>
    <row r="247" spans="1:45" x14ac:dyDescent="0.25">
      <c r="A247" s="11"/>
      <c r="J247" s="11"/>
      <c r="AM247" s="7" t="s">
        <v>258</v>
      </c>
      <c r="AN247" t="s">
        <v>967</v>
      </c>
      <c r="AO247" s="7" t="str">
        <f>+IFERROR(VLOOKUP(AN247,Tabla1[],2,FALSE),"")</f>
        <v>CHA</v>
      </c>
      <c r="AP247" t="str">
        <f>+IFERROR(VLOOKUP(AO247,[1]!Tabla_áreas[#Data],3,FALSE),"")</f>
        <v/>
      </c>
      <c r="AQ247" t="str">
        <f t="shared" si="6"/>
        <v>CHA-15-15</v>
      </c>
      <c r="AR247" t="str">
        <f>IFERROR(VLOOKUP(AQ247,[1]!Tabla1[[#All],[HdP Cód Nuevo]:[HdP Nombre]],2,FALSE),"")</f>
        <v/>
      </c>
      <c r="AS247" t="str">
        <f t="shared" si="7"/>
        <v>\\SERVER2012\ingenieria de procesos\Hojas de proceso\\CHA-15-15 .xlsx</v>
      </c>
    </row>
    <row r="248" spans="1:45" x14ac:dyDescent="0.25">
      <c r="A248" s="11"/>
      <c r="J248" s="11"/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x14ac:dyDescent="0.25">
      <c r="A249" s="11"/>
      <c r="J249" s="11"/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1:45" x14ac:dyDescent="0.25">
      <c r="A250" s="11"/>
      <c r="J250" s="11"/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ht="15" customHeight="1" x14ac:dyDescent="0.25">
      <c r="A251" s="11"/>
      <c r="J251" s="11"/>
      <c r="AM251" s="7" t="s">
        <v>262</v>
      </c>
      <c r="AN251" t="s">
        <v>856</v>
      </c>
      <c r="AO251" s="7" t="str">
        <f>+IFERROR(VLOOKUP(AN251,Tabla1[],2,FALSE),"")</f>
        <v>EQU</v>
      </c>
      <c r="AP251" t="str">
        <f>+IFERROR(VLOOKUP(AO251,[1]!Tabla_áreas[#Data],3,FALSE),"")</f>
        <v/>
      </c>
      <c r="AQ251" t="str">
        <f t="shared" si="6"/>
        <v>EQU-05-05</v>
      </c>
      <c r="AR251" t="str">
        <f>IFERROR(VLOOKUP(AQ251,[1]!Tabla1[[#All],[HdP Cód Nuevo]:[HdP Nombre]],2,FALSE),"")</f>
        <v/>
      </c>
      <c r="AS251" t="str">
        <f t="shared" si="7"/>
        <v>\\SERVER2012\ingenieria de procesos\Hojas de proceso\\EQU-05-05 .xlsx</v>
      </c>
    </row>
    <row r="252" spans="1:45" ht="15" customHeight="1" x14ac:dyDescent="0.25">
      <c r="A252" s="11"/>
      <c r="J252" s="11"/>
      <c r="AM252" s="7" t="s">
        <v>263</v>
      </c>
      <c r="AN252" t="s">
        <v>752</v>
      </c>
      <c r="AO252" s="7" t="str">
        <f>+IFERROR(VLOOKUP(AN252,Tabla1[],2,FALSE),"")</f>
        <v>EQU</v>
      </c>
      <c r="AP252" t="str">
        <f>+IFERROR(VLOOKUP(AO252,[1]!Tabla_áreas[#Data],3,FALSE),"")</f>
        <v/>
      </c>
      <c r="AQ252" t="str">
        <f t="shared" si="6"/>
        <v>EQU-15-01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proceso\\EQU-15-01 .xlsx</v>
      </c>
    </row>
    <row r="253" spans="1:45" ht="15" customHeight="1" x14ac:dyDescent="0.25">
      <c r="A253" s="11"/>
      <c r="J253" s="11"/>
      <c r="AM253" s="7" t="s">
        <v>264</v>
      </c>
      <c r="AN253" t="s">
        <v>906</v>
      </c>
      <c r="AO253" s="7" t="str">
        <f>+IFERROR(VLOOKUP(AN253,Tabla1[],2,FALSE),"")</f>
        <v>EQU</v>
      </c>
      <c r="AP253" t="str">
        <f>+IFERROR(VLOOKUP(AO253,[1]!Tabla_áreas[#Data],3,FALSE),"")</f>
        <v/>
      </c>
      <c r="AQ253" t="str">
        <f t="shared" si="6"/>
        <v>EQU-20-20</v>
      </c>
      <c r="AR253" t="str">
        <f>IFERROR(VLOOKUP(AQ253,[1]!Tabla1[[#All],[HdP Cód Nuevo]:[HdP Nombre]],2,FALSE),"")</f>
        <v/>
      </c>
      <c r="AS253" t="str">
        <f t="shared" si="7"/>
        <v>\\SERVER2012\ingenieria de procesos\Hojas de proceso\\EQU-20-20 .xlsx</v>
      </c>
    </row>
    <row r="254" spans="1:45" ht="15" customHeight="1" x14ac:dyDescent="0.25">
      <c r="A254" s="11"/>
      <c r="J254" s="11"/>
      <c r="AM254" s="7" t="s">
        <v>265</v>
      </c>
      <c r="AN254" t="s">
        <v>754</v>
      </c>
      <c r="AO254" s="7" t="str">
        <f>+IFERROR(VLOOKUP(AN254,Tabla1[],2,FALSE),"")</f>
        <v>EQU</v>
      </c>
      <c r="AP254" t="str">
        <f>+IFERROR(VLOOKUP(AO254,[1]!Tabla_áreas[#Data],3,FALSE),"")</f>
        <v/>
      </c>
      <c r="AQ254" t="str">
        <f t="shared" si="6"/>
        <v>EQU-25-01</v>
      </c>
      <c r="AR254" t="str">
        <f>IFERROR(VLOOKUP(AQ254,[1]!Tabla1[[#All],[HdP Cód Nuevo]:[HdP Nombre]],2,FALSE),"")</f>
        <v/>
      </c>
      <c r="AS254" t="str">
        <f t="shared" si="7"/>
        <v>\\SERVER2012\ingenieria de procesos\Hojas de proceso\\EQU-25-01 .xlsx</v>
      </c>
    </row>
    <row r="255" spans="1:45" ht="15" customHeight="1" x14ac:dyDescent="0.25">
      <c r="A255" s="13"/>
      <c r="B255" s="14"/>
      <c r="C255" s="14"/>
      <c r="D255" s="14"/>
      <c r="E255" s="14"/>
      <c r="F255" s="14"/>
      <c r="G255" s="14"/>
      <c r="H255" s="14"/>
      <c r="I255" s="14"/>
      <c r="J255" s="11"/>
      <c r="AM255" s="7" t="s">
        <v>266</v>
      </c>
      <c r="AN255" t="s">
        <v>968</v>
      </c>
      <c r="AO255" s="7" t="str">
        <f>+IFERROR(VLOOKUP(AN255,Tabla1[],2,FALSE),"")</f>
        <v>EQU</v>
      </c>
      <c r="AP255" t="str">
        <f>+IFERROR(VLOOKUP(AO255,[1]!Tabla_áreas[#Data],3,FALSE),"")</f>
        <v/>
      </c>
      <c r="AQ255" t="str">
        <f t="shared" si="6"/>
        <v>EQU-35-10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proceso\\EQU-35-10 .xlsx</v>
      </c>
    </row>
    <row r="256" spans="1:45" ht="15" customHeight="1" x14ac:dyDescent="0.25">
      <c r="AM256" s="7" t="s">
        <v>267</v>
      </c>
      <c r="AN256" t="s">
        <v>757</v>
      </c>
      <c r="AO256" s="7" t="str">
        <f>+IFERROR(VLOOKUP(AN256,Tabla1[],2,FALSE),"")</f>
        <v>EQU</v>
      </c>
      <c r="AP256" t="str">
        <f>+IFERROR(VLOOKUP(AO256,[1]!Tabla_áreas[#Data],3,FALSE),"")</f>
        <v/>
      </c>
      <c r="AQ256" t="str">
        <f t="shared" si="6"/>
        <v>EQU-40-01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proceso\\EQU-40-01 .xlsx</v>
      </c>
    </row>
    <row r="257" spans="1:45" ht="15" customHeight="1" x14ac:dyDescent="0.25">
      <c r="AM257" s="7" t="s">
        <v>268</v>
      </c>
      <c r="AN257" t="s">
        <v>969</v>
      </c>
      <c r="AO257" s="7" t="str">
        <f>+IFERROR(VLOOKUP(AN257,Tabla1[],2,FALSE),"")</f>
        <v>EQU</v>
      </c>
      <c r="AP257" t="str">
        <f>+IFERROR(VLOOKUP(AO257,[1]!Tabla_áreas[#Data],3,FALSE),"")</f>
        <v/>
      </c>
      <c r="AQ257" t="str">
        <f t="shared" si="6"/>
        <v>EQU-45-10</v>
      </c>
      <c r="AR257" t="str">
        <f>IFERROR(VLOOKUP(AQ257,[1]!Tabla1[[#All],[HdP Cód Nuevo]:[HdP Nombre]],2,FALSE),"")</f>
        <v/>
      </c>
      <c r="AS257" t="str">
        <f t="shared" si="7"/>
        <v>\\SERVER2012\ingenieria de procesos\Hojas de proceso\\EQU-45-10 .xlsx</v>
      </c>
    </row>
    <row r="258" spans="1:45" ht="15" customHeight="1" x14ac:dyDescent="0.25">
      <c r="AM258" s="7" t="s">
        <v>269</v>
      </c>
      <c r="AN258" t="s">
        <v>759</v>
      </c>
      <c r="AO258" s="7" t="str">
        <f>+IFERROR(VLOOKUP(AN258,Tabla1[],2,FALSE),"")</f>
        <v>EQU</v>
      </c>
      <c r="AP258" t="str">
        <f>+IFERROR(VLOOKUP(AO258,[1]!Tabla_áreas[#Data],3,FALSE),"")</f>
        <v/>
      </c>
      <c r="AQ258" t="str">
        <f t="shared" si="6"/>
        <v>EQU-50-01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proceso\\EQU-50-01 .xlsx</v>
      </c>
    </row>
    <row r="259" spans="1:45" ht="15" customHeight="1" x14ac:dyDescent="0.25">
      <c r="AM259" s="7" t="s">
        <v>270</v>
      </c>
      <c r="AN259" t="s">
        <v>760</v>
      </c>
      <c r="AO259" s="7" t="str">
        <f>+IFERROR(VLOOKUP(AN259,Tabla1[],2,FALSE),"")</f>
        <v>EQU</v>
      </c>
      <c r="AP259" t="str">
        <f>+IFERROR(VLOOKUP(AO259,[1]!Tabla_áreas[#Data],3,FALSE),"")</f>
        <v/>
      </c>
      <c r="AQ259" t="str">
        <f t="shared" si="6"/>
        <v>EQU-55-01</v>
      </c>
      <c r="AR259" t="str">
        <f>IFERROR(VLOOKUP(AQ259,[1]!Tabla1[[#All],[HdP Cód Nuevo]:[HdP Nombre]],2,FALSE),"")</f>
        <v/>
      </c>
      <c r="AS259" t="str">
        <f t="shared" si="7"/>
        <v>\\SERVER2012\ingenieria de procesos\Hojas de proceso\\EQU-55-01 .xlsx</v>
      </c>
    </row>
    <row r="260" spans="1:45" ht="15" customHeight="1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ht="15" customHeight="1" x14ac:dyDescent="0.25"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ht="15" customHeight="1" x14ac:dyDescent="0.25">
      <c r="A263" s="94" t="s">
        <v>915</v>
      </c>
      <c r="B263" s="96"/>
      <c r="C263" s="94" t="s">
        <v>916</v>
      </c>
      <c r="D263" s="95"/>
      <c r="E263" s="95"/>
      <c r="F263" s="95"/>
      <c r="G263" s="96"/>
      <c r="H263" s="94" t="s">
        <v>917</v>
      </c>
      <c r="I263" s="95"/>
      <c r="J263" s="96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ht="15" customHeight="1" x14ac:dyDescent="0.25">
      <c r="A264" s="155" t="s">
        <v>918</v>
      </c>
      <c r="B264" s="156"/>
      <c r="C264" s="97" t="s">
        <v>919</v>
      </c>
      <c r="D264" s="98"/>
      <c r="E264" s="98"/>
      <c r="F264" s="98"/>
      <c r="G264" s="99"/>
      <c r="H264" s="97" t="s">
        <v>824</v>
      </c>
      <c r="I264" s="98"/>
      <c r="J264" s="99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ht="15" customHeight="1" x14ac:dyDescent="0.25">
      <c r="A265" s="151" t="s">
        <v>918</v>
      </c>
      <c r="B265" s="152"/>
      <c r="C265" s="100" t="s">
        <v>920</v>
      </c>
      <c r="D265" s="101"/>
      <c r="E265" s="101"/>
      <c r="F265" s="101"/>
      <c r="G265" s="102"/>
      <c r="H265" s="100" t="s">
        <v>13</v>
      </c>
      <c r="I265" s="101"/>
      <c r="J265" s="102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ref="AQ265:AQ328" si="8">IF(AO265="","",AO265&amp;"-"&amp;RIGHT(AN265,5))</f>
        <v/>
      </c>
      <c r="AR265" t="str">
        <f>IFERROR(VLOOKUP(AQ265,[1]!Tabla1[[#All],[HdP Cód Nuevo]:[HdP Nombre]],2,FALSE),"")</f>
        <v/>
      </c>
      <c r="AS265" t="str">
        <f t="shared" ref="AS265:AS328" si="9">IF(AO265="","",$AN$4&amp;AP265&amp;"\"&amp;AQ265&amp;" "&amp;AR265&amp;$AN$5)</f>
        <v/>
      </c>
    </row>
    <row r="266" spans="1:45" ht="15" customHeight="1" x14ac:dyDescent="0.25">
      <c r="A266" s="153" t="s">
        <v>918</v>
      </c>
      <c r="B266" s="154"/>
      <c r="C266" s="103" t="s">
        <v>921</v>
      </c>
      <c r="D266" s="104"/>
      <c r="E266" s="104"/>
      <c r="F266" s="104"/>
      <c r="G266" s="105"/>
      <c r="H266" s="103" t="s">
        <v>815</v>
      </c>
      <c r="I266" s="104"/>
      <c r="J266" s="105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8"/>
        <v/>
      </c>
      <c r="AR266" t="str">
        <f>IFERROR(VLOOKUP(AQ266,[1]!Tabla1[[#All],[HdP Cód Nuevo]:[HdP Nombre]],2,FALSE),"")</f>
        <v/>
      </c>
      <c r="AS266" t="str">
        <f t="shared" si="9"/>
        <v/>
      </c>
    </row>
    <row r="267" spans="1:45" ht="15" customHeight="1" x14ac:dyDescent="0.25">
      <c r="A267" s="147" t="s">
        <v>922</v>
      </c>
      <c r="B267" s="148"/>
      <c r="C267" s="106" t="s">
        <v>923</v>
      </c>
      <c r="D267" s="107"/>
      <c r="E267" s="107"/>
      <c r="F267" s="107"/>
      <c r="G267" s="108"/>
      <c r="H267" s="106" t="s">
        <v>726</v>
      </c>
      <c r="I267" s="107"/>
      <c r="J267" s="108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ht="15" customHeight="1" x14ac:dyDescent="0.25">
      <c r="A268" s="149" t="s">
        <v>922</v>
      </c>
      <c r="B268" s="150"/>
      <c r="C268" s="112" t="s">
        <v>924</v>
      </c>
      <c r="D268" s="113"/>
      <c r="E268" s="113"/>
      <c r="F268" s="113"/>
      <c r="G268" s="114"/>
      <c r="H268" s="112" t="s">
        <v>780</v>
      </c>
      <c r="I268" s="113"/>
      <c r="J268" s="114"/>
      <c r="AM268" s="7" t="s">
        <v>2</v>
      </c>
      <c r="AN268" t="s">
        <v>820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ht="15" customHeight="1" x14ac:dyDescent="0.25">
      <c r="A269" s="143" t="s">
        <v>922</v>
      </c>
      <c r="B269" s="144"/>
      <c r="C269" s="115" t="s">
        <v>925</v>
      </c>
      <c r="D269" s="116"/>
      <c r="E269" s="116"/>
      <c r="F269" s="116"/>
      <c r="G269" s="117"/>
      <c r="H269" s="115" t="s">
        <v>926</v>
      </c>
      <c r="I269" s="116"/>
      <c r="J269" s="117"/>
      <c r="AM269" s="7" t="s">
        <v>278</v>
      </c>
      <c r="AN269" t="s">
        <v>1208</v>
      </c>
      <c r="AO269" s="7" t="str">
        <f>+IFERROR(VLOOKUP(AN269,Tabla1[],2,FALSE),"")</f>
        <v>EQU</v>
      </c>
      <c r="AP269" t="str">
        <f>+IFERROR(VLOOKUP(AO269,[1]!Tabla_áreas[#Data],3,FALSE),"")</f>
        <v/>
      </c>
      <c r="AQ269" t="str">
        <f t="shared" si="8"/>
        <v>EQU-14-10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proceso\\EQU-14-10 .xlsx</v>
      </c>
    </row>
    <row r="270" spans="1:45" ht="15" customHeight="1" x14ac:dyDescent="0.25">
      <c r="A270" s="145" t="s">
        <v>922</v>
      </c>
      <c r="B270" s="146"/>
      <c r="C270" s="118" t="s">
        <v>927</v>
      </c>
      <c r="D270" s="119"/>
      <c r="E270" s="119"/>
      <c r="F270" s="119"/>
      <c r="G270" s="120"/>
      <c r="H270" s="118" t="s">
        <v>823</v>
      </c>
      <c r="I270" s="119"/>
      <c r="J270" s="120"/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1:45" ht="15" customHeight="1" x14ac:dyDescent="0.25">
      <c r="A271" s="121" t="s">
        <v>922</v>
      </c>
      <c r="B271" s="123"/>
      <c r="C271" s="121" t="s">
        <v>928</v>
      </c>
      <c r="D271" s="122"/>
      <c r="E271" s="122"/>
      <c r="F271" s="122"/>
      <c r="G271" s="123"/>
      <c r="H271" s="121" t="s">
        <v>784</v>
      </c>
      <c r="I271" s="122"/>
      <c r="J271" s="123"/>
      <c r="AM271" s="7" t="s">
        <v>8</v>
      </c>
      <c r="AN271" t="s">
        <v>1225</v>
      </c>
      <c r="AO271" s="7" t="str">
        <f>+IFERROR(VLOOKUP(AN271,Tabla1[],2,FALSE),"")</f>
        <v>SUB</v>
      </c>
      <c r="AP271" t="str">
        <f>+IFERROR(VLOOKUP(AO271,[1]!Tabla_áreas[#Data],3,FALSE),"")</f>
        <v/>
      </c>
      <c r="AQ271" t="str">
        <f t="shared" si="8"/>
        <v>SUB-55-01</v>
      </c>
      <c r="AR271" t="str">
        <f>IFERROR(VLOOKUP(AQ271,[1]!Tabla1[[#All],[HdP Cód Nuevo]:[HdP Nombre]],2,FALSE),"")</f>
        <v/>
      </c>
      <c r="AS271" t="str">
        <f t="shared" si="9"/>
        <v>\\SERVER2012\ingenieria de procesos\Hojas de proceso\\SUB-55-01 .xlsx</v>
      </c>
    </row>
    <row r="272" spans="1:45" ht="15" customHeight="1" x14ac:dyDescent="0.25">
      <c r="A272" s="141" t="s">
        <v>922</v>
      </c>
      <c r="B272" s="142"/>
      <c r="C272" s="124" t="s">
        <v>929</v>
      </c>
      <c r="D272" s="125"/>
      <c r="E272" s="125"/>
      <c r="F272" s="125"/>
      <c r="G272" s="126"/>
      <c r="H272" s="124" t="s">
        <v>819</v>
      </c>
      <c r="I272" s="125"/>
      <c r="J272" s="126"/>
      <c r="AM272" s="7" t="s">
        <v>6</v>
      </c>
      <c r="AN272" t="s">
        <v>1226</v>
      </c>
      <c r="AO272" s="7" t="str">
        <f>+IFERROR(VLOOKUP(AN272,Tabla1[],2,FALSE),"")</f>
        <v>SUB</v>
      </c>
      <c r="AP272" t="str">
        <f>+IFERROR(VLOOKUP(AO272,[1]!Tabla_áreas[#Data],3,FALSE),"")</f>
        <v/>
      </c>
      <c r="AQ272" t="str">
        <f t="shared" si="8"/>
        <v>SUB-55-02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proceso\\SUB-55-02 .xlsx</v>
      </c>
    </row>
    <row r="273" spans="1:45" ht="15" customHeight="1" x14ac:dyDescent="0.25">
      <c r="A273" s="137" t="s">
        <v>922</v>
      </c>
      <c r="B273" s="138"/>
      <c r="C273" s="91" t="s">
        <v>930</v>
      </c>
      <c r="D273" s="92"/>
      <c r="E273" s="92"/>
      <c r="F273" s="92"/>
      <c r="G273" s="93"/>
      <c r="H273" s="91" t="s">
        <v>931</v>
      </c>
      <c r="I273" s="92"/>
      <c r="J273" s="93"/>
      <c r="AM273" s="7" t="s">
        <v>9</v>
      </c>
      <c r="AN273" t="s">
        <v>960</v>
      </c>
      <c r="AO273" s="7" t="str">
        <f>+IFERROR(VLOOKUP(AN273,Tabla1[],2,FALSE),"")</f>
        <v>ESP</v>
      </c>
      <c r="AP273" t="str">
        <f>+IFERROR(VLOOKUP(AO273,[1]!Tabla_áreas[#Data],3,FALSE),"")</f>
        <v/>
      </c>
      <c r="AQ273" t="str">
        <f t="shared" si="8"/>
        <v>ESP-05-06</v>
      </c>
      <c r="AR273" t="str">
        <f>IFERROR(VLOOKUP(AQ273,[1]!Tabla1[[#All],[HdP Cód Nuevo]:[HdP Nombre]],2,FALSE),"")</f>
        <v/>
      </c>
      <c r="AS273" t="str">
        <f t="shared" si="9"/>
        <v>\\SERVER2012\ingenieria de procesos\Hojas de proceso\\ESP-05-06 .xlsx</v>
      </c>
    </row>
    <row r="274" spans="1:45" x14ac:dyDescent="0.25">
      <c r="A274" s="139" t="s">
        <v>922</v>
      </c>
      <c r="B274" s="140"/>
      <c r="C274" s="109" t="s">
        <v>932</v>
      </c>
      <c r="D274" s="110"/>
      <c r="E274" s="110"/>
      <c r="F274" s="110"/>
      <c r="G274" s="111"/>
      <c r="H274" s="109" t="s">
        <v>820</v>
      </c>
      <c r="I274" s="110"/>
      <c r="J274" s="111"/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1:45" x14ac:dyDescent="0.25">
      <c r="A275" s="129" t="s">
        <v>922</v>
      </c>
      <c r="B275" s="130"/>
      <c r="C275" s="85" t="s">
        <v>933</v>
      </c>
      <c r="D275" s="86"/>
      <c r="E275" s="86"/>
      <c r="F275" s="86"/>
      <c r="G275" s="87"/>
      <c r="H275" s="85" t="s">
        <v>816</v>
      </c>
      <c r="I275" s="86"/>
      <c r="J275" s="87"/>
      <c r="AM275" s="7" t="s">
        <v>279</v>
      </c>
      <c r="AN275" t="s">
        <v>1209</v>
      </c>
      <c r="AO275" s="7" t="str">
        <f>+IFERROR(VLOOKUP(AN275,Tabla1[],2,FALSE),"")</f>
        <v>PLA</v>
      </c>
      <c r="AP275" t="str">
        <f>+IFERROR(VLOOKUP(AO275,[1]!Tabla_áreas[#Data],3,FALSE),"")</f>
        <v/>
      </c>
      <c r="AQ275" t="str">
        <f t="shared" si="8"/>
        <v>PLA-10-60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proceso\\PLA-10-60 .xlsx</v>
      </c>
    </row>
    <row r="276" spans="1:45" x14ac:dyDescent="0.25">
      <c r="A276" s="133" t="s">
        <v>922</v>
      </c>
      <c r="B276" s="134"/>
      <c r="C276" s="88" t="s">
        <v>934</v>
      </c>
      <c r="D276" s="89"/>
      <c r="E276" s="89"/>
      <c r="F276" s="89"/>
      <c r="G276" s="90"/>
      <c r="H276" s="88" t="s">
        <v>821</v>
      </c>
      <c r="I276" s="89"/>
      <c r="J276" s="90"/>
      <c r="AM276" s="7" t="s">
        <v>280</v>
      </c>
      <c r="AN276" t="s">
        <v>1210</v>
      </c>
      <c r="AO276" s="7" t="str">
        <f>+IFERROR(VLOOKUP(AN276,Tabla1[],2,FALSE),"")</f>
        <v>PLA</v>
      </c>
      <c r="AP276" t="str">
        <f>+IFERROR(VLOOKUP(AO276,[1]!Tabla_áreas[#Data],3,FALSE),"")</f>
        <v/>
      </c>
      <c r="AQ276" t="str">
        <f t="shared" si="8"/>
        <v>PLA-05-01</v>
      </c>
      <c r="AR276" t="str">
        <f>IFERROR(VLOOKUP(AQ276,[1]!Tabla1[[#All],[HdP Cód Nuevo]:[HdP Nombre]],2,FALSE),"")</f>
        <v/>
      </c>
      <c r="AS276" t="str">
        <f t="shared" si="9"/>
        <v>\\SERVER2012\ingenieria de procesos\Hojas de proceso\\PLA-05-01 .xlsx</v>
      </c>
    </row>
    <row r="277" spans="1:45" x14ac:dyDescent="0.25">
      <c r="A277" s="135" t="s">
        <v>922</v>
      </c>
      <c r="B277" s="136"/>
      <c r="C277" s="79" t="s">
        <v>935</v>
      </c>
      <c r="D277" s="80"/>
      <c r="E277" s="80"/>
      <c r="F277" s="80"/>
      <c r="G277" s="81"/>
      <c r="H277" s="79" t="s">
        <v>936</v>
      </c>
      <c r="I277" s="80"/>
      <c r="J277" s="81"/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1:45" x14ac:dyDescent="0.25">
      <c r="A278" s="131" t="s">
        <v>922</v>
      </c>
      <c r="B278" s="132"/>
      <c r="C278" s="82" t="s">
        <v>937</v>
      </c>
      <c r="D278" s="83"/>
      <c r="E278" s="83"/>
      <c r="F278" s="83"/>
      <c r="G278" s="84"/>
      <c r="H278" s="82" t="s">
        <v>822</v>
      </c>
      <c r="I278" s="83"/>
      <c r="J278" s="84"/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1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1:45" x14ac:dyDescent="0.25">
      <c r="AM280" s="7" t="s">
        <v>284</v>
      </c>
      <c r="AN280" s="5" t="s">
        <v>1217</v>
      </c>
      <c r="AO280" s="7" t="str">
        <f>+IFERROR(VLOOKUP(AN280,Tabla1[],2,FALSE),"")</f>
        <v>PLA</v>
      </c>
      <c r="AP280" t="str">
        <f>+IFERROR(VLOOKUP(AO280,[1]!Tabla_áreas[#Data],3,FALSE),"")</f>
        <v/>
      </c>
      <c r="AQ280" t="str">
        <f t="shared" si="8"/>
        <v>PLA-10-65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proceso\\PLA-10-65 .xlsx</v>
      </c>
    </row>
    <row r="281" spans="1:45" x14ac:dyDescent="0.25">
      <c r="AM281" s="7" t="s">
        <v>285</v>
      </c>
      <c r="AN281" t="s">
        <v>1216</v>
      </c>
      <c r="AO281" s="7" t="str">
        <f>+IFERROR(VLOOKUP(AN281,Tabla1[],2,FALSE),"")</f>
        <v>PLA</v>
      </c>
      <c r="AP281" t="str">
        <f>+IFERROR(VLOOKUP(AO281,[1]!Tabla_áreas[#Data],3,FALSE),"")</f>
        <v/>
      </c>
      <c r="AQ281" t="str">
        <f t="shared" si="8"/>
        <v>PLA-05-01</v>
      </c>
      <c r="AR281" t="str">
        <f>IFERROR(VLOOKUP(AQ281,[1]!Tabla1[[#All],[HdP Cód Nuevo]:[HdP Nombre]],2,FALSE),"")</f>
        <v/>
      </c>
      <c r="AS281" t="str">
        <f t="shared" si="9"/>
        <v>\\SERVER2012\ingenieria de procesos\Hojas de proceso\\PLA-05-01 .xlsx</v>
      </c>
    </row>
    <row r="282" spans="1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1:45" x14ac:dyDescent="0.25">
      <c r="AM284" s="7" t="s">
        <v>287</v>
      </c>
      <c r="AN284" t="s">
        <v>814</v>
      </c>
      <c r="AO284" s="7" t="str">
        <f>+IFERROR(VLOOKUP(AN284,Tabla1[],2,FALSE),"")</f>
        <v>EMB</v>
      </c>
      <c r="AP284" t="str">
        <f>+IFERROR(VLOOKUP(AO284,[1]!Tabla_áreas[#Data],3,FALSE),"")</f>
        <v/>
      </c>
      <c r="AQ284" t="str">
        <f t="shared" si="8"/>
        <v>EMB-10-01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proceso\\EMB-10-01 .xlsx</v>
      </c>
    </row>
    <row r="285" spans="1:45" x14ac:dyDescent="0.25">
      <c r="AM285" s="7" t="s">
        <v>288</v>
      </c>
      <c r="AN285" t="s">
        <v>1075</v>
      </c>
      <c r="AO285" s="7" t="str">
        <f>+IFERROR(VLOOKUP(AN285,Tabla1[],2,FALSE),"")</f>
        <v>EMB</v>
      </c>
      <c r="AP285" t="str">
        <f>+IFERROR(VLOOKUP(AO285,[1]!Tabla_áreas[#Data],3,FALSE),"")</f>
        <v/>
      </c>
      <c r="AQ285" t="str">
        <f t="shared" si="8"/>
        <v>EMB-10-05</v>
      </c>
      <c r="AR285" t="str">
        <f>IFERROR(VLOOKUP(AQ285,[1]!Tabla1[[#All],[HdP Cód Nuevo]:[HdP Nombre]],2,FALSE),"")</f>
        <v/>
      </c>
      <c r="AS285" t="str">
        <f t="shared" si="9"/>
        <v>\\SERVER2012\ingenieria de procesos\Hojas de proceso\\EMB-10-05 .xlsx</v>
      </c>
    </row>
    <row r="286" spans="1:45" x14ac:dyDescent="0.25">
      <c r="AM286" s="7" t="s">
        <v>11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1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1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N290" t="s">
        <v>1347</v>
      </c>
      <c r="AO290" s="7" t="str">
        <f>+IFERROR(VLOOKUP(AN290,Tabla1[],2,FALSE),"")</f>
        <v>PLA</v>
      </c>
      <c r="AP290" t="str">
        <f>+IFERROR(VLOOKUP(AO290,[1]!Tabla_áreas[#Data],3,FALSE),"")</f>
        <v/>
      </c>
      <c r="AQ290" t="str">
        <f t="shared" si="8"/>
        <v>PLA-25-15</v>
      </c>
      <c r="AR290" t="str">
        <f>IFERROR(VLOOKUP(AQ290,[1]!Tabla1[[#All],[HdP Cód Nuevo]:[HdP Nombre]],2,FALSE),"")</f>
        <v/>
      </c>
      <c r="AS290" t="str">
        <f t="shared" si="9"/>
        <v>\\SERVER2012\ingenieria de procesos\Hojas de proceso\\PLA-25-15 .xlsx</v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ref="AQ329:AQ392" si="10">IF(AO329="","",AO329&amp;"-"&amp;RIGHT(AN329,5))</f>
        <v/>
      </c>
      <c r="AR329" t="str">
        <f>IFERROR(VLOOKUP(AQ329,[1]!Tabla1[[#All],[HdP Cód Nuevo]:[HdP Nombre]],2,FALSE),"")</f>
        <v/>
      </c>
      <c r="AS329" t="str">
        <f t="shared" ref="AS329:AS392" si="11">IF(AO329="","",$AN$4&amp;AP329&amp;"\"&amp;AQ329&amp;" "&amp;AR329&amp;$AN$5)</f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10"/>
        <v/>
      </c>
      <c r="AR330" t="str">
        <f>IFERROR(VLOOKUP(AQ330,[1]!Tabla1[[#All],[HdP Cód Nuevo]:[HdP Nombre]],2,FALSE),"")</f>
        <v/>
      </c>
      <c r="AS330" t="str">
        <f t="shared" si="11"/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ref="AQ393:AQ456" si="12">IF(AO393="","",AO393&amp;"-"&amp;RIGHT(AN393,5))</f>
        <v/>
      </c>
      <c r="AR393" t="str">
        <f>IFERROR(VLOOKUP(AQ393,[1]!Tabla1[[#All],[HdP Cód Nuevo]:[HdP Nombre]],2,FALSE),"")</f>
        <v/>
      </c>
      <c r="AS393" t="str">
        <f t="shared" ref="AS393:AS456" si="13">IF(AO393="","",$AN$4&amp;AP393&amp;"\"&amp;AQ393&amp;" "&amp;AR393&amp;$AN$5)</f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2"/>
        <v/>
      </c>
      <c r="AR394" t="str">
        <f>IFERROR(VLOOKUP(AQ394,[1]!Tabla1[[#All],[HdP Cód Nuevo]:[HdP Nombre]],2,FALSE),"")</f>
        <v/>
      </c>
      <c r="AS394" t="str">
        <f t="shared" si="13"/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ref="AQ457:AQ520" si="14">IF(AO457="","",AO457&amp;"-"&amp;RIGHT(AN457,5))</f>
        <v/>
      </c>
      <c r="AR457" t="str">
        <f>IFERROR(VLOOKUP(AQ457,[1]!Tabla1[[#All],[HdP Cód Nuevo]:[HdP Nombre]],2,FALSE),"")</f>
        <v/>
      </c>
      <c r="AS457" t="str">
        <f t="shared" ref="AS457:AS520" si="15">IF(AO457="","",$AN$4&amp;AP457&amp;"\"&amp;AQ457&amp;" "&amp;AR457&amp;$AN$5)</f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4"/>
        <v/>
      </c>
      <c r="AR458" t="str">
        <f>IFERROR(VLOOKUP(AQ458,[1]!Tabla1[[#All],[HdP Cód Nuevo]:[HdP Nombre]],2,FALSE),"")</f>
        <v/>
      </c>
      <c r="AS458" t="str">
        <f t="shared" si="15"/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ref="AQ521:AQ584" si="16">IF(AO521="","",AO521&amp;"-"&amp;RIGHT(AN521,5))</f>
        <v/>
      </c>
      <c r="AR521" t="str">
        <f>IFERROR(VLOOKUP(AQ521,[1]!Tabla1[[#All],[HdP Cód Nuevo]:[HdP Nombre]],2,FALSE),"")</f>
        <v/>
      </c>
      <c r="AS521" t="str">
        <f t="shared" ref="AS521:AS584" si="17">IF(AO521="","",$AN$4&amp;AP521&amp;"\"&amp;AQ521&amp;" "&amp;AR521&amp;$AN$5)</f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6"/>
        <v/>
      </c>
      <c r="AR522" t="str">
        <f>IFERROR(VLOOKUP(AQ522,[1]!Tabla1[[#All],[HdP Cód Nuevo]:[HdP Nombre]],2,FALSE),"")</f>
        <v/>
      </c>
      <c r="AS522" t="str">
        <f t="shared" si="17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ref="AQ585:AQ648" si="18">IF(AO585="","",AO585&amp;"-"&amp;RIGHT(AN585,5))</f>
        <v/>
      </c>
      <c r="AR585" t="str">
        <f>IFERROR(VLOOKUP(AQ585,[1]!Tabla1[[#All],[HdP Cód Nuevo]:[HdP Nombre]],2,FALSE),"")</f>
        <v/>
      </c>
      <c r="AS585" t="str">
        <f t="shared" ref="AS585:AS648" si="19">IF(AO585="","",$AN$4&amp;AP585&amp;"\"&amp;AQ585&amp;" "&amp;AR585&amp;$AN$5)</f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8"/>
        <v/>
      </c>
      <c r="AR586" t="str">
        <f>IFERROR(VLOOKUP(AQ586,[1]!Tabla1[[#All],[HdP Cód Nuevo]:[HdP Nombre]],2,FALSE),"")</f>
        <v/>
      </c>
      <c r="AS586" t="str">
        <f t="shared" si="19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ref="AQ649:AQ712" si="20">IF(AO649="","",AO649&amp;"-"&amp;RIGHT(AN649,5))</f>
        <v/>
      </c>
      <c r="AR649" t="str">
        <f>IFERROR(VLOOKUP(AQ649,[1]!Tabla1[[#All],[HdP Cód Nuevo]:[HdP Nombre]],2,FALSE),"")</f>
        <v/>
      </c>
      <c r="AS649" t="str">
        <f t="shared" ref="AS649:AS712" si="21">IF(AO649="","",$AN$4&amp;AP649&amp;"\"&amp;AQ649&amp;" "&amp;AR649&amp;$AN$5)</f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20"/>
        <v/>
      </c>
      <c r="AR650" t="str">
        <f>IFERROR(VLOOKUP(AQ650,[1]!Tabla1[[#All],[HdP Cód Nuevo]:[HdP Nombre]],2,FALSE),"")</f>
        <v/>
      </c>
      <c r="AS650" t="str">
        <f t="shared" si="21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ref="AQ713:AQ719" si="22">IF(AO713="","",AO713&amp;"-"&amp;RIGHT(AN713,5))</f>
        <v/>
      </c>
      <c r="AR713" t="str">
        <f>IFERROR(VLOOKUP(AQ713,[1]!Tabla1[[#All],[HdP Cód Nuevo]:[HdP Nombre]],2,FALSE),"")</f>
        <v/>
      </c>
      <c r="AS713" t="str">
        <f t="shared" ref="AS713:AS719" si="23">IF(AO713="","",$AN$4&amp;AP713&amp;"\"&amp;AQ713&amp;" "&amp;AR713&amp;$AN$5)</f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2"/>
        <v/>
      </c>
      <c r="AR714" t="str">
        <f>IFERROR(VLOOKUP(AQ714,[1]!Tabla1[[#All],[HdP Cód Nuevo]:[HdP Nombre]],2,FALSE),"")</f>
        <v/>
      </c>
      <c r="AS714" t="str">
        <f t="shared" si="23"/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A277:B277"/>
    <mergeCell ref="C277:G277"/>
    <mergeCell ref="H277:J277"/>
    <mergeCell ref="A278:B278"/>
    <mergeCell ref="C278:G278"/>
    <mergeCell ref="H278:J278"/>
    <mergeCell ref="A275:B275"/>
    <mergeCell ref="C275:G275"/>
    <mergeCell ref="H275:J275"/>
    <mergeCell ref="A276:B276"/>
    <mergeCell ref="C276:G276"/>
    <mergeCell ref="H276:J276"/>
    <mergeCell ref="A273:B273"/>
    <mergeCell ref="C273:G273"/>
    <mergeCell ref="H273:J273"/>
    <mergeCell ref="A274:B274"/>
    <mergeCell ref="C274:G274"/>
    <mergeCell ref="H274:J274"/>
    <mergeCell ref="A271:B271"/>
    <mergeCell ref="C271:G271"/>
    <mergeCell ref="H271:J271"/>
    <mergeCell ref="A272:B272"/>
    <mergeCell ref="C272:G272"/>
    <mergeCell ref="H272:J272"/>
    <mergeCell ref="A269:B269"/>
    <mergeCell ref="C269:G269"/>
    <mergeCell ref="H269:J269"/>
    <mergeCell ref="A270:B270"/>
    <mergeCell ref="C270:G270"/>
    <mergeCell ref="H270:J270"/>
    <mergeCell ref="A267:B267"/>
    <mergeCell ref="C267:G267"/>
    <mergeCell ref="H267:J267"/>
    <mergeCell ref="A268:B268"/>
    <mergeCell ref="C268:G268"/>
    <mergeCell ref="H268:J268"/>
    <mergeCell ref="A265:B265"/>
    <mergeCell ref="C265:G265"/>
    <mergeCell ref="H265:J265"/>
    <mergeCell ref="A266:B266"/>
    <mergeCell ref="C266:G266"/>
    <mergeCell ref="H266:J266"/>
    <mergeCell ref="A264:B264"/>
    <mergeCell ref="C264:G264"/>
    <mergeCell ref="H264:J264"/>
    <mergeCell ref="M1:AI3"/>
    <mergeCell ref="A245:I245"/>
    <mergeCell ref="A263:B263"/>
    <mergeCell ref="C263:G263"/>
    <mergeCell ref="H263:J263"/>
  </mergeCells>
  <hyperlinks>
    <hyperlink ref="AN1" r:id="rId1" xr:uid="{00000000-0004-0000-0A00-000000000000}"/>
    <hyperlink ref="AN4" r:id="rId2" xr:uid="{00000000-0004-0000-0A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5" name="Button 1">
              <controlPr defaultSize="0" print="0" autoFill="0" autoPict="0" macro="[2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6" name="Button 2">
              <controlPr defaultSize="0" print="0" autoFill="0" autoPict="0" macro="[2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" r:id="rId7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" r:id="rId8" name="Button 4">
              <controlPr defaultSize="0" print="0" autoFill="0" autoPict="0" macro="[2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9" name="Button 5">
              <controlPr defaultSize="0" print="0" autoFill="0" autoPict="0" macro="[2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10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8">
    <tabColor rgb="FF92D050"/>
    <pageSetUpPr fitToPage="1"/>
  </sheetPr>
  <dimension ref="A1:AW719"/>
  <sheetViews>
    <sheetView showGridLines="0" topLeftCell="E91" zoomScale="85" zoomScaleNormal="85" workbookViewId="0">
      <selection activeCell="N14" sqref="N14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3:45" s="21" customFormat="1" ht="15" customHeight="1" x14ac:dyDescent="0.25">
      <c r="M1" s="47" t="s">
        <v>1344</v>
      </c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M1" s="18" t="s">
        <v>952</v>
      </c>
      <c r="AN1" s="4" t="s">
        <v>953</v>
      </c>
      <c r="AO1" s="19" t="s">
        <v>954</v>
      </c>
      <c r="AP1" s="21" t="s">
        <v>940</v>
      </c>
    </row>
    <row r="2" spans="13:45" s="21" customFormat="1" ht="15" customHeight="1" x14ac:dyDescent="0.25"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M2" s="16"/>
      <c r="AN2"/>
      <c r="AO2" s="19" t="s">
        <v>955</v>
      </c>
      <c r="AP2" s="21" t="str">
        <f>M1</f>
        <v>Diagrama de Procesos - Modelo M4300</v>
      </c>
    </row>
    <row r="3" spans="13:45" s="21" customFormat="1" ht="15" customHeight="1" x14ac:dyDescent="0.25"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M3" s="18" t="s">
        <v>4</v>
      </c>
      <c r="AN3" s="17">
        <f>+COUNTA(AM9:AM1048576)</f>
        <v>500</v>
      </c>
    </row>
    <row r="4" spans="13:45" ht="15" customHeight="1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M4300</v>
      </c>
      <c r="AR4" s="2" t="str">
        <f>AN4&amp;AP4&amp;AP3</f>
        <v>\\SERVER2012\ingenieria de procesos\Hojas de proceso\\\SERVER2012\ingenieria de procesos\Hojas de proceso\0 - Diagramas de Procesos\Diagrama de Procesos - Modelo M4300</v>
      </c>
    </row>
    <row r="5" spans="13:45" x14ac:dyDescent="0.25">
      <c r="AM5" s="3" t="s">
        <v>20</v>
      </c>
      <c r="AN5" t="s">
        <v>21</v>
      </c>
      <c r="AO5"/>
    </row>
    <row r="6" spans="13:45" x14ac:dyDescent="0.25">
      <c r="AO6"/>
    </row>
    <row r="7" spans="13:45" x14ac:dyDescent="0.25">
      <c r="AO7"/>
    </row>
    <row r="8" spans="13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3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 t="shared" ref="AQ9:AQ72" si="0">IF(AO9="","",AO9&amp;"-"&amp;RIGHT(AN9,5))</f>
        <v/>
      </c>
      <c r="AR9" t="str">
        <f>IFERROR(VLOOKUP(AQ9,[1]!Tabla1[[#All],[HdP Cód Nuevo]:[HdP Nombre]],2,FALSE),"")</f>
        <v/>
      </c>
      <c r="AS9" t="str">
        <f t="shared" ref="AS9:AS72" si="1">IF(AO9="","",$AN$4&amp;AP9&amp;"\"&amp;AQ9&amp;" "&amp;AR9&amp;$AN$5)</f>
        <v/>
      </c>
    </row>
    <row r="10" spans="13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si="0"/>
        <v/>
      </c>
      <c r="AR10" t="str">
        <f>IFERROR(VLOOKUP(AQ10,[1]!Tabla1[[#All],[HdP Cód Nuevo]:[HdP Nombre]],2,FALSE),"")</f>
        <v/>
      </c>
      <c r="AS10" t="str">
        <f t="shared" si="1"/>
        <v/>
      </c>
    </row>
    <row r="11" spans="13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3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3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3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3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3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21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21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21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21:45" x14ac:dyDescent="0.25">
      <c r="AM20" s="7" t="s">
        <v>31</v>
      </c>
      <c r="AN20" t="s">
        <v>828</v>
      </c>
      <c r="AO20" s="7" t="str">
        <f>+IFERROR(VLOOKUP(AN20,Tabla1[],2,FALSE),"")</f>
        <v>CHA</v>
      </c>
      <c r="AP20" t="str">
        <f>+IFERROR(VLOOKUP(AO20,[1]!Tabla_áreas[#Data],3,FALSE),"")</f>
        <v/>
      </c>
      <c r="AQ20" t="str">
        <f t="shared" si="0"/>
        <v>CHA-05-01</v>
      </c>
      <c r="AR20" t="str">
        <f>IFERROR(VLOOKUP(AQ20,[1]!Tabla1[[#All],[HdP Cód Nuevo]:[HdP Nombre]],2,FALSE),"")</f>
        <v/>
      </c>
      <c r="AS20" t="str">
        <f t="shared" si="1"/>
        <v>\\SERVER2012\ingenieria de procesos\Hojas de proceso\\CHA-05-01 .xlsx</v>
      </c>
    </row>
    <row r="21" spans="21:45" x14ac:dyDescent="0.25">
      <c r="AM21" s="7" t="s">
        <v>32</v>
      </c>
      <c r="AN21" t="s">
        <v>829</v>
      </c>
      <c r="AO21" s="7" t="str">
        <f>+IFERROR(VLOOKUP(AN21,Tabla1[],2,FALSE),"")</f>
        <v>CHA</v>
      </c>
      <c r="AP21" t="str">
        <f>+IFERROR(VLOOKUP(AO21,[1]!Tabla_áreas[#Data],3,FALSE),"")</f>
        <v/>
      </c>
      <c r="AQ21" t="str">
        <f t="shared" si="0"/>
        <v>CHA-05-05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proceso\\CHA-05-05 .xlsx</v>
      </c>
    </row>
    <row r="22" spans="21:45" x14ac:dyDescent="0.25">
      <c r="AM22" s="7" t="s">
        <v>33</v>
      </c>
      <c r="AN22" t="s">
        <v>746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21:45" x14ac:dyDescent="0.25">
      <c r="AM23" s="7" t="s">
        <v>34</v>
      </c>
      <c r="AN23" t="s">
        <v>957</v>
      </c>
      <c r="AO23" s="7" t="str">
        <f>+IFERROR(VLOOKUP(AN23,Tabla1[],2,FALSE),"")</f>
        <v>PLA</v>
      </c>
      <c r="AP23" t="str">
        <f>+IFERROR(VLOOKUP(AO23,[1]!Tabla_áreas[#Data],3,FALSE),"")</f>
        <v/>
      </c>
      <c r="AQ23" t="str">
        <f t="shared" si="0"/>
        <v>PLA-05-15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proceso\\PLA-05-15 .xlsx</v>
      </c>
    </row>
    <row r="24" spans="21:45" x14ac:dyDescent="0.25">
      <c r="AM24" s="7" t="s">
        <v>35</v>
      </c>
      <c r="AN24" t="s">
        <v>855</v>
      </c>
      <c r="AO24" s="7" t="str">
        <f>+IFERROR(VLOOKUP(AN24,Tabla1[],2,FALSE),"")</f>
        <v>PLA</v>
      </c>
      <c r="AP24" t="str">
        <f>+IFERROR(VLOOKUP(AO24,[1]!Tabla_áreas[#Data],3,FALSE),"")</f>
        <v/>
      </c>
      <c r="AQ24" t="str">
        <f t="shared" si="0"/>
        <v>PLA-15-15</v>
      </c>
      <c r="AR24" t="str">
        <f>IFERROR(VLOOKUP(AQ24,[1]!Tabla1[[#All],[HdP Cód Nuevo]:[HdP Nombre]],2,FALSE),"")</f>
        <v/>
      </c>
      <c r="AS24" t="str">
        <f t="shared" si="1"/>
        <v>\\SERVER2012\ingenieria de procesos\Hojas de proceso\\PLA-15-15 .xlsx</v>
      </c>
    </row>
    <row r="25" spans="21:45" x14ac:dyDescent="0.25">
      <c r="U25" s="2"/>
      <c r="AM25" s="7" t="s">
        <v>36</v>
      </c>
      <c r="AO25" s="7" t="str">
        <f>+IFERROR(VLOOKUP(AN25,Tabla1[],2,FALSE),"")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21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21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21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21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21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21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21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N38" t="s">
        <v>856</v>
      </c>
      <c r="AO38" s="7" t="str">
        <f>+IFERROR(VLOOKUP(AN38,Tabla1[],2,FALSE),"")</f>
        <v>EQU</v>
      </c>
      <c r="AP38" t="str">
        <f>+IFERROR(VLOOKUP(AO38,[1]!Tabla_áreas[#Data],3,FALSE),"")</f>
        <v/>
      </c>
      <c r="AQ38" t="str">
        <f t="shared" si="0"/>
        <v>EQU-05-05</v>
      </c>
      <c r="AR38" t="str">
        <f>IFERROR(VLOOKUP(AQ38,[1]!Tabla1[[#All],[HdP Cód Nuevo]:[HdP Nombre]],2,FALSE),"")</f>
        <v/>
      </c>
      <c r="AS38" t="str">
        <f t="shared" si="1"/>
        <v>\\SERVER2012\ingenieria de procesos\Hojas de proceso\\EQU-05-05 .xlsx</v>
      </c>
    </row>
    <row r="39" spans="38:45" x14ac:dyDescent="0.25">
      <c r="AM39" s="7" t="s">
        <v>50</v>
      </c>
      <c r="AN39" t="s">
        <v>857</v>
      </c>
      <c r="AO39" s="7" t="str">
        <f>+IFERROR(VLOOKUP(AN39,Tabla1[],2,FALSE),"")</f>
        <v>EQU</v>
      </c>
      <c r="AP39" t="str">
        <f>+IFERROR(VLOOKUP(AO39,[1]!Tabla_áreas[#Data],3,FALSE),"")</f>
        <v/>
      </c>
      <c r="AQ39" t="str">
        <f t="shared" si="0"/>
        <v>EQU-25-10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proceso\\EQU-25-10 .xlsx</v>
      </c>
    </row>
    <row r="40" spans="38:45" x14ac:dyDescent="0.25">
      <c r="AM40" s="7" t="s">
        <v>51</v>
      </c>
      <c r="AN40" t="s">
        <v>859</v>
      </c>
      <c r="AO40" s="7" t="str">
        <f>+IFERROR(VLOOKUP(AN40,Tabla1[],2,FALSE),"")</f>
        <v>EQU</v>
      </c>
      <c r="AP40" t="str">
        <f>+IFERROR(VLOOKUP(AO40,[1]!Tabla_áreas[#Data],3,FALSE),"")</f>
        <v/>
      </c>
      <c r="AQ40" t="str">
        <f t="shared" si="0"/>
        <v>EQU-35-05</v>
      </c>
      <c r="AR40" t="str">
        <f>IFERROR(VLOOKUP(AQ40,[1]!Tabla1[[#All],[HdP Cód Nuevo]:[HdP Nombre]],2,FALSE),"")</f>
        <v/>
      </c>
      <c r="AS40" t="str">
        <f t="shared" si="1"/>
        <v>\\SERVER2012\ingenieria de procesos\Hojas de proceso\\EQU-35-05 .xlsx</v>
      </c>
    </row>
    <row r="41" spans="38:45" x14ac:dyDescent="0.25">
      <c r="AM41" s="7" t="s">
        <v>52</v>
      </c>
      <c r="AN41" t="s">
        <v>757</v>
      </c>
      <c r="AO41" s="7" t="str">
        <f>+IFERROR(VLOOKUP(AN41,Tabla1[],2,FALSE),"")</f>
        <v>EQU</v>
      </c>
      <c r="AP41" t="str">
        <f>+IFERROR(VLOOKUP(AO41,[1]!Tabla_áreas[#Data],3,FALSE),"")</f>
        <v/>
      </c>
      <c r="AQ41" t="str">
        <f t="shared" si="0"/>
        <v>EQU-40-01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proceso\\EQU-40-01 .xlsx</v>
      </c>
    </row>
    <row r="42" spans="38:45" x14ac:dyDescent="0.25">
      <c r="AM42" s="7" t="s">
        <v>53</v>
      </c>
      <c r="AN42" t="s">
        <v>860</v>
      </c>
      <c r="AO42" s="7" t="str">
        <f>+IFERROR(VLOOKUP(AN42,Tabla1[],2,FALSE),"")</f>
        <v>EQU</v>
      </c>
      <c r="AP42" t="str">
        <f>+IFERROR(VLOOKUP(AO42,[1]!Tabla_áreas[#Data],3,FALSE),"")</f>
        <v/>
      </c>
      <c r="AQ42" t="str">
        <f t="shared" si="0"/>
        <v>EQU-45-05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proceso\\EQU-45-05 .xlsx</v>
      </c>
    </row>
    <row r="43" spans="38:45" x14ac:dyDescent="0.25">
      <c r="AM43" s="7" t="s">
        <v>54</v>
      </c>
      <c r="AN43" t="s">
        <v>759</v>
      </c>
      <c r="AO43" s="7" t="str">
        <f>+IFERROR(VLOOKUP(AN43,Tabla1[],2,FALSE),"")</f>
        <v>EQU</v>
      </c>
      <c r="AP43" t="str">
        <f>+IFERROR(VLOOKUP(AO43,[1]!Tabla_áreas[#Data],3,FALSE),"")</f>
        <v/>
      </c>
      <c r="AQ43" t="str">
        <f t="shared" si="0"/>
        <v>EQU-50-01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proceso\\EQU-50-01 .xlsx</v>
      </c>
    </row>
    <row r="44" spans="38:45" x14ac:dyDescent="0.25">
      <c r="AM44" s="7" t="s">
        <v>55</v>
      </c>
      <c r="AN44" t="s">
        <v>764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N45" t="s">
        <v>842</v>
      </c>
      <c r="AO45" s="7" t="str">
        <f>+IFERROR(VLOOKUP(AN45,Tabla1[],2,FALSE),"")</f>
        <v>PLA</v>
      </c>
      <c r="AP45" t="str">
        <f>+IFERROR(VLOOKUP(AO45,[1]!Tabla_áreas[#Data],3,FALSE),"")</f>
        <v/>
      </c>
      <c r="AQ45" t="str">
        <f t="shared" si="0"/>
        <v>PLA-05-05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proceso\\PLA-05-05 .xlsx</v>
      </c>
    </row>
    <row r="46" spans="38:45" x14ac:dyDescent="0.25">
      <c r="AM46" s="7" t="s">
        <v>57</v>
      </c>
      <c r="AN46" t="s">
        <v>964</v>
      </c>
      <c r="AO46" s="7" t="str">
        <f>+IFERROR(VLOOKUP(AN46,Tabla1[],2,FALSE),"")</f>
        <v>PLA</v>
      </c>
      <c r="AP46" t="str">
        <f>+IFERROR(VLOOKUP(AO46,[1]!Tabla_áreas[#Data],3,FALSE),"")</f>
        <v/>
      </c>
      <c r="AQ46" t="str">
        <f t="shared" si="0"/>
        <v>PLA-10-22</v>
      </c>
      <c r="AR46" t="str">
        <f>IFERROR(VLOOKUP(AQ46,[1]!Tabla1[[#All],[HdP Cód Nuevo]:[HdP Nombre]],2,FALSE),"")</f>
        <v/>
      </c>
      <c r="AS46" t="str">
        <f t="shared" si="1"/>
        <v>\\SERVER2012\ingenieria de procesos\Hojas de proceso\\PLA-10-22 .xlsx</v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N50" t="s">
        <v>803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N51" t="s">
        <v>804</v>
      </c>
      <c r="AO51" s="7" t="str">
        <f>+IFERROR(VLOOKUP(AN51,Tabla1[],2,FALSE),"")</f>
        <v>CON</v>
      </c>
      <c r="AP51" t="str">
        <f>+IFERROR(VLOOKUP(AO51,[1]!Tabla_áreas[#Data],3,FALSE),"")</f>
        <v/>
      </c>
      <c r="AQ51" t="str">
        <f t="shared" si="0"/>
        <v>CON-10-01</v>
      </c>
      <c r="AR51" t="str">
        <f>IFERROR(VLOOKUP(AQ51,[1]!Tabla1[[#All],[HdP Cód Nuevo]:[HdP Nombre]],2,FALSE),"")</f>
        <v/>
      </c>
      <c r="AS51" t="str">
        <f t="shared" si="1"/>
        <v>\\SERVER2012\ingenieria de procesos\Hojas de proceso\\CON-10-01 .xlsx</v>
      </c>
    </row>
    <row r="52" spans="39:45" x14ac:dyDescent="0.25">
      <c r="AM52" s="7" t="s">
        <v>63</v>
      </c>
      <c r="AN52" t="s">
        <v>1143</v>
      </c>
      <c r="AO52" s="7" t="str">
        <f>+IFERROR(VLOOKUP(AN52,Tabla1[],2,FALSE),"")</f>
        <v>EMB</v>
      </c>
      <c r="AP52" t="str">
        <f>+IFERROR(VLOOKUP(AO52,[1]!Tabla_áreas[#Data],3,FALSE),"")</f>
        <v/>
      </c>
      <c r="AQ52" t="str">
        <f t="shared" si="0"/>
        <v>EMB-01-30</v>
      </c>
      <c r="AR52" t="str">
        <f>IFERROR(VLOOKUP(AQ52,[1]!Tabla1[[#All],[HdP Cód Nuevo]:[HdP Nombre]],2,FALSE),"")</f>
        <v/>
      </c>
      <c r="AS52" t="str">
        <f t="shared" si="1"/>
        <v>\\SERVER2012\ingenieria de procesos\Hojas de proceso\\EMB-01-30 .xlsx</v>
      </c>
    </row>
    <row r="53" spans="39:45" x14ac:dyDescent="0.25">
      <c r="AM53" s="7" t="s">
        <v>64</v>
      </c>
      <c r="AN53" t="s">
        <v>810</v>
      </c>
      <c r="AO53" s="7" t="str">
        <f>+IFERROR(VLOOKUP(AN53,Tabla1[],2,FALSE),"")</f>
        <v>EMB</v>
      </c>
      <c r="AP53" t="str">
        <f>+IFERROR(VLOOKUP(AO53,[1]!Tabla_áreas[#Data],3,FALSE),"")</f>
        <v/>
      </c>
      <c r="AQ53" t="str">
        <f t="shared" si="0"/>
        <v>EMB-05-01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proceso\\EMB-05-01 .xlsx</v>
      </c>
    </row>
    <row r="54" spans="39:45" x14ac:dyDescent="0.25">
      <c r="AM54" s="7" t="s">
        <v>65</v>
      </c>
      <c r="AN54" t="s">
        <v>813</v>
      </c>
      <c r="AO54" s="7" t="str">
        <f>+IFERROR(VLOOKUP(AN54,Tabla1[],2,FALSE),"")</f>
        <v>EMB</v>
      </c>
      <c r="AP54" t="str">
        <f>+IFERROR(VLOOKUP(AO54,[1]!Tabla_áreas[#Data],3,FALSE),"")</f>
        <v/>
      </c>
      <c r="AQ54" t="str">
        <f t="shared" si="0"/>
        <v>EMB-15-01</v>
      </c>
      <c r="AR54" t="str">
        <f>IFERROR(VLOOKUP(AQ54,[1]!Tabla1[[#All],[HdP Cód Nuevo]:[HdP Nombre]],2,FALSE),"")</f>
        <v/>
      </c>
      <c r="AS54" t="str">
        <f t="shared" si="1"/>
        <v>\\SERVER2012\ingenieria de procesos\Hojas de proceso\\EMB-15-01 .xlsx</v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9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9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9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  <c r="AW67" t="s">
        <v>1349</v>
      </c>
    </row>
    <row r="68" spans="39:49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9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9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9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9" x14ac:dyDescent="0.25">
      <c r="AM72" s="7" t="s">
        <v>83</v>
      </c>
      <c r="AN72" t="s">
        <v>775</v>
      </c>
      <c r="AO72" s="7" t="str">
        <f>+IFERROR(VLOOKUP(AN72,Tabla1[],2,FALSE),"")</f>
        <v>CON</v>
      </c>
      <c r="AP72" t="str">
        <f>+IFERROR(VLOOKUP(AO72,[1]!Tabla_áreas[#Data],3,FALSE),"")</f>
        <v/>
      </c>
      <c r="AQ72" t="str">
        <f t="shared" si="0"/>
        <v>CON-05-01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proceso\\CON-05-01 .xlsx</v>
      </c>
    </row>
    <row r="73" spans="39:49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ref="AQ73:AQ136" si="2">IF(AO73="","",AO73&amp;"-"&amp;RIGHT(AN73,5))</f>
        <v/>
      </c>
      <c r="AR73" t="str">
        <f>IFERROR(VLOOKUP(AQ73,[1]!Tabla1[[#All],[HdP Cód Nuevo]:[HdP Nombre]],2,FALSE),"")</f>
        <v/>
      </c>
      <c r="AS73" t="str">
        <f t="shared" ref="AS73:AS136" si="3">IF(AO73="","",$AN$4&amp;AP73&amp;"\"&amp;AQ73&amp;" "&amp;AR73&amp;$AN$5)</f>
        <v/>
      </c>
    </row>
    <row r="74" spans="39:49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si="2"/>
        <v/>
      </c>
      <c r="AR74" t="str">
        <f>IFERROR(VLOOKUP(AQ74,[1]!Tabla1[[#All],[HdP Cód Nuevo]:[HdP Nombre]],2,FALSE),"")</f>
        <v/>
      </c>
      <c r="AS74" t="str">
        <f t="shared" si="3"/>
        <v/>
      </c>
    </row>
    <row r="75" spans="39:49" x14ac:dyDescent="0.25">
      <c r="AM75" s="7" t="s">
        <v>86</v>
      </c>
      <c r="AN75" t="s">
        <v>721</v>
      </c>
      <c r="AO75" s="7" t="str">
        <f>+IFERROR(VLOOKUP(AN75,Tabla1[],2,FALSE),"")</f>
        <v>ARV</v>
      </c>
      <c r="AP75" t="str">
        <f>+IFERROR(VLOOKUP(AO75,[1]!Tabla_áreas[#Data],3,FALSE),"")</f>
        <v/>
      </c>
      <c r="AQ75" t="str">
        <f t="shared" si="2"/>
        <v>ARV-05-01</v>
      </c>
      <c r="AR75" t="str">
        <f>IFERROR(VLOOKUP(AQ75,[1]!Tabla1[[#All],[HdP Cód Nuevo]:[HdP Nombre]],2,FALSE),"")</f>
        <v/>
      </c>
      <c r="AS75" t="str">
        <f t="shared" si="3"/>
        <v>\\SERVER2012\ingenieria de procesos\Hojas de proceso\\ARV-05-01 .xlsx</v>
      </c>
    </row>
    <row r="76" spans="39:49" x14ac:dyDescent="0.25">
      <c r="AM76" s="7" t="s">
        <v>87</v>
      </c>
      <c r="AN76" t="s">
        <v>863</v>
      </c>
      <c r="AO76" s="7" t="str">
        <f>+IFERROR(VLOOKUP(AN76,Tabla1[],2,FALSE),"")</f>
        <v>ARV</v>
      </c>
      <c r="AP76" t="str">
        <f>+IFERROR(VLOOKUP(AO76,[1]!Tabla_áreas[#Data],3,FALSE),"")</f>
        <v/>
      </c>
      <c r="AQ76" t="str">
        <f t="shared" si="2"/>
        <v>ARV-08-01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proceso\\ARV-08-01 .xlsx</v>
      </c>
    </row>
    <row r="77" spans="39:49" x14ac:dyDescent="0.25">
      <c r="AM77" s="7" t="s">
        <v>88</v>
      </c>
      <c r="AN77" t="s">
        <v>865</v>
      </c>
      <c r="AO77" s="7" t="str">
        <f>+IFERROR(VLOOKUP(AN77,Tabla1[],2,FALSE),"")</f>
        <v>ARV</v>
      </c>
      <c r="AP77" t="str">
        <f>+IFERROR(VLOOKUP(AO77,[1]!Tabla_áreas[#Data],3,FALSE),"")</f>
        <v/>
      </c>
      <c r="AQ77" t="str">
        <f t="shared" si="2"/>
        <v>ARV-15-10</v>
      </c>
      <c r="AR77" t="str">
        <f>IFERROR(VLOOKUP(AQ77,[1]!Tabla1[[#All],[HdP Cód Nuevo]:[HdP Nombre]],2,FALSE),"")</f>
        <v/>
      </c>
      <c r="AS77" t="str">
        <f t="shared" si="3"/>
        <v>\\SERVER2012\ingenieria de procesos\Hojas de proceso\\ARV-15-10 .xlsx</v>
      </c>
    </row>
    <row r="78" spans="39:49" x14ac:dyDescent="0.25">
      <c r="AM78" s="7" t="s">
        <v>89</v>
      </c>
      <c r="AN78" t="s">
        <v>866</v>
      </c>
      <c r="AO78" s="7" t="str">
        <f>+IFERROR(VLOOKUP(AN78,Tabla1[],2,FALSE),"")</f>
        <v>ARV</v>
      </c>
      <c r="AP78" t="str">
        <f>+IFERROR(VLOOKUP(AO78,[1]!Tabla_áreas[#Data],3,FALSE),"")</f>
        <v/>
      </c>
      <c r="AQ78" t="str">
        <f t="shared" si="2"/>
        <v>ARV-30-05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proceso\\ARV-30-05 .xlsx</v>
      </c>
    </row>
    <row r="79" spans="39:49" x14ac:dyDescent="0.25">
      <c r="AM79" s="7" t="s">
        <v>90</v>
      </c>
      <c r="AN79" t="s">
        <v>728</v>
      </c>
      <c r="AO79" s="7" t="str">
        <f>+IFERROR(VLOOKUP(AN79,Tabla1[],2,FALSE),"")</f>
        <v>ARV</v>
      </c>
      <c r="AP79" t="str">
        <f>+IFERROR(VLOOKUP(AO79,[1]!Tabla_áreas[#Data],3,FALSE),"")</f>
        <v/>
      </c>
      <c r="AQ79" t="str">
        <f t="shared" si="2"/>
        <v>ARV-35-01</v>
      </c>
      <c r="AR79" t="str">
        <f>IFERROR(VLOOKUP(AQ79,[1]!Tabla1[[#All],[HdP Cód Nuevo]:[HdP Nombre]],2,FALSE),"")</f>
        <v/>
      </c>
      <c r="AS79" t="str">
        <f t="shared" si="3"/>
        <v>\\SERVER2012\ingenieria de procesos\Hojas de proceso\\ARV-35-01 .xlsx</v>
      </c>
    </row>
    <row r="80" spans="39:49" x14ac:dyDescent="0.25">
      <c r="AM80" s="7" t="s">
        <v>91</v>
      </c>
      <c r="AN80" t="s">
        <v>776</v>
      </c>
      <c r="AO80" s="7" t="str">
        <f>+IFERROR(VLOOKUP(AN80,Tabla1[],2,FALSE),"")</f>
        <v>ARV</v>
      </c>
      <c r="AP80" t="str">
        <f>+IFERROR(VLOOKUP(AO80,[1]!Tabla_áreas[#Data],3,FALSE),"")</f>
        <v/>
      </c>
      <c r="AQ80" t="str">
        <f t="shared" si="2"/>
        <v>ARV-01-01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proceso\\ARV-01-01 .xlsx</v>
      </c>
    </row>
    <row r="81" spans="28:45" x14ac:dyDescent="0.25">
      <c r="AC81" s="1"/>
      <c r="AM81" s="7" t="s">
        <v>92</v>
      </c>
      <c r="AN81" t="s">
        <v>780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8:45" x14ac:dyDescent="0.25">
      <c r="AM82" s="7" t="s">
        <v>93</v>
      </c>
      <c r="AN82" t="s">
        <v>726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N83" t="s">
        <v>724</v>
      </c>
      <c r="AO83" s="7" t="str">
        <f>+IFERROR(VLOOKUP(AN83,Tabla1[],2,FALSE),"")</f>
        <v>ATQ</v>
      </c>
      <c r="AP83" t="str">
        <f>+IFERROR(VLOOKUP(AO83,[1]!Tabla_áreas[#Data],3,FALSE),"")</f>
        <v/>
      </c>
      <c r="AQ83" t="str">
        <f t="shared" si="2"/>
        <v>ATQ-05-01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proceso\\ATQ-05-01 .xlsx</v>
      </c>
    </row>
    <row r="84" spans="28:45" x14ac:dyDescent="0.25">
      <c r="AM84" s="7" t="s">
        <v>95</v>
      </c>
      <c r="AN84" t="s">
        <v>867</v>
      </c>
      <c r="AO84" s="7" t="str">
        <f>+IFERROR(VLOOKUP(AN84,Tabla1[],2,FALSE),"")</f>
        <v>ATQ</v>
      </c>
      <c r="AP84" t="str">
        <f>+IFERROR(VLOOKUP(AO84,[1]!Tabla_áreas[#Data],3,FALSE),"")</f>
        <v/>
      </c>
      <c r="AQ84" t="str">
        <f t="shared" si="2"/>
        <v>ATQ-01-20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proceso\\ATQ-01-20 .xlsx</v>
      </c>
    </row>
    <row r="85" spans="28:45" x14ac:dyDescent="0.25">
      <c r="AM85" s="7" t="s">
        <v>96</v>
      </c>
      <c r="AN85" t="s">
        <v>914</v>
      </c>
      <c r="AO85" s="7" t="str">
        <f>+IFERROR(VLOOKUP(AN85,Tabla1[],2,FALSE),"")</f>
        <v>ATQ</v>
      </c>
      <c r="AP85" t="str">
        <f>+IFERROR(VLOOKUP(AO85,[1]!Tabla_áreas[#Data],3,FALSE),"")</f>
        <v/>
      </c>
      <c r="AQ85" t="str">
        <f t="shared" si="2"/>
        <v>ATQ-10-05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proceso\\ATQ-10-05 .xlsx</v>
      </c>
    </row>
    <row r="86" spans="28:45" x14ac:dyDescent="0.25">
      <c r="AM86" s="7" t="s">
        <v>97</v>
      </c>
      <c r="AN86" t="s">
        <v>868</v>
      </c>
      <c r="AO86" s="7" t="str">
        <f>+IFERROR(VLOOKUP(AN86,Tabla1[],2,FALSE),"")</f>
        <v>ATQ</v>
      </c>
      <c r="AP86" t="str">
        <f>+IFERROR(VLOOKUP(AO86,[1]!Tabla_áreas[#Data],3,FALSE),"")</f>
        <v/>
      </c>
      <c r="AQ86" t="str">
        <f t="shared" si="2"/>
        <v>ATQ-15-15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proceso\\ATQ-15-15 .xlsx</v>
      </c>
    </row>
    <row r="87" spans="28:45" x14ac:dyDescent="0.25">
      <c r="AM87" s="7" t="s">
        <v>98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8:45" x14ac:dyDescent="0.25">
      <c r="AB88" s="2"/>
      <c r="AM88" s="7" t="s">
        <v>99</v>
      </c>
      <c r="AN88" t="s">
        <v>786</v>
      </c>
      <c r="AO88" s="7" t="str">
        <f>+IFERROR(VLOOKUP(AN88,Tabla1[],2,FALSE),"")</f>
        <v>ESP</v>
      </c>
      <c r="AP88" t="str">
        <f>+IFERROR(VLOOKUP(AO88,[1]!Tabla_áreas[#Data],3,FALSE),"")</f>
        <v/>
      </c>
      <c r="AQ88" t="str">
        <f t="shared" si="2"/>
        <v>ESP-01-01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proceso\\ESP-01-01 .xlsx</v>
      </c>
    </row>
    <row r="89" spans="28:45" x14ac:dyDescent="0.25">
      <c r="AB89" s="2"/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28:45" x14ac:dyDescent="0.25">
      <c r="AB90" s="2"/>
      <c r="AM90" s="7" t="s">
        <v>101</v>
      </c>
      <c r="AN90" t="s">
        <v>820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28:45" x14ac:dyDescent="0.25">
      <c r="AB91" s="2"/>
      <c r="AM91" s="7" t="s">
        <v>102</v>
      </c>
      <c r="AN91" t="s">
        <v>821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8:45" x14ac:dyDescent="0.25">
      <c r="AB92" s="2"/>
      <c r="AM92" s="7" t="s">
        <v>103</v>
      </c>
      <c r="AN92" t="s">
        <v>822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28:45" x14ac:dyDescent="0.25">
      <c r="AB93" s="2"/>
      <c r="AM93" s="7" t="s">
        <v>104</v>
      </c>
      <c r="AN93" t="s">
        <v>13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8:45" x14ac:dyDescent="0.25">
      <c r="AM94" s="7" t="s">
        <v>105</v>
      </c>
      <c r="AN94" t="s">
        <v>824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28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N98" t="s">
        <v>819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733</v>
      </c>
      <c r="AO99" s="7" t="str">
        <f>+IFERROR(VLOOKUP(AN99,Tabla1[],2,FALSE),"")</f>
        <v>PEV</v>
      </c>
      <c r="AP99" t="str">
        <f>+IFERROR(VLOOKUP(AO99,[1]!Tabla_áreas[#Data],3,FALSE),"")</f>
        <v/>
      </c>
      <c r="AQ99" t="str">
        <f t="shared" si="2"/>
        <v>PEV-01-01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proceso\\PEV-01-01 .xlsx</v>
      </c>
    </row>
    <row r="100" spans="39:45" x14ac:dyDescent="0.25">
      <c r="AM100" s="7" t="s">
        <v>111</v>
      </c>
      <c r="AN100" t="s">
        <v>735</v>
      </c>
      <c r="AO100" s="7" t="str">
        <f>+IFERROR(VLOOKUP(AN100,Tabla1[],2,FALSE),"")</f>
        <v>PEV</v>
      </c>
      <c r="AP100" t="str">
        <f>+IFERROR(VLOOKUP(AO100,[1]!Tabla_áreas[#Data],3,FALSE),"")</f>
        <v/>
      </c>
      <c r="AQ100" t="str">
        <f t="shared" si="2"/>
        <v>PEV-10-01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proceso\\PEV-10-01 .xlsx</v>
      </c>
    </row>
    <row r="101" spans="39:45" x14ac:dyDescent="0.25">
      <c r="AM101" s="7" t="s">
        <v>112</v>
      </c>
      <c r="AN101" t="s">
        <v>869</v>
      </c>
      <c r="AO101" s="7" t="str">
        <f>+IFERROR(VLOOKUP(AN101,Tabla1[],2,FALSE),"")</f>
        <v>PEV</v>
      </c>
      <c r="AP101" t="str">
        <f>+IFERROR(VLOOKUP(AO101,[1]!Tabla_áreas[#Data],3,FALSE),"")</f>
        <v/>
      </c>
      <c r="AQ101" t="str">
        <f t="shared" si="2"/>
        <v>PEV-25-05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proceso\\PEV-25-05 .xlsx</v>
      </c>
    </row>
    <row r="102" spans="39:45" x14ac:dyDescent="0.25">
      <c r="AM102" s="7" t="s">
        <v>113</v>
      </c>
      <c r="AN102" t="s">
        <v>870</v>
      </c>
      <c r="AO102" s="7" t="str">
        <f>+IFERROR(VLOOKUP(AN102,Tabla1[],2,FALSE),"")</f>
        <v>PEV</v>
      </c>
      <c r="AP102" t="str">
        <f>+IFERROR(VLOOKUP(AO102,[1]!Tabla_áreas[#Data],3,FALSE),"")</f>
        <v/>
      </c>
      <c r="AQ102" t="str">
        <f t="shared" si="2"/>
        <v>PEV-30-20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proceso\\PEV-30-20 .xlsx</v>
      </c>
    </row>
    <row r="103" spans="39:45" x14ac:dyDescent="0.25">
      <c r="AM103" s="7" t="s">
        <v>114</v>
      </c>
      <c r="AN103" t="s">
        <v>749</v>
      </c>
      <c r="AO103" s="7" t="str">
        <f>+IFERROR(VLOOKUP(AN103,Tabla1[],2,FALSE),"")</f>
        <v>PEV</v>
      </c>
      <c r="AP103" t="str">
        <f>+IFERROR(VLOOKUP(AO103,[1]!Tabla_áreas[#Data],3,FALSE),"")</f>
        <v/>
      </c>
      <c r="AQ103" t="str">
        <f t="shared" si="2"/>
        <v>PEV-50-05</v>
      </c>
      <c r="AR103" t="str">
        <f>IFERROR(VLOOKUP(AQ103,[1]!Tabla1[[#All],[HdP Cód Nuevo]:[HdP Nombre]],2,FALSE),"")</f>
        <v/>
      </c>
      <c r="AS103" t="str">
        <f t="shared" si="3"/>
        <v>\\SERVER2012\ingenieria de procesos\Hojas de proceso\\PEV-50-05 .xlsx</v>
      </c>
    </row>
    <row r="104" spans="39:45" x14ac:dyDescent="0.25">
      <c r="AM104" s="7" t="s">
        <v>115</v>
      </c>
      <c r="AN104" t="s">
        <v>871</v>
      </c>
      <c r="AO104" s="7" t="str">
        <f>+IFERROR(VLOOKUP(AN104,Tabla1[],2,FALSE),"")</f>
        <v>PEV</v>
      </c>
      <c r="AP104" t="str">
        <f>+IFERROR(VLOOKUP(AO104,[1]!Tabla_áreas[#Data],3,FALSE),"")</f>
        <v/>
      </c>
      <c r="AQ104" t="str">
        <f t="shared" si="2"/>
        <v>PEV-45-15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proceso\\PEV-45-15 .xlsx</v>
      </c>
    </row>
    <row r="105" spans="39:45" x14ac:dyDescent="0.25">
      <c r="AM105" s="7" t="s">
        <v>116</v>
      </c>
      <c r="AN105" t="s">
        <v>872</v>
      </c>
      <c r="AO105" s="7" t="str">
        <f>+IFERROR(VLOOKUP(AN105,Tabla1[],2,FALSE),"")</f>
        <v>PEV</v>
      </c>
      <c r="AP105" t="str">
        <f>+IFERROR(VLOOKUP(AO105,[1]!Tabla_áreas[#Data],3,FALSE),"")</f>
        <v/>
      </c>
      <c r="AQ105" t="str">
        <f t="shared" si="2"/>
        <v>PEV-15-05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proceso\\PEV-15-05 .xlsx</v>
      </c>
    </row>
    <row r="106" spans="39:45" x14ac:dyDescent="0.25">
      <c r="AM106" s="7" t="s">
        <v>117</v>
      </c>
      <c r="AN106" t="s">
        <v>815</v>
      </c>
      <c r="AO106" s="7" t="str">
        <f>+IFERROR(VLOOKUP(AN106,Tabla1[],2,FALSE),"")</f>
        <v/>
      </c>
      <c r="AP106" t="str">
        <f>+IFERROR(VLOOKUP(AO106,[1]!Tabla_áreas[#Data],3,FALSE),"")</f>
        <v/>
      </c>
      <c r="AQ106" t="str">
        <f t="shared" si="2"/>
        <v/>
      </c>
      <c r="AR106" t="str">
        <f>IFERROR(VLOOKUP(AQ106,[1]!Tabla1[[#All],[HdP Cód Nuevo]:[HdP Nombre]],2,FALSE),"")</f>
        <v/>
      </c>
      <c r="AS106" t="str">
        <f t="shared" si="3"/>
        <v/>
      </c>
    </row>
    <row r="107" spans="39:45" x14ac:dyDescent="0.25">
      <c r="AM107" s="7" t="s">
        <v>118</v>
      </c>
      <c r="AN107" t="s">
        <v>787</v>
      </c>
      <c r="AO107" s="7" t="str">
        <f>+IFERROR(VLOOKUP(AN107,Tabla1[],2,FALSE),"")</f>
        <v>CON</v>
      </c>
      <c r="AP107" t="str">
        <f>+IFERROR(VLOOKUP(AO107,[1]!Tabla_áreas[#Data],3,FALSE),"")</f>
        <v/>
      </c>
      <c r="AQ107" t="str">
        <f t="shared" si="2"/>
        <v>CON-01-01</v>
      </c>
      <c r="AR107" t="str">
        <f>IFERROR(VLOOKUP(AQ107,[1]!Tabla1[[#All],[HdP Cód Nuevo]:[HdP Nombre]],2,FALSE),"")</f>
        <v/>
      </c>
      <c r="AS107" t="str">
        <f t="shared" si="3"/>
        <v>\\SERVER2012\ingenieria de procesos\Hojas de proceso\\CON-01-01 .xlsx</v>
      </c>
    </row>
    <row r="108" spans="39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121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N114" t="s">
        <v>761</v>
      </c>
      <c r="AO114" s="7" t="str">
        <f>+IFERROR(VLOOKUP(AN114,Tabla1[],2,FALSE),"")</f>
        <v>TER</v>
      </c>
      <c r="AP114" t="str">
        <f>+IFERROR(VLOOKUP(AO114,[1]!Tabla_áreas[#Data],3,FALSE),"")</f>
        <v/>
      </c>
      <c r="AQ114" t="str">
        <f t="shared" si="2"/>
        <v>TER-01-01</v>
      </c>
      <c r="AR114" t="str">
        <f>IFERROR(VLOOKUP(AQ114,[1]!Tabla1[[#All],[HdP Cód Nuevo]:[HdP Nombre]],2,FALSE),"")</f>
        <v/>
      </c>
      <c r="AS114" t="str">
        <f t="shared" si="3"/>
        <v>\\SERVER2012\ingenieria de procesos\Hojas de proceso\\TER-01-01 .xlsx</v>
      </c>
    </row>
    <row r="115" spans="39:45" x14ac:dyDescent="0.25">
      <c r="AM115" s="7" t="s">
        <v>126</v>
      </c>
      <c r="AN115" t="s">
        <v>762</v>
      </c>
      <c r="AO115" s="7" t="str">
        <f>+IFERROR(VLOOKUP(AN115,Tabla1[],2,FALSE),"")</f>
        <v>TER</v>
      </c>
      <c r="AP115" t="str">
        <f>+IFERROR(VLOOKUP(AO115,[1]!Tabla_áreas[#Data],3,FALSE),"")</f>
        <v/>
      </c>
      <c r="AQ115" t="str">
        <f t="shared" si="2"/>
        <v>TER-05-01</v>
      </c>
      <c r="AR115" t="str">
        <f>IFERROR(VLOOKUP(AQ115,[1]!Tabla1[[#All],[HdP Cód Nuevo]:[HdP Nombre]],2,FALSE),"")</f>
        <v/>
      </c>
      <c r="AS115" t="str">
        <f t="shared" si="3"/>
        <v>\\SERVER2012\ingenieria de procesos\Hojas de proceso\\TER-05-01 .xlsx</v>
      </c>
    </row>
    <row r="116" spans="39:45" x14ac:dyDescent="0.25">
      <c r="AM116" s="7" t="s">
        <v>127</v>
      </c>
      <c r="AN116" t="s">
        <v>907</v>
      </c>
      <c r="AO116" s="7" t="str">
        <f>+IFERROR(VLOOKUP(AN116,Tabla1[],2,FALSE),"")</f>
        <v>TER</v>
      </c>
      <c r="AP116" t="str">
        <f>+IFERROR(VLOOKUP(AO116,[1]!Tabla_áreas[#Data],3,FALSE),"")</f>
        <v/>
      </c>
      <c r="AQ116" t="str">
        <f t="shared" si="2"/>
        <v>TER-10-20</v>
      </c>
      <c r="AR116" t="str">
        <f>IFERROR(VLOOKUP(AQ116,[1]!Tabla1[[#All],[HdP Cód Nuevo]:[HdP Nombre]],2,FALSE),"")</f>
        <v/>
      </c>
      <c r="AS116" t="str">
        <f t="shared" si="3"/>
        <v>\\SERVER2012\ingenieria de procesos\Hojas de proceso\\TER-10-20 .xlsx</v>
      </c>
    </row>
    <row r="117" spans="39:45" x14ac:dyDescent="0.25">
      <c r="AM117" s="7" t="s">
        <v>128</v>
      </c>
      <c r="AN117" t="s">
        <v>765</v>
      </c>
      <c r="AO117" s="7" t="str">
        <f>+IFERROR(VLOOKUP(AN117,Tabla1[],2,FALSE),"")</f>
        <v>TER</v>
      </c>
      <c r="AP117" t="str">
        <f>+IFERROR(VLOOKUP(AO117,[1]!Tabla_áreas[#Data],3,FALSE),"")</f>
        <v/>
      </c>
      <c r="AQ117" t="str">
        <f t="shared" si="2"/>
        <v>TER-45-01</v>
      </c>
      <c r="AR117" t="str">
        <f>IFERROR(VLOOKUP(AQ117,[1]!Tabla1[[#All],[HdP Cód Nuevo]:[HdP Nombre]],2,FALSE),"")</f>
        <v/>
      </c>
      <c r="AS117" t="str">
        <f t="shared" si="3"/>
        <v>\\SERVER2012\ingenieria de procesos\Hojas de proceso\\TER-45-01 .xlsx</v>
      </c>
    </row>
    <row r="118" spans="39:45" x14ac:dyDescent="0.25">
      <c r="AM118" s="7" t="s">
        <v>129</v>
      </c>
      <c r="AN118" t="s">
        <v>766</v>
      </c>
      <c r="AO118" s="7" t="str">
        <f>+IFERROR(VLOOKUP(AN118,Tabla1[],2,FALSE),"")</f>
        <v>TER</v>
      </c>
      <c r="AP118" t="str">
        <f>+IFERROR(VLOOKUP(AO118,[1]!Tabla_áreas[#Data],3,FALSE),"")</f>
        <v/>
      </c>
      <c r="AQ118" t="str">
        <f t="shared" si="2"/>
        <v>TER-45-05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proceso\\TER-45-05 .xlsx</v>
      </c>
    </row>
    <row r="119" spans="39:45" x14ac:dyDescent="0.25">
      <c r="AM119" s="7" t="s">
        <v>130</v>
      </c>
      <c r="AN119" t="s">
        <v>798</v>
      </c>
      <c r="AO119" s="7" t="str">
        <f>+IFERROR(VLOOKUP(AN119,Tabla1[],2,FALSE),"")</f>
        <v>TER</v>
      </c>
      <c r="AP119" t="str">
        <f>+IFERROR(VLOOKUP(AO119,[1]!Tabla_áreas[#Data],3,FALSE),"")</f>
        <v/>
      </c>
      <c r="AQ119" t="str">
        <f t="shared" si="2"/>
        <v>TER-30-01</v>
      </c>
      <c r="AR119" t="str">
        <f>IFERROR(VLOOKUP(AQ119,[1]!Tabla1[[#All],[HdP Cód Nuevo]:[HdP Nombre]],2,FALSE),"")</f>
        <v/>
      </c>
      <c r="AS119" t="str">
        <f t="shared" si="3"/>
        <v>\\SERVER2012\ingenieria de procesos\Hojas de proceso\\TER-30-01 .xlsx</v>
      </c>
    </row>
    <row r="120" spans="39:45" x14ac:dyDescent="0.25">
      <c r="AM120" s="7" t="s">
        <v>131</v>
      </c>
      <c r="AN120" t="s">
        <v>802</v>
      </c>
      <c r="AO120" s="7" t="str">
        <f>+IFERROR(VLOOKUP(AN120,Tabla1[],2,FALSE),"")</f>
        <v>TER</v>
      </c>
      <c r="AP120" t="str">
        <f>+IFERROR(VLOOKUP(AO120,[1]!Tabla_áreas[#Data],3,FALSE),"")</f>
        <v/>
      </c>
      <c r="AQ120" t="str">
        <f t="shared" si="2"/>
        <v>TER-40-01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proceso\\TER-40-01 .xlsx</v>
      </c>
    </row>
    <row r="121" spans="39:45" x14ac:dyDescent="0.25">
      <c r="AM121" s="7" t="s">
        <v>132</v>
      </c>
      <c r="AN121" t="s">
        <v>788</v>
      </c>
      <c r="AO121" s="7" t="str">
        <f>+IFERROR(VLOOKUP(AN121,Tabla1[],2,FALSE),"")</f>
        <v>TER</v>
      </c>
      <c r="AP121" t="str">
        <f>+IFERROR(VLOOKUP(AO121,[1]!Tabla_áreas[#Data],3,FALSE),"")</f>
        <v/>
      </c>
      <c r="AQ121" t="str">
        <f t="shared" si="2"/>
        <v>TER-15-05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proceso\\TER-15-05 .xlsx</v>
      </c>
    </row>
    <row r="122" spans="39:45" x14ac:dyDescent="0.25">
      <c r="AM122" s="7" t="s">
        <v>133</v>
      </c>
      <c r="AN122" t="s">
        <v>1348</v>
      </c>
      <c r="AO122" s="7" t="str">
        <f>+IFERROR(VLOOKUP(AN122,Tabla1[],2,FALSE),"")</f>
        <v>TER</v>
      </c>
      <c r="AP122" t="str">
        <f>+IFERROR(VLOOKUP(AO122,[1]!Tabla_áreas[#Data],3,FALSE),"")</f>
        <v/>
      </c>
      <c r="AQ122" t="str">
        <f t="shared" si="2"/>
        <v>TER-15-02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proceso\\TER-15-02 .xlsx</v>
      </c>
    </row>
    <row r="123" spans="39:45" x14ac:dyDescent="0.25">
      <c r="AM123" s="7" t="s">
        <v>134</v>
      </c>
      <c r="AN123" t="s">
        <v>793</v>
      </c>
      <c r="AO123" s="7" t="str">
        <f>+IFERROR(VLOOKUP(AN123,Tabla1[],2,FALSE),"")</f>
        <v>TER</v>
      </c>
      <c r="AP123" t="str">
        <f>+IFERROR(VLOOKUP(AO123,[1]!Tabla_áreas[#Data],3,FALSE),"")</f>
        <v/>
      </c>
      <c r="AQ123" t="str">
        <f t="shared" si="2"/>
        <v>TER-20-01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proceso\\TER-20-01 .xlsx</v>
      </c>
    </row>
    <row r="124" spans="39:45" x14ac:dyDescent="0.25">
      <c r="AM124" s="7" t="s">
        <v>135</v>
      </c>
      <c r="AN124" t="s">
        <v>795</v>
      </c>
      <c r="AO124" s="7" t="str">
        <f>+IFERROR(VLOOKUP(AN124,Tabla1[],2,FALSE),"")</f>
        <v>TER</v>
      </c>
      <c r="AP124" t="str">
        <f>+IFERROR(VLOOKUP(AO124,[1]!Tabla_áreas[#Data],3,FALSE),"")</f>
        <v/>
      </c>
      <c r="AQ124" t="str">
        <f t="shared" si="2"/>
        <v>TER-25-01</v>
      </c>
      <c r="AR124" t="str">
        <f>IFERROR(VLOOKUP(AQ124,[1]!Tabla1[[#All],[HdP Cód Nuevo]:[HdP Nombre]],2,FALSE),"")</f>
        <v/>
      </c>
      <c r="AS124" t="str">
        <f t="shared" si="3"/>
        <v>\\SERVER2012\ingenieria de procesos\Hojas de proceso\\TER-25-01 .xlsx</v>
      </c>
    </row>
    <row r="125" spans="39:45" x14ac:dyDescent="0.25">
      <c r="AM125" s="7" t="s">
        <v>136</v>
      </c>
      <c r="AN125" t="s">
        <v>790</v>
      </c>
      <c r="AO125" s="7" t="str">
        <f>+IFERROR(VLOOKUP(AN125,Tabla1[],2,FALSE),"")</f>
        <v>TER</v>
      </c>
      <c r="AP125" t="str">
        <f>+IFERROR(VLOOKUP(AO125,[1]!Tabla_áreas[#Data],3,FALSE),"")</f>
        <v/>
      </c>
      <c r="AQ125" t="str">
        <f t="shared" si="2"/>
        <v>TER-35-01</v>
      </c>
      <c r="AR125" t="str">
        <f>IFERROR(VLOOKUP(AQ125,[1]!Tabla1[[#All],[HdP Cód Nuevo]:[HdP Nombre]],2,FALSE),"")</f>
        <v/>
      </c>
      <c r="AS125" t="str">
        <f t="shared" si="3"/>
        <v>\\SERVER2012\ingenieria de procesos\Hojas de proceso\\TER-35-01 .xlsx</v>
      </c>
    </row>
    <row r="126" spans="39:45" x14ac:dyDescent="0.25">
      <c r="AM126" s="7" t="s">
        <v>137</v>
      </c>
      <c r="AN126" t="s">
        <v>845</v>
      </c>
      <c r="AO126" s="7" t="str">
        <f>+IFERROR(VLOOKUP(AN126,Tabla1[],2,FALSE),"")</f>
        <v>CHA</v>
      </c>
      <c r="AP126" t="str">
        <f>+IFERROR(VLOOKUP(AO126,[1]!Tabla_áreas[#Data],3,FALSE),"")</f>
        <v/>
      </c>
      <c r="AQ126" t="str">
        <f t="shared" si="2"/>
        <v>CHA-01-10</v>
      </c>
      <c r="AR126" t="str">
        <f>IFERROR(VLOOKUP(AQ126,[1]!Tabla1[[#All],[HdP Cód Nuevo]:[HdP Nombre]],2,FALSE),"")</f>
        <v/>
      </c>
      <c r="AS126" t="str">
        <f t="shared" si="3"/>
        <v>\\SERVER2012\ingenieria de procesos\Hojas de proceso\\CHA-01-10 .xlsx</v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N128" t="s">
        <v>848</v>
      </c>
      <c r="AO128" s="7" t="str">
        <f>+IFERROR(VLOOKUP(AN128,Tabla1[],2,FALSE),"")</f>
        <v>CHA</v>
      </c>
      <c r="AP128" t="str">
        <f>+IFERROR(VLOOKUP(AO128,[1]!Tabla_áreas[#Data],3,FALSE),"")</f>
        <v/>
      </c>
      <c r="AQ128" t="str">
        <f t="shared" si="2"/>
        <v>CHA-10-01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proceso\\CHA-10-01 .xlsx</v>
      </c>
    </row>
    <row r="129" spans="39:45" x14ac:dyDescent="0.25">
      <c r="AM129" s="7" t="s">
        <v>140</v>
      </c>
      <c r="AN129" t="s">
        <v>849</v>
      </c>
      <c r="AO129" s="7" t="str">
        <f>+IFERROR(VLOOKUP(AN129,Tabla1[],2,FALSE),"")</f>
        <v>CHA</v>
      </c>
      <c r="AP129" t="str">
        <f>+IFERROR(VLOOKUP(AO129,[1]!Tabla_áreas[#Data],3,FALSE),"")</f>
        <v/>
      </c>
      <c r="AQ129" t="str">
        <f t="shared" si="2"/>
        <v>CHA-15-01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proceso\\CHA-15-01 .xlsx</v>
      </c>
    </row>
    <row r="130" spans="39:45" x14ac:dyDescent="0.25">
      <c r="AM130" s="7" t="s">
        <v>141</v>
      </c>
      <c r="AN130" t="s">
        <v>874</v>
      </c>
      <c r="AO130" s="7" t="str">
        <f>+IFERROR(VLOOKUP(AN130,Tabla1[],2,FALSE),"")</f>
        <v>PEV</v>
      </c>
      <c r="AP130" t="str">
        <f>+IFERROR(VLOOKUP(AO130,[1]!Tabla_áreas[#Data],3,FALSE),"")</f>
        <v/>
      </c>
      <c r="AQ130" t="str">
        <f t="shared" si="2"/>
        <v>PEV-30-15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proceso\\PEV-30-15 .xlsx</v>
      </c>
    </row>
    <row r="131" spans="39:45" x14ac:dyDescent="0.25">
      <c r="AM131" s="7" t="s">
        <v>142</v>
      </c>
      <c r="AN131" t="s">
        <v>1186</v>
      </c>
      <c r="AO131" s="7" t="str">
        <f>+IFERROR(VLOOKUP(AN131,Tabla1[],2,FALSE),"")</f>
        <v>PEV</v>
      </c>
      <c r="AP131" t="str">
        <f>+IFERROR(VLOOKUP(AO131,[1]!Tabla_áreas[#Data],3,FALSE),"")</f>
        <v/>
      </c>
      <c r="AQ131" t="str">
        <f t="shared" si="2"/>
        <v>PEV-33-05</v>
      </c>
      <c r="AR131" t="str">
        <f>IFERROR(VLOOKUP(AQ131,[1]!Tabla1[[#All],[HdP Cód Nuevo]:[HdP Nombre]],2,FALSE),"")</f>
        <v/>
      </c>
      <c r="AS131" t="str">
        <f t="shared" si="3"/>
        <v>\\SERVER2012\ingenieria de procesos\Hojas de proceso\\PEV-33-05 .xlsx</v>
      </c>
    </row>
    <row r="132" spans="39:45" x14ac:dyDescent="0.25">
      <c r="AM132" s="7" t="s">
        <v>143</v>
      </c>
      <c r="AN132" t="s">
        <v>876</v>
      </c>
      <c r="AO132" s="7" t="str">
        <f>+IFERROR(VLOOKUP(AN132,Tabla1[],2,FALSE),"")</f>
        <v>PEV</v>
      </c>
      <c r="AP132" t="str">
        <f>+IFERROR(VLOOKUP(AO132,[1]!Tabla_áreas[#Data],3,FALSE),"")</f>
        <v/>
      </c>
      <c r="AQ132" t="str">
        <f t="shared" si="2"/>
        <v>PEV-37-01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proceso\\PEV-37-01 .xlsx</v>
      </c>
    </row>
    <row r="133" spans="39:45" x14ac:dyDescent="0.25">
      <c r="AM133" s="7" t="s">
        <v>144</v>
      </c>
      <c r="AN133" t="s">
        <v>877</v>
      </c>
      <c r="AO133" s="7" t="str">
        <f>+IFERROR(VLOOKUP(AN133,Tabla1[],2,FALSE),"")</f>
        <v>PEV</v>
      </c>
      <c r="AP133" t="str">
        <f>+IFERROR(VLOOKUP(AO133,[1]!Tabla_áreas[#Data],3,FALSE),"")</f>
        <v/>
      </c>
      <c r="AQ133" t="str">
        <f t="shared" si="2"/>
        <v>PEV-38-01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proceso\\PEV-38-01 .xlsx</v>
      </c>
    </row>
    <row r="134" spans="39:45" x14ac:dyDescent="0.25">
      <c r="AM134" s="7" t="s">
        <v>145</v>
      </c>
      <c r="AN134" t="s">
        <v>963</v>
      </c>
      <c r="AO134" s="7" t="str">
        <f>+IFERROR(VLOOKUP(AN134,Tabla1[],2,FALSE),"")</f>
        <v>PEV</v>
      </c>
      <c r="AP134" t="str">
        <f>+IFERROR(VLOOKUP(AO134,[1]!Tabla_áreas[#Data],3,FALSE),"")</f>
        <v/>
      </c>
      <c r="AQ134" t="str">
        <f t="shared" si="2"/>
        <v>PEV-90-05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proceso\\PEV-90-05 .xlsx</v>
      </c>
    </row>
    <row r="135" spans="39:45" x14ac:dyDescent="0.25">
      <c r="AM135" s="7" t="s">
        <v>146</v>
      </c>
      <c r="AN135" t="s">
        <v>908</v>
      </c>
      <c r="AO135" s="7" t="str">
        <f>+IFERROR(VLOOKUP(AN135,Tabla1[],2,FALSE),"")</f>
        <v>PEV</v>
      </c>
      <c r="AP135" t="str">
        <f>+IFERROR(VLOOKUP(AO135,[1]!Tabla_áreas[#Data],3,FALSE),"")</f>
        <v/>
      </c>
      <c r="AQ135" t="str">
        <f t="shared" si="2"/>
        <v>PEV-47-05</v>
      </c>
      <c r="AR135" t="str">
        <f>IFERROR(VLOOKUP(AQ135,[1]!Tabla1[[#All],[HdP Cód Nuevo]:[HdP Nombre]],2,FALSE),"")</f>
        <v/>
      </c>
      <c r="AS135" t="str">
        <f t="shared" si="3"/>
        <v>\\SERVER2012\ingenieria de procesos\Hojas de proceso\\PEV-47-05 .xlsx</v>
      </c>
    </row>
    <row r="136" spans="39:45" x14ac:dyDescent="0.25">
      <c r="AM136" s="7" t="s">
        <v>147</v>
      </c>
      <c r="AN136" t="s">
        <v>879</v>
      </c>
      <c r="AO136" s="7" t="str">
        <f>+IFERROR(VLOOKUP(AN136,Tabla1[],2,FALSE),"")</f>
        <v>EQU</v>
      </c>
      <c r="AP136" t="str">
        <f>+IFERROR(VLOOKUP(AO136,[1]!Tabla_áreas[#Data],3,FALSE),"")</f>
        <v/>
      </c>
      <c r="AQ136" t="str">
        <f t="shared" si="2"/>
        <v>EQU-01-30</v>
      </c>
      <c r="AR136" t="str">
        <f>IFERROR(VLOOKUP(AQ136,[1]!Tabla1[[#All],[HdP Cód Nuevo]:[HdP Nombre]],2,FALSE),"")</f>
        <v/>
      </c>
      <c r="AS136" t="str">
        <f t="shared" si="3"/>
        <v>\\SERVER2012\ingenieria de procesos\Hojas de proceso\\EQU-01-30 .xlsx</v>
      </c>
    </row>
    <row r="137" spans="39:45" x14ac:dyDescent="0.25">
      <c r="AM137" s="7" t="s">
        <v>148</v>
      </c>
      <c r="AN137" t="s">
        <v>880</v>
      </c>
      <c r="AO137" s="7" t="str">
        <f>+IFERROR(VLOOKUP(AN137,Tabla1[],2,FALSE),"")</f>
        <v>TER</v>
      </c>
      <c r="AP137" t="str">
        <f>+IFERROR(VLOOKUP(AO137,[1]!Tabla_áreas[#Data],3,FALSE),"")</f>
        <v/>
      </c>
      <c r="AQ137" t="str">
        <f t="shared" ref="AQ137:AQ200" si="4">IF(AO137="","",AO137&amp;"-"&amp;RIGHT(AN137,5))</f>
        <v>TER-10-15</v>
      </c>
      <c r="AR137" t="str">
        <f>IFERROR(VLOOKUP(AQ137,[1]!Tabla1[[#All],[HdP Cód Nuevo]:[HdP Nombre]],2,FALSE),"")</f>
        <v/>
      </c>
      <c r="AS137" t="str">
        <f t="shared" ref="AS137:AS200" si="5">IF(AO137="","",$AN$4&amp;AP137&amp;"\"&amp;AQ137&amp;" "&amp;AR137&amp;$AN$5)</f>
        <v>\\SERVER2012\ingenieria de procesos\Hojas de proceso\\TER-10-15 .xlsx</v>
      </c>
    </row>
    <row r="138" spans="39:45" x14ac:dyDescent="0.25">
      <c r="AM138" s="7" t="s">
        <v>149</v>
      </c>
      <c r="AN138" t="s">
        <v>881</v>
      </c>
      <c r="AO138" s="7" t="str">
        <f>+IFERROR(VLOOKUP(AN138,Tabla1[],2,FALSE),"")</f>
        <v>EMB</v>
      </c>
      <c r="AP138" t="str">
        <f>+IFERROR(VLOOKUP(AO138,[1]!Tabla_áreas[#Data],3,FALSE),"")</f>
        <v/>
      </c>
      <c r="AQ138" t="str">
        <f t="shared" si="4"/>
        <v>EMB-01-20</v>
      </c>
      <c r="AR138" t="str">
        <f>IFERROR(VLOOKUP(AQ138,[1]!Tabla1[[#All],[HdP Cód Nuevo]:[HdP Nombre]],2,FALSE),"")</f>
        <v/>
      </c>
      <c r="AS138" t="str">
        <f t="shared" si="5"/>
        <v>\\SERVER2012\ingenieria de procesos\Hojas de proceso\\EMB-01-20 .xlsx</v>
      </c>
    </row>
    <row r="139" spans="39:45" x14ac:dyDescent="0.25">
      <c r="AM139" s="7" t="s">
        <v>150</v>
      </c>
      <c r="AN139" t="s">
        <v>882</v>
      </c>
      <c r="AO139" s="7" t="str">
        <f>+IFERROR(VLOOKUP(AN139,Tabla1[],2,FALSE),"")</f>
        <v>SUB</v>
      </c>
      <c r="AP139" t="str">
        <f>+IFERROR(VLOOKUP(AO139,[1]!Tabla_áreas[#Data],3,FALSE),"")</f>
        <v/>
      </c>
      <c r="AQ139" t="str">
        <f t="shared" si="4"/>
        <v>SUB-20-01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proceso\\SUB-20-01 .xlsx</v>
      </c>
    </row>
    <row r="140" spans="39:45" x14ac:dyDescent="0.25">
      <c r="AM140" s="7" t="s">
        <v>151</v>
      </c>
      <c r="AN140" t="s">
        <v>13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O147" s="7" t="str">
        <f>+IFERROR(VLOOKUP(AN147,Tabla1[],2,FALSE),"")</f>
        <v/>
      </c>
      <c r="AP147" t="str">
        <f>+IFERROR(VLOOKUP(AO147,[1]!Tabla_áreas[#Data],3,FALSE),"")</f>
        <v/>
      </c>
      <c r="AQ147" t="str">
        <f t="shared" si="4"/>
        <v/>
      </c>
      <c r="AR147" t="str">
        <f>IFERROR(VLOOKUP(AQ147,[1]!Tabla1[[#All],[HdP Cód Nuevo]:[HdP Nombre]],2,FALSE),"")</f>
        <v/>
      </c>
      <c r="AS147" t="str">
        <f t="shared" si="5"/>
        <v/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39:45" x14ac:dyDescent="0.25">
      <c r="AM151" s="7" t="s">
        <v>162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N153" t="s">
        <v>885</v>
      </c>
      <c r="AO153" s="7" t="str">
        <f>+IFERROR(VLOOKUP(AN153,Tabla1[],2,FALSE),"")</f>
        <v>EQU</v>
      </c>
      <c r="AP153" t="str">
        <f>+IFERROR(VLOOKUP(AO153,[1]!Tabla_áreas[#Data],3,FALSE),"")</f>
        <v/>
      </c>
      <c r="AQ153" t="str">
        <f t="shared" si="4"/>
        <v>EQU-01-25</v>
      </c>
      <c r="AR153" t="str">
        <f>IFERROR(VLOOKUP(AQ153,[1]!Tabla1[[#All],[HdP Cód Nuevo]:[HdP Nombre]],2,FALSE),"")</f>
        <v/>
      </c>
      <c r="AS153" t="str">
        <f t="shared" si="5"/>
        <v>\\SERVER2012\ingenieria de procesos\Hojas de proceso\\EQU-01-25 .xlsx</v>
      </c>
    </row>
    <row r="154" spans="39:45" x14ac:dyDescent="0.25">
      <c r="AM154" s="7" t="s">
        <v>165</v>
      </c>
      <c r="AN154" t="s">
        <v>909</v>
      </c>
      <c r="AO154" s="7" t="str">
        <f>+IFERROR(VLOOKUP(AN154,Tabla1[],2,FALSE),"")</f>
        <v>EQU</v>
      </c>
      <c r="AP154" t="str">
        <f>+IFERROR(VLOOKUP(AO154,[1]!Tabla_áreas[#Data],3,FALSE),"")</f>
        <v/>
      </c>
      <c r="AQ154" t="str">
        <f t="shared" si="4"/>
        <v>EQU-01-20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proceso\\EQU-01-20 .xlsx</v>
      </c>
    </row>
    <row r="155" spans="39:45" x14ac:dyDescent="0.25">
      <c r="AM155" s="7" t="s">
        <v>166</v>
      </c>
      <c r="AN155" t="s">
        <v>912</v>
      </c>
      <c r="AO155" s="7" t="str">
        <f>+IFERROR(VLOOKUP(AN155,Tabla1[],2,FALSE),"")</f>
        <v>EQU</v>
      </c>
      <c r="AP155" t="str">
        <f>+IFERROR(VLOOKUP(AO155,[1]!Tabla_áreas[#Data],3,FALSE),"")</f>
        <v/>
      </c>
      <c r="AQ155" t="str">
        <f t="shared" si="4"/>
        <v>EQU-01-10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proceso\\EQU-01-10 .xlsx</v>
      </c>
    </row>
    <row r="156" spans="39:45" x14ac:dyDescent="0.25">
      <c r="AM156" s="7" t="s">
        <v>167</v>
      </c>
      <c r="AN156" t="s">
        <v>910</v>
      </c>
      <c r="AO156" s="7" t="str">
        <f>+IFERROR(VLOOKUP(AN156,Tabla1[],2,FALSE),"")</f>
        <v>EQU</v>
      </c>
      <c r="AP156" t="str">
        <f>+IFERROR(VLOOKUP(AO156,[1]!Tabla_áreas[#Data],3,FALSE),"")</f>
        <v/>
      </c>
      <c r="AQ156" t="str">
        <f t="shared" si="4"/>
        <v>EQU-01-01</v>
      </c>
      <c r="AR156" t="str">
        <f>IFERROR(VLOOKUP(AQ156,[1]!Tabla1[[#All],[HdP Cód Nuevo]:[HdP Nombre]],2,FALSE),"")</f>
        <v/>
      </c>
      <c r="AS156" t="str">
        <f t="shared" si="5"/>
        <v>\\SERVER2012\ingenieria de procesos\Hojas de proceso\\EQU-01-01 .xlsx</v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178</v>
      </c>
      <c r="AN167" t="s">
        <v>911</v>
      </c>
      <c r="AO167" s="7" t="str">
        <f>+IFERROR(VLOOKUP(AN167,Tabla1[],2,FALSE),"")</f>
        <v>EQU</v>
      </c>
      <c r="AP167" t="str">
        <f>+IFERROR(VLOOKUP(AO167,[1]!Tabla_áreas[#Data],3,FALSE),"")</f>
        <v/>
      </c>
      <c r="AQ167" t="str">
        <f t="shared" si="4"/>
        <v>EQU-01-35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proceso\\EQU-01-35 .xlsx</v>
      </c>
    </row>
    <row r="168" spans="39:45" x14ac:dyDescent="0.25">
      <c r="AM168" s="7" t="s">
        <v>179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180</v>
      </c>
      <c r="AO169" s="7" t="str">
        <f>+IFERROR(VLOOKUP(AN169,Tabla1[],2,FALSE),"")</f>
        <v/>
      </c>
      <c r="AP169" t="str">
        <f>+IFERROR(VLOOKUP(AO169,[1]!Tabla_áreas[#Data],3,FALSE),"")</f>
        <v/>
      </c>
      <c r="AQ169" t="str">
        <f t="shared" si="4"/>
        <v/>
      </c>
      <c r="AR169" t="str">
        <f>IFERROR(VLOOKUP(AQ169,[1]!Tabla1[[#All],[HdP Cód Nuevo]:[HdP Nombre]],2,FALSE),"")</f>
        <v/>
      </c>
      <c r="AS169" t="str">
        <f t="shared" si="5"/>
        <v/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182</v>
      </c>
      <c r="AN171" t="s">
        <v>1228</v>
      </c>
      <c r="AO171" s="7" t="str">
        <f>+IFERROR(VLOOKUP(AN171,Tabla1[],2,FALSE),"")</f>
        <v>SUB</v>
      </c>
      <c r="AP171" t="str">
        <f>+IFERROR(VLOOKUP(AO171,[1]!Tabla_áreas[#Data],3,FALSE),"")</f>
        <v/>
      </c>
      <c r="AQ171" t="str">
        <f t="shared" si="4"/>
        <v>SUB-10-01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proceso\\SUB-10-01 .xlsx</v>
      </c>
    </row>
    <row r="172" spans="39:45" x14ac:dyDescent="0.25">
      <c r="AM172" s="7" t="s">
        <v>183</v>
      </c>
      <c r="AN172" t="s">
        <v>816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N173" t="s">
        <v>1345</v>
      </c>
      <c r="AO173" s="7" t="str">
        <f>+IFERROR(VLOOKUP(AN173,Tabla1[],2,FALSE),"")</f>
        <v>PLA</v>
      </c>
      <c r="AP173" t="str">
        <f>+IFERROR(VLOOKUP(AO173,[1]!Tabla_áreas[#Data],3,FALSE),"")</f>
        <v/>
      </c>
      <c r="AQ173" t="str">
        <f t="shared" si="4"/>
        <v>PLA-20-06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proceso\\PLA-20-06 .xlsx</v>
      </c>
    </row>
    <row r="174" spans="39:45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186</v>
      </c>
      <c r="AN175" t="s">
        <v>889</v>
      </c>
      <c r="AO175" s="7" t="str">
        <f>+IFERROR(VLOOKUP(AN175,Tabla1[],2,FALSE),"")</f>
        <v>PLA</v>
      </c>
      <c r="AP175" t="str">
        <f>+IFERROR(VLOOKUP(AO175,[1]!Tabla_áreas[#Data],3,FALSE),"")</f>
        <v/>
      </c>
      <c r="AQ175" t="str">
        <f t="shared" si="4"/>
        <v>PLA-15-03</v>
      </c>
      <c r="AR175" t="str">
        <f>IFERROR(VLOOKUP(AQ175,[1]!Tabla1[[#All],[HdP Cód Nuevo]:[HdP Nombre]],2,FALSE),"")</f>
        <v/>
      </c>
      <c r="AS175" t="str">
        <f t="shared" si="5"/>
        <v>\\SERVER2012\ingenieria de procesos\Hojas de proceso\\PLA-15-03 .xlsx</v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794</v>
      </c>
      <c r="AO178" s="7" t="str">
        <f>+IFERROR(VLOOKUP(AN178,Tabla1[],2,FALSE),"")</f>
        <v>CHA</v>
      </c>
      <c r="AP178" t="str">
        <f>+IFERROR(VLOOKUP(AO178,[1]!Tabla_áreas[#Data],3,FALSE),"")</f>
        <v/>
      </c>
      <c r="AQ178" t="str">
        <f t="shared" si="4"/>
        <v>CHA-01-05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proceso\\CHA-01-05 .xlsx</v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N180" t="s">
        <v>853</v>
      </c>
      <c r="AO180" s="7" t="str">
        <f>+IFERROR(VLOOKUP(AN180,Tabla1[],2,FALSE),"")</f>
        <v>CHA</v>
      </c>
      <c r="AP180" t="str">
        <f>+IFERROR(VLOOKUP(AO180,[1]!Tabla_áreas[#Data],3,FALSE),"")</f>
        <v/>
      </c>
      <c r="AQ180" t="str">
        <f t="shared" si="4"/>
        <v>CHA-01-01</v>
      </c>
      <c r="AR180" t="str">
        <f>IFERROR(VLOOKUP(AQ180,[1]!Tabla1[[#All],[HdP Cód Nuevo]:[HdP Nombre]],2,FALSE),"")</f>
        <v/>
      </c>
      <c r="AS180" t="str">
        <f t="shared" si="5"/>
        <v>\\SERVER2012\ingenieria de procesos\Hojas de proceso\\CHA-01-01 .xlsx</v>
      </c>
    </row>
    <row r="181" spans="39:45" ht="16.5" customHeight="1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ht="16.5" customHeight="1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ht="16.5" customHeight="1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ht="16.5" customHeight="1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ht="16.5" customHeight="1" x14ac:dyDescent="0.25">
      <c r="AM185" s="7" t="s">
        <v>196</v>
      </c>
      <c r="AN185" t="s">
        <v>894</v>
      </c>
      <c r="AO185" s="7" t="str">
        <f>+IFERROR(VLOOKUP(AN185,Tabla1[],2,FALSE),"")</f>
        <v>TER</v>
      </c>
      <c r="AP185" t="str">
        <f>+IFERROR(VLOOKUP(AO185,[1]!Tabla_áreas[#Data],3,FALSE),"")</f>
        <v/>
      </c>
      <c r="AQ185" t="str">
        <f t="shared" si="4"/>
        <v>TER-10-25</v>
      </c>
      <c r="AR185" t="str">
        <f>IFERROR(VLOOKUP(AQ185,[1]!Tabla1[[#All],[HdP Cód Nuevo]:[HdP Nombre]],2,FALSE),"")</f>
        <v/>
      </c>
      <c r="AS185" t="str">
        <f t="shared" si="5"/>
        <v>\\SERVER2012\ingenieria de procesos\Hojas de proceso\\TER-10-25 .xlsx</v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N188" t="s">
        <v>896</v>
      </c>
      <c r="AO188" s="7" t="str">
        <f>+IFERROR(VLOOKUP(AN188,Tabla1[],2,FALSE),"")</f>
        <v>SUB</v>
      </c>
      <c r="AP188" t="str">
        <f>+IFERROR(VLOOKUP(AO188,[1]!Tabla_áreas[#Data],3,FALSE),"")</f>
        <v/>
      </c>
      <c r="AQ188" t="str">
        <f t="shared" si="4"/>
        <v>SUB-15-01</v>
      </c>
      <c r="AR188" t="str">
        <f>IFERROR(VLOOKUP(AQ188,[1]!Tabla1[[#All],[HdP Cód Nuevo]:[HdP Nombre]],2,FALSE),"")</f>
        <v/>
      </c>
      <c r="AS188" t="str">
        <f t="shared" si="5"/>
        <v>\\SERVER2012\ingenieria de procesos\Hojas de proceso\\SUB-15-01 .xlsx</v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N191" t="s">
        <v>895</v>
      </c>
      <c r="AO191" s="7" t="str">
        <f>+IFERROR(VLOOKUP(AN191,Tabla1[],2,FALSE),"")</f>
        <v>PEV</v>
      </c>
      <c r="AP191" t="str">
        <f>+IFERROR(VLOOKUP(AO191,[1]!Tabla_áreas[#Data],3,FALSE),"")</f>
        <v/>
      </c>
      <c r="AQ191" t="str">
        <f t="shared" si="4"/>
        <v>PEV-24-01</v>
      </c>
      <c r="AR191" t="str">
        <f>IFERROR(VLOOKUP(AQ191,[1]!Tabla1[[#All],[HdP Cód Nuevo]:[HdP Nombre]],2,FALSE),"")</f>
        <v/>
      </c>
      <c r="AS191" t="str">
        <f t="shared" si="5"/>
        <v>\\SERVER2012\ingenieria de procesos\Hojas de proceso\\PEV-24-01 .xlsx</v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13</v>
      </c>
      <c r="AO195" s="7" t="str">
        <f>+IFERROR(VLOOKUP(AN195,Tabla1[],2,FALSE),"")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N196" t="s">
        <v>746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x14ac:dyDescent="0.25">
      <c r="AM198" s="7" t="s">
        <v>209</v>
      </c>
      <c r="AN198" t="s">
        <v>901</v>
      </c>
      <c r="AO198" s="7" t="str">
        <f>+IFERROR(VLOOKUP(AN198,Tabla1[],2,FALSE),"")</f>
        <v>PLA</v>
      </c>
      <c r="AP198" t="str">
        <f>+IFERROR(VLOOKUP(AO198,[1]!Tabla_áreas[#Data],3,FALSE),"")</f>
        <v/>
      </c>
      <c r="AQ198" t="str">
        <f t="shared" si="4"/>
        <v>PLA-05-05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proceso\\PLA-05-05 .xlsx</v>
      </c>
    </row>
    <row r="199" spans="39:45" x14ac:dyDescent="0.25">
      <c r="AM199" s="7" t="s">
        <v>210</v>
      </c>
      <c r="AN199" t="s">
        <v>897</v>
      </c>
      <c r="AO199" s="7" t="str">
        <f>+IFERROR(VLOOKUP(AN199,Tabla1[],2,FALSE),"")</f>
        <v>EMB</v>
      </c>
      <c r="AP199" t="str">
        <f>+IFERROR(VLOOKUP(AO199,[1]!Tabla_áreas[#Data],3,FALSE),"")</f>
        <v/>
      </c>
      <c r="AQ199" t="str">
        <f t="shared" si="4"/>
        <v>EMB-20-01</v>
      </c>
      <c r="AR199" t="str">
        <f>IFERROR(VLOOKUP(AQ199,[1]!Tabla1[[#All],[HdP Cód Nuevo]:[HdP Nombre]],2,FALSE),"")</f>
        <v/>
      </c>
      <c r="AS199" t="str">
        <f t="shared" si="5"/>
        <v>\\SERVER2012\ingenieria de procesos\Hojas de proceso\\EMB-20-01 .xlsx</v>
      </c>
    </row>
    <row r="200" spans="39:45" x14ac:dyDescent="0.25">
      <c r="AM200" s="7" t="s">
        <v>211</v>
      </c>
      <c r="AO200" s="7" t="str">
        <f>+IFERROR(VLOOKUP(AN200,Tabla1[],2,FALSE),"")</f>
        <v/>
      </c>
      <c r="AP200" t="str">
        <f>+IFERROR(VLOOKUP(AO200,[1]!Tabla_áreas[#Data],3,FALSE),"")</f>
        <v/>
      </c>
      <c r="AQ200" t="str">
        <f t="shared" si="4"/>
        <v/>
      </c>
      <c r="AR200" t="str">
        <f>IFERROR(VLOOKUP(AQ200,[1]!Tabla1[[#All],[HdP Cód Nuevo]:[HdP Nombre]],2,FALSE),"")</f>
        <v/>
      </c>
      <c r="AS200" t="str">
        <f t="shared" si="5"/>
        <v/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ref="AQ201:AQ264" si="6">IF(AO201="","",AO201&amp;"-"&amp;RIGHT(AN201,5))</f>
        <v/>
      </c>
      <c r="AR201" t="str">
        <f>IFERROR(VLOOKUP(AQ201,[1]!Tabla1[[#All],[HdP Cód Nuevo]:[HdP Nombre]],2,FALSE),"")</f>
        <v/>
      </c>
      <c r="AS201" t="str">
        <f t="shared" ref="AS201:AS264" si="7">IF(AO201="","",$AN$4&amp;AP201&amp;"\"&amp;AQ201&amp;" "&amp;AR201&amp;$AN$5)</f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si="6"/>
        <v/>
      </c>
      <c r="AR202" t="str">
        <f>IFERROR(VLOOKUP(AQ202,[1]!Tabla1[[#All],[HdP Cód Nuevo]:[HdP Nombre]],2,FALSE),"")</f>
        <v/>
      </c>
      <c r="AS202" t="str">
        <f t="shared" si="7"/>
        <v/>
      </c>
    </row>
    <row r="203" spans="39:45" x14ac:dyDescent="0.25">
      <c r="AM203" s="7" t="s">
        <v>214</v>
      </c>
      <c r="AN203" t="s">
        <v>906</v>
      </c>
      <c r="AO203" s="7" t="str">
        <f>+IFERROR(VLOOKUP(AN203,Tabla1[],2,FALSE),"")</f>
        <v>EQU</v>
      </c>
      <c r="AP203" t="str">
        <f>+IFERROR(VLOOKUP(AO203,[1]!Tabla_áreas[#Data],3,FALSE),"")</f>
        <v/>
      </c>
      <c r="AQ203" t="str">
        <f t="shared" si="6"/>
        <v>EQU-20-20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proceso\\EQU-20-20 .xlsx</v>
      </c>
    </row>
    <row r="204" spans="39:45" x14ac:dyDescent="0.25">
      <c r="AM204" s="7" t="s">
        <v>215</v>
      </c>
      <c r="AN204" t="s">
        <v>913</v>
      </c>
      <c r="AO204" s="7" t="str">
        <f>+IFERROR(VLOOKUP(AN204,Tabla1[],2,FALSE),"")</f>
        <v>EQU</v>
      </c>
      <c r="AP204" t="str">
        <f>+IFERROR(VLOOKUP(AO204,[1]!Tabla_áreas[#Data],3,FALSE),"")</f>
        <v/>
      </c>
      <c r="AQ204" t="str">
        <f t="shared" si="6"/>
        <v>EQU-01-15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proceso\\EQU-01-15 .xlsx</v>
      </c>
    </row>
    <row r="205" spans="39:45" x14ac:dyDescent="0.25">
      <c r="AM205" s="7" t="s">
        <v>216</v>
      </c>
      <c r="AN205" t="s">
        <v>949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N206" t="s">
        <v>1219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218</v>
      </c>
      <c r="AN207" t="s">
        <v>1001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219</v>
      </c>
      <c r="AN208" t="s">
        <v>1220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N214" t="s">
        <v>784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N216" t="s">
        <v>1096</v>
      </c>
      <c r="AO216" s="7" t="str">
        <f>+IFERROR(VLOOKUP(AN216,Tabla1[],2,FALSE),"")</f>
        <v>ESP</v>
      </c>
      <c r="AP216" t="str">
        <f>+IFERROR(VLOOKUP(AO216,[1]!Tabla_áreas[#Data],3,FALSE),"")</f>
        <v/>
      </c>
      <c r="AQ216" t="str">
        <f t="shared" si="6"/>
        <v>ESP-01-05</v>
      </c>
      <c r="AR216" t="str">
        <f>IFERROR(VLOOKUP(AQ216,[1]!Tabla1[[#All],[HdP Cód Nuevo]:[HdP Nombre]],2,FALSE),"")</f>
        <v/>
      </c>
      <c r="AS216" t="str">
        <f t="shared" si="7"/>
        <v>\\SERVER2012\ingenieria de procesos\Hojas de proceso\\ESP-01-05 .xlsx</v>
      </c>
    </row>
    <row r="217" spans="39:45" x14ac:dyDescent="0.25">
      <c r="AM217" s="7" t="s">
        <v>228</v>
      </c>
      <c r="AN217" t="s">
        <v>784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N219" t="s">
        <v>1099</v>
      </c>
      <c r="AO219" s="7" t="str">
        <f>+IFERROR(VLOOKUP(AN219,Tabla1[],2,FALSE),"")</f>
        <v>PEV</v>
      </c>
      <c r="AP219" t="str">
        <f>+IFERROR(VLOOKUP(AO219,[1]!Tabla_áreas[#Data],3,FALSE),"")</f>
        <v/>
      </c>
      <c r="AQ219" t="str">
        <f t="shared" si="6"/>
        <v>PEV-01-05</v>
      </c>
      <c r="AR219" t="str">
        <f>IFERROR(VLOOKUP(AQ219,[1]!Tabla1[[#All],[HdP Cód Nuevo]:[HdP Nombre]],2,FALSE),"")</f>
        <v/>
      </c>
      <c r="AS219" t="str">
        <f t="shared" si="7"/>
        <v>\\SERVER2012\ingenieria de procesos\Hojas de proceso\\PEV-01-05 .xlsx</v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N221" t="s">
        <v>807</v>
      </c>
      <c r="AO221" s="7" t="str">
        <f>+IFERROR(VLOOKUP(AN221,Tabla1[],2,FALSE),"")</f>
        <v>CON</v>
      </c>
      <c r="AP221" t="str">
        <f>+IFERROR(VLOOKUP(AO221,[1]!Tabla_áreas[#Data],3,FALSE),"")</f>
        <v/>
      </c>
      <c r="AQ221" t="str">
        <f t="shared" si="6"/>
        <v>CON-15-01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proceso\\CON-15-01 .xlsx</v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1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1:45" x14ac:dyDescent="0.25">
      <c r="AM226" s="7" t="s">
        <v>237</v>
      </c>
      <c r="AN226" t="s">
        <v>1098</v>
      </c>
      <c r="AO226" s="7" t="str">
        <f>+IFERROR(VLOOKUP(AN226,Tabla1[],2,FALSE),"")</f>
        <v>CON</v>
      </c>
      <c r="AP226" t="str">
        <f>+IFERROR(VLOOKUP(AO226,[1]!Tabla_áreas[#Data],3,FALSE),"")</f>
        <v/>
      </c>
      <c r="AQ226" t="str">
        <f t="shared" si="6"/>
        <v>CON-01-05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proceso\\CON-01-05 .xlsx</v>
      </c>
    </row>
    <row r="227" spans="1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1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1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1:45" x14ac:dyDescent="0.25"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1:45" x14ac:dyDescent="0.25">
      <c r="AM231" s="7" t="s">
        <v>242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1:45" x14ac:dyDescent="0.25">
      <c r="AM232" s="7" t="s">
        <v>243</v>
      </c>
      <c r="AN232" t="s">
        <v>1140</v>
      </c>
      <c r="AO232" s="7" t="str">
        <f>+IFERROR(VLOOKUP(AN232,Tabla1[],2,FALSE),"")</f>
        <v>SUB</v>
      </c>
      <c r="AP232" t="str">
        <f>+IFERROR(VLOOKUP(AO232,[1]!Tabla_áreas[#Data],3,FALSE),"")</f>
        <v/>
      </c>
      <c r="AQ232" t="str">
        <f t="shared" si="6"/>
        <v>SUB-05-25</v>
      </c>
      <c r="AR232" t="str">
        <f>IFERROR(VLOOKUP(AQ232,[1]!Tabla1[[#All],[HdP Cód Nuevo]:[HdP Nombre]],2,FALSE),"")</f>
        <v/>
      </c>
      <c r="AS232" t="str">
        <f t="shared" si="7"/>
        <v>\\SERVER2012\ingenieria de procesos\Hojas de proceso\\SUB-05-25 .xlsx</v>
      </c>
    </row>
    <row r="233" spans="1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1:45" x14ac:dyDescent="0.25">
      <c r="AM234" s="7" t="s">
        <v>245</v>
      </c>
      <c r="AN234" t="s">
        <v>781</v>
      </c>
      <c r="AO234" s="7" t="str">
        <f>+IFERROR(VLOOKUP(AN234,Tabla1[],2,FALSE),"")</f>
        <v>PEV</v>
      </c>
      <c r="AP234" t="str">
        <f>+IFERROR(VLOOKUP(AO234,[1]!Tabla_áreas[#Data],3,FALSE),"")</f>
        <v/>
      </c>
      <c r="AQ234" t="str">
        <f t="shared" si="6"/>
        <v>PEV-50-01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proceso\\PEV-50-01 .xlsx</v>
      </c>
    </row>
    <row r="235" spans="1:45" x14ac:dyDescent="0.25">
      <c r="A235" s="94" t="s">
        <v>938</v>
      </c>
      <c r="B235" s="95"/>
      <c r="C235" s="95"/>
      <c r="D235" s="95"/>
      <c r="E235" s="95"/>
      <c r="F235" s="95"/>
      <c r="G235" s="95"/>
      <c r="H235" s="95"/>
      <c r="I235" s="96"/>
      <c r="J235" s="32"/>
      <c r="AM235" s="7" t="s">
        <v>246</v>
      </c>
      <c r="AN235" t="s">
        <v>1188</v>
      </c>
      <c r="AO235" s="7" t="str">
        <f>+IFERROR(VLOOKUP(AN235,Tabla1[],2,FALSE),"")</f>
        <v>PLA</v>
      </c>
      <c r="AP235" t="str">
        <f>+IFERROR(VLOOKUP(AO235,[1]!Tabla_áreas[#Data],3,FALSE),"")</f>
        <v/>
      </c>
      <c r="AQ235" t="str">
        <f t="shared" si="6"/>
        <v>PLA-25-01</v>
      </c>
      <c r="AR235" t="str">
        <f>IFERROR(VLOOKUP(AQ235,[1]!Tabla1[[#All],[HdP Cód Nuevo]:[HdP Nombre]],2,FALSE),"")</f>
        <v/>
      </c>
      <c r="AS235" t="str">
        <f t="shared" si="7"/>
        <v>\\SERVER2012\ingenieria de procesos\Hojas de proceso\\PLA-25-01 .xlsx</v>
      </c>
    </row>
    <row r="236" spans="1:45" x14ac:dyDescent="0.25">
      <c r="A236" s="11"/>
      <c r="J236" s="11"/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1:45" x14ac:dyDescent="0.25">
      <c r="A237" s="11"/>
      <c r="J237" s="11"/>
      <c r="AM237" s="7" t="s">
        <v>248</v>
      </c>
      <c r="AN237" t="s">
        <v>1187</v>
      </c>
      <c r="AO237" s="7" t="str">
        <f>+IFERROR(VLOOKUP(AN237,Tabla1[],2,FALSE),"")</f>
        <v>PEV</v>
      </c>
      <c r="AP237" t="str">
        <f>+IFERROR(VLOOKUP(AO237,[1]!Tabla_áreas[#Data],3,FALSE),"")</f>
        <v/>
      </c>
      <c r="AQ237" t="str">
        <f t="shared" si="6"/>
        <v>PEV-35-30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proceso\\PEV-35-30 .xlsx</v>
      </c>
    </row>
    <row r="238" spans="1:45" x14ac:dyDescent="0.25">
      <c r="A238" s="11"/>
      <c r="J238" s="11"/>
      <c r="AM238" s="7" t="s">
        <v>249</v>
      </c>
      <c r="AN238" t="s">
        <v>1182</v>
      </c>
      <c r="AO238" s="7" t="str">
        <f>+IFERROR(VLOOKUP(AN238,Tabla1[],2,FALSE),"")</f>
        <v>SUB</v>
      </c>
      <c r="AP238" t="str">
        <f>+IFERROR(VLOOKUP(AO238,[1]!Tabla_áreas[#Data],3,FALSE),"")</f>
        <v/>
      </c>
      <c r="AQ238" t="str">
        <f t="shared" si="6"/>
        <v>SUB-15-01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proceso\\SUB-15-01 .xlsx</v>
      </c>
    </row>
    <row r="239" spans="1:45" x14ac:dyDescent="0.25">
      <c r="A239" s="11"/>
      <c r="J239" s="11"/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1:45" x14ac:dyDescent="0.25">
      <c r="A240" s="11"/>
      <c r="J240" s="11"/>
      <c r="AM240" s="7" t="s">
        <v>251</v>
      </c>
      <c r="AN240" t="s">
        <v>1183</v>
      </c>
      <c r="AO240" s="7" t="str">
        <f>+IFERROR(VLOOKUP(AN240,Tabla1[],2,FALSE),"")</f>
        <v>SUB</v>
      </c>
      <c r="AP240" t="str">
        <f>+IFERROR(VLOOKUP(AO240,[1]!Tabla_áreas[#Data],3,FALSE),"")</f>
        <v/>
      </c>
      <c r="AQ240" t="str">
        <f t="shared" si="6"/>
        <v>SUB-20-10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proceso\\SUB-20-10 .xlsx</v>
      </c>
    </row>
    <row r="241" spans="1:45" x14ac:dyDescent="0.25">
      <c r="A241" s="11"/>
      <c r="J241" s="11"/>
      <c r="AM241" s="7" t="s">
        <v>252</v>
      </c>
      <c r="AN241" t="s">
        <v>1184</v>
      </c>
      <c r="AO241" s="7" t="str">
        <f>+IFERROR(VLOOKUP(AN241,Tabla1[],2,FALSE),"")</f>
        <v>SUB</v>
      </c>
      <c r="AP241" t="str">
        <f>+IFERROR(VLOOKUP(AO241,[1]!Tabla_áreas[#Data],3,FALSE),"")</f>
        <v/>
      </c>
      <c r="AQ241" t="str">
        <f t="shared" si="6"/>
        <v>SUB-20-15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proceso\\SUB-20-15 .xlsx</v>
      </c>
    </row>
    <row r="242" spans="1:45" x14ac:dyDescent="0.25">
      <c r="A242" s="11"/>
      <c r="J242" s="11"/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243" s="11"/>
      <c r="J243" s="11"/>
      <c r="AM243" s="7" t="s">
        <v>254</v>
      </c>
      <c r="AN243" t="s">
        <v>1193</v>
      </c>
      <c r="AO243" s="7" t="str">
        <f>+IFERROR(VLOOKUP(AN243,Tabla1[],2,FALSE),"")</f>
        <v>PLA</v>
      </c>
      <c r="AP243" t="str">
        <f>+IFERROR(VLOOKUP(AO243,[1]!Tabla_áreas[#Data],3,FALSE),"")</f>
        <v/>
      </c>
      <c r="AQ243" t="str">
        <f t="shared" si="6"/>
        <v>PLA-10-50</v>
      </c>
      <c r="AR243" t="str">
        <f>IFERROR(VLOOKUP(AQ243,[1]!Tabla1[[#All],[HdP Cód Nuevo]:[HdP Nombre]],2,FALSE),"")</f>
        <v/>
      </c>
      <c r="AS243" t="str">
        <f t="shared" si="7"/>
        <v>\\SERVER2012\ingenieria de procesos\Hojas de proceso\\PLA-10-50 .xlsx</v>
      </c>
    </row>
    <row r="244" spans="1:45" x14ac:dyDescent="0.25">
      <c r="A244" s="11"/>
      <c r="J244" s="11"/>
      <c r="AM244" s="7" t="s">
        <v>255</v>
      </c>
      <c r="AN244" t="s">
        <v>1189</v>
      </c>
      <c r="AO244" s="7" t="str">
        <f>+IFERROR(VLOOKUP(AN244,Tabla1[],2,FALSE),"")</f>
        <v>PLA</v>
      </c>
      <c r="AP244" t="str">
        <f>+IFERROR(VLOOKUP(AO244,[1]!Tabla_áreas[#Data],3,FALSE),"")</f>
        <v/>
      </c>
      <c r="AQ244" t="str">
        <f t="shared" si="6"/>
        <v>PLA-25-05</v>
      </c>
      <c r="AR244" t="str">
        <f>IFERROR(VLOOKUP(AQ244,[1]!Tabla1[[#All],[HdP Cód Nuevo]:[HdP Nombre]],2,FALSE),"")</f>
        <v/>
      </c>
      <c r="AS244" t="str">
        <f t="shared" si="7"/>
        <v>\\SERVER2012\ingenieria de procesos\Hojas de proceso\\PLA-25-05 .xlsx</v>
      </c>
    </row>
    <row r="245" spans="1:45" ht="16.5" customHeight="1" x14ac:dyDescent="0.25">
      <c r="A245" s="13"/>
      <c r="B245" s="14"/>
      <c r="C245" s="14"/>
      <c r="D245" s="14"/>
      <c r="E245" s="14"/>
      <c r="F245" s="14"/>
      <c r="G245" s="14"/>
      <c r="H245" s="14"/>
      <c r="I245" s="14"/>
      <c r="J245" s="11"/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M246" s="7" t="s">
        <v>257</v>
      </c>
      <c r="AN246" t="s">
        <v>1196</v>
      </c>
      <c r="AO246" s="7" t="str">
        <f>+IFERROR(VLOOKUP(AN246,Tabla1[],2,FALSE),"")</f>
        <v>PLA</v>
      </c>
      <c r="AP246" t="str">
        <f>+IFERROR(VLOOKUP(AO246,[1]!Tabla_áreas[#Data],3,FALSE),"")</f>
        <v/>
      </c>
      <c r="AQ246" t="str">
        <f t="shared" si="6"/>
        <v>PLA-05-01</v>
      </c>
      <c r="AR246" t="str">
        <f>IFERROR(VLOOKUP(AQ246,[1]!Tabla1[[#All],[HdP Cód Nuevo]:[HdP Nombre]],2,FALSE),"")</f>
        <v/>
      </c>
      <c r="AS246" t="str">
        <f t="shared" si="7"/>
        <v>\\SERVER2012\ingenieria de procesos\Hojas de proceso\\PLA-05-01 .xlsx</v>
      </c>
    </row>
    <row r="247" spans="1:45" x14ac:dyDescent="0.25">
      <c r="AM247" s="7" t="s">
        <v>258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x14ac:dyDescent="0.25">
      <c r="AM249" s="7" t="s">
        <v>260</v>
      </c>
      <c r="AN249" t="s">
        <v>1194</v>
      </c>
      <c r="AO249" s="7" t="str">
        <f>+IFERROR(VLOOKUP(AN249,Tabla1[],2,FALSE),"")</f>
        <v>PLA</v>
      </c>
      <c r="AP249" t="str">
        <f>+IFERROR(VLOOKUP(AO249,[1]!Tabla_áreas[#Data],3,FALSE),"")</f>
        <v/>
      </c>
      <c r="AQ249" t="str">
        <f t="shared" si="6"/>
        <v>PLA-20-40</v>
      </c>
      <c r="AR249" t="str">
        <f>IFERROR(VLOOKUP(AQ249,[1]!Tabla1[[#All],[HdP Cód Nuevo]:[HdP Nombre]],2,FALSE),"")</f>
        <v/>
      </c>
      <c r="AS249" t="str">
        <f t="shared" si="7"/>
        <v>\\SERVER2012\ingenieria de procesos\Hojas de proceso\\PLA-20-40 .xlsx</v>
      </c>
    </row>
    <row r="250" spans="1:45" x14ac:dyDescent="0.25"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ht="15" customHeight="1" x14ac:dyDescent="0.25">
      <c r="AM251" s="7" t="s">
        <v>262</v>
      </c>
      <c r="AN251" t="s">
        <v>1198</v>
      </c>
      <c r="AO251" s="7" t="str">
        <f>+IFERROR(VLOOKUP(AN251,Tabla1[],2,FALSE),"")</f>
        <v>PLA</v>
      </c>
      <c r="AP251" t="str">
        <f>+IFERROR(VLOOKUP(AO251,[1]!Tabla_áreas[#Data],3,FALSE),"")</f>
        <v/>
      </c>
      <c r="AQ251" t="str">
        <f t="shared" si="6"/>
        <v>PLA-10-55</v>
      </c>
      <c r="AR251" t="str">
        <f>IFERROR(VLOOKUP(AQ251,[1]!Tabla1[[#All],[HdP Cód Nuevo]:[HdP Nombre]],2,FALSE),"")</f>
        <v/>
      </c>
      <c r="AS251" t="str">
        <f t="shared" si="7"/>
        <v>\\SERVER2012\ingenieria de procesos\Hojas de proceso\\PLA-10-55 .xlsx</v>
      </c>
    </row>
    <row r="252" spans="1:45" ht="15" customHeight="1" x14ac:dyDescent="0.25">
      <c r="AM252" s="7" t="s">
        <v>263</v>
      </c>
      <c r="AN252" t="s">
        <v>1197</v>
      </c>
      <c r="AO252" s="7" t="str">
        <f>+IFERROR(VLOOKUP(AN252,Tabla1[],2,FALSE),"")</f>
        <v>PLA</v>
      </c>
      <c r="AP252" t="str">
        <f>+IFERROR(VLOOKUP(AO252,[1]!Tabla_áreas[#Data],3,FALSE),"")</f>
        <v/>
      </c>
      <c r="AQ252" t="str">
        <f t="shared" si="6"/>
        <v>PLA-05-01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proceso\\PLA-05-01 .xlsx</v>
      </c>
    </row>
    <row r="253" spans="1:45" ht="15" customHeight="1" x14ac:dyDescent="0.25">
      <c r="A253" s="94" t="s">
        <v>915</v>
      </c>
      <c r="B253" s="96"/>
      <c r="C253" s="94" t="s">
        <v>916</v>
      </c>
      <c r="D253" s="95"/>
      <c r="E253" s="95"/>
      <c r="F253" s="95"/>
      <c r="G253" s="96"/>
      <c r="H253" s="94" t="s">
        <v>917</v>
      </c>
      <c r="I253" s="95"/>
      <c r="J253" s="96"/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ht="15" customHeight="1" x14ac:dyDescent="0.25">
      <c r="A254" s="155" t="s">
        <v>918</v>
      </c>
      <c r="B254" s="156"/>
      <c r="C254" s="97" t="s">
        <v>919</v>
      </c>
      <c r="D254" s="98"/>
      <c r="E254" s="98"/>
      <c r="F254" s="98"/>
      <c r="G254" s="99"/>
      <c r="H254" s="97" t="s">
        <v>824</v>
      </c>
      <c r="I254" s="98"/>
      <c r="J254" s="99"/>
      <c r="AM254" s="7" t="s">
        <v>265</v>
      </c>
      <c r="AN254" t="s">
        <v>746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ht="15" customHeight="1" x14ac:dyDescent="0.25">
      <c r="A255" s="151" t="s">
        <v>918</v>
      </c>
      <c r="B255" s="152"/>
      <c r="C255" s="100" t="s">
        <v>920</v>
      </c>
      <c r="D255" s="101"/>
      <c r="E255" s="101"/>
      <c r="F255" s="101"/>
      <c r="G255" s="102"/>
      <c r="H255" s="100" t="s">
        <v>13</v>
      </c>
      <c r="I255" s="101"/>
      <c r="J255" s="102"/>
      <c r="AM255" s="7" t="s">
        <v>266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1:45" ht="15" customHeight="1" x14ac:dyDescent="0.25">
      <c r="A256" s="153" t="s">
        <v>918</v>
      </c>
      <c r="B256" s="154"/>
      <c r="C256" s="103" t="s">
        <v>921</v>
      </c>
      <c r="D256" s="104"/>
      <c r="E256" s="104"/>
      <c r="F256" s="104"/>
      <c r="G256" s="105"/>
      <c r="H256" s="103" t="s">
        <v>815</v>
      </c>
      <c r="I256" s="104"/>
      <c r="J256" s="105"/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1:45" ht="15" customHeight="1" x14ac:dyDescent="0.25">
      <c r="A257" s="147" t="s">
        <v>922</v>
      </c>
      <c r="B257" s="148"/>
      <c r="C257" s="106" t="s">
        <v>923</v>
      </c>
      <c r="D257" s="107"/>
      <c r="E257" s="107"/>
      <c r="F257" s="107"/>
      <c r="G257" s="108"/>
      <c r="H257" s="106" t="s">
        <v>726</v>
      </c>
      <c r="I257" s="107"/>
      <c r="J257" s="108"/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ht="15" customHeight="1" x14ac:dyDescent="0.25">
      <c r="A258" s="149" t="s">
        <v>922</v>
      </c>
      <c r="B258" s="150"/>
      <c r="C258" s="112" t="s">
        <v>924</v>
      </c>
      <c r="D258" s="113"/>
      <c r="E258" s="113"/>
      <c r="F258" s="113"/>
      <c r="G258" s="114"/>
      <c r="H258" s="112" t="s">
        <v>780</v>
      </c>
      <c r="I258" s="113"/>
      <c r="J258" s="114"/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1:45" ht="15" customHeight="1" x14ac:dyDescent="0.25">
      <c r="A259" s="143" t="s">
        <v>922</v>
      </c>
      <c r="B259" s="144"/>
      <c r="C259" s="115" t="s">
        <v>925</v>
      </c>
      <c r="D259" s="116"/>
      <c r="E259" s="116"/>
      <c r="F259" s="116"/>
      <c r="G259" s="117"/>
      <c r="H259" s="115" t="s">
        <v>926</v>
      </c>
      <c r="I259" s="116"/>
      <c r="J259" s="117"/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1:45" ht="15" customHeight="1" x14ac:dyDescent="0.25">
      <c r="A260" s="145" t="s">
        <v>922</v>
      </c>
      <c r="B260" s="146"/>
      <c r="C260" s="118" t="s">
        <v>927</v>
      </c>
      <c r="D260" s="119"/>
      <c r="E260" s="119"/>
      <c r="F260" s="119"/>
      <c r="G260" s="120"/>
      <c r="H260" s="118" t="s">
        <v>823</v>
      </c>
      <c r="I260" s="119"/>
      <c r="J260" s="120"/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ht="15" customHeight="1" x14ac:dyDescent="0.25">
      <c r="A261" s="121" t="s">
        <v>922</v>
      </c>
      <c r="B261" s="123"/>
      <c r="C261" s="121" t="s">
        <v>928</v>
      </c>
      <c r="D261" s="122"/>
      <c r="E261" s="122"/>
      <c r="F261" s="122"/>
      <c r="G261" s="123"/>
      <c r="H261" s="121" t="s">
        <v>784</v>
      </c>
      <c r="I261" s="122"/>
      <c r="J261" s="123"/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262" s="141" t="s">
        <v>922</v>
      </c>
      <c r="B262" s="142"/>
      <c r="C262" s="124" t="s">
        <v>929</v>
      </c>
      <c r="D262" s="125"/>
      <c r="E262" s="125"/>
      <c r="F262" s="125"/>
      <c r="G262" s="126"/>
      <c r="H262" s="124" t="s">
        <v>819</v>
      </c>
      <c r="I262" s="125"/>
      <c r="J262" s="126"/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ht="15" customHeight="1" x14ac:dyDescent="0.25">
      <c r="A263" s="137" t="s">
        <v>922</v>
      </c>
      <c r="B263" s="138"/>
      <c r="C263" s="91" t="s">
        <v>930</v>
      </c>
      <c r="D263" s="92"/>
      <c r="E263" s="92"/>
      <c r="F263" s="92"/>
      <c r="G263" s="93"/>
      <c r="H263" s="91" t="s">
        <v>931</v>
      </c>
      <c r="I263" s="92"/>
      <c r="J263" s="93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ht="15" customHeight="1" x14ac:dyDescent="0.25">
      <c r="A264" s="139" t="s">
        <v>922</v>
      </c>
      <c r="B264" s="140"/>
      <c r="C264" s="109" t="s">
        <v>932</v>
      </c>
      <c r="D264" s="110"/>
      <c r="E264" s="110"/>
      <c r="F264" s="110"/>
      <c r="G264" s="111"/>
      <c r="H264" s="109" t="s">
        <v>820</v>
      </c>
      <c r="I264" s="110"/>
      <c r="J264" s="111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ht="15" customHeight="1" x14ac:dyDescent="0.25">
      <c r="A265" s="129" t="s">
        <v>922</v>
      </c>
      <c r="B265" s="130"/>
      <c r="C265" s="85" t="s">
        <v>933</v>
      </c>
      <c r="D265" s="86"/>
      <c r="E265" s="86"/>
      <c r="F265" s="86"/>
      <c r="G265" s="87"/>
      <c r="H265" s="85" t="s">
        <v>816</v>
      </c>
      <c r="I265" s="86"/>
      <c r="J265" s="87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ref="AQ265:AQ328" si="8">IF(AO265="","",AO265&amp;"-"&amp;RIGHT(AN265,5))</f>
        <v/>
      </c>
      <c r="AR265" t="str">
        <f>IFERROR(VLOOKUP(AQ265,[1]!Tabla1[[#All],[HdP Cód Nuevo]:[HdP Nombre]],2,FALSE),"")</f>
        <v/>
      </c>
      <c r="AS265" t="str">
        <f t="shared" ref="AS265:AS328" si="9">IF(AO265="","",$AN$4&amp;AP265&amp;"\"&amp;AQ265&amp;" "&amp;AR265&amp;$AN$5)</f>
        <v/>
      </c>
    </row>
    <row r="266" spans="1:45" ht="15" customHeight="1" x14ac:dyDescent="0.25">
      <c r="A266" s="133" t="s">
        <v>922</v>
      </c>
      <c r="B266" s="134"/>
      <c r="C266" s="88" t="s">
        <v>934</v>
      </c>
      <c r="D266" s="89"/>
      <c r="E266" s="89"/>
      <c r="F266" s="89"/>
      <c r="G266" s="90"/>
      <c r="H266" s="88" t="s">
        <v>821</v>
      </c>
      <c r="I266" s="89"/>
      <c r="J266" s="90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8"/>
        <v/>
      </c>
      <c r="AR266" t="str">
        <f>IFERROR(VLOOKUP(AQ266,[1]!Tabla1[[#All],[HdP Cód Nuevo]:[HdP Nombre]],2,FALSE),"")</f>
        <v/>
      </c>
      <c r="AS266" t="str">
        <f t="shared" si="9"/>
        <v/>
      </c>
    </row>
    <row r="267" spans="1:45" ht="15" customHeight="1" x14ac:dyDescent="0.25">
      <c r="A267" s="135" t="s">
        <v>922</v>
      </c>
      <c r="B267" s="136"/>
      <c r="C267" s="79" t="s">
        <v>935</v>
      </c>
      <c r="D267" s="80"/>
      <c r="E267" s="80"/>
      <c r="F267" s="80"/>
      <c r="G267" s="81"/>
      <c r="H267" s="79" t="s">
        <v>936</v>
      </c>
      <c r="I267" s="80"/>
      <c r="J267" s="81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ht="15" customHeight="1" x14ac:dyDescent="0.25">
      <c r="A268" s="131" t="s">
        <v>922</v>
      </c>
      <c r="B268" s="132"/>
      <c r="C268" s="82" t="s">
        <v>937</v>
      </c>
      <c r="D268" s="83"/>
      <c r="E268" s="83"/>
      <c r="F268" s="83"/>
      <c r="G268" s="84"/>
      <c r="H268" s="82" t="s">
        <v>822</v>
      </c>
      <c r="I268" s="83"/>
      <c r="J268" s="84"/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ht="15" customHeight="1" x14ac:dyDescent="0.25">
      <c r="AM269" s="7" t="s">
        <v>278</v>
      </c>
      <c r="AN269" t="s">
        <v>746</v>
      </c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1:45" ht="15" customHeight="1" x14ac:dyDescent="0.25">
      <c r="AM270" s="7" t="s">
        <v>5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1:45" ht="15" customHeight="1" x14ac:dyDescent="0.25"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ht="15" customHeight="1" x14ac:dyDescent="0.25"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39:45" ht="15" customHeight="1" x14ac:dyDescent="0.25"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39:45" x14ac:dyDescent="0.25">
      <c r="AM274" s="7" t="s">
        <v>7</v>
      </c>
      <c r="AN274" t="s">
        <v>962</v>
      </c>
      <c r="AO274" s="7" t="str">
        <f>+IFERROR(VLOOKUP(AN274,Tabla1[],2,FALSE),"")</f>
        <v>ARV</v>
      </c>
      <c r="AP274" t="str">
        <f>+IFERROR(VLOOKUP(AO274,[1]!Tabla_áreas[#Data],3,FALSE),"")</f>
        <v/>
      </c>
      <c r="AQ274" t="str">
        <f t="shared" si="8"/>
        <v>ARV-25-10</v>
      </c>
      <c r="AR274" t="str">
        <f>IFERROR(VLOOKUP(AQ274,[1]!Tabla1[[#All],[HdP Cód Nuevo]:[HdP Nombre]],2,FALSE),"")</f>
        <v/>
      </c>
      <c r="AS274" t="str">
        <f t="shared" si="9"/>
        <v>\\SERVER2012\ingenieria de procesos\Hojas de proceso\\ARV-25-10 .xlsx</v>
      </c>
    </row>
    <row r="275" spans="39:45" x14ac:dyDescent="0.25">
      <c r="AM275" s="7" t="s">
        <v>279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39:45" x14ac:dyDescent="0.25">
      <c r="AM276" s="7" t="s">
        <v>280</v>
      </c>
      <c r="AN276" t="s">
        <v>778</v>
      </c>
      <c r="AO276" s="7" t="str">
        <f>+IFERROR(VLOOKUP(AN276,Tabla1[],2,FALSE),"")</f>
        <v>ATQ</v>
      </c>
      <c r="AP276" t="str">
        <f>+IFERROR(VLOOKUP(AO276,[1]!Tabla_áreas[#Data],3,FALSE),"")</f>
        <v/>
      </c>
      <c r="AQ276" t="str">
        <f t="shared" si="8"/>
        <v>ATQ-35-05</v>
      </c>
      <c r="AR276" t="str">
        <f>IFERROR(VLOOKUP(AQ276,[1]!Tabla1[[#All],[HdP Cód Nuevo]:[HdP Nombre]],2,FALSE),"")</f>
        <v/>
      </c>
      <c r="AS276" t="str">
        <f t="shared" si="9"/>
        <v>\\SERVER2012\ingenieria de procesos\Hojas de proceso\\ATQ-35-05 .xlsx</v>
      </c>
    </row>
    <row r="277" spans="39:45" x14ac:dyDescent="0.25"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9:45" x14ac:dyDescent="0.25"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39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39:45" x14ac:dyDescent="0.25">
      <c r="AM280" s="7" t="s">
        <v>284</v>
      </c>
      <c r="AN280" s="5"/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39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39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39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39:45" x14ac:dyDescent="0.25">
      <c r="AM284" s="7" t="s">
        <v>287</v>
      </c>
      <c r="AN284" t="s">
        <v>1225</v>
      </c>
      <c r="AO284" s="7" t="str">
        <f>+IFERROR(VLOOKUP(AN284,Tabla1[],2,FALSE),"")</f>
        <v>SUB</v>
      </c>
      <c r="AP284" t="str">
        <f>+IFERROR(VLOOKUP(AO284,[1]!Tabla_áreas[#Data],3,FALSE),"")</f>
        <v/>
      </c>
      <c r="AQ284" t="str">
        <f t="shared" si="8"/>
        <v>SUB-55-01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proceso\\SUB-55-01 .xlsx</v>
      </c>
    </row>
    <row r="285" spans="39:45" x14ac:dyDescent="0.25">
      <c r="AM285" s="7" t="s">
        <v>288</v>
      </c>
      <c r="AN285" t="s">
        <v>1226</v>
      </c>
      <c r="AO285" s="7" t="str">
        <f>+IFERROR(VLOOKUP(AN285,Tabla1[],2,FALSE),"")</f>
        <v>SUB</v>
      </c>
      <c r="AP285" t="str">
        <f>+IFERROR(VLOOKUP(AO285,[1]!Tabla_áreas[#Data],3,FALSE),"")</f>
        <v/>
      </c>
      <c r="AQ285" t="str">
        <f t="shared" si="8"/>
        <v>SUB-55-02</v>
      </c>
      <c r="AR285" t="str">
        <f>IFERROR(VLOOKUP(AQ285,[1]!Tabla1[[#All],[HdP Cód Nuevo]:[HdP Nombre]],2,FALSE),"")</f>
        <v/>
      </c>
      <c r="AS285" t="str">
        <f t="shared" si="9"/>
        <v>\\SERVER2012\ingenieria de procesos\Hojas de proceso\\SUB-55-02 .xlsx</v>
      </c>
    </row>
    <row r="286" spans="39:45" x14ac:dyDescent="0.25">
      <c r="AM286" s="7" t="s">
        <v>11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39:45" x14ac:dyDescent="0.25">
      <c r="AM287" s="7" t="s">
        <v>12</v>
      </c>
      <c r="AN287" t="s">
        <v>960</v>
      </c>
      <c r="AO287" s="7" t="str">
        <f>+IFERROR(VLOOKUP(AN287,Tabla1[],2,FALSE),"")</f>
        <v>ESP</v>
      </c>
      <c r="AP287" t="str">
        <f>+IFERROR(VLOOKUP(AO287,[1]!Tabla_áreas[#Data],3,FALSE),"")</f>
        <v/>
      </c>
      <c r="AQ287" t="str">
        <f t="shared" si="8"/>
        <v>ESP-05-06</v>
      </c>
      <c r="AR287" t="str">
        <f>IFERROR(VLOOKUP(AQ287,[1]!Tabla1[[#All],[HdP Cód Nuevo]:[HdP Nombre]],2,FALSE),"")</f>
        <v/>
      </c>
      <c r="AS287" t="str">
        <f t="shared" si="9"/>
        <v>\\SERVER2012\ingenieria de procesos\Hojas de proceso\\ESP-05-06 .xlsx</v>
      </c>
    </row>
    <row r="288" spans="39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N292" t="s">
        <v>1217</v>
      </c>
      <c r="AO292" s="7" t="str">
        <f>+IFERROR(VLOOKUP(AN292,Tabla1[],2,FALSE),"")</f>
        <v>PLA</v>
      </c>
      <c r="AP292" t="str">
        <f>+IFERROR(VLOOKUP(AO292,[1]!Tabla_áreas[#Data],3,FALSE),"")</f>
        <v/>
      </c>
      <c r="AQ292" t="str">
        <f t="shared" si="8"/>
        <v>PLA-10-65</v>
      </c>
      <c r="AR292" t="str">
        <f>IFERROR(VLOOKUP(AQ292,[1]!Tabla1[[#All],[HdP Cód Nuevo]:[HdP Nombre]],2,FALSE),"")</f>
        <v/>
      </c>
      <c r="AS292" t="str">
        <f t="shared" si="9"/>
        <v>\\SERVER2012\ingenieria de procesos\Hojas de proceso\\PLA-10-65 .xlsx</v>
      </c>
    </row>
    <row r="293" spans="39:45" x14ac:dyDescent="0.25">
      <c r="AM293" s="7" t="s">
        <v>294</v>
      </c>
      <c r="AN293" t="s">
        <v>1216</v>
      </c>
      <c r="AO293" s="7" t="str">
        <f>+IFERROR(VLOOKUP(AN293,Tabla1[],2,FALSE),"")</f>
        <v>PLA</v>
      </c>
      <c r="AP293" t="str">
        <f>+IFERROR(VLOOKUP(AO293,[1]!Tabla_áreas[#Data],3,FALSE),"")</f>
        <v/>
      </c>
      <c r="AQ293" t="str">
        <f t="shared" si="8"/>
        <v>PLA-05-01</v>
      </c>
      <c r="AR293" t="str">
        <f>IFERROR(VLOOKUP(AQ293,[1]!Tabla1[[#All],[HdP Cód Nuevo]:[HdP Nombre]],2,FALSE),"")</f>
        <v/>
      </c>
      <c r="AS293" t="str">
        <f t="shared" si="9"/>
        <v>\\SERVER2012\ingenieria de procesos\Hojas de proceso\\PLA-05-01 .xlsx</v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N296" t="s">
        <v>814</v>
      </c>
      <c r="AO296" s="7" t="str">
        <f>+IFERROR(VLOOKUP(AN296,Tabla1[],2,FALSE),"")</f>
        <v>EMB</v>
      </c>
      <c r="AP296" t="str">
        <f>+IFERROR(VLOOKUP(AO296,[1]!Tabla_áreas[#Data],3,FALSE),"")</f>
        <v/>
      </c>
      <c r="AQ296" t="str">
        <f t="shared" si="8"/>
        <v>EMB-10-01</v>
      </c>
      <c r="AR296" t="str">
        <f>IFERROR(VLOOKUP(AQ296,[1]!Tabla1[[#All],[HdP Cód Nuevo]:[HdP Nombre]],2,FALSE),"")</f>
        <v/>
      </c>
      <c r="AS296" t="str">
        <f t="shared" si="9"/>
        <v>\\SERVER2012\ingenieria de procesos\Hojas de proceso\\EMB-10-01 .xlsx</v>
      </c>
    </row>
    <row r="297" spans="39:45" x14ac:dyDescent="0.25">
      <c r="AM297" s="7" t="s">
        <v>298</v>
      </c>
      <c r="AN297" t="s">
        <v>1075</v>
      </c>
      <c r="AO297" s="7" t="str">
        <f>+IFERROR(VLOOKUP(AN297,Tabla1[],2,FALSE),"")</f>
        <v>EMB</v>
      </c>
      <c r="AP297" t="str">
        <f>+IFERROR(VLOOKUP(AO297,[1]!Tabla_áreas[#Data],3,FALSE),"")</f>
        <v/>
      </c>
      <c r="AQ297" t="str">
        <f t="shared" si="8"/>
        <v>EMB-10-05</v>
      </c>
      <c r="AR297" t="str">
        <f>IFERROR(VLOOKUP(AQ297,[1]!Tabla1[[#All],[HdP Cód Nuevo]:[HdP Nombre]],2,FALSE),"")</f>
        <v/>
      </c>
      <c r="AS297" t="str">
        <f t="shared" si="9"/>
        <v>\\SERVER2012\ingenieria de procesos\Hojas de proceso\\EMB-10-05 .xlsx</v>
      </c>
    </row>
    <row r="298" spans="39:45" x14ac:dyDescent="0.25">
      <c r="AM298" s="7" t="s">
        <v>299</v>
      </c>
      <c r="AN298" t="s">
        <v>1086</v>
      </c>
      <c r="AO298" s="7" t="str">
        <f>+IFERROR(VLOOKUP(AN298,Tabla1[],2,FALSE),"")</f>
        <v>ARV</v>
      </c>
      <c r="AP298" t="str">
        <f>+IFERROR(VLOOKUP(AO298,[1]!Tabla_áreas[#Data],3,FALSE),"")</f>
        <v/>
      </c>
      <c r="AQ298" t="str">
        <f t="shared" si="8"/>
        <v>ARV-28-01</v>
      </c>
      <c r="AR298" t="str">
        <f>IFERROR(VLOOKUP(AQ298,[1]!Tabla1[[#All],[HdP Cód Nuevo]:[HdP Nombre]],2,FALSE),"")</f>
        <v/>
      </c>
      <c r="AS298" t="str">
        <f t="shared" si="9"/>
        <v>\\SERVER2012\ingenieria de procesos\Hojas de proceso\\ARV-28-01 .xlsx</v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N301" t="s">
        <v>1346</v>
      </c>
      <c r="AO301" s="7" t="str">
        <f>+IFERROR(VLOOKUP(AN301,Tabla1[],2,FALSE),"")</f>
        <v>PLA</v>
      </c>
      <c r="AP301" t="str">
        <f>+IFERROR(VLOOKUP(AO301,[1]!Tabla_áreas[#Data],3,FALSE),"")</f>
        <v/>
      </c>
      <c r="AQ301" t="str">
        <f t="shared" si="8"/>
        <v>PLA-25-10</v>
      </c>
      <c r="AR301" t="str">
        <f>IFERROR(VLOOKUP(AQ301,[1]!Tabla1[[#All],[HdP Cód Nuevo]:[HdP Nombre]],2,FALSE),"")</f>
        <v/>
      </c>
      <c r="AS301" t="str">
        <f t="shared" si="9"/>
        <v>\\SERVER2012\ingenieria de procesos\Hojas de proceso\\PLA-25-10 .xlsx</v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t="s">
        <v>947</v>
      </c>
      <c r="AO305" s="7" t="str">
        <f>+IFERROR(VLOOKUP(AN305,Tabla1[],2,FALSE),"")</f>
        <v>CHA</v>
      </c>
      <c r="AP305" t="str">
        <f>+IFERROR(VLOOKUP(AO305,[1]!Tabla_áreas[#Data],3,FALSE),"")</f>
        <v/>
      </c>
      <c r="AQ305" t="str">
        <f t="shared" si="8"/>
        <v>CHA-01-15</v>
      </c>
      <c r="AR305" t="str">
        <f>IFERROR(VLOOKUP(AQ305,[1]!Tabla1[[#All],[HdP Cód Nuevo]:[HdP Nombre]],2,FALSE),"")</f>
        <v/>
      </c>
      <c r="AS305" t="str">
        <f t="shared" si="9"/>
        <v>\\SERVER2012\ingenieria de procesos\Hojas de proceso\\CHA-01-15 .xlsx</v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N307" t="s">
        <v>891</v>
      </c>
      <c r="AO307" s="7" t="str">
        <f>+IFERROR(VLOOKUP(AN307,Tabla1[],2,FALSE),"")</f>
        <v>CHA</v>
      </c>
      <c r="AP307" t="str">
        <f>+IFERROR(VLOOKUP(AO307,[1]!Tabla_áreas[#Data],3,FALSE),"")</f>
        <v/>
      </c>
      <c r="AQ307" t="str">
        <f t="shared" si="8"/>
        <v>CHA-10-05</v>
      </c>
      <c r="AR307" t="str">
        <f>IFERROR(VLOOKUP(AQ307,[1]!Tabla1[[#All],[HdP Cód Nuevo]:[HdP Nombre]],2,FALSE),"")</f>
        <v/>
      </c>
      <c r="AS307" t="str">
        <f t="shared" si="9"/>
        <v>\\SERVER2012\ingenieria de procesos\Hojas de proceso\\CHA-10-05 .xlsx</v>
      </c>
    </row>
    <row r="308" spans="39:45" x14ac:dyDescent="0.25">
      <c r="AM308" s="7" t="s">
        <v>309</v>
      </c>
      <c r="AN308" t="s">
        <v>892</v>
      </c>
      <c r="AO308" s="7" t="str">
        <f>+IFERROR(VLOOKUP(AN308,Tabla1[],2,FALSE),"")</f>
        <v>CHA</v>
      </c>
      <c r="AP308" t="str">
        <f>+IFERROR(VLOOKUP(AO308,[1]!Tabla_áreas[#Data],3,FALSE),"")</f>
        <v/>
      </c>
      <c r="AQ308" t="str">
        <f t="shared" si="8"/>
        <v>CHA-15-05</v>
      </c>
      <c r="AR308" t="str">
        <f>IFERROR(VLOOKUP(AQ308,[1]!Tabla1[[#All],[HdP Cód Nuevo]:[HdP Nombre]],2,FALSE),"")</f>
        <v/>
      </c>
      <c r="AS308" t="str">
        <f t="shared" si="9"/>
        <v>\\SERVER2012\ingenieria de procesos\Hojas de proceso\\CHA-15-05 .xlsx</v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947</v>
      </c>
      <c r="AO311" s="7" t="str">
        <f>+IFERROR(VLOOKUP(AN311,Tabla1[],2,FALSE),"")</f>
        <v>CHA</v>
      </c>
      <c r="AP311" t="str">
        <f>+IFERROR(VLOOKUP(AO311,[1]!Tabla_áreas[#Data],3,FALSE),"")</f>
        <v/>
      </c>
      <c r="AQ311" t="str">
        <f t="shared" si="8"/>
        <v>CHA-01-15</v>
      </c>
      <c r="AR311" t="str">
        <f>IFERROR(VLOOKUP(AQ311,[1]!Tabla1[[#All],[HdP Cód Nuevo]:[HdP Nombre]],2,FALSE),"")</f>
        <v/>
      </c>
      <c r="AS311" t="str">
        <f t="shared" si="9"/>
        <v>\\SERVER2012\ingenieria de procesos\Hojas de proceso\\CHA-01-15 .xlsx</v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N314" t="s">
        <v>890</v>
      </c>
      <c r="AO314" s="7" t="str">
        <f>+IFERROR(VLOOKUP(AN314,Tabla1[],2,FALSE),"")</f>
        <v>PEV</v>
      </c>
      <c r="AP314" t="str">
        <f>+IFERROR(VLOOKUP(AO314,[1]!Tabla_áreas[#Data],3,FALSE),"")</f>
        <v/>
      </c>
      <c r="AQ314" t="str">
        <f t="shared" si="8"/>
        <v>PEV-23-01</v>
      </c>
      <c r="AR314" t="str">
        <f>IFERROR(VLOOKUP(AQ314,[1]!Tabla1[[#All],[HdP Cód Nuevo]:[HdP Nombre]],2,FALSE),"")</f>
        <v/>
      </c>
      <c r="AS314" t="str">
        <f t="shared" si="9"/>
        <v>\\SERVER2012\ingenieria de procesos\Hojas de proceso\\PEV-23-01 .xlsx</v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1347</v>
      </c>
      <c r="AO317" s="7" t="str">
        <f>+IFERROR(VLOOKUP(AN317,Tabla1[],2,FALSE),"")</f>
        <v>PLA</v>
      </c>
      <c r="AP317" t="str">
        <f>+IFERROR(VLOOKUP(AO317,[1]!Tabla_áreas[#Data],3,FALSE),"")</f>
        <v/>
      </c>
      <c r="AQ317" t="str">
        <f t="shared" si="8"/>
        <v>PLA-25-15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proceso\\PLA-25-15 .xlsx</v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N319" t="s">
        <v>864</v>
      </c>
      <c r="AO319" s="7" t="str">
        <f>+IFERROR(VLOOKUP(AN319,Tabla1[],2,FALSE),"")</f>
        <v>ARV</v>
      </c>
      <c r="AP319" t="str">
        <f>+IFERROR(VLOOKUP(AO319,[1]!Tabla_áreas[#Data],3,FALSE),"")</f>
        <v/>
      </c>
      <c r="AQ319" t="str">
        <f t="shared" si="8"/>
        <v>ARV-10-10</v>
      </c>
      <c r="AR319" t="str">
        <f>IFERROR(VLOOKUP(AQ319,[1]!Tabla1[[#All],[HdP Cód Nuevo]:[HdP Nombre]],2,FALSE),"")</f>
        <v/>
      </c>
      <c r="AS319" t="str">
        <f t="shared" si="9"/>
        <v>\\SERVER2012\ingenieria de procesos\Hojas de proceso\\ARV-10-10 .xlsx</v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N321" t="s">
        <v>886</v>
      </c>
      <c r="AO321" s="7" t="str">
        <f>+IFERROR(VLOOKUP(AN321,Tabla1[],2,FALSE),"")</f>
        <v>ARV</v>
      </c>
      <c r="AP321" t="str">
        <f>+IFERROR(VLOOKUP(AO321,[1]!Tabla_áreas[#Data],3,FALSE),"")</f>
        <v/>
      </c>
      <c r="AQ321" t="str">
        <f t="shared" si="8"/>
        <v>ARV-10-05</v>
      </c>
      <c r="AR321" t="str">
        <f>IFERROR(VLOOKUP(AQ321,[1]!Tabla1[[#All],[HdP Cód Nuevo]:[HdP Nombre]],2,FALSE),"")</f>
        <v/>
      </c>
      <c r="AS321" t="str">
        <f t="shared" si="9"/>
        <v>\\SERVER2012\ingenieria de procesos\Hojas de proceso\\ARV-10-05 .xlsx</v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ref="AQ329:AQ392" si="10">IF(AO329="","",AO329&amp;"-"&amp;RIGHT(AN329,5))</f>
        <v/>
      </c>
      <c r="AR329" t="str">
        <f>IFERROR(VLOOKUP(AQ329,[1]!Tabla1[[#All],[HdP Cód Nuevo]:[HdP Nombre]],2,FALSE),"")</f>
        <v/>
      </c>
      <c r="AS329" t="str">
        <f t="shared" ref="AS329:AS392" si="11">IF(AO329="","",$AN$4&amp;AP329&amp;"\"&amp;AQ329&amp;" "&amp;AR329&amp;$AN$5)</f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10"/>
        <v/>
      </c>
      <c r="AR330" t="str">
        <f>IFERROR(VLOOKUP(AQ330,[1]!Tabla1[[#All],[HdP Cód Nuevo]:[HdP Nombre]],2,FALSE),"")</f>
        <v/>
      </c>
      <c r="AS330" t="str">
        <f t="shared" si="11"/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ref="AQ393:AQ456" si="12">IF(AO393="","",AO393&amp;"-"&amp;RIGHT(AN393,5))</f>
        <v/>
      </c>
      <c r="AR393" t="str">
        <f>IFERROR(VLOOKUP(AQ393,[1]!Tabla1[[#All],[HdP Cód Nuevo]:[HdP Nombre]],2,FALSE),"")</f>
        <v/>
      </c>
      <c r="AS393" t="str">
        <f t="shared" ref="AS393:AS456" si="13">IF(AO393="","",$AN$4&amp;AP393&amp;"\"&amp;AQ393&amp;" "&amp;AR393&amp;$AN$5)</f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2"/>
        <v/>
      </c>
      <c r="AR394" t="str">
        <f>IFERROR(VLOOKUP(AQ394,[1]!Tabla1[[#All],[HdP Cód Nuevo]:[HdP Nombre]],2,FALSE),"")</f>
        <v/>
      </c>
      <c r="AS394" t="str">
        <f t="shared" si="13"/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ref="AQ457:AQ520" si="14">IF(AO457="","",AO457&amp;"-"&amp;RIGHT(AN457,5))</f>
        <v/>
      </c>
      <c r="AR457" t="str">
        <f>IFERROR(VLOOKUP(AQ457,[1]!Tabla1[[#All],[HdP Cód Nuevo]:[HdP Nombre]],2,FALSE),"")</f>
        <v/>
      </c>
      <c r="AS457" t="str">
        <f t="shared" ref="AS457:AS520" si="15">IF(AO457="","",$AN$4&amp;AP457&amp;"\"&amp;AQ457&amp;" "&amp;AR457&amp;$AN$5)</f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4"/>
        <v/>
      </c>
      <c r="AR458" t="str">
        <f>IFERROR(VLOOKUP(AQ458,[1]!Tabla1[[#All],[HdP Cód Nuevo]:[HdP Nombre]],2,FALSE),"")</f>
        <v/>
      </c>
      <c r="AS458" t="str">
        <f t="shared" si="15"/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ref="AQ521:AQ584" si="16">IF(AO521="","",AO521&amp;"-"&amp;RIGHT(AN521,5))</f>
        <v/>
      </c>
      <c r="AR521" t="str">
        <f>IFERROR(VLOOKUP(AQ521,[1]!Tabla1[[#All],[HdP Cód Nuevo]:[HdP Nombre]],2,FALSE),"")</f>
        <v/>
      </c>
      <c r="AS521" t="str">
        <f t="shared" ref="AS521:AS584" si="17">IF(AO521="","",$AN$4&amp;AP521&amp;"\"&amp;AQ521&amp;" "&amp;AR521&amp;$AN$5)</f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6"/>
        <v/>
      </c>
      <c r="AR522" t="str">
        <f>IFERROR(VLOOKUP(AQ522,[1]!Tabla1[[#All],[HdP Cód Nuevo]:[HdP Nombre]],2,FALSE),"")</f>
        <v/>
      </c>
      <c r="AS522" t="str">
        <f t="shared" si="17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ref="AQ585:AQ648" si="18">IF(AO585="","",AO585&amp;"-"&amp;RIGHT(AN585,5))</f>
        <v/>
      </c>
      <c r="AR585" t="str">
        <f>IFERROR(VLOOKUP(AQ585,[1]!Tabla1[[#All],[HdP Cód Nuevo]:[HdP Nombre]],2,FALSE),"")</f>
        <v/>
      </c>
      <c r="AS585" t="str">
        <f t="shared" ref="AS585:AS648" si="19">IF(AO585="","",$AN$4&amp;AP585&amp;"\"&amp;AQ585&amp;" "&amp;AR585&amp;$AN$5)</f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8"/>
        <v/>
      </c>
      <c r="AR586" t="str">
        <f>IFERROR(VLOOKUP(AQ586,[1]!Tabla1[[#All],[HdP Cód Nuevo]:[HdP Nombre]],2,FALSE),"")</f>
        <v/>
      </c>
      <c r="AS586" t="str">
        <f t="shared" si="19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ref="AQ649:AQ712" si="20">IF(AO649="","",AO649&amp;"-"&amp;RIGHT(AN649,5))</f>
        <v/>
      </c>
      <c r="AR649" t="str">
        <f>IFERROR(VLOOKUP(AQ649,[1]!Tabla1[[#All],[HdP Cód Nuevo]:[HdP Nombre]],2,FALSE),"")</f>
        <v/>
      </c>
      <c r="AS649" t="str">
        <f t="shared" ref="AS649:AS712" si="21">IF(AO649="","",$AN$4&amp;AP649&amp;"\"&amp;AQ649&amp;" "&amp;AR649&amp;$AN$5)</f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20"/>
        <v/>
      </c>
      <c r="AR650" t="str">
        <f>IFERROR(VLOOKUP(AQ650,[1]!Tabla1[[#All],[HdP Cód Nuevo]:[HdP Nombre]],2,FALSE),"")</f>
        <v/>
      </c>
      <c r="AS650" t="str">
        <f t="shared" si="21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ref="AQ713:AQ719" si="22">IF(AO713="","",AO713&amp;"-"&amp;RIGHT(AN713,5))</f>
        <v/>
      </c>
      <c r="AR713" t="str">
        <f>IFERROR(VLOOKUP(AQ713,[1]!Tabla1[[#All],[HdP Cód Nuevo]:[HdP Nombre]],2,FALSE),"")</f>
        <v/>
      </c>
      <c r="AS713" t="str">
        <f t="shared" ref="AS713:AS719" si="23">IF(AO713="","",$AN$4&amp;AP713&amp;"\"&amp;AQ713&amp;" "&amp;AR713&amp;$AN$5)</f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si="22"/>
        <v/>
      </c>
      <c r="AR714" t="str">
        <f>IFERROR(VLOOKUP(AQ714,[1]!Tabla1[[#All],[HdP Cód Nuevo]:[HdP Nombre]],2,FALSE),"")</f>
        <v/>
      </c>
      <c r="AS714" t="str">
        <f t="shared" si="23"/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A267:B267"/>
    <mergeCell ref="C267:G267"/>
    <mergeCell ref="H267:J267"/>
    <mergeCell ref="A268:B268"/>
    <mergeCell ref="C268:G268"/>
    <mergeCell ref="H268:J268"/>
    <mergeCell ref="A265:B265"/>
    <mergeCell ref="C265:G265"/>
    <mergeCell ref="H265:J265"/>
    <mergeCell ref="A266:B266"/>
    <mergeCell ref="C266:G266"/>
    <mergeCell ref="H266:J266"/>
    <mergeCell ref="A263:B263"/>
    <mergeCell ref="C263:G263"/>
    <mergeCell ref="H263:J263"/>
    <mergeCell ref="A264:B264"/>
    <mergeCell ref="C264:G264"/>
    <mergeCell ref="H264:J264"/>
    <mergeCell ref="A261:B261"/>
    <mergeCell ref="C261:G261"/>
    <mergeCell ref="H261:J261"/>
    <mergeCell ref="A262:B262"/>
    <mergeCell ref="C262:G262"/>
    <mergeCell ref="H262:J262"/>
    <mergeCell ref="A259:B259"/>
    <mergeCell ref="C259:G259"/>
    <mergeCell ref="H259:J259"/>
    <mergeCell ref="A260:B260"/>
    <mergeCell ref="C260:G260"/>
    <mergeCell ref="H260:J260"/>
    <mergeCell ref="A257:B257"/>
    <mergeCell ref="C257:G257"/>
    <mergeCell ref="H257:J257"/>
    <mergeCell ref="A258:B258"/>
    <mergeCell ref="C258:G258"/>
    <mergeCell ref="H258:J258"/>
    <mergeCell ref="A255:B255"/>
    <mergeCell ref="C255:G255"/>
    <mergeCell ref="H255:J255"/>
    <mergeCell ref="A256:B256"/>
    <mergeCell ref="C256:G256"/>
    <mergeCell ref="H256:J256"/>
    <mergeCell ref="A254:B254"/>
    <mergeCell ref="C254:G254"/>
    <mergeCell ref="H254:J254"/>
    <mergeCell ref="M1:AI3"/>
    <mergeCell ref="A235:I235"/>
    <mergeCell ref="A253:B253"/>
    <mergeCell ref="C253:G253"/>
    <mergeCell ref="H253:J253"/>
  </mergeCells>
  <hyperlinks>
    <hyperlink ref="AN1" r:id="rId1" xr:uid="{00000000-0004-0000-0B00-000000000000}"/>
    <hyperlink ref="AN4" r:id="rId2" xr:uid="{00000000-0004-0000-0B00-000001000000}"/>
  </hyperlinks>
  <printOptions horizontalCentered="1" verticalCentered="1"/>
  <pageMargins left="0" right="0" top="0" bottom="0" header="0" footer="0"/>
  <pageSetup paperSize="9" scale="21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6" name="Button 1">
              <controlPr defaultSize="0" print="0" autoFill="0" autoPict="0" macro="[2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7" name="Button 2">
              <controlPr defaultSize="0" print="0" autoFill="0" autoPict="0" macro="[2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9" name="Button 4">
              <controlPr defaultSize="0" print="0" autoFill="0" autoPict="0" macro="[2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10" name="Button 5">
              <controlPr defaultSize="0" print="0" autoFill="0" autoPict="0" macro="[2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>
    <tabColor rgb="FF92D050"/>
    <pageSetUpPr fitToPage="1"/>
  </sheetPr>
  <dimension ref="A1:AS719"/>
  <sheetViews>
    <sheetView showGridLines="0" showRowColHeaders="0" topLeftCell="E118" zoomScale="96" zoomScaleNormal="96" workbookViewId="0">
      <selection activeCell="AU1" sqref="AU1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3" max="33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3:45" s="21" customFormat="1" ht="15" customHeight="1" x14ac:dyDescent="0.25">
      <c r="M1" s="47" t="s">
        <v>944</v>
      </c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M1" s="18" t="s">
        <v>952</v>
      </c>
      <c r="AN1" s="4" t="s">
        <v>953</v>
      </c>
      <c r="AO1" s="19" t="s">
        <v>954</v>
      </c>
      <c r="AP1" s="21" t="s">
        <v>940</v>
      </c>
    </row>
    <row r="2" spans="13:45" s="21" customFormat="1" ht="15" customHeight="1" x14ac:dyDescent="0.25"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M2" s="16"/>
      <c r="AN2"/>
      <c r="AO2" s="19" t="s">
        <v>955</v>
      </c>
      <c r="AP2" s="21" t="str">
        <f>M1</f>
        <v>Diagrama de Procesos - Modelo M5000</v>
      </c>
    </row>
    <row r="3" spans="13:45" s="21" customFormat="1" ht="15" customHeight="1" x14ac:dyDescent="0.25"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M3" s="18" t="s">
        <v>4</v>
      </c>
      <c r="AN3" s="17">
        <f>+COUNTA(AM9:AM1048576)</f>
        <v>500</v>
      </c>
    </row>
    <row r="4" spans="13:45" ht="15" customHeight="1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M5000</v>
      </c>
      <c r="AR4" s="2" t="str">
        <f>AN4&amp;AP4&amp;AP3</f>
        <v>\\SERVER2012\ingenieria de procesos\Hojas de proceso\\\SERVER2012\ingenieria de procesos\Hojas de proceso\0 - Diagramas de Procesos\Diagrama de Procesos - Modelo M5000</v>
      </c>
    </row>
    <row r="5" spans="13:45" x14ac:dyDescent="0.25">
      <c r="AM5" s="3" t="s">
        <v>20</v>
      </c>
      <c r="AN5" t="s">
        <v>21</v>
      </c>
      <c r="AO5"/>
    </row>
    <row r="6" spans="13:45" x14ac:dyDescent="0.25">
      <c r="AO6"/>
    </row>
    <row r="7" spans="13:45" x14ac:dyDescent="0.25">
      <c r="AO7"/>
    </row>
    <row r="8" spans="13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3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3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3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3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3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3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13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3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21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21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21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21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21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21:45" x14ac:dyDescent="0.25">
      <c r="AM22" s="7" t="s">
        <v>33</v>
      </c>
      <c r="AN22" t="s">
        <v>828</v>
      </c>
      <c r="AO22" s="7" t="str">
        <f>+IFERROR(VLOOKUP(AN22,Tabla1[],2,FALSE),"")</f>
        <v>CHA</v>
      </c>
      <c r="AP22" t="str">
        <f>+IFERROR(VLOOKUP(AO22,[1]!Tabla_áreas[#Data],3,FALSE),"")</f>
        <v/>
      </c>
      <c r="AQ22" t="str">
        <f t="shared" si="0"/>
        <v>CHA-05-01</v>
      </c>
      <c r="AR22" t="str">
        <f>IFERROR(VLOOKUP(AQ22,[1]!Tabla1[[#All],[HdP Cód Nuevo]:[HdP Nombre]],2,FALSE),"")</f>
        <v/>
      </c>
      <c r="AS22" t="str">
        <f>IF(AO22="","",$AN$4&amp;AP22&amp;"\"&amp;AQ22&amp;" "&amp;AR22&amp;$AN$5)</f>
        <v>\\SERVER2012\ingenieria de procesos\Hojas de proceso\\CHA-05-01 .xlsx</v>
      </c>
    </row>
    <row r="23" spans="21:45" x14ac:dyDescent="0.25">
      <c r="AM23" s="7" t="s">
        <v>34</v>
      </c>
      <c r="AN23" t="s">
        <v>829</v>
      </c>
      <c r="AO23" s="7" t="str">
        <f>+IFERROR(VLOOKUP(AN23,Tabla1[],2,FALSE),"")</f>
        <v>CHA</v>
      </c>
      <c r="AP23" t="str">
        <f>+IFERROR(VLOOKUP(AO23,[1]!Tabla_áreas[#Data],3,FALSE),"")</f>
        <v/>
      </c>
      <c r="AQ23" t="str">
        <f t="shared" si="0"/>
        <v>CHA-05-05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proceso\\CHA-05-05 .xlsx</v>
      </c>
    </row>
    <row r="24" spans="21:45" x14ac:dyDescent="0.25">
      <c r="AM24" s="7" t="s">
        <v>35</v>
      </c>
      <c r="AN24" t="s">
        <v>746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21:45" x14ac:dyDescent="0.25">
      <c r="U25" s="2"/>
      <c r="AM25" s="7" t="s">
        <v>36</v>
      </c>
      <c r="AN25" t="s">
        <v>854</v>
      </c>
      <c r="AO25" s="7" t="str">
        <f>+IFERROR(VLOOKUP(AN25,Tabla1[],2,FALSE),"")</f>
        <v>PLA</v>
      </c>
      <c r="AP25" t="str">
        <f>+IFERROR(VLOOKUP(AO25,[1]!Tabla_áreas[#Data],3,FALSE),"")</f>
        <v/>
      </c>
      <c r="AQ25" t="str">
        <f t="shared" si="0"/>
        <v>PLA-05-20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proceso\\PLA-05-20 .xlsx</v>
      </c>
    </row>
    <row r="26" spans="21:45" x14ac:dyDescent="0.25">
      <c r="AM26" s="7" t="s">
        <v>37</v>
      </c>
      <c r="AN26" t="s">
        <v>855</v>
      </c>
      <c r="AO26" s="7" t="str">
        <f>+IFERROR(VLOOKUP(AN26,Tabla1[],2,FALSE),"")</f>
        <v>PLA</v>
      </c>
      <c r="AP26" t="str">
        <f>+IFERROR(VLOOKUP(AO26,[1]!Tabla_áreas[#Data],3,FALSE),"")</f>
        <v/>
      </c>
      <c r="AQ26" t="str">
        <f t="shared" si="0"/>
        <v>PLA-15-15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proceso\\PLA-15-15 .xlsx</v>
      </c>
    </row>
    <row r="27" spans="21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21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21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21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21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21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tr">
        <f>+IFERROR(VLOOKUP(AO42,[1]!Tabla_áreas[#Data],3,FALSE),"")</f>
        <v/>
      </c>
      <c r="AQ42" t="str">
        <f t="shared" si="0"/>
        <v/>
      </c>
      <c r="AR42" t="str">
        <f>IFERROR(VLOOKUP(AQ42,[1]!Tabla1[[#All],[HdP Cód Nuevo]:[HdP Nombre]],2,FALSE),"")</f>
        <v/>
      </c>
      <c r="AS42" t="str">
        <f t="shared" si="1"/>
        <v/>
      </c>
    </row>
    <row r="43" spans="38:45" x14ac:dyDescent="0.25">
      <c r="AM43" s="7" t="s">
        <v>54</v>
      </c>
      <c r="AN43" t="s">
        <v>856</v>
      </c>
      <c r="AO43" s="7" t="str">
        <f>+IFERROR(VLOOKUP(AN43,Tabla1[],2,FALSE),"")</f>
        <v>EQU</v>
      </c>
      <c r="AP43" t="str">
        <f>+IFERROR(VLOOKUP(AO43,[1]!Tabla_áreas[#Data],3,FALSE),"")</f>
        <v/>
      </c>
      <c r="AQ43" t="str">
        <f t="shared" si="0"/>
        <v>EQU-05-05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proceso\\EQU-05-05 .xlsx</v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N45" t="s">
        <v>857</v>
      </c>
      <c r="AO45" s="7" t="str">
        <f>+IFERROR(VLOOKUP(AN45,Tabla1[],2,FALSE),"")</f>
        <v>EQU</v>
      </c>
      <c r="AP45" t="str">
        <f>+IFERROR(VLOOKUP(AO45,[1]!Tabla_áreas[#Data],3,FALSE),"")</f>
        <v/>
      </c>
      <c r="AQ45" t="str">
        <f t="shared" si="0"/>
        <v>EQU-25-10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proceso\\EQU-25-10 .xlsx</v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N47" t="s">
        <v>859</v>
      </c>
      <c r="AO47" s="7" t="str">
        <f>+IFERROR(VLOOKUP(AN47,Tabla1[],2,FALSE),"")</f>
        <v>EQU</v>
      </c>
      <c r="AP47" t="str">
        <f>+IFERROR(VLOOKUP(AO47,[1]!Tabla_áreas[#Data],3,FALSE),"")</f>
        <v/>
      </c>
      <c r="AQ47" t="str">
        <f t="shared" si="0"/>
        <v>EQU-35-05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proceso\\EQU-35-05 .xlsx</v>
      </c>
    </row>
    <row r="48" spans="38:45" x14ac:dyDescent="0.25">
      <c r="AM48" s="7" t="s">
        <v>59</v>
      </c>
      <c r="AN48" t="s">
        <v>757</v>
      </c>
      <c r="AO48" s="7" t="str">
        <f>+IFERROR(VLOOKUP(AN48,Tabla1[],2,FALSE),"")</f>
        <v>EQU</v>
      </c>
      <c r="AP48" t="str">
        <f>+IFERROR(VLOOKUP(AO48,[1]!Tabla_áreas[#Data],3,FALSE),"")</f>
        <v/>
      </c>
      <c r="AQ48" t="str">
        <f t="shared" si="0"/>
        <v>EQU-40-01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proceso\\EQU-40-01 .xlsx</v>
      </c>
    </row>
    <row r="49" spans="39:45" x14ac:dyDescent="0.25">
      <c r="AM49" s="7" t="s">
        <v>60</v>
      </c>
      <c r="AN49" t="s">
        <v>860</v>
      </c>
      <c r="AO49" s="7" t="str">
        <f>+IFERROR(VLOOKUP(AN49,Tabla1[],2,FALSE),"")</f>
        <v>EQU</v>
      </c>
      <c r="AP49" t="str">
        <f>+IFERROR(VLOOKUP(AO49,[1]!Tabla_áreas[#Data],3,FALSE),"")</f>
        <v/>
      </c>
      <c r="AQ49" t="str">
        <f t="shared" si="0"/>
        <v>EQU-45-05</v>
      </c>
      <c r="AR49" t="str">
        <f>IFERROR(VLOOKUP(AQ49,[1]!Tabla1[[#All],[HdP Cód Nuevo]:[HdP Nombre]],2,FALSE),"")</f>
        <v/>
      </c>
      <c r="AS49" t="str">
        <f t="shared" si="1"/>
        <v>\\SERVER2012\ingenieria de procesos\Hojas de proceso\\EQU-45-05 .xlsx</v>
      </c>
    </row>
    <row r="50" spans="39:45" x14ac:dyDescent="0.25">
      <c r="AM50" s="7" t="s">
        <v>61</v>
      </c>
      <c r="AN50" t="s">
        <v>759</v>
      </c>
      <c r="AO50" s="7" t="str">
        <f>+IFERROR(VLOOKUP(AN50,Tabla1[],2,FALSE),"")</f>
        <v>EQU</v>
      </c>
      <c r="AP50" t="str">
        <f>+IFERROR(VLOOKUP(AO50,[1]!Tabla_áreas[#Data],3,FALSE),"")</f>
        <v/>
      </c>
      <c r="AQ50" t="str">
        <f t="shared" si="0"/>
        <v>EQU-50-01</v>
      </c>
      <c r="AR50" t="str">
        <f>IFERROR(VLOOKUP(AQ50,[1]!Tabla1[[#All],[HdP Cód Nuevo]:[HdP Nombre]],2,FALSE),"")</f>
        <v/>
      </c>
      <c r="AS50" t="str">
        <f t="shared" si="1"/>
        <v>\\SERVER2012\ingenieria de procesos\Hojas de proceso\\EQU-50-01 .xlsx</v>
      </c>
    </row>
    <row r="51" spans="39:45" x14ac:dyDescent="0.25">
      <c r="AM51" s="7" t="s">
        <v>62</v>
      </c>
      <c r="AN51" t="s">
        <v>764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N52" t="s">
        <v>842</v>
      </c>
      <c r="AO52" s="7" t="str">
        <f>+IFERROR(VLOOKUP(AN52,Tabla1[],2,FALSE),"")</f>
        <v>PLA</v>
      </c>
      <c r="AP52" t="str">
        <f>+IFERROR(VLOOKUP(AO52,[1]!Tabla_áreas[#Data],3,FALSE),"")</f>
        <v/>
      </c>
      <c r="AQ52" t="str">
        <f t="shared" si="0"/>
        <v>PLA-05-05</v>
      </c>
      <c r="AR52" t="str">
        <f>IFERROR(VLOOKUP(AQ52,[1]!Tabla1[[#All],[HdP Cód Nuevo]:[HdP Nombre]],2,FALSE),"")</f>
        <v/>
      </c>
      <c r="AS52" t="str">
        <f t="shared" si="1"/>
        <v>\\SERVER2012\ingenieria de procesos\Hojas de proceso\\PLA-05-05 .xlsx</v>
      </c>
    </row>
    <row r="53" spans="39:45" x14ac:dyDescent="0.25">
      <c r="AM53" s="7" t="s">
        <v>64</v>
      </c>
      <c r="AN53" t="s">
        <v>861</v>
      </c>
      <c r="AO53" s="7" t="str">
        <f>+IFERROR(VLOOKUP(AN53,Tabla1[],2,FALSE),"")</f>
        <v>PLA</v>
      </c>
      <c r="AP53" t="str">
        <f>+IFERROR(VLOOKUP(AO53,[1]!Tabla_áreas[#Data],3,FALSE),"")</f>
        <v/>
      </c>
      <c r="AQ53" t="str">
        <f t="shared" si="0"/>
        <v>PLA-10-23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proceso\\PLA-10-23 .xlsx</v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39:45" x14ac:dyDescent="0.25">
      <c r="AM58" s="7" t="s">
        <v>69</v>
      </c>
      <c r="AN58" t="s">
        <v>803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N59" t="s">
        <v>804</v>
      </c>
      <c r="AO59" s="7" t="str">
        <f>+IFERROR(VLOOKUP(AN59,Tabla1[],2,FALSE),"")</f>
        <v>CON</v>
      </c>
      <c r="AP59" t="str">
        <f>+IFERROR(VLOOKUP(AO59,[1]!Tabla_áreas[#Data],3,FALSE),"")</f>
        <v/>
      </c>
      <c r="AQ59" t="str">
        <f t="shared" si="0"/>
        <v>CON-10-01</v>
      </c>
      <c r="AR59" t="str">
        <f>IFERROR(VLOOKUP(AQ59,[1]!Tabla1[[#All],[HdP Cód Nuevo]:[HdP Nombre]],2,FALSE),"")</f>
        <v/>
      </c>
      <c r="AS59" t="str">
        <f t="shared" si="1"/>
        <v>\\SERVER2012\ingenieria de procesos\Hojas de proceso\\CON-10-01 .xlsx</v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N62" t="s">
        <v>1143</v>
      </c>
      <c r="AO62" s="7" t="str">
        <f>+IFERROR(VLOOKUP(AN62,Tabla1[],2,FALSE),"")</f>
        <v>EMB</v>
      </c>
      <c r="AP62" t="str">
        <f>+IFERROR(VLOOKUP(AO62,[1]!Tabla_áreas[#Data],3,FALSE),"")</f>
        <v/>
      </c>
      <c r="AQ62" t="str">
        <f t="shared" si="0"/>
        <v>EMB-01-30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proceso\\EMB-01-30 .xlsx</v>
      </c>
    </row>
    <row r="63" spans="39:45" x14ac:dyDescent="0.25">
      <c r="AM63" s="7" t="s">
        <v>74</v>
      </c>
      <c r="AN63" t="s">
        <v>810</v>
      </c>
      <c r="AO63" s="7" t="str">
        <f>+IFERROR(VLOOKUP(AN63,Tabla1[],2,FALSE),"")</f>
        <v>EMB</v>
      </c>
      <c r="AP63" t="str">
        <f>+IFERROR(VLOOKUP(AO63,[1]!Tabla_áreas[#Data],3,FALSE),"")</f>
        <v/>
      </c>
      <c r="AQ63" t="str">
        <f t="shared" si="0"/>
        <v>EMB-05-01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proceso\\EMB-05-01 .xlsx</v>
      </c>
    </row>
    <row r="64" spans="39:45" x14ac:dyDescent="0.25">
      <c r="AM64" s="7" t="s">
        <v>75</v>
      </c>
      <c r="AN64" t="s">
        <v>813</v>
      </c>
      <c r="AO64" s="7" t="str">
        <f>+IFERROR(VLOOKUP(AN64,Tabla1[],2,FALSE),"")</f>
        <v>EMB</v>
      </c>
      <c r="AP64" t="str">
        <f>+IFERROR(VLOOKUP(AO64,[1]!Tabla_áreas[#Data],3,FALSE),"")</f>
        <v/>
      </c>
      <c r="AQ64" t="str">
        <f t="shared" si="0"/>
        <v>EMB-15-01</v>
      </c>
      <c r="AR64" t="str">
        <f>IFERROR(VLOOKUP(AQ64,[1]!Tabla1[[#All],[HdP Cód Nuevo]:[HdP Nombre]],2,FALSE),"")</f>
        <v/>
      </c>
      <c r="AS64" t="str">
        <f t="shared" si="1"/>
        <v>\\SERVER2012\ingenieria de procesos\Hojas de proceso\\EMB-15-01 .xlsx</v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O80" s="7" t="str">
        <f>+IFERROR(VLOOKUP(AN80,Tabla1[],2,FALSE),"")</f>
        <v/>
      </c>
      <c r="AP80" t="str">
        <f>+IFERROR(VLOOKUP(AO80,[1]!Tabla_áreas[#Data],3,FALSE),"")</f>
        <v/>
      </c>
      <c r="AQ80" t="str">
        <f t="shared" si="2"/>
        <v/>
      </c>
      <c r="AR80" t="str">
        <f>IFERROR(VLOOKUP(AQ80,[1]!Tabla1[[#All],[HdP Cód Nuevo]:[HdP Nombre]],2,FALSE),"")</f>
        <v/>
      </c>
      <c r="AS80" t="str">
        <f t="shared" si="3"/>
        <v/>
      </c>
    </row>
    <row r="81" spans="28:45" x14ac:dyDescent="0.25">
      <c r="AC81" s="1"/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8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8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8:45" x14ac:dyDescent="0.25">
      <c r="AM84" s="7" t="s">
        <v>95</v>
      </c>
      <c r="AO84" s="7" t="str">
        <f>+IFERROR(VLOOKUP(AN84,Tabla1[],2,FALSE),"")</f>
        <v/>
      </c>
      <c r="AP84" t="str">
        <f>+IFERROR(VLOOKUP(AO84,[1]!Tabla_áreas[#Data],3,FALSE),"")</f>
        <v/>
      </c>
      <c r="AQ84" t="str">
        <f t="shared" si="2"/>
        <v/>
      </c>
      <c r="AR84" t="str">
        <f>IFERROR(VLOOKUP(AQ84,[1]!Tabla1[[#All],[HdP Cód Nuevo]:[HdP Nombre]],2,FALSE),"")</f>
        <v/>
      </c>
      <c r="AS84" t="str">
        <f t="shared" si="3"/>
        <v/>
      </c>
    </row>
    <row r="85" spans="28:45" x14ac:dyDescent="0.25">
      <c r="AM85" s="7" t="s">
        <v>96</v>
      </c>
      <c r="AO85" s="7" t="str">
        <f>+IFERROR(VLOOKUP(AN85,Tabla1[],2,FALSE),"")</f>
        <v/>
      </c>
      <c r="AP85" t="str">
        <f>+IFERROR(VLOOKUP(AO85,[1]!Tabla_áreas[#Data],3,FALSE),"")</f>
        <v/>
      </c>
      <c r="AQ85" t="str">
        <f t="shared" si="2"/>
        <v/>
      </c>
      <c r="AR85" t="str">
        <f>IFERROR(VLOOKUP(AQ85,[1]!Tabla1[[#All],[HdP Cód Nuevo]:[HdP Nombre]],2,FALSE),"")</f>
        <v/>
      </c>
      <c r="AS85" t="str">
        <f t="shared" si="3"/>
        <v/>
      </c>
    </row>
    <row r="86" spans="28:45" x14ac:dyDescent="0.25">
      <c r="AM86" s="7" t="s">
        <v>97</v>
      </c>
      <c r="AN86" t="s">
        <v>775</v>
      </c>
      <c r="AO86" s="7" t="str">
        <f>+IFERROR(VLOOKUP(AN86,Tabla1[],2,FALSE),"")</f>
        <v>CON</v>
      </c>
      <c r="AP86" t="str">
        <f>+IFERROR(VLOOKUP(AO86,[1]!Tabla_áreas[#Data],3,FALSE),"")</f>
        <v/>
      </c>
      <c r="AQ86" t="str">
        <f t="shared" si="2"/>
        <v>CON-05-01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proceso\\CON-05-01 .xlsx</v>
      </c>
    </row>
    <row r="87" spans="28:45" x14ac:dyDescent="0.25">
      <c r="AM87" s="7" t="s">
        <v>98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8:45" x14ac:dyDescent="0.25">
      <c r="AB88" s="2"/>
      <c r="AM88" s="7" t="s">
        <v>99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8:45" x14ac:dyDescent="0.25">
      <c r="AB89" s="2"/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28:45" x14ac:dyDescent="0.25">
      <c r="AB90" s="2"/>
      <c r="AM90" s="7" t="s">
        <v>101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28:45" x14ac:dyDescent="0.25">
      <c r="AB91" s="2"/>
      <c r="AM91" s="7" t="s">
        <v>102</v>
      </c>
      <c r="AO91" s="7" t="str">
        <f>+IFERROR(VLOOKUP(AN91,Tabla1[],2,FALSE),"")</f>
        <v/>
      </c>
      <c r="AP91" t="str">
        <f>+IFERROR(VLOOKUP(AO91,[1]!Tabla_áreas[#Data],3,FALSE),"")</f>
        <v/>
      </c>
      <c r="AQ91" t="str">
        <f t="shared" si="2"/>
        <v/>
      </c>
      <c r="AR91" t="str">
        <f>IFERROR(VLOOKUP(AQ91,[1]!Tabla1[[#All],[HdP Cód Nuevo]:[HdP Nombre]],2,FALSE),"")</f>
        <v/>
      </c>
      <c r="AS91" t="str">
        <f t="shared" si="3"/>
        <v/>
      </c>
    </row>
    <row r="92" spans="28:45" x14ac:dyDescent="0.25">
      <c r="AB92" s="2"/>
      <c r="AM92" s="7" t="s">
        <v>103</v>
      </c>
      <c r="AN92" t="s">
        <v>721</v>
      </c>
      <c r="AO92" s="7" t="str">
        <f>+IFERROR(VLOOKUP(AN92,Tabla1[],2,FALSE),"")</f>
        <v>ARV</v>
      </c>
      <c r="AP92" t="str">
        <f>+IFERROR(VLOOKUP(AO92,[1]!Tabla_áreas[#Data],3,FALSE),"")</f>
        <v/>
      </c>
      <c r="AQ92" t="str">
        <f t="shared" si="2"/>
        <v>ARV-05-01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proceso\\ARV-05-01 .xlsx</v>
      </c>
    </row>
    <row r="93" spans="28:45" x14ac:dyDescent="0.25">
      <c r="AB93" s="2"/>
      <c r="AM93" s="7" t="s">
        <v>104</v>
      </c>
      <c r="AN93" t="s">
        <v>863</v>
      </c>
      <c r="AO93" s="7" t="str">
        <f>+IFERROR(VLOOKUP(AN93,Tabla1[],2,FALSE),"")</f>
        <v>ARV</v>
      </c>
      <c r="AP93" t="str">
        <f>+IFERROR(VLOOKUP(AO93,[1]!Tabla_áreas[#Data],3,FALSE),"")</f>
        <v/>
      </c>
      <c r="AQ93" t="str">
        <f t="shared" si="2"/>
        <v>ARV-08-01</v>
      </c>
      <c r="AR93" t="str">
        <f>IFERROR(VLOOKUP(AQ93,[1]!Tabla1[[#All],[HdP Cód Nuevo]:[HdP Nombre]],2,FALSE),"")</f>
        <v/>
      </c>
      <c r="AS93" t="str">
        <f t="shared" si="3"/>
        <v>\\SERVER2012\ingenieria de procesos\Hojas de proceso\\ARV-08-01 .xlsx</v>
      </c>
    </row>
    <row r="94" spans="28:45" x14ac:dyDescent="0.25">
      <c r="AM94" s="7" t="s">
        <v>105</v>
      </c>
      <c r="AN94" t="s">
        <v>864</v>
      </c>
      <c r="AO94" s="7" t="str">
        <f>+IFERROR(VLOOKUP(AN94,Tabla1[],2,FALSE),"")</f>
        <v>ARV</v>
      </c>
      <c r="AP94" t="str">
        <f>+IFERROR(VLOOKUP(AO94,[1]!Tabla_áreas[#Data],3,FALSE),"")</f>
        <v/>
      </c>
      <c r="AQ94" t="str">
        <f t="shared" si="2"/>
        <v>ARV-10-10</v>
      </c>
      <c r="AR94" t="str">
        <f>IFERROR(VLOOKUP(AQ94,[1]!Tabla1[[#All],[HdP Cód Nuevo]:[HdP Nombre]],2,FALSE),"")</f>
        <v/>
      </c>
      <c r="AS94" t="str">
        <f t="shared" si="3"/>
        <v>\\SERVER2012\ingenieria de procesos\Hojas de proceso\\ARV-10-10 .xlsx</v>
      </c>
    </row>
    <row r="95" spans="28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8:45" x14ac:dyDescent="0.25">
      <c r="AM96" s="7" t="s">
        <v>107</v>
      </c>
      <c r="AN96" t="s">
        <v>865</v>
      </c>
      <c r="AO96" s="7" t="str">
        <f>+IFERROR(VLOOKUP(AN96,Tabla1[],2,FALSE),"")</f>
        <v>ARV</v>
      </c>
      <c r="AP96" t="str">
        <f>+IFERROR(VLOOKUP(AO96,[1]!Tabla_áreas[#Data],3,FALSE),"")</f>
        <v/>
      </c>
      <c r="AQ96" t="str">
        <f t="shared" si="2"/>
        <v>ARV-15-10</v>
      </c>
      <c r="AR96" t="str">
        <f>IFERROR(VLOOKUP(AQ96,[1]!Tabla1[[#All],[HdP Cód Nuevo]:[HdP Nombre]],2,FALSE),"")</f>
        <v/>
      </c>
      <c r="AS96" t="str">
        <f t="shared" si="3"/>
        <v>\\SERVER2012\ingenieria de procesos\Hojas de proceso\\ARV-15-10 .xlsx</v>
      </c>
    </row>
    <row r="97" spans="39:45" x14ac:dyDescent="0.25">
      <c r="AM97" s="7" t="s">
        <v>108</v>
      </c>
      <c r="AN97" t="s">
        <v>866</v>
      </c>
      <c r="AO97" s="7" t="str">
        <f>+IFERROR(VLOOKUP(AN97,Tabla1[],2,FALSE),"")</f>
        <v>ARV</v>
      </c>
      <c r="AP97" t="str">
        <f>+IFERROR(VLOOKUP(AO97,[1]!Tabla_áreas[#Data],3,FALSE),"")</f>
        <v/>
      </c>
      <c r="AQ97" t="str">
        <f t="shared" si="2"/>
        <v>ARV-30-05</v>
      </c>
      <c r="AR97" t="str">
        <f>IFERROR(VLOOKUP(AQ97,[1]!Tabla1[[#All],[HdP Cód Nuevo]:[HdP Nombre]],2,FALSE),"")</f>
        <v/>
      </c>
      <c r="AS97" t="str">
        <f t="shared" si="3"/>
        <v>\\SERVER2012\ingenieria de procesos\Hojas de proceso\\ARV-30-05 .xlsx</v>
      </c>
    </row>
    <row r="98" spans="39:45" x14ac:dyDescent="0.25">
      <c r="AM98" s="7" t="s">
        <v>109</v>
      </c>
      <c r="AN98" t="s">
        <v>728</v>
      </c>
      <c r="AO98" s="7" t="str">
        <f>+IFERROR(VLOOKUP(AN98,Tabla1[],2,FALSE),"")</f>
        <v>ARV</v>
      </c>
      <c r="AP98" t="str">
        <f>+IFERROR(VLOOKUP(AO98,[1]!Tabla_áreas[#Data],3,FALSE),"")</f>
        <v/>
      </c>
      <c r="AQ98" t="str">
        <f t="shared" si="2"/>
        <v>ARV-35-01</v>
      </c>
      <c r="AR98" t="str">
        <f>IFERROR(VLOOKUP(AQ98,[1]!Tabla1[[#All],[HdP Cód Nuevo]:[HdP Nombre]],2,FALSE),"")</f>
        <v/>
      </c>
      <c r="AS98" t="str">
        <f t="shared" si="3"/>
        <v>\\SERVER2012\ingenieria de procesos\Hojas de proceso\\ARV-35-01 .xlsx</v>
      </c>
    </row>
    <row r="99" spans="39:45" x14ac:dyDescent="0.25">
      <c r="AM99" s="7" t="s">
        <v>110</v>
      </c>
      <c r="AN99" t="s">
        <v>776</v>
      </c>
      <c r="AO99" s="7" t="str">
        <f>+IFERROR(VLOOKUP(AN99,Tabla1[],2,FALSE),"")</f>
        <v>ARV</v>
      </c>
      <c r="AP99" t="str">
        <f>+IFERROR(VLOOKUP(AO99,[1]!Tabla_áreas[#Data],3,FALSE),"")</f>
        <v/>
      </c>
      <c r="AQ99" t="str">
        <f t="shared" si="2"/>
        <v>ARV-01-01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proceso\\ARV-01-01 .xlsx</v>
      </c>
    </row>
    <row r="100" spans="39:45" x14ac:dyDescent="0.25">
      <c r="AM100" s="7" t="s">
        <v>111</v>
      </c>
      <c r="AN100" t="s">
        <v>780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N101" t="s">
        <v>726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N102" t="s">
        <v>724</v>
      </c>
      <c r="AO102" s="7" t="str">
        <f>+IFERROR(VLOOKUP(AN102,Tabla1[],2,FALSE),"")</f>
        <v>ATQ</v>
      </c>
      <c r="AP102" t="str">
        <f>+IFERROR(VLOOKUP(AO102,[1]!Tabla_áreas[#Data],3,FALSE),"")</f>
        <v/>
      </c>
      <c r="AQ102" t="str">
        <f t="shared" si="2"/>
        <v>ATQ-05-01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proceso\\ATQ-05-01 .xlsx</v>
      </c>
    </row>
    <row r="103" spans="39:45" x14ac:dyDescent="0.25">
      <c r="AM103" s="7" t="s">
        <v>114</v>
      </c>
      <c r="AN103" t="s">
        <v>867</v>
      </c>
      <c r="AO103" s="7" t="str">
        <f>+IFERROR(VLOOKUP(AN103,Tabla1[],2,FALSE),"")</f>
        <v>ATQ</v>
      </c>
      <c r="AP103" t="str">
        <f>+IFERROR(VLOOKUP(AO103,[1]!Tabla_áreas[#Data],3,FALSE),"")</f>
        <v/>
      </c>
      <c r="AQ103" t="str">
        <f t="shared" si="2"/>
        <v>ATQ-01-20</v>
      </c>
      <c r="AR103" t="str">
        <f>IFERROR(VLOOKUP(AQ103,[1]!Tabla1[[#All],[HdP Cód Nuevo]:[HdP Nombre]],2,FALSE),"")</f>
        <v/>
      </c>
      <c r="AS103" t="str">
        <f t="shared" si="3"/>
        <v>\\SERVER2012\ingenieria de procesos\Hojas de proceso\\ATQ-01-20 .xlsx</v>
      </c>
    </row>
    <row r="104" spans="39:45" x14ac:dyDescent="0.25">
      <c r="AM104" s="7" t="s">
        <v>115</v>
      </c>
      <c r="AN104" t="s">
        <v>914</v>
      </c>
      <c r="AO104" s="7" t="str">
        <f>+IFERROR(VLOOKUP(AN104,Tabla1[],2,FALSE),"")</f>
        <v>ATQ</v>
      </c>
      <c r="AP104" t="str">
        <f>+IFERROR(VLOOKUP(AO104,[1]!Tabla_áreas[#Data],3,FALSE),"")</f>
        <v/>
      </c>
      <c r="AQ104" t="str">
        <f t="shared" si="2"/>
        <v>ATQ-10-05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proceso\\ATQ-10-05 .xlsx</v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39:45" x14ac:dyDescent="0.25">
      <c r="AM106" s="7" t="s">
        <v>117</v>
      </c>
      <c r="AN106" t="s">
        <v>868</v>
      </c>
      <c r="AO106" s="7" t="str">
        <f>+IFERROR(VLOOKUP(AN106,Tabla1[],2,FALSE),"")</f>
        <v>ATQ</v>
      </c>
      <c r="AP106" t="str">
        <f>+IFERROR(VLOOKUP(AO106,[1]!Tabla_áreas[#Data],3,FALSE),"")</f>
        <v/>
      </c>
      <c r="AQ106" t="str">
        <f t="shared" si="2"/>
        <v>ATQ-15-15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proceso\\ATQ-15-15 .xlsx</v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121</v>
      </c>
      <c r="AN110" t="s">
        <v>786</v>
      </c>
      <c r="AO110" s="7" t="str">
        <f>+IFERROR(VLOOKUP(AN110,Tabla1[],2,FALSE),"")</f>
        <v>ESP</v>
      </c>
      <c r="AP110" t="str">
        <f>+IFERROR(VLOOKUP(AO110,[1]!Tabla_áreas[#Data],3,FALSE),"")</f>
        <v/>
      </c>
      <c r="AQ110" t="str">
        <f t="shared" si="2"/>
        <v>ESP-01-01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proceso\\ESP-01-01 .xlsx</v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N112" t="s">
        <v>820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821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N114" t="s">
        <v>822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N115" t="s">
        <v>13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N116" t="s">
        <v>824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N120" t="s">
        <v>819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N121" t="s">
        <v>733</v>
      </c>
      <c r="AO121" s="7" t="str">
        <f>+IFERROR(VLOOKUP(AN121,Tabla1[],2,FALSE),"")</f>
        <v>PEV</v>
      </c>
      <c r="AP121" t="str">
        <f>+IFERROR(VLOOKUP(AO121,[1]!Tabla_áreas[#Data],3,FALSE),"")</f>
        <v/>
      </c>
      <c r="AQ121" t="str">
        <f t="shared" si="2"/>
        <v>PEV-01-01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proceso\\PEV-01-01 .xlsx</v>
      </c>
    </row>
    <row r="122" spans="39:45" x14ac:dyDescent="0.25">
      <c r="AM122" s="7" t="s">
        <v>133</v>
      </c>
      <c r="AN122" t="s">
        <v>735</v>
      </c>
      <c r="AO122" s="7" t="str">
        <f>+IFERROR(VLOOKUP(AN122,Tabla1[],2,FALSE),"")</f>
        <v>PEV</v>
      </c>
      <c r="AP122" t="str">
        <f>+IFERROR(VLOOKUP(AO122,[1]!Tabla_áreas[#Data],3,FALSE),"")</f>
        <v/>
      </c>
      <c r="AQ122" t="str">
        <f t="shared" si="2"/>
        <v>PEV-10-01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proceso\\PEV-10-01 .xlsx</v>
      </c>
    </row>
    <row r="123" spans="39:45" x14ac:dyDescent="0.25">
      <c r="AM123" s="7" t="s">
        <v>134</v>
      </c>
      <c r="AN123" t="s">
        <v>869</v>
      </c>
      <c r="AO123" s="7" t="str">
        <f>+IFERROR(VLOOKUP(AN123,Tabla1[],2,FALSE),"")</f>
        <v>PEV</v>
      </c>
      <c r="AP123" t="str">
        <f>+IFERROR(VLOOKUP(AO123,[1]!Tabla_áreas[#Data],3,FALSE),"")</f>
        <v/>
      </c>
      <c r="AQ123" t="str">
        <f t="shared" si="2"/>
        <v>PEV-25-05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proceso\\PEV-25-05 .xlsx</v>
      </c>
    </row>
    <row r="124" spans="39:45" x14ac:dyDescent="0.25">
      <c r="AM124" s="7" t="s">
        <v>135</v>
      </c>
      <c r="AN124" t="s">
        <v>870</v>
      </c>
      <c r="AO124" s="7" t="str">
        <f>+IFERROR(VLOOKUP(AN124,Tabla1[],2,FALSE),"")</f>
        <v>PEV</v>
      </c>
      <c r="AP124" t="str">
        <f>+IFERROR(VLOOKUP(AO124,[1]!Tabla_áreas[#Data],3,FALSE),"")</f>
        <v/>
      </c>
      <c r="AQ124" t="str">
        <f t="shared" si="2"/>
        <v>PEV-30-20</v>
      </c>
      <c r="AR124" t="str">
        <f>IFERROR(VLOOKUP(AQ124,[1]!Tabla1[[#All],[HdP Cód Nuevo]:[HdP Nombre]],2,FALSE),"")</f>
        <v/>
      </c>
      <c r="AS124" t="str">
        <f t="shared" si="3"/>
        <v>\\SERVER2012\ingenieria de procesos\Hojas de proceso\\PEV-30-20 .xlsx</v>
      </c>
    </row>
    <row r="125" spans="39:45" x14ac:dyDescent="0.25">
      <c r="AM125" s="7" t="s">
        <v>136</v>
      </c>
      <c r="AN125" t="s">
        <v>749</v>
      </c>
      <c r="AO125" s="7" t="str">
        <f>+IFERROR(VLOOKUP(AN125,Tabla1[],2,FALSE),"")</f>
        <v>PEV</v>
      </c>
      <c r="AP125" t="str">
        <f>+IFERROR(VLOOKUP(AO125,[1]!Tabla_áreas[#Data],3,FALSE),"")</f>
        <v/>
      </c>
      <c r="AQ125" t="str">
        <f t="shared" si="2"/>
        <v>PEV-50-05</v>
      </c>
      <c r="AR125" t="str">
        <f>IFERROR(VLOOKUP(AQ125,[1]!Tabla1[[#All],[HdP Cód Nuevo]:[HdP Nombre]],2,FALSE),"")</f>
        <v/>
      </c>
      <c r="AS125" t="str">
        <f t="shared" si="3"/>
        <v>\\SERVER2012\ingenieria de procesos\Hojas de proceso\\PEV-50-05 .xlsx</v>
      </c>
    </row>
    <row r="126" spans="39:45" x14ac:dyDescent="0.25">
      <c r="AM126" s="7" t="s">
        <v>137</v>
      </c>
      <c r="AN126" t="s">
        <v>871</v>
      </c>
      <c r="AO126" s="7" t="str">
        <f>+IFERROR(VLOOKUP(AN126,Tabla1[],2,FALSE),"")</f>
        <v>PEV</v>
      </c>
      <c r="AP126" t="str">
        <f>+IFERROR(VLOOKUP(AO126,[1]!Tabla_áreas[#Data],3,FALSE),"")</f>
        <v/>
      </c>
      <c r="AQ126" t="str">
        <f t="shared" si="2"/>
        <v>PEV-45-15</v>
      </c>
      <c r="AR126" t="str">
        <f>IFERROR(VLOOKUP(AQ126,[1]!Tabla1[[#All],[HdP Cód Nuevo]:[HdP Nombre]],2,FALSE),"")</f>
        <v/>
      </c>
      <c r="AS126" t="str">
        <f t="shared" si="3"/>
        <v>\\SERVER2012\ingenieria de procesos\Hojas de proceso\\PEV-45-15 .xlsx</v>
      </c>
    </row>
    <row r="127" spans="39:45" x14ac:dyDescent="0.25">
      <c r="AM127" s="7" t="s">
        <v>138</v>
      </c>
      <c r="AN127" t="s">
        <v>872</v>
      </c>
      <c r="AO127" s="7" t="str">
        <f>+IFERROR(VLOOKUP(AN127,Tabla1[],2,FALSE),"")</f>
        <v>PEV</v>
      </c>
      <c r="AP127" t="str">
        <f>+IFERROR(VLOOKUP(AO127,[1]!Tabla_áreas[#Data],3,FALSE),"")</f>
        <v/>
      </c>
      <c r="AQ127" t="str">
        <f t="shared" si="2"/>
        <v>PEV-15-05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proceso\\PEV-15-05 .xlsx</v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N129" t="s">
        <v>815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N130" t="s">
        <v>787</v>
      </c>
      <c r="AO130" s="7" t="str">
        <f>+IFERROR(VLOOKUP(AN130,Tabla1[],2,FALSE),"")</f>
        <v>CON</v>
      </c>
      <c r="AP130" t="str">
        <f>+IFERROR(VLOOKUP(AO130,[1]!Tabla_áreas[#Data],3,FALSE),"")</f>
        <v/>
      </c>
      <c r="AQ130" t="str">
        <f t="shared" si="2"/>
        <v>CON-01-01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proceso\\CON-01-01 .xlsx</v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O141" s="7" t="str">
        <f>+IFERROR(VLOOKUP(AN141,Tabla1[],2,FALSE),"")</f>
        <v/>
      </c>
      <c r="AP141" t="str">
        <f>+IFERROR(VLOOKUP(AO141,[1]!Tabla_áreas[#Data],3,FALSE),"")</f>
        <v/>
      </c>
      <c r="AQ141" t="str">
        <f t="shared" si="4"/>
        <v/>
      </c>
      <c r="AR141" t="str">
        <f>IFERROR(VLOOKUP(AQ141,[1]!Tabla1[[#All],[HdP Cód Nuevo]:[HdP Nombre]],2,FALSE),"")</f>
        <v/>
      </c>
      <c r="AS141" t="str">
        <f t="shared" si="5"/>
        <v/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O143" s="7" t="str">
        <f>+IFERROR(VLOOKUP(AN143,Tabla1[],2,FALSE),"")</f>
        <v/>
      </c>
      <c r="AP143" t="str">
        <f>+IFERROR(VLOOKUP(AO143,[1]!Tabla_áreas[#Data],3,FALSE),"")</f>
        <v/>
      </c>
      <c r="AQ143" t="str">
        <f t="shared" si="4"/>
        <v/>
      </c>
      <c r="AR143" t="str">
        <f>IFERROR(VLOOKUP(AQ143,[1]!Tabla1[[#All],[HdP Cód Nuevo]:[HdP Nombre]],2,FALSE),"")</f>
        <v/>
      </c>
      <c r="AS143" t="str">
        <f t="shared" si="5"/>
        <v/>
      </c>
    </row>
    <row r="144" spans="39:45" x14ac:dyDescent="0.25">
      <c r="AM144" s="7" t="s">
        <v>155</v>
      </c>
      <c r="AN144" t="s">
        <v>761</v>
      </c>
      <c r="AO144" s="7" t="str">
        <f>+IFERROR(VLOOKUP(AN144,Tabla1[],2,FALSE),"")</f>
        <v>TER</v>
      </c>
      <c r="AP144" t="str">
        <f>+IFERROR(VLOOKUP(AO144,[1]!Tabla_áreas[#Data],3,FALSE),"")</f>
        <v/>
      </c>
      <c r="AQ144" t="str">
        <f t="shared" si="4"/>
        <v>TER-01-01</v>
      </c>
      <c r="AR144" t="str">
        <f>IFERROR(VLOOKUP(AQ144,[1]!Tabla1[[#All],[HdP Cód Nuevo]:[HdP Nombre]],2,FALSE),"")</f>
        <v/>
      </c>
      <c r="AS144" t="str">
        <f t="shared" si="5"/>
        <v>\\SERVER2012\ingenieria de procesos\Hojas de proceso\\TER-01-01 .xlsx</v>
      </c>
    </row>
    <row r="145" spans="39:45" x14ac:dyDescent="0.25">
      <c r="AM145" s="7" t="s">
        <v>156</v>
      </c>
      <c r="AN145" t="s">
        <v>762</v>
      </c>
      <c r="AO145" s="7" t="str">
        <f>+IFERROR(VLOOKUP(AN145,Tabla1[],2,FALSE),"")</f>
        <v>TER</v>
      </c>
      <c r="AP145" t="str">
        <f>+IFERROR(VLOOKUP(AO145,[1]!Tabla_áreas[#Data],3,FALSE),"")</f>
        <v/>
      </c>
      <c r="AQ145" t="str">
        <f t="shared" si="4"/>
        <v>TER-05-01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proceso\\TER-05-01 .xlsx</v>
      </c>
    </row>
    <row r="146" spans="39:45" x14ac:dyDescent="0.25">
      <c r="AM146" s="7" t="s">
        <v>157</v>
      </c>
      <c r="AN146" t="s">
        <v>907</v>
      </c>
      <c r="AO146" s="7" t="str">
        <f>+IFERROR(VLOOKUP(AN146,Tabla1[],2,FALSE),"")</f>
        <v>TER</v>
      </c>
      <c r="AP146" t="str">
        <f>+IFERROR(VLOOKUP(AO146,[1]!Tabla_áreas[#Data],3,FALSE),"")</f>
        <v/>
      </c>
      <c r="AQ146" t="str">
        <f t="shared" si="4"/>
        <v>TER-10-20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proceso\\TER-10-20 .xlsx</v>
      </c>
    </row>
    <row r="147" spans="39:45" x14ac:dyDescent="0.25">
      <c r="AM147" s="7" t="s">
        <v>158</v>
      </c>
      <c r="AN147" t="s">
        <v>765</v>
      </c>
      <c r="AO147" s="7" t="str">
        <f>+IFERROR(VLOOKUP(AN147,Tabla1[],2,FALSE),"")</f>
        <v>TER</v>
      </c>
      <c r="AP147" t="str">
        <f>+IFERROR(VLOOKUP(AO147,[1]!Tabla_áreas[#Data],3,FALSE),"")</f>
        <v/>
      </c>
      <c r="AQ147" t="str">
        <f t="shared" si="4"/>
        <v>TER-45-01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proceso\\TER-45-01 .xlsx</v>
      </c>
    </row>
    <row r="148" spans="39:45" x14ac:dyDescent="0.25">
      <c r="AM148" s="7" t="s">
        <v>159</v>
      </c>
      <c r="AN148" t="s">
        <v>766</v>
      </c>
      <c r="AO148" s="7" t="str">
        <f>+IFERROR(VLOOKUP(AN148,Tabla1[],2,FALSE),"")</f>
        <v>TER</v>
      </c>
      <c r="AP148" t="str">
        <f>+IFERROR(VLOOKUP(AO148,[1]!Tabla_áreas[#Data],3,FALSE),"")</f>
        <v/>
      </c>
      <c r="AQ148" t="str">
        <f t="shared" si="4"/>
        <v>TER-45-05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proceso\\TER-45-05 .xlsx</v>
      </c>
    </row>
    <row r="149" spans="39:45" x14ac:dyDescent="0.25">
      <c r="AM149" s="7" t="s">
        <v>160</v>
      </c>
      <c r="AN149" t="s">
        <v>798</v>
      </c>
      <c r="AO149" s="7" t="str">
        <f>+IFERROR(VLOOKUP(AN149,Tabla1[],2,FALSE),"")</f>
        <v>TER</v>
      </c>
      <c r="AP149" t="str">
        <f>+IFERROR(VLOOKUP(AO149,[1]!Tabla_áreas[#Data],3,FALSE),"")</f>
        <v/>
      </c>
      <c r="AQ149" t="str">
        <f t="shared" si="4"/>
        <v>TER-30-01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proceso\\TER-30-01 .xlsx</v>
      </c>
    </row>
    <row r="150" spans="39:45" x14ac:dyDescent="0.25">
      <c r="AM150" s="7" t="s">
        <v>161</v>
      </c>
      <c r="AN150" t="s">
        <v>802</v>
      </c>
      <c r="AO150" s="7" t="str">
        <f>+IFERROR(VLOOKUP(AN150,Tabla1[],2,FALSE),"")</f>
        <v>TER</v>
      </c>
      <c r="AP150" t="str">
        <f>+IFERROR(VLOOKUP(AO150,[1]!Tabla_áreas[#Data],3,FALSE),"")</f>
        <v/>
      </c>
      <c r="AQ150" t="str">
        <f t="shared" si="4"/>
        <v>TER-40-01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proceso\\TER-40-01 .xlsx</v>
      </c>
    </row>
    <row r="151" spans="39:45" x14ac:dyDescent="0.25">
      <c r="AM151" s="7" t="s">
        <v>162</v>
      </c>
      <c r="AN151" t="s">
        <v>788</v>
      </c>
      <c r="AO151" s="7" t="str">
        <f>+IFERROR(VLOOKUP(AN151,Tabla1[],2,FALSE),"")</f>
        <v>TER</v>
      </c>
      <c r="AP151" t="str">
        <f>+IFERROR(VLOOKUP(AO151,[1]!Tabla_áreas[#Data],3,FALSE),"")</f>
        <v/>
      </c>
      <c r="AQ151" t="str">
        <f t="shared" si="4"/>
        <v>TER-15-05</v>
      </c>
      <c r="AR151" t="str">
        <f>IFERROR(VLOOKUP(AQ151,[1]!Tabla1[[#All],[HdP Cód Nuevo]:[HdP Nombre]],2,FALSE),"")</f>
        <v/>
      </c>
      <c r="AS151" t="str">
        <f t="shared" si="5"/>
        <v>\\SERVER2012\ingenieria de procesos\Hojas de proceso\\TER-15-05 .xlsx</v>
      </c>
    </row>
    <row r="152" spans="39:45" x14ac:dyDescent="0.25">
      <c r="AM152" s="7" t="s">
        <v>163</v>
      </c>
      <c r="AN152" t="s">
        <v>1348</v>
      </c>
      <c r="AO152" s="7" t="str">
        <f>+IFERROR(VLOOKUP(AN152,Tabla1[],2,FALSE),"")</f>
        <v>TER</v>
      </c>
      <c r="AP152" t="str">
        <f>+IFERROR(VLOOKUP(AO152,[1]!Tabla_áreas[#Data],3,FALSE),"")</f>
        <v/>
      </c>
      <c r="AQ152" t="str">
        <f t="shared" si="4"/>
        <v>TER-15-02</v>
      </c>
      <c r="AR152" t="str">
        <f>IFERROR(VLOOKUP(AQ152,[1]!Tabla1[[#All],[HdP Cód Nuevo]:[HdP Nombre]],2,FALSE),"")</f>
        <v/>
      </c>
      <c r="AS152" t="str">
        <f t="shared" si="5"/>
        <v>\\SERVER2012\ingenieria de procesos\Hojas de proceso\\TER-15-02 .xlsx</v>
      </c>
    </row>
    <row r="153" spans="39:45" x14ac:dyDescent="0.25">
      <c r="AM153" s="7" t="s">
        <v>164</v>
      </c>
      <c r="AN153" t="s">
        <v>793</v>
      </c>
      <c r="AO153" s="7" t="str">
        <f>+IFERROR(VLOOKUP(AN153,Tabla1[],2,FALSE),"")</f>
        <v>TER</v>
      </c>
      <c r="AP153" t="str">
        <f>+IFERROR(VLOOKUP(AO153,[1]!Tabla_áreas[#Data],3,FALSE),"")</f>
        <v/>
      </c>
      <c r="AQ153" t="str">
        <f t="shared" si="4"/>
        <v>TER-20-01</v>
      </c>
      <c r="AR153" t="str">
        <f>IFERROR(VLOOKUP(AQ153,[1]!Tabla1[[#All],[HdP Cód Nuevo]:[HdP Nombre]],2,FALSE),"")</f>
        <v/>
      </c>
      <c r="AS153" t="str">
        <f t="shared" si="5"/>
        <v>\\SERVER2012\ingenieria de procesos\Hojas de proceso\\TER-20-01 .xlsx</v>
      </c>
    </row>
    <row r="154" spans="39:45" x14ac:dyDescent="0.25">
      <c r="AM154" s="7" t="s">
        <v>165</v>
      </c>
      <c r="AN154" t="s">
        <v>795</v>
      </c>
      <c r="AO154" s="7" t="str">
        <f>+IFERROR(VLOOKUP(AN154,Tabla1[],2,FALSE),"")</f>
        <v>TER</v>
      </c>
      <c r="AP154" t="str">
        <f>+IFERROR(VLOOKUP(AO154,[1]!Tabla_áreas[#Data],3,FALSE),"")</f>
        <v/>
      </c>
      <c r="AQ154" t="str">
        <f t="shared" si="4"/>
        <v>TER-25-01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proceso\\TER-25-01 .xlsx</v>
      </c>
    </row>
    <row r="155" spans="39:45" x14ac:dyDescent="0.25">
      <c r="AM155" s="7" t="s">
        <v>166</v>
      </c>
      <c r="AN155" t="s">
        <v>790</v>
      </c>
      <c r="AO155" s="7" t="str">
        <f>+IFERROR(VLOOKUP(AN155,Tabla1[],2,FALSE),"")</f>
        <v>TER</v>
      </c>
      <c r="AP155" t="str">
        <f>+IFERROR(VLOOKUP(AO155,[1]!Tabla_áreas[#Data],3,FALSE),"")</f>
        <v/>
      </c>
      <c r="AQ155" t="str">
        <f t="shared" si="4"/>
        <v>TER-35-01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proceso\\TER-35-01 .xlsx</v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N158" t="s">
        <v>845</v>
      </c>
      <c r="AO158" s="7" t="str">
        <f>+IFERROR(VLOOKUP(AN158,Tabla1[],2,FALSE),"")</f>
        <v>CHA</v>
      </c>
      <c r="AP158" t="str">
        <f>+IFERROR(VLOOKUP(AO158,[1]!Tabla_áreas[#Data],3,FALSE),"")</f>
        <v/>
      </c>
      <c r="AQ158" t="str">
        <f t="shared" si="4"/>
        <v>CHA-01-10</v>
      </c>
      <c r="AR158" t="str">
        <f>IFERROR(VLOOKUP(AQ158,[1]!Tabla1[[#All],[HdP Cód Nuevo]:[HdP Nombre]],2,FALSE),"")</f>
        <v/>
      </c>
      <c r="AS158" t="str">
        <f t="shared" si="5"/>
        <v>\\SERVER2012\ingenieria de procesos\Hojas de proceso\\CHA-01-10 .xlsx</v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N163" t="s">
        <v>848</v>
      </c>
      <c r="AO163" s="7" t="str">
        <f>+IFERROR(VLOOKUP(AN163,Tabla1[],2,FALSE),"")</f>
        <v>CHA</v>
      </c>
      <c r="AP163" t="str">
        <f>+IFERROR(VLOOKUP(AO163,[1]!Tabla_áreas[#Data],3,FALSE),"")</f>
        <v/>
      </c>
      <c r="AQ163" t="str">
        <f t="shared" si="4"/>
        <v>CHA-10-01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proceso\\CHA-10-01 .xlsx</v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N166" t="s">
        <v>849</v>
      </c>
      <c r="AO166" s="7" t="str">
        <f>+IFERROR(VLOOKUP(AN166,Tabla1[],2,FALSE),"")</f>
        <v>CHA</v>
      </c>
      <c r="AP166" t="str">
        <f>+IFERROR(VLOOKUP(AO166,[1]!Tabla_áreas[#Data],3,FALSE),"")</f>
        <v/>
      </c>
      <c r="AQ166" t="str">
        <f t="shared" si="4"/>
        <v>CHA-15-01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proceso\\CHA-15-01 .xlsx</v>
      </c>
    </row>
    <row r="167" spans="39:45" x14ac:dyDescent="0.25">
      <c r="AM167" s="7" t="s">
        <v>178</v>
      </c>
      <c r="AN167" t="s">
        <v>874</v>
      </c>
      <c r="AO167" s="7" t="str">
        <f>+IFERROR(VLOOKUP(AN167,Tabla1[],2,FALSE),"")</f>
        <v>PEV</v>
      </c>
      <c r="AP167" t="str">
        <f>+IFERROR(VLOOKUP(AO167,[1]!Tabla_áreas[#Data],3,FALSE),"")</f>
        <v/>
      </c>
      <c r="AQ167" t="str">
        <f t="shared" si="4"/>
        <v>PEV-30-15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proceso\\PEV-30-15 .xlsx</v>
      </c>
    </row>
    <row r="168" spans="39:45" x14ac:dyDescent="0.25">
      <c r="AM168" s="7" t="s">
        <v>179</v>
      </c>
      <c r="AN168" t="s">
        <v>1186</v>
      </c>
      <c r="AO168" s="7" t="str">
        <f>+IFERROR(VLOOKUP(AN168,Tabla1[],2,FALSE),"")</f>
        <v>PEV</v>
      </c>
      <c r="AP168" t="str">
        <f>+IFERROR(VLOOKUP(AO168,[1]!Tabla_áreas[#Data],3,FALSE),"")</f>
        <v/>
      </c>
      <c r="AQ168" t="str">
        <f t="shared" si="4"/>
        <v>PEV-33-05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proceso\\PEV-33-05 .xlsx</v>
      </c>
    </row>
    <row r="169" spans="39:45" x14ac:dyDescent="0.25">
      <c r="AM169" s="7" t="s">
        <v>180</v>
      </c>
      <c r="AN169" t="s">
        <v>876</v>
      </c>
      <c r="AO169" s="7" t="str">
        <f>+IFERROR(VLOOKUP(AN169,Tabla1[],2,FALSE),"")</f>
        <v>PEV</v>
      </c>
      <c r="AP169" t="str">
        <f>+IFERROR(VLOOKUP(AO169,[1]!Tabla_áreas[#Data],3,FALSE),"")</f>
        <v/>
      </c>
      <c r="AQ169" t="str">
        <f t="shared" si="4"/>
        <v>PEV-37-01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proceso\\PEV-37-01 .xlsx</v>
      </c>
    </row>
    <row r="170" spans="39:45" x14ac:dyDescent="0.25">
      <c r="AM170" s="7" t="s">
        <v>181</v>
      </c>
      <c r="AN170" t="s">
        <v>877</v>
      </c>
      <c r="AO170" s="7" t="str">
        <f>+IFERROR(VLOOKUP(AN170,Tabla1[],2,FALSE),"")</f>
        <v>PEV</v>
      </c>
      <c r="AP170" t="str">
        <f>+IFERROR(VLOOKUP(AO170,[1]!Tabla_áreas[#Data],3,FALSE),"")</f>
        <v/>
      </c>
      <c r="AQ170" t="str">
        <f t="shared" si="4"/>
        <v>PEV-38-01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proceso\\PEV-38-01 .xlsx</v>
      </c>
    </row>
    <row r="171" spans="39:45" x14ac:dyDescent="0.25">
      <c r="AM171" s="7" t="s">
        <v>182</v>
      </c>
      <c r="AN171" t="s">
        <v>878</v>
      </c>
      <c r="AO171" s="7" t="str">
        <f>+IFERROR(VLOOKUP(AN171,Tabla1[],2,FALSE),"")</f>
        <v>PEV</v>
      </c>
      <c r="AP171" t="str">
        <f>+IFERROR(VLOOKUP(AO171,[1]!Tabla_áreas[#Data],3,FALSE),"")</f>
        <v/>
      </c>
      <c r="AQ171" t="str">
        <f t="shared" si="4"/>
        <v>PEV-90-01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proceso\\PEV-90-01 .xlsx</v>
      </c>
    </row>
    <row r="172" spans="39:45" x14ac:dyDescent="0.25">
      <c r="AM172" s="7" t="s">
        <v>183</v>
      </c>
      <c r="AN172" t="s">
        <v>908</v>
      </c>
      <c r="AO172" s="7" t="str">
        <f>+IFERROR(VLOOKUP(AN172,Tabla1[],2,FALSE),"")</f>
        <v>PEV</v>
      </c>
      <c r="AP172" t="str">
        <f>+IFERROR(VLOOKUP(AO172,[1]!Tabla_áreas[#Data],3,FALSE),"")</f>
        <v/>
      </c>
      <c r="AQ172" t="str">
        <f t="shared" si="4"/>
        <v>PEV-47-05</v>
      </c>
      <c r="AR172" t="str">
        <f>IFERROR(VLOOKUP(AQ172,[1]!Tabla1[[#All],[HdP Cód Nuevo]:[HdP Nombre]],2,FALSE),"")</f>
        <v/>
      </c>
      <c r="AS172" t="str">
        <f t="shared" si="5"/>
        <v>\\SERVER2012\ingenieria de procesos\Hojas de proceso\\PEV-47-05 .xlsx</v>
      </c>
    </row>
    <row r="173" spans="39:45" x14ac:dyDescent="0.25">
      <c r="AM173" s="7" t="s">
        <v>184</v>
      </c>
      <c r="AN173" t="s">
        <v>879</v>
      </c>
      <c r="AO173" s="7" t="str">
        <f>+IFERROR(VLOOKUP(AN173,Tabla1[],2,FALSE),"")</f>
        <v>EQU</v>
      </c>
      <c r="AP173" t="str">
        <f>+IFERROR(VLOOKUP(AO173,[1]!Tabla_áreas[#Data],3,FALSE),"")</f>
        <v/>
      </c>
      <c r="AQ173" t="str">
        <f t="shared" si="4"/>
        <v>EQU-01-30</v>
      </c>
      <c r="AR173" t="str">
        <f>IFERROR(VLOOKUP(AQ173,[1]!Tabla1[[#All],[HdP Cód Nuevo]:[HdP Nombre]],2,FALSE),"")</f>
        <v/>
      </c>
      <c r="AS173" t="str">
        <f t="shared" si="5"/>
        <v>\\SERVER2012\ingenieria de procesos\Hojas de proceso\\EQU-01-30 .xlsx</v>
      </c>
    </row>
    <row r="174" spans="39:45" x14ac:dyDescent="0.25">
      <c r="AM174" s="7" t="s">
        <v>185</v>
      </c>
      <c r="AN174" t="s">
        <v>880</v>
      </c>
      <c r="AO174" s="7" t="str">
        <f>+IFERROR(VLOOKUP(AN174,Tabla1[],2,FALSE),"")</f>
        <v>TER</v>
      </c>
      <c r="AP174" t="str">
        <f>+IFERROR(VLOOKUP(AO174,[1]!Tabla_áreas[#Data],3,FALSE),"")</f>
        <v/>
      </c>
      <c r="AQ174" t="str">
        <f t="shared" si="4"/>
        <v>TER-10-15</v>
      </c>
      <c r="AR174" t="str">
        <f>IFERROR(VLOOKUP(AQ174,[1]!Tabla1[[#All],[HdP Cód Nuevo]:[HdP Nombre]],2,FALSE),"")</f>
        <v/>
      </c>
      <c r="AS174" t="str">
        <f t="shared" si="5"/>
        <v>\\SERVER2012\ingenieria de procesos\Hojas de proceso\\TER-10-15 .xlsx</v>
      </c>
    </row>
    <row r="175" spans="39:45" x14ac:dyDescent="0.25">
      <c r="AM175" s="7" t="s">
        <v>186</v>
      </c>
      <c r="AN175" t="s">
        <v>881</v>
      </c>
      <c r="AO175" s="7" t="str">
        <f>+IFERROR(VLOOKUP(AN175,Tabla1[],2,FALSE),"")</f>
        <v>EMB</v>
      </c>
      <c r="AP175" t="str">
        <f>+IFERROR(VLOOKUP(AO175,[1]!Tabla_áreas[#Data],3,FALSE),"")</f>
        <v/>
      </c>
      <c r="AQ175" t="str">
        <f t="shared" si="4"/>
        <v>EMB-01-20</v>
      </c>
      <c r="AR175" t="str">
        <f>IFERROR(VLOOKUP(AQ175,[1]!Tabla1[[#All],[HdP Cód Nuevo]:[HdP Nombre]],2,FALSE),"")</f>
        <v/>
      </c>
      <c r="AS175" t="str">
        <f t="shared" si="5"/>
        <v>\\SERVER2012\ingenieria de procesos\Hojas de proceso\\EMB-01-20 .xlsx</v>
      </c>
    </row>
    <row r="176" spans="39:45" x14ac:dyDescent="0.25">
      <c r="AM176" s="7" t="s">
        <v>187</v>
      </c>
      <c r="AN176" t="s">
        <v>882</v>
      </c>
      <c r="AO176" s="7" t="str">
        <f>+IFERROR(VLOOKUP(AN176,Tabla1[],2,FALSE),"")</f>
        <v>SUB</v>
      </c>
      <c r="AP176" t="str">
        <f>+IFERROR(VLOOKUP(AO176,[1]!Tabla_áreas[#Data],3,FALSE),"")</f>
        <v/>
      </c>
      <c r="AQ176" t="str">
        <f t="shared" si="4"/>
        <v>SUB-20-01</v>
      </c>
      <c r="AR176" t="str">
        <f>IFERROR(VLOOKUP(AQ176,[1]!Tabla1[[#All],[HdP Cód Nuevo]:[HdP Nombre]],2,FALSE),"")</f>
        <v/>
      </c>
      <c r="AS176" t="str">
        <f t="shared" si="5"/>
        <v>\\SERVER2012\ingenieria de procesos\Hojas de proceso\\SUB-20-01 .xlsx</v>
      </c>
    </row>
    <row r="177" spans="39:45" x14ac:dyDescent="0.25">
      <c r="AM177" s="7" t="s">
        <v>188</v>
      </c>
      <c r="AN177" t="s">
        <v>13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ht="16.5" customHeight="1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ht="16.5" customHeight="1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ht="16.5" customHeight="1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ht="16.5" customHeight="1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ht="16.5" customHeight="1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O195" s="7" t="str">
        <f>+IFERROR(VLOOKUP(AN195,Tabla1[],2,FALSE),"")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x14ac:dyDescent="0.25">
      <c r="AM198" s="7" t="s">
        <v>209</v>
      </c>
      <c r="AO198" s="7" t="str">
        <f>+IFERROR(VLOOKUP(AN198,Tabla1[],2,FALSE),"")</f>
        <v/>
      </c>
      <c r="AP198" t="str">
        <f>+IFERROR(VLOOKUP(AO198,[1]!Tabla_áreas[#Data],3,FALSE),"")</f>
        <v/>
      </c>
      <c r="AQ198" t="str">
        <f t="shared" si="4"/>
        <v/>
      </c>
      <c r="AR198" t="str">
        <f>IFERROR(VLOOKUP(AQ198,[1]!Tabla1[[#All],[HdP Cód Nuevo]:[HdP Nombre]],2,FALSE),"")</f>
        <v/>
      </c>
      <c r="AS198" t="str">
        <f t="shared" si="5"/>
        <v/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885</v>
      </c>
      <c r="AO200" s="7" t="str">
        <f>+IFERROR(VLOOKUP(AN200,Tabla1[],2,FALSE),"")</f>
        <v>EQU</v>
      </c>
      <c r="AP200" t="str">
        <f>+IFERROR(VLOOKUP(AO200,[1]!Tabla_áreas[#Data],3,FALSE),"")</f>
        <v/>
      </c>
      <c r="AQ200" t="str">
        <f t="shared" si="4"/>
        <v>EQU-01-25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proceso\\EQU-01-25 .xlsx</v>
      </c>
    </row>
    <row r="201" spans="39:45" x14ac:dyDescent="0.25">
      <c r="AM201" s="7" t="s">
        <v>212</v>
      </c>
      <c r="AN201" t="s">
        <v>909</v>
      </c>
      <c r="AO201" s="7" t="str">
        <f>+IFERROR(VLOOKUP(AN201,Tabla1[],2,FALSE),"")</f>
        <v>EQU</v>
      </c>
      <c r="AP201" t="str">
        <f>+IFERROR(VLOOKUP(AO201,[1]!Tabla_áreas[#Data],3,FALSE),"")</f>
        <v/>
      </c>
      <c r="AQ201" t="str">
        <f t="shared" si="4"/>
        <v>EQU-01-20</v>
      </c>
      <c r="AR201" t="str">
        <f>IFERROR(VLOOKUP(AQ201,[1]!Tabla1[[#All],[HdP Cód Nuevo]:[HdP Nombre]],2,FALSE),"")</f>
        <v/>
      </c>
      <c r="AS201" t="str">
        <f t="shared" si="5"/>
        <v>\\SERVER2012\ingenieria de procesos\Hojas de proceso\\EQU-01-20 .xlsx</v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ref="AQ202:AQ241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41" si="7">IF(AO202="","",$AN$4&amp;AP202&amp;"\"&amp;AQ202&amp;" "&amp;AR202&amp;$AN$5)</f>
        <v/>
      </c>
    </row>
    <row r="203" spans="39:45" x14ac:dyDescent="0.25">
      <c r="AM203" s="7" t="s">
        <v>214</v>
      </c>
      <c r="AN203" t="s">
        <v>912</v>
      </c>
      <c r="AO203" s="7" t="str">
        <f>+IFERROR(VLOOKUP(AN203,Tabla1[],2,FALSE),"")</f>
        <v>EQU</v>
      </c>
      <c r="AP203" t="str">
        <f>+IFERROR(VLOOKUP(AO203,[1]!Tabla_áreas[#Data],3,FALSE),"")</f>
        <v/>
      </c>
      <c r="AQ203" t="str">
        <f t="shared" si="6"/>
        <v>EQU-01-10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proceso\\EQU-01-10 .xlsx</v>
      </c>
    </row>
    <row r="204" spans="39:45" x14ac:dyDescent="0.25">
      <c r="AM204" s="7" t="s">
        <v>215</v>
      </c>
      <c r="AN204" t="s">
        <v>910</v>
      </c>
      <c r="AO204" s="7" t="str">
        <f>+IFERROR(VLOOKUP(AN204,Tabla1[],2,FALSE),"")</f>
        <v>EQU</v>
      </c>
      <c r="AP204" t="str">
        <f>+IFERROR(VLOOKUP(AO204,[1]!Tabla_áreas[#Data],3,FALSE),"")</f>
        <v/>
      </c>
      <c r="AQ204" t="str">
        <f t="shared" si="6"/>
        <v>EQU-01-01</v>
      </c>
      <c r="AR204" t="str">
        <f>IFERROR(VLOOKUP(AQ204,[1]!Tabla1[[#All],[HdP Cód Nuevo]:[HdP Nombre]],2,FALSE),"")</f>
        <v/>
      </c>
      <c r="AS204" t="str">
        <f t="shared" si="7"/>
        <v>\\SERVER2012\ingenieria de procesos\Hojas de proceso\\EQU-01-01 .xlsx</v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218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N217" t="s">
        <v>911</v>
      </c>
      <c r="AO217" s="7" t="str">
        <f>+IFERROR(VLOOKUP(AN217,Tabla1[],2,FALSE),"")</f>
        <v>EQU</v>
      </c>
      <c r="AP217" t="str">
        <f>+IFERROR(VLOOKUP(AO217,[1]!Tabla_áreas[#Data],3,FALSE),"")</f>
        <v/>
      </c>
      <c r="AQ217" t="str">
        <f t="shared" si="6"/>
        <v>EQU-01-35</v>
      </c>
      <c r="AR217" t="str">
        <f>IFERROR(VLOOKUP(AQ217,[1]!Tabla1[[#All],[HdP Cód Nuevo]:[HdP Nombre]],2,FALSE),"")</f>
        <v/>
      </c>
      <c r="AS217" t="str">
        <f t="shared" si="7"/>
        <v>\\SERVER2012\ingenieria de procesos\Hojas de proceso\\EQU-01-35 .xlsx</v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1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1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1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1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1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1:45" x14ac:dyDescent="0.25">
      <c r="A230" s="94" t="s">
        <v>938</v>
      </c>
      <c r="B230" s="95"/>
      <c r="C230" s="95"/>
      <c r="D230" s="95"/>
      <c r="E230" s="95"/>
      <c r="F230" s="95"/>
      <c r="G230" s="95"/>
      <c r="H230" s="95"/>
      <c r="I230" s="96"/>
      <c r="J230" s="32"/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1:45" x14ac:dyDescent="0.25">
      <c r="A231" s="11"/>
      <c r="J231" s="11"/>
      <c r="AM231" s="7" t="s">
        <v>242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1:45" x14ac:dyDescent="0.25">
      <c r="A232" s="11"/>
      <c r="J232" s="11"/>
      <c r="AM232" s="7" t="s">
        <v>243</v>
      </c>
      <c r="AN232" t="s">
        <v>889</v>
      </c>
      <c r="AO232" s="7" t="str">
        <f>+IFERROR(VLOOKUP(AN232,Tabla1[],2,FALSE),"")</f>
        <v>PLA</v>
      </c>
      <c r="AP232" t="str">
        <f>+IFERROR(VLOOKUP(AO232,[1]!Tabla_áreas[#Data],3,FALSE),"")</f>
        <v/>
      </c>
      <c r="AQ232" t="str">
        <f t="shared" si="6"/>
        <v>PLA-15-03</v>
      </c>
      <c r="AR232" t="str">
        <f>IFERROR(VLOOKUP(AQ232,[1]!Tabla1[[#All],[HdP Cód Nuevo]:[HdP Nombre]],2,FALSE),"")</f>
        <v/>
      </c>
      <c r="AS232" t="str">
        <f t="shared" si="7"/>
        <v>\\SERVER2012\ingenieria de procesos\Hojas de proceso\\PLA-15-03 .xlsx</v>
      </c>
    </row>
    <row r="233" spans="1:45" x14ac:dyDescent="0.25">
      <c r="A233" s="11"/>
      <c r="J233" s="11"/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1:45" x14ac:dyDescent="0.25">
      <c r="A234" s="11"/>
      <c r="J234" s="11"/>
      <c r="AM234" s="7" t="s">
        <v>245</v>
      </c>
      <c r="AN234" t="s">
        <v>890</v>
      </c>
      <c r="AO234" s="7" t="str">
        <f>+IFERROR(VLOOKUP(AN234,Tabla1[],2,FALSE),"")</f>
        <v>PEV</v>
      </c>
      <c r="AP234" t="str">
        <f>+IFERROR(VLOOKUP(AO234,[1]!Tabla_áreas[#Data],3,FALSE),"")</f>
        <v/>
      </c>
      <c r="AQ234" t="str">
        <f t="shared" si="6"/>
        <v>PEV-23-01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proceso\\PEV-23-01 .xlsx</v>
      </c>
    </row>
    <row r="235" spans="1:45" x14ac:dyDescent="0.25">
      <c r="A235" s="11"/>
      <c r="J235" s="11"/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1:45" x14ac:dyDescent="0.25">
      <c r="A236" s="11"/>
      <c r="J236" s="11"/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1:45" x14ac:dyDescent="0.25">
      <c r="A237" s="11"/>
      <c r="J237" s="11"/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1:45" x14ac:dyDescent="0.25">
      <c r="A238" s="11"/>
      <c r="J238" s="11"/>
      <c r="AM238" s="7" t="s">
        <v>249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1:45" x14ac:dyDescent="0.25">
      <c r="A239" s="11"/>
      <c r="J239" s="11"/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1:45" x14ac:dyDescent="0.25">
      <c r="A240" s="13"/>
      <c r="B240" s="14"/>
      <c r="C240" s="14"/>
      <c r="D240" s="14"/>
      <c r="E240" s="14"/>
      <c r="F240" s="14"/>
      <c r="G240" s="14"/>
      <c r="H240" s="14"/>
      <c r="I240" s="14"/>
      <c r="J240" s="11"/>
      <c r="AM240" s="7" t="s">
        <v>251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ref="AQ242:AQ280" si="8">IF(AO242="","",AO242&amp;"-"&amp;RIGHT(AN242,5))</f>
        <v/>
      </c>
      <c r="AR242" t="str">
        <f>IFERROR(VLOOKUP(AQ242,[1]!Tabla1[[#All],[HdP Cód Nuevo]:[HdP Nombre]],2,FALSE),"")</f>
        <v/>
      </c>
      <c r="AS242" t="str">
        <f t="shared" ref="AS242:AS280" si="9">IF(AO242="","",$AN$4&amp;AP242&amp;"\"&amp;AQ242&amp;" "&amp;AR242&amp;$AN$5)</f>
        <v/>
      </c>
    </row>
    <row r="243" spans="1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8"/>
        <v/>
      </c>
      <c r="AR243" t="str">
        <f>IFERROR(VLOOKUP(AQ243,[1]!Tabla1[[#All],[HdP Cód Nuevo]:[HdP Nombre]],2,FALSE),"")</f>
        <v/>
      </c>
      <c r="AS243" t="str">
        <f t="shared" si="9"/>
        <v/>
      </c>
    </row>
    <row r="244" spans="1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8"/>
        <v/>
      </c>
      <c r="AR244" t="str">
        <f>IFERROR(VLOOKUP(AQ244,[1]!Tabla1[[#All],[HdP Cód Nuevo]:[HdP Nombre]],2,FALSE),"")</f>
        <v/>
      </c>
      <c r="AS244" t="str">
        <f t="shared" si="9"/>
        <v/>
      </c>
    </row>
    <row r="245" spans="1:45" ht="16.5" customHeight="1" x14ac:dyDescent="0.25">
      <c r="AM245" s="7" t="s">
        <v>256</v>
      </c>
      <c r="AN245" t="s">
        <v>947</v>
      </c>
      <c r="AO245" s="7" t="str">
        <f>+IFERROR(VLOOKUP(AN245,Tabla1[],2,FALSE),"")</f>
        <v>CHA</v>
      </c>
      <c r="AP245" t="str">
        <f>+IFERROR(VLOOKUP(AO245,[1]!Tabla_áreas[#Data],3,FALSE),"")</f>
        <v/>
      </c>
      <c r="AQ245" t="str">
        <f t="shared" si="8"/>
        <v>CHA-01-15</v>
      </c>
      <c r="AR245" t="str">
        <f>IFERROR(VLOOKUP(AQ245,[1]!Tabla1[[#All],[HdP Cód Nuevo]:[HdP Nombre]],2,FALSE),"")</f>
        <v/>
      </c>
      <c r="AS245" t="str">
        <f t="shared" si="9"/>
        <v>\\SERVER2012\ingenieria de procesos\Hojas de proceso\\CHA-01-15 .xlsx</v>
      </c>
    </row>
    <row r="246" spans="1:45" x14ac:dyDescent="0.25">
      <c r="AM246" s="7" t="s">
        <v>257</v>
      </c>
      <c r="AN246" t="s">
        <v>891</v>
      </c>
      <c r="AO246" s="7" t="str">
        <f>+IFERROR(VLOOKUP(AN246,Tabla1[],2,FALSE),"")</f>
        <v>CHA</v>
      </c>
      <c r="AP246" t="str">
        <f>+IFERROR(VLOOKUP(AO246,[1]!Tabla_áreas[#Data],3,FALSE),"")</f>
        <v/>
      </c>
      <c r="AQ246" t="str">
        <f t="shared" si="8"/>
        <v>CHA-10-05</v>
      </c>
      <c r="AR246" t="str">
        <f>IFERROR(VLOOKUP(AQ246,[1]!Tabla1[[#All],[HdP Cód Nuevo]:[HdP Nombre]],2,FALSE),"")</f>
        <v/>
      </c>
      <c r="AS246" t="str">
        <f t="shared" si="9"/>
        <v>\\SERVER2012\ingenieria de procesos\Hojas de proceso\\CHA-10-05 .xlsx</v>
      </c>
    </row>
    <row r="247" spans="1:45" x14ac:dyDescent="0.25">
      <c r="AM247" s="7" t="s">
        <v>258</v>
      </c>
      <c r="AN247" t="s">
        <v>892</v>
      </c>
      <c r="AO247" s="7" t="str">
        <f>+IFERROR(VLOOKUP(AN247,Tabla1[],2,FALSE),"")</f>
        <v>CHA</v>
      </c>
      <c r="AP247" t="str">
        <f>+IFERROR(VLOOKUP(AO247,[1]!Tabla_áreas[#Data],3,FALSE),"")</f>
        <v/>
      </c>
      <c r="AQ247" t="str">
        <f t="shared" si="8"/>
        <v>CHA-15-05</v>
      </c>
      <c r="AR247" t="str">
        <f>IFERROR(VLOOKUP(AQ247,[1]!Tabla1[[#All],[HdP Cód Nuevo]:[HdP Nombre]],2,FALSE),"")</f>
        <v/>
      </c>
      <c r="AS247" t="str">
        <f t="shared" si="9"/>
        <v>\\SERVER2012\ingenieria de procesos\Hojas de proceso\\CHA-15-05 .xlsx</v>
      </c>
    </row>
    <row r="248" spans="1:45" x14ac:dyDescent="0.25">
      <c r="A248" s="94" t="s">
        <v>915</v>
      </c>
      <c r="B248" s="96"/>
      <c r="C248" s="94" t="s">
        <v>916</v>
      </c>
      <c r="D248" s="95"/>
      <c r="E248" s="95"/>
      <c r="F248" s="95"/>
      <c r="G248" s="96"/>
      <c r="H248" s="94" t="s">
        <v>917</v>
      </c>
      <c r="I248" s="95"/>
      <c r="J248" s="96"/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8"/>
        <v/>
      </c>
      <c r="AR248" t="str">
        <f>IFERROR(VLOOKUP(AQ248,[1]!Tabla1[[#All],[HdP Cód Nuevo]:[HdP Nombre]],2,FALSE),"")</f>
        <v/>
      </c>
      <c r="AS248" t="str">
        <f t="shared" si="9"/>
        <v/>
      </c>
    </row>
    <row r="249" spans="1:45" x14ac:dyDescent="0.25">
      <c r="A249" s="155" t="s">
        <v>918</v>
      </c>
      <c r="B249" s="156"/>
      <c r="C249" s="97" t="s">
        <v>919</v>
      </c>
      <c r="D249" s="98"/>
      <c r="E249" s="98"/>
      <c r="F249" s="98"/>
      <c r="G249" s="99"/>
      <c r="H249" s="97" t="s">
        <v>824</v>
      </c>
      <c r="I249" s="98"/>
      <c r="J249" s="99"/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8"/>
        <v/>
      </c>
      <c r="AR249" t="str">
        <f>IFERROR(VLOOKUP(AQ249,[1]!Tabla1[[#All],[HdP Cód Nuevo]:[HdP Nombre]],2,FALSE),"")</f>
        <v/>
      </c>
      <c r="AS249" t="str">
        <f t="shared" si="9"/>
        <v/>
      </c>
    </row>
    <row r="250" spans="1:45" x14ac:dyDescent="0.25">
      <c r="A250" s="151" t="s">
        <v>918</v>
      </c>
      <c r="B250" s="152"/>
      <c r="C250" s="100" t="s">
        <v>920</v>
      </c>
      <c r="D250" s="101"/>
      <c r="E250" s="101"/>
      <c r="F250" s="101"/>
      <c r="G250" s="102"/>
      <c r="H250" s="100" t="s">
        <v>13</v>
      </c>
      <c r="I250" s="101"/>
      <c r="J250" s="102"/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8"/>
        <v/>
      </c>
      <c r="AR250" t="str">
        <f>IFERROR(VLOOKUP(AQ250,[1]!Tabla1[[#All],[HdP Cód Nuevo]:[HdP Nombre]],2,FALSE),"")</f>
        <v/>
      </c>
      <c r="AS250" t="str">
        <f t="shared" si="9"/>
        <v/>
      </c>
    </row>
    <row r="251" spans="1:45" ht="15" customHeight="1" x14ac:dyDescent="0.25">
      <c r="A251" s="153" t="s">
        <v>918</v>
      </c>
      <c r="B251" s="154"/>
      <c r="C251" s="103" t="s">
        <v>921</v>
      </c>
      <c r="D251" s="104"/>
      <c r="E251" s="104"/>
      <c r="F251" s="104"/>
      <c r="G251" s="105"/>
      <c r="H251" s="103" t="s">
        <v>815</v>
      </c>
      <c r="I251" s="104"/>
      <c r="J251" s="105"/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8"/>
        <v/>
      </c>
      <c r="AR251" t="str">
        <f>IFERROR(VLOOKUP(AQ251,[1]!Tabla1[[#All],[HdP Cód Nuevo]:[HdP Nombre]],2,FALSE),"")</f>
        <v/>
      </c>
      <c r="AS251" t="str">
        <f t="shared" si="9"/>
        <v/>
      </c>
    </row>
    <row r="252" spans="1:45" ht="15" customHeight="1" x14ac:dyDescent="0.25">
      <c r="A252" s="147" t="s">
        <v>922</v>
      </c>
      <c r="B252" s="148"/>
      <c r="C252" s="106" t="s">
        <v>923</v>
      </c>
      <c r="D252" s="107"/>
      <c r="E252" s="107"/>
      <c r="F252" s="107"/>
      <c r="G252" s="108"/>
      <c r="H252" s="106" t="s">
        <v>726</v>
      </c>
      <c r="I252" s="107"/>
      <c r="J252" s="108"/>
      <c r="AM252" s="7" t="s">
        <v>263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8"/>
        <v/>
      </c>
      <c r="AR252" t="str">
        <f>IFERROR(VLOOKUP(AQ252,[1]!Tabla1[[#All],[HdP Cód Nuevo]:[HdP Nombre]],2,FALSE),"")</f>
        <v/>
      </c>
      <c r="AS252" t="str">
        <f t="shared" si="9"/>
        <v/>
      </c>
    </row>
    <row r="253" spans="1:45" ht="15" customHeight="1" x14ac:dyDescent="0.25">
      <c r="A253" s="149" t="s">
        <v>922</v>
      </c>
      <c r="B253" s="150"/>
      <c r="C253" s="112" t="s">
        <v>924</v>
      </c>
      <c r="D253" s="113"/>
      <c r="E253" s="113"/>
      <c r="F253" s="113"/>
      <c r="G253" s="114"/>
      <c r="H253" s="112" t="s">
        <v>780</v>
      </c>
      <c r="I253" s="113"/>
      <c r="J253" s="114"/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8"/>
        <v/>
      </c>
      <c r="AR253" t="str">
        <f>IFERROR(VLOOKUP(AQ253,[1]!Tabla1[[#All],[HdP Cód Nuevo]:[HdP Nombre]],2,FALSE),"")</f>
        <v/>
      </c>
      <c r="AS253" t="str">
        <f t="shared" si="9"/>
        <v/>
      </c>
    </row>
    <row r="254" spans="1:45" ht="15" customHeight="1" x14ac:dyDescent="0.25">
      <c r="A254" s="143" t="s">
        <v>922</v>
      </c>
      <c r="B254" s="144"/>
      <c r="C254" s="115" t="s">
        <v>925</v>
      </c>
      <c r="D254" s="116"/>
      <c r="E254" s="116"/>
      <c r="F254" s="116"/>
      <c r="G254" s="117"/>
      <c r="H254" s="115" t="s">
        <v>926</v>
      </c>
      <c r="I254" s="116"/>
      <c r="J254" s="117"/>
      <c r="AM254" s="7" t="s">
        <v>265</v>
      </c>
      <c r="AN254" t="s">
        <v>816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8"/>
        <v/>
      </c>
      <c r="AR254" t="str">
        <f>IFERROR(VLOOKUP(AQ254,[1]!Tabla1[[#All],[HdP Cód Nuevo]:[HdP Nombre]],2,FALSE),"")</f>
        <v/>
      </c>
      <c r="AS254" t="str">
        <f t="shared" si="9"/>
        <v/>
      </c>
    </row>
    <row r="255" spans="1:45" ht="15" customHeight="1" x14ac:dyDescent="0.25">
      <c r="A255" s="145" t="s">
        <v>922</v>
      </c>
      <c r="B255" s="146"/>
      <c r="C255" s="118" t="s">
        <v>927</v>
      </c>
      <c r="D255" s="119"/>
      <c r="E255" s="119"/>
      <c r="F255" s="119"/>
      <c r="G255" s="120"/>
      <c r="H255" s="118" t="s">
        <v>823</v>
      </c>
      <c r="I255" s="119"/>
      <c r="J255" s="120"/>
      <c r="AM255" s="7" t="s">
        <v>266</v>
      </c>
      <c r="AN255" t="s">
        <v>893</v>
      </c>
      <c r="AO255" s="7" t="str">
        <f>+IFERROR(VLOOKUP(AN255,Tabla1[],2,FALSE),"")</f>
        <v>PLA</v>
      </c>
      <c r="AP255" t="str">
        <f>+IFERROR(VLOOKUP(AO255,[1]!Tabla_áreas[#Data],3,FALSE),"")</f>
        <v/>
      </c>
      <c r="AQ255" t="str">
        <f t="shared" si="8"/>
        <v>PLA-20-05</v>
      </c>
      <c r="AR255" t="str">
        <f>IFERROR(VLOOKUP(AQ255,[1]!Tabla1[[#All],[HdP Cód Nuevo]:[HdP Nombre]],2,FALSE),"")</f>
        <v/>
      </c>
      <c r="AS255" t="str">
        <f t="shared" si="9"/>
        <v>\\SERVER2012\ingenieria de procesos\Hojas de proceso\\PLA-20-05 .xlsx</v>
      </c>
    </row>
    <row r="256" spans="1:45" ht="15" customHeight="1" x14ac:dyDescent="0.25">
      <c r="A256" s="121" t="s">
        <v>922</v>
      </c>
      <c r="B256" s="123"/>
      <c r="C256" s="121" t="s">
        <v>928</v>
      </c>
      <c r="D256" s="122"/>
      <c r="E256" s="122"/>
      <c r="F256" s="122"/>
      <c r="G256" s="123"/>
      <c r="H256" s="121" t="s">
        <v>784</v>
      </c>
      <c r="I256" s="122"/>
      <c r="J256" s="123"/>
      <c r="AM256" s="7" t="s">
        <v>267</v>
      </c>
      <c r="AN256" t="s">
        <v>794</v>
      </c>
      <c r="AO256" s="7" t="str">
        <f>+IFERROR(VLOOKUP(AN256,Tabla1[],2,FALSE),"")</f>
        <v>CHA</v>
      </c>
      <c r="AP256" t="str">
        <f>+IFERROR(VLOOKUP(AO256,[1]!Tabla_áreas[#Data],3,FALSE),"")</f>
        <v/>
      </c>
      <c r="AQ256" t="str">
        <f t="shared" si="8"/>
        <v>CHA-01-05</v>
      </c>
      <c r="AR256" t="str">
        <f>IFERROR(VLOOKUP(AQ256,[1]!Tabla1[[#All],[HdP Cód Nuevo]:[HdP Nombre]],2,FALSE),"")</f>
        <v/>
      </c>
      <c r="AS256" t="str">
        <f t="shared" si="9"/>
        <v>\\SERVER2012\ingenieria de procesos\Hojas de proceso\\CHA-01-05 .xlsx</v>
      </c>
    </row>
    <row r="257" spans="1:45" ht="15" customHeight="1" x14ac:dyDescent="0.25">
      <c r="A257" s="141" t="s">
        <v>922</v>
      </c>
      <c r="B257" s="142"/>
      <c r="C257" s="124" t="s">
        <v>929</v>
      </c>
      <c r="D257" s="125"/>
      <c r="E257" s="125"/>
      <c r="F257" s="125"/>
      <c r="G257" s="126"/>
      <c r="H257" s="124" t="s">
        <v>819</v>
      </c>
      <c r="I257" s="125"/>
      <c r="J257" s="126"/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8"/>
        <v/>
      </c>
      <c r="AR257" t="str">
        <f>IFERROR(VLOOKUP(AQ257,[1]!Tabla1[[#All],[HdP Cód Nuevo]:[HdP Nombre]],2,FALSE),"")</f>
        <v/>
      </c>
      <c r="AS257" t="str">
        <f t="shared" si="9"/>
        <v/>
      </c>
    </row>
    <row r="258" spans="1:45" ht="15" customHeight="1" x14ac:dyDescent="0.25">
      <c r="A258" s="137" t="s">
        <v>922</v>
      </c>
      <c r="B258" s="138"/>
      <c r="C258" s="91" t="s">
        <v>930</v>
      </c>
      <c r="D258" s="92"/>
      <c r="E258" s="92"/>
      <c r="F258" s="92"/>
      <c r="G258" s="93"/>
      <c r="H258" s="91" t="s">
        <v>931</v>
      </c>
      <c r="I258" s="92"/>
      <c r="J258" s="93"/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8"/>
        <v/>
      </c>
      <c r="AR258" t="str">
        <f>IFERROR(VLOOKUP(AQ258,[1]!Tabla1[[#All],[HdP Cód Nuevo]:[HdP Nombre]],2,FALSE),"")</f>
        <v/>
      </c>
      <c r="AS258" t="str">
        <f t="shared" si="9"/>
        <v/>
      </c>
    </row>
    <row r="259" spans="1:45" ht="15" customHeight="1" x14ac:dyDescent="0.25">
      <c r="A259" s="139" t="s">
        <v>922</v>
      </c>
      <c r="B259" s="140"/>
      <c r="C259" s="109" t="s">
        <v>932</v>
      </c>
      <c r="D259" s="110"/>
      <c r="E259" s="110"/>
      <c r="F259" s="110"/>
      <c r="G259" s="111"/>
      <c r="H259" s="109" t="s">
        <v>820</v>
      </c>
      <c r="I259" s="110"/>
      <c r="J259" s="111"/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8"/>
        <v/>
      </c>
      <c r="AR259" t="str">
        <f>IFERROR(VLOOKUP(AQ259,[1]!Tabla1[[#All],[HdP Cód Nuevo]:[HdP Nombre]],2,FALSE),"")</f>
        <v/>
      </c>
      <c r="AS259" t="str">
        <f t="shared" si="9"/>
        <v/>
      </c>
    </row>
    <row r="260" spans="1:45" ht="15" customHeight="1" x14ac:dyDescent="0.25">
      <c r="A260" s="129" t="s">
        <v>922</v>
      </c>
      <c r="B260" s="130"/>
      <c r="C260" s="85" t="s">
        <v>933</v>
      </c>
      <c r="D260" s="86"/>
      <c r="E260" s="86"/>
      <c r="F260" s="86"/>
      <c r="G260" s="87"/>
      <c r="H260" s="85" t="s">
        <v>816</v>
      </c>
      <c r="I260" s="86"/>
      <c r="J260" s="87"/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8"/>
        <v/>
      </c>
      <c r="AR260" t="str">
        <f>IFERROR(VLOOKUP(AQ260,[1]!Tabla1[[#All],[HdP Cód Nuevo]:[HdP Nombre]],2,FALSE),"")</f>
        <v/>
      </c>
      <c r="AS260" t="str">
        <f t="shared" si="9"/>
        <v/>
      </c>
    </row>
    <row r="261" spans="1:45" ht="15" customHeight="1" x14ac:dyDescent="0.25">
      <c r="A261" s="133" t="s">
        <v>922</v>
      </c>
      <c r="B261" s="134"/>
      <c r="C261" s="88" t="s">
        <v>934</v>
      </c>
      <c r="D261" s="89"/>
      <c r="E261" s="89"/>
      <c r="F261" s="89"/>
      <c r="G261" s="90"/>
      <c r="H261" s="88" t="s">
        <v>821</v>
      </c>
      <c r="I261" s="89"/>
      <c r="J261" s="90"/>
      <c r="AM261" s="7" t="s">
        <v>272</v>
      </c>
      <c r="AN261" t="s">
        <v>853</v>
      </c>
      <c r="AO261" s="7" t="str">
        <f>+IFERROR(VLOOKUP(AN261,Tabla1[],2,FALSE),"")</f>
        <v>CHA</v>
      </c>
      <c r="AP261" t="str">
        <f>+IFERROR(VLOOKUP(AO261,[1]!Tabla_áreas[#Data],3,FALSE),"")</f>
        <v/>
      </c>
      <c r="AQ261" t="str">
        <f t="shared" si="8"/>
        <v>CHA-01-01</v>
      </c>
      <c r="AR261" t="str">
        <f>IFERROR(VLOOKUP(AQ261,[1]!Tabla1[[#All],[HdP Cód Nuevo]:[HdP Nombre]],2,FALSE),"")</f>
        <v/>
      </c>
      <c r="AS261" t="str">
        <f t="shared" si="9"/>
        <v>\\SERVER2012\ingenieria de procesos\Hojas de proceso\\CHA-01-01 .xlsx</v>
      </c>
    </row>
    <row r="262" spans="1:45" ht="15" customHeight="1" x14ac:dyDescent="0.25">
      <c r="A262" s="135" t="s">
        <v>922</v>
      </c>
      <c r="B262" s="136"/>
      <c r="C262" s="79" t="s">
        <v>935</v>
      </c>
      <c r="D262" s="80"/>
      <c r="E262" s="80"/>
      <c r="F262" s="80"/>
      <c r="G262" s="81"/>
      <c r="H262" s="79" t="s">
        <v>936</v>
      </c>
      <c r="I262" s="80"/>
      <c r="J262" s="81"/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8"/>
        <v/>
      </c>
      <c r="AR262" t="str">
        <f>IFERROR(VLOOKUP(AQ262,[1]!Tabla1[[#All],[HdP Cód Nuevo]:[HdP Nombre]],2,FALSE),"")</f>
        <v/>
      </c>
      <c r="AS262" t="str">
        <f t="shared" si="9"/>
        <v/>
      </c>
    </row>
    <row r="263" spans="1:45" ht="15" customHeight="1" x14ac:dyDescent="0.25">
      <c r="A263" s="131" t="s">
        <v>922</v>
      </c>
      <c r="B263" s="132"/>
      <c r="C263" s="82" t="s">
        <v>937</v>
      </c>
      <c r="D263" s="83"/>
      <c r="E263" s="83"/>
      <c r="F263" s="83"/>
      <c r="G263" s="84"/>
      <c r="H263" s="82" t="s">
        <v>822</v>
      </c>
      <c r="I263" s="83"/>
      <c r="J263" s="84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8"/>
        <v/>
      </c>
      <c r="AR263" t="str">
        <f>IFERROR(VLOOKUP(AQ263,[1]!Tabla1[[#All],[HdP Cód Nuevo]:[HdP Nombre]],2,FALSE),"")</f>
        <v/>
      </c>
      <c r="AS263" t="str">
        <f t="shared" si="9"/>
        <v/>
      </c>
    </row>
    <row r="264" spans="1:45" ht="15" customHeight="1" x14ac:dyDescent="0.25"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8"/>
        <v/>
      </c>
      <c r="AR264" t="str">
        <f>IFERROR(VLOOKUP(AQ264,[1]!Tabla1[[#All],[HdP Cód Nuevo]:[HdP Nombre]],2,FALSE),"")</f>
        <v/>
      </c>
      <c r="AS264" t="str">
        <f t="shared" si="9"/>
        <v/>
      </c>
    </row>
    <row r="265" spans="1:45" ht="15" customHeight="1" x14ac:dyDescent="0.25"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8"/>
        <v/>
      </c>
      <c r="AR265" t="str">
        <f>IFERROR(VLOOKUP(AQ265,[1]!Tabla1[[#All],[HdP Cód Nuevo]:[HdP Nombre]],2,FALSE),"")</f>
        <v/>
      </c>
      <c r="AS265" t="str">
        <f t="shared" si="9"/>
        <v/>
      </c>
    </row>
    <row r="266" spans="1:45" ht="15" customHeight="1" x14ac:dyDescent="0.25">
      <c r="AM266" s="7" t="s">
        <v>276</v>
      </c>
      <c r="AN266" t="s">
        <v>894</v>
      </c>
      <c r="AO266" s="7" t="str">
        <f>+IFERROR(VLOOKUP(AN266,Tabla1[],2,FALSE),"")</f>
        <v>TER</v>
      </c>
      <c r="AP266" t="str">
        <f>+IFERROR(VLOOKUP(AO266,[1]!Tabla_áreas[#Data],3,FALSE),"")</f>
        <v/>
      </c>
      <c r="AQ266" t="str">
        <f t="shared" si="8"/>
        <v>TER-10-25</v>
      </c>
      <c r="AR266" t="str">
        <f>IFERROR(VLOOKUP(AQ266,[1]!Tabla1[[#All],[HdP Cód Nuevo]:[HdP Nombre]],2,FALSE),"")</f>
        <v/>
      </c>
      <c r="AS266" t="str">
        <f t="shared" si="9"/>
        <v>\\SERVER2012\ingenieria de procesos\Hojas de proceso\\TER-10-25 .xlsx</v>
      </c>
    </row>
    <row r="267" spans="1:45" ht="15" customHeight="1" x14ac:dyDescent="0.25"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ht="15" customHeight="1" x14ac:dyDescent="0.25"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ht="15" customHeight="1" x14ac:dyDescent="0.25">
      <c r="AM269" s="7" t="s">
        <v>278</v>
      </c>
      <c r="AN269" t="s">
        <v>1183</v>
      </c>
      <c r="AO269" s="7" t="str">
        <f>+IFERROR(VLOOKUP(AN269,Tabla1[],2,FALSE),"")</f>
        <v>SUB</v>
      </c>
      <c r="AP269" t="str">
        <f>+IFERROR(VLOOKUP(AO269,[1]!Tabla_áreas[#Data],3,FALSE),"")</f>
        <v/>
      </c>
      <c r="AQ269" t="str">
        <f t="shared" si="8"/>
        <v>SUB-20-10</v>
      </c>
      <c r="AR269" t="str">
        <f>IFERROR(VLOOKUP(AQ269,[1]!Tabla1[[#All],[HdP Cód Nuevo]:[HdP Nombre]],2,FALSE),"")</f>
        <v/>
      </c>
      <c r="AS269" t="str">
        <f t="shared" si="9"/>
        <v>\\SERVER2012\ingenieria de procesos\Hojas de proceso\\SUB-20-10 .xlsx</v>
      </c>
    </row>
    <row r="270" spans="1:45" ht="15" customHeight="1" x14ac:dyDescent="0.25">
      <c r="AM270" s="7" t="s">
        <v>5</v>
      </c>
      <c r="AN270" t="s">
        <v>1184</v>
      </c>
      <c r="AO270" s="7" t="str">
        <f>+IFERROR(VLOOKUP(AN270,Tabla1[],2,FALSE),"")</f>
        <v>SUB</v>
      </c>
      <c r="AP270" t="str">
        <f>+IFERROR(VLOOKUP(AO270,[1]!Tabla_áreas[#Data],3,FALSE),"")</f>
        <v/>
      </c>
      <c r="AQ270" t="str">
        <f t="shared" si="8"/>
        <v>SUB-20-15</v>
      </c>
      <c r="AR270" t="str">
        <f>IFERROR(VLOOKUP(AQ270,[1]!Tabla1[[#All],[HdP Cód Nuevo]:[HdP Nombre]],2,FALSE),"")</f>
        <v/>
      </c>
      <c r="AS270" t="str">
        <f t="shared" si="9"/>
        <v>\\SERVER2012\ingenieria de procesos\Hojas de proceso\\SUB-20-15 .xlsx</v>
      </c>
    </row>
    <row r="271" spans="1:45" ht="15" customHeight="1" x14ac:dyDescent="0.25"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ht="15" customHeight="1" x14ac:dyDescent="0.25">
      <c r="AM272" s="7" t="s">
        <v>6</v>
      </c>
      <c r="AN272" t="s">
        <v>895</v>
      </c>
      <c r="AO272" s="7" t="str">
        <f>+IFERROR(VLOOKUP(AN272,Tabla1[],2,FALSE),"")</f>
        <v>PEV</v>
      </c>
      <c r="AP272" t="str">
        <f>+IFERROR(VLOOKUP(AO272,[1]!Tabla_áreas[#Data],3,FALSE),"")</f>
        <v/>
      </c>
      <c r="AQ272" t="str">
        <f t="shared" si="8"/>
        <v>PEV-24-01</v>
      </c>
      <c r="AR272" t="str">
        <f>IFERROR(VLOOKUP(AQ272,[1]!Tabla1[[#All],[HdP Cód Nuevo]:[HdP Nombre]],2,FALSE),"")</f>
        <v/>
      </c>
      <c r="AS272" t="str">
        <f t="shared" si="9"/>
        <v>\\SERVER2012\ingenieria de procesos\Hojas de proceso\\PEV-24-01 .xlsx</v>
      </c>
    </row>
    <row r="273" spans="39:45" ht="15" customHeight="1" x14ac:dyDescent="0.25"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39:45" x14ac:dyDescent="0.25"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39:45" x14ac:dyDescent="0.25">
      <c r="AM275" s="7" t="s">
        <v>279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39:45" x14ac:dyDescent="0.25">
      <c r="AM276" s="7" t="s">
        <v>280</v>
      </c>
      <c r="AN276" t="s">
        <v>896</v>
      </c>
      <c r="AO276" s="7" t="str">
        <f>+IFERROR(VLOOKUP(AN276,Tabla1[],2,FALSE),"")</f>
        <v>SUB</v>
      </c>
      <c r="AP276" t="str">
        <f>+IFERROR(VLOOKUP(AO276,[1]!Tabla_áreas[#Data],3,FALSE),"")</f>
        <v/>
      </c>
      <c r="AQ276" t="str">
        <f t="shared" si="8"/>
        <v>SUB-15-01</v>
      </c>
      <c r="AR276" t="str">
        <f>IFERROR(VLOOKUP(AQ276,[1]!Tabla1[[#All],[HdP Cód Nuevo]:[HdP Nombre]],2,FALSE),"")</f>
        <v/>
      </c>
      <c r="AS276" t="str">
        <f t="shared" si="9"/>
        <v>\\SERVER2012\ingenieria de procesos\Hojas de proceso\\SUB-15-01 .xlsx</v>
      </c>
    </row>
    <row r="277" spans="39:45" x14ac:dyDescent="0.25"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9:45" x14ac:dyDescent="0.25"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39:45" x14ac:dyDescent="0.25">
      <c r="AM279" s="7" t="s">
        <v>283</v>
      </c>
      <c r="AN279" s="5" t="s">
        <v>1187</v>
      </c>
      <c r="AO279" s="7" t="str">
        <f>+IFERROR(VLOOKUP(AN279,Tabla1[],2,FALSE),"")</f>
        <v>PEV</v>
      </c>
      <c r="AP279" t="str">
        <f>+IFERROR(VLOOKUP(AO279,[1]!Tabla_áreas[#Data],3,FALSE),"")</f>
        <v/>
      </c>
      <c r="AQ279" t="str">
        <f t="shared" si="8"/>
        <v>PEV-35-30</v>
      </c>
      <c r="AR279" t="str">
        <f>IFERROR(VLOOKUP(AQ279,[1]!Tabla1[[#All],[HdP Cód Nuevo]:[HdP Nombre]],2,FALSE),"")</f>
        <v/>
      </c>
      <c r="AS279" t="str">
        <f t="shared" si="9"/>
        <v>\\SERVER2012\ingenieria de procesos\Hojas de proceso\\PEV-35-30 .xlsx</v>
      </c>
    </row>
    <row r="280" spans="39:45" x14ac:dyDescent="0.25">
      <c r="AM280" s="7" t="s">
        <v>284</v>
      </c>
      <c r="AN280" s="5"/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39:45" x14ac:dyDescent="0.25">
      <c r="AM281" s="7" t="s">
        <v>285</v>
      </c>
      <c r="AN281" t="s">
        <v>897</v>
      </c>
      <c r="AO281" s="7" t="str">
        <f>+IFERROR(VLOOKUP(AN281,Tabla1[],2,FALSE),"")</f>
        <v>EMB</v>
      </c>
      <c r="AP281" t="str">
        <f>+IFERROR(VLOOKUP(AO281,[1]!Tabla_áreas[#Data],3,FALSE),"")</f>
        <v/>
      </c>
      <c r="AQ281" t="str">
        <f t="shared" ref="AQ281:AQ329" si="10">IF(AO281="","",AO281&amp;"-"&amp;RIGHT(AN281,5))</f>
        <v>EMB-20-01</v>
      </c>
      <c r="AR281" t="str">
        <f>IFERROR(VLOOKUP(AQ281,[1]!Tabla1[[#All],[HdP Cód Nuevo]:[HdP Nombre]],2,FALSE),"")</f>
        <v/>
      </c>
      <c r="AS281" t="str">
        <f t="shared" ref="AS281:AS329" si="11">IF(AO281="","",$AN$4&amp;AP281&amp;"\"&amp;AQ281&amp;" "&amp;AR281&amp;$AN$5)</f>
        <v>\\SERVER2012\ingenieria de procesos\Hojas de proceso\\EMB-20-01 .xlsx</v>
      </c>
    </row>
    <row r="282" spans="39:45" x14ac:dyDescent="0.25">
      <c r="AM282" s="7" t="s">
        <v>286</v>
      </c>
      <c r="AN282" t="s">
        <v>1193</v>
      </c>
      <c r="AO282" s="7" t="str">
        <f>+IFERROR(VLOOKUP(AN282,Tabla1[],2,FALSE),"")</f>
        <v>PLA</v>
      </c>
      <c r="AP282" t="str">
        <f>+IFERROR(VLOOKUP(AO282,[1]!Tabla_áreas[#Data],3,FALSE),"")</f>
        <v/>
      </c>
      <c r="AQ282" t="str">
        <f t="shared" si="10"/>
        <v>PLA-10-50</v>
      </c>
      <c r="AR282" t="str">
        <f>IFERROR(VLOOKUP(AQ282,[1]!Tabla1[[#All],[HdP Cód Nuevo]:[HdP Nombre]],2,FALSE),"")</f>
        <v/>
      </c>
      <c r="AS282" t="str">
        <f t="shared" si="11"/>
        <v>\\SERVER2012\ingenieria de procesos\Hojas de proceso\\PLA-10-50 .xlsx</v>
      </c>
    </row>
    <row r="283" spans="39:45" x14ac:dyDescent="0.25">
      <c r="AM283" s="7" t="s">
        <v>10</v>
      </c>
      <c r="AN283" t="s">
        <v>1182</v>
      </c>
      <c r="AO283" s="7" t="str">
        <f>+IFERROR(VLOOKUP(AN283,Tabla1[],2,FALSE),"")</f>
        <v>SUB</v>
      </c>
      <c r="AP283" t="str">
        <f>+IFERROR(VLOOKUP(AO283,[1]!Tabla_áreas[#Data],3,FALSE),"")</f>
        <v/>
      </c>
      <c r="AQ283" t="str">
        <f t="shared" si="10"/>
        <v>SUB-15-01</v>
      </c>
      <c r="AR283" t="str">
        <f>IFERROR(VLOOKUP(AQ283,[1]!Tabla1[[#All],[HdP Cód Nuevo]:[HdP Nombre]],2,FALSE),"")</f>
        <v/>
      </c>
      <c r="AS283" t="str">
        <f t="shared" si="11"/>
        <v>\\SERVER2012\ingenieria de procesos\Hojas de proceso\\SUB-15-01 .xlsx</v>
      </c>
    </row>
    <row r="284" spans="39:45" x14ac:dyDescent="0.25">
      <c r="AM284" s="7" t="s">
        <v>287</v>
      </c>
      <c r="AN284" t="s">
        <v>1189</v>
      </c>
      <c r="AO284" s="7" t="str">
        <f>+IFERROR(VLOOKUP(AN284,Tabla1[],2,FALSE),"")</f>
        <v>PLA</v>
      </c>
      <c r="AP284" t="str">
        <f>+IFERROR(VLOOKUP(AO284,[1]!Tabla_áreas[#Data],3,FALSE),"")</f>
        <v/>
      </c>
      <c r="AQ284" t="str">
        <f t="shared" si="10"/>
        <v>PLA-25-05</v>
      </c>
      <c r="AR284" t="str">
        <f>IFERROR(VLOOKUP(AQ284,[1]!Tabla1[[#All],[HdP Cód Nuevo]:[HdP Nombre]],2,FALSE),"")</f>
        <v/>
      </c>
      <c r="AS284" t="str">
        <f t="shared" si="11"/>
        <v>\\SERVER2012\ingenieria de procesos\Hojas de proceso\\PLA-25-05 .xlsx</v>
      </c>
    </row>
    <row r="285" spans="39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10"/>
        <v/>
      </c>
      <c r="AR285" t="str">
        <f>IFERROR(VLOOKUP(AQ285,[1]!Tabla1[[#All],[HdP Cód Nuevo]:[HdP Nombre]],2,FALSE),"")</f>
        <v/>
      </c>
      <c r="AS285" t="str">
        <f t="shared" si="11"/>
        <v/>
      </c>
    </row>
    <row r="286" spans="39:45" x14ac:dyDescent="0.25">
      <c r="AM286" s="7" t="s">
        <v>11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10"/>
        <v/>
      </c>
      <c r="AR286" t="str">
        <f>IFERROR(VLOOKUP(AQ286,[1]!Tabla1[[#All],[HdP Cód Nuevo]:[HdP Nombre]],2,FALSE),"")</f>
        <v/>
      </c>
      <c r="AS286" t="str">
        <f t="shared" si="11"/>
        <v/>
      </c>
    </row>
    <row r="287" spans="39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10"/>
        <v/>
      </c>
      <c r="AR287" t="str">
        <f>IFERROR(VLOOKUP(AQ287,[1]!Tabla1[[#All],[HdP Cód Nuevo]:[HdP Nombre]],2,FALSE),"")</f>
        <v/>
      </c>
      <c r="AS287" t="str">
        <f t="shared" si="11"/>
        <v/>
      </c>
    </row>
    <row r="288" spans="39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10"/>
        <v/>
      </c>
      <c r="AR288" t="str">
        <f>IFERROR(VLOOKUP(AQ288,[1]!Tabla1[[#All],[HdP Cód Nuevo]:[HdP Nombre]],2,FALSE),"")</f>
        <v/>
      </c>
      <c r="AS288" t="str">
        <f t="shared" si="11"/>
        <v/>
      </c>
    </row>
    <row r="289" spans="39:45" x14ac:dyDescent="0.25">
      <c r="AM289" s="7" t="s">
        <v>290</v>
      </c>
      <c r="AN289" t="s">
        <v>904</v>
      </c>
      <c r="AO289" s="7" t="str">
        <f>+IFERROR(VLOOKUP(AN289,Tabla1[],2,FALSE),"")</f>
        <v>ESP</v>
      </c>
      <c r="AP289" t="str">
        <f>+IFERROR(VLOOKUP(AO289,[1]!Tabla_áreas[#Data],3,FALSE),"")</f>
        <v/>
      </c>
      <c r="AQ289" t="str">
        <f t="shared" si="10"/>
        <v>ESP-05-05</v>
      </c>
      <c r="AR289" t="str">
        <f>IFERROR(VLOOKUP(AQ289,[1]!Tabla1[[#All],[HdP Cód Nuevo]:[HdP Nombre]],2,FALSE),"")</f>
        <v/>
      </c>
      <c r="AS289" t="str">
        <f t="shared" si="11"/>
        <v>\\SERVER2012\ingenieria de procesos\Hojas de proceso\\ESP-05-05 .xlsx</v>
      </c>
    </row>
    <row r="290" spans="39:45" x14ac:dyDescent="0.25">
      <c r="AM290" s="7" t="s">
        <v>291</v>
      </c>
      <c r="AN290" t="s">
        <v>1225</v>
      </c>
      <c r="AO290" s="7" t="str">
        <f>+IFERROR(VLOOKUP(AN290,Tabla1[],2,FALSE),"")</f>
        <v>SUB</v>
      </c>
      <c r="AP290" t="str">
        <f>+IFERROR(VLOOKUP(AO290,[1]!Tabla_áreas[#Data],3,FALSE),"")</f>
        <v/>
      </c>
      <c r="AQ290" t="str">
        <f t="shared" si="10"/>
        <v>SUB-55-01</v>
      </c>
      <c r="AR290" t="str">
        <f>IFERROR(VLOOKUP(AQ290,[1]!Tabla1[[#All],[HdP Cód Nuevo]:[HdP Nombre]],2,FALSE),"")</f>
        <v/>
      </c>
      <c r="AS290" t="str">
        <f t="shared" si="11"/>
        <v>\\SERVER2012\ingenieria de procesos\Hojas de proceso\\SUB-55-01 .xlsx</v>
      </c>
    </row>
    <row r="291" spans="39:45" x14ac:dyDescent="0.25">
      <c r="AM291" s="7" t="s">
        <v>292</v>
      </c>
      <c r="AN291" t="s">
        <v>1218</v>
      </c>
      <c r="AO291" s="7" t="str">
        <f>+IFERROR(VLOOKUP(AN291,Tabla1[],2,FALSE),"")</f>
        <v>ESP</v>
      </c>
      <c r="AP291" t="str">
        <f>+IFERROR(VLOOKUP(AO291,[1]!Tabla_áreas[#Data],3,FALSE),"")</f>
        <v/>
      </c>
      <c r="AQ291" t="str">
        <f t="shared" si="10"/>
        <v>ESP-05-11</v>
      </c>
      <c r="AR291" t="str">
        <f>IFERROR(VLOOKUP(AQ291,[1]!Tabla1[[#All],[HdP Cód Nuevo]:[HdP Nombre]],2,FALSE),"")</f>
        <v/>
      </c>
      <c r="AS291" t="str">
        <f t="shared" si="11"/>
        <v>\\SERVER2012\ingenieria de procesos\Hojas de proceso\\ESP-05-11 .xlsx</v>
      </c>
    </row>
    <row r="292" spans="39:45" x14ac:dyDescent="0.25">
      <c r="AM292" s="7" t="s">
        <v>293</v>
      </c>
      <c r="AN292" t="s">
        <v>1196</v>
      </c>
      <c r="AO292" s="7" t="str">
        <f>+IFERROR(VLOOKUP(AN292,Tabla1[],2,FALSE),"")</f>
        <v>PLA</v>
      </c>
      <c r="AP292" t="str">
        <f>+IFERROR(VLOOKUP(AO292,[1]!Tabla_áreas[#Data],3,FALSE),"")</f>
        <v/>
      </c>
      <c r="AQ292" t="str">
        <f t="shared" si="10"/>
        <v>PLA-05-01</v>
      </c>
      <c r="AR292" t="str">
        <f>IFERROR(VLOOKUP(AQ292,[1]!Tabla1[[#All],[HdP Cód Nuevo]:[HdP Nombre]],2,FALSE),"")</f>
        <v/>
      </c>
      <c r="AS292" t="str">
        <f t="shared" si="11"/>
        <v>\\SERVER2012\ingenieria de procesos\Hojas de proceso\\PLA-05-01 .xlsx</v>
      </c>
    </row>
    <row r="293" spans="39:45" x14ac:dyDescent="0.25">
      <c r="AM293" s="7" t="s">
        <v>294</v>
      </c>
      <c r="AN293" t="s">
        <v>1226</v>
      </c>
      <c r="AO293" s="7" t="str">
        <f>+IFERROR(VLOOKUP(AN293,Tabla1[],2,FALSE),"")</f>
        <v>SUB</v>
      </c>
      <c r="AP293" t="str">
        <f>+IFERROR(VLOOKUP(AO293,[1]!Tabla_áreas[#Data],3,FALSE),"")</f>
        <v/>
      </c>
      <c r="AQ293" t="str">
        <f t="shared" si="10"/>
        <v>SUB-55-02</v>
      </c>
      <c r="AR293" t="str">
        <f>IFERROR(VLOOKUP(AQ293,[1]!Tabla1[[#All],[HdP Cód Nuevo]:[HdP Nombre]],2,FALSE),"")</f>
        <v/>
      </c>
      <c r="AS293" t="str">
        <f t="shared" si="11"/>
        <v>\\SERVER2012\ingenieria de procesos\Hojas de proceso\\SUB-55-02 .xlsx</v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10"/>
        <v/>
      </c>
      <c r="AR294" t="str">
        <f>IFERROR(VLOOKUP(AQ294,[1]!Tabla1[[#All],[HdP Cód Nuevo]:[HdP Nombre]],2,FALSE),"")</f>
        <v/>
      </c>
      <c r="AS294" t="str">
        <f t="shared" si="11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10"/>
        <v/>
      </c>
      <c r="AR295" t="str">
        <f>IFERROR(VLOOKUP(AQ295,[1]!Tabla1[[#All],[HdP Cód Nuevo]:[HdP Nombre]],2,FALSE),"")</f>
        <v/>
      </c>
      <c r="AS295" t="str">
        <f t="shared" si="11"/>
        <v/>
      </c>
    </row>
    <row r="296" spans="39:45" x14ac:dyDescent="0.25">
      <c r="AM296" s="7" t="s">
        <v>297</v>
      </c>
      <c r="AN296" t="s">
        <v>778</v>
      </c>
      <c r="AO296" s="7" t="str">
        <f>+IFERROR(VLOOKUP(AN296,Tabla1[],2,FALSE),"")</f>
        <v>ATQ</v>
      </c>
      <c r="AP296" t="str">
        <f>+IFERROR(VLOOKUP(AO296,[1]!Tabla_áreas[#Data],3,FALSE),"")</f>
        <v/>
      </c>
      <c r="AQ296" t="str">
        <f t="shared" si="10"/>
        <v>ATQ-35-05</v>
      </c>
      <c r="AR296" t="str">
        <f>IFERROR(VLOOKUP(AQ296,[1]!Tabla1[[#All],[HdP Cód Nuevo]:[HdP Nombre]],2,FALSE),"")</f>
        <v/>
      </c>
      <c r="AS296" t="str">
        <f t="shared" si="11"/>
        <v>\\SERVER2012\ingenieria de procesos\Hojas de proceso\\ATQ-35-05 .xlsx</v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10"/>
        <v/>
      </c>
      <c r="AR297" t="str">
        <f>IFERROR(VLOOKUP(AQ297,[1]!Tabla1[[#All],[HdP Cód Nuevo]:[HdP Nombre]],2,FALSE),"")</f>
        <v/>
      </c>
      <c r="AS297" t="str">
        <f t="shared" si="11"/>
        <v/>
      </c>
    </row>
    <row r="298" spans="39:45" x14ac:dyDescent="0.25">
      <c r="AM298" s="7" t="s">
        <v>299</v>
      </c>
      <c r="AN298" t="s">
        <v>886</v>
      </c>
      <c r="AO298" s="7" t="str">
        <f>+IFERROR(VLOOKUP(AN298,Tabla1[],2,FALSE),"")</f>
        <v>ARV</v>
      </c>
      <c r="AP298" t="str">
        <f>+IFERROR(VLOOKUP(AO298,[1]!Tabla_áreas[#Data],3,FALSE),"")</f>
        <v/>
      </c>
      <c r="AQ298" t="str">
        <f t="shared" si="10"/>
        <v>ARV-10-05</v>
      </c>
      <c r="AR298" t="str">
        <f>IFERROR(VLOOKUP(AQ298,[1]!Tabla1[[#All],[HdP Cód Nuevo]:[HdP Nombre]],2,FALSE),"")</f>
        <v/>
      </c>
      <c r="AS298" t="str">
        <f t="shared" si="11"/>
        <v>\\SERVER2012\ingenieria de procesos\Hojas de proceso\\ARV-10-05 .xlsx</v>
      </c>
    </row>
    <row r="299" spans="39:45" x14ac:dyDescent="0.25">
      <c r="AM299" s="7" t="s">
        <v>300</v>
      </c>
      <c r="AN299" t="s">
        <v>1086</v>
      </c>
      <c r="AO299" s="7" t="str">
        <f>+IFERROR(VLOOKUP(AN299,Tabla1[],2,FALSE),"")</f>
        <v>ARV</v>
      </c>
      <c r="AP299" t="str">
        <f>+IFERROR(VLOOKUP(AO299,[1]!Tabla_áreas[#Data],3,FALSE),"")</f>
        <v/>
      </c>
      <c r="AQ299" t="str">
        <f t="shared" si="10"/>
        <v>ARV-28-01</v>
      </c>
      <c r="AR299" t="str">
        <f>IFERROR(VLOOKUP(AQ299,[1]!Tabla1[[#All],[HdP Cód Nuevo]:[HdP Nombre]],2,FALSE),"")</f>
        <v/>
      </c>
      <c r="AS299" t="str">
        <f t="shared" si="11"/>
        <v>\\SERVER2012\ingenieria de procesos\Hojas de proceso\\ARV-28-01 .xlsx</v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10"/>
        <v/>
      </c>
      <c r="AR300" t="str">
        <f>IFERROR(VLOOKUP(AQ300,[1]!Tabla1[[#All],[HdP Cód Nuevo]:[HdP Nombre]],2,FALSE),"")</f>
        <v/>
      </c>
      <c r="AS300" t="str">
        <f t="shared" si="11"/>
        <v/>
      </c>
    </row>
    <row r="301" spans="39:45" x14ac:dyDescent="0.25">
      <c r="AM301" s="7" t="s">
        <v>302</v>
      </c>
      <c r="AN301" t="s">
        <v>906</v>
      </c>
      <c r="AO301" s="7" t="str">
        <f>+IFERROR(VLOOKUP(AN301,Tabla1[],2,FALSE),"")</f>
        <v>EQU</v>
      </c>
      <c r="AP301" t="str">
        <f>+IFERROR(VLOOKUP(AO301,[1]!Tabla_áreas[#Data],3,FALSE),"")</f>
        <v/>
      </c>
      <c r="AQ301" t="str">
        <f t="shared" si="10"/>
        <v>EQU-20-20</v>
      </c>
      <c r="AR301" t="str">
        <f>IFERROR(VLOOKUP(AQ301,[1]!Tabla1[[#All],[HdP Cód Nuevo]:[HdP Nombre]],2,FALSE),"")</f>
        <v/>
      </c>
      <c r="AS301" t="str">
        <f t="shared" si="11"/>
        <v>\\SERVER2012\ingenieria de procesos\Hojas de proceso\\EQU-20-20 .xlsx</v>
      </c>
    </row>
    <row r="302" spans="39:45" x14ac:dyDescent="0.25">
      <c r="AM302" s="7" t="s">
        <v>303</v>
      </c>
      <c r="AN302" t="s">
        <v>913</v>
      </c>
      <c r="AO302" s="7" t="str">
        <f>+IFERROR(VLOOKUP(AN302,Tabla1[],2,FALSE),"")</f>
        <v>EQU</v>
      </c>
      <c r="AP302" t="str">
        <f>+IFERROR(VLOOKUP(AO302,[1]!Tabla_áreas[#Data],3,FALSE),"")</f>
        <v/>
      </c>
      <c r="AQ302" t="str">
        <f t="shared" si="10"/>
        <v>EQU-01-15</v>
      </c>
      <c r="AR302" t="str">
        <f>IFERROR(VLOOKUP(AQ302,[1]!Tabla1[[#All],[HdP Cód Nuevo]:[HdP Nombre]],2,FALSE),"")</f>
        <v/>
      </c>
      <c r="AS302" t="str">
        <f t="shared" si="11"/>
        <v>\\SERVER2012\ingenieria de procesos\Hojas de proceso\\EQU-01-15 .xlsx</v>
      </c>
    </row>
    <row r="303" spans="39:45" x14ac:dyDescent="0.25">
      <c r="AM303" s="7" t="s">
        <v>304</v>
      </c>
      <c r="AN303" s="5" t="s">
        <v>949</v>
      </c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10"/>
        <v/>
      </c>
      <c r="AR303" t="str">
        <f>IFERROR(VLOOKUP(AQ303,[1]!Tabla1[[#All],[HdP Cód Nuevo]:[HdP Nombre]],2,FALSE),"")</f>
        <v/>
      </c>
      <c r="AS303" t="str">
        <f t="shared" si="11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10"/>
        <v/>
      </c>
      <c r="AR304" t="str">
        <f>IFERROR(VLOOKUP(AQ304,[1]!Tabla1[[#All],[HdP Cód Nuevo]:[HdP Nombre]],2,FALSE),"")</f>
        <v/>
      </c>
      <c r="AS304" t="str">
        <f t="shared" si="11"/>
        <v/>
      </c>
    </row>
    <row r="305" spans="39:45" x14ac:dyDescent="0.25">
      <c r="AM305" s="7" t="s">
        <v>306</v>
      </c>
      <c r="AN305" t="s">
        <v>1227</v>
      </c>
      <c r="AO305" s="7" t="str">
        <f>+IFERROR(VLOOKUP(AN305,Tabla1[],2,FALSE),"")</f>
        <v>SUB</v>
      </c>
      <c r="AP305" t="str">
        <f>+IFERROR(VLOOKUP(AO305,[1]!Tabla_áreas[#Data],3,FALSE),"")</f>
        <v/>
      </c>
      <c r="AQ305" t="str">
        <f t="shared" si="10"/>
        <v>SUB-55-03</v>
      </c>
      <c r="AR305" t="str">
        <f>IFERROR(VLOOKUP(AQ305,[1]!Tabla1[[#All],[HdP Cód Nuevo]:[HdP Nombre]],2,FALSE),"")</f>
        <v/>
      </c>
      <c r="AS305" t="str">
        <f t="shared" si="11"/>
        <v>\\SERVER2012\ingenieria de procesos\Hojas de proceso\\SUB-55-03 .xlsx</v>
      </c>
    </row>
    <row r="306" spans="39:45" x14ac:dyDescent="0.25">
      <c r="AM306" s="7" t="s">
        <v>307</v>
      </c>
      <c r="AN306" t="s">
        <v>1217</v>
      </c>
      <c r="AO306" s="7" t="str">
        <f>+IFERROR(VLOOKUP(AN306,Tabla1[],2,FALSE),"")</f>
        <v>PLA</v>
      </c>
      <c r="AP306" t="str">
        <f>+IFERROR(VLOOKUP(AO306,[1]!Tabla_áreas[#Data],3,FALSE),"")</f>
        <v/>
      </c>
      <c r="AQ306" t="str">
        <f t="shared" si="10"/>
        <v>PLA-10-65</v>
      </c>
      <c r="AR306" t="str">
        <f>IFERROR(VLOOKUP(AQ306,[1]!Tabla1[[#All],[HdP Cód Nuevo]:[HdP Nombre]],2,FALSE),"")</f>
        <v/>
      </c>
      <c r="AS306" t="str">
        <f t="shared" si="11"/>
        <v>\\SERVER2012\ingenieria de procesos\Hojas de proceso\\PLA-10-65 .xlsx</v>
      </c>
    </row>
    <row r="307" spans="39:45" x14ac:dyDescent="0.25">
      <c r="AM307" s="7" t="s">
        <v>308</v>
      </c>
      <c r="AN307" t="s">
        <v>13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10"/>
        <v/>
      </c>
      <c r="AR307" t="str">
        <f>IFERROR(VLOOKUP(AQ307,[1]!Tabla1[[#All],[HdP Cód Nuevo]:[HdP Nombre]],2,FALSE),"")</f>
        <v/>
      </c>
      <c r="AS307" t="str">
        <f t="shared" si="11"/>
        <v/>
      </c>
    </row>
    <row r="308" spans="39:45" x14ac:dyDescent="0.25">
      <c r="AM308" s="7" t="s">
        <v>309</v>
      </c>
      <c r="AN308" t="s">
        <v>1219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10"/>
        <v/>
      </c>
      <c r="AR308" t="str">
        <f>IFERROR(VLOOKUP(AQ308,[1]!Tabla1[[#All],[HdP Cód Nuevo]:[HdP Nombre]],2,FALSE),"")</f>
        <v/>
      </c>
      <c r="AS308" t="str">
        <f t="shared" si="11"/>
        <v/>
      </c>
    </row>
    <row r="309" spans="39:45" x14ac:dyDescent="0.25">
      <c r="AM309" s="7" t="s">
        <v>310</v>
      </c>
      <c r="AN309" t="s">
        <v>1001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10"/>
        <v/>
      </c>
      <c r="AR309" t="str">
        <f>IFERROR(VLOOKUP(AQ309,[1]!Tabla1[[#All],[HdP Cód Nuevo]:[HdP Nombre]],2,FALSE),"")</f>
        <v/>
      </c>
      <c r="AS309" t="str">
        <f t="shared" si="11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10"/>
        <v/>
      </c>
      <c r="AR310" t="str">
        <f>IFERROR(VLOOKUP(AQ310,[1]!Tabla1[[#All],[HdP Cód Nuevo]:[HdP Nombre]],2,FALSE),"")</f>
        <v/>
      </c>
      <c r="AS310" t="str">
        <f t="shared" si="11"/>
        <v/>
      </c>
    </row>
    <row r="311" spans="39:45" x14ac:dyDescent="0.25">
      <c r="AM311" s="7" t="s">
        <v>312</v>
      </c>
      <c r="AN311" t="s">
        <v>1220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10"/>
        <v/>
      </c>
      <c r="AR311" t="str">
        <f>IFERROR(VLOOKUP(AQ311,[1]!Tabla1[[#All],[HdP Cód Nuevo]:[HdP Nombre]],2,FALSE),"")</f>
        <v/>
      </c>
      <c r="AS311" t="str">
        <f t="shared" si="11"/>
        <v/>
      </c>
    </row>
    <row r="312" spans="39:45" x14ac:dyDescent="0.25">
      <c r="AM312" s="7" t="s">
        <v>313</v>
      </c>
      <c r="AN312" t="s">
        <v>1194</v>
      </c>
      <c r="AO312" s="7" t="str">
        <f>+IFERROR(VLOOKUP(AN312,Tabla1[],2,FALSE),"")</f>
        <v>PLA</v>
      </c>
      <c r="AP312" t="str">
        <f>+IFERROR(VLOOKUP(AO312,[1]!Tabla_áreas[#Data],3,FALSE),"")</f>
        <v/>
      </c>
      <c r="AQ312" t="str">
        <f t="shared" si="10"/>
        <v>PLA-20-40</v>
      </c>
      <c r="AR312" t="str">
        <f>IFERROR(VLOOKUP(AQ312,[1]!Tabla1[[#All],[HdP Cód Nuevo]:[HdP Nombre]],2,FALSE),"")</f>
        <v/>
      </c>
      <c r="AS312" t="str">
        <f t="shared" si="11"/>
        <v>\\SERVER2012\ingenieria de procesos\Hojas de proceso\\PLA-20-40 .xlsx</v>
      </c>
    </row>
    <row r="313" spans="39:45" x14ac:dyDescent="0.25">
      <c r="AM313" s="7" t="s">
        <v>314</v>
      </c>
      <c r="AN313" t="s">
        <v>746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10"/>
        <v/>
      </c>
      <c r="AR313" t="str">
        <f>IFERROR(VLOOKUP(AQ313,[1]!Tabla1[[#All],[HdP Cód Nuevo]:[HdP Nombre]],2,FALSE),"")</f>
        <v/>
      </c>
      <c r="AS313" t="str">
        <f t="shared" si="11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10"/>
        <v/>
      </c>
      <c r="AR314" t="str">
        <f>IFERROR(VLOOKUP(AQ314,[1]!Tabla1[[#All],[HdP Cód Nuevo]:[HdP Nombre]],2,FALSE),"")</f>
        <v/>
      </c>
      <c r="AS314" t="str">
        <f t="shared" si="11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10"/>
        <v/>
      </c>
      <c r="AR315" t="str">
        <f>IFERROR(VLOOKUP(AQ315,[1]!Tabla1[[#All],[HdP Cód Nuevo]:[HdP Nombre]],2,FALSE),"")</f>
        <v/>
      </c>
      <c r="AS315" t="str">
        <f t="shared" si="11"/>
        <v/>
      </c>
    </row>
    <row r="316" spans="39:45" x14ac:dyDescent="0.25">
      <c r="AM316" s="7" t="s">
        <v>317</v>
      </c>
      <c r="AN316" t="s">
        <v>1198</v>
      </c>
      <c r="AO316" s="7" t="str">
        <f>+IFERROR(VLOOKUP(AN316,Tabla1[],2,FALSE),"")</f>
        <v>PLA</v>
      </c>
      <c r="AP316" t="str">
        <f>+IFERROR(VLOOKUP(AO316,[1]!Tabla_áreas[#Data],3,FALSE),"")</f>
        <v/>
      </c>
      <c r="AQ316" t="str">
        <f t="shared" si="10"/>
        <v>PLA-10-55</v>
      </c>
      <c r="AR316" t="str">
        <f>IFERROR(VLOOKUP(AQ316,[1]!Tabla1[[#All],[HdP Cód Nuevo]:[HdP Nombre]],2,FALSE),"")</f>
        <v/>
      </c>
      <c r="AS316" t="str">
        <f t="shared" si="11"/>
        <v>\\SERVER2012\ingenieria de procesos\Hojas de proceso\\PLA-10-55 .xlsx</v>
      </c>
    </row>
    <row r="317" spans="39:45" x14ac:dyDescent="0.25">
      <c r="AM317" s="7" t="s">
        <v>318</v>
      </c>
      <c r="AN317" t="s">
        <v>901</v>
      </c>
      <c r="AO317" s="7" t="str">
        <f>+IFERROR(VLOOKUP(AN317,Tabla1[],2,FALSE),"")</f>
        <v>PLA</v>
      </c>
      <c r="AP317" t="str">
        <f>+IFERROR(VLOOKUP(AO317,[1]!Tabla_áreas[#Data],3,FALSE),"")</f>
        <v/>
      </c>
      <c r="AQ317" t="str">
        <f t="shared" si="10"/>
        <v>PLA-05-05</v>
      </c>
      <c r="AR317" t="str">
        <f>IFERROR(VLOOKUP(AQ317,[1]!Tabla1[[#All],[HdP Cód Nuevo]:[HdP Nombre]],2,FALSE),"")</f>
        <v/>
      </c>
      <c r="AS317" t="str">
        <f t="shared" si="11"/>
        <v>\\SERVER2012\ingenieria de procesos\Hojas de proceso\\PLA-05-05 .xlsx</v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10"/>
        <v/>
      </c>
      <c r="AR318" t="str">
        <f>IFERROR(VLOOKUP(AQ318,[1]!Tabla1[[#All],[HdP Cód Nuevo]:[HdP Nombre]],2,FALSE),"")</f>
        <v/>
      </c>
      <c r="AS318" t="str">
        <f t="shared" si="11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10"/>
        <v/>
      </c>
      <c r="AR319" t="str">
        <f>IFERROR(VLOOKUP(AQ319,[1]!Tabla1[[#All],[HdP Cód Nuevo]:[HdP Nombre]],2,FALSE),"")</f>
        <v/>
      </c>
      <c r="AS319" t="str">
        <f t="shared" si="11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10"/>
        <v/>
      </c>
      <c r="AR320" t="str">
        <f>IFERROR(VLOOKUP(AQ320,[1]!Tabla1[[#All],[HdP Cód Nuevo]:[HdP Nombre]],2,FALSE),"")</f>
        <v/>
      </c>
      <c r="AS320" t="str">
        <f t="shared" si="11"/>
        <v/>
      </c>
    </row>
    <row r="321" spans="39:45" x14ac:dyDescent="0.25">
      <c r="AM321" s="7" t="s">
        <v>322</v>
      </c>
      <c r="AN321" t="s">
        <v>784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10"/>
        <v/>
      </c>
      <c r="AR321" t="str">
        <f>IFERROR(VLOOKUP(AQ321,[1]!Tabla1[[#All],[HdP Cód Nuevo]:[HdP Nombre]],2,FALSE),"")</f>
        <v/>
      </c>
      <c r="AS321" t="str">
        <f t="shared" si="11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10"/>
        <v/>
      </c>
      <c r="AR322" t="str">
        <f>IFERROR(VLOOKUP(AQ322,[1]!Tabla1[[#All],[HdP Cód Nuevo]:[HdP Nombre]],2,FALSE),"")</f>
        <v/>
      </c>
      <c r="AS322" t="str">
        <f t="shared" si="11"/>
        <v/>
      </c>
    </row>
    <row r="323" spans="39:45" x14ac:dyDescent="0.25">
      <c r="AM323" s="7" t="s">
        <v>324</v>
      </c>
      <c r="AN323" t="s">
        <v>1096</v>
      </c>
      <c r="AO323" s="7" t="str">
        <f>+IFERROR(VLOOKUP(AN323,Tabla1[],2,FALSE),"")</f>
        <v>ESP</v>
      </c>
      <c r="AP323" t="str">
        <f>+IFERROR(VLOOKUP(AO323,[1]!Tabla_áreas[#Data],3,FALSE),"")</f>
        <v/>
      </c>
      <c r="AQ323" t="str">
        <f t="shared" si="10"/>
        <v>ESP-01-05</v>
      </c>
      <c r="AR323" t="str">
        <f>IFERROR(VLOOKUP(AQ323,[1]!Tabla1[[#All],[HdP Cód Nuevo]:[HdP Nombre]],2,FALSE),"")</f>
        <v/>
      </c>
      <c r="AS323" t="str">
        <f t="shared" si="11"/>
        <v>\\SERVER2012\ingenieria de procesos\Hojas de proceso\\ESP-01-05 .xlsx</v>
      </c>
    </row>
    <row r="324" spans="39:45" x14ac:dyDescent="0.25">
      <c r="AM324" s="7" t="s">
        <v>325</v>
      </c>
      <c r="AN324" t="s">
        <v>784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10"/>
        <v/>
      </c>
      <c r="AR324" t="str">
        <f>IFERROR(VLOOKUP(AQ324,[1]!Tabla1[[#All],[HdP Cód Nuevo]:[HdP Nombre]],2,FALSE),"")</f>
        <v/>
      </c>
      <c r="AS324" t="str">
        <f t="shared" si="11"/>
        <v/>
      </c>
    </row>
    <row r="325" spans="39:45" x14ac:dyDescent="0.25">
      <c r="AM325" s="7" t="s">
        <v>326</v>
      </c>
      <c r="AN325" t="s">
        <v>1216</v>
      </c>
      <c r="AO325" s="7" t="str">
        <f>+IFERROR(VLOOKUP(AN325,Tabla1[],2,FALSE),"")</f>
        <v>PLA</v>
      </c>
      <c r="AP325" t="str">
        <f>+IFERROR(VLOOKUP(AO325,[1]!Tabla_áreas[#Data],3,FALSE),"")</f>
        <v/>
      </c>
      <c r="AQ325" t="str">
        <f t="shared" si="10"/>
        <v>PLA-05-01</v>
      </c>
      <c r="AR325" t="str">
        <f>IFERROR(VLOOKUP(AQ325,[1]!Tabla1[[#All],[HdP Cód Nuevo]:[HdP Nombre]],2,FALSE),"")</f>
        <v/>
      </c>
      <c r="AS325" t="str">
        <f t="shared" si="11"/>
        <v>\\SERVER2012\ingenieria de procesos\Hojas de proceso\\PLA-05-01 .xlsx</v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10"/>
        <v/>
      </c>
      <c r="AR326" t="str">
        <f>IFERROR(VLOOKUP(AQ326,[1]!Tabla1[[#All],[HdP Cód Nuevo]:[HdP Nombre]],2,FALSE),"")</f>
        <v/>
      </c>
      <c r="AS326" t="str">
        <f t="shared" si="11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10"/>
        <v/>
      </c>
      <c r="AR327" t="str">
        <f>IFERROR(VLOOKUP(AQ327,[1]!Tabla1[[#All],[HdP Cód Nuevo]:[HdP Nombre]],2,FALSE),"")</f>
        <v/>
      </c>
      <c r="AS327" t="str">
        <f t="shared" si="11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10"/>
        <v/>
      </c>
      <c r="AR328" t="str">
        <f>IFERROR(VLOOKUP(AQ328,[1]!Tabla1[[#All],[HdP Cód Nuevo]:[HdP Nombre]],2,FALSE),"")</f>
        <v/>
      </c>
      <c r="AS328" t="str">
        <f t="shared" si="11"/>
        <v/>
      </c>
    </row>
    <row r="329" spans="39:45" x14ac:dyDescent="0.25">
      <c r="AM329" s="7" t="s">
        <v>330</v>
      </c>
      <c r="AN329" t="s">
        <v>1099</v>
      </c>
      <c r="AO329" s="7" t="str">
        <f>+IFERROR(VLOOKUP(AN329,Tabla1[],2,FALSE),"")</f>
        <v>PEV</v>
      </c>
      <c r="AP329" t="str">
        <f>+IFERROR(VLOOKUP(AO329,[1]!Tabla_áreas[#Data],3,FALSE),"")</f>
        <v/>
      </c>
      <c r="AQ329" t="str">
        <f t="shared" si="10"/>
        <v>PEV-01-05</v>
      </c>
      <c r="AR329" t="str">
        <f>IFERROR(VLOOKUP(AQ329,[1]!Tabla1[[#All],[HdP Cód Nuevo]:[HdP Nombre]],2,FALSE),"")</f>
        <v/>
      </c>
      <c r="AS329" t="str">
        <f t="shared" si="11"/>
        <v>\\SERVER2012\ingenieria de procesos\Hojas de proceso\\PEV-01-05 .xlsx</v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2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3">IF(AO330="","",$AN$4&amp;AP330&amp;"\"&amp;AQ330&amp;" "&amp;AR330&amp;$AN$5)</f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2"/>
        <v/>
      </c>
      <c r="AR331" t="str">
        <f>IFERROR(VLOOKUP(AQ331,[1]!Tabla1[[#All],[HdP Cód Nuevo]:[HdP Nombre]],2,FALSE),"")</f>
        <v/>
      </c>
      <c r="AS331" t="str">
        <f t="shared" si="13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2"/>
        <v/>
      </c>
      <c r="AR332" t="str">
        <f>IFERROR(VLOOKUP(AQ332,[1]!Tabla1[[#All],[HdP Cód Nuevo]:[HdP Nombre]],2,FALSE),"")</f>
        <v/>
      </c>
      <c r="AS332" t="str">
        <f t="shared" si="13"/>
        <v/>
      </c>
    </row>
    <row r="333" spans="39:45" x14ac:dyDescent="0.25">
      <c r="AM333" s="7" t="s">
        <v>334</v>
      </c>
      <c r="AN333" t="s">
        <v>1197</v>
      </c>
      <c r="AO333" s="7" t="str">
        <f>+IFERROR(VLOOKUP(AN333,Tabla1[],2,FALSE),"")</f>
        <v>PLA</v>
      </c>
      <c r="AP333" t="str">
        <f>+IFERROR(VLOOKUP(AO333,[1]!Tabla_áreas[#Data],3,FALSE),"")</f>
        <v/>
      </c>
      <c r="AQ333" t="str">
        <f t="shared" si="12"/>
        <v>PLA-05-01</v>
      </c>
      <c r="AR333" t="str">
        <f>IFERROR(VLOOKUP(AQ333,[1]!Tabla1[[#All],[HdP Cód Nuevo]:[HdP Nombre]],2,FALSE),"")</f>
        <v/>
      </c>
      <c r="AS333" t="str">
        <f t="shared" si="13"/>
        <v>\\SERVER2012\ingenieria de procesos\Hojas de proceso\\PLA-05-01 .xlsx</v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2"/>
        <v/>
      </c>
      <c r="AR334" t="str">
        <f>IFERROR(VLOOKUP(AQ334,[1]!Tabla1[[#All],[HdP Cód Nuevo]:[HdP Nombre]],2,FALSE),"")</f>
        <v/>
      </c>
      <c r="AS334" t="str">
        <f t="shared" si="13"/>
        <v/>
      </c>
    </row>
    <row r="335" spans="39:45" x14ac:dyDescent="0.25">
      <c r="AM335" s="7" t="s">
        <v>336</v>
      </c>
      <c r="AN335" t="s">
        <v>1228</v>
      </c>
      <c r="AO335" s="7" t="str">
        <f>+IFERROR(VLOOKUP(AN335,Tabla1[],2,FALSE),"")</f>
        <v>SUB</v>
      </c>
      <c r="AP335" t="str">
        <f>+IFERROR(VLOOKUP(AO335,[1]!Tabla_áreas[#Data],3,FALSE),"")</f>
        <v/>
      </c>
      <c r="AQ335" t="str">
        <f t="shared" si="12"/>
        <v>SUB-10-01</v>
      </c>
      <c r="AR335" t="str">
        <f>IFERROR(VLOOKUP(AQ335,[1]!Tabla1[[#All],[HdP Cód Nuevo]:[HdP Nombre]],2,FALSE),"")</f>
        <v/>
      </c>
      <c r="AS335" t="str">
        <f t="shared" si="13"/>
        <v>\\SERVER2012\ingenieria de procesos\Hojas de proceso\\SUB-10-01 .xlsx</v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2"/>
        <v/>
      </c>
      <c r="AR336" t="str">
        <f>IFERROR(VLOOKUP(AQ336,[1]!Tabla1[[#All],[HdP Cód Nuevo]:[HdP Nombre]],2,FALSE),"")</f>
        <v/>
      </c>
      <c r="AS336" t="str">
        <f t="shared" si="13"/>
        <v/>
      </c>
    </row>
    <row r="337" spans="39:45" x14ac:dyDescent="0.25">
      <c r="AM337" s="7" t="s">
        <v>338</v>
      </c>
      <c r="AN337" t="s">
        <v>1229</v>
      </c>
      <c r="AO337" s="7" t="str">
        <f>+IFERROR(VLOOKUP(AN337,Tabla1[],2,FALSE),"")</f>
        <v>SUB</v>
      </c>
      <c r="AP337" t="str">
        <f>+IFERROR(VLOOKUP(AO337,[1]!Tabla_áreas[#Data],3,FALSE),"")</f>
        <v/>
      </c>
      <c r="AQ337" t="str">
        <f t="shared" si="12"/>
        <v>SUB-10-03</v>
      </c>
      <c r="AR337" t="str">
        <f>IFERROR(VLOOKUP(AQ337,[1]!Tabla1[[#All],[HdP Cód Nuevo]:[HdP Nombre]],2,FALSE),"")</f>
        <v/>
      </c>
      <c r="AS337" t="str">
        <f t="shared" si="13"/>
        <v>\\SERVER2012\ingenieria de procesos\Hojas de proceso\\SUB-10-03 .xlsx</v>
      </c>
    </row>
    <row r="338" spans="39:45" x14ac:dyDescent="0.25">
      <c r="AM338" s="7" t="s">
        <v>339</v>
      </c>
      <c r="AN338" t="s">
        <v>746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2"/>
        <v/>
      </c>
      <c r="AR338" t="str">
        <f>IFERROR(VLOOKUP(AQ338,[1]!Tabla1[[#All],[HdP Cód Nuevo]:[HdP Nombre]],2,FALSE),"")</f>
        <v/>
      </c>
      <c r="AS338" t="str">
        <f t="shared" si="13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2"/>
        <v/>
      </c>
      <c r="AR339" t="str">
        <f>IFERROR(VLOOKUP(AQ339,[1]!Tabla1[[#All],[HdP Cód Nuevo]:[HdP Nombre]],2,FALSE),"")</f>
        <v/>
      </c>
      <c r="AS339" t="str">
        <f t="shared" si="13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2"/>
        <v/>
      </c>
      <c r="AR340" t="str">
        <f>IFERROR(VLOOKUP(AQ340,[1]!Tabla1[[#All],[HdP Cód Nuevo]:[HdP Nombre]],2,FALSE),"")</f>
        <v/>
      </c>
      <c r="AS340" t="str">
        <f t="shared" si="13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2"/>
        <v/>
      </c>
      <c r="AR341" t="str">
        <f>IFERROR(VLOOKUP(AQ341,[1]!Tabla1[[#All],[HdP Cód Nuevo]:[HdP Nombre]],2,FALSE),"")</f>
        <v/>
      </c>
      <c r="AS341" t="str">
        <f t="shared" si="13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2"/>
        <v/>
      </c>
      <c r="AR342" t="str">
        <f>IFERROR(VLOOKUP(AQ342,[1]!Tabla1[[#All],[HdP Cód Nuevo]:[HdP Nombre]],2,FALSE),"")</f>
        <v/>
      </c>
      <c r="AS342" t="str">
        <f t="shared" si="13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2"/>
        <v/>
      </c>
      <c r="AR343" t="str">
        <f>IFERROR(VLOOKUP(AQ343,[1]!Tabla1[[#All],[HdP Cód Nuevo]:[HdP Nombre]],2,FALSE),"")</f>
        <v/>
      </c>
      <c r="AS343" t="str">
        <f t="shared" si="13"/>
        <v/>
      </c>
    </row>
    <row r="344" spans="39:45" x14ac:dyDescent="0.25">
      <c r="AM344" s="7" t="s">
        <v>345</v>
      </c>
      <c r="AN344" t="s">
        <v>1140</v>
      </c>
      <c r="AO344" s="7" t="str">
        <f>+IFERROR(VLOOKUP(AN344,Tabla1[],2,FALSE),"")</f>
        <v>SUB</v>
      </c>
      <c r="AP344" t="str">
        <f>+IFERROR(VLOOKUP(AO344,[1]!Tabla_áreas[#Data],3,FALSE),"")</f>
        <v/>
      </c>
      <c r="AQ344" t="str">
        <f t="shared" si="12"/>
        <v>SUB-05-25</v>
      </c>
      <c r="AR344" t="str">
        <f>IFERROR(VLOOKUP(AQ344,[1]!Tabla1[[#All],[HdP Cód Nuevo]:[HdP Nombre]],2,FALSE),"")</f>
        <v/>
      </c>
      <c r="AS344" t="str">
        <f t="shared" si="13"/>
        <v>\\SERVER2012\ingenieria de procesos\Hojas de proceso\\SUB-05-25 .xlsx</v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2"/>
        <v/>
      </c>
      <c r="AR345" t="str">
        <f>IFERROR(VLOOKUP(AQ345,[1]!Tabla1[[#All],[HdP Cód Nuevo]:[HdP Nombre]],2,FALSE),"")</f>
        <v/>
      </c>
      <c r="AS345" t="str">
        <f t="shared" si="13"/>
        <v/>
      </c>
    </row>
    <row r="346" spans="39:45" x14ac:dyDescent="0.25">
      <c r="AM346" s="7" t="s">
        <v>347</v>
      </c>
      <c r="AN346" t="s">
        <v>781</v>
      </c>
      <c r="AO346" s="7" t="str">
        <f>+IFERROR(VLOOKUP(AN346,Tabla1[],2,FALSE),"")</f>
        <v>PEV</v>
      </c>
      <c r="AP346" t="str">
        <f>+IFERROR(VLOOKUP(AO346,[1]!Tabla_áreas[#Data],3,FALSE),"")</f>
        <v/>
      </c>
      <c r="AQ346" t="str">
        <f t="shared" si="12"/>
        <v>PEV-50-01</v>
      </c>
      <c r="AR346" t="str">
        <f>IFERROR(VLOOKUP(AQ346,[1]!Tabla1[[#All],[HdP Cód Nuevo]:[HdP Nombre]],2,FALSE),"")</f>
        <v/>
      </c>
      <c r="AS346" t="str">
        <f t="shared" si="13"/>
        <v>\\SERVER2012\ingenieria de procesos\Hojas de proceso\\PEV-50-01 .xlsx</v>
      </c>
    </row>
    <row r="347" spans="39:45" x14ac:dyDescent="0.25">
      <c r="AM347" s="7" t="s">
        <v>348</v>
      </c>
      <c r="AN347" t="s">
        <v>1188</v>
      </c>
      <c r="AO347" s="7" t="str">
        <f>+IFERROR(VLOOKUP(AN347,Tabla1[],2,FALSE),"")</f>
        <v>PLA</v>
      </c>
      <c r="AP347" t="str">
        <f>+IFERROR(VLOOKUP(AO347,[1]!Tabla_áreas[#Data],3,FALSE),"")</f>
        <v/>
      </c>
      <c r="AQ347" t="str">
        <f t="shared" si="12"/>
        <v>PLA-25-01</v>
      </c>
      <c r="AR347" t="str">
        <f>IFERROR(VLOOKUP(AQ347,[1]!Tabla1[[#All],[HdP Cód Nuevo]:[HdP Nombre]],2,FALSE),"")</f>
        <v/>
      </c>
      <c r="AS347" t="str">
        <f t="shared" si="13"/>
        <v>\\SERVER2012\ingenieria de procesos\Hojas de proceso\\PLA-25-01 .xlsx</v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2"/>
        <v/>
      </c>
      <c r="AR348" t="str">
        <f>IFERROR(VLOOKUP(AQ348,[1]!Tabla1[[#All],[HdP Cód Nuevo]:[HdP Nombre]],2,FALSE),"")</f>
        <v/>
      </c>
      <c r="AS348" t="str">
        <f t="shared" si="13"/>
        <v/>
      </c>
    </row>
    <row r="349" spans="39:45" x14ac:dyDescent="0.25">
      <c r="AM349" s="7" t="s">
        <v>350</v>
      </c>
      <c r="AN349" t="s">
        <v>807</v>
      </c>
      <c r="AO349" s="7" t="str">
        <f>+IFERROR(VLOOKUP(AN349,Tabla1[],2,FALSE),"")</f>
        <v>CON</v>
      </c>
      <c r="AP349" t="str">
        <f>+IFERROR(VLOOKUP(AO349,[1]!Tabla_áreas[#Data],3,FALSE),"")</f>
        <v/>
      </c>
      <c r="AQ349" t="str">
        <f t="shared" si="12"/>
        <v>CON-15-01</v>
      </c>
      <c r="AR349" t="str">
        <f>IFERROR(VLOOKUP(AQ349,[1]!Tabla1[[#All],[HdP Cód Nuevo]:[HdP Nombre]],2,FALSE),"")</f>
        <v/>
      </c>
      <c r="AS349" t="str">
        <f t="shared" si="13"/>
        <v>\\SERVER2012\ingenieria de procesos\Hojas de proceso\\CON-15-01 .xlsx</v>
      </c>
    </row>
    <row r="350" spans="39:45" x14ac:dyDescent="0.25">
      <c r="AM350" s="7" t="s">
        <v>351</v>
      </c>
      <c r="AN350" t="s">
        <v>814</v>
      </c>
      <c r="AO350" s="7" t="str">
        <f>+IFERROR(VLOOKUP(AN350,Tabla1[],2,FALSE),"")</f>
        <v>EMB</v>
      </c>
      <c r="AP350" t="str">
        <f>+IFERROR(VLOOKUP(AO350,[1]!Tabla_áreas[#Data],3,FALSE),"")</f>
        <v/>
      </c>
      <c r="AQ350" t="str">
        <f t="shared" si="12"/>
        <v>EMB-10-01</v>
      </c>
      <c r="AR350" t="str">
        <f>IFERROR(VLOOKUP(AQ350,[1]!Tabla1[[#All],[HdP Cód Nuevo]:[HdP Nombre]],2,FALSE),"")</f>
        <v/>
      </c>
      <c r="AS350" t="str">
        <f t="shared" si="13"/>
        <v>\\SERVER2012\ingenieria de procesos\Hojas de proceso\\EMB-10-01 .xlsx</v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2"/>
        <v/>
      </c>
      <c r="AR351" t="str">
        <f>IFERROR(VLOOKUP(AQ351,[1]!Tabla1[[#All],[HdP Cód Nuevo]:[HdP Nombre]],2,FALSE),"")</f>
        <v/>
      </c>
      <c r="AS351" t="str">
        <f t="shared" si="13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2"/>
        <v/>
      </c>
      <c r="AR352" t="str">
        <f>IFERROR(VLOOKUP(AQ352,[1]!Tabla1[[#All],[HdP Cód Nuevo]:[HdP Nombre]],2,FALSE),"")</f>
        <v/>
      </c>
      <c r="AS352" t="str">
        <f t="shared" si="13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2"/>
        <v/>
      </c>
      <c r="AR353" t="str">
        <f>IFERROR(VLOOKUP(AQ353,[1]!Tabla1[[#All],[HdP Cód Nuevo]:[HdP Nombre]],2,FALSE),"")</f>
        <v/>
      </c>
      <c r="AS353" t="str">
        <f t="shared" si="13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2"/>
        <v/>
      </c>
      <c r="AR354" t="str">
        <f>IFERROR(VLOOKUP(AQ354,[1]!Tabla1[[#All],[HdP Cód Nuevo]:[HdP Nombre]],2,FALSE),"")</f>
        <v/>
      </c>
      <c r="AS354" t="str">
        <f t="shared" si="13"/>
        <v/>
      </c>
    </row>
    <row r="355" spans="39:45" x14ac:dyDescent="0.25">
      <c r="AM355" s="7" t="s">
        <v>356</v>
      </c>
      <c r="AN355" t="s">
        <v>1098</v>
      </c>
      <c r="AO355" s="7" t="str">
        <f>+IFERROR(VLOOKUP(AN355,Tabla1[],2,FALSE),"")</f>
        <v>CON</v>
      </c>
      <c r="AP355" t="str">
        <f>+IFERROR(VLOOKUP(AO355,[1]!Tabla_áreas[#Data],3,FALSE),"")</f>
        <v/>
      </c>
      <c r="AQ355" t="str">
        <f t="shared" si="12"/>
        <v>CON-01-05</v>
      </c>
      <c r="AR355" t="str">
        <f>IFERROR(VLOOKUP(AQ355,[1]!Tabla1[[#All],[HdP Cód Nuevo]:[HdP Nombre]],2,FALSE),"")</f>
        <v/>
      </c>
      <c r="AS355" t="str">
        <f t="shared" si="13"/>
        <v>\\SERVER2012\ingenieria de procesos\Hojas de proceso\\CON-01-05 .xlsx</v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2"/>
        <v/>
      </c>
      <c r="AR356" t="str">
        <f>IFERROR(VLOOKUP(AQ356,[1]!Tabla1[[#All],[HdP Cód Nuevo]:[HdP Nombre]],2,FALSE),"")</f>
        <v/>
      </c>
      <c r="AS356" t="str">
        <f t="shared" si="13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2"/>
        <v/>
      </c>
      <c r="AR357" t="str">
        <f>IFERROR(VLOOKUP(AQ357,[1]!Tabla1[[#All],[HdP Cód Nuevo]:[HdP Nombre]],2,FALSE),"")</f>
        <v/>
      </c>
      <c r="AS357" t="str">
        <f t="shared" si="13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2"/>
        <v/>
      </c>
      <c r="AR358" t="str">
        <f>IFERROR(VLOOKUP(AQ358,[1]!Tabla1[[#All],[HdP Cód Nuevo]:[HdP Nombre]],2,FALSE),"")</f>
        <v/>
      </c>
      <c r="AS358" t="str">
        <f t="shared" si="13"/>
        <v/>
      </c>
    </row>
    <row r="359" spans="39:45" x14ac:dyDescent="0.25">
      <c r="AM359" s="7" t="s">
        <v>360</v>
      </c>
      <c r="AN359" t="s">
        <v>1075</v>
      </c>
      <c r="AO359" s="7" t="str">
        <f>+IFERROR(VLOOKUP(AN359,Tabla1[],2,FALSE),"")</f>
        <v>EMB</v>
      </c>
      <c r="AP359" t="str">
        <f>+IFERROR(VLOOKUP(AO359,[1]!Tabla_áreas[#Data],3,FALSE),"")</f>
        <v/>
      </c>
      <c r="AQ359" t="str">
        <f t="shared" si="12"/>
        <v>EMB-10-05</v>
      </c>
      <c r="AR359" t="str">
        <f>IFERROR(VLOOKUP(AQ359,[1]!Tabla1[[#All],[HdP Cód Nuevo]:[HdP Nombre]],2,FALSE),"")</f>
        <v/>
      </c>
      <c r="AS359" t="str">
        <f t="shared" si="13"/>
        <v>\\SERVER2012\ingenieria de procesos\Hojas de proceso\\EMB-10-05 .xlsx</v>
      </c>
    </row>
    <row r="360" spans="39:45" x14ac:dyDescent="0.25">
      <c r="AM360" s="7" t="s">
        <v>361</v>
      </c>
      <c r="AN360" t="s">
        <v>746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2"/>
        <v/>
      </c>
      <c r="AR360" t="str">
        <f>IFERROR(VLOOKUP(AQ360,[1]!Tabla1[[#All],[HdP Cód Nuevo]:[HdP Nombre]],2,FALSE),"")</f>
        <v/>
      </c>
      <c r="AS360" t="str">
        <f t="shared" si="13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2"/>
        <v/>
      </c>
      <c r="AR361" t="str">
        <f>IFERROR(VLOOKUP(AQ361,[1]!Tabla1[[#All],[HdP Cód Nuevo]:[HdP Nombre]],2,FALSE),"")</f>
        <v/>
      </c>
      <c r="AS361" t="str">
        <f t="shared" si="13"/>
        <v/>
      </c>
    </row>
    <row r="362" spans="39:45" x14ac:dyDescent="0.25">
      <c r="AM362" s="7" t="s">
        <v>363</v>
      </c>
      <c r="AN362" t="s">
        <v>1347</v>
      </c>
      <c r="AO362" s="7" t="str">
        <f>+IFERROR(VLOOKUP(AN362,Tabla1[],2,FALSE),"")</f>
        <v>PLA</v>
      </c>
      <c r="AP362" t="str">
        <f>+IFERROR(VLOOKUP(AO362,[1]!Tabla_áreas[#Data],3,FALSE),"")</f>
        <v/>
      </c>
      <c r="AQ362" t="str">
        <f t="shared" si="12"/>
        <v>PLA-25-15</v>
      </c>
      <c r="AR362" t="str">
        <f>IFERROR(VLOOKUP(AQ362,[1]!Tabla1[[#All],[HdP Cód Nuevo]:[HdP Nombre]],2,FALSE),"")</f>
        <v/>
      </c>
      <c r="AS362" t="str">
        <f t="shared" si="13"/>
        <v>\\SERVER2012\ingenieria de procesos\Hojas de proceso\\PLA-25-15 .xlsx</v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2"/>
        <v/>
      </c>
      <c r="AR363" t="str">
        <f>IFERROR(VLOOKUP(AQ363,[1]!Tabla1[[#All],[HdP Cód Nuevo]:[HdP Nombre]],2,FALSE),"")</f>
        <v/>
      </c>
      <c r="AS363" t="str">
        <f t="shared" si="13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2"/>
        <v/>
      </c>
      <c r="AR364" t="str">
        <f>IFERROR(VLOOKUP(AQ364,[1]!Tabla1[[#All],[HdP Cód Nuevo]:[HdP Nombre]],2,FALSE),"")</f>
        <v/>
      </c>
      <c r="AS364" t="str">
        <f t="shared" si="13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2"/>
        <v/>
      </c>
      <c r="AR365" t="str">
        <f>IFERROR(VLOOKUP(AQ365,[1]!Tabla1[[#All],[HdP Cód Nuevo]:[HdP Nombre]],2,FALSE),"")</f>
        <v/>
      </c>
      <c r="AS365" t="str">
        <f t="shared" si="13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2"/>
        <v/>
      </c>
      <c r="AR366" t="str">
        <f>IFERROR(VLOOKUP(AQ366,[1]!Tabla1[[#All],[HdP Cód Nuevo]:[HdP Nombre]],2,FALSE),"")</f>
        <v/>
      </c>
      <c r="AS366" t="str">
        <f t="shared" si="13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2"/>
        <v/>
      </c>
      <c r="AR367" t="str">
        <f>IFERROR(VLOOKUP(AQ367,[1]!Tabla1[[#All],[HdP Cód Nuevo]:[HdP Nombre]],2,FALSE),"")</f>
        <v/>
      </c>
      <c r="AS367" t="str">
        <f t="shared" si="13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2"/>
        <v/>
      </c>
      <c r="AR368" t="str">
        <f>IFERROR(VLOOKUP(AQ368,[1]!Tabla1[[#All],[HdP Cód Nuevo]:[HdP Nombre]],2,FALSE),"")</f>
        <v/>
      </c>
      <c r="AS368" t="str">
        <f t="shared" si="13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2"/>
        <v/>
      </c>
      <c r="AR369" t="str">
        <f>IFERROR(VLOOKUP(AQ369,[1]!Tabla1[[#All],[HdP Cód Nuevo]:[HdP Nombre]],2,FALSE),"")</f>
        <v/>
      </c>
      <c r="AS369" t="str">
        <f t="shared" si="13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2"/>
        <v/>
      </c>
      <c r="AR370" t="str">
        <f>IFERROR(VLOOKUP(AQ370,[1]!Tabla1[[#All],[HdP Cód Nuevo]:[HdP Nombre]],2,FALSE),"")</f>
        <v/>
      </c>
      <c r="AS370" t="str">
        <f t="shared" si="13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2"/>
        <v/>
      </c>
      <c r="AR371" t="str">
        <f>IFERROR(VLOOKUP(AQ371,[1]!Tabla1[[#All],[HdP Cód Nuevo]:[HdP Nombre]],2,FALSE),"")</f>
        <v/>
      </c>
      <c r="AS371" t="str">
        <f t="shared" si="13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2"/>
        <v/>
      </c>
      <c r="AR372" t="str">
        <f>IFERROR(VLOOKUP(AQ372,[1]!Tabla1[[#All],[HdP Cód Nuevo]:[HdP Nombre]],2,FALSE),"")</f>
        <v/>
      </c>
      <c r="AS372" t="str">
        <f t="shared" si="13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2"/>
        <v/>
      </c>
      <c r="AR373" t="str">
        <f>IFERROR(VLOOKUP(AQ373,[1]!Tabla1[[#All],[HdP Cód Nuevo]:[HdP Nombre]],2,FALSE),"")</f>
        <v/>
      </c>
      <c r="AS373" t="str">
        <f t="shared" si="13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2"/>
        <v/>
      </c>
      <c r="AR374" t="str">
        <f>IFERROR(VLOOKUP(AQ374,[1]!Tabla1[[#All],[HdP Cód Nuevo]:[HdP Nombre]],2,FALSE),"")</f>
        <v/>
      </c>
      <c r="AS374" t="str">
        <f t="shared" si="13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2"/>
        <v/>
      </c>
      <c r="AR375" t="str">
        <f>IFERROR(VLOOKUP(AQ375,[1]!Tabla1[[#All],[HdP Cód Nuevo]:[HdP Nombre]],2,FALSE),"")</f>
        <v/>
      </c>
      <c r="AS375" t="str">
        <f t="shared" si="13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2"/>
        <v/>
      </c>
      <c r="AR376" t="str">
        <f>IFERROR(VLOOKUP(AQ376,[1]!Tabla1[[#All],[HdP Cód Nuevo]:[HdP Nombre]],2,FALSE),"")</f>
        <v/>
      </c>
      <c r="AS376" t="str">
        <f t="shared" si="13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2"/>
        <v/>
      </c>
      <c r="AR377" t="str">
        <f>IFERROR(VLOOKUP(AQ377,[1]!Tabla1[[#All],[HdP Cód Nuevo]:[HdP Nombre]],2,FALSE),"")</f>
        <v/>
      </c>
      <c r="AS377" t="str">
        <f t="shared" si="13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2"/>
        <v/>
      </c>
      <c r="AR378" t="str">
        <f>IFERROR(VLOOKUP(AQ378,[1]!Tabla1[[#All],[HdP Cód Nuevo]:[HdP Nombre]],2,FALSE),"")</f>
        <v/>
      </c>
      <c r="AS378" t="str">
        <f t="shared" si="13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2"/>
        <v/>
      </c>
      <c r="AR379" t="str">
        <f>IFERROR(VLOOKUP(AQ379,[1]!Tabla1[[#All],[HdP Cód Nuevo]:[HdP Nombre]],2,FALSE),"")</f>
        <v/>
      </c>
      <c r="AS379" t="str">
        <f t="shared" si="13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2"/>
        <v/>
      </c>
      <c r="AR380" t="str">
        <f>IFERROR(VLOOKUP(AQ380,[1]!Tabla1[[#All],[HdP Cód Nuevo]:[HdP Nombre]],2,FALSE),"")</f>
        <v/>
      </c>
      <c r="AS380" t="str">
        <f t="shared" si="13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2"/>
        <v/>
      </c>
      <c r="AR381" t="str">
        <f>IFERROR(VLOOKUP(AQ381,[1]!Tabla1[[#All],[HdP Cód Nuevo]:[HdP Nombre]],2,FALSE),"")</f>
        <v/>
      </c>
      <c r="AS381" t="str">
        <f t="shared" si="13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2"/>
        <v/>
      </c>
      <c r="AR382" t="str">
        <f>IFERROR(VLOOKUP(AQ382,[1]!Tabla1[[#All],[HdP Cód Nuevo]:[HdP Nombre]],2,FALSE),"")</f>
        <v/>
      </c>
      <c r="AS382" t="str">
        <f t="shared" si="13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2"/>
        <v/>
      </c>
      <c r="AR383" t="str">
        <f>IFERROR(VLOOKUP(AQ383,[1]!Tabla1[[#All],[HdP Cód Nuevo]:[HdP Nombre]],2,FALSE),"")</f>
        <v/>
      </c>
      <c r="AS383" t="str">
        <f t="shared" si="13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2"/>
        <v/>
      </c>
      <c r="AR384" t="str">
        <f>IFERROR(VLOOKUP(AQ384,[1]!Tabla1[[#All],[HdP Cód Nuevo]:[HdP Nombre]],2,FALSE),"")</f>
        <v/>
      </c>
      <c r="AS384" t="str">
        <f t="shared" si="13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2"/>
        <v/>
      </c>
      <c r="AR385" t="str">
        <f>IFERROR(VLOOKUP(AQ385,[1]!Tabla1[[#All],[HdP Cód Nuevo]:[HdP Nombre]],2,FALSE),"")</f>
        <v/>
      </c>
      <c r="AS385" t="str">
        <f t="shared" si="13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2"/>
        <v/>
      </c>
      <c r="AR386" t="str">
        <f>IFERROR(VLOOKUP(AQ386,[1]!Tabla1[[#All],[HdP Cód Nuevo]:[HdP Nombre]],2,FALSE),"")</f>
        <v/>
      </c>
      <c r="AS386" t="str">
        <f t="shared" si="13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2"/>
        <v/>
      </c>
      <c r="AR387" t="str">
        <f>IFERROR(VLOOKUP(AQ387,[1]!Tabla1[[#All],[HdP Cód Nuevo]:[HdP Nombre]],2,FALSE),"")</f>
        <v/>
      </c>
      <c r="AS387" t="str">
        <f t="shared" si="13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2"/>
        <v/>
      </c>
      <c r="AR388" t="str">
        <f>IFERROR(VLOOKUP(AQ388,[1]!Tabla1[[#All],[HdP Cód Nuevo]:[HdP Nombre]],2,FALSE),"")</f>
        <v/>
      </c>
      <c r="AS388" t="str">
        <f t="shared" si="13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2"/>
        <v/>
      </c>
      <c r="AR389" t="str">
        <f>IFERROR(VLOOKUP(AQ389,[1]!Tabla1[[#All],[HdP Cód Nuevo]:[HdP Nombre]],2,FALSE),"")</f>
        <v/>
      </c>
      <c r="AS389" t="str">
        <f t="shared" si="13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2"/>
        <v/>
      </c>
      <c r="AR390" t="str">
        <f>IFERROR(VLOOKUP(AQ390,[1]!Tabla1[[#All],[HdP Cód Nuevo]:[HdP Nombre]],2,FALSE),"")</f>
        <v/>
      </c>
      <c r="AS390" t="str">
        <f t="shared" si="13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2"/>
        <v/>
      </c>
      <c r="AR391" t="str">
        <f>IFERROR(VLOOKUP(AQ391,[1]!Tabla1[[#All],[HdP Cód Nuevo]:[HdP Nombre]],2,FALSE),"")</f>
        <v/>
      </c>
      <c r="AS391" t="str">
        <f t="shared" si="13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2"/>
        <v/>
      </c>
      <c r="AR392" t="str">
        <f>IFERROR(VLOOKUP(AQ392,[1]!Tabla1[[#All],[HdP Cód Nuevo]:[HdP Nombre]],2,FALSE),"")</f>
        <v/>
      </c>
      <c r="AS392" t="str">
        <f t="shared" si="13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2"/>
        <v/>
      </c>
      <c r="AR393" t="str">
        <f>IFERROR(VLOOKUP(AQ393,[1]!Tabla1[[#All],[HdP Cód Nuevo]:[HdP Nombre]],2,FALSE),"")</f>
        <v/>
      </c>
      <c r="AS393" t="str">
        <f t="shared" si="13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4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5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4"/>
        <v/>
      </c>
      <c r="AR395" t="str">
        <f>IFERROR(VLOOKUP(AQ395,[1]!Tabla1[[#All],[HdP Cód Nuevo]:[HdP Nombre]],2,FALSE),"")</f>
        <v/>
      </c>
      <c r="AS395" t="str">
        <f t="shared" si="15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4"/>
        <v/>
      </c>
      <c r="AR396" t="str">
        <f>IFERROR(VLOOKUP(AQ396,[1]!Tabla1[[#All],[HdP Cód Nuevo]:[HdP Nombre]],2,FALSE),"")</f>
        <v/>
      </c>
      <c r="AS396" t="str">
        <f t="shared" si="15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4"/>
        <v/>
      </c>
      <c r="AR397" t="str">
        <f>IFERROR(VLOOKUP(AQ397,[1]!Tabla1[[#All],[HdP Cód Nuevo]:[HdP Nombre]],2,FALSE),"")</f>
        <v/>
      </c>
      <c r="AS397" t="str">
        <f t="shared" si="15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4"/>
        <v/>
      </c>
      <c r="AR398" t="str">
        <f>IFERROR(VLOOKUP(AQ398,[1]!Tabla1[[#All],[HdP Cód Nuevo]:[HdP Nombre]],2,FALSE),"")</f>
        <v/>
      </c>
      <c r="AS398" t="str">
        <f t="shared" si="15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4"/>
        <v/>
      </c>
      <c r="AR399" t="str">
        <f>IFERROR(VLOOKUP(AQ399,[1]!Tabla1[[#All],[HdP Cód Nuevo]:[HdP Nombre]],2,FALSE),"")</f>
        <v/>
      </c>
      <c r="AS399" t="str">
        <f t="shared" si="15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4"/>
        <v/>
      </c>
      <c r="AR400" t="str">
        <f>IFERROR(VLOOKUP(AQ400,[1]!Tabla1[[#All],[HdP Cód Nuevo]:[HdP Nombre]],2,FALSE),"")</f>
        <v/>
      </c>
      <c r="AS400" t="str">
        <f t="shared" si="15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4"/>
        <v/>
      </c>
      <c r="AR401" t="str">
        <f>IFERROR(VLOOKUP(AQ401,[1]!Tabla1[[#All],[HdP Cód Nuevo]:[HdP Nombre]],2,FALSE),"")</f>
        <v/>
      </c>
      <c r="AS401" t="str">
        <f t="shared" si="15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4"/>
        <v/>
      </c>
      <c r="AR402" t="str">
        <f>IFERROR(VLOOKUP(AQ402,[1]!Tabla1[[#All],[HdP Cód Nuevo]:[HdP Nombre]],2,FALSE),"")</f>
        <v/>
      </c>
      <c r="AS402" t="str">
        <f t="shared" si="15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4"/>
        <v/>
      </c>
      <c r="AR403" t="str">
        <f>IFERROR(VLOOKUP(AQ403,[1]!Tabla1[[#All],[HdP Cód Nuevo]:[HdP Nombre]],2,FALSE),"")</f>
        <v/>
      </c>
      <c r="AS403" t="str">
        <f t="shared" si="15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4"/>
        <v/>
      </c>
      <c r="AR404" t="str">
        <f>IFERROR(VLOOKUP(AQ404,[1]!Tabla1[[#All],[HdP Cód Nuevo]:[HdP Nombre]],2,FALSE),"")</f>
        <v/>
      </c>
      <c r="AS404" t="str">
        <f t="shared" si="15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4"/>
        <v/>
      </c>
      <c r="AR405" t="str">
        <f>IFERROR(VLOOKUP(AQ405,[1]!Tabla1[[#All],[HdP Cód Nuevo]:[HdP Nombre]],2,FALSE),"")</f>
        <v/>
      </c>
      <c r="AS405" t="str">
        <f t="shared" si="15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4"/>
        <v/>
      </c>
      <c r="AR406" t="str">
        <f>IFERROR(VLOOKUP(AQ406,[1]!Tabla1[[#All],[HdP Cód Nuevo]:[HdP Nombre]],2,FALSE),"")</f>
        <v/>
      </c>
      <c r="AS406" t="str">
        <f t="shared" si="15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4"/>
        <v/>
      </c>
      <c r="AR407" t="str">
        <f>IFERROR(VLOOKUP(AQ407,[1]!Tabla1[[#All],[HdP Cód Nuevo]:[HdP Nombre]],2,FALSE),"")</f>
        <v/>
      </c>
      <c r="AS407" t="str">
        <f t="shared" si="15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4"/>
        <v/>
      </c>
      <c r="AR408" t="str">
        <f>IFERROR(VLOOKUP(AQ408,[1]!Tabla1[[#All],[HdP Cód Nuevo]:[HdP Nombre]],2,FALSE),"")</f>
        <v/>
      </c>
      <c r="AS408" t="str">
        <f t="shared" si="15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4"/>
        <v/>
      </c>
      <c r="AR409" t="str">
        <f>IFERROR(VLOOKUP(AQ409,[1]!Tabla1[[#All],[HdP Cód Nuevo]:[HdP Nombre]],2,FALSE),"")</f>
        <v/>
      </c>
      <c r="AS409" t="str">
        <f t="shared" si="15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4"/>
        <v/>
      </c>
      <c r="AR410" t="str">
        <f>IFERROR(VLOOKUP(AQ410,[1]!Tabla1[[#All],[HdP Cód Nuevo]:[HdP Nombre]],2,FALSE),"")</f>
        <v/>
      </c>
      <c r="AS410" t="str">
        <f t="shared" si="15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4"/>
        <v/>
      </c>
      <c r="AR411" t="str">
        <f>IFERROR(VLOOKUP(AQ411,[1]!Tabla1[[#All],[HdP Cód Nuevo]:[HdP Nombre]],2,FALSE),"")</f>
        <v/>
      </c>
      <c r="AS411" t="str">
        <f t="shared" si="15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4"/>
        <v/>
      </c>
      <c r="AR412" t="str">
        <f>IFERROR(VLOOKUP(AQ412,[1]!Tabla1[[#All],[HdP Cód Nuevo]:[HdP Nombre]],2,FALSE),"")</f>
        <v/>
      </c>
      <c r="AS412" t="str">
        <f t="shared" si="15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4"/>
        <v/>
      </c>
      <c r="AR413" t="str">
        <f>IFERROR(VLOOKUP(AQ413,[1]!Tabla1[[#All],[HdP Cód Nuevo]:[HdP Nombre]],2,FALSE),"")</f>
        <v/>
      </c>
      <c r="AS413" t="str">
        <f t="shared" si="15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4"/>
        <v/>
      </c>
      <c r="AR414" t="str">
        <f>IFERROR(VLOOKUP(AQ414,[1]!Tabla1[[#All],[HdP Cód Nuevo]:[HdP Nombre]],2,FALSE),"")</f>
        <v/>
      </c>
      <c r="AS414" t="str">
        <f t="shared" si="15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4"/>
        <v/>
      </c>
      <c r="AR415" t="str">
        <f>IFERROR(VLOOKUP(AQ415,[1]!Tabla1[[#All],[HdP Cód Nuevo]:[HdP Nombre]],2,FALSE),"")</f>
        <v/>
      </c>
      <c r="AS415" t="str">
        <f t="shared" si="15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4"/>
        <v/>
      </c>
      <c r="AR416" t="str">
        <f>IFERROR(VLOOKUP(AQ416,[1]!Tabla1[[#All],[HdP Cód Nuevo]:[HdP Nombre]],2,FALSE),"")</f>
        <v/>
      </c>
      <c r="AS416" t="str">
        <f t="shared" si="15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4"/>
        <v/>
      </c>
      <c r="AR417" t="str">
        <f>IFERROR(VLOOKUP(AQ417,[1]!Tabla1[[#All],[HdP Cód Nuevo]:[HdP Nombre]],2,FALSE),"")</f>
        <v/>
      </c>
      <c r="AS417" t="str">
        <f t="shared" si="15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4"/>
        <v/>
      </c>
      <c r="AR418" t="str">
        <f>IFERROR(VLOOKUP(AQ418,[1]!Tabla1[[#All],[HdP Cód Nuevo]:[HdP Nombre]],2,FALSE),"")</f>
        <v/>
      </c>
      <c r="AS418" t="str">
        <f t="shared" si="15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4"/>
        <v/>
      </c>
      <c r="AR419" t="str">
        <f>IFERROR(VLOOKUP(AQ419,[1]!Tabla1[[#All],[HdP Cód Nuevo]:[HdP Nombre]],2,FALSE),"")</f>
        <v/>
      </c>
      <c r="AS419" t="str">
        <f t="shared" si="15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4"/>
        <v/>
      </c>
      <c r="AR420" t="str">
        <f>IFERROR(VLOOKUP(AQ420,[1]!Tabla1[[#All],[HdP Cód Nuevo]:[HdP Nombre]],2,FALSE),"")</f>
        <v/>
      </c>
      <c r="AS420" t="str">
        <f t="shared" si="15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4"/>
        <v/>
      </c>
      <c r="AR421" t="str">
        <f>IFERROR(VLOOKUP(AQ421,[1]!Tabla1[[#All],[HdP Cód Nuevo]:[HdP Nombre]],2,FALSE),"")</f>
        <v/>
      </c>
      <c r="AS421" t="str">
        <f t="shared" si="15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4"/>
        <v/>
      </c>
      <c r="AR422" t="str">
        <f>IFERROR(VLOOKUP(AQ422,[1]!Tabla1[[#All],[HdP Cód Nuevo]:[HdP Nombre]],2,FALSE),"")</f>
        <v/>
      </c>
      <c r="AS422" t="str">
        <f t="shared" si="15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4"/>
        <v/>
      </c>
      <c r="AR423" t="str">
        <f>IFERROR(VLOOKUP(AQ423,[1]!Tabla1[[#All],[HdP Cód Nuevo]:[HdP Nombre]],2,FALSE),"")</f>
        <v/>
      </c>
      <c r="AS423" t="str">
        <f t="shared" si="15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4"/>
        <v/>
      </c>
      <c r="AR424" t="str">
        <f>IFERROR(VLOOKUP(AQ424,[1]!Tabla1[[#All],[HdP Cód Nuevo]:[HdP Nombre]],2,FALSE),"")</f>
        <v/>
      </c>
      <c r="AS424" t="str">
        <f t="shared" si="15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4"/>
        <v/>
      </c>
      <c r="AR425" t="str">
        <f>IFERROR(VLOOKUP(AQ425,[1]!Tabla1[[#All],[HdP Cód Nuevo]:[HdP Nombre]],2,FALSE),"")</f>
        <v/>
      </c>
      <c r="AS425" t="str">
        <f t="shared" si="15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4"/>
        <v/>
      </c>
      <c r="AR426" t="str">
        <f>IFERROR(VLOOKUP(AQ426,[1]!Tabla1[[#All],[HdP Cód Nuevo]:[HdP Nombre]],2,FALSE),"")</f>
        <v/>
      </c>
      <c r="AS426" t="str">
        <f t="shared" si="15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4"/>
        <v/>
      </c>
      <c r="AR427" t="str">
        <f>IFERROR(VLOOKUP(AQ427,[1]!Tabla1[[#All],[HdP Cód Nuevo]:[HdP Nombre]],2,FALSE),"")</f>
        <v/>
      </c>
      <c r="AS427" t="str">
        <f t="shared" si="15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4"/>
        <v/>
      </c>
      <c r="AR428" t="str">
        <f>IFERROR(VLOOKUP(AQ428,[1]!Tabla1[[#All],[HdP Cód Nuevo]:[HdP Nombre]],2,FALSE),"")</f>
        <v/>
      </c>
      <c r="AS428" t="str">
        <f t="shared" si="15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4"/>
        <v/>
      </c>
      <c r="AR429" t="str">
        <f>IFERROR(VLOOKUP(AQ429,[1]!Tabla1[[#All],[HdP Cód Nuevo]:[HdP Nombre]],2,FALSE),"")</f>
        <v/>
      </c>
      <c r="AS429" t="str">
        <f t="shared" si="15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4"/>
        <v/>
      </c>
      <c r="AR430" t="str">
        <f>IFERROR(VLOOKUP(AQ430,[1]!Tabla1[[#All],[HdP Cód Nuevo]:[HdP Nombre]],2,FALSE),"")</f>
        <v/>
      </c>
      <c r="AS430" t="str">
        <f t="shared" si="15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4"/>
        <v/>
      </c>
      <c r="AR431" t="str">
        <f>IFERROR(VLOOKUP(AQ431,[1]!Tabla1[[#All],[HdP Cód Nuevo]:[HdP Nombre]],2,FALSE),"")</f>
        <v/>
      </c>
      <c r="AS431" t="str">
        <f t="shared" si="15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4"/>
        <v/>
      </c>
      <c r="AR432" t="str">
        <f>IFERROR(VLOOKUP(AQ432,[1]!Tabla1[[#All],[HdP Cód Nuevo]:[HdP Nombre]],2,FALSE),"")</f>
        <v/>
      </c>
      <c r="AS432" t="str">
        <f t="shared" si="15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4"/>
        <v/>
      </c>
      <c r="AR433" t="str">
        <f>IFERROR(VLOOKUP(AQ433,[1]!Tabla1[[#All],[HdP Cód Nuevo]:[HdP Nombre]],2,FALSE),"")</f>
        <v/>
      </c>
      <c r="AS433" t="str">
        <f t="shared" si="15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4"/>
        <v/>
      </c>
      <c r="AR434" t="str">
        <f>IFERROR(VLOOKUP(AQ434,[1]!Tabla1[[#All],[HdP Cód Nuevo]:[HdP Nombre]],2,FALSE),"")</f>
        <v/>
      </c>
      <c r="AS434" t="str">
        <f t="shared" si="15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4"/>
        <v/>
      </c>
      <c r="AR435" t="str">
        <f>IFERROR(VLOOKUP(AQ435,[1]!Tabla1[[#All],[HdP Cód Nuevo]:[HdP Nombre]],2,FALSE),"")</f>
        <v/>
      </c>
      <c r="AS435" t="str">
        <f t="shared" si="15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4"/>
        <v/>
      </c>
      <c r="AR436" t="str">
        <f>IFERROR(VLOOKUP(AQ436,[1]!Tabla1[[#All],[HdP Cód Nuevo]:[HdP Nombre]],2,FALSE),"")</f>
        <v/>
      </c>
      <c r="AS436" t="str">
        <f t="shared" si="15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4"/>
        <v/>
      </c>
      <c r="AR437" t="str">
        <f>IFERROR(VLOOKUP(AQ437,[1]!Tabla1[[#All],[HdP Cód Nuevo]:[HdP Nombre]],2,FALSE),"")</f>
        <v/>
      </c>
      <c r="AS437" t="str">
        <f t="shared" si="15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4"/>
        <v/>
      </c>
      <c r="AR438" t="str">
        <f>IFERROR(VLOOKUP(AQ438,[1]!Tabla1[[#All],[HdP Cód Nuevo]:[HdP Nombre]],2,FALSE),"")</f>
        <v/>
      </c>
      <c r="AS438" t="str">
        <f t="shared" si="15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4"/>
        <v/>
      </c>
      <c r="AR439" t="str">
        <f>IFERROR(VLOOKUP(AQ439,[1]!Tabla1[[#All],[HdP Cód Nuevo]:[HdP Nombre]],2,FALSE),"")</f>
        <v/>
      </c>
      <c r="AS439" t="str">
        <f t="shared" si="15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4"/>
        <v/>
      </c>
      <c r="AR440" t="str">
        <f>IFERROR(VLOOKUP(AQ440,[1]!Tabla1[[#All],[HdP Cód Nuevo]:[HdP Nombre]],2,FALSE),"")</f>
        <v/>
      </c>
      <c r="AS440" t="str">
        <f t="shared" si="15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4"/>
        <v/>
      </c>
      <c r="AR441" t="str">
        <f>IFERROR(VLOOKUP(AQ441,[1]!Tabla1[[#All],[HdP Cód Nuevo]:[HdP Nombre]],2,FALSE),"")</f>
        <v/>
      </c>
      <c r="AS441" t="str">
        <f t="shared" si="15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4"/>
        <v/>
      </c>
      <c r="AR442" t="str">
        <f>IFERROR(VLOOKUP(AQ442,[1]!Tabla1[[#All],[HdP Cód Nuevo]:[HdP Nombre]],2,FALSE),"")</f>
        <v/>
      </c>
      <c r="AS442" t="str">
        <f t="shared" si="15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4"/>
        <v/>
      </c>
      <c r="AR443" t="str">
        <f>IFERROR(VLOOKUP(AQ443,[1]!Tabla1[[#All],[HdP Cód Nuevo]:[HdP Nombre]],2,FALSE),"")</f>
        <v/>
      </c>
      <c r="AS443" t="str">
        <f t="shared" si="15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4"/>
        <v/>
      </c>
      <c r="AR444" t="str">
        <f>IFERROR(VLOOKUP(AQ444,[1]!Tabla1[[#All],[HdP Cód Nuevo]:[HdP Nombre]],2,FALSE),"")</f>
        <v/>
      </c>
      <c r="AS444" t="str">
        <f t="shared" si="15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4"/>
        <v/>
      </c>
      <c r="AR445" t="str">
        <f>IFERROR(VLOOKUP(AQ445,[1]!Tabla1[[#All],[HdP Cód Nuevo]:[HdP Nombre]],2,FALSE),"")</f>
        <v/>
      </c>
      <c r="AS445" t="str">
        <f t="shared" si="15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4"/>
        <v/>
      </c>
      <c r="AR446" t="str">
        <f>IFERROR(VLOOKUP(AQ446,[1]!Tabla1[[#All],[HdP Cód Nuevo]:[HdP Nombre]],2,FALSE),"")</f>
        <v/>
      </c>
      <c r="AS446" t="str">
        <f t="shared" si="15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4"/>
        <v/>
      </c>
      <c r="AR447" t="str">
        <f>IFERROR(VLOOKUP(AQ447,[1]!Tabla1[[#All],[HdP Cód Nuevo]:[HdP Nombre]],2,FALSE),"")</f>
        <v/>
      </c>
      <c r="AS447" t="str">
        <f t="shared" si="15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4"/>
        <v/>
      </c>
      <c r="AR448" t="str">
        <f>IFERROR(VLOOKUP(AQ448,[1]!Tabla1[[#All],[HdP Cód Nuevo]:[HdP Nombre]],2,FALSE),"")</f>
        <v/>
      </c>
      <c r="AS448" t="str">
        <f t="shared" si="15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4"/>
        <v/>
      </c>
      <c r="AR449" t="str">
        <f>IFERROR(VLOOKUP(AQ449,[1]!Tabla1[[#All],[HdP Cód Nuevo]:[HdP Nombre]],2,FALSE),"")</f>
        <v/>
      </c>
      <c r="AS449" t="str">
        <f t="shared" si="15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4"/>
        <v/>
      </c>
      <c r="AR450" t="str">
        <f>IFERROR(VLOOKUP(AQ450,[1]!Tabla1[[#All],[HdP Cód Nuevo]:[HdP Nombre]],2,FALSE),"")</f>
        <v/>
      </c>
      <c r="AS450" t="str">
        <f t="shared" si="15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4"/>
        <v/>
      </c>
      <c r="AR451" t="str">
        <f>IFERROR(VLOOKUP(AQ451,[1]!Tabla1[[#All],[HdP Cód Nuevo]:[HdP Nombre]],2,FALSE),"")</f>
        <v/>
      </c>
      <c r="AS451" t="str">
        <f t="shared" si="15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4"/>
        <v/>
      </c>
      <c r="AR452" t="str">
        <f>IFERROR(VLOOKUP(AQ452,[1]!Tabla1[[#All],[HdP Cód Nuevo]:[HdP Nombre]],2,FALSE),"")</f>
        <v/>
      </c>
      <c r="AS452" t="str">
        <f t="shared" si="15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4"/>
        <v/>
      </c>
      <c r="AR453" t="str">
        <f>IFERROR(VLOOKUP(AQ453,[1]!Tabla1[[#All],[HdP Cód Nuevo]:[HdP Nombre]],2,FALSE),"")</f>
        <v/>
      </c>
      <c r="AS453" t="str">
        <f t="shared" si="15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4"/>
        <v/>
      </c>
      <c r="AR454" t="str">
        <f>IFERROR(VLOOKUP(AQ454,[1]!Tabla1[[#All],[HdP Cód Nuevo]:[HdP Nombre]],2,FALSE),"")</f>
        <v/>
      </c>
      <c r="AS454" t="str">
        <f t="shared" si="15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4"/>
        <v/>
      </c>
      <c r="AR455" t="str">
        <f>IFERROR(VLOOKUP(AQ455,[1]!Tabla1[[#All],[HdP Cód Nuevo]:[HdP Nombre]],2,FALSE),"")</f>
        <v/>
      </c>
      <c r="AS455" t="str">
        <f t="shared" si="15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4"/>
        <v/>
      </c>
      <c r="AR456" t="str">
        <f>IFERROR(VLOOKUP(AQ456,[1]!Tabla1[[#All],[HdP Cód Nuevo]:[HdP Nombre]],2,FALSE),"")</f>
        <v/>
      </c>
      <c r="AS456" t="str">
        <f t="shared" si="15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4"/>
        <v/>
      </c>
      <c r="AR457" t="str">
        <f>IFERROR(VLOOKUP(AQ457,[1]!Tabla1[[#All],[HdP Cód Nuevo]:[HdP Nombre]],2,FALSE),"")</f>
        <v/>
      </c>
      <c r="AS457" t="str">
        <f t="shared" si="15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6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7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6"/>
        <v/>
      </c>
      <c r="AR459" t="str">
        <f>IFERROR(VLOOKUP(AQ459,[1]!Tabla1[[#All],[HdP Cód Nuevo]:[HdP Nombre]],2,FALSE),"")</f>
        <v/>
      </c>
      <c r="AS459" t="str">
        <f t="shared" si="17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6"/>
        <v/>
      </c>
      <c r="AR460" t="str">
        <f>IFERROR(VLOOKUP(AQ460,[1]!Tabla1[[#All],[HdP Cód Nuevo]:[HdP Nombre]],2,FALSE),"")</f>
        <v/>
      </c>
      <c r="AS460" t="str">
        <f t="shared" si="17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6"/>
        <v/>
      </c>
      <c r="AR461" t="str">
        <f>IFERROR(VLOOKUP(AQ461,[1]!Tabla1[[#All],[HdP Cód Nuevo]:[HdP Nombre]],2,FALSE),"")</f>
        <v/>
      </c>
      <c r="AS461" t="str">
        <f t="shared" si="17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6"/>
        <v/>
      </c>
      <c r="AR462" t="str">
        <f>IFERROR(VLOOKUP(AQ462,[1]!Tabla1[[#All],[HdP Cód Nuevo]:[HdP Nombre]],2,FALSE),"")</f>
        <v/>
      </c>
      <c r="AS462" t="str">
        <f t="shared" si="17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6"/>
        <v/>
      </c>
      <c r="AR463" t="str">
        <f>IFERROR(VLOOKUP(AQ463,[1]!Tabla1[[#All],[HdP Cód Nuevo]:[HdP Nombre]],2,FALSE),"")</f>
        <v/>
      </c>
      <c r="AS463" t="str">
        <f t="shared" si="17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6"/>
        <v/>
      </c>
      <c r="AR464" t="str">
        <f>IFERROR(VLOOKUP(AQ464,[1]!Tabla1[[#All],[HdP Cód Nuevo]:[HdP Nombre]],2,FALSE),"")</f>
        <v/>
      </c>
      <c r="AS464" t="str">
        <f t="shared" si="17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6"/>
        <v/>
      </c>
      <c r="AR465" t="str">
        <f>IFERROR(VLOOKUP(AQ465,[1]!Tabla1[[#All],[HdP Cód Nuevo]:[HdP Nombre]],2,FALSE),"")</f>
        <v/>
      </c>
      <c r="AS465" t="str">
        <f t="shared" si="17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6"/>
        <v/>
      </c>
      <c r="AR466" t="str">
        <f>IFERROR(VLOOKUP(AQ466,[1]!Tabla1[[#All],[HdP Cód Nuevo]:[HdP Nombre]],2,FALSE),"")</f>
        <v/>
      </c>
      <c r="AS466" t="str">
        <f t="shared" si="17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6"/>
        <v/>
      </c>
      <c r="AR467" t="str">
        <f>IFERROR(VLOOKUP(AQ467,[1]!Tabla1[[#All],[HdP Cód Nuevo]:[HdP Nombre]],2,FALSE),"")</f>
        <v/>
      </c>
      <c r="AS467" t="str">
        <f t="shared" si="17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6"/>
        <v/>
      </c>
      <c r="AR468" t="str">
        <f>IFERROR(VLOOKUP(AQ468,[1]!Tabla1[[#All],[HdP Cód Nuevo]:[HdP Nombre]],2,FALSE),"")</f>
        <v/>
      </c>
      <c r="AS468" t="str">
        <f t="shared" si="17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6"/>
        <v/>
      </c>
      <c r="AR469" t="str">
        <f>IFERROR(VLOOKUP(AQ469,[1]!Tabla1[[#All],[HdP Cód Nuevo]:[HdP Nombre]],2,FALSE),"")</f>
        <v/>
      </c>
      <c r="AS469" t="str">
        <f t="shared" si="17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6"/>
        <v/>
      </c>
      <c r="AR470" t="str">
        <f>IFERROR(VLOOKUP(AQ470,[1]!Tabla1[[#All],[HdP Cód Nuevo]:[HdP Nombre]],2,FALSE),"")</f>
        <v/>
      </c>
      <c r="AS470" t="str">
        <f t="shared" si="17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6"/>
        <v/>
      </c>
      <c r="AR471" t="str">
        <f>IFERROR(VLOOKUP(AQ471,[1]!Tabla1[[#All],[HdP Cód Nuevo]:[HdP Nombre]],2,FALSE),"")</f>
        <v/>
      </c>
      <c r="AS471" t="str">
        <f t="shared" si="17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6"/>
        <v/>
      </c>
      <c r="AR472" t="str">
        <f>IFERROR(VLOOKUP(AQ472,[1]!Tabla1[[#All],[HdP Cód Nuevo]:[HdP Nombre]],2,FALSE),"")</f>
        <v/>
      </c>
      <c r="AS472" t="str">
        <f t="shared" si="17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6"/>
        <v/>
      </c>
      <c r="AR473" t="str">
        <f>IFERROR(VLOOKUP(AQ473,[1]!Tabla1[[#All],[HdP Cód Nuevo]:[HdP Nombre]],2,FALSE),"")</f>
        <v/>
      </c>
      <c r="AS473" t="str">
        <f t="shared" si="17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6"/>
        <v/>
      </c>
      <c r="AR474" t="str">
        <f>IFERROR(VLOOKUP(AQ474,[1]!Tabla1[[#All],[HdP Cód Nuevo]:[HdP Nombre]],2,FALSE),"")</f>
        <v/>
      </c>
      <c r="AS474" t="str">
        <f t="shared" si="17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6"/>
        <v/>
      </c>
      <c r="AR475" t="str">
        <f>IFERROR(VLOOKUP(AQ475,[1]!Tabla1[[#All],[HdP Cód Nuevo]:[HdP Nombre]],2,FALSE),"")</f>
        <v/>
      </c>
      <c r="AS475" t="str">
        <f t="shared" si="17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6"/>
        <v/>
      </c>
      <c r="AR476" t="str">
        <f>IFERROR(VLOOKUP(AQ476,[1]!Tabla1[[#All],[HdP Cód Nuevo]:[HdP Nombre]],2,FALSE),"")</f>
        <v/>
      </c>
      <c r="AS476" t="str">
        <f t="shared" si="17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6"/>
        <v/>
      </c>
      <c r="AR477" t="str">
        <f>IFERROR(VLOOKUP(AQ477,[1]!Tabla1[[#All],[HdP Cód Nuevo]:[HdP Nombre]],2,FALSE),"")</f>
        <v/>
      </c>
      <c r="AS477" t="str">
        <f t="shared" si="17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6"/>
        <v/>
      </c>
      <c r="AR478" t="str">
        <f>IFERROR(VLOOKUP(AQ478,[1]!Tabla1[[#All],[HdP Cód Nuevo]:[HdP Nombre]],2,FALSE),"")</f>
        <v/>
      </c>
      <c r="AS478" t="str">
        <f t="shared" si="17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6"/>
        <v/>
      </c>
      <c r="AR479" t="str">
        <f>IFERROR(VLOOKUP(AQ479,[1]!Tabla1[[#All],[HdP Cód Nuevo]:[HdP Nombre]],2,FALSE),"")</f>
        <v/>
      </c>
      <c r="AS479" t="str">
        <f t="shared" si="17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6"/>
        <v/>
      </c>
      <c r="AR480" t="str">
        <f>IFERROR(VLOOKUP(AQ480,[1]!Tabla1[[#All],[HdP Cód Nuevo]:[HdP Nombre]],2,FALSE),"")</f>
        <v/>
      </c>
      <c r="AS480" t="str">
        <f t="shared" si="17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6"/>
        <v/>
      </c>
      <c r="AR481" t="str">
        <f>IFERROR(VLOOKUP(AQ481,[1]!Tabla1[[#All],[HdP Cód Nuevo]:[HdP Nombre]],2,FALSE),"")</f>
        <v/>
      </c>
      <c r="AS481" t="str">
        <f t="shared" si="17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6"/>
        <v/>
      </c>
      <c r="AR482" t="str">
        <f>IFERROR(VLOOKUP(AQ482,[1]!Tabla1[[#All],[HdP Cód Nuevo]:[HdP Nombre]],2,FALSE),"")</f>
        <v/>
      </c>
      <c r="AS482" t="str">
        <f t="shared" si="17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6"/>
        <v/>
      </c>
      <c r="AR483" t="str">
        <f>IFERROR(VLOOKUP(AQ483,[1]!Tabla1[[#All],[HdP Cód Nuevo]:[HdP Nombre]],2,FALSE),"")</f>
        <v/>
      </c>
      <c r="AS483" t="str">
        <f t="shared" si="17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6"/>
        <v/>
      </c>
      <c r="AR484" t="str">
        <f>IFERROR(VLOOKUP(AQ484,[1]!Tabla1[[#All],[HdP Cód Nuevo]:[HdP Nombre]],2,FALSE),"")</f>
        <v/>
      </c>
      <c r="AS484" t="str">
        <f t="shared" si="17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6"/>
        <v/>
      </c>
      <c r="AR485" t="str">
        <f>IFERROR(VLOOKUP(AQ485,[1]!Tabla1[[#All],[HdP Cód Nuevo]:[HdP Nombre]],2,FALSE),"")</f>
        <v/>
      </c>
      <c r="AS485" t="str">
        <f t="shared" si="17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6"/>
        <v/>
      </c>
      <c r="AR486" t="str">
        <f>IFERROR(VLOOKUP(AQ486,[1]!Tabla1[[#All],[HdP Cód Nuevo]:[HdP Nombre]],2,FALSE),"")</f>
        <v/>
      </c>
      <c r="AS486" t="str">
        <f t="shared" si="17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6"/>
        <v/>
      </c>
      <c r="AR487" t="str">
        <f>IFERROR(VLOOKUP(AQ487,[1]!Tabla1[[#All],[HdP Cód Nuevo]:[HdP Nombre]],2,FALSE),"")</f>
        <v/>
      </c>
      <c r="AS487" t="str">
        <f t="shared" si="17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6"/>
        <v/>
      </c>
      <c r="AR488" t="str">
        <f>IFERROR(VLOOKUP(AQ488,[1]!Tabla1[[#All],[HdP Cód Nuevo]:[HdP Nombre]],2,FALSE),"")</f>
        <v/>
      </c>
      <c r="AS488" t="str">
        <f t="shared" si="17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6"/>
        <v/>
      </c>
      <c r="AR489" t="str">
        <f>IFERROR(VLOOKUP(AQ489,[1]!Tabla1[[#All],[HdP Cód Nuevo]:[HdP Nombre]],2,FALSE),"")</f>
        <v/>
      </c>
      <c r="AS489" t="str">
        <f t="shared" si="17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6"/>
        <v/>
      </c>
      <c r="AR490" t="str">
        <f>IFERROR(VLOOKUP(AQ490,[1]!Tabla1[[#All],[HdP Cód Nuevo]:[HdP Nombre]],2,FALSE),"")</f>
        <v/>
      </c>
      <c r="AS490" t="str">
        <f t="shared" si="17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6"/>
        <v/>
      </c>
      <c r="AR491" t="str">
        <f>IFERROR(VLOOKUP(AQ491,[1]!Tabla1[[#All],[HdP Cód Nuevo]:[HdP Nombre]],2,FALSE),"")</f>
        <v/>
      </c>
      <c r="AS491" t="str">
        <f t="shared" si="17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6"/>
        <v/>
      </c>
      <c r="AR492" t="str">
        <f>IFERROR(VLOOKUP(AQ492,[1]!Tabla1[[#All],[HdP Cód Nuevo]:[HdP Nombre]],2,FALSE),"")</f>
        <v/>
      </c>
      <c r="AS492" t="str">
        <f t="shared" si="17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6"/>
        <v/>
      </c>
      <c r="AR493" t="str">
        <f>IFERROR(VLOOKUP(AQ493,[1]!Tabla1[[#All],[HdP Cód Nuevo]:[HdP Nombre]],2,FALSE),"")</f>
        <v/>
      </c>
      <c r="AS493" t="str">
        <f t="shared" si="17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6"/>
        <v/>
      </c>
      <c r="AR494" t="str">
        <f>IFERROR(VLOOKUP(AQ494,[1]!Tabla1[[#All],[HdP Cód Nuevo]:[HdP Nombre]],2,FALSE),"")</f>
        <v/>
      </c>
      <c r="AS494" t="str">
        <f t="shared" si="17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6"/>
        <v/>
      </c>
      <c r="AR495" t="str">
        <f>IFERROR(VLOOKUP(AQ495,[1]!Tabla1[[#All],[HdP Cód Nuevo]:[HdP Nombre]],2,FALSE),"")</f>
        <v/>
      </c>
      <c r="AS495" t="str">
        <f t="shared" si="17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6"/>
        <v/>
      </c>
      <c r="AR496" t="str">
        <f>IFERROR(VLOOKUP(AQ496,[1]!Tabla1[[#All],[HdP Cód Nuevo]:[HdP Nombre]],2,FALSE),"")</f>
        <v/>
      </c>
      <c r="AS496" t="str">
        <f t="shared" si="17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6"/>
        <v/>
      </c>
      <c r="AR497" t="str">
        <f>IFERROR(VLOOKUP(AQ497,[1]!Tabla1[[#All],[HdP Cód Nuevo]:[HdP Nombre]],2,FALSE),"")</f>
        <v/>
      </c>
      <c r="AS497" t="str">
        <f t="shared" si="17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6"/>
        <v/>
      </c>
      <c r="AR498" t="str">
        <f>IFERROR(VLOOKUP(AQ498,[1]!Tabla1[[#All],[HdP Cód Nuevo]:[HdP Nombre]],2,FALSE),"")</f>
        <v/>
      </c>
      <c r="AS498" t="str">
        <f t="shared" si="17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6"/>
        <v/>
      </c>
      <c r="AR499" t="str">
        <f>IFERROR(VLOOKUP(AQ499,[1]!Tabla1[[#All],[HdP Cód Nuevo]:[HdP Nombre]],2,FALSE),"")</f>
        <v/>
      </c>
      <c r="AS499" t="str">
        <f t="shared" si="17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6"/>
        <v/>
      </c>
      <c r="AR500" t="str">
        <f>IFERROR(VLOOKUP(AQ500,[1]!Tabla1[[#All],[HdP Cód Nuevo]:[HdP Nombre]],2,FALSE),"")</f>
        <v/>
      </c>
      <c r="AS500" t="str">
        <f t="shared" si="17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6"/>
        <v/>
      </c>
      <c r="AR501" t="str">
        <f>IFERROR(VLOOKUP(AQ501,[1]!Tabla1[[#All],[HdP Cód Nuevo]:[HdP Nombre]],2,FALSE),"")</f>
        <v/>
      </c>
      <c r="AS501" t="str">
        <f t="shared" si="17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6"/>
        <v/>
      </c>
      <c r="AR502" t="str">
        <f>IFERROR(VLOOKUP(AQ502,[1]!Tabla1[[#All],[HdP Cód Nuevo]:[HdP Nombre]],2,FALSE),"")</f>
        <v/>
      </c>
      <c r="AS502" t="str">
        <f t="shared" si="17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6"/>
        <v/>
      </c>
      <c r="AR503" t="str">
        <f>IFERROR(VLOOKUP(AQ503,[1]!Tabla1[[#All],[HdP Cód Nuevo]:[HdP Nombre]],2,FALSE),"")</f>
        <v/>
      </c>
      <c r="AS503" t="str">
        <f t="shared" si="17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6"/>
        <v/>
      </c>
      <c r="AR504" t="str">
        <f>IFERROR(VLOOKUP(AQ504,[1]!Tabla1[[#All],[HdP Cód Nuevo]:[HdP Nombre]],2,FALSE),"")</f>
        <v/>
      </c>
      <c r="AS504" t="str">
        <f t="shared" si="17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6"/>
        <v/>
      </c>
      <c r="AR505" t="str">
        <f>IFERROR(VLOOKUP(AQ505,[1]!Tabla1[[#All],[HdP Cód Nuevo]:[HdP Nombre]],2,FALSE),"")</f>
        <v/>
      </c>
      <c r="AS505" t="str">
        <f t="shared" si="17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6"/>
        <v/>
      </c>
      <c r="AR506" t="str">
        <f>IFERROR(VLOOKUP(AQ506,[1]!Tabla1[[#All],[HdP Cód Nuevo]:[HdP Nombre]],2,FALSE),"")</f>
        <v/>
      </c>
      <c r="AS506" t="str">
        <f t="shared" si="17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6"/>
        <v/>
      </c>
      <c r="AR507" t="str">
        <f>IFERROR(VLOOKUP(AQ507,[1]!Tabla1[[#All],[HdP Cód Nuevo]:[HdP Nombre]],2,FALSE),"")</f>
        <v/>
      </c>
      <c r="AS507" t="str">
        <f t="shared" si="17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6"/>
        <v/>
      </c>
      <c r="AR508" t="str">
        <f>IFERROR(VLOOKUP(AQ508,[1]!Tabla1[[#All],[HdP Cód Nuevo]:[HdP Nombre]],2,FALSE),"")</f>
        <v/>
      </c>
      <c r="AS508" t="str">
        <f t="shared" si="17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6"/>
        <v/>
      </c>
      <c r="AR509" t="str">
        <f>IFERROR(VLOOKUP(AQ509,[1]!Tabla1[[#All],[HdP Cód Nuevo]:[HdP Nombre]],2,FALSE),"")</f>
        <v/>
      </c>
      <c r="AS509" t="str">
        <f t="shared" si="17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6"/>
        <v/>
      </c>
      <c r="AR510" t="str">
        <f>IFERROR(VLOOKUP(AQ510,[1]!Tabla1[[#All],[HdP Cód Nuevo]:[HdP Nombre]],2,FALSE),"")</f>
        <v/>
      </c>
      <c r="AS510" t="str">
        <f t="shared" si="17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6"/>
        <v/>
      </c>
      <c r="AR511" t="str">
        <f>IFERROR(VLOOKUP(AQ511,[1]!Tabla1[[#All],[HdP Cód Nuevo]:[HdP Nombre]],2,FALSE),"")</f>
        <v/>
      </c>
      <c r="AS511" t="str">
        <f t="shared" si="17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6"/>
        <v/>
      </c>
      <c r="AR512" t="str">
        <f>IFERROR(VLOOKUP(AQ512,[1]!Tabla1[[#All],[HdP Cód Nuevo]:[HdP Nombre]],2,FALSE),"")</f>
        <v/>
      </c>
      <c r="AS512" t="str">
        <f t="shared" si="17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6"/>
        <v/>
      </c>
      <c r="AR513" t="str">
        <f>IFERROR(VLOOKUP(AQ513,[1]!Tabla1[[#All],[HdP Cód Nuevo]:[HdP Nombre]],2,FALSE),"")</f>
        <v/>
      </c>
      <c r="AS513" t="str">
        <f t="shared" si="17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6"/>
        <v/>
      </c>
      <c r="AR514" t="str">
        <f>IFERROR(VLOOKUP(AQ514,[1]!Tabla1[[#All],[HdP Cód Nuevo]:[HdP Nombre]],2,FALSE),"")</f>
        <v/>
      </c>
      <c r="AS514" t="str">
        <f t="shared" si="17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6"/>
        <v/>
      </c>
      <c r="AR515" t="str">
        <f>IFERROR(VLOOKUP(AQ515,[1]!Tabla1[[#All],[HdP Cód Nuevo]:[HdP Nombre]],2,FALSE),"")</f>
        <v/>
      </c>
      <c r="AS515" t="str">
        <f t="shared" si="17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6"/>
        <v/>
      </c>
      <c r="AR516" t="str">
        <f>IFERROR(VLOOKUP(AQ516,[1]!Tabla1[[#All],[HdP Cód Nuevo]:[HdP Nombre]],2,FALSE),"")</f>
        <v/>
      </c>
      <c r="AS516" t="str">
        <f t="shared" si="17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6"/>
        <v/>
      </c>
      <c r="AR517" t="str">
        <f>IFERROR(VLOOKUP(AQ517,[1]!Tabla1[[#All],[HdP Cód Nuevo]:[HdP Nombre]],2,FALSE),"")</f>
        <v/>
      </c>
      <c r="AS517" t="str">
        <f t="shared" si="17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6"/>
        <v/>
      </c>
      <c r="AR518" t="str">
        <f>IFERROR(VLOOKUP(AQ518,[1]!Tabla1[[#All],[HdP Cód Nuevo]:[HdP Nombre]],2,FALSE),"")</f>
        <v/>
      </c>
      <c r="AS518" t="str">
        <f t="shared" si="17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6"/>
        <v/>
      </c>
      <c r="AR519" t="str">
        <f>IFERROR(VLOOKUP(AQ519,[1]!Tabla1[[#All],[HdP Cód Nuevo]:[HdP Nombre]],2,FALSE),"")</f>
        <v/>
      </c>
      <c r="AS519" t="str">
        <f t="shared" si="17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6"/>
        <v/>
      </c>
      <c r="AR520" t="str">
        <f>IFERROR(VLOOKUP(AQ520,[1]!Tabla1[[#All],[HdP Cód Nuevo]:[HdP Nombre]],2,FALSE),"")</f>
        <v/>
      </c>
      <c r="AS520" t="str">
        <f t="shared" si="17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6"/>
        <v/>
      </c>
      <c r="AR521" t="str">
        <f>IFERROR(VLOOKUP(AQ521,[1]!Tabla1[[#All],[HdP Cód Nuevo]:[HdP Nombre]],2,FALSE),"")</f>
        <v/>
      </c>
      <c r="AS521" t="str">
        <f t="shared" si="17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8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9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8"/>
        <v/>
      </c>
      <c r="AR523" t="str">
        <f>IFERROR(VLOOKUP(AQ523,[1]!Tabla1[[#All],[HdP Cód Nuevo]:[HdP Nombre]],2,FALSE),"")</f>
        <v/>
      </c>
      <c r="AS523" t="str">
        <f t="shared" si="19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8"/>
        <v/>
      </c>
      <c r="AR524" t="str">
        <f>IFERROR(VLOOKUP(AQ524,[1]!Tabla1[[#All],[HdP Cód Nuevo]:[HdP Nombre]],2,FALSE),"")</f>
        <v/>
      </c>
      <c r="AS524" t="str">
        <f t="shared" si="19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8"/>
        <v/>
      </c>
      <c r="AR525" t="str">
        <f>IFERROR(VLOOKUP(AQ525,[1]!Tabla1[[#All],[HdP Cód Nuevo]:[HdP Nombre]],2,FALSE),"")</f>
        <v/>
      </c>
      <c r="AS525" t="str">
        <f t="shared" si="19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8"/>
        <v/>
      </c>
      <c r="AR526" t="str">
        <f>IFERROR(VLOOKUP(AQ526,[1]!Tabla1[[#All],[HdP Cód Nuevo]:[HdP Nombre]],2,FALSE),"")</f>
        <v/>
      </c>
      <c r="AS526" t="str">
        <f t="shared" si="19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8"/>
        <v/>
      </c>
      <c r="AR527" t="str">
        <f>IFERROR(VLOOKUP(AQ527,[1]!Tabla1[[#All],[HdP Cód Nuevo]:[HdP Nombre]],2,FALSE),"")</f>
        <v/>
      </c>
      <c r="AS527" t="str">
        <f t="shared" si="19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8"/>
        <v/>
      </c>
      <c r="AR528" t="str">
        <f>IFERROR(VLOOKUP(AQ528,[1]!Tabla1[[#All],[HdP Cód Nuevo]:[HdP Nombre]],2,FALSE),"")</f>
        <v/>
      </c>
      <c r="AS528" t="str">
        <f t="shared" si="19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8"/>
        <v/>
      </c>
      <c r="AR529" t="str">
        <f>IFERROR(VLOOKUP(AQ529,[1]!Tabla1[[#All],[HdP Cód Nuevo]:[HdP Nombre]],2,FALSE),"")</f>
        <v/>
      </c>
      <c r="AS529" t="str">
        <f t="shared" si="19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8"/>
        <v/>
      </c>
      <c r="AR530" t="str">
        <f>IFERROR(VLOOKUP(AQ530,[1]!Tabla1[[#All],[HdP Cód Nuevo]:[HdP Nombre]],2,FALSE),"")</f>
        <v/>
      </c>
      <c r="AS530" t="str">
        <f t="shared" si="19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8"/>
        <v/>
      </c>
      <c r="AR531" t="str">
        <f>IFERROR(VLOOKUP(AQ531,[1]!Tabla1[[#All],[HdP Cód Nuevo]:[HdP Nombre]],2,FALSE),"")</f>
        <v/>
      </c>
      <c r="AS531" t="str">
        <f t="shared" si="19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8"/>
        <v/>
      </c>
      <c r="AR532" t="str">
        <f>IFERROR(VLOOKUP(AQ532,[1]!Tabla1[[#All],[HdP Cód Nuevo]:[HdP Nombre]],2,FALSE),"")</f>
        <v/>
      </c>
      <c r="AS532" t="str">
        <f t="shared" si="19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8"/>
        <v/>
      </c>
      <c r="AR533" t="str">
        <f>IFERROR(VLOOKUP(AQ533,[1]!Tabla1[[#All],[HdP Cód Nuevo]:[HdP Nombre]],2,FALSE),"")</f>
        <v/>
      </c>
      <c r="AS533" t="str">
        <f t="shared" si="19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8"/>
        <v/>
      </c>
      <c r="AR534" t="str">
        <f>IFERROR(VLOOKUP(AQ534,[1]!Tabla1[[#All],[HdP Cód Nuevo]:[HdP Nombre]],2,FALSE),"")</f>
        <v/>
      </c>
      <c r="AS534" t="str">
        <f t="shared" si="19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8"/>
        <v/>
      </c>
      <c r="AR535" t="str">
        <f>IFERROR(VLOOKUP(AQ535,[1]!Tabla1[[#All],[HdP Cód Nuevo]:[HdP Nombre]],2,FALSE),"")</f>
        <v/>
      </c>
      <c r="AS535" t="str">
        <f t="shared" si="19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8"/>
        <v/>
      </c>
      <c r="AR536" t="str">
        <f>IFERROR(VLOOKUP(AQ536,[1]!Tabla1[[#All],[HdP Cód Nuevo]:[HdP Nombre]],2,FALSE),"")</f>
        <v/>
      </c>
      <c r="AS536" t="str">
        <f t="shared" si="19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8"/>
        <v/>
      </c>
      <c r="AR537" t="str">
        <f>IFERROR(VLOOKUP(AQ537,[1]!Tabla1[[#All],[HdP Cód Nuevo]:[HdP Nombre]],2,FALSE),"")</f>
        <v/>
      </c>
      <c r="AS537" t="str">
        <f t="shared" si="19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8"/>
        <v/>
      </c>
      <c r="AR538" t="str">
        <f>IFERROR(VLOOKUP(AQ538,[1]!Tabla1[[#All],[HdP Cód Nuevo]:[HdP Nombre]],2,FALSE),"")</f>
        <v/>
      </c>
      <c r="AS538" t="str">
        <f t="shared" si="19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8"/>
        <v/>
      </c>
      <c r="AR539" t="str">
        <f>IFERROR(VLOOKUP(AQ539,[1]!Tabla1[[#All],[HdP Cód Nuevo]:[HdP Nombre]],2,FALSE),"")</f>
        <v/>
      </c>
      <c r="AS539" t="str">
        <f t="shared" si="19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8"/>
        <v/>
      </c>
      <c r="AR540" t="str">
        <f>IFERROR(VLOOKUP(AQ540,[1]!Tabla1[[#All],[HdP Cód Nuevo]:[HdP Nombre]],2,FALSE),"")</f>
        <v/>
      </c>
      <c r="AS540" t="str">
        <f t="shared" si="19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8"/>
        <v/>
      </c>
      <c r="AR541" t="str">
        <f>IFERROR(VLOOKUP(AQ541,[1]!Tabla1[[#All],[HdP Cód Nuevo]:[HdP Nombre]],2,FALSE),"")</f>
        <v/>
      </c>
      <c r="AS541" t="str">
        <f t="shared" si="19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8"/>
        <v/>
      </c>
      <c r="AR542" t="str">
        <f>IFERROR(VLOOKUP(AQ542,[1]!Tabla1[[#All],[HdP Cód Nuevo]:[HdP Nombre]],2,FALSE),"")</f>
        <v/>
      </c>
      <c r="AS542" t="str">
        <f t="shared" si="19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8"/>
        <v/>
      </c>
      <c r="AR543" t="str">
        <f>IFERROR(VLOOKUP(AQ543,[1]!Tabla1[[#All],[HdP Cód Nuevo]:[HdP Nombre]],2,FALSE),"")</f>
        <v/>
      </c>
      <c r="AS543" t="str">
        <f t="shared" si="19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8"/>
        <v/>
      </c>
      <c r="AR544" t="str">
        <f>IFERROR(VLOOKUP(AQ544,[1]!Tabla1[[#All],[HdP Cód Nuevo]:[HdP Nombre]],2,FALSE),"")</f>
        <v/>
      </c>
      <c r="AS544" t="str">
        <f t="shared" si="19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8"/>
        <v/>
      </c>
      <c r="AR545" t="str">
        <f>IFERROR(VLOOKUP(AQ545,[1]!Tabla1[[#All],[HdP Cód Nuevo]:[HdP Nombre]],2,FALSE),"")</f>
        <v/>
      </c>
      <c r="AS545" t="str">
        <f t="shared" si="19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8"/>
        <v/>
      </c>
      <c r="AR546" t="str">
        <f>IFERROR(VLOOKUP(AQ546,[1]!Tabla1[[#All],[HdP Cód Nuevo]:[HdP Nombre]],2,FALSE),"")</f>
        <v/>
      </c>
      <c r="AS546" t="str">
        <f t="shared" si="19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8"/>
        <v/>
      </c>
      <c r="AR547" t="str">
        <f>IFERROR(VLOOKUP(AQ547,[1]!Tabla1[[#All],[HdP Cód Nuevo]:[HdP Nombre]],2,FALSE),"")</f>
        <v/>
      </c>
      <c r="AS547" t="str">
        <f t="shared" si="19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8"/>
        <v/>
      </c>
      <c r="AR548" t="str">
        <f>IFERROR(VLOOKUP(AQ548,[1]!Tabla1[[#All],[HdP Cód Nuevo]:[HdP Nombre]],2,FALSE),"")</f>
        <v/>
      </c>
      <c r="AS548" t="str">
        <f t="shared" si="19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8"/>
        <v/>
      </c>
      <c r="AR549" t="str">
        <f>IFERROR(VLOOKUP(AQ549,[1]!Tabla1[[#All],[HdP Cód Nuevo]:[HdP Nombre]],2,FALSE),"")</f>
        <v/>
      </c>
      <c r="AS549" t="str">
        <f t="shared" si="19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8"/>
        <v/>
      </c>
      <c r="AR550" t="str">
        <f>IFERROR(VLOOKUP(AQ550,[1]!Tabla1[[#All],[HdP Cód Nuevo]:[HdP Nombre]],2,FALSE),"")</f>
        <v/>
      </c>
      <c r="AS550" t="str">
        <f t="shared" si="19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8"/>
        <v/>
      </c>
      <c r="AR551" t="str">
        <f>IFERROR(VLOOKUP(AQ551,[1]!Tabla1[[#All],[HdP Cód Nuevo]:[HdP Nombre]],2,FALSE),"")</f>
        <v/>
      </c>
      <c r="AS551" t="str">
        <f t="shared" si="19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8"/>
        <v/>
      </c>
      <c r="AR552" t="str">
        <f>IFERROR(VLOOKUP(AQ552,[1]!Tabla1[[#All],[HdP Cód Nuevo]:[HdP Nombre]],2,FALSE),"")</f>
        <v/>
      </c>
      <c r="AS552" t="str">
        <f t="shared" si="19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8"/>
        <v/>
      </c>
      <c r="AR553" t="str">
        <f>IFERROR(VLOOKUP(AQ553,[1]!Tabla1[[#All],[HdP Cód Nuevo]:[HdP Nombre]],2,FALSE),"")</f>
        <v/>
      </c>
      <c r="AS553" t="str">
        <f t="shared" si="19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8"/>
        <v/>
      </c>
      <c r="AR554" t="str">
        <f>IFERROR(VLOOKUP(AQ554,[1]!Tabla1[[#All],[HdP Cód Nuevo]:[HdP Nombre]],2,FALSE),"")</f>
        <v/>
      </c>
      <c r="AS554" t="str">
        <f t="shared" si="19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8"/>
        <v/>
      </c>
      <c r="AR555" t="str">
        <f>IFERROR(VLOOKUP(AQ555,[1]!Tabla1[[#All],[HdP Cód Nuevo]:[HdP Nombre]],2,FALSE),"")</f>
        <v/>
      </c>
      <c r="AS555" t="str">
        <f t="shared" si="19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8"/>
        <v/>
      </c>
      <c r="AR556" t="str">
        <f>IFERROR(VLOOKUP(AQ556,[1]!Tabla1[[#All],[HdP Cód Nuevo]:[HdP Nombre]],2,FALSE),"")</f>
        <v/>
      </c>
      <c r="AS556" t="str">
        <f t="shared" si="19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8"/>
        <v/>
      </c>
      <c r="AR557" t="str">
        <f>IFERROR(VLOOKUP(AQ557,[1]!Tabla1[[#All],[HdP Cód Nuevo]:[HdP Nombre]],2,FALSE),"")</f>
        <v/>
      </c>
      <c r="AS557" t="str">
        <f t="shared" si="19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8"/>
        <v/>
      </c>
      <c r="AR558" t="str">
        <f>IFERROR(VLOOKUP(AQ558,[1]!Tabla1[[#All],[HdP Cód Nuevo]:[HdP Nombre]],2,FALSE),"")</f>
        <v/>
      </c>
      <c r="AS558" t="str">
        <f t="shared" si="19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8"/>
        <v/>
      </c>
      <c r="AR559" t="str">
        <f>IFERROR(VLOOKUP(AQ559,[1]!Tabla1[[#All],[HdP Cód Nuevo]:[HdP Nombre]],2,FALSE),"")</f>
        <v/>
      </c>
      <c r="AS559" t="str">
        <f t="shared" si="19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8"/>
        <v/>
      </c>
      <c r="AR560" t="str">
        <f>IFERROR(VLOOKUP(AQ560,[1]!Tabla1[[#All],[HdP Cód Nuevo]:[HdP Nombre]],2,FALSE),"")</f>
        <v/>
      </c>
      <c r="AS560" t="str">
        <f t="shared" si="19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8"/>
        <v/>
      </c>
      <c r="AR561" t="str">
        <f>IFERROR(VLOOKUP(AQ561,[1]!Tabla1[[#All],[HdP Cód Nuevo]:[HdP Nombre]],2,FALSE),"")</f>
        <v/>
      </c>
      <c r="AS561" t="str">
        <f t="shared" si="19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8"/>
        <v/>
      </c>
      <c r="AR562" t="str">
        <f>IFERROR(VLOOKUP(AQ562,[1]!Tabla1[[#All],[HdP Cód Nuevo]:[HdP Nombre]],2,FALSE),"")</f>
        <v/>
      </c>
      <c r="AS562" t="str">
        <f t="shared" si="19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8"/>
        <v/>
      </c>
      <c r="AR563" t="str">
        <f>IFERROR(VLOOKUP(AQ563,[1]!Tabla1[[#All],[HdP Cód Nuevo]:[HdP Nombre]],2,FALSE),"")</f>
        <v/>
      </c>
      <c r="AS563" t="str">
        <f t="shared" si="19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8"/>
        <v/>
      </c>
      <c r="AR564" t="str">
        <f>IFERROR(VLOOKUP(AQ564,[1]!Tabla1[[#All],[HdP Cód Nuevo]:[HdP Nombre]],2,FALSE),"")</f>
        <v/>
      </c>
      <c r="AS564" t="str">
        <f t="shared" si="19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8"/>
        <v/>
      </c>
      <c r="AR565" t="str">
        <f>IFERROR(VLOOKUP(AQ565,[1]!Tabla1[[#All],[HdP Cód Nuevo]:[HdP Nombre]],2,FALSE),"")</f>
        <v/>
      </c>
      <c r="AS565" t="str">
        <f t="shared" si="19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8"/>
        <v/>
      </c>
      <c r="AR566" t="str">
        <f>IFERROR(VLOOKUP(AQ566,[1]!Tabla1[[#All],[HdP Cód Nuevo]:[HdP Nombre]],2,FALSE),"")</f>
        <v/>
      </c>
      <c r="AS566" t="str">
        <f t="shared" si="19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8"/>
        <v/>
      </c>
      <c r="AR567" t="str">
        <f>IFERROR(VLOOKUP(AQ567,[1]!Tabla1[[#All],[HdP Cód Nuevo]:[HdP Nombre]],2,FALSE),"")</f>
        <v/>
      </c>
      <c r="AS567" t="str">
        <f t="shared" si="19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8"/>
        <v/>
      </c>
      <c r="AR568" t="str">
        <f>IFERROR(VLOOKUP(AQ568,[1]!Tabla1[[#All],[HdP Cód Nuevo]:[HdP Nombre]],2,FALSE),"")</f>
        <v/>
      </c>
      <c r="AS568" t="str">
        <f t="shared" si="19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8"/>
        <v/>
      </c>
      <c r="AR569" t="str">
        <f>IFERROR(VLOOKUP(AQ569,[1]!Tabla1[[#All],[HdP Cód Nuevo]:[HdP Nombre]],2,FALSE),"")</f>
        <v/>
      </c>
      <c r="AS569" t="str">
        <f t="shared" si="19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8"/>
        <v/>
      </c>
      <c r="AR570" t="str">
        <f>IFERROR(VLOOKUP(AQ570,[1]!Tabla1[[#All],[HdP Cód Nuevo]:[HdP Nombre]],2,FALSE),"")</f>
        <v/>
      </c>
      <c r="AS570" t="str">
        <f t="shared" si="19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8"/>
        <v/>
      </c>
      <c r="AR571" t="str">
        <f>IFERROR(VLOOKUP(AQ571,[1]!Tabla1[[#All],[HdP Cód Nuevo]:[HdP Nombre]],2,FALSE),"")</f>
        <v/>
      </c>
      <c r="AS571" t="str">
        <f t="shared" si="19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8"/>
        <v/>
      </c>
      <c r="AR572" t="str">
        <f>IFERROR(VLOOKUP(AQ572,[1]!Tabla1[[#All],[HdP Cód Nuevo]:[HdP Nombre]],2,FALSE),"")</f>
        <v/>
      </c>
      <c r="AS572" t="str">
        <f t="shared" si="19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8"/>
        <v/>
      </c>
      <c r="AR573" t="str">
        <f>IFERROR(VLOOKUP(AQ573,[1]!Tabla1[[#All],[HdP Cód Nuevo]:[HdP Nombre]],2,FALSE),"")</f>
        <v/>
      </c>
      <c r="AS573" t="str">
        <f t="shared" si="19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8"/>
        <v/>
      </c>
      <c r="AR574" t="str">
        <f>IFERROR(VLOOKUP(AQ574,[1]!Tabla1[[#All],[HdP Cód Nuevo]:[HdP Nombre]],2,FALSE),"")</f>
        <v/>
      </c>
      <c r="AS574" t="str">
        <f t="shared" si="19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8"/>
        <v/>
      </c>
      <c r="AR575" t="str">
        <f>IFERROR(VLOOKUP(AQ575,[1]!Tabla1[[#All],[HdP Cód Nuevo]:[HdP Nombre]],2,FALSE),"")</f>
        <v/>
      </c>
      <c r="AS575" t="str">
        <f t="shared" si="19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8"/>
        <v/>
      </c>
      <c r="AR576" t="str">
        <f>IFERROR(VLOOKUP(AQ576,[1]!Tabla1[[#All],[HdP Cód Nuevo]:[HdP Nombre]],2,FALSE),"")</f>
        <v/>
      </c>
      <c r="AS576" t="str">
        <f t="shared" si="19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8"/>
        <v/>
      </c>
      <c r="AR577" t="str">
        <f>IFERROR(VLOOKUP(AQ577,[1]!Tabla1[[#All],[HdP Cód Nuevo]:[HdP Nombre]],2,FALSE),"")</f>
        <v/>
      </c>
      <c r="AS577" t="str">
        <f t="shared" si="19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8"/>
        <v/>
      </c>
      <c r="AR578" t="str">
        <f>IFERROR(VLOOKUP(AQ578,[1]!Tabla1[[#All],[HdP Cód Nuevo]:[HdP Nombre]],2,FALSE),"")</f>
        <v/>
      </c>
      <c r="AS578" t="str">
        <f t="shared" si="19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8"/>
        <v/>
      </c>
      <c r="AR579" t="str">
        <f>IFERROR(VLOOKUP(AQ579,[1]!Tabla1[[#All],[HdP Cód Nuevo]:[HdP Nombre]],2,FALSE),"")</f>
        <v/>
      </c>
      <c r="AS579" t="str">
        <f t="shared" si="19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8"/>
        <v/>
      </c>
      <c r="AR580" t="str">
        <f>IFERROR(VLOOKUP(AQ580,[1]!Tabla1[[#All],[HdP Cód Nuevo]:[HdP Nombre]],2,FALSE),"")</f>
        <v/>
      </c>
      <c r="AS580" t="str">
        <f t="shared" si="19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8"/>
        <v/>
      </c>
      <c r="AR581" t="str">
        <f>IFERROR(VLOOKUP(AQ581,[1]!Tabla1[[#All],[HdP Cód Nuevo]:[HdP Nombre]],2,FALSE),"")</f>
        <v/>
      </c>
      <c r="AS581" t="str">
        <f t="shared" si="19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8"/>
        <v/>
      </c>
      <c r="AR582" t="str">
        <f>IFERROR(VLOOKUP(AQ582,[1]!Tabla1[[#All],[HdP Cód Nuevo]:[HdP Nombre]],2,FALSE),"")</f>
        <v/>
      </c>
      <c r="AS582" t="str">
        <f t="shared" si="19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8"/>
        <v/>
      </c>
      <c r="AR583" t="str">
        <f>IFERROR(VLOOKUP(AQ583,[1]!Tabla1[[#All],[HdP Cód Nuevo]:[HdP Nombre]],2,FALSE),"")</f>
        <v/>
      </c>
      <c r="AS583" t="str">
        <f t="shared" si="19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8"/>
        <v/>
      </c>
      <c r="AR584" t="str">
        <f>IFERROR(VLOOKUP(AQ584,[1]!Tabla1[[#All],[HdP Cód Nuevo]:[HdP Nombre]],2,FALSE),"")</f>
        <v/>
      </c>
      <c r="AS584" t="str">
        <f t="shared" si="19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8"/>
        <v/>
      </c>
      <c r="AR585" t="str">
        <f>IFERROR(VLOOKUP(AQ585,[1]!Tabla1[[#All],[HdP Cód Nuevo]:[HdP Nombre]],2,FALSE),"")</f>
        <v/>
      </c>
      <c r="AS585" t="str">
        <f t="shared" si="19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20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21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20"/>
        <v/>
      </c>
      <c r="AR587" t="str">
        <f>IFERROR(VLOOKUP(AQ587,[1]!Tabla1[[#All],[HdP Cód Nuevo]:[HdP Nombre]],2,FALSE),"")</f>
        <v/>
      </c>
      <c r="AS587" t="str">
        <f t="shared" si="21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20"/>
        <v/>
      </c>
      <c r="AR588" t="str">
        <f>IFERROR(VLOOKUP(AQ588,[1]!Tabla1[[#All],[HdP Cód Nuevo]:[HdP Nombre]],2,FALSE),"")</f>
        <v/>
      </c>
      <c r="AS588" t="str">
        <f t="shared" si="21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20"/>
        <v/>
      </c>
      <c r="AR589" t="str">
        <f>IFERROR(VLOOKUP(AQ589,[1]!Tabla1[[#All],[HdP Cód Nuevo]:[HdP Nombre]],2,FALSE),"")</f>
        <v/>
      </c>
      <c r="AS589" t="str">
        <f t="shared" si="21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20"/>
        <v/>
      </c>
      <c r="AR590" t="str">
        <f>IFERROR(VLOOKUP(AQ590,[1]!Tabla1[[#All],[HdP Cód Nuevo]:[HdP Nombre]],2,FALSE),"")</f>
        <v/>
      </c>
      <c r="AS590" t="str">
        <f t="shared" si="21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20"/>
        <v/>
      </c>
      <c r="AR591" t="str">
        <f>IFERROR(VLOOKUP(AQ591,[1]!Tabla1[[#All],[HdP Cód Nuevo]:[HdP Nombre]],2,FALSE),"")</f>
        <v/>
      </c>
      <c r="AS591" t="str">
        <f t="shared" si="21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20"/>
        <v/>
      </c>
      <c r="AR592" t="str">
        <f>IFERROR(VLOOKUP(AQ592,[1]!Tabla1[[#All],[HdP Cód Nuevo]:[HdP Nombre]],2,FALSE),"")</f>
        <v/>
      </c>
      <c r="AS592" t="str">
        <f t="shared" si="21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20"/>
        <v/>
      </c>
      <c r="AR593" t="str">
        <f>IFERROR(VLOOKUP(AQ593,[1]!Tabla1[[#All],[HdP Cód Nuevo]:[HdP Nombre]],2,FALSE),"")</f>
        <v/>
      </c>
      <c r="AS593" t="str">
        <f t="shared" si="21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20"/>
        <v/>
      </c>
      <c r="AR594" t="str">
        <f>IFERROR(VLOOKUP(AQ594,[1]!Tabla1[[#All],[HdP Cód Nuevo]:[HdP Nombre]],2,FALSE),"")</f>
        <v/>
      </c>
      <c r="AS594" t="str">
        <f t="shared" si="21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20"/>
        <v/>
      </c>
      <c r="AR595" t="str">
        <f>IFERROR(VLOOKUP(AQ595,[1]!Tabla1[[#All],[HdP Cód Nuevo]:[HdP Nombre]],2,FALSE),"")</f>
        <v/>
      </c>
      <c r="AS595" t="str">
        <f t="shared" si="21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20"/>
        <v/>
      </c>
      <c r="AR596" t="str">
        <f>IFERROR(VLOOKUP(AQ596,[1]!Tabla1[[#All],[HdP Cód Nuevo]:[HdP Nombre]],2,FALSE),"")</f>
        <v/>
      </c>
      <c r="AS596" t="str">
        <f t="shared" si="21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20"/>
        <v/>
      </c>
      <c r="AR597" t="str">
        <f>IFERROR(VLOOKUP(AQ597,[1]!Tabla1[[#All],[HdP Cód Nuevo]:[HdP Nombre]],2,FALSE),"")</f>
        <v/>
      </c>
      <c r="AS597" t="str">
        <f t="shared" si="21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20"/>
        <v/>
      </c>
      <c r="AR598" t="str">
        <f>IFERROR(VLOOKUP(AQ598,[1]!Tabla1[[#All],[HdP Cód Nuevo]:[HdP Nombre]],2,FALSE),"")</f>
        <v/>
      </c>
      <c r="AS598" t="str">
        <f t="shared" si="21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20"/>
        <v/>
      </c>
      <c r="AR599" t="str">
        <f>IFERROR(VLOOKUP(AQ599,[1]!Tabla1[[#All],[HdP Cód Nuevo]:[HdP Nombre]],2,FALSE),"")</f>
        <v/>
      </c>
      <c r="AS599" t="str">
        <f t="shared" si="21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20"/>
        <v/>
      </c>
      <c r="AR600" t="str">
        <f>IFERROR(VLOOKUP(AQ600,[1]!Tabla1[[#All],[HdP Cód Nuevo]:[HdP Nombre]],2,FALSE),"")</f>
        <v/>
      </c>
      <c r="AS600" t="str">
        <f t="shared" si="21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20"/>
        <v/>
      </c>
      <c r="AR601" t="str">
        <f>IFERROR(VLOOKUP(AQ601,[1]!Tabla1[[#All],[HdP Cód Nuevo]:[HdP Nombre]],2,FALSE),"")</f>
        <v/>
      </c>
      <c r="AS601" t="str">
        <f t="shared" si="21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20"/>
        <v/>
      </c>
      <c r="AR602" t="str">
        <f>IFERROR(VLOOKUP(AQ602,[1]!Tabla1[[#All],[HdP Cód Nuevo]:[HdP Nombre]],2,FALSE),"")</f>
        <v/>
      </c>
      <c r="AS602" t="str">
        <f t="shared" si="21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20"/>
        <v/>
      </c>
      <c r="AR603" t="str">
        <f>IFERROR(VLOOKUP(AQ603,[1]!Tabla1[[#All],[HdP Cód Nuevo]:[HdP Nombre]],2,FALSE),"")</f>
        <v/>
      </c>
      <c r="AS603" t="str">
        <f t="shared" si="21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20"/>
        <v/>
      </c>
      <c r="AR604" t="str">
        <f>IFERROR(VLOOKUP(AQ604,[1]!Tabla1[[#All],[HdP Cód Nuevo]:[HdP Nombre]],2,FALSE),"")</f>
        <v/>
      </c>
      <c r="AS604" t="str">
        <f t="shared" si="21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20"/>
        <v/>
      </c>
      <c r="AR605" t="str">
        <f>IFERROR(VLOOKUP(AQ605,[1]!Tabla1[[#All],[HdP Cód Nuevo]:[HdP Nombre]],2,FALSE),"")</f>
        <v/>
      </c>
      <c r="AS605" t="str">
        <f t="shared" si="21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20"/>
        <v/>
      </c>
      <c r="AR606" t="str">
        <f>IFERROR(VLOOKUP(AQ606,[1]!Tabla1[[#All],[HdP Cód Nuevo]:[HdP Nombre]],2,FALSE),"")</f>
        <v/>
      </c>
      <c r="AS606" t="str">
        <f t="shared" si="21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20"/>
        <v/>
      </c>
      <c r="AR607" t="str">
        <f>IFERROR(VLOOKUP(AQ607,[1]!Tabla1[[#All],[HdP Cód Nuevo]:[HdP Nombre]],2,FALSE),"")</f>
        <v/>
      </c>
      <c r="AS607" t="str">
        <f t="shared" si="21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20"/>
        <v/>
      </c>
      <c r="AR608" t="str">
        <f>IFERROR(VLOOKUP(AQ608,[1]!Tabla1[[#All],[HdP Cód Nuevo]:[HdP Nombre]],2,FALSE),"")</f>
        <v/>
      </c>
      <c r="AS608" t="str">
        <f t="shared" si="21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20"/>
        <v/>
      </c>
      <c r="AR609" t="str">
        <f>IFERROR(VLOOKUP(AQ609,[1]!Tabla1[[#All],[HdP Cód Nuevo]:[HdP Nombre]],2,FALSE),"")</f>
        <v/>
      </c>
      <c r="AS609" t="str">
        <f t="shared" si="21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20"/>
        <v/>
      </c>
      <c r="AR610" t="str">
        <f>IFERROR(VLOOKUP(AQ610,[1]!Tabla1[[#All],[HdP Cód Nuevo]:[HdP Nombre]],2,FALSE),"")</f>
        <v/>
      </c>
      <c r="AS610" t="str">
        <f t="shared" si="21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20"/>
        <v/>
      </c>
      <c r="AR611" t="str">
        <f>IFERROR(VLOOKUP(AQ611,[1]!Tabla1[[#All],[HdP Cód Nuevo]:[HdP Nombre]],2,FALSE),"")</f>
        <v/>
      </c>
      <c r="AS611" t="str">
        <f t="shared" si="21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20"/>
        <v/>
      </c>
      <c r="AR612" t="str">
        <f>IFERROR(VLOOKUP(AQ612,[1]!Tabla1[[#All],[HdP Cód Nuevo]:[HdP Nombre]],2,FALSE),"")</f>
        <v/>
      </c>
      <c r="AS612" t="str">
        <f t="shared" si="21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20"/>
        <v/>
      </c>
      <c r="AR613" t="str">
        <f>IFERROR(VLOOKUP(AQ613,[1]!Tabla1[[#All],[HdP Cód Nuevo]:[HdP Nombre]],2,FALSE),"")</f>
        <v/>
      </c>
      <c r="AS613" t="str">
        <f t="shared" si="21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20"/>
        <v/>
      </c>
      <c r="AR614" t="str">
        <f>IFERROR(VLOOKUP(AQ614,[1]!Tabla1[[#All],[HdP Cód Nuevo]:[HdP Nombre]],2,FALSE),"")</f>
        <v/>
      </c>
      <c r="AS614" t="str">
        <f t="shared" si="21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20"/>
        <v/>
      </c>
      <c r="AR615" t="str">
        <f>IFERROR(VLOOKUP(AQ615,[1]!Tabla1[[#All],[HdP Cód Nuevo]:[HdP Nombre]],2,FALSE),"")</f>
        <v/>
      </c>
      <c r="AS615" t="str">
        <f t="shared" si="21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20"/>
        <v/>
      </c>
      <c r="AR616" t="str">
        <f>IFERROR(VLOOKUP(AQ616,[1]!Tabla1[[#All],[HdP Cód Nuevo]:[HdP Nombre]],2,FALSE),"")</f>
        <v/>
      </c>
      <c r="AS616" t="str">
        <f t="shared" si="21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20"/>
        <v/>
      </c>
      <c r="AR617" t="str">
        <f>IFERROR(VLOOKUP(AQ617,[1]!Tabla1[[#All],[HdP Cód Nuevo]:[HdP Nombre]],2,FALSE),"")</f>
        <v/>
      </c>
      <c r="AS617" t="str">
        <f t="shared" si="21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20"/>
        <v/>
      </c>
      <c r="AR618" t="str">
        <f>IFERROR(VLOOKUP(AQ618,[1]!Tabla1[[#All],[HdP Cód Nuevo]:[HdP Nombre]],2,FALSE),"")</f>
        <v/>
      </c>
      <c r="AS618" t="str">
        <f t="shared" si="21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20"/>
        <v/>
      </c>
      <c r="AR619" t="str">
        <f>IFERROR(VLOOKUP(AQ619,[1]!Tabla1[[#All],[HdP Cód Nuevo]:[HdP Nombre]],2,FALSE),"")</f>
        <v/>
      </c>
      <c r="AS619" t="str">
        <f t="shared" si="21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20"/>
        <v/>
      </c>
      <c r="AR620" t="str">
        <f>IFERROR(VLOOKUP(AQ620,[1]!Tabla1[[#All],[HdP Cód Nuevo]:[HdP Nombre]],2,FALSE),"")</f>
        <v/>
      </c>
      <c r="AS620" t="str">
        <f t="shared" si="21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20"/>
        <v/>
      </c>
      <c r="AR621" t="str">
        <f>IFERROR(VLOOKUP(AQ621,[1]!Tabla1[[#All],[HdP Cód Nuevo]:[HdP Nombre]],2,FALSE),"")</f>
        <v/>
      </c>
      <c r="AS621" t="str">
        <f t="shared" si="21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20"/>
        <v/>
      </c>
      <c r="AR622" t="str">
        <f>IFERROR(VLOOKUP(AQ622,[1]!Tabla1[[#All],[HdP Cód Nuevo]:[HdP Nombre]],2,FALSE),"")</f>
        <v/>
      </c>
      <c r="AS622" t="str">
        <f t="shared" si="21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20"/>
        <v/>
      </c>
      <c r="AR623" t="str">
        <f>IFERROR(VLOOKUP(AQ623,[1]!Tabla1[[#All],[HdP Cód Nuevo]:[HdP Nombre]],2,FALSE),"")</f>
        <v/>
      </c>
      <c r="AS623" t="str">
        <f t="shared" si="21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20"/>
        <v/>
      </c>
      <c r="AR624" t="str">
        <f>IFERROR(VLOOKUP(AQ624,[1]!Tabla1[[#All],[HdP Cód Nuevo]:[HdP Nombre]],2,FALSE),"")</f>
        <v/>
      </c>
      <c r="AS624" t="str">
        <f t="shared" si="21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20"/>
        <v/>
      </c>
      <c r="AR625" t="str">
        <f>IFERROR(VLOOKUP(AQ625,[1]!Tabla1[[#All],[HdP Cód Nuevo]:[HdP Nombre]],2,FALSE),"")</f>
        <v/>
      </c>
      <c r="AS625" t="str">
        <f t="shared" si="21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20"/>
        <v/>
      </c>
      <c r="AR626" t="str">
        <f>IFERROR(VLOOKUP(AQ626,[1]!Tabla1[[#All],[HdP Cód Nuevo]:[HdP Nombre]],2,FALSE),"")</f>
        <v/>
      </c>
      <c r="AS626" t="str">
        <f t="shared" si="21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20"/>
        <v/>
      </c>
      <c r="AR627" t="str">
        <f>IFERROR(VLOOKUP(AQ627,[1]!Tabla1[[#All],[HdP Cód Nuevo]:[HdP Nombre]],2,FALSE),"")</f>
        <v/>
      </c>
      <c r="AS627" t="str">
        <f t="shared" si="21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20"/>
        <v/>
      </c>
      <c r="AR628" t="str">
        <f>IFERROR(VLOOKUP(AQ628,[1]!Tabla1[[#All],[HdP Cód Nuevo]:[HdP Nombre]],2,FALSE),"")</f>
        <v/>
      </c>
      <c r="AS628" t="str">
        <f t="shared" si="21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20"/>
        <v/>
      </c>
      <c r="AR629" t="str">
        <f>IFERROR(VLOOKUP(AQ629,[1]!Tabla1[[#All],[HdP Cód Nuevo]:[HdP Nombre]],2,FALSE),"")</f>
        <v/>
      </c>
      <c r="AS629" t="str">
        <f t="shared" si="21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20"/>
        <v/>
      </c>
      <c r="AR630" t="str">
        <f>IFERROR(VLOOKUP(AQ630,[1]!Tabla1[[#All],[HdP Cód Nuevo]:[HdP Nombre]],2,FALSE),"")</f>
        <v/>
      </c>
      <c r="AS630" t="str">
        <f t="shared" si="21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20"/>
        <v/>
      </c>
      <c r="AR631" t="str">
        <f>IFERROR(VLOOKUP(AQ631,[1]!Tabla1[[#All],[HdP Cód Nuevo]:[HdP Nombre]],2,FALSE),"")</f>
        <v/>
      </c>
      <c r="AS631" t="str">
        <f t="shared" si="21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20"/>
        <v/>
      </c>
      <c r="AR632" t="str">
        <f>IFERROR(VLOOKUP(AQ632,[1]!Tabla1[[#All],[HdP Cód Nuevo]:[HdP Nombre]],2,FALSE),"")</f>
        <v/>
      </c>
      <c r="AS632" t="str">
        <f t="shared" si="21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20"/>
        <v/>
      </c>
      <c r="AR633" t="str">
        <f>IFERROR(VLOOKUP(AQ633,[1]!Tabla1[[#All],[HdP Cód Nuevo]:[HdP Nombre]],2,FALSE),"")</f>
        <v/>
      </c>
      <c r="AS633" t="str">
        <f t="shared" si="21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20"/>
        <v/>
      </c>
      <c r="AR634" t="str">
        <f>IFERROR(VLOOKUP(AQ634,[1]!Tabla1[[#All],[HdP Cód Nuevo]:[HdP Nombre]],2,FALSE),"")</f>
        <v/>
      </c>
      <c r="AS634" t="str">
        <f t="shared" si="21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20"/>
        <v/>
      </c>
      <c r="AR635" t="str">
        <f>IFERROR(VLOOKUP(AQ635,[1]!Tabla1[[#All],[HdP Cód Nuevo]:[HdP Nombre]],2,FALSE),"")</f>
        <v/>
      </c>
      <c r="AS635" t="str">
        <f t="shared" si="21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20"/>
        <v/>
      </c>
      <c r="AR636" t="str">
        <f>IFERROR(VLOOKUP(AQ636,[1]!Tabla1[[#All],[HdP Cód Nuevo]:[HdP Nombre]],2,FALSE),"")</f>
        <v/>
      </c>
      <c r="AS636" t="str">
        <f t="shared" si="21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20"/>
        <v/>
      </c>
      <c r="AR637" t="str">
        <f>IFERROR(VLOOKUP(AQ637,[1]!Tabla1[[#All],[HdP Cód Nuevo]:[HdP Nombre]],2,FALSE),"")</f>
        <v/>
      </c>
      <c r="AS637" t="str">
        <f t="shared" si="21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20"/>
        <v/>
      </c>
      <c r="AR638" t="str">
        <f>IFERROR(VLOOKUP(AQ638,[1]!Tabla1[[#All],[HdP Cód Nuevo]:[HdP Nombre]],2,FALSE),"")</f>
        <v/>
      </c>
      <c r="AS638" t="str">
        <f t="shared" si="21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20"/>
        <v/>
      </c>
      <c r="AR639" t="str">
        <f>IFERROR(VLOOKUP(AQ639,[1]!Tabla1[[#All],[HdP Cód Nuevo]:[HdP Nombre]],2,FALSE),"")</f>
        <v/>
      </c>
      <c r="AS639" t="str">
        <f t="shared" si="21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20"/>
        <v/>
      </c>
      <c r="AR640" t="str">
        <f>IFERROR(VLOOKUP(AQ640,[1]!Tabla1[[#All],[HdP Cód Nuevo]:[HdP Nombre]],2,FALSE),"")</f>
        <v/>
      </c>
      <c r="AS640" t="str">
        <f t="shared" si="21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20"/>
        <v/>
      </c>
      <c r="AR641" t="str">
        <f>IFERROR(VLOOKUP(AQ641,[1]!Tabla1[[#All],[HdP Cód Nuevo]:[HdP Nombre]],2,FALSE),"")</f>
        <v/>
      </c>
      <c r="AS641" t="str">
        <f t="shared" si="21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20"/>
        <v/>
      </c>
      <c r="AR642" t="str">
        <f>IFERROR(VLOOKUP(AQ642,[1]!Tabla1[[#All],[HdP Cód Nuevo]:[HdP Nombre]],2,FALSE),"")</f>
        <v/>
      </c>
      <c r="AS642" t="str">
        <f t="shared" si="21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20"/>
        <v/>
      </c>
      <c r="AR643" t="str">
        <f>IFERROR(VLOOKUP(AQ643,[1]!Tabla1[[#All],[HdP Cód Nuevo]:[HdP Nombre]],2,FALSE),"")</f>
        <v/>
      </c>
      <c r="AS643" t="str">
        <f t="shared" si="21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20"/>
        <v/>
      </c>
      <c r="AR644" t="str">
        <f>IFERROR(VLOOKUP(AQ644,[1]!Tabla1[[#All],[HdP Cód Nuevo]:[HdP Nombre]],2,FALSE),"")</f>
        <v/>
      </c>
      <c r="AS644" t="str">
        <f t="shared" si="21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20"/>
        <v/>
      </c>
      <c r="AR645" t="str">
        <f>IFERROR(VLOOKUP(AQ645,[1]!Tabla1[[#All],[HdP Cód Nuevo]:[HdP Nombre]],2,FALSE),"")</f>
        <v/>
      </c>
      <c r="AS645" t="str">
        <f t="shared" si="21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20"/>
        <v/>
      </c>
      <c r="AR646" t="str">
        <f>IFERROR(VLOOKUP(AQ646,[1]!Tabla1[[#All],[HdP Cód Nuevo]:[HdP Nombre]],2,FALSE),"")</f>
        <v/>
      </c>
      <c r="AS646" t="str">
        <f t="shared" si="21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20"/>
        <v/>
      </c>
      <c r="AR647" t="str">
        <f>IFERROR(VLOOKUP(AQ647,[1]!Tabla1[[#All],[HdP Cód Nuevo]:[HdP Nombre]],2,FALSE),"")</f>
        <v/>
      </c>
      <c r="AS647" t="str">
        <f t="shared" si="21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20"/>
        <v/>
      </c>
      <c r="AR648" t="str">
        <f>IFERROR(VLOOKUP(AQ648,[1]!Tabla1[[#All],[HdP Cód Nuevo]:[HdP Nombre]],2,FALSE),"")</f>
        <v/>
      </c>
      <c r="AS648" t="str">
        <f t="shared" si="21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20"/>
        <v/>
      </c>
      <c r="AR649" t="str">
        <f>IFERROR(VLOOKUP(AQ649,[1]!Tabla1[[#All],[HdP Cód Nuevo]:[HdP Nombre]],2,FALSE),"")</f>
        <v/>
      </c>
      <c r="AS649" t="str">
        <f t="shared" si="21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2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3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2"/>
        <v/>
      </c>
      <c r="AR651" t="str">
        <f>IFERROR(VLOOKUP(AQ651,[1]!Tabla1[[#All],[HdP Cód Nuevo]:[HdP Nombre]],2,FALSE),"")</f>
        <v/>
      </c>
      <c r="AS651" t="str">
        <f t="shared" si="23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2"/>
        <v/>
      </c>
      <c r="AR652" t="str">
        <f>IFERROR(VLOOKUP(AQ652,[1]!Tabla1[[#All],[HdP Cód Nuevo]:[HdP Nombre]],2,FALSE),"")</f>
        <v/>
      </c>
      <c r="AS652" t="str">
        <f t="shared" si="23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2"/>
        <v/>
      </c>
      <c r="AR653" t="str">
        <f>IFERROR(VLOOKUP(AQ653,[1]!Tabla1[[#All],[HdP Cód Nuevo]:[HdP Nombre]],2,FALSE),"")</f>
        <v/>
      </c>
      <c r="AS653" t="str">
        <f t="shared" si="23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2"/>
        <v/>
      </c>
      <c r="AR654" t="str">
        <f>IFERROR(VLOOKUP(AQ654,[1]!Tabla1[[#All],[HdP Cód Nuevo]:[HdP Nombre]],2,FALSE),"")</f>
        <v/>
      </c>
      <c r="AS654" t="str">
        <f t="shared" si="23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2"/>
        <v/>
      </c>
      <c r="AR655" t="str">
        <f>IFERROR(VLOOKUP(AQ655,[1]!Tabla1[[#All],[HdP Cód Nuevo]:[HdP Nombre]],2,FALSE),"")</f>
        <v/>
      </c>
      <c r="AS655" t="str">
        <f t="shared" si="23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2"/>
        <v/>
      </c>
      <c r="AR656" t="str">
        <f>IFERROR(VLOOKUP(AQ656,[1]!Tabla1[[#All],[HdP Cód Nuevo]:[HdP Nombre]],2,FALSE),"")</f>
        <v/>
      </c>
      <c r="AS656" t="str">
        <f t="shared" si="23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2"/>
        <v/>
      </c>
      <c r="AR657" t="str">
        <f>IFERROR(VLOOKUP(AQ657,[1]!Tabla1[[#All],[HdP Cód Nuevo]:[HdP Nombre]],2,FALSE),"")</f>
        <v/>
      </c>
      <c r="AS657" t="str">
        <f t="shared" si="23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2"/>
        <v/>
      </c>
      <c r="AR658" t="str">
        <f>IFERROR(VLOOKUP(AQ658,[1]!Tabla1[[#All],[HdP Cód Nuevo]:[HdP Nombre]],2,FALSE),"")</f>
        <v/>
      </c>
      <c r="AS658" t="str">
        <f t="shared" si="23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2"/>
        <v/>
      </c>
      <c r="AR659" t="str">
        <f>IFERROR(VLOOKUP(AQ659,[1]!Tabla1[[#All],[HdP Cód Nuevo]:[HdP Nombre]],2,FALSE),"")</f>
        <v/>
      </c>
      <c r="AS659" t="str">
        <f t="shared" si="23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2"/>
        <v/>
      </c>
      <c r="AR660" t="str">
        <f>IFERROR(VLOOKUP(AQ660,[1]!Tabla1[[#All],[HdP Cód Nuevo]:[HdP Nombre]],2,FALSE),"")</f>
        <v/>
      </c>
      <c r="AS660" t="str">
        <f t="shared" si="23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2"/>
        <v/>
      </c>
      <c r="AR661" t="str">
        <f>IFERROR(VLOOKUP(AQ661,[1]!Tabla1[[#All],[HdP Cód Nuevo]:[HdP Nombre]],2,FALSE),"")</f>
        <v/>
      </c>
      <c r="AS661" t="str">
        <f t="shared" si="23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2"/>
        <v/>
      </c>
      <c r="AR662" t="str">
        <f>IFERROR(VLOOKUP(AQ662,[1]!Tabla1[[#All],[HdP Cód Nuevo]:[HdP Nombre]],2,FALSE),"")</f>
        <v/>
      </c>
      <c r="AS662" t="str">
        <f t="shared" si="23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2"/>
        <v/>
      </c>
      <c r="AR663" t="str">
        <f>IFERROR(VLOOKUP(AQ663,[1]!Tabla1[[#All],[HdP Cód Nuevo]:[HdP Nombre]],2,FALSE),"")</f>
        <v/>
      </c>
      <c r="AS663" t="str">
        <f t="shared" si="23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2"/>
        <v/>
      </c>
      <c r="AR664" t="str">
        <f>IFERROR(VLOOKUP(AQ664,[1]!Tabla1[[#All],[HdP Cód Nuevo]:[HdP Nombre]],2,FALSE),"")</f>
        <v/>
      </c>
      <c r="AS664" t="str">
        <f t="shared" si="23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2"/>
        <v/>
      </c>
      <c r="AR665" t="str">
        <f>IFERROR(VLOOKUP(AQ665,[1]!Tabla1[[#All],[HdP Cód Nuevo]:[HdP Nombre]],2,FALSE),"")</f>
        <v/>
      </c>
      <c r="AS665" t="str">
        <f t="shared" si="23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2"/>
        <v/>
      </c>
      <c r="AR666" t="str">
        <f>IFERROR(VLOOKUP(AQ666,[1]!Tabla1[[#All],[HdP Cód Nuevo]:[HdP Nombre]],2,FALSE),"")</f>
        <v/>
      </c>
      <c r="AS666" t="str">
        <f t="shared" si="23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2"/>
        <v/>
      </c>
      <c r="AR667" t="str">
        <f>IFERROR(VLOOKUP(AQ667,[1]!Tabla1[[#All],[HdP Cód Nuevo]:[HdP Nombre]],2,FALSE),"")</f>
        <v/>
      </c>
      <c r="AS667" t="str">
        <f t="shared" si="23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2"/>
        <v/>
      </c>
      <c r="AR668" t="str">
        <f>IFERROR(VLOOKUP(AQ668,[1]!Tabla1[[#All],[HdP Cód Nuevo]:[HdP Nombre]],2,FALSE),"")</f>
        <v/>
      </c>
      <c r="AS668" t="str">
        <f t="shared" si="23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2"/>
        <v/>
      </c>
      <c r="AR669" t="str">
        <f>IFERROR(VLOOKUP(AQ669,[1]!Tabla1[[#All],[HdP Cód Nuevo]:[HdP Nombre]],2,FALSE),"")</f>
        <v/>
      </c>
      <c r="AS669" t="str">
        <f t="shared" si="23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2"/>
        <v/>
      </c>
      <c r="AR670" t="str">
        <f>IFERROR(VLOOKUP(AQ670,[1]!Tabla1[[#All],[HdP Cód Nuevo]:[HdP Nombre]],2,FALSE),"")</f>
        <v/>
      </c>
      <c r="AS670" t="str">
        <f t="shared" si="23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2"/>
        <v/>
      </c>
      <c r="AR671" t="str">
        <f>IFERROR(VLOOKUP(AQ671,[1]!Tabla1[[#All],[HdP Cód Nuevo]:[HdP Nombre]],2,FALSE),"")</f>
        <v/>
      </c>
      <c r="AS671" t="str">
        <f t="shared" si="23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2"/>
        <v/>
      </c>
      <c r="AR672" t="str">
        <f>IFERROR(VLOOKUP(AQ672,[1]!Tabla1[[#All],[HdP Cód Nuevo]:[HdP Nombre]],2,FALSE),"")</f>
        <v/>
      </c>
      <c r="AS672" t="str">
        <f t="shared" si="23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2"/>
        <v/>
      </c>
      <c r="AR673" t="str">
        <f>IFERROR(VLOOKUP(AQ673,[1]!Tabla1[[#All],[HdP Cód Nuevo]:[HdP Nombre]],2,FALSE),"")</f>
        <v/>
      </c>
      <c r="AS673" t="str">
        <f t="shared" si="23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2"/>
        <v/>
      </c>
      <c r="AR674" t="str">
        <f>IFERROR(VLOOKUP(AQ674,[1]!Tabla1[[#All],[HdP Cód Nuevo]:[HdP Nombre]],2,FALSE),"")</f>
        <v/>
      </c>
      <c r="AS674" t="str">
        <f t="shared" si="23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2"/>
        <v/>
      </c>
      <c r="AR675" t="str">
        <f>IFERROR(VLOOKUP(AQ675,[1]!Tabla1[[#All],[HdP Cód Nuevo]:[HdP Nombre]],2,FALSE),"")</f>
        <v/>
      </c>
      <c r="AS675" t="str">
        <f t="shared" si="23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2"/>
        <v/>
      </c>
      <c r="AR676" t="str">
        <f>IFERROR(VLOOKUP(AQ676,[1]!Tabla1[[#All],[HdP Cód Nuevo]:[HdP Nombre]],2,FALSE),"")</f>
        <v/>
      </c>
      <c r="AS676" t="str">
        <f t="shared" si="23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2"/>
        <v/>
      </c>
      <c r="AR677" t="str">
        <f>IFERROR(VLOOKUP(AQ677,[1]!Tabla1[[#All],[HdP Cód Nuevo]:[HdP Nombre]],2,FALSE),"")</f>
        <v/>
      </c>
      <c r="AS677" t="str">
        <f t="shared" si="23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2"/>
        <v/>
      </c>
      <c r="AR678" t="str">
        <f>IFERROR(VLOOKUP(AQ678,[1]!Tabla1[[#All],[HdP Cód Nuevo]:[HdP Nombre]],2,FALSE),"")</f>
        <v/>
      </c>
      <c r="AS678" t="str">
        <f t="shared" si="23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2"/>
        <v/>
      </c>
      <c r="AR679" t="str">
        <f>IFERROR(VLOOKUP(AQ679,[1]!Tabla1[[#All],[HdP Cód Nuevo]:[HdP Nombre]],2,FALSE),"")</f>
        <v/>
      </c>
      <c r="AS679" t="str">
        <f t="shared" si="23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2"/>
        <v/>
      </c>
      <c r="AR680" t="str">
        <f>IFERROR(VLOOKUP(AQ680,[1]!Tabla1[[#All],[HdP Cód Nuevo]:[HdP Nombre]],2,FALSE),"")</f>
        <v/>
      </c>
      <c r="AS680" t="str">
        <f t="shared" si="23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2"/>
        <v/>
      </c>
      <c r="AR681" t="str">
        <f>IFERROR(VLOOKUP(AQ681,[1]!Tabla1[[#All],[HdP Cód Nuevo]:[HdP Nombre]],2,FALSE),"")</f>
        <v/>
      </c>
      <c r="AS681" t="str">
        <f t="shared" si="23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2"/>
        <v/>
      </c>
      <c r="AR682" t="str">
        <f>IFERROR(VLOOKUP(AQ682,[1]!Tabla1[[#All],[HdP Cód Nuevo]:[HdP Nombre]],2,FALSE),"")</f>
        <v/>
      </c>
      <c r="AS682" t="str">
        <f t="shared" si="23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2"/>
        <v/>
      </c>
      <c r="AR683" t="str">
        <f>IFERROR(VLOOKUP(AQ683,[1]!Tabla1[[#All],[HdP Cód Nuevo]:[HdP Nombre]],2,FALSE),"")</f>
        <v/>
      </c>
      <c r="AS683" t="str">
        <f t="shared" si="23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2"/>
        <v/>
      </c>
      <c r="AR684" t="str">
        <f>IFERROR(VLOOKUP(AQ684,[1]!Tabla1[[#All],[HdP Cód Nuevo]:[HdP Nombre]],2,FALSE),"")</f>
        <v/>
      </c>
      <c r="AS684" t="str">
        <f t="shared" si="23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2"/>
        <v/>
      </c>
      <c r="AR685" t="str">
        <f>IFERROR(VLOOKUP(AQ685,[1]!Tabla1[[#All],[HdP Cód Nuevo]:[HdP Nombre]],2,FALSE),"")</f>
        <v/>
      </c>
      <c r="AS685" t="str">
        <f t="shared" si="23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2"/>
        <v/>
      </c>
      <c r="AR686" t="str">
        <f>IFERROR(VLOOKUP(AQ686,[1]!Tabla1[[#All],[HdP Cód Nuevo]:[HdP Nombre]],2,FALSE),"")</f>
        <v/>
      </c>
      <c r="AS686" t="str">
        <f t="shared" si="23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2"/>
        <v/>
      </c>
      <c r="AR687" t="str">
        <f>IFERROR(VLOOKUP(AQ687,[1]!Tabla1[[#All],[HdP Cód Nuevo]:[HdP Nombre]],2,FALSE),"")</f>
        <v/>
      </c>
      <c r="AS687" t="str">
        <f t="shared" si="23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2"/>
        <v/>
      </c>
      <c r="AR688" t="str">
        <f>IFERROR(VLOOKUP(AQ688,[1]!Tabla1[[#All],[HdP Cód Nuevo]:[HdP Nombre]],2,FALSE),"")</f>
        <v/>
      </c>
      <c r="AS688" t="str">
        <f t="shared" si="23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2"/>
        <v/>
      </c>
      <c r="AR689" t="str">
        <f>IFERROR(VLOOKUP(AQ689,[1]!Tabla1[[#All],[HdP Cód Nuevo]:[HdP Nombre]],2,FALSE),"")</f>
        <v/>
      </c>
      <c r="AS689" t="str">
        <f t="shared" si="23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2"/>
        <v/>
      </c>
      <c r="AR690" t="str">
        <f>IFERROR(VLOOKUP(AQ690,[1]!Tabla1[[#All],[HdP Cód Nuevo]:[HdP Nombre]],2,FALSE),"")</f>
        <v/>
      </c>
      <c r="AS690" t="str">
        <f t="shared" si="23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2"/>
        <v/>
      </c>
      <c r="AR691" t="str">
        <f>IFERROR(VLOOKUP(AQ691,[1]!Tabla1[[#All],[HdP Cód Nuevo]:[HdP Nombre]],2,FALSE),"")</f>
        <v/>
      </c>
      <c r="AS691" t="str">
        <f t="shared" si="23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2"/>
        <v/>
      </c>
      <c r="AR692" t="str">
        <f>IFERROR(VLOOKUP(AQ692,[1]!Tabla1[[#All],[HdP Cód Nuevo]:[HdP Nombre]],2,FALSE),"")</f>
        <v/>
      </c>
      <c r="AS692" t="str">
        <f t="shared" si="23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2"/>
        <v/>
      </c>
      <c r="AR693" t="str">
        <f>IFERROR(VLOOKUP(AQ693,[1]!Tabla1[[#All],[HdP Cód Nuevo]:[HdP Nombre]],2,FALSE),"")</f>
        <v/>
      </c>
      <c r="AS693" t="str">
        <f t="shared" si="23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2"/>
        <v/>
      </c>
      <c r="AR694" t="str">
        <f>IFERROR(VLOOKUP(AQ694,[1]!Tabla1[[#All],[HdP Cód Nuevo]:[HdP Nombre]],2,FALSE),"")</f>
        <v/>
      </c>
      <c r="AS694" t="str">
        <f t="shared" si="23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2"/>
        <v/>
      </c>
      <c r="AR695" t="str">
        <f>IFERROR(VLOOKUP(AQ695,[1]!Tabla1[[#All],[HdP Cód Nuevo]:[HdP Nombre]],2,FALSE),"")</f>
        <v/>
      </c>
      <c r="AS695" t="str">
        <f t="shared" si="23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2"/>
        <v/>
      </c>
      <c r="AR696" t="str">
        <f>IFERROR(VLOOKUP(AQ696,[1]!Tabla1[[#All],[HdP Cód Nuevo]:[HdP Nombre]],2,FALSE),"")</f>
        <v/>
      </c>
      <c r="AS696" t="str">
        <f t="shared" si="23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2"/>
        <v/>
      </c>
      <c r="AR697" t="str">
        <f>IFERROR(VLOOKUP(AQ697,[1]!Tabla1[[#All],[HdP Cód Nuevo]:[HdP Nombre]],2,FALSE),"")</f>
        <v/>
      </c>
      <c r="AS697" t="str">
        <f t="shared" si="23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2"/>
        <v/>
      </c>
      <c r="AR698" t="str">
        <f>IFERROR(VLOOKUP(AQ698,[1]!Tabla1[[#All],[HdP Cód Nuevo]:[HdP Nombre]],2,FALSE),"")</f>
        <v/>
      </c>
      <c r="AS698" t="str">
        <f t="shared" si="23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2"/>
        <v/>
      </c>
      <c r="AR699" t="str">
        <f>IFERROR(VLOOKUP(AQ699,[1]!Tabla1[[#All],[HdP Cód Nuevo]:[HdP Nombre]],2,FALSE),"")</f>
        <v/>
      </c>
      <c r="AS699" t="str">
        <f t="shared" si="23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2"/>
        <v/>
      </c>
      <c r="AR700" t="str">
        <f>IFERROR(VLOOKUP(AQ700,[1]!Tabla1[[#All],[HdP Cód Nuevo]:[HdP Nombre]],2,FALSE),"")</f>
        <v/>
      </c>
      <c r="AS700" t="str">
        <f t="shared" si="23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2"/>
        <v/>
      </c>
      <c r="AR701" t="str">
        <f>IFERROR(VLOOKUP(AQ701,[1]!Tabla1[[#All],[HdP Cód Nuevo]:[HdP Nombre]],2,FALSE),"")</f>
        <v/>
      </c>
      <c r="AS701" t="str">
        <f t="shared" si="23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2"/>
        <v/>
      </c>
      <c r="AR702" t="str">
        <f>IFERROR(VLOOKUP(AQ702,[1]!Tabla1[[#All],[HdP Cód Nuevo]:[HdP Nombre]],2,FALSE),"")</f>
        <v/>
      </c>
      <c r="AS702" t="str">
        <f t="shared" si="23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2"/>
        <v/>
      </c>
      <c r="AR703" t="str">
        <f>IFERROR(VLOOKUP(AQ703,[1]!Tabla1[[#All],[HdP Cód Nuevo]:[HdP Nombre]],2,FALSE),"")</f>
        <v/>
      </c>
      <c r="AS703" t="str">
        <f t="shared" si="23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2"/>
        <v/>
      </c>
      <c r="AR704" t="str">
        <f>IFERROR(VLOOKUP(AQ704,[1]!Tabla1[[#All],[HdP Cód Nuevo]:[HdP Nombre]],2,FALSE),"")</f>
        <v/>
      </c>
      <c r="AS704" t="str">
        <f t="shared" si="23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2"/>
        <v/>
      </c>
      <c r="AR705" t="str">
        <f>IFERROR(VLOOKUP(AQ705,[1]!Tabla1[[#All],[HdP Cód Nuevo]:[HdP Nombre]],2,FALSE),"")</f>
        <v/>
      </c>
      <c r="AS705" t="str">
        <f t="shared" si="23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2"/>
        <v/>
      </c>
      <c r="AR706" t="str">
        <f>IFERROR(VLOOKUP(AQ706,[1]!Tabla1[[#All],[HdP Cód Nuevo]:[HdP Nombre]],2,FALSE),"")</f>
        <v/>
      </c>
      <c r="AS706" t="str">
        <f t="shared" si="23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2"/>
        <v/>
      </c>
      <c r="AR707" t="str">
        <f>IFERROR(VLOOKUP(AQ707,[1]!Tabla1[[#All],[HdP Cód Nuevo]:[HdP Nombre]],2,FALSE),"")</f>
        <v/>
      </c>
      <c r="AS707" t="str">
        <f t="shared" si="23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2"/>
        <v/>
      </c>
      <c r="AR708" t="str">
        <f>IFERROR(VLOOKUP(AQ708,[1]!Tabla1[[#All],[HdP Cód Nuevo]:[HdP Nombre]],2,FALSE),"")</f>
        <v/>
      </c>
      <c r="AS708" t="str">
        <f t="shared" si="23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2"/>
        <v/>
      </c>
      <c r="AR709" t="str">
        <f>IFERROR(VLOOKUP(AQ709,[1]!Tabla1[[#All],[HdP Cód Nuevo]:[HdP Nombre]],2,FALSE),"")</f>
        <v/>
      </c>
      <c r="AS709" t="str">
        <f t="shared" si="23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2"/>
        <v/>
      </c>
      <c r="AR710" t="str">
        <f>IFERROR(VLOOKUP(AQ710,[1]!Tabla1[[#All],[HdP Cód Nuevo]:[HdP Nombre]],2,FALSE),"")</f>
        <v/>
      </c>
      <c r="AS710" t="str">
        <f t="shared" si="23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2"/>
        <v/>
      </c>
      <c r="AR711" t="str">
        <f>IFERROR(VLOOKUP(AQ711,[1]!Tabla1[[#All],[HdP Cód Nuevo]:[HdP Nombre]],2,FALSE),"")</f>
        <v/>
      </c>
      <c r="AS711" t="str">
        <f t="shared" si="23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2"/>
        <v/>
      </c>
      <c r="AR712" t="str">
        <f>IFERROR(VLOOKUP(AQ712,[1]!Tabla1[[#All],[HdP Cód Nuevo]:[HdP Nombre]],2,FALSE),"")</f>
        <v/>
      </c>
      <c r="AS712" t="str">
        <f t="shared" si="23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2"/>
        <v/>
      </c>
      <c r="AR713" t="str">
        <f>IFERROR(VLOOKUP(AQ713,[1]!Tabla1[[#All],[HdP Cód Nuevo]:[HdP Nombre]],2,FALSE),"")</f>
        <v/>
      </c>
      <c r="AS713" t="str">
        <f t="shared" si="23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4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5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4"/>
        <v/>
      </c>
      <c r="AR715" t="str">
        <f>IFERROR(VLOOKUP(AQ715,[1]!Tabla1[[#All],[HdP Cód Nuevo]:[HdP Nombre]],2,FALSE),"")</f>
        <v/>
      </c>
      <c r="AS715" t="str">
        <f t="shared" si="25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4"/>
        <v/>
      </c>
      <c r="AR716" t="str">
        <f>IFERROR(VLOOKUP(AQ716,[1]!Tabla1[[#All],[HdP Cód Nuevo]:[HdP Nombre]],2,FALSE),"")</f>
        <v/>
      </c>
      <c r="AS716" t="str">
        <f t="shared" si="25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4"/>
        <v/>
      </c>
      <c r="AR717" t="str">
        <f>IFERROR(VLOOKUP(AQ717,[1]!Tabla1[[#All],[HdP Cód Nuevo]:[HdP Nombre]],2,FALSE),"")</f>
        <v/>
      </c>
      <c r="AS717" t="str">
        <f t="shared" si="25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4"/>
        <v/>
      </c>
      <c r="AR718" t="str">
        <f>IFERROR(VLOOKUP(AQ718,[1]!Tabla1[[#All],[HdP Cód Nuevo]:[HdP Nombre]],2,FALSE),"")</f>
        <v/>
      </c>
      <c r="AS718" t="str">
        <f t="shared" si="25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4"/>
        <v/>
      </c>
      <c r="AR719" t="str">
        <f>IFERROR(VLOOKUP(AQ719,[1]!Tabla1[[#All],[HdP Cód Nuevo]:[HdP Nombre]],2,FALSE),"")</f>
        <v/>
      </c>
      <c r="AS719" t="str">
        <f t="shared" si="25"/>
        <v/>
      </c>
    </row>
  </sheetData>
  <mergeCells count="50">
    <mergeCell ref="M1:AI3"/>
    <mergeCell ref="A252:B252"/>
    <mergeCell ref="C252:G252"/>
    <mergeCell ref="H252:J252"/>
    <mergeCell ref="A250:B250"/>
    <mergeCell ref="C250:G250"/>
    <mergeCell ref="H250:J250"/>
    <mergeCell ref="A251:B251"/>
    <mergeCell ref="C251:G251"/>
    <mergeCell ref="H251:J251"/>
    <mergeCell ref="A248:B248"/>
    <mergeCell ref="C248:G248"/>
    <mergeCell ref="H248:J248"/>
    <mergeCell ref="A249:B249"/>
    <mergeCell ref="C249:G249"/>
    <mergeCell ref="A230:I230"/>
    <mergeCell ref="A259:B259"/>
    <mergeCell ref="C259:G259"/>
    <mergeCell ref="H259:J259"/>
    <mergeCell ref="A260:B260"/>
    <mergeCell ref="C260:G260"/>
    <mergeCell ref="H260:J260"/>
    <mergeCell ref="A263:B263"/>
    <mergeCell ref="C263:G263"/>
    <mergeCell ref="H263:J263"/>
    <mergeCell ref="A261:B261"/>
    <mergeCell ref="C261:G261"/>
    <mergeCell ref="H261:J261"/>
    <mergeCell ref="A262:B262"/>
    <mergeCell ref="C262:G262"/>
    <mergeCell ref="H262:J262"/>
    <mergeCell ref="A257:B257"/>
    <mergeCell ref="C257:G257"/>
    <mergeCell ref="H257:J257"/>
    <mergeCell ref="A258:B258"/>
    <mergeCell ref="C258:G258"/>
    <mergeCell ref="H258:J258"/>
    <mergeCell ref="A255:B255"/>
    <mergeCell ref="C255:G255"/>
    <mergeCell ref="H255:J255"/>
    <mergeCell ref="A256:B256"/>
    <mergeCell ref="C256:G256"/>
    <mergeCell ref="H256:J256"/>
    <mergeCell ref="H249:J249"/>
    <mergeCell ref="A253:B253"/>
    <mergeCell ref="C253:G253"/>
    <mergeCell ref="H253:J253"/>
    <mergeCell ref="A254:B254"/>
    <mergeCell ref="C254:G254"/>
    <mergeCell ref="H254:J254"/>
  </mergeCells>
  <hyperlinks>
    <hyperlink ref="AN1" r:id="rId1" xr:uid="{00000000-0004-0000-0C00-000000000000}"/>
    <hyperlink ref="AN4" r:id="rId2" xr:uid="{00000000-0004-0000-0C00-000001000000}"/>
  </hyperlinks>
  <printOptions horizontalCentered="1" verticalCentered="1"/>
  <pageMargins left="0" right="0" top="0" bottom="0" header="0" footer="0"/>
  <pageSetup paperSize="9" scale="21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2">
    <tabColor rgb="FF92D050"/>
    <pageSetUpPr fitToPage="1"/>
  </sheetPr>
  <dimension ref="A1:AS719"/>
  <sheetViews>
    <sheetView showGridLines="0" topLeftCell="A79" zoomScale="70" zoomScaleNormal="70" workbookViewId="0">
      <selection activeCell="AT279" sqref="AT279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7:45" s="21" customFormat="1" ht="15" customHeight="1" x14ac:dyDescent="0.25">
      <c r="G1" s="47" t="s">
        <v>973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26"/>
      <c r="AM1" s="19" t="s">
        <v>952</v>
      </c>
      <c r="AN1" s="4" t="s">
        <v>953</v>
      </c>
      <c r="AO1" s="19" t="s">
        <v>954</v>
      </c>
      <c r="AP1" s="21" t="s">
        <v>940</v>
      </c>
    </row>
    <row r="2" spans="7:45" s="21" customFormat="1" ht="15" customHeight="1" x14ac:dyDescent="0.25"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26"/>
      <c r="AN2"/>
      <c r="AO2" s="19" t="s">
        <v>955</v>
      </c>
      <c r="AP2" s="21" t="str">
        <f>G1</f>
        <v>Diagrama de Procesos - Modelo M5000 KO</v>
      </c>
    </row>
    <row r="3" spans="7:45" s="21" customFormat="1" ht="15" customHeight="1" x14ac:dyDescent="0.25"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26"/>
      <c r="AM3" s="19" t="s">
        <v>4</v>
      </c>
      <c r="AN3" s="17">
        <f>+COUNTA(AM9:AM1048576)</f>
        <v>500</v>
      </c>
    </row>
    <row r="4" spans="7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M5000 KO</v>
      </c>
      <c r="AR4" s="2" t="str">
        <f>AN4&amp;AP4&amp;AP3</f>
        <v>\\SERVER2012\ingenieria de procesos\Hojas de proceso\\\SERVER2012\ingenieria de procesos\Hojas de proceso\0 - Diagramas de Procesos\Diagrama de Procesos - Modelo M5000 KO</v>
      </c>
    </row>
    <row r="5" spans="7:45" x14ac:dyDescent="0.25">
      <c r="AM5" s="3" t="s">
        <v>20</v>
      </c>
      <c r="AN5" t="s">
        <v>21</v>
      </c>
      <c r="AO5"/>
    </row>
    <row r="6" spans="7:45" x14ac:dyDescent="0.25">
      <c r="AO6"/>
    </row>
    <row r="7" spans="7:45" x14ac:dyDescent="0.25">
      <c r="AO7"/>
    </row>
    <row r="8" spans="7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7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7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7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7:45" x14ac:dyDescent="0.25">
      <c r="AM12" s="7" t="s">
        <v>23</v>
      </c>
      <c r="AN12" t="s">
        <v>1386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7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7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7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7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tr">
        <f>+IFERROR(VLOOKUP(AO21,[1]!Tabla_áreas[#Data],3,FALSE),"")</f>
        <v/>
      </c>
      <c r="AQ21" t="str">
        <f t="shared" si="0"/>
        <v/>
      </c>
      <c r="AR21" t="str">
        <f>IFERROR(VLOOKUP(AQ21,[1]!Tabla1[[#All],[HdP Cód Nuevo]:[HdP Nombre]],2,FALSE),"")</f>
        <v/>
      </c>
      <c r="AS21" t="str">
        <f t="shared" si="1"/>
        <v/>
      </c>
    </row>
    <row r="22" spans="39:45" x14ac:dyDescent="0.25">
      <c r="AM22" s="7" t="s">
        <v>33</v>
      </c>
      <c r="AN22" t="s">
        <v>828</v>
      </c>
      <c r="AO22" s="7" t="str">
        <f>+IFERROR(VLOOKUP(AN22,Tabla1[],2,FALSE),"")</f>
        <v>CHA</v>
      </c>
      <c r="AP22" t="str">
        <f>+IFERROR(VLOOKUP(AO22,[1]!Tabla_áreas[#Data],3,FALSE),"")</f>
        <v/>
      </c>
      <c r="AQ22" t="str">
        <f t="shared" si="0"/>
        <v>CHA-05-01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proceso\\CHA-05-01 .xlsx</v>
      </c>
    </row>
    <row r="23" spans="39:45" x14ac:dyDescent="0.25">
      <c r="AM23" s="7" t="s">
        <v>34</v>
      </c>
      <c r="AN23" t="s">
        <v>829</v>
      </c>
      <c r="AO23" s="7" t="str">
        <f>+IFERROR(VLOOKUP(AN23,Tabla1[],2,FALSE),"")</f>
        <v>CHA</v>
      </c>
      <c r="AP23" t="str">
        <f>+IFERROR(VLOOKUP(AO23,[1]!Tabla_áreas[#Data],3,FALSE),"")</f>
        <v/>
      </c>
      <c r="AQ23" t="str">
        <f t="shared" si="0"/>
        <v>CHA-05-05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proceso\\CHA-05-05 .xlsx</v>
      </c>
    </row>
    <row r="24" spans="39:45" x14ac:dyDescent="0.25">
      <c r="AM24" s="7" t="s">
        <v>35</v>
      </c>
      <c r="AN24" t="s">
        <v>746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N25" t="s">
        <v>854</v>
      </c>
      <c r="AO25" s="7" t="str">
        <f>+IFERROR(VLOOKUP(AN25,Tabla1[],2,FALSE),"")</f>
        <v>PLA</v>
      </c>
      <c r="AP25" t="str">
        <f>+IFERROR(VLOOKUP(AO25,[1]!Tabla_áreas[#Data],3,FALSE),"")</f>
        <v/>
      </c>
      <c r="AQ25" t="str">
        <f t="shared" si="0"/>
        <v>PLA-05-20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proceso\\PLA-05-20 .xlsx</v>
      </c>
    </row>
    <row r="26" spans="39:45" x14ac:dyDescent="0.25">
      <c r="AM26" s="7" t="s">
        <v>37</v>
      </c>
      <c r="AN26" t="s">
        <v>855</v>
      </c>
      <c r="AO26" s="7" t="str">
        <f>+IFERROR(VLOOKUP(AN26,Tabla1[],2,FALSE),"")</f>
        <v>PLA</v>
      </c>
      <c r="AP26" t="str">
        <f>+IFERROR(VLOOKUP(AO26,[1]!Tabla_áreas[#Data],3,FALSE),"")</f>
        <v/>
      </c>
      <c r="AQ26" t="str">
        <f t="shared" si="0"/>
        <v>PLA-15-15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proceso\\PLA-15-15 .xlsx</v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N41" t="s">
        <v>856</v>
      </c>
      <c r="AO41" s="7" t="str">
        <f>+IFERROR(VLOOKUP(AN41,Tabla1[],2,FALSE),"")</f>
        <v>EQU</v>
      </c>
      <c r="AP41" t="str">
        <f>+IFERROR(VLOOKUP(AO41,[1]!Tabla_áreas[#Data],3,FALSE),"")</f>
        <v/>
      </c>
      <c r="AQ41" t="str">
        <f t="shared" si="0"/>
        <v>EQU-05-05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proceso\\EQU-05-05 .xlsx</v>
      </c>
    </row>
    <row r="42" spans="38:45" x14ac:dyDescent="0.25">
      <c r="AM42" s="7" t="s">
        <v>53</v>
      </c>
      <c r="AN42" t="s">
        <v>906</v>
      </c>
      <c r="AO42" s="7" t="str">
        <f>+IFERROR(VLOOKUP(AN42,Tabla1[],2,FALSE),"")</f>
        <v>EQU</v>
      </c>
      <c r="AP42" t="str">
        <f>+IFERROR(VLOOKUP(AO42,[1]!Tabla_áreas[#Data],3,FALSE),"")</f>
        <v/>
      </c>
      <c r="AQ42" t="str">
        <f t="shared" si="0"/>
        <v>EQU-20-20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proceso\\EQU-20-20 .xlsx</v>
      </c>
    </row>
    <row r="43" spans="38:45" x14ac:dyDescent="0.25">
      <c r="AM43" s="7" t="s">
        <v>54</v>
      </c>
      <c r="AN43" t="s">
        <v>857</v>
      </c>
      <c r="AO43" s="7" t="str">
        <f>+IFERROR(VLOOKUP(AN43,Tabla1[],2,FALSE),"")</f>
        <v>EQU</v>
      </c>
      <c r="AP43" t="str">
        <f>+IFERROR(VLOOKUP(AO43,[1]!Tabla_áreas[#Data],3,FALSE),"")</f>
        <v/>
      </c>
      <c r="AQ43" t="str">
        <f t="shared" si="0"/>
        <v>EQU-25-10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proceso\\EQU-25-10 .xlsx</v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N45" t="s">
        <v>859</v>
      </c>
      <c r="AO45" s="7" t="str">
        <f>+IFERROR(VLOOKUP(AN45,Tabla1[],2,FALSE),"")</f>
        <v>EQU</v>
      </c>
      <c r="AP45" t="str">
        <f>+IFERROR(VLOOKUP(AO45,[1]!Tabla_áreas[#Data],3,FALSE),"")</f>
        <v/>
      </c>
      <c r="AQ45" t="str">
        <f t="shared" si="0"/>
        <v>EQU-35-05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proceso\\EQU-35-05 .xlsx</v>
      </c>
    </row>
    <row r="46" spans="38:45" x14ac:dyDescent="0.25">
      <c r="AM46" s="7" t="s">
        <v>57</v>
      </c>
      <c r="AN46" t="s">
        <v>757</v>
      </c>
      <c r="AO46" s="7" t="str">
        <f>+IFERROR(VLOOKUP(AN46,Tabla1[],2,FALSE),"")</f>
        <v>EQU</v>
      </c>
      <c r="AP46" t="str">
        <f>+IFERROR(VLOOKUP(AO46,[1]!Tabla_áreas[#Data],3,FALSE),"")</f>
        <v/>
      </c>
      <c r="AQ46" t="str">
        <f t="shared" si="0"/>
        <v>EQU-40-01</v>
      </c>
      <c r="AR46" t="str">
        <f>IFERROR(VLOOKUP(AQ46,[1]!Tabla1[[#All],[HdP Cód Nuevo]:[HdP Nombre]],2,FALSE),"")</f>
        <v/>
      </c>
      <c r="AS46" t="str">
        <f t="shared" si="1"/>
        <v>\\SERVER2012\ingenieria de procesos\Hojas de proceso\\EQU-40-01 .xlsx</v>
      </c>
    </row>
    <row r="47" spans="38:45" x14ac:dyDescent="0.25">
      <c r="AM47" s="7" t="s">
        <v>58</v>
      </c>
      <c r="AN47" t="s">
        <v>860</v>
      </c>
      <c r="AO47" s="7" t="str">
        <f>+IFERROR(VLOOKUP(AN47,Tabla1[],2,FALSE),"")</f>
        <v>EQU</v>
      </c>
      <c r="AP47" t="str">
        <f>+IFERROR(VLOOKUP(AO47,[1]!Tabla_áreas[#Data],3,FALSE),"")</f>
        <v/>
      </c>
      <c r="AQ47" t="str">
        <f t="shared" si="0"/>
        <v>EQU-45-05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proceso\\EQU-45-05 .xlsx</v>
      </c>
    </row>
    <row r="48" spans="38:45" x14ac:dyDescent="0.25">
      <c r="AM48" s="7" t="s">
        <v>59</v>
      </c>
      <c r="AN48" t="s">
        <v>759</v>
      </c>
      <c r="AO48" s="7" t="str">
        <f>+IFERROR(VLOOKUP(AN48,Tabla1[],2,FALSE),"")</f>
        <v>EQU</v>
      </c>
      <c r="AP48" t="str">
        <f>+IFERROR(VLOOKUP(AO48,[1]!Tabla_áreas[#Data],3,FALSE),"")</f>
        <v/>
      </c>
      <c r="AQ48" t="str">
        <f t="shared" si="0"/>
        <v>EQU-50-01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proceso\\EQU-50-01 .xlsx</v>
      </c>
    </row>
    <row r="49" spans="39:45" x14ac:dyDescent="0.25">
      <c r="AM49" s="7" t="s">
        <v>60</v>
      </c>
      <c r="AN49" t="s">
        <v>764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N50" t="s">
        <v>842</v>
      </c>
      <c r="AO50" s="7" t="str">
        <f>+IFERROR(VLOOKUP(AN50,Tabla1[],2,FALSE),"")</f>
        <v>PLA</v>
      </c>
      <c r="AP50" t="str">
        <f>+IFERROR(VLOOKUP(AO50,[1]!Tabla_áreas[#Data],3,FALSE),"")</f>
        <v/>
      </c>
      <c r="AQ50" t="str">
        <f t="shared" si="0"/>
        <v>PLA-05-05</v>
      </c>
      <c r="AR50" t="str">
        <f>IFERROR(VLOOKUP(AQ50,[1]!Tabla1[[#All],[HdP Cód Nuevo]:[HdP Nombre]],2,FALSE),"")</f>
        <v/>
      </c>
      <c r="AS50" t="str">
        <f t="shared" si="1"/>
        <v>\\SERVER2012\ingenieria de procesos\Hojas de proceso\\PLA-05-05 .xlsx</v>
      </c>
    </row>
    <row r="51" spans="39:45" x14ac:dyDescent="0.25">
      <c r="AM51" s="7" t="s">
        <v>62</v>
      </c>
      <c r="AN51" t="s">
        <v>861</v>
      </c>
      <c r="AO51" s="7" t="str">
        <f>+IFERROR(VLOOKUP(AN51,Tabla1[],2,FALSE),"")</f>
        <v>PLA</v>
      </c>
      <c r="AP51" t="str">
        <f>+IFERROR(VLOOKUP(AO51,[1]!Tabla_áreas[#Data],3,FALSE),"")</f>
        <v/>
      </c>
      <c r="AQ51" t="str">
        <f t="shared" si="0"/>
        <v>PLA-10-23</v>
      </c>
      <c r="AR51" t="str">
        <f>IFERROR(VLOOKUP(AQ51,[1]!Tabla1[[#All],[HdP Cód Nuevo]:[HdP Nombre]],2,FALSE),"")</f>
        <v/>
      </c>
      <c r="AS51" t="str">
        <f t="shared" si="1"/>
        <v>\\SERVER2012\ingenieria de procesos\Hojas de proceso\\PLA-10-23 .xlsx</v>
      </c>
    </row>
    <row r="52" spans="39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N56" t="s">
        <v>803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39:45" x14ac:dyDescent="0.25">
      <c r="AM57" s="7" t="s">
        <v>68</v>
      </c>
      <c r="AN57" t="s">
        <v>804</v>
      </c>
      <c r="AO57" s="7" t="str">
        <f>+IFERROR(VLOOKUP(AN57,Tabla1[],2,FALSE),"")</f>
        <v>CON</v>
      </c>
      <c r="AP57" t="str">
        <f>+IFERROR(VLOOKUP(AO57,[1]!Tabla_áreas[#Data],3,FALSE),"")</f>
        <v/>
      </c>
      <c r="AQ57" t="str">
        <f t="shared" si="0"/>
        <v>CON-10-01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proceso\\CON-10-01 .xlsx</v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N59" t="s">
        <v>1180</v>
      </c>
      <c r="AO59" s="7" t="str">
        <f>+IFERROR(VLOOKUP(AN59,Tabla1[],2,FALSE),"")</f>
        <v>TER</v>
      </c>
      <c r="AP59" t="str">
        <f>+IFERROR(VLOOKUP(AO59,[1]!Tabla_áreas[#Data],3,FALSE),"")</f>
        <v/>
      </c>
      <c r="AQ59" t="str">
        <f t="shared" si="0"/>
        <v>TER-55-01</v>
      </c>
      <c r="AR59" t="str">
        <f>IFERROR(VLOOKUP(AQ59,[1]!Tabla1[[#All],[HdP Cód Nuevo]:[HdP Nombre]],2,FALSE),"")</f>
        <v/>
      </c>
      <c r="AS59" t="str">
        <f t="shared" si="1"/>
        <v>\\SERVER2012\ingenieria de procesos\Hojas de proceso\\TER-55-01 .xlsx</v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N61" t="s">
        <v>810</v>
      </c>
      <c r="AO61" s="7" t="str">
        <f>+IFERROR(VLOOKUP(AN61,Tabla1[],2,FALSE),"")</f>
        <v>EMB</v>
      </c>
      <c r="AP61" t="str">
        <f>+IFERROR(VLOOKUP(AO61,[1]!Tabla_áreas[#Data],3,FALSE),"")</f>
        <v/>
      </c>
      <c r="AQ61" t="str">
        <f t="shared" si="0"/>
        <v>EMB-05-01</v>
      </c>
      <c r="AR61" t="str">
        <f>IFERROR(VLOOKUP(AQ61,[1]!Tabla1[[#All],[HdP Cód Nuevo]:[HdP Nombre]],2,FALSE),"")</f>
        <v/>
      </c>
      <c r="AS61" t="str">
        <f t="shared" si="1"/>
        <v>\\SERVER2012\ingenieria de procesos\Hojas de proceso\\EMB-05-01 .xlsx</v>
      </c>
    </row>
    <row r="62" spans="39:45" x14ac:dyDescent="0.25">
      <c r="AM62" s="7" t="s">
        <v>73</v>
      </c>
      <c r="AN62" t="s">
        <v>813</v>
      </c>
      <c r="AO62" s="7" t="str">
        <f>+IFERROR(VLOOKUP(AN62,Tabla1[],2,FALSE),"")</f>
        <v>EMB</v>
      </c>
      <c r="AP62" t="str">
        <f>+IFERROR(VLOOKUP(AO62,[1]!Tabla_áreas[#Data],3,FALSE),"")</f>
        <v/>
      </c>
      <c r="AQ62" t="str">
        <f t="shared" si="0"/>
        <v>EMB-15-01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proceso\\EMB-15-01 .xlsx</v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O76" s="7" t="str">
        <f>+IFERROR(VLOOKUP(AN76,Tabla1[],2,FALSE),"")</f>
        <v/>
      </c>
      <c r="AP76" t="str">
        <f>+IFERROR(VLOOKUP(AO76,[1]!Tabla_áreas[#Data],3,FALSE),"")</f>
        <v/>
      </c>
      <c r="AQ76" t="str">
        <f t="shared" si="2"/>
        <v/>
      </c>
      <c r="AR76" t="str">
        <f>IFERROR(VLOOKUP(AQ76,[1]!Tabla1[[#All],[HdP Cód Nuevo]:[HdP Nombre]],2,FALSE),"")</f>
        <v/>
      </c>
      <c r="AS76" t="str">
        <f t="shared" si="3"/>
        <v/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1367</v>
      </c>
      <c r="AO80" s="7" t="str">
        <f>+IFERROR(VLOOKUP(AN80,Tabla1[],2,FALSE),"")</f>
        <v>CON</v>
      </c>
      <c r="AP80" t="str">
        <f>+IFERROR(VLOOKUP(AO80,[1]!Tabla_áreas[#Data],3,FALSE),"")</f>
        <v/>
      </c>
      <c r="AQ80" t="str">
        <f t="shared" si="2"/>
        <v>CON-10-10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proceso\\CON-10-10 .xlsx</v>
      </c>
    </row>
    <row r="81" spans="26:45" x14ac:dyDescent="0.25">
      <c r="Z81" s="1"/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26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26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26:45" x14ac:dyDescent="0.25">
      <c r="AM84" s="7" t="s">
        <v>95</v>
      </c>
      <c r="AN84" t="s">
        <v>775</v>
      </c>
      <c r="AO84" s="7" t="str">
        <f>+IFERROR(VLOOKUP(AN84,Tabla1[],2,FALSE),"")</f>
        <v>CON</v>
      </c>
      <c r="AP84" t="str">
        <f>+IFERROR(VLOOKUP(AO84,[1]!Tabla_áreas[#Data],3,FALSE),"")</f>
        <v/>
      </c>
      <c r="AQ84" t="str">
        <f t="shared" si="2"/>
        <v>CON-05-01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proceso\\CON-05-01 .xlsx</v>
      </c>
    </row>
    <row r="85" spans="26:45" x14ac:dyDescent="0.25">
      <c r="AM85" s="7" t="s">
        <v>96</v>
      </c>
      <c r="AO85" s="7" t="str">
        <f>+IFERROR(VLOOKUP(AN85,Tabla1[],2,FALSE),"")</f>
        <v/>
      </c>
      <c r="AP85" t="str">
        <f>+IFERROR(VLOOKUP(AO85,[1]!Tabla_áreas[#Data],3,FALSE),"")</f>
        <v/>
      </c>
      <c r="AQ85" t="str">
        <f t="shared" si="2"/>
        <v/>
      </c>
      <c r="AR85" t="str">
        <f>IFERROR(VLOOKUP(AQ85,[1]!Tabla1[[#All],[HdP Cód Nuevo]:[HdP Nombre]],2,FALSE),"")</f>
        <v/>
      </c>
      <c r="AS85" t="str">
        <f t="shared" si="3"/>
        <v/>
      </c>
    </row>
    <row r="86" spans="26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26:45" x14ac:dyDescent="0.25">
      <c r="AM87" s="7" t="s">
        <v>98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6:45" x14ac:dyDescent="0.25">
      <c r="AM88" s="7" t="s">
        <v>99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6:45" x14ac:dyDescent="0.25"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26:45" x14ac:dyDescent="0.25">
      <c r="AM90" s="7" t="s">
        <v>101</v>
      </c>
      <c r="AN90" t="s">
        <v>721</v>
      </c>
      <c r="AO90" s="7" t="str">
        <f>+IFERROR(VLOOKUP(AN90,Tabla1[],2,FALSE),"")</f>
        <v>ARV</v>
      </c>
      <c r="AP90" t="str">
        <f>+IFERROR(VLOOKUP(AO90,[1]!Tabla_áreas[#Data],3,FALSE),"")</f>
        <v/>
      </c>
      <c r="AQ90" t="str">
        <f t="shared" si="2"/>
        <v>ARV-05-01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proceso\\ARV-05-01 .xlsx</v>
      </c>
    </row>
    <row r="91" spans="26:45" x14ac:dyDescent="0.25">
      <c r="AM91" s="7" t="s">
        <v>102</v>
      </c>
      <c r="AN91" t="s">
        <v>863</v>
      </c>
      <c r="AO91" s="7" t="str">
        <f>+IFERROR(VLOOKUP(AN91,Tabla1[],2,FALSE),"")</f>
        <v>ARV</v>
      </c>
      <c r="AP91" t="str">
        <f>+IFERROR(VLOOKUP(AO91,[1]!Tabla_áreas[#Data],3,FALSE),"")</f>
        <v/>
      </c>
      <c r="AQ91" t="str">
        <f t="shared" si="2"/>
        <v>ARV-08-01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proceso\\ARV-08-01 .xlsx</v>
      </c>
    </row>
    <row r="92" spans="26:45" x14ac:dyDescent="0.25">
      <c r="AM92" s="7" t="s">
        <v>103</v>
      </c>
      <c r="AN92" t="s">
        <v>864</v>
      </c>
      <c r="AO92" s="7" t="str">
        <f>+IFERROR(VLOOKUP(AN92,Tabla1[],2,FALSE),"")</f>
        <v>ARV</v>
      </c>
      <c r="AP92" t="str">
        <f>+IFERROR(VLOOKUP(AO92,[1]!Tabla_áreas[#Data],3,FALSE),"")</f>
        <v/>
      </c>
      <c r="AQ92" t="str">
        <f t="shared" si="2"/>
        <v>ARV-10-10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proceso\\ARV-10-10 .xlsx</v>
      </c>
    </row>
    <row r="93" spans="26:45" x14ac:dyDescent="0.25">
      <c r="AM93" s="7" t="s">
        <v>104</v>
      </c>
      <c r="AN93" t="s">
        <v>865</v>
      </c>
      <c r="AO93" s="7" t="str">
        <f>+IFERROR(VLOOKUP(AN93,Tabla1[],2,FALSE),"")</f>
        <v>ARV</v>
      </c>
      <c r="AP93" t="str">
        <f>+IFERROR(VLOOKUP(AO93,[1]!Tabla_áreas[#Data],3,FALSE),"")</f>
        <v/>
      </c>
      <c r="AQ93" t="str">
        <f t="shared" si="2"/>
        <v>ARV-15-10</v>
      </c>
      <c r="AR93" t="str">
        <f>IFERROR(VLOOKUP(AQ93,[1]!Tabla1[[#All],[HdP Cód Nuevo]:[HdP Nombre]],2,FALSE),"")</f>
        <v/>
      </c>
      <c r="AS93" t="str">
        <f t="shared" si="3"/>
        <v>\\SERVER2012\ingenieria de procesos\Hojas de proceso\\ARV-15-10 .xlsx</v>
      </c>
    </row>
    <row r="94" spans="26:45" x14ac:dyDescent="0.25">
      <c r="AM94" s="7" t="s">
        <v>105</v>
      </c>
      <c r="AN94" t="s">
        <v>866</v>
      </c>
      <c r="AO94" s="7" t="str">
        <f>+IFERROR(VLOOKUP(AN94,Tabla1[],2,FALSE),"")</f>
        <v>ARV</v>
      </c>
      <c r="AP94" t="str">
        <f>+IFERROR(VLOOKUP(AO94,[1]!Tabla_áreas[#Data],3,FALSE),"")</f>
        <v/>
      </c>
      <c r="AQ94" t="str">
        <f t="shared" si="2"/>
        <v>ARV-30-05</v>
      </c>
      <c r="AR94" t="str">
        <f>IFERROR(VLOOKUP(AQ94,[1]!Tabla1[[#All],[HdP Cód Nuevo]:[HdP Nombre]],2,FALSE),"")</f>
        <v/>
      </c>
      <c r="AS94" t="str">
        <f t="shared" si="3"/>
        <v>\\SERVER2012\ingenieria de procesos\Hojas de proceso\\ARV-30-05 .xlsx</v>
      </c>
    </row>
    <row r="95" spans="26:45" x14ac:dyDescent="0.25">
      <c r="AM95" s="7" t="s">
        <v>106</v>
      </c>
      <c r="AN95" t="s">
        <v>728</v>
      </c>
      <c r="AO95" s="7" t="str">
        <f>+IFERROR(VLOOKUP(AN95,Tabla1[],2,FALSE),"")</f>
        <v>ARV</v>
      </c>
      <c r="AP95" t="str">
        <f>+IFERROR(VLOOKUP(AO95,[1]!Tabla_áreas[#Data],3,FALSE),"")</f>
        <v/>
      </c>
      <c r="AQ95" t="str">
        <f t="shared" si="2"/>
        <v>ARV-35-01</v>
      </c>
      <c r="AR95" t="str">
        <f>IFERROR(VLOOKUP(AQ95,[1]!Tabla1[[#All],[HdP Cód Nuevo]:[HdP Nombre]],2,FALSE),"")</f>
        <v/>
      </c>
      <c r="AS95" t="str">
        <f t="shared" si="3"/>
        <v>\\SERVER2012\ingenieria de procesos\Hojas de proceso\\ARV-35-01 .xlsx</v>
      </c>
    </row>
    <row r="96" spans="26:45" x14ac:dyDescent="0.25">
      <c r="AM96" s="7" t="s">
        <v>107</v>
      </c>
      <c r="AN96" t="s">
        <v>776</v>
      </c>
      <c r="AO96" s="7" t="str">
        <f>+IFERROR(VLOOKUP(AN96,Tabla1[],2,FALSE),"")</f>
        <v>ARV</v>
      </c>
      <c r="AP96" t="str">
        <f>+IFERROR(VLOOKUP(AO96,[1]!Tabla_áreas[#Data],3,FALSE),"")</f>
        <v/>
      </c>
      <c r="AQ96" t="str">
        <f t="shared" si="2"/>
        <v>ARV-01-01</v>
      </c>
      <c r="AR96" t="str">
        <f>IFERROR(VLOOKUP(AQ96,[1]!Tabla1[[#All],[HdP Cód Nuevo]:[HdP Nombre]],2,FALSE),"")</f>
        <v/>
      </c>
      <c r="AS96" t="str">
        <f t="shared" si="3"/>
        <v>\\SERVER2012\ingenieria de procesos\Hojas de proceso\\ARV-01-01 .xlsx</v>
      </c>
    </row>
    <row r="97" spans="39:45" x14ac:dyDescent="0.25">
      <c r="AM97" s="7" t="s">
        <v>108</v>
      </c>
      <c r="AN97" t="s">
        <v>780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N98" t="s">
        <v>726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724</v>
      </c>
      <c r="AO99" s="7" t="str">
        <f>+IFERROR(VLOOKUP(AN99,Tabla1[],2,FALSE),"")</f>
        <v>ATQ</v>
      </c>
      <c r="AP99" t="str">
        <f>+IFERROR(VLOOKUP(AO99,[1]!Tabla_áreas[#Data],3,FALSE),"")</f>
        <v/>
      </c>
      <c r="AQ99" t="str">
        <f t="shared" si="2"/>
        <v>ATQ-05-01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proceso\\ATQ-05-01 .xlsx</v>
      </c>
    </row>
    <row r="100" spans="39:45" x14ac:dyDescent="0.25">
      <c r="AM100" s="7" t="s">
        <v>111</v>
      </c>
      <c r="AN100" t="s">
        <v>867</v>
      </c>
      <c r="AO100" s="7" t="str">
        <f>+IFERROR(VLOOKUP(AN100,Tabla1[],2,FALSE),"")</f>
        <v>ATQ</v>
      </c>
      <c r="AP100" t="str">
        <f>+IFERROR(VLOOKUP(AO100,[1]!Tabla_áreas[#Data],3,FALSE),"")</f>
        <v/>
      </c>
      <c r="AQ100" t="str">
        <f t="shared" si="2"/>
        <v>ATQ-01-20</v>
      </c>
      <c r="AR100" t="str">
        <f>IFERROR(VLOOKUP(AQ100,[1]!Tabla1[[#All],[HdP Cód Nuevo]:[HdP Nombre]],2,FALSE),"")</f>
        <v/>
      </c>
      <c r="AS100" t="str">
        <f t="shared" si="3"/>
        <v>\\SERVER2012\ingenieria de procesos\Hojas de proceso\\ATQ-01-20 .xlsx</v>
      </c>
    </row>
    <row r="101" spans="39:45" x14ac:dyDescent="0.25">
      <c r="AM101" s="7" t="s">
        <v>112</v>
      </c>
      <c r="AN101" t="s">
        <v>914</v>
      </c>
      <c r="AO101" s="7" t="str">
        <f>+IFERROR(VLOOKUP(AN101,Tabla1[],2,FALSE),"")</f>
        <v>ATQ</v>
      </c>
      <c r="AP101" t="str">
        <f>+IFERROR(VLOOKUP(AO101,[1]!Tabla_áreas[#Data],3,FALSE),"")</f>
        <v/>
      </c>
      <c r="AQ101" t="str">
        <f t="shared" si="2"/>
        <v>ATQ-10-05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proceso\\ATQ-10-05 .xlsx</v>
      </c>
    </row>
    <row r="102" spans="39:45" x14ac:dyDescent="0.25">
      <c r="AM102" s="7" t="s">
        <v>113</v>
      </c>
      <c r="AN102" t="s">
        <v>974</v>
      </c>
      <c r="AO102" s="7" t="str">
        <f>+IFERROR(VLOOKUP(AN102,Tabla1[],2,FALSE),"")</f>
        <v>ATQ</v>
      </c>
      <c r="AP102" t="str">
        <f>+IFERROR(VLOOKUP(AO102,[1]!Tabla_áreas[#Data],3,FALSE),"")</f>
        <v/>
      </c>
      <c r="AQ102" t="str">
        <f t="shared" si="2"/>
        <v>ATQ-15-20</v>
      </c>
      <c r="AR102" t="str">
        <f>IFERROR(VLOOKUP(AQ102,[1]!Tabla1[[#All],[HdP Cód Nuevo]:[HdP Nombre]],2,FALSE),"")</f>
        <v/>
      </c>
      <c r="AS102" t="str">
        <f t="shared" si="3"/>
        <v>\\SERVER2012\ingenieria de procesos\Hojas de proceso\\ATQ-15-20 .xlsx</v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39:45" x14ac:dyDescent="0.25">
      <c r="AM106" s="7" t="s">
        <v>117</v>
      </c>
      <c r="AN106" t="s">
        <v>786</v>
      </c>
      <c r="AO106" s="7" t="str">
        <f>+IFERROR(VLOOKUP(AN106,Tabla1[],2,FALSE),"")</f>
        <v>ESP</v>
      </c>
      <c r="AP106" t="str">
        <f>+IFERROR(VLOOKUP(AO106,[1]!Tabla_áreas[#Data],3,FALSE),"")</f>
        <v/>
      </c>
      <c r="AQ106" t="str">
        <f t="shared" si="2"/>
        <v>ESP-01-01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proceso\\ESP-01-01 .xlsx</v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N108" t="s">
        <v>820</v>
      </c>
      <c r="AO108" s="7" t="str">
        <f>+IFERROR(VLOOKUP(AN108,Tabla1[],2,FALSE),"")</f>
        <v/>
      </c>
      <c r="AP108" t="str">
        <f>+IFERROR(VLOOKUP(AO108,[1]!Tabla_áreas[#Data],3,FALSE),"")</f>
        <v/>
      </c>
      <c r="AQ108" t="str">
        <f t="shared" si="2"/>
        <v/>
      </c>
      <c r="AR108" t="str">
        <f>IFERROR(VLOOKUP(AQ108,[1]!Tabla1[[#All],[HdP Cód Nuevo]:[HdP Nombre]],2,FALSE),"")</f>
        <v/>
      </c>
      <c r="AS108" t="str">
        <f t="shared" si="3"/>
        <v/>
      </c>
    </row>
    <row r="109" spans="39:45" x14ac:dyDescent="0.25">
      <c r="AM109" s="7" t="s">
        <v>120</v>
      </c>
      <c r="AN109" t="s">
        <v>821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121</v>
      </c>
      <c r="AN110" t="s">
        <v>822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122</v>
      </c>
      <c r="AN111" t="s">
        <v>13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N112" t="s">
        <v>824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N116" t="s">
        <v>819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N117" t="s">
        <v>733</v>
      </c>
      <c r="AO117" s="7" t="str">
        <f>+IFERROR(VLOOKUP(AN117,Tabla1[],2,FALSE),"")</f>
        <v>PEV</v>
      </c>
      <c r="AP117" t="str">
        <f>+IFERROR(VLOOKUP(AO117,[1]!Tabla_áreas[#Data],3,FALSE),"")</f>
        <v/>
      </c>
      <c r="AQ117" t="str">
        <f t="shared" si="2"/>
        <v>PEV-01-01</v>
      </c>
      <c r="AR117" t="str">
        <f>IFERROR(VLOOKUP(AQ117,[1]!Tabla1[[#All],[HdP Cód Nuevo]:[HdP Nombre]],2,FALSE),"")</f>
        <v/>
      </c>
      <c r="AS117" t="str">
        <f t="shared" si="3"/>
        <v>\\SERVER2012\ingenieria de procesos\Hojas de proceso\\PEV-01-01 .xlsx</v>
      </c>
    </row>
    <row r="118" spans="39:45" x14ac:dyDescent="0.25">
      <c r="AM118" s="7" t="s">
        <v>129</v>
      </c>
      <c r="AN118" t="s">
        <v>735</v>
      </c>
      <c r="AO118" s="7" t="str">
        <f>+IFERROR(VLOOKUP(AN118,Tabla1[],2,FALSE),"")</f>
        <v>PEV</v>
      </c>
      <c r="AP118" t="str">
        <f>+IFERROR(VLOOKUP(AO118,[1]!Tabla_áreas[#Data],3,FALSE),"")</f>
        <v/>
      </c>
      <c r="AQ118" t="str">
        <f t="shared" si="2"/>
        <v>PEV-10-01</v>
      </c>
      <c r="AR118" t="str">
        <f>IFERROR(VLOOKUP(AQ118,[1]!Tabla1[[#All],[HdP Cód Nuevo]:[HdP Nombre]],2,FALSE),"")</f>
        <v/>
      </c>
      <c r="AS118" t="str">
        <f t="shared" si="3"/>
        <v>\\SERVER2012\ingenieria de procesos\Hojas de proceso\\PEV-10-01 .xlsx</v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N120" t="s">
        <v>869</v>
      </c>
      <c r="AO120" s="7" t="str">
        <f>+IFERROR(VLOOKUP(AN120,Tabla1[],2,FALSE),"")</f>
        <v>PEV</v>
      </c>
      <c r="AP120" t="str">
        <f>+IFERROR(VLOOKUP(AO120,[1]!Tabla_áreas[#Data],3,FALSE),"")</f>
        <v/>
      </c>
      <c r="AQ120" t="str">
        <f t="shared" si="2"/>
        <v>PEV-25-05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proceso\\PEV-25-05 .xlsx</v>
      </c>
    </row>
    <row r="121" spans="39:45" x14ac:dyDescent="0.25">
      <c r="AM121" s="7" t="s">
        <v>132</v>
      </c>
      <c r="AN121" t="s">
        <v>749</v>
      </c>
      <c r="AO121" s="7" t="str">
        <f>+IFERROR(VLOOKUP(AN121,Tabla1[],2,FALSE),"")</f>
        <v>PEV</v>
      </c>
      <c r="AP121" t="str">
        <f>+IFERROR(VLOOKUP(AO121,[1]!Tabla_áreas[#Data],3,FALSE),"")</f>
        <v/>
      </c>
      <c r="AQ121" t="str">
        <f t="shared" si="2"/>
        <v>PEV-50-05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proceso\\PEV-50-05 .xlsx</v>
      </c>
    </row>
    <row r="122" spans="39:45" x14ac:dyDescent="0.25">
      <c r="AM122" s="7" t="s">
        <v>133</v>
      </c>
      <c r="AN122" t="s">
        <v>871</v>
      </c>
      <c r="AO122" s="7" t="str">
        <f>+IFERROR(VLOOKUP(AN122,Tabla1[],2,FALSE),"")</f>
        <v>PEV</v>
      </c>
      <c r="AP122" t="str">
        <f>+IFERROR(VLOOKUP(AO122,[1]!Tabla_áreas[#Data],3,FALSE),"")</f>
        <v/>
      </c>
      <c r="AQ122" t="str">
        <f t="shared" si="2"/>
        <v>PEV-45-15</v>
      </c>
      <c r="AR122" t="str">
        <f>IFERROR(VLOOKUP(AQ122,[1]!Tabla1[[#All],[HdP Cód Nuevo]:[HdP Nombre]],2,FALSE),"")</f>
        <v/>
      </c>
      <c r="AS122" t="str">
        <f t="shared" si="3"/>
        <v>\\SERVER2012\ingenieria de procesos\Hojas de proceso\\PEV-45-15 .xlsx</v>
      </c>
    </row>
    <row r="123" spans="39:45" x14ac:dyDescent="0.25">
      <c r="AM123" s="7" t="s">
        <v>134</v>
      </c>
      <c r="AN123" t="s">
        <v>1090</v>
      </c>
      <c r="AO123" s="7" t="str">
        <f>+IFERROR(VLOOKUP(AN123,Tabla1[],2,FALSE),"")</f>
        <v>PEV</v>
      </c>
      <c r="AP123" t="str">
        <f>+IFERROR(VLOOKUP(AO123,[1]!Tabla_áreas[#Data],3,FALSE),"")</f>
        <v/>
      </c>
      <c r="AQ123" t="str">
        <f t="shared" si="2"/>
        <v>PEV-15-20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proceso\\PEV-15-20 .xlsx</v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N125" t="s">
        <v>815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N126" t="s">
        <v>787</v>
      </c>
      <c r="AO126" s="7" t="str">
        <f>+IFERROR(VLOOKUP(AN126,Tabla1[],2,FALSE),"")</f>
        <v>CON</v>
      </c>
      <c r="AP126" t="str">
        <f>+IFERROR(VLOOKUP(AO126,[1]!Tabla_áreas[#Data],3,FALSE),"")</f>
        <v/>
      </c>
      <c r="AQ126" t="str">
        <f t="shared" si="2"/>
        <v>CON-01-01</v>
      </c>
      <c r="AR126" t="str">
        <f>IFERROR(VLOOKUP(AQ126,[1]!Tabla1[[#All],[HdP Cód Nuevo]:[HdP Nombre]],2,FALSE),"")</f>
        <v/>
      </c>
      <c r="AS126" t="str">
        <f t="shared" si="3"/>
        <v>\\SERVER2012\ingenieria de procesos\Hojas de proceso\\CON-01-01 .xlsx</v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tr">
        <f>+IFERROR(VLOOKUP(AO133,[1]!Tabla_áreas[#Data],3,FALSE),"")</f>
        <v/>
      </c>
      <c r="AQ133" t="str">
        <f t="shared" si="2"/>
        <v/>
      </c>
      <c r="AR133" t="str">
        <f>IFERROR(VLOOKUP(AQ133,[1]!Tabla1[[#All],[HdP Cód Nuevo]:[HdP Nombre]],2,FALSE),"")</f>
        <v/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2"/>
        <v/>
      </c>
      <c r="AR134" t="str">
        <f>IFERROR(VLOOKUP(AQ134,[1]!Tabla1[[#All],[HdP Cód Nuevo]:[HdP Nombre]],2,FALSE),"")</f>
        <v/>
      </c>
      <c r="AS134" t="str">
        <f t="shared" si="3"/>
        <v/>
      </c>
    </row>
    <row r="135" spans="39:45" x14ac:dyDescent="0.25">
      <c r="AM135" s="7" t="s">
        <v>146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2"/>
        <v/>
      </c>
      <c r="AR135" t="str">
        <f>IFERROR(VLOOKUP(AQ135,[1]!Tabla1[[#All],[HdP Cód Nuevo]:[HdP Nombre]],2,FALSE),"")</f>
        <v/>
      </c>
      <c r="AS135" t="str">
        <f t="shared" si="3"/>
        <v/>
      </c>
    </row>
    <row r="136" spans="39:45" x14ac:dyDescent="0.25">
      <c r="AM136" s="7" t="s">
        <v>147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tr">
        <f>+IFERROR(VLOOKUP(AO137,[1]!Tabla_áreas[#Data],3,FALSE),"")</f>
        <v/>
      </c>
      <c r="AQ137" t="str">
        <f t="shared" si="2"/>
        <v/>
      </c>
      <c r="AR137" t="str">
        <f>IFERROR(VLOOKUP(AQ137,[1]!Tabla1[[#All],[HdP Cód Nuevo]:[HdP Nombre]],2,FALSE),"")</f>
        <v/>
      </c>
      <c r="AS137" t="str">
        <f t="shared" si="3"/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ref="AQ138:AQ201" si="4">IF(AO138="","",AO138&amp;"-"&amp;RIGHT(AN138,5))</f>
        <v/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tr">
        <f>+IFERROR(VLOOKUP(AO139,[1]!Tabla_áreas[#Data],3,FALSE),"")</f>
        <v/>
      </c>
      <c r="AQ139" t="str">
        <f t="shared" si="4"/>
        <v/>
      </c>
      <c r="AR139" t="str">
        <f>IFERROR(VLOOKUP(AQ139,[1]!Tabla1[[#All],[HdP Cód Nuevo]:[HdP Nombre]],2,FALSE),"")</f>
        <v/>
      </c>
      <c r="AS139" t="str">
        <f t="shared" si="5"/>
        <v/>
      </c>
    </row>
    <row r="140" spans="39:45" x14ac:dyDescent="0.25">
      <c r="AM140" s="7" t="s">
        <v>151</v>
      </c>
      <c r="AN140" t="s">
        <v>761</v>
      </c>
      <c r="AO140" s="7" t="str">
        <f>+IFERROR(VLOOKUP(AN140,Tabla1[],2,FALSE),"")</f>
        <v>TER</v>
      </c>
      <c r="AP140" t="str">
        <f>+IFERROR(VLOOKUP(AO140,[1]!Tabla_áreas[#Data],3,FALSE),"")</f>
        <v/>
      </c>
      <c r="AQ140" t="str">
        <f t="shared" si="4"/>
        <v>TER-01-01</v>
      </c>
      <c r="AR140" t="str">
        <f>IFERROR(VLOOKUP(AQ140,[1]!Tabla1[[#All],[HdP Cód Nuevo]:[HdP Nombre]],2,FALSE),"")</f>
        <v/>
      </c>
      <c r="AS140" t="str">
        <f t="shared" si="5"/>
        <v>\\SERVER2012\ingenieria de procesos\Hojas de proceso\\TER-01-01 .xlsx</v>
      </c>
    </row>
    <row r="141" spans="39:45" x14ac:dyDescent="0.25">
      <c r="AM141" s="7" t="s">
        <v>152</v>
      </c>
      <c r="AN141" t="s">
        <v>762</v>
      </c>
      <c r="AO141" s="7" t="str">
        <f>+IFERROR(VLOOKUP(AN141,Tabla1[],2,FALSE),"")</f>
        <v>TER</v>
      </c>
      <c r="AP141" t="str">
        <f>+IFERROR(VLOOKUP(AO141,[1]!Tabla_áreas[#Data],3,FALSE),"")</f>
        <v/>
      </c>
      <c r="AQ141" t="str">
        <f t="shared" si="4"/>
        <v>TER-05-01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proceso\\TER-05-01 .xlsx</v>
      </c>
    </row>
    <row r="142" spans="39:45" x14ac:dyDescent="0.25">
      <c r="AM142" s="7" t="s">
        <v>153</v>
      </c>
      <c r="AN142" t="s">
        <v>907</v>
      </c>
      <c r="AO142" s="7" t="str">
        <f>+IFERROR(VLOOKUP(AN142,Tabla1[],2,FALSE),"")</f>
        <v>TER</v>
      </c>
      <c r="AP142" t="str">
        <f>+IFERROR(VLOOKUP(AO142,[1]!Tabla_áreas[#Data],3,FALSE),"")</f>
        <v/>
      </c>
      <c r="AQ142" t="str">
        <f t="shared" si="4"/>
        <v>TER-10-20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proceso\\TER-10-20 .xlsx</v>
      </c>
    </row>
    <row r="143" spans="39:45" x14ac:dyDescent="0.25">
      <c r="AM143" s="7" t="s">
        <v>154</v>
      </c>
      <c r="AN143" t="s">
        <v>765</v>
      </c>
      <c r="AO143" s="7" t="str">
        <f>+IFERROR(VLOOKUP(AN143,Tabla1[],2,FALSE),"")</f>
        <v>TER</v>
      </c>
      <c r="AP143" t="str">
        <f>+IFERROR(VLOOKUP(AO143,[1]!Tabla_áreas[#Data],3,FALSE),"")</f>
        <v/>
      </c>
      <c r="AQ143" t="str">
        <f t="shared" si="4"/>
        <v>TER-45-01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proceso\\TER-45-01 .xlsx</v>
      </c>
    </row>
    <row r="144" spans="39:45" x14ac:dyDescent="0.25">
      <c r="AM144" s="7" t="s">
        <v>155</v>
      </c>
      <c r="AN144" t="s">
        <v>766</v>
      </c>
      <c r="AO144" s="7" t="str">
        <f>+IFERROR(VLOOKUP(AN144,Tabla1[],2,FALSE),"")</f>
        <v>TER</v>
      </c>
      <c r="AP144" t="str">
        <f>+IFERROR(VLOOKUP(AO144,[1]!Tabla_áreas[#Data],3,FALSE),"")</f>
        <v/>
      </c>
      <c r="AQ144" t="str">
        <f t="shared" si="4"/>
        <v>TER-45-05</v>
      </c>
      <c r="AR144" t="str">
        <f>IFERROR(VLOOKUP(AQ144,[1]!Tabla1[[#All],[HdP Cód Nuevo]:[HdP Nombre]],2,FALSE),"")</f>
        <v/>
      </c>
      <c r="AS144" t="str">
        <f t="shared" si="5"/>
        <v>\\SERVER2012\ingenieria de procesos\Hojas de proceso\\TER-45-05 .xlsx</v>
      </c>
    </row>
    <row r="145" spans="39:45" x14ac:dyDescent="0.25">
      <c r="AM145" s="7" t="s">
        <v>156</v>
      </c>
      <c r="AN145" t="s">
        <v>798</v>
      </c>
      <c r="AO145" s="7" t="str">
        <f>+IFERROR(VLOOKUP(AN145,Tabla1[],2,FALSE),"")</f>
        <v>TER</v>
      </c>
      <c r="AP145" t="str">
        <f>+IFERROR(VLOOKUP(AO145,[1]!Tabla_áreas[#Data],3,FALSE),"")</f>
        <v/>
      </c>
      <c r="AQ145" t="str">
        <f t="shared" si="4"/>
        <v>TER-30-01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proceso\\TER-30-01 .xlsx</v>
      </c>
    </row>
    <row r="146" spans="39:45" x14ac:dyDescent="0.25">
      <c r="AM146" s="7" t="s">
        <v>157</v>
      </c>
      <c r="AN146" t="s">
        <v>802</v>
      </c>
      <c r="AO146" s="7" t="str">
        <f>+IFERROR(VLOOKUP(AN146,Tabla1[],2,FALSE),"")</f>
        <v>TER</v>
      </c>
      <c r="AP146" t="str">
        <f>+IFERROR(VLOOKUP(AO146,[1]!Tabla_áreas[#Data],3,FALSE),"")</f>
        <v/>
      </c>
      <c r="AQ146" t="str">
        <f t="shared" si="4"/>
        <v>TER-40-01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proceso\\TER-40-01 .xlsx</v>
      </c>
    </row>
    <row r="147" spans="39:45" x14ac:dyDescent="0.25">
      <c r="AM147" s="7" t="s">
        <v>158</v>
      </c>
      <c r="AN147" t="s">
        <v>788</v>
      </c>
      <c r="AO147" s="7" t="str">
        <f>+IFERROR(VLOOKUP(AN147,Tabla1[],2,FALSE),"")</f>
        <v>TER</v>
      </c>
      <c r="AP147" t="str">
        <f>+IFERROR(VLOOKUP(AO147,[1]!Tabla_áreas[#Data],3,FALSE),"")</f>
        <v/>
      </c>
      <c r="AQ147" t="str">
        <f t="shared" si="4"/>
        <v>TER-15-05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proceso\\TER-15-05 .xlsx</v>
      </c>
    </row>
    <row r="148" spans="39:45" x14ac:dyDescent="0.25">
      <c r="AM148" s="7" t="s">
        <v>159</v>
      </c>
      <c r="AN148" t="s">
        <v>1348</v>
      </c>
      <c r="AO148" s="7" t="str">
        <f>+IFERROR(VLOOKUP(AN148,Tabla1[],2,FALSE),"")</f>
        <v>TER</v>
      </c>
      <c r="AP148" t="str">
        <f>+IFERROR(VLOOKUP(AO148,[1]!Tabla_áreas[#Data],3,FALSE),"")</f>
        <v/>
      </c>
      <c r="AQ148" t="str">
        <f t="shared" si="4"/>
        <v>TER-15-02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proceso\\TER-15-02 .xlsx</v>
      </c>
    </row>
    <row r="149" spans="39:45" x14ac:dyDescent="0.25">
      <c r="AM149" s="7" t="s">
        <v>160</v>
      </c>
      <c r="AN149" t="s">
        <v>793</v>
      </c>
      <c r="AO149" s="7" t="str">
        <f>+IFERROR(VLOOKUP(AN149,Tabla1[],2,FALSE),"")</f>
        <v>TER</v>
      </c>
      <c r="AP149" t="str">
        <f>+IFERROR(VLOOKUP(AO149,[1]!Tabla_áreas[#Data],3,FALSE),"")</f>
        <v/>
      </c>
      <c r="AQ149" t="str">
        <f t="shared" si="4"/>
        <v>TER-20-01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proceso\\TER-20-01 .xlsx</v>
      </c>
    </row>
    <row r="150" spans="39:45" x14ac:dyDescent="0.25">
      <c r="AM150" s="7" t="s">
        <v>161</v>
      </c>
      <c r="AN150" t="s">
        <v>795</v>
      </c>
      <c r="AO150" s="7" t="str">
        <f>+IFERROR(VLOOKUP(AN150,Tabla1[],2,FALSE),"")</f>
        <v>TER</v>
      </c>
      <c r="AP150" t="str">
        <f>+IFERROR(VLOOKUP(AO150,[1]!Tabla_áreas[#Data],3,FALSE),"")</f>
        <v/>
      </c>
      <c r="AQ150" t="str">
        <f t="shared" si="4"/>
        <v>TER-25-01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proceso\\TER-25-01 .xlsx</v>
      </c>
    </row>
    <row r="151" spans="39:45" x14ac:dyDescent="0.25">
      <c r="AM151" s="7" t="s">
        <v>162</v>
      </c>
      <c r="AN151" t="s">
        <v>790</v>
      </c>
      <c r="AO151" s="7" t="str">
        <f>+IFERROR(VLOOKUP(AN151,Tabla1[],2,FALSE),"")</f>
        <v>TER</v>
      </c>
      <c r="AP151" t="str">
        <f>+IFERROR(VLOOKUP(AO151,[1]!Tabla_áreas[#Data],3,FALSE),"")</f>
        <v/>
      </c>
      <c r="AQ151" t="str">
        <f t="shared" si="4"/>
        <v>TER-35-01</v>
      </c>
      <c r="AR151" t="str">
        <f>IFERROR(VLOOKUP(AQ151,[1]!Tabla1[[#All],[HdP Cód Nuevo]:[HdP Nombre]],2,FALSE),"")</f>
        <v/>
      </c>
      <c r="AS151" t="str">
        <f t="shared" si="5"/>
        <v>\\SERVER2012\ingenieria de procesos\Hojas de proceso\\TER-35-01 .xlsx</v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N154" t="s">
        <v>845</v>
      </c>
      <c r="AO154" s="7" t="str">
        <f>+IFERROR(VLOOKUP(AN154,Tabla1[],2,FALSE),"")</f>
        <v>CHA</v>
      </c>
      <c r="AP154" t="str">
        <f>+IFERROR(VLOOKUP(AO154,[1]!Tabla_áreas[#Data],3,FALSE),"")</f>
        <v/>
      </c>
      <c r="AQ154" t="str">
        <f t="shared" si="4"/>
        <v>CHA-01-10</v>
      </c>
      <c r="AR154" t="str">
        <f>IFERROR(VLOOKUP(AQ154,[1]!Tabla1[[#All],[HdP Cód Nuevo]:[HdP Nombre]],2,FALSE),"")</f>
        <v/>
      </c>
      <c r="AS154" t="str">
        <f t="shared" si="5"/>
        <v>\\SERVER2012\ingenieria de procesos\Hojas de proceso\\CHA-01-10 .xlsx</v>
      </c>
    </row>
    <row r="155" spans="39:45" x14ac:dyDescent="0.25">
      <c r="AM155" s="7" t="s">
        <v>166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N159" t="s">
        <v>848</v>
      </c>
      <c r="AO159" s="7" t="str">
        <f>+IFERROR(VLOOKUP(AN159,Tabla1[],2,FALSE),"")</f>
        <v>CHA</v>
      </c>
      <c r="AP159" t="str">
        <f>+IFERROR(VLOOKUP(AO159,[1]!Tabla_áreas[#Data],3,FALSE),"")</f>
        <v/>
      </c>
      <c r="AQ159" t="str">
        <f t="shared" si="4"/>
        <v>CHA-10-01</v>
      </c>
      <c r="AR159" t="str">
        <f>IFERROR(VLOOKUP(AQ159,[1]!Tabla1[[#All],[HdP Cód Nuevo]:[HdP Nombre]],2,FALSE),"")</f>
        <v/>
      </c>
      <c r="AS159" t="str">
        <f t="shared" si="5"/>
        <v>\\SERVER2012\ingenieria de procesos\Hojas de proceso\\CHA-10-01 .xlsx</v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N161" t="s">
        <v>849</v>
      </c>
      <c r="AO161" s="7" t="str">
        <f>+IFERROR(VLOOKUP(AN161,Tabla1[],2,FALSE),"")</f>
        <v>CHA</v>
      </c>
      <c r="AP161" t="str">
        <f>+IFERROR(VLOOKUP(AO161,[1]!Tabla_áreas[#Data],3,FALSE),"")</f>
        <v/>
      </c>
      <c r="AQ161" t="str">
        <f t="shared" si="4"/>
        <v>CHA-15-01</v>
      </c>
      <c r="AR161" t="str">
        <f>IFERROR(VLOOKUP(AQ161,[1]!Tabla1[[#All],[HdP Cód Nuevo]:[HdP Nombre]],2,FALSE),"")</f>
        <v/>
      </c>
      <c r="AS161" t="str">
        <f t="shared" si="5"/>
        <v>\\SERVER2012\ingenieria de procesos\Hojas de proceso\\CHA-15-01 .xlsx</v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N163" t="s">
        <v>1092</v>
      </c>
      <c r="AO163" s="7" t="str">
        <f>+IFERROR(VLOOKUP(AN163,Tabla1[],2,FALSE),"")</f>
        <v>PEV</v>
      </c>
      <c r="AP163" t="str">
        <f>+IFERROR(VLOOKUP(AO163,[1]!Tabla_áreas[#Data],3,FALSE),"")</f>
        <v/>
      </c>
      <c r="AQ163" t="str">
        <f t="shared" si="4"/>
        <v>PEV-33-01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proceso\\PEV-33-01 .xlsx</v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N165" t="s">
        <v>1095</v>
      </c>
      <c r="AO165" s="7" t="str">
        <f>+IFERROR(VLOOKUP(AN165,Tabla1[],2,FALSE),"")</f>
        <v>TER</v>
      </c>
      <c r="AP165" t="str">
        <f>+IFERROR(VLOOKUP(AO165,[1]!Tabla_áreas[#Data],3,FALSE),"")</f>
        <v/>
      </c>
      <c r="AQ165" t="str">
        <f t="shared" si="4"/>
        <v>TER-50-01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proceso\\TER-50-01 .xlsx</v>
      </c>
    </row>
    <row r="166" spans="39:45" x14ac:dyDescent="0.25">
      <c r="AM166" s="7" t="s">
        <v>177</v>
      </c>
      <c r="AN166" t="s">
        <v>878</v>
      </c>
      <c r="AO166" s="7" t="str">
        <f>+IFERROR(VLOOKUP(AN166,Tabla1[],2,FALSE),"")</f>
        <v>PEV</v>
      </c>
      <c r="AP166" t="str">
        <f>+IFERROR(VLOOKUP(AO166,[1]!Tabla_áreas[#Data],3,FALSE),"")</f>
        <v/>
      </c>
      <c r="AQ166" t="str">
        <f t="shared" si="4"/>
        <v>PEV-90-01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proceso\\PEV-90-01 .xlsx</v>
      </c>
    </row>
    <row r="167" spans="39:45" x14ac:dyDescent="0.25">
      <c r="AM167" s="7" t="s">
        <v>178</v>
      </c>
      <c r="AN167" t="s">
        <v>908</v>
      </c>
      <c r="AO167" s="7" t="str">
        <f>+IFERROR(VLOOKUP(AN167,Tabla1[],2,FALSE),"")</f>
        <v>PEV</v>
      </c>
      <c r="AP167" t="str">
        <f>+IFERROR(VLOOKUP(AO167,[1]!Tabla_áreas[#Data],3,FALSE),"")</f>
        <v/>
      </c>
      <c r="AQ167" t="str">
        <f t="shared" si="4"/>
        <v>PEV-47-05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proceso\\PEV-47-05 .xlsx</v>
      </c>
    </row>
    <row r="168" spans="39:45" x14ac:dyDescent="0.25">
      <c r="AM168" s="7" t="s">
        <v>179</v>
      </c>
      <c r="AN168" t="s">
        <v>879</v>
      </c>
      <c r="AO168" s="7" t="str">
        <f>+IFERROR(VLOOKUP(AN168,Tabla1[],2,FALSE),"")</f>
        <v>EQU</v>
      </c>
      <c r="AP168" t="str">
        <f>+IFERROR(VLOOKUP(AO168,[1]!Tabla_áreas[#Data],3,FALSE),"")</f>
        <v/>
      </c>
      <c r="AQ168" t="str">
        <f t="shared" si="4"/>
        <v>EQU-01-30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proceso\\EQU-01-30 .xlsx</v>
      </c>
    </row>
    <row r="169" spans="39:45" x14ac:dyDescent="0.25">
      <c r="AM169" s="7" t="s">
        <v>180</v>
      </c>
      <c r="AN169" t="s">
        <v>880</v>
      </c>
      <c r="AO169" s="7" t="str">
        <f>+IFERROR(VLOOKUP(AN169,Tabla1[],2,FALSE),"")</f>
        <v>TER</v>
      </c>
      <c r="AP169" t="str">
        <f>+IFERROR(VLOOKUP(AO169,[1]!Tabla_áreas[#Data],3,FALSE),"")</f>
        <v/>
      </c>
      <c r="AQ169" t="str">
        <f t="shared" si="4"/>
        <v>TER-10-15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proceso\\TER-10-15 .xlsx</v>
      </c>
    </row>
    <row r="170" spans="39:45" x14ac:dyDescent="0.25">
      <c r="AM170" s="7" t="s">
        <v>181</v>
      </c>
      <c r="AN170" t="s">
        <v>881</v>
      </c>
      <c r="AO170" s="7" t="str">
        <f>+IFERROR(VLOOKUP(AN170,Tabla1[],2,FALSE),"")</f>
        <v>EMB</v>
      </c>
      <c r="AP170" t="str">
        <f>+IFERROR(VLOOKUP(AO170,[1]!Tabla_áreas[#Data],3,FALSE),"")</f>
        <v/>
      </c>
      <c r="AQ170" t="str">
        <f t="shared" si="4"/>
        <v>EMB-01-20</v>
      </c>
      <c r="AR170" t="str">
        <f>IFERROR(VLOOKUP(AQ170,[1]!Tabla1[[#All],[HdP Cód Nuevo]:[HdP Nombre]],2,FALSE),"")</f>
        <v/>
      </c>
      <c r="AS170" t="str">
        <f t="shared" si="5"/>
        <v>\\SERVER2012\ingenieria de procesos\Hojas de proceso\\EMB-01-20 .xlsx</v>
      </c>
    </row>
    <row r="171" spans="39:45" ht="16.5" customHeight="1" x14ac:dyDescent="0.25">
      <c r="AM171" s="7" t="s">
        <v>182</v>
      </c>
      <c r="AN171" t="s">
        <v>882</v>
      </c>
      <c r="AO171" s="7" t="str">
        <f>+IFERROR(VLOOKUP(AN171,Tabla1[],2,FALSE),"")</f>
        <v>SUB</v>
      </c>
      <c r="AP171" t="str">
        <f>+IFERROR(VLOOKUP(AO171,[1]!Tabla_áreas[#Data],3,FALSE),"")</f>
        <v/>
      </c>
      <c r="AQ171" t="str">
        <f t="shared" si="4"/>
        <v>SUB-20-01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proceso\\SUB-20-01 .xlsx</v>
      </c>
    </row>
    <row r="172" spans="39:45" ht="16.5" customHeight="1" x14ac:dyDescent="0.25">
      <c r="AM172" s="7" t="s">
        <v>183</v>
      </c>
      <c r="AN172" t="s">
        <v>13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ht="16.5" customHeight="1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ht="16.5" customHeight="1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ht="16.5" customHeight="1" x14ac:dyDescent="0.25">
      <c r="AM175" s="7" t="s">
        <v>186</v>
      </c>
      <c r="AN175" t="s">
        <v>975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N176" t="s">
        <v>1087</v>
      </c>
      <c r="AO176" s="7" t="str">
        <f>+IFERROR(VLOOKUP(AN176,Tabla1[],2,FALSE),"")</f>
        <v>SUB</v>
      </c>
      <c r="AP176" t="str">
        <f>+IFERROR(VLOOKUP(AO176,[1]!Tabla_áreas[#Data],3,FALSE),"")</f>
        <v/>
      </c>
      <c r="AQ176" t="str">
        <f t="shared" si="4"/>
        <v>SUB-05-20</v>
      </c>
      <c r="AR176" t="str">
        <f>IFERROR(VLOOKUP(AQ176,[1]!Tabla1[[#All],[HdP Cód Nuevo]:[HdP Nombre]],2,FALSE),"")</f>
        <v/>
      </c>
      <c r="AS176" t="str">
        <f t="shared" si="5"/>
        <v>\\SERVER2012\ingenieria de procesos\Hojas de proceso\\SUB-05-20 .xlsx</v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N194" t="s">
        <v>885</v>
      </c>
      <c r="AO194" s="7" t="str">
        <f>+IFERROR(VLOOKUP(AN194,Tabla1[],2,FALSE),"")</f>
        <v>EQU</v>
      </c>
      <c r="AP194" t="str">
        <f>+IFERROR(VLOOKUP(AO194,[1]!Tabla_áreas[#Data],3,FALSE),"")</f>
        <v/>
      </c>
      <c r="AQ194" t="str">
        <f t="shared" si="4"/>
        <v>EQU-01-25</v>
      </c>
      <c r="AR194" t="str">
        <f>IFERROR(VLOOKUP(AQ194,[1]!Tabla1[[#All],[HdP Cód Nuevo]:[HdP Nombre]],2,FALSE),"")</f>
        <v/>
      </c>
      <c r="AS194" t="str">
        <f t="shared" si="5"/>
        <v>\\SERVER2012\ingenieria de procesos\Hojas de proceso\\EQU-01-25 .xlsx</v>
      </c>
    </row>
    <row r="195" spans="39:45" x14ac:dyDescent="0.25">
      <c r="AM195" s="7" t="s">
        <v>206</v>
      </c>
      <c r="AN195" t="s">
        <v>909</v>
      </c>
      <c r="AO195" s="7" t="str">
        <f>+IFERROR(VLOOKUP(AN195,Tabla1[],2,FALSE),"")</f>
        <v>EQU</v>
      </c>
      <c r="AP195" t="str">
        <f>+IFERROR(VLOOKUP(AO195,[1]!Tabla_áreas[#Data],3,FALSE),"")</f>
        <v/>
      </c>
      <c r="AQ195" t="str">
        <f t="shared" si="4"/>
        <v>EQU-01-20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proceso\\EQU-01-20 .xlsx</v>
      </c>
    </row>
    <row r="196" spans="39:45" x14ac:dyDescent="0.25">
      <c r="AM196" s="7" t="s">
        <v>207</v>
      </c>
      <c r="AN196" t="s">
        <v>913</v>
      </c>
      <c r="AO196" s="7" t="str">
        <f>+IFERROR(VLOOKUP(AN196,Tabla1[],2,FALSE),"")</f>
        <v>EQU</v>
      </c>
      <c r="AP196" t="str">
        <f>+IFERROR(VLOOKUP(AO196,[1]!Tabla_áreas[#Data],3,FALSE),"")</f>
        <v/>
      </c>
      <c r="AQ196" t="str">
        <f t="shared" si="4"/>
        <v>EQU-01-15</v>
      </c>
      <c r="AR196" t="str">
        <f>IFERROR(VLOOKUP(AQ196,[1]!Tabla1[[#All],[HdP Cód Nuevo]:[HdP Nombre]],2,FALSE),"")</f>
        <v/>
      </c>
      <c r="AS196" t="str">
        <f t="shared" si="5"/>
        <v>\\SERVER2012\ingenieria de procesos\Hojas de proceso\\EQU-01-15 .xlsx</v>
      </c>
    </row>
    <row r="197" spans="39:45" x14ac:dyDescent="0.25">
      <c r="AM197" s="7" t="s">
        <v>208</v>
      </c>
      <c r="AN197" t="s">
        <v>912</v>
      </c>
      <c r="AO197" s="7" t="str">
        <f>+IFERROR(VLOOKUP(AN197,Tabla1[],2,FALSE),"")</f>
        <v>EQU</v>
      </c>
      <c r="AP197" t="str">
        <f>+IFERROR(VLOOKUP(AO197,[1]!Tabla_áreas[#Data],3,FALSE),"")</f>
        <v/>
      </c>
      <c r="AQ197" t="str">
        <f t="shared" si="4"/>
        <v>EQU-01-10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proceso\\EQU-01-10 .xlsx</v>
      </c>
    </row>
    <row r="198" spans="39:45" x14ac:dyDescent="0.25">
      <c r="AM198" s="7" t="s">
        <v>209</v>
      </c>
      <c r="AN198" t="s">
        <v>910</v>
      </c>
      <c r="AO198" s="7" t="str">
        <f>+IFERROR(VLOOKUP(AN198,Tabla1[],2,FALSE),"")</f>
        <v>EQU</v>
      </c>
      <c r="AP198" t="str">
        <f>+IFERROR(VLOOKUP(AO198,[1]!Tabla_áreas[#Data],3,FALSE),"")</f>
        <v/>
      </c>
      <c r="AQ198" t="str">
        <f t="shared" si="4"/>
        <v>EQU-01-01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proceso\\EQU-01-01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O200" s="7" t="str">
        <f>+IFERROR(VLOOKUP(AN200,Tabla1[],2,FALSE),"")</f>
        <v/>
      </c>
      <c r="AP200" t="str">
        <f>+IFERROR(VLOOKUP(AO200,[1]!Tabla_áreas[#Data],3,FALSE),"")</f>
        <v/>
      </c>
      <c r="AQ200" t="str">
        <f t="shared" si="4"/>
        <v/>
      </c>
      <c r="AR200" t="str">
        <f>IFERROR(VLOOKUP(AQ200,[1]!Tabla1[[#All],[HdP Cód Nuevo]:[HdP Nombre]],2,FALSE),"")</f>
        <v/>
      </c>
      <c r="AS200" t="str">
        <f t="shared" si="5"/>
        <v/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ref="AQ202:AQ265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/>
      </c>
    </row>
    <row r="203" spans="39:45" x14ac:dyDescent="0.25">
      <c r="AM203" s="7" t="s">
        <v>214</v>
      </c>
      <c r="AO203" s="7" t="str">
        <f>+IFERROR(VLOOKUP(AN203,Tabla1[],2,FALSE),"")</f>
        <v/>
      </c>
      <c r="AP203" t="str">
        <f>+IFERROR(VLOOKUP(AO203,[1]!Tabla_áreas[#Data],3,FALSE),"")</f>
        <v/>
      </c>
      <c r="AQ203" t="str">
        <f t="shared" si="6"/>
        <v/>
      </c>
      <c r="AR203" t="str">
        <f>IFERROR(VLOOKUP(AQ203,[1]!Tabla1[[#All],[HdP Cód Nuevo]:[HdP Nombre]],2,FALSE),"")</f>
        <v/>
      </c>
      <c r="AS203" t="str">
        <f t="shared" si="7"/>
        <v/>
      </c>
    </row>
    <row r="204" spans="39:45" x14ac:dyDescent="0.25">
      <c r="AM204" s="7" t="s">
        <v>215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218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219</v>
      </c>
      <c r="AN208" t="s">
        <v>1093</v>
      </c>
      <c r="AO208" s="7" t="str">
        <f>+IFERROR(VLOOKUP(AN208,Tabla1[],2,FALSE),"")</f>
        <v>PEV</v>
      </c>
      <c r="AP208" t="str">
        <f>+IFERROR(VLOOKUP(AO208,[1]!Tabla_áreas[#Data],3,FALSE),"")</f>
        <v/>
      </c>
      <c r="AQ208" t="str">
        <f t="shared" si="6"/>
        <v>PEV-35-20</v>
      </c>
      <c r="AR208" t="str">
        <f>IFERROR(VLOOKUP(AQ208,[1]!Tabla1[[#All],[HdP Cód Nuevo]:[HdP Nombre]],2,FALSE),"")</f>
        <v/>
      </c>
      <c r="AS208" t="str">
        <f t="shared" si="7"/>
        <v>\\SERVER2012\ingenieria de procesos\Hojas de proceso\\PEV-35-20 .xlsx</v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N211" t="s">
        <v>911</v>
      </c>
      <c r="AO211" s="7" t="str">
        <f>+IFERROR(VLOOKUP(AN211,Tabla1[],2,FALSE),"")</f>
        <v>EQU</v>
      </c>
      <c r="AP211" t="str">
        <f>+IFERROR(VLOOKUP(AO211,[1]!Tabla_áreas[#Data],3,FALSE),"")</f>
        <v/>
      </c>
      <c r="AQ211" t="str">
        <f t="shared" si="6"/>
        <v>EQU-01-35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proceso\\EQU-01-35 .xlsx</v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N214" t="s">
        <v>886</v>
      </c>
      <c r="AO214" s="7" t="str">
        <f>+IFERROR(VLOOKUP(AN214,Tabla1[],2,FALSE),"")</f>
        <v>ARV</v>
      </c>
      <c r="AP214" t="str">
        <f>+IFERROR(VLOOKUP(AO214,[1]!Tabla_áreas[#Data],3,FALSE),"")</f>
        <v/>
      </c>
      <c r="AQ214" t="str">
        <f t="shared" si="6"/>
        <v>ARV-10-05</v>
      </c>
      <c r="AR214" t="str">
        <f>IFERROR(VLOOKUP(AQ214,[1]!Tabla1[[#All],[HdP Cód Nuevo]:[HdP Nombre]],2,FALSE),"")</f>
        <v/>
      </c>
      <c r="AS214" t="str">
        <f t="shared" si="7"/>
        <v>\\SERVER2012\ingenieria de procesos\Hojas de proceso\\ARV-10-05 .xlsx</v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N218" t="s">
        <v>890</v>
      </c>
      <c r="AO218" s="7" t="str">
        <f>+IFERROR(VLOOKUP(AN218,Tabla1[],2,FALSE),"")</f>
        <v>PEV</v>
      </c>
      <c r="AP218" t="str">
        <f>+IFERROR(VLOOKUP(AO218,[1]!Tabla_áreas[#Data],3,FALSE),"")</f>
        <v/>
      </c>
      <c r="AQ218" t="str">
        <f t="shared" si="6"/>
        <v>PEV-23-01</v>
      </c>
      <c r="AR218" t="str">
        <f>IFERROR(VLOOKUP(AQ218,[1]!Tabla1[[#All],[HdP Cód Nuevo]:[HdP Nombre]],2,FALSE),"")</f>
        <v/>
      </c>
      <c r="AS218" t="str">
        <f t="shared" si="7"/>
        <v>\\SERVER2012\ingenieria de procesos\Hojas de proceso\\PEV-23-01 .xlsx</v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N220" t="s">
        <v>1094</v>
      </c>
      <c r="AO220" s="7" t="str">
        <f>+IFERROR(VLOOKUP(AN220,Tabla1[],2,FALSE),"")</f>
        <v>PEV</v>
      </c>
      <c r="AP220" t="str">
        <f>+IFERROR(VLOOKUP(AO220,[1]!Tabla_áreas[#Data],3,FALSE),"")</f>
        <v/>
      </c>
      <c r="AQ220" t="str">
        <f t="shared" si="6"/>
        <v>PEV-36-01</v>
      </c>
      <c r="AR220" t="str">
        <f>IFERROR(VLOOKUP(AQ220,[1]!Tabla1[[#All],[HdP Cód Nuevo]:[HdP Nombre]],2,FALSE),"")</f>
        <v/>
      </c>
      <c r="AS220" t="str">
        <f t="shared" si="7"/>
        <v>\\SERVER2012\ingenieria de procesos\Hojas de proceso\\PEV-36-01 .xlsx</v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N224" t="s">
        <v>947</v>
      </c>
      <c r="AO224" s="7" t="str">
        <f>+IFERROR(VLOOKUP(AN224,Tabla1[],2,FALSE),"")</f>
        <v>CHA</v>
      </c>
      <c r="AP224" t="str">
        <f>+IFERROR(VLOOKUP(AO224,[1]!Tabla_áreas[#Data],3,FALSE),"")</f>
        <v/>
      </c>
      <c r="AQ224" t="str">
        <f t="shared" si="6"/>
        <v>CHA-01-15</v>
      </c>
      <c r="AR224" t="str">
        <f>IFERROR(VLOOKUP(AQ224,[1]!Tabla1[[#All],[HdP Cód Nuevo]:[HdP Nombre]],2,FALSE),"")</f>
        <v/>
      </c>
      <c r="AS224" t="str">
        <f t="shared" si="7"/>
        <v>\\SERVER2012\ingenieria de procesos\Hojas de proceso\\CHA-01-15 .xlsx</v>
      </c>
    </row>
    <row r="225" spans="39:45" x14ac:dyDescent="0.25">
      <c r="AM225" s="7" t="s">
        <v>236</v>
      </c>
      <c r="AN225" t="s">
        <v>891</v>
      </c>
      <c r="AO225" s="7" t="str">
        <f>+IFERROR(VLOOKUP(AN225,Tabla1[],2,FALSE),"")</f>
        <v>CHA</v>
      </c>
      <c r="AP225" t="str">
        <f>+IFERROR(VLOOKUP(AO225,[1]!Tabla_áreas[#Data],3,FALSE),"")</f>
        <v/>
      </c>
      <c r="AQ225" t="str">
        <f t="shared" si="6"/>
        <v>CHA-10-05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proceso\\CHA-10-05 .xlsx</v>
      </c>
    </row>
    <row r="226" spans="39:45" x14ac:dyDescent="0.25">
      <c r="AM226" s="7" t="s">
        <v>237</v>
      </c>
      <c r="AN226" t="s">
        <v>892</v>
      </c>
      <c r="AO226" s="7" t="str">
        <f>+IFERROR(VLOOKUP(AN226,Tabla1[],2,FALSE),"")</f>
        <v>CHA</v>
      </c>
      <c r="AP226" t="str">
        <f>+IFERROR(VLOOKUP(AO226,[1]!Tabla_áreas[#Data],3,FALSE),"")</f>
        <v/>
      </c>
      <c r="AQ226" t="str">
        <f t="shared" si="6"/>
        <v>CHA-15-05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proceso\\CHA-15-05 .xlsx</v>
      </c>
    </row>
    <row r="227" spans="39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39:45" ht="16.5" customHeight="1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39:45" x14ac:dyDescent="0.25">
      <c r="AM230" s="7" t="s">
        <v>241</v>
      </c>
      <c r="AN230" t="s">
        <v>816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39:45" x14ac:dyDescent="0.25">
      <c r="AM231" s="7" t="s">
        <v>242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39:45" x14ac:dyDescent="0.25">
      <c r="AM238" s="7" t="s">
        <v>249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6"/>
        <v/>
      </c>
      <c r="AR240" t="str">
        <f>IFERROR(VLOOKUP(AQ240,[1]!Tabla1[[#All],[HdP Cód Nuevo]:[HdP Nombre]],2,FALSE),"")</f>
        <v/>
      </c>
      <c r="AS240" t="str">
        <f t="shared" si="7"/>
        <v/>
      </c>
    </row>
    <row r="241" spans="39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39:45" x14ac:dyDescent="0.25">
      <c r="AM242" s="7" t="s">
        <v>253</v>
      </c>
      <c r="AN242" t="s">
        <v>1091</v>
      </c>
      <c r="AO242" s="7" t="str">
        <f>+IFERROR(VLOOKUP(AN242,Tabla1[],2,FALSE),"")</f>
        <v>PEV</v>
      </c>
      <c r="AP242" t="str">
        <f>+IFERROR(VLOOKUP(AO242,[1]!Tabla_áreas[#Data],3,FALSE),"")</f>
        <v/>
      </c>
      <c r="AQ242" t="str">
        <f t="shared" si="6"/>
        <v>PEV-30-25</v>
      </c>
      <c r="AR242" t="str">
        <f>IFERROR(VLOOKUP(AQ242,[1]!Tabla1[[#All],[HdP Cód Nuevo]:[HdP Nombre]],2,FALSE),"")</f>
        <v/>
      </c>
      <c r="AS242" t="str">
        <f t="shared" si="7"/>
        <v>\\SERVER2012\ingenieria de procesos\Hojas de proceso\\PEV-30-25 .xlsx</v>
      </c>
    </row>
    <row r="243" spans="39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39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39:45" x14ac:dyDescent="0.25"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39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39:45" x14ac:dyDescent="0.25">
      <c r="AM247" s="7" t="s">
        <v>258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39:45" ht="15" customHeight="1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39:45" ht="15" customHeight="1" x14ac:dyDescent="0.25"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39:45" ht="15" customHeight="1" x14ac:dyDescent="0.25"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39:45" ht="15" customHeight="1" x14ac:dyDescent="0.25">
      <c r="AM251" s="7" t="s">
        <v>262</v>
      </c>
      <c r="AN251" t="s">
        <v>894</v>
      </c>
      <c r="AO251" s="7" t="str">
        <f>+IFERROR(VLOOKUP(AN251,Tabla1[],2,FALSE),"")</f>
        <v>TER</v>
      </c>
      <c r="AP251" t="str">
        <f>+IFERROR(VLOOKUP(AO251,[1]!Tabla_áreas[#Data],3,FALSE),"")</f>
        <v/>
      </c>
      <c r="AQ251" t="str">
        <f t="shared" si="6"/>
        <v>TER-10-25</v>
      </c>
      <c r="AR251" t="str">
        <f>IFERROR(VLOOKUP(AQ251,[1]!Tabla1[[#All],[HdP Cód Nuevo]:[HdP Nombre]],2,FALSE),"")</f>
        <v/>
      </c>
      <c r="AS251" t="str">
        <f t="shared" si="7"/>
        <v>\\SERVER2012\ingenieria de procesos\Hojas de proceso\\TER-10-25 .xlsx</v>
      </c>
    </row>
    <row r="252" spans="39:45" ht="15" customHeight="1" x14ac:dyDescent="0.25">
      <c r="AM252" s="7" t="s">
        <v>263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39:45" ht="15" customHeight="1" x14ac:dyDescent="0.25"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39:45" ht="15" customHeight="1" x14ac:dyDescent="0.25"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39:45" ht="15" customHeight="1" x14ac:dyDescent="0.25">
      <c r="AM255" s="7" t="s">
        <v>266</v>
      </c>
      <c r="AN255" t="s">
        <v>976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39:45" ht="15" customHeight="1" x14ac:dyDescent="0.25">
      <c r="AM256" s="7" t="s">
        <v>267</v>
      </c>
      <c r="AN256" t="s">
        <v>977</v>
      </c>
      <c r="AO256" s="7" t="str">
        <f>+IFERROR(VLOOKUP(AN256,Tabla1[],2,FALSE),"")</f>
        <v>PLA</v>
      </c>
      <c r="AP256" t="str">
        <f>+IFERROR(VLOOKUP(AO256,[1]!Tabla_áreas[#Data],3,FALSE),"")</f>
        <v/>
      </c>
      <c r="AQ256" t="str">
        <f t="shared" si="6"/>
        <v>PLA-05-05</v>
      </c>
      <c r="AR256" t="str">
        <f>IFERROR(VLOOKUP(AQ256,[1]!Tabla1[[#All],[HdP Cód Nuevo]:[HdP Nombre]],2,FALSE),"")</f>
        <v/>
      </c>
      <c r="AS256" t="str">
        <f t="shared" si="7"/>
        <v>\\SERVER2012\ingenieria de procesos\Hojas de proceso\\PLA-05-05 .xlsx</v>
      </c>
    </row>
    <row r="257" spans="1:45" ht="15" customHeight="1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ht="15" customHeight="1" x14ac:dyDescent="0.25"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1:45" ht="15" customHeight="1" x14ac:dyDescent="0.25">
      <c r="A259" s="94" t="s">
        <v>915</v>
      </c>
      <c r="B259" s="96"/>
      <c r="C259" s="94" t="s">
        <v>916</v>
      </c>
      <c r="D259" s="95"/>
      <c r="E259" s="95"/>
      <c r="F259" s="95"/>
      <c r="G259" s="96"/>
      <c r="H259" s="94" t="s">
        <v>917</v>
      </c>
      <c r="I259" s="95"/>
      <c r="J259" s="96"/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1:45" ht="15" customHeight="1" x14ac:dyDescent="0.25">
      <c r="A260" s="155" t="s">
        <v>918</v>
      </c>
      <c r="B260" s="156"/>
      <c r="C260" s="97" t="s">
        <v>919</v>
      </c>
      <c r="D260" s="98"/>
      <c r="E260" s="98"/>
      <c r="F260" s="98"/>
      <c r="G260" s="99"/>
      <c r="H260" s="97" t="s">
        <v>824</v>
      </c>
      <c r="I260" s="98"/>
      <c r="J260" s="99"/>
      <c r="AM260" s="7" t="s">
        <v>271</v>
      </c>
      <c r="AN260" t="s">
        <v>895</v>
      </c>
      <c r="AO260" s="7" t="str">
        <f>+IFERROR(VLOOKUP(AN260,Tabla1[],2,FALSE),"")</f>
        <v>PEV</v>
      </c>
      <c r="AP260" t="str">
        <f>+IFERROR(VLOOKUP(AO260,[1]!Tabla_áreas[#Data],3,FALSE),"")</f>
        <v/>
      </c>
      <c r="AQ260" t="str">
        <f t="shared" si="6"/>
        <v>PEV-24-01</v>
      </c>
      <c r="AR260" t="str">
        <f>IFERROR(VLOOKUP(AQ260,[1]!Tabla1[[#All],[HdP Cód Nuevo]:[HdP Nombre]],2,FALSE),"")</f>
        <v/>
      </c>
      <c r="AS260" t="str">
        <f t="shared" si="7"/>
        <v>\\SERVER2012\ingenieria de procesos\Hojas de proceso\\PEV-24-01 .xlsx</v>
      </c>
    </row>
    <row r="261" spans="1:45" ht="15" customHeight="1" x14ac:dyDescent="0.25">
      <c r="A261" s="151" t="s">
        <v>918</v>
      </c>
      <c r="B261" s="152"/>
      <c r="C261" s="100" t="s">
        <v>920</v>
      </c>
      <c r="D261" s="101"/>
      <c r="E261" s="101"/>
      <c r="F261" s="101"/>
      <c r="G261" s="102"/>
      <c r="H261" s="100" t="s">
        <v>13</v>
      </c>
      <c r="I261" s="101"/>
      <c r="J261" s="102"/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262" s="153" t="s">
        <v>918</v>
      </c>
      <c r="B262" s="154"/>
      <c r="C262" s="103" t="s">
        <v>921</v>
      </c>
      <c r="D262" s="104"/>
      <c r="E262" s="104"/>
      <c r="F262" s="104"/>
      <c r="G262" s="105"/>
      <c r="H262" s="103" t="s">
        <v>815</v>
      </c>
      <c r="I262" s="104"/>
      <c r="J262" s="105"/>
      <c r="AM262" s="7" t="s">
        <v>273</v>
      </c>
      <c r="AN262" t="s">
        <v>897</v>
      </c>
      <c r="AO262" s="7" t="str">
        <f>+IFERROR(VLOOKUP(AN262,Tabla1[],2,FALSE),"")</f>
        <v>EMB</v>
      </c>
      <c r="AP262" t="str">
        <f>+IFERROR(VLOOKUP(AO262,[1]!Tabla_áreas[#Data],3,FALSE),"")</f>
        <v/>
      </c>
      <c r="AQ262" t="str">
        <f t="shared" si="6"/>
        <v>EMB-20-01</v>
      </c>
      <c r="AR262" t="str">
        <f>IFERROR(VLOOKUP(AQ262,[1]!Tabla1[[#All],[HdP Cód Nuevo]:[HdP Nombre]],2,FALSE),"")</f>
        <v/>
      </c>
      <c r="AS262" t="str">
        <f t="shared" si="7"/>
        <v>\\SERVER2012\ingenieria de procesos\Hojas de proceso\\EMB-20-01 .xlsx</v>
      </c>
    </row>
    <row r="263" spans="1:45" x14ac:dyDescent="0.25">
      <c r="A263" s="147" t="s">
        <v>922</v>
      </c>
      <c r="B263" s="148"/>
      <c r="C263" s="106" t="s">
        <v>923</v>
      </c>
      <c r="D263" s="107"/>
      <c r="E263" s="107"/>
      <c r="F263" s="107"/>
      <c r="G263" s="108"/>
      <c r="H263" s="106" t="s">
        <v>726</v>
      </c>
      <c r="I263" s="107"/>
      <c r="J263" s="108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x14ac:dyDescent="0.25">
      <c r="A264" s="149" t="s">
        <v>922</v>
      </c>
      <c r="B264" s="150"/>
      <c r="C264" s="112" t="s">
        <v>924</v>
      </c>
      <c r="D264" s="113"/>
      <c r="E264" s="113"/>
      <c r="F264" s="113"/>
      <c r="G264" s="114"/>
      <c r="H264" s="112" t="s">
        <v>780</v>
      </c>
      <c r="I264" s="113"/>
      <c r="J264" s="114"/>
      <c r="AM264" s="7" t="s">
        <v>275</v>
      </c>
      <c r="AN264" t="s">
        <v>904</v>
      </c>
      <c r="AO264" s="7" t="str">
        <f>+IFERROR(VLOOKUP(AN264,Tabla1[],2,FALSE),"")</f>
        <v>ESP</v>
      </c>
      <c r="AP264" t="str">
        <f>+IFERROR(VLOOKUP(AO264,[1]!Tabla_áreas[#Data],3,FALSE),"")</f>
        <v/>
      </c>
      <c r="AQ264" t="str">
        <f t="shared" si="6"/>
        <v>ESP-05-05</v>
      </c>
      <c r="AR264" t="str">
        <f>IFERROR(VLOOKUP(AQ264,[1]!Tabla1[[#All],[HdP Cód Nuevo]:[HdP Nombre]],2,FALSE),"")</f>
        <v/>
      </c>
      <c r="AS264" t="str">
        <f t="shared" si="7"/>
        <v>\\SERVER2012\ingenieria de procesos\Hojas de proceso\\ESP-05-05 .xlsx</v>
      </c>
    </row>
    <row r="265" spans="1:45" x14ac:dyDescent="0.25">
      <c r="A265" s="143" t="s">
        <v>922</v>
      </c>
      <c r="B265" s="144"/>
      <c r="C265" s="115" t="s">
        <v>925</v>
      </c>
      <c r="D265" s="116"/>
      <c r="E265" s="116"/>
      <c r="F265" s="116"/>
      <c r="G265" s="117"/>
      <c r="H265" s="115" t="s">
        <v>926</v>
      </c>
      <c r="I265" s="116"/>
      <c r="J265" s="117"/>
      <c r="AM265" s="7" t="s">
        <v>1</v>
      </c>
      <c r="AN265" t="s">
        <v>1218</v>
      </c>
      <c r="AO265" s="7" t="str">
        <f>+IFERROR(VLOOKUP(AN265,Tabla1[],2,FALSE),"")</f>
        <v>ESP</v>
      </c>
      <c r="AP265" t="str">
        <f>+IFERROR(VLOOKUP(AO265,[1]!Tabla_áreas[#Data],3,FALSE),"")</f>
        <v/>
      </c>
      <c r="AQ265" t="str">
        <f t="shared" si="6"/>
        <v>ESP-05-11</v>
      </c>
      <c r="AR265" t="str">
        <f>IFERROR(VLOOKUP(AQ265,[1]!Tabla1[[#All],[HdP Cód Nuevo]:[HdP Nombre]],2,FALSE),"")</f>
        <v/>
      </c>
      <c r="AS265" t="str">
        <f t="shared" si="7"/>
        <v>\\SERVER2012\ingenieria de procesos\Hojas de proceso\\ESP-05-11 .xlsx</v>
      </c>
    </row>
    <row r="266" spans="1:45" x14ac:dyDescent="0.25">
      <c r="A266" s="145" t="s">
        <v>922</v>
      </c>
      <c r="B266" s="146"/>
      <c r="C266" s="118" t="s">
        <v>927</v>
      </c>
      <c r="D266" s="119"/>
      <c r="E266" s="119"/>
      <c r="F266" s="119"/>
      <c r="G266" s="120"/>
      <c r="H266" s="118" t="s">
        <v>823</v>
      </c>
      <c r="I266" s="119"/>
      <c r="J266" s="120"/>
      <c r="AM266" s="7" t="s">
        <v>276</v>
      </c>
      <c r="AN266" t="s">
        <v>1086</v>
      </c>
      <c r="AO266" s="7" t="str">
        <f>+IFERROR(VLOOKUP(AN266,Tabla1[],2,FALSE),"")</f>
        <v>ARV</v>
      </c>
      <c r="AP266" t="str">
        <f>+IFERROR(VLOOKUP(AO266,[1]!Tabla_áreas[#Data],3,FALSE),"")</f>
        <v/>
      </c>
      <c r="AQ266" t="str">
        <f t="shared" ref="AQ266:AQ329" si="8">IF(AO266="","",AO266&amp;"-"&amp;RIGHT(AN266,5))</f>
        <v>ARV-28-01</v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>\\SERVER2012\ingenieria de procesos\Hojas de proceso\\ARV-28-01 .xlsx</v>
      </c>
    </row>
    <row r="267" spans="1:45" x14ac:dyDescent="0.25">
      <c r="A267" s="121" t="s">
        <v>922</v>
      </c>
      <c r="B267" s="123"/>
      <c r="C267" s="121" t="s">
        <v>928</v>
      </c>
      <c r="D267" s="122"/>
      <c r="E267" s="122"/>
      <c r="F267" s="122"/>
      <c r="G267" s="123"/>
      <c r="H267" s="121" t="s">
        <v>784</v>
      </c>
      <c r="I267" s="122"/>
      <c r="J267" s="123"/>
      <c r="AM267" s="7" t="s">
        <v>277</v>
      </c>
      <c r="AN267" t="s">
        <v>784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x14ac:dyDescent="0.25">
      <c r="A268" s="141" t="s">
        <v>922</v>
      </c>
      <c r="B268" s="142"/>
      <c r="C268" s="124" t="s">
        <v>929</v>
      </c>
      <c r="D268" s="125"/>
      <c r="E268" s="125"/>
      <c r="F268" s="125"/>
      <c r="G268" s="126"/>
      <c r="H268" s="124" t="s">
        <v>819</v>
      </c>
      <c r="I268" s="125"/>
      <c r="J268" s="126"/>
      <c r="AM268" s="7" t="s">
        <v>2</v>
      </c>
      <c r="AN268" t="s">
        <v>1083</v>
      </c>
      <c r="AO268" s="7" t="str">
        <f>+IFERROR(VLOOKUP(AN268,Tabla1[],2,FALSE),"")</f>
        <v>EQU</v>
      </c>
      <c r="AP268" t="str">
        <f>+IFERROR(VLOOKUP(AO268,[1]!Tabla_áreas[#Data],3,FALSE),"")</f>
        <v/>
      </c>
      <c r="AQ268" t="str">
        <f t="shared" si="8"/>
        <v>EQU-65-01</v>
      </c>
      <c r="AR268" t="str">
        <f>IFERROR(VLOOKUP(AQ268,[1]!Tabla1[[#All],[HdP Cód Nuevo]:[HdP Nombre]],2,FALSE),"")</f>
        <v/>
      </c>
      <c r="AS268" t="str">
        <f t="shared" si="9"/>
        <v>\\SERVER2012\ingenieria de procesos\Hojas de proceso\\EQU-65-01 .xlsx</v>
      </c>
    </row>
    <row r="269" spans="1:45" x14ac:dyDescent="0.25">
      <c r="A269" s="137" t="s">
        <v>922</v>
      </c>
      <c r="B269" s="138"/>
      <c r="C269" s="91" t="s">
        <v>930</v>
      </c>
      <c r="D269" s="92"/>
      <c r="E269" s="92"/>
      <c r="F269" s="92"/>
      <c r="G269" s="93"/>
      <c r="H269" s="91" t="s">
        <v>931</v>
      </c>
      <c r="I269" s="92"/>
      <c r="J269" s="93"/>
      <c r="AM269" s="7" t="s">
        <v>278</v>
      </c>
      <c r="AN269" s="5"/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1:45" x14ac:dyDescent="0.25">
      <c r="A270" s="139" t="s">
        <v>922</v>
      </c>
      <c r="B270" s="140"/>
      <c r="C270" s="109" t="s">
        <v>932</v>
      </c>
      <c r="D270" s="110"/>
      <c r="E270" s="110"/>
      <c r="F270" s="110"/>
      <c r="G270" s="111"/>
      <c r="H270" s="109" t="s">
        <v>820</v>
      </c>
      <c r="I270" s="110"/>
      <c r="J270" s="111"/>
      <c r="AM270" s="7" t="s">
        <v>5</v>
      </c>
      <c r="AN270" s="5" t="s">
        <v>1177</v>
      </c>
      <c r="AO270" s="7" t="str">
        <f>+IFERROR(VLOOKUP(AN270,Tabla1[],2,FALSE),"")</f>
        <v>EQU</v>
      </c>
      <c r="AP270" t="str">
        <f>+IFERROR(VLOOKUP(AO270,[1]!Tabla_áreas[#Data],3,FALSE),"")</f>
        <v/>
      </c>
      <c r="AQ270" t="str">
        <f t="shared" si="8"/>
        <v>EQU-60-01</v>
      </c>
      <c r="AR270" t="str">
        <f>IFERROR(VLOOKUP(AQ270,[1]!Tabla1[[#All],[HdP Cód Nuevo]:[HdP Nombre]],2,FALSE),"")</f>
        <v/>
      </c>
      <c r="AS270" t="str">
        <f t="shared" si="9"/>
        <v>\\SERVER2012\ingenieria de procesos\Hojas de proceso\\EQU-60-01 .xlsx</v>
      </c>
    </row>
    <row r="271" spans="1:45" x14ac:dyDescent="0.25">
      <c r="A271" s="129" t="s">
        <v>922</v>
      </c>
      <c r="B271" s="130"/>
      <c r="C271" s="85" t="s">
        <v>933</v>
      </c>
      <c r="D271" s="86"/>
      <c r="E271" s="86"/>
      <c r="F271" s="86"/>
      <c r="G271" s="87"/>
      <c r="H271" s="85" t="s">
        <v>816</v>
      </c>
      <c r="I271" s="86"/>
      <c r="J271" s="87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x14ac:dyDescent="0.25">
      <c r="A272" s="133" t="s">
        <v>922</v>
      </c>
      <c r="B272" s="134"/>
      <c r="C272" s="88" t="s">
        <v>934</v>
      </c>
      <c r="D272" s="89"/>
      <c r="E272" s="89"/>
      <c r="F272" s="89"/>
      <c r="G272" s="90"/>
      <c r="H272" s="88" t="s">
        <v>821</v>
      </c>
      <c r="I272" s="89"/>
      <c r="J272" s="90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1:45" x14ac:dyDescent="0.25">
      <c r="A273" s="135" t="s">
        <v>922</v>
      </c>
      <c r="B273" s="136"/>
      <c r="C273" s="79" t="s">
        <v>935</v>
      </c>
      <c r="D273" s="80"/>
      <c r="E273" s="80"/>
      <c r="F273" s="80"/>
      <c r="G273" s="81"/>
      <c r="H273" s="79" t="s">
        <v>936</v>
      </c>
      <c r="I273" s="80"/>
      <c r="J273" s="81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1:45" x14ac:dyDescent="0.25">
      <c r="A274" s="131" t="s">
        <v>922</v>
      </c>
      <c r="B274" s="132"/>
      <c r="C274" s="82" t="s">
        <v>937</v>
      </c>
      <c r="D274" s="83"/>
      <c r="E274" s="83"/>
      <c r="F274" s="83"/>
      <c r="G274" s="84"/>
      <c r="H274" s="82" t="s">
        <v>822</v>
      </c>
      <c r="I274" s="83"/>
      <c r="J274" s="84"/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1:45" x14ac:dyDescent="0.25">
      <c r="AM275" s="7" t="s">
        <v>279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1:45" x14ac:dyDescent="0.25"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1:45" x14ac:dyDescent="0.25"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1:45" x14ac:dyDescent="0.25"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1:45" x14ac:dyDescent="0.25">
      <c r="AM279" s="7" t="s">
        <v>283</v>
      </c>
      <c r="AN279" s="5" t="s">
        <v>1096</v>
      </c>
      <c r="AO279" s="7" t="str">
        <f>+IFERROR(VLOOKUP(AN279,Tabla1[],2,FALSE),"")</f>
        <v>ESP</v>
      </c>
      <c r="AP279" t="str">
        <f>+IFERROR(VLOOKUP(AO279,[1]!Tabla_áreas[#Data],3,FALSE),"")</f>
        <v/>
      </c>
      <c r="AQ279" t="str">
        <f t="shared" si="8"/>
        <v>ESP-01-05</v>
      </c>
      <c r="AR279" t="str">
        <f>IFERROR(VLOOKUP(AQ279,[1]!Tabla1[[#All],[HdP Cód Nuevo]:[HdP Nombre]],2,FALSE),"")</f>
        <v/>
      </c>
      <c r="AS279" t="str">
        <f t="shared" si="9"/>
        <v>\\SERVER2012\ingenieria de procesos\Hojas de proceso\\ESP-01-05 .xlsx</v>
      </c>
    </row>
    <row r="280" spans="1:45" x14ac:dyDescent="0.25">
      <c r="AM280" s="7" t="s">
        <v>284</v>
      </c>
      <c r="AN280" s="5" t="s">
        <v>784</v>
      </c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1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1:45" x14ac:dyDescent="0.25">
      <c r="AL282" s="1"/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x14ac:dyDescent="0.25">
      <c r="AM283" s="7" t="s">
        <v>10</v>
      </c>
      <c r="AN283" t="s">
        <v>778</v>
      </c>
      <c r="AO283" s="7" t="str">
        <f>+IFERROR(VLOOKUP(AN283,Tabla1[],2,FALSE),"")</f>
        <v>ATQ</v>
      </c>
      <c r="AP283" t="str">
        <f>+IFERROR(VLOOKUP(AO283,[1]!Tabla_áreas[#Data],3,FALSE),"")</f>
        <v/>
      </c>
      <c r="AQ283" t="str">
        <f t="shared" si="8"/>
        <v>ATQ-35-05</v>
      </c>
      <c r="AR283" t="str">
        <f>IFERROR(VLOOKUP(AQ283,[1]!Tabla1[[#All],[HdP Cód Nuevo]:[HdP Nombre]],2,FALSE),"")</f>
        <v/>
      </c>
      <c r="AS283" t="str">
        <f t="shared" si="9"/>
        <v>\\SERVER2012\ingenieria de procesos\Hojas de proceso\\ATQ-35-05 .xlsx</v>
      </c>
    </row>
    <row r="284" spans="1:45" x14ac:dyDescent="0.25">
      <c r="AM284" s="7" t="s">
        <v>287</v>
      </c>
      <c r="AN284" t="s">
        <v>1099</v>
      </c>
      <c r="AO284" s="7" t="str">
        <f>+IFERROR(VLOOKUP(AN284,Tabla1[],2,FALSE),"")</f>
        <v>PEV</v>
      </c>
      <c r="AP284" t="str">
        <f>+IFERROR(VLOOKUP(AO284,[1]!Tabla_áreas[#Data],3,FALSE),"")</f>
        <v/>
      </c>
      <c r="AQ284" t="str">
        <f t="shared" si="8"/>
        <v>PEV-01-05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proceso\\PEV-01-05 .xlsx</v>
      </c>
    </row>
    <row r="285" spans="1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1:45" x14ac:dyDescent="0.25">
      <c r="AM286" s="7" t="s">
        <v>11</v>
      </c>
      <c r="AN286" t="s">
        <v>877</v>
      </c>
      <c r="AO286" s="7" t="str">
        <f>+IFERROR(VLOOKUP(AN286,Tabla1[],2,FALSE),"")</f>
        <v>PEV</v>
      </c>
      <c r="AP286" t="str">
        <f>+IFERROR(VLOOKUP(AO286,[1]!Tabla_áreas[#Data],3,FALSE),"")</f>
        <v/>
      </c>
      <c r="AQ286" t="str">
        <f t="shared" si="8"/>
        <v>PEV-38-01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proceso\\PEV-38-01 .xlsx</v>
      </c>
    </row>
    <row r="287" spans="1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1:45" x14ac:dyDescent="0.25">
      <c r="AM288" s="7" t="s">
        <v>289</v>
      </c>
      <c r="AN288" t="s">
        <v>889</v>
      </c>
      <c r="AO288" s="7" t="str">
        <f>+IFERROR(VLOOKUP(AN288,Tabla1[],2,FALSE),"")</f>
        <v>PLA</v>
      </c>
      <c r="AP288" t="str">
        <f>+IFERROR(VLOOKUP(AO288,[1]!Tabla_áreas[#Data],3,FALSE),"")</f>
        <v/>
      </c>
      <c r="AQ288" t="str">
        <f t="shared" si="8"/>
        <v>PLA-15-03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proceso\\PLA-15-03 .xlsx</v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N291" t="s">
        <v>1173</v>
      </c>
      <c r="AO291" s="7" t="str">
        <f>+IFERROR(VLOOKUP(AN291,Tabla1[],2,FALSE),"")</f>
        <v>SUB</v>
      </c>
      <c r="AP291" t="str">
        <f>+IFERROR(VLOOKUP(AO291,[1]!Tabla_áreas[#Data],3,FALSE),"")</f>
        <v/>
      </c>
      <c r="AQ291" t="str">
        <f t="shared" si="8"/>
        <v>SUB-20-05</v>
      </c>
      <c r="AR291" t="str">
        <f>IFERROR(VLOOKUP(AQ291,[1]!Tabla1[[#All],[HdP Cód Nuevo]:[HdP Nombre]],2,FALSE),"")</f>
        <v/>
      </c>
      <c r="AS291" t="str">
        <f t="shared" si="9"/>
        <v>\\SERVER2012\ingenieria de procesos\Hojas de proceso\\SUB-20-05 .xlsx</v>
      </c>
    </row>
    <row r="292" spans="39:45" x14ac:dyDescent="0.25">
      <c r="AM292" s="7" t="s">
        <v>293</v>
      </c>
      <c r="AN292" t="s">
        <v>980</v>
      </c>
      <c r="AO292" s="7" t="str">
        <f>+IFERROR(VLOOKUP(AN292,Tabla1[],2,FALSE),"")</f>
        <v>SUB</v>
      </c>
      <c r="AP292" t="str">
        <f>+IFERROR(VLOOKUP(AO292,[1]!Tabla_áreas[#Data],3,FALSE),"")</f>
        <v/>
      </c>
      <c r="AQ292" t="str">
        <f t="shared" si="8"/>
        <v>SUB-10-02</v>
      </c>
      <c r="AR292" t="str">
        <f>IFERROR(VLOOKUP(AQ292,[1]!Tabla1[[#All],[HdP Cód Nuevo]:[HdP Nombre]],2,FALSE),"")</f>
        <v/>
      </c>
      <c r="AS292" t="str">
        <f t="shared" si="9"/>
        <v>\\SERVER2012\ingenieria de procesos\Hojas de proceso\\SUB-10-02 .xlsx</v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N294" t="s">
        <v>13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N295" t="s">
        <v>814</v>
      </c>
      <c r="AO295" s="7" t="str">
        <f>+IFERROR(VLOOKUP(AN295,Tabla1[],2,FALSE),"")</f>
        <v>EMB</v>
      </c>
      <c r="AP295" t="str">
        <f>+IFERROR(VLOOKUP(AO295,[1]!Tabla_áreas[#Data],3,FALSE),"")</f>
        <v/>
      </c>
      <c r="AQ295" t="str">
        <f t="shared" si="8"/>
        <v>EMB-10-01</v>
      </c>
      <c r="AR295" t="str">
        <f>IFERROR(VLOOKUP(AQ295,[1]!Tabla1[[#All],[HdP Cód Nuevo]:[HdP Nombre]],2,FALSE),"")</f>
        <v/>
      </c>
      <c r="AS295" t="str">
        <f t="shared" si="9"/>
        <v>\\SERVER2012\ingenieria de procesos\Hojas de proceso\\EMB-10-01 .xlsx</v>
      </c>
    </row>
    <row r="296" spans="39:45" x14ac:dyDescent="0.25">
      <c r="AM296" s="7" t="s">
        <v>297</v>
      </c>
      <c r="AN296" t="s">
        <v>815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N299" t="s">
        <v>781</v>
      </c>
      <c r="AO299" s="7" t="str">
        <f>+IFERROR(VLOOKUP(AN299,Tabla1[],2,FALSE),"")</f>
        <v>PEV</v>
      </c>
      <c r="AP299" t="str">
        <f>+IFERROR(VLOOKUP(AO299,[1]!Tabla_áreas[#Data],3,FALSE),"")</f>
        <v/>
      </c>
      <c r="AQ299" t="str">
        <f t="shared" si="8"/>
        <v>PEV-50-01</v>
      </c>
      <c r="AR299" t="str">
        <f>IFERROR(VLOOKUP(AQ299,[1]!Tabla1[[#All],[HdP Cód Nuevo]:[HdP Nombre]],2,FALSE),"")</f>
        <v/>
      </c>
      <c r="AS299" t="str">
        <f t="shared" si="9"/>
        <v>\\SERVER2012\ingenieria de procesos\Hojas de proceso\\PEV-50-01 .xlsx</v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N301" t="s">
        <v>1165</v>
      </c>
      <c r="AO301" s="7" t="str">
        <f>+IFERROR(VLOOKUP(AN301,Tabla1[],2,FALSE),"")</f>
        <v>PEV</v>
      </c>
      <c r="AP301" t="str">
        <f>+IFERROR(VLOOKUP(AO301,[1]!Tabla_áreas[#Data],3,FALSE),"")</f>
        <v/>
      </c>
      <c r="AQ301" t="str">
        <f t="shared" si="8"/>
        <v>PEV-10-05</v>
      </c>
      <c r="AR301" t="str">
        <f>IFERROR(VLOOKUP(AQ301,[1]!Tabla1[[#All],[HdP Cód Nuevo]:[HdP Nombre]],2,FALSE),"")</f>
        <v/>
      </c>
      <c r="AS301" t="str">
        <f t="shared" si="9"/>
        <v>\\SERVER2012\ingenieria de procesos\Hojas de proceso\\PEV-10-05 .xlsx</v>
      </c>
    </row>
    <row r="302" spans="39:45" x14ac:dyDescent="0.25">
      <c r="AM302" s="7" t="s">
        <v>303</v>
      </c>
      <c r="AN302" t="s">
        <v>1075</v>
      </c>
      <c r="AO302" s="7" t="str">
        <f>+IFERROR(VLOOKUP(AN302,Tabla1[],2,FALSE),"")</f>
        <v>EMB</v>
      </c>
      <c r="AP302" t="str">
        <f>+IFERROR(VLOOKUP(AO302,[1]!Tabla_áreas[#Data],3,FALSE),"")</f>
        <v/>
      </c>
      <c r="AQ302" t="str">
        <f t="shared" si="8"/>
        <v>EMB-10-05</v>
      </c>
      <c r="AR302" t="str">
        <f>IFERROR(VLOOKUP(AQ302,[1]!Tabla1[[#All],[HdP Cód Nuevo]:[HdP Nombre]],2,FALSE),"")</f>
        <v/>
      </c>
      <c r="AS302" t="str">
        <f t="shared" si="9"/>
        <v>\\SERVER2012\ingenieria de procesos\Hojas de proceso\\EMB-10-05 .xlsx</v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N304" t="s">
        <v>1169</v>
      </c>
      <c r="AO304" s="7" t="str">
        <f>+IFERROR(VLOOKUP(AN304,Tabla1[],2,FALSE),"")</f>
        <v>PEV</v>
      </c>
      <c r="AP304" t="str">
        <f>+IFERROR(VLOOKUP(AO304,[1]!Tabla_áreas[#Data],3,FALSE),"")</f>
        <v/>
      </c>
      <c r="AQ304" t="str">
        <f t="shared" si="8"/>
        <v>PEV-34-01</v>
      </c>
      <c r="AR304" t="str">
        <f>IFERROR(VLOOKUP(AQ304,[1]!Tabla1[[#All],[HdP Cód Nuevo]:[HdP Nombre]],2,FALSE),"")</f>
        <v/>
      </c>
      <c r="AS304" t="str">
        <f t="shared" si="9"/>
        <v>\\SERVER2012\ingenieria de procesos\Hojas de proceso\\PEV-34-01 .xlsx</v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N309" t="s">
        <v>1143</v>
      </c>
      <c r="AO309" s="7" t="str">
        <f>+IFERROR(VLOOKUP(AN309,Tabla1[],2,FALSE),"")</f>
        <v>EMB</v>
      </c>
      <c r="AP309" t="str">
        <f>+IFERROR(VLOOKUP(AO309,[1]!Tabla_áreas[#Data],3,FALSE),"")</f>
        <v/>
      </c>
      <c r="AQ309" t="str">
        <f t="shared" si="8"/>
        <v>EMB-01-30</v>
      </c>
      <c r="AR309" t="str">
        <f>IFERROR(VLOOKUP(AQ309,[1]!Tabla1[[#All],[HdP Cód Nuevo]:[HdP Nombre]],2,FALSE),"")</f>
        <v/>
      </c>
      <c r="AS309" t="str">
        <f t="shared" si="9"/>
        <v>\\SERVER2012\ingenieria de procesos\Hojas de proceso\\EMB-01-30 .xlsx</v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794</v>
      </c>
      <c r="AO311" s="7" t="str">
        <f>+IFERROR(VLOOKUP(AN311,Tabla1[],2,FALSE),"")</f>
        <v>CHA</v>
      </c>
      <c r="AP311" t="str">
        <f>+IFERROR(VLOOKUP(AO311,[1]!Tabla_áreas[#Data],3,FALSE),"")</f>
        <v/>
      </c>
      <c r="AQ311" t="str">
        <f t="shared" si="8"/>
        <v>CHA-01-05</v>
      </c>
      <c r="AR311" t="str">
        <f>IFERROR(VLOOKUP(AQ311,[1]!Tabla1[[#All],[HdP Cód Nuevo]:[HdP Nombre]],2,FALSE),"")</f>
        <v/>
      </c>
      <c r="AS311" t="str">
        <f t="shared" si="9"/>
        <v>\\SERVER2012\ingenieria de procesos\Hojas de proceso\\CHA-01-05 .xlsx</v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N319" t="s">
        <v>893</v>
      </c>
      <c r="AO319" s="7" t="str">
        <f>+IFERROR(VLOOKUP(AN319,Tabla1[],2,FALSE),"")</f>
        <v>PLA</v>
      </c>
      <c r="AP319" t="str">
        <f>+IFERROR(VLOOKUP(AO319,[1]!Tabla_áreas[#Data],3,FALSE),"")</f>
        <v/>
      </c>
      <c r="AQ319" t="str">
        <f t="shared" si="8"/>
        <v>PLA-20-05</v>
      </c>
      <c r="AR319" t="str">
        <f>IFERROR(VLOOKUP(AQ319,[1]!Tabla1[[#All],[HdP Cód Nuevo]:[HdP Nombre]],2,FALSE),"")</f>
        <v/>
      </c>
      <c r="AS319" t="str">
        <f t="shared" si="9"/>
        <v>\\SERVER2012\ingenieria de procesos\Hojas de proceso\\PLA-20-05 .xlsx</v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N323" t="s">
        <v>746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N324" t="s">
        <v>1084</v>
      </c>
      <c r="AO324" s="7" t="str">
        <f>+IFERROR(VLOOKUP(AN324,Tabla1[],2,FALSE),"")</f>
        <v>EQU</v>
      </c>
      <c r="AP324" t="str">
        <f>+IFERROR(VLOOKUP(AO324,[1]!Tabla_áreas[#Data],3,FALSE),"")</f>
        <v/>
      </c>
      <c r="AQ324" t="str">
        <f t="shared" si="8"/>
        <v>EQU-65-05</v>
      </c>
      <c r="AR324" t="str">
        <f>IFERROR(VLOOKUP(AQ324,[1]!Tabla1[[#All],[HdP Cód Nuevo]:[HdP Nombre]],2,FALSE),"")</f>
        <v/>
      </c>
      <c r="AS324" t="str">
        <f t="shared" si="9"/>
        <v>\\SERVER2012\ingenieria de procesos\Hojas de proceso\\EQU-65-05 .xlsx</v>
      </c>
    </row>
    <row r="325" spans="39:45" x14ac:dyDescent="0.25">
      <c r="AM325" s="7" t="s">
        <v>326</v>
      </c>
      <c r="AN325" t="s">
        <v>1085</v>
      </c>
      <c r="AO325" s="7" t="str">
        <f>+IFERROR(VLOOKUP(AN325,Tabla1[],2,FALSE),"")</f>
        <v>EQU</v>
      </c>
      <c r="AP325" t="str">
        <f>+IFERROR(VLOOKUP(AO325,[1]!Tabla_áreas[#Data],3,FALSE),"")</f>
        <v/>
      </c>
      <c r="AQ325" t="str">
        <f t="shared" si="8"/>
        <v>EQU-65-10</v>
      </c>
      <c r="AR325" t="str">
        <f>IFERROR(VLOOKUP(AQ325,[1]!Tabla1[[#All],[HdP Cód Nuevo]:[HdP Nombre]],2,FALSE),"")</f>
        <v/>
      </c>
      <c r="AS325" t="str">
        <f t="shared" si="9"/>
        <v>\\SERVER2012\ingenieria de procesos\Hojas de proceso\\EQU-65-10 .xlsx</v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N329" t="s">
        <v>807</v>
      </c>
      <c r="AO329" s="7" t="str">
        <f>+IFERROR(VLOOKUP(AN329,Tabla1[],2,FALSE),"")</f>
        <v>CON</v>
      </c>
      <c r="AP329" t="str">
        <f>+IFERROR(VLOOKUP(AO329,[1]!Tabla_áreas[#Data],3,FALSE),"")</f>
        <v/>
      </c>
      <c r="AQ329" t="str">
        <f t="shared" si="8"/>
        <v>CON-15-01</v>
      </c>
      <c r="AR329" t="str">
        <f>IFERROR(VLOOKUP(AQ329,[1]!Tabla1[[#All],[HdP Cód Nuevo]:[HdP Nombre]],2,FALSE),"")</f>
        <v/>
      </c>
      <c r="AS329" t="str">
        <f t="shared" si="9"/>
        <v>\\SERVER2012\ingenieria de procesos\Hojas de proceso\\CON-15-01 .xlsx</v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0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N332" t="s">
        <v>1088</v>
      </c>
      <c r="AO332" s="7" t="str">
        <f>+IFERROR(VLOOKUP(AN332,Tabla1[],2,FALSE),"")</f>
        <v>SUB</v>
      </c>
      <c r="AP332" t="str">
        <f>+IFERROR(VLOOKUP(AO332,[1]!Tabla_áreas[#Data],3,FALSE),"")</f>
        <v/>
      </c>
      <c r="AQ332" t="str">
        <f t="shared" si="10"/>
        <v>SUB-15-05</v>
      </c>
      <c r="AR332" t="str">
        <f>IFERROR(VLOOKUP(AQ332,[1]!Tabla1[[#All],[HdP Cód Nuevo]:[HdP Nombre]],2,FALSE),"")</f>
        <v/>
      </c>
      <c r="AS332" t="str">
        <f t="shared" si="11"/>
        <v>\\SERVER2012\ingenieria de procesos\Hojas de proceso\\SUB-15-05 .xlsx</v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N336" t="s">
        <v>1098</v>
      </c>
      <c r="AO336" s="7" t="str">
        <f>+IFERROR(VLOOKUP(AN336,Tabla1[],2,FALSE),"")</f>
        <v>CON</v>
      </c>
      <c r="AP336" t="str">
        <f>+IFERROR(VLOOKUP(AO336,[1]!Tabla_áreas[#Data],3,FALSE),"")</f>
        <v/>
      </c>
      <c r="AQ336" t="str">
        <f t="shared" si="10"/>
        <v>CON-01-05</v>
      </c>
      <c r="AR336" t="str">
        <f>IFERROR(VLOOKUP(AQ336,[1]!Tabla1[[#All],[HdP Cód Nuevo]:[HdP Nombre]],2,FALSE),"")</f>
        <v/>
      </c>
      <c r="AS336" t="str">
        <f t="shared" si="11"/>
        <v>\\SERVER2012\ingenieria de procesos\Hojas de proceso\\CON-01-05 .xlsx</v>
      </c>
    </row>
    <row r="337" spans="39:45" x14ac:dyDescent="0.25">
      <c r="AM337" s="7" t="s">
        <v>338</v>
      </c>
      <c r="AN337" t="s">
        <v>896</v>
      </c>
      <c r="AO337" s="7" t="str">
        <f>+IFERROR(VLOOKUP(AN337,Tabla1[],2,FALSE),"")</f>
        <v>SUB</v>
      </c>
      <c r="AP337" t="str">
        <f>+IFERROR(VLOOKUP(AO337,[1]!Tabla_áreas[#Data],3,FALSE),"")</f>
        <v/>
      </c>
      <c r="AQ337" t="str">
        <f t="shared" si="10"/>
        <v>SUB-15-01</v>
      </c>
      <c r="AR337" t="str">
        <f>IFERROR(VLOOKUP(AQ337,[1]!Tabla1[[#All],[HdP Cód Nuevo]:[HdP Nombre]],2,FALSE),"")</f>
        <v/>
      </c>
      <c r="AS337" t="str">
        <f t="shared" si="11"/>
        <v>\\SERVER2012\ingenieria de procesos\Hojas de proceso\\SUB-15-01 .xlsx</v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N342" t="s">
        <v>901</v>
      </c>
      <c r="AO342" s="7" t="str">
        <f>+IFERROR(VLOOKUP(AN342,Tabla1[],2,FALSE),"")</f>
        <v>PLA</v>
      </c>
      <c r="AP342" t="str">
        <f>+IFERROR(VLOOKUP(AO342,[1]!Tabla_áreas[#Data],3,FALSE),"")</f>
        <v/>
      </c>
      <c r="AQ342" t="str">
        <f t="shared" si="10"/>
        <v>PLA-05-05</v>
      </c>
      <c r="AR342" t="str">
        <f>IFERROR(VLOOKUP(AQ342,[1]!Tabla1[[#All],[HdP Cód Nuevo]:[HdP Nombre]],2,FALSE),"")</f>
        <v/>
      </c>
      <c r="AS342" t="str">
        <f t="shared" si="11"/>
        <v>\\SERVER2012\ingenieria de procesos\Hojas de proceso\\PLA-05-05 .xlsx</v>
      </c>
    </row>
    <row r="343" spans="39:45" x14ac:dyDescent="0.25">
      <c r="AM343" s="7" t="s">
        <v>344</v>
      </c>
      <c r="AN343" t="s">
        <v>1188</v>
      </c>
      <c r="AO343" s="7" t="str">
        <f>+IFERROR(VLOOKUP(AN343,Tabla1[],2,FALSE),"")</f>
        <v>PLA</v>
      </c>
      <c r="AP343" t="str">
        <f>+IFERROR(VLOOKUP(AO343,[1]!Tabla_áreas[#Data],3,FALSE),"")</f>
        <v/>
      </c>
      <c r="AQ343" t="str">
        <f t="shared" si="10"/>
        <v>PLA-25-01</v>
      </c>
      <c r="AR343" t="str">
        <f>IFERROR(VLOOKUP(AQ343,[1]!Tabla1[[#All],[HdP Cód Nuevo]:[HdP Nombre]],2,FALSE),"")</f>
        <v/>
      </c>
      <c r="AS343" t="str">
        <f t="shared" si="11"/>
        <v>\\SERVER2012\ingenieria de procesos\Hojas de proceso\\PLA-25-01 .xlsx</v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N347" t="s">
        <v>820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N351" t="s">
        <v>13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49">
    <mergeCell ref="G1:AG3"/>
    <mergeCell ref="A259:B259"/>
    <mergeCell ref="C259:G259"/>
    <mergeCell ref="H259:J259"/>
    <mergeCell ref="A260:B260"/>
    <mergeCell ref="C260:G260"/>
    <mergeCell ref="H260:J260"/>
    <mergeCell ref="A261:B261"/>
    <mergeCell ref="C261:G261"/>
    <mergeCell ref="H261:J261"/>
    <mergeCell ref="A262:B262"/>
    <mergeCell ref="C262:G262"/>
    <mergeCell ref="H262:J262"/>
    <mergeCell ref="A263:B263"/>
    <mergeCell ref="C263:G263"/>
    <mergeCell ref="H263:J263"/>
    <mergeCell ref="A264:B264"/>
    <mergeCell ref="C264:G264"/>
    <mergeCell ref="H264:J264"/>
    <mergeCell ref="A265:B265"/>
    <mergeCell ref="C265:G265"/>
    <mergeCell ref="H265:J265"/>
    <mergeCell ref="A266:B266"/>
    <mergeCell ref="C266:G266"/>
    <mergeCell ref="H266:J266"/>
    <mergeCell ref="A267:B267"/>
    <mergeCell ref="C267:G267"/>
    <mergeCell ref="H267:J267"/>
    <mergeCell ref="A268:B268"/>
    <mergeCell ref="C268:G268"/>
    <mergeCell ref="H268:J268"/>
    <mergeCell ref="A269:B269"/>
    <mergeCell ref="C269:G269"/>
    <mergeCell ref="H269:J269"/>
    <mergeCell ref="A270:B270"/>
    <mergeCell ref="C270:G270"/>
    <mergeCell ref="H270:J270"/>
    <mergeCell ref="A271:B271"/>
    <mergeCell ref="C271:G271"/>
    <mergeCell ref="H271:J271"/>
    <mergeCell ref="A274:B274"/>
    <mergeCell ref="C274:G274"/>
    <mergeCell ref="H274:J274"/>
    <mergeCell ref="A272:B272"/>
    <mergeCell ref="C272:G272"/>
    <mergeCell ref="H272:J272"/>
    <mergeCell ref="A273:B273"/>
    <mergeCell ref="C273:G273"/>
    <mergeCell ref="H273:J273"/>
  </mergeCells>
  <hyperlinks>
    <hyperlink ref="AN1" r:id="rId1" xr:uid="{00000000-0004-0000-0D00-000000000000}"/>
    <hyperlink ref="AN4" r:id="rId2" xr:uid="{00000000-0004-0000-0D00-000001000000}"/>
  </hyperlinks>
  <printOptions horizontalCentered="1" verticalCentered="1"/>
  <pageMargins left="0" right="0" top="0" bottom="0" header="0" footer="0"/>
  <pageSetup paperSize="9" scale="20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92D050"/>
    <pageSetUpPr fitToPage="1"/>
  </sheetPr>
  <dimension ref="A1:AS719"/>
  <sheetViews>
    <sheetView showGridLines="0" topLeftCell="A68" zoomScale="75" zoomScaleNormal="75" workbookViewId="0">
      <selection activeCell="AF113" sqref="AF113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7:45" s="21" customFormat="1" ht="15" customHeight="1" x14ac:dyDescent="0.25">
      <c r="G1" s="47" t="s">
        <v>1164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26"/>
      <c r="AM1" s="19" t="s">
        <v>952</v>
      </c>
      <c r="AN1" s="4" t="s">
        <v>953</v>
      </c>
      <c r="AO1" s="19" t="s">
        <v>954</v>
      </c>
      <c r="AP1" s="21" t="s">
        <v>940</v>
      </c>
    </row>
    <row r="2" spans="7:45" s="21" customFormat="1" ht="15" customHeight="1" x14ac:dyDescent="0.25"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26"/>
      <c r="AN2"/>
      <c r="AO2" s="19" t="s">
        <v>955</v>
      </c>
      <c r="AP2" s="21" t="str">
        <f>G1</f>
        <v>Diagrama de Procesos - Modelo M5000 BC</v>
      </c>
    </row>
    <row r="3" spans="7:45" s="21" customFormat="1" ht="15" customHeight="1" x14ac:dyDescent="0.25"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26"/>
      <c r="AM3" s="19" t="s">
        <v>4</v>
      </c>
      <c r="AN3" s="17">
        <f>+COUNTA(AM9:AM1048576)</f>
        <v>500</v>
      </c>
    </row>
    <row r="4" spans="7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M5000 BC</v>
      </c>
      <c r="AR4" s="2" t="str">
        <f>AN4&amp;AP4&amp;AP3</f>
        <v>\\SERVER2012\ingenieria de procesos\Hojas de proceso\\\SERVER2012\ingenieria de procesos\Hojas de proceso\0 - Diagramas de Procesos\Diagrama de Procesos - Modelo M5000 BC</v>
      </c>
    </row>
    <row r="5" spans="7:45" x14ac:dyDescent="0.25">
      <c r="AM5" s="3" t="s">
        <v>20</v>
      </c>
      <c r="AN5" t="s">
        <v>21</v>
      </c>
      <c r="AO5"/>
    </row>
    <row r="6" spans="7:45" x14ac:dyDescent="0.25">
      <c r="AO6"/>
    </row>
    <row r="7" spans="7:45" x14ac:dyDescent="0.25">
      <c r="AO7"/>
    </row>
    <row r="8" spans="7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7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7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7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7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7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7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7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7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N21" t="s">
        <v>828</v>
      </c>
      <c r="AO21" s="7" t="str">
        <f>+IFERROR(VLOOKUP(AN21,Tabla1[],2,FALSE),"")</f>
        <v>CHA</v>
      </c>
      <c r="AP21" t="str">
        <f>+IFERROR(VLOOKUP(AO21,[1]!Tabla_áreas[#Data],3,FALSE),"")</f>
        <v/>
      </c>
      <c r="AQ21" t="str">
        <f t="shared" si="0"/>
        <v>CHA-05-01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proceso\\CHA-05-01 .xlsx</v>
      </c>
    </row>
    <row r="22" spans="39:45" x14ac:dyDescent="0.25">
      <c r="AM22" s="7" t="s">
        <v>33</v>
      </c>
      <c r="AN22" t="s">
        <v>829</v>
      </c>
      <c r="AO22" s="7" t="str">
        <f>+IFERROR(VLOOKUP(AN22,Tabla1[],2,FALSE),"")</f>
        <v>CHA</v>
      </c>
      <c r="AP22" t="str">
        <f>+IFERROR(VLOOKUP(AO22,[1]!Tabla_áreas[#Data],3,FALSE),"")</f>
        <v/>
      </c>
      <c r="AQ22" t="str">
        <f t="shared" si="0"/>
        <v>CHA-05-05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proceso\\CHA-05-05 .xlsx</v>
      </c>
    </row>
    <row r="23" spans="39:45" x14ac:dyDescent="0.25">
      <c r="AM23" s="7" t="s">
        <v>34</v>
      </c>
      <c r="AN23" t="s">
        <v>746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N24" t="s">
        <v>854</v>
      </c>
      <c r="AO24" s="7" t="str">
        <f>+IFERROR(VLOOKUP(AN24,Tabla1[],2,FALSE),"")</f>
        <v>PLA</v>
      </c>
      <c r="AP24" t="str">
        <f>+IFERROR(VLOOKUP(AO24,[1]!Tabla_áreas[#Data],3,FALSE),"")</f>
        <v/>
      </c>
      <c r="AQ24" t="str">
        <f t="shared" si="0"/>
        <v>PLA-05-20</v>
      </c>
      <c r="AR24" t="str">
        <f>IFERROR(VLOOKUP(AQ24,[1]!Tabla1[[#All],[HdP Cód Nuevo]:[HdP Nombre]],2,FALSE),"")</f>
        <v/>
      </c>
      <c r="AS24" t="str">
        <f t="shared" si="1"/>
        <v>\\SERVER2012\ingenieria de procesos\Hojas de proceso\\PLA-05-20 .xlsx</v>
      </c>
    </row>
    <row r="25" spans="39:45" x14ac:dyDescent="0.25">
      <c r="AM25" s="7" t="s">
        <v>36</v>
      </c>
      <c r="AN25" t="s">
        <v>855</v>
      </c>
      <c r="AO25" s="7" t="str">
        <f>+IFERROR(VLOOKUP(AN25,Tabla1[],2,FALSE),"")</f>
        <v>PLA</v>
      </c>
      <c r="AP25" t="str">
        <f>+IFERROR(VLOOKUP(AO25,[1]!Tabla_áreas[#Data],3,FALSE),"")</f>
        <v/>
      </c>
      <c r="AQ25" t="str">
        <f t="shared" si="0"/>
        <v>PLA-15-15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proceso\\PLA-15-15 .xlsx</v>
      </c>
    </row>
    <row r="26" spans="39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N39" t="s">
        <v>856</v>
      </c>
      <c r="AO39" s="7" t="str">
        <f>+IFERROR(VLOOKUP(AN39,Tabla1[],2,FALSE),"")</f>
        <v>EQU</v>
      </c>
      <c r="AP39" t="str">
        <f>+IFERROR(VLOOKUP(AO39,[1]!Tabla_áreas[#Data],3,FALSE),"")</f>
        <v/>
      </c>
      <c r="AQ39" t="str">
        <f t="shared" si="0"/>
        <v>EQU-05-05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proceso\\EQU-05-05 .xlsx</v>
      </c>
    </row>
    <row r="40" spans="38:45" x14ac:dyDescent="0.25">
      <c r="AM40" s="7" t="s">
        <v>51</v>
      </c>
      <c r="AN40" t="s">
        <v>906</v>
      </c>
      <c r="AO40" s="7" t="str">
        <f>+IFERROR(VLOOKUP(AN40,Tabla1[],2,FALSE),"")</f>
        <v>EQU</v>
      </c>
      <c r="AP40" t="str">
        <f>+IFERROR(VLOOKUP(AO40,[1]!Tabla_áreas[#Data],3,FALSE),"")</f>
        <v/>
      </c>
      <c r="AQ40" t="str">
        <f t="shared" si="0"/>
        <v>EQU-20-20</v>
      </c>
      <c r="AR40" t="str">
        <f>IFERROR(VLOOKUP(AQ40,[1]!Tabla1[[#All],[HdP Cód Nuevo]:[HdP Nombre]],2,FALSE),"")</f>
        <v/>
      </c>
      <c r="AS40" t="str">
        <f t="shared" si="1"/>
        <v>\\SERVER2012\ingenieria de procesos\Hojas de proceso\\EQU-20-20 .xlsx</v>
      </c>
    </row>
    <row r="41" spans="38:45" x14ac:dyDescent="0.25">
      <c r="AM41" s="7" t="s">
        <v>52</v>
      </c>
      <c r="AN41" t="s">
        <v>857</v>
      </c>
      <c r="AO41" s="7" t="str">
        <f>+IFERROR(VLOOKUP(AN41,Tabla1[],2,FALSE),"")</f>
        <v>EQU</v>
      </c>
      <c r="AP41" t="str">
        <f>+IFERROR(VLOOKUP(AO41,[1]!Tabla_áreas[#Data],3,FALSE),"")</f>
        <v/>
      </c>
      <c r="AQ41" t="str">
        <f t="shared" si="0"/>
        <v>EQU-25-10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proceso\\EQU-25-10 .xlsx</v>
      </c>
    </row>
    <row r="42" spans="38:45" x14ac:dyDescent="0.25">
      <c r="AM42" s="7" t="s">
        <v>53</v>
      </c>
      <c r="AN42" t="s">
        <v>859</v>
      </c>
      <c r="AO42" s="7" t="str">
        <f>+IFERROR(VLOOKUP(AN42,Tabla1[],2,FALSE),"")</f>
        <v>EQU</v>
      </c>
      <c r="AP42" t="str">
        <f>+IFERROR(VLOOKUP(AO42,[1]!Tabla_áreas[#Data],3,FALSE),"")</f>
        <v/>
      </c>
      <c r="AQ42" t="str">
        <f t="shared" si="0"/>
        <v>EQU-35-05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proceso\\EQU-35-05 .xlsx</v>
      </c>
    </row>
    <row r="43" spans="38:45" x14ac:dyDescent="0.25">
      <c r="AM43" s="7" t="s">
        <v>54</v>
      </c>
      <c r="AN43" t="s">
        <v>757</v>
      </c>
      <c r="AO43" s="7" t="str">
        <f>+IFERROR(VLOOKUP(AN43,Tabla1[],2,FALSE),"")</f>
        <v>EQU</v>
      </c>
      <c r="AP43" t="str">
        <f>+IFERROR(VLOOKUP(AO43,[1]!Tabla_áreas[#Data],3,FALSE),"")</f>
        <v/>
      </c>
      <c r="AQ43" t="str">
        <f t="shared" si="0"/>
        <v>EQU-40-01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proceso\\EQU-40-01 .xlsx</v>
      </c>
    </row>
    <row r="44" spans="38:45" x14ac:dyDescent="0.25">
      <c r="AM44" s="7" t="s">
        <v>55</v>
      </c>
      <c r="AN44" t="s">
        <v>860</v>
      </c>
      <c r="AO44" s="7" t="str">
        <f>+IFERROR(VLOOKUP(AN44,Tabla1[],2,FALSE),"")</f>
        <v>EQU</v>
      </c>
      <c r="AP44" t="str">
        <f>+IFERROR(VLOOKUP(AO44,[1]!Tabla_áreas[#Data],3,FALSE),"")</f>
        <v/>
      </c>
      <c r="AQ44" t="str">
        <f t="shared" si="0"/>
        <v>EQU-45-05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proceso\\EQU-45-05 .xlsx</v>
      </c>
    </row>
    <row r="45" spans="38:45" x14ac:dyDescent="0.25">
      <c r="AM45" s="7" t="s">
        <v>56</v>
      </c>
      <c r="AN45" t="s">
        <v>759</v>
      </c>
      <c r="AO45" s="7" t="str">
        <f>+IFERROR(VLOOKUP(AN45,Tabla1[],2,FALSE),"")</f>
        <v>EQU</v>
      </c>
      <c r="AP45" t="str">
        <f>+IFERROR(VLOOKUP(AO45,[1]!Tabla_áreas[#Data],3,FALSE),"")</f>
        <v/>
      </c>
      <c r="AQ45" t="str">
        <f t="shared" si="0"/>
        <v>EQU-50-01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proceso\\EQU-50-01 .xlsx</v>
      </c>
    </row>
    <row r="46" spans="38:45" x14ac:dyDescent="0.25">
      <c r="AM46" s="7" t="s">
        <v>57</v>
      </c>
      <c r="AN46" t="s">
        <v>764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N47" t="s">
        <v>842</v>
      </c>
      <c r="AO47" s="7" t="str">
        <f>+IFERROR(VLOOKUP(AN47,Tabla1[],2,FALSE),"")</f>
        <v>PLA</v>
      </c>
      <c r="AP47" t="str">
        <f>+IFERROR(VLOOKUP(AO47,[1]!Tabla_áreas[#Data],3,FALSE),"")</f>
        <v/>
      </c>
      <c r="AQ47" t="str">
        <f t="shared" si="0"/>
        <v>PLA-05-05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proceso\\PLA-05-05 .xlsx</v>
      </c>
    </row>
    <row r="48" spans="38:45" x14ac:dyDescent="0.25">
      <c r="AM48" s="7" t="s">
        <v>59</v>
      </c>
      <c r="AN48" t="s">
        <v>861</v>
      </c>
      <c r="AO48" s="7" t="str">
        <f>+IFERROR(VLOOKUP(AN48,Tabla1[],2,FALSE),"")</f>
        <v>PLA</v>
      </c>
      <c r="AP48" t="str">
        <f>+IFERROR(VLOOKUP(AO48,[1]!Tabla_áreas[#Data],3,FALSE),"")</f>
        <v/>
      </c>
      <c r="AQ48" t="str">
        <f t="shared" si="0"/>
        <v>PLA-10-23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proceso\\PLA-10-23 .xlsx</v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N52" t="s">
        <v>803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N53" t="s">
        <v>804</v>
      </c>
      <c r="AO53" s="7" t="str">
        <f>+IFERROR(VLOOKUP(AN53,Tabla1[],2,FALSE),"")</f>
        <v>CON</v>
      </c>
      <c r="AP53" t="str">
        <f>+IFERROR(VLOOKUP(AO53,[1]!Tabla_áreas[#Data],3,FALSE),"")</f>
        <v/>
      </c>
      <c r="AQ53" t="str">
        <f t="shared" si="0"/>
        <v>CON-10-01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proceso\\CON-10-01 .xlsx</v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N56" t="s">
        <v>810</v>
      </c>
      <c r="AO56" s="7" t="str">
        <f>+IFERROR(VLOOKUP(AN56,Tabla1[],2,FALSE),"")</f>
        <v>EMB</v>
      </c>
      <c r="AP56" t="str">
        <f>+IFERROR(VLOOKUP(AO56,[1]!Tabla_áreas[#Data],3,FALSE),"")</f>
        <v/>
      </c>
      <c r="AQ56" t="str">
        <f t="shared" si="0"/>
        <v>EMB-05-01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proceso\\EMB-05-01 .xlsx</v>
      </c>
    </row>
    <row r="57" spans="39:45" x14ac:dyDescent="0.25">
      <c r="AM57" s="7" t="s">
        <v>68</v>
      </c>
      <c r="AN57" t="s">
        <v>813</v>
      </c>
      <c r="AO57" s="7" t="str">
        <f>+IFERROR(VLOOKUP(AN57,Tabla1[],2,FALSE),"")</f>
        <v>EMB</v>
      </c>
      <c r="AP57" t="str">
        <f>+IFERROR(VLOOKUP(AO57,[1]!Tabla_áreas[#Data],3,FALSE),"")</f>
        <v/>
      </c>
      <c r="AQ57" t="str">
        <f t="shared" si="0"/>
        <v>EMB-15-01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proceso\\EMB-15-01 .xlsx</v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775</v>
      </c>
      <c r="AO76" s="7" t="str">
        <f>+IFERROR(VLOOKUP(AN76,Tabla1[],2,FALSE),"")</f>
        <v>CON</v>
      </c>
      <c r="AP76" t="str">
        <f>+IFERROR(VLOOKUP(AO76,[1]!Tabla_áreas[#Data],3,FALSE),"")</f>
        <v/>
      </c>
      <c r="AQ76" t="str">
        <f t="shared" si="2"/>
        <v>CON-05-01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proceso\\CON-05-01 .xlsx</v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721</v>
      </c>
      <c r="AO80" s="7" t="str">
        <f>+IFERROR(VLOOKUP(AN80,Tabla1[],2,FALSE),"")</f>
        <v>ARV</v>
      </c>
      <c r="AP80" t="str">
        <f>+IFERROR(VLOOKUP(AO80,[1]!Tabla_áreas[#Data],3,FALSE),"")</f>
        <v/>
      </c>
      <c r="AQ80" t="str">
        <f t="shared" si="2"/>
        <v>ARV-05-01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proceso\\ARV-05-01 .xlsx</v>
      </c>
    </row>
    <row r="81" spans="26:45" x14ac:dyDescent="0.25">
      <c r="Z81" s="1"/>
      <c r="AM81" s="7" t="s">
        <v>92</v>
      </c>
      <c r="AN81" t="s">
        <v>863</v>
      </c>
      <c r="AO81" s="7" t="str">
        <f>+IFERROR(VLOOKUP(AN81,Tabla1[],2,FALSE),"")</f>
        <v>ARV</v>
      </c>
      <c r="AP81" t="str">
        <f>+IFERROR(VLOOKUP(AO81,[1]!Tabla_áreas[#Data],3,FALSE),"")</f>
        <v/>
      </c>
      <c r="AQ81" t="str">
        <f t="shared" si="2"/>
        <v>ARV-08-01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proceso\\ARV-08-01 .xlsx</v>
      </c>
    </row>
    <row r="82" spans="26:45" x14ac:dyDescent="0.25">
      <c r="AM82" s="7" t="s">
        <v>93</v>
      </c>
      <c r="AN82" t="s">
        <v>864</v>
      </c>
      <c r="AO82" s="7" t="str">
        <f>+IFERROR(VLOOKUP(AN82,Tabla1[],2,FALSE),"")</f>
        <v>ARV</v>
      </c>
      <c r="AP82" t="str">
        <f>+IFERROR(VLOOKUP(AO82,[1]!Tabla_áreas[#Data],3,FALSE),"")</f>
        <v/>
      </c>
      <c r="AQ82" t="str">
        <f t="shared" si="2"/>
        <v>ARV-10-10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proceso\\ARV-10-10 .xlsx</v>
      </c>
    </row>
    <row r="83" spans="26:45" x14ac:dyDescent="0.25">
      <c r="AM83" s="7" t="s">
        <v>94</v>
      </c>
      <c r="AN83" t="s">
        <v>865</v>
      </c>
      <c r="AO83" s="7" t="str">
        <f>+IFERROR(VLOOKUP(AN83,Tabla1[],2,FALSE),"")</f>
        <v>ARV</v>
      </c>
      <c r="AP83" t="str">
        <f>+IFERROR(VLOOKUP(AO83,[1]!Tabla_áreas[#Data],3,FALSE),"")</f>
        <v/>
      </c>
      <c r="AQ83" t="str">
        <f t="shared" si="2"/>
        <v>ARV-15-10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proceso\\ARV-15-10 .xlsx</v>
      </c>
    </row>
    <row r="84" spans="26:45" x14ac:dyDescent="0.25">
      <c r="AM84" s="7" t="s">
        <v>95</v>
      </c>
      <c r="AN84" t="s">
        <v>866</v>
      </c>
      <c r="AO84" s="7" t="str">
        <f>+IFERROR(VLOOKUP(AN84,Tabla1[],2,FALSE),"")</f>
        <v>ARV</v>
      </c>
      <c r="AP84" t="str">
        <f>+IFERROR(VLOOKUP(AO84,[1]!Tabla_áreas[#Data],3,FALSE),"")</f>
        <v/>
      </c>
      <c r="AQ84" t="str">
        <f t="shared" si="2"/>
        <v>ARV-30-05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proceso\\ARV-30-05 .xlsx</v>
      </c>
    </row>
    <row r="85" spans="26:45" x14ac:dyDescent="0.25">
      <c r="AM85" s="7" t="s">
        <v>96</v>
      </c>
      <c r="AN85" t="s">
        <v>728</v>
      </c>
      <c r="AO85" s="7" t="str">
        <f>+IFERROR(VLOOKUP(AN85,Tabla1[],2,FALSE),"")</f>
        <v>ARV</v>
      </c>
      <c r="AP85" t="str">
        <f>+IFERROR(VLOOKUP(AO85,[1]!Tabla_áreas[#Data],3,FALSE),"")</f>
        <v/>
      </c>
      <c r="AQ85" t="str">
        <f t="shared" si="2"/>
        <v>ARV-35-01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proceso\\ARV-35-01 .xlsx</v>
      </c>
    </row>
    <row r="86" spans="26:45" x14ac:dyDescent="0.25">
      <c r="AM86" s="7" t="s">
        <v>97</v>
      </c>
      <c r="AN86" t="s">
        <v>776</v>
      </c>
      <c r="AO86" s="7" t="str">
        <f>+IFERROR(VLOOKUP(AN86,Tabla1[],2,FALSE),"")</f>
        <v>ARV</v>
      </c>
      <c r="AP86" t="str">
        <f>+IFERROR(VLOOKUP(AO86,[1]!Tabla_áreas[#Data],3,FALSE),"")</f>
        <v/>
      </c>
      <c r="AQ86" t="str">
        <f t="shared" si="2"/>
        <v>ARV-01-01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proceso\\ARV-01-01 .xlsx</v>
      </c>
    </row>
    <row r="87" spans="26:45" x14ac:dyDescent="0.25">
      <c r="AM87" s="7" t="s">
        <v>98</v>
      </c>
      <c r="AN87" t="s">
        <v>780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6:45" x14ac:dyDescent="0.25">
      <c r="AM88" s="7" t="s">
        <v>99</v>
      </c>
      <c r="AN88" t="s">
        <v>726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6:45" x14ac:dyDescent="0.25">
      <c r="AM89" s="7" t="s">
        <v>100</v>
      </c>
      <c r="AN89" t="s">
        <v>724</v>
      </c>
      <c r="AO89" s="7" t="str">
        <f>+IFERROR(VLOOKUP(AN89,Tabla1[],2,FALSE),"")</f>
        <v>ATQ</v>
      </c>
      <c r="AP89" t="str">
        <f>+IFERROR(VLOOKUP(AO89,[1]!Tabla_áreas[#Data],3,FALSE),"")</f>
        <v/>
      </c>
      <c r="AQ89" t="str">
        <f t="shared" si="2"/>
        <v>ATQ-05-01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proceso\\ATQ-05-01 .xlsx</v>
      </c>
    </row>
    <row r="90" spans="26:45" x14ac:dyDescent="0.25">
      <c r="AM90" s="7" t="s">
        <v>101</v>
      </c>
      <c r="AN90" t="s">
        <v>867</v>
      </c>
      <c r="AO90" s="7" t="str">
        <f>+IFERROR(VLOOKUP(AN90,Tabla1[],2,FALSE),"")</f>
        <v>ATQ</v>
      </c>
      <c r="AP90" t="str">
        <f>+IFERROR(VLOOKUP(AO90,[1]!Tabla_áreas[#Data],3,FALSE),"")</f>
        <v/>
      </c>
      <c r="AQ90" t="str">
        <f t="shared" si="2"/>
        <v>ATQ-01-20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proceso\\ATQ-01-20 .xlsx</v>
      </c>
    </row>
    <row r="91" spans="26:45" x14ac:dyDescent="0.25">
      <c r="AM91" s="7" t="s">
        <v>102</v>
      </c>
      <c r="AN91" t="s">
        <v>914</v>
      </c>
      <c r="AO91" s="7" t="str">
        <f>+IFERROR(VLOOKUP(AN91,Tabla1[],2,FALSE),"")</f>
        <v>ATQ</v>
      </c>
      <c r="AP91" t="str">
        <f>+IFERROR(VLOOKUP(AO91,[1]!Tabla_áreas[#Data],3,FALSE),"")</f>
        <v/>
      </c>
      <c r="AQ91" t="str">
        <f t="shared" si="2"/>
        <v>ATQ-10-05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proceso\\ATQ-10-05 .xlsx</v>
      </c>
    </row>
    <row r="92" spans="26:45" x14ac:dyDescent="0.25">
      <c r="AM92" s="7" t="s">
        <v>103</v>
      </c>
      <c r="AN92" t="s">
        <v>974</v>
      </c>
      <c r="AO92" s="7" t="str">
        <f>+IFERROR(VLOOKUP(AN92,Tabla1[],2,FALSE),"")</f>
        <v>ATQ</v>
      </c>
      <c r="AP92" t="str">
        <f>+IFERROR(VLOOKUP(AO92,[1]!Tabla_áreas[#Data],3,FALSE),"")</f>
        <v/>
      </c>
      <c r="AQ92" t="str">
        <f t="shared" si="2"/>
        <v>ATQ-15-20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proceso\\ATQ-15-20 .xlsx</v>
      </c>
    </row>
    <row r="93" spans="26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6:45" x14ac:dyDescent="0.25">
      <c r="AM94" s="7" t="s">
        <v>105</v>
      </c>
      <c r="AN94" t="s">
        <v>786</v>
      </c>
      <c r="AO94" s="7" t="str">
        <f>+IFERROR(VLOOKUP(AN94,Tabla1[],2,FALSE),"")</f>
        <v>ESP</v>
      </c>
      <c r="AP94" t="str">
        <f>+IFERROR(VLOOKUP(AO94,[1]!Tabla_áreas[#Data],3,FALSE),"")</f>
        <v/>
      </c>
      <c r="AQ94" t="str">
        <f t="shared" si="2"/>
        <v>ESP-01-01</v>
      </c>
      <c r="AR94" t="str">
        <f>IFERROR(VLOOKUP(AQ94,[1]!Tabla1[[#All],[HdP Cód Nuevo]:[HdP Nombre]],2,FALSE),"")</f>
        <v/>
      </c>
      <c r="AS94" t="str">
        <f t="shared" si="3"/>
        <v>\\SERVER2012\ingenieria de procesos\Hojas de proceso\\ESP-01-01 .xlsx</v>
      </c>
    </row>
    <row r="95" spans="26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6:45" x14ac:dyDescent="0.25">
      <c r="AM96" s="7" t="s">
        <v>107</v>
      </c>
      <c r="AN96" t="s">
        <v>820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N97" t="s">
        <v>821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N98" t="s">
        <v>822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13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39:45" x14ac:dyDescent="0.25">
      <c r="AM100" s="7" t="s">
        <v>111</v>
      </c>
      <c r="AN100" t="s">
        <v>824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N104" t="s">
        <v>819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N105" t="s">
        <v>733</v>
      </c>
      <c r="AO105" s="7" t="str">
        <f>+IFERROR(VLOOKUP(AN105,Tabla1[],2,FALSE),"")</f>
        <v>PEV</v>
      </c>
      <c r="AP105" t="str">
        <f>+IFERROR(VLOOKUP(AO105,[1]!Tabla_áreas[#Data],3,FALSE),"")</f>
        <v/>
      </c>
      <c r="AQ105" t="str">
        <f t="shared" si="2"/>
        <v>PEV-01-01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proceso\\PEV-01-01 .xlsx</v>
      </c>
    </row>
    <row r="106" spans="39:45" x14ac:dyDescent="0.25">
      <c r="AM106" s="7" t="s">
        <v>117</v>
      </c>
      <c r="AN106" t="s">
        <v>735</v>
      </c>
      <c r="AO106" s="7" t="str">
        <f>+IFERROR(VLOOKUP(AN106,Tabla1[],2,FALSE),"")</f>
        <v>PEV</v>
      </c>
      <c r="AP106" t="str">
        <f>+IFERROR(VLOOKUP(AO106,[1]!Tabla_áreas[#Data],3,FALSE),"")</f>
        <v/>
      </c>
      <c r="AQ106" t="str">
        <f t="shared" si="2"/>
        <v>PEV-10-01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proceso\\PEV-10-01 .xlsx</v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N108" t="s">
        <v>869</v>
      </c>
      <c r="AO108" s="7" t="str">
        <f>+IFERROR(VLOOKUP(AN108,Tabla1[],2,FALSE),"")</f>
        <v>PEV</v>
      </c>
      <c r="AP108" t="str">
        <f>+IFERROR(VLOOKUP(AO108,[1]!Tabla_áreas[#Data],3,FALSE),"")</f>
        <v/>
      </c>
      <c r="AQ108" t="str">
        <f t="shared" si="2"/>
        <v>PEV-25-05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proceso\\PEV-25-05 .xlsx</v>
      </c>
    </row>
    <row r="109" spans="39:45" x14ac:dyDescent="0.25">
      <c r="AM109" s="7" t="s">
        <v>120</v>
      </c>
      <c r="AN109" t="s">
        <v>749</v>
      </c>
      <c r="AO109" s="7" t="str">
        <f>+IFERROR(VLOOKUP(AN109,Tabla1[],2,FALSE),"")</f>
        <v>PEV</v>
      </c>
      <c r="AP109" t="str">
        <f>+IFERROR(VLOOKUP(AO109,[1]!Tabla_áreas[#Data],3,FALSE),"")</f>
        <v/>
      </c>
      <c r="AQ109" t="str">
        <f t="shared" si="2"/>
        <v>PEV-50-05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proceso\\PEV-50-05 .xlsx</v>
      </c>
    </row>
    <row r="110" spans="39:45" x14ac:dyDescent="0.25">
      <c r="AM110" s="7" t="s">
        <v>121</v>
      </c>
      <c r="AN110" t="s">
        <v>871</v>
      </c>
      <c r="AO110" s="7" t="str">
        <f>+IFERROR(VLOOKUP(AN110,Tabla1[],2,FALSE),"")</f>
        <v>PEV</v>
      </c>
      <c r="AP110" t="str">
        <f>+IFERROR(VLOOKUP(AO110,[1]!Tabla_áreas[#Data],3,FALSE),"")</f>
        <v/>
      </c>
      <c r="AQ110" t="str">
        <f t="shared" si="2"/>
        <v>PEV-45-15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proceso\\PEV-45-15 .xlsx</v>
      </c>
    </row>
    <row r="111" spans="39:45" x14ac:dyDescent="0.25">
      <c r="AM111" s="7" t="s">
        <v>122</v>
      </c>
      <c r="AN111" t="s">
        <v>1166</v>
      </c>
      <c r="AO111" s="7" t="str">
        <f>+IFERROR(VLOOKUP(AN111,Tabla1[],2,FALSE),"")</f>
        <v>PEV</v>
      </c>
      <c r="AP111" t="str">
        <f>+IFERROR(VLOOKUP(AO111,[1]!Tabla_áreas[#Data],3,FALSE),"")</f>
        <v/>
      </c>
      <c r="AQ111" t="str">
        <f t="shared" si="2"/>
        <v>PEV-15-30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proceso\\PEV-15-30 .xlsx</v>
      </c>
    </row>
    <row r="112" spans="39:45" x14ac:dyDescent="0.25">
      <c r="AM112" s="7" t="s">
        <v>123</v>
      </c>
      <c r="AN112" t="s">
        <v>815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787</v>
      </c>
      <c r="AO113" s="7" t="str">
        <f>+IFERROR(VLOOKUP(AN113,Tabla1[],2,FALSE),"")</f>
        <v>CON</v>
      </c>
      <c r="AP113" t="str">
        <f>+IFERROR(VLOOKUP(AO113,[1]!Tabla_áreas[#Data],3,FALSE),"")</f>
        <v/>
      </c>
      <c r="AQ113" t="str">
        <f t="shared" si="2"/>
        <v>CON-01-01</v>
      </c>
      <c r="AR113" t="str">
        <f>IFERROR(VLOOKUP(AQ113,[1]!Tabla1[[#All],[HdP Cód Nuevo]:[HdP Nombre]],2,FALSE),"")</f>
        <v/>
      </c>
      <c r="AS113" t="str">
        <f t="shared" si="3"/>
        <v>\\SERVER2012\ingenieria de procesos\Hojas de proceso\\CON-01-01 .xlsx</v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N127" t="s">
        <v>761</v>
      </c>
      <c r="AO127" s="7" t="str">
        <f>+IFERROR(VLOOKUP(AN127,Tabla1[],2,FALSE),"")</f>
        <v>TER</v>
      </c>
      <c r="AP127" t="str">
        <f>+IFERROR(VLOOKUP(AO127,[1]!Tabla_áreas[#Data],3,FALSE),"")</f>
        <v/>
      </c>
      <c r="AQ127" t="str">
        <f t="shared" si="2"/>
        <v>TER-01-01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proceso\\TER-01-01 .xlsx</v>
      </c>
    </row>
    <row r="128" spans="39:45" x14ac:dyDescent="0.25">
      <c r="AM128" s="7" t="s">
        <v>139</v>
      </c>
      <c r="AN128" t="s">
        <v>762</v>
      </c>
      <c r="AO128" s="7" t="str">
        <f>+IFERROR(VLOOKUP(AN128,Tabla1[],2,FALSE),"")</f>
        <v>TER</v>
      </c>
      <c r="AP128" t="str">
        <f>+IFERROR(VLOOKUP(AO128,[1]!Tabla_áreas[#Data],3,FALSE),"")</f>
        <v/>
      </c>
      <c r="AQ128" t="str">
        <f t="shared" si="2"/>
        <v>TER-05-01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proceso\\TER-05-01 .xlsx</v>
      </c>
    </row>
    <row r="129" spans="39:45" x14ac:dyDescent="0.25">
      <c r="AM129" s="7" t="s">
        <v>140</v>
      </c>
      <c r="AN129" t="s">
        <v>907</v>
      </c>
      <c r="AO129" s="7" t="str">
        <f>+IFERROR(VLOOKUP(AN129,Tabla1[],2,FALSE),"")</f>
        <v>TER</v>
      </c>
      <c r="AP129" t="str">
        <f>+IFERROR(VLOOKUP(AO129,[1]!Tabla_áreas[#Data],3,FALSE),"")</f>
        <v/>
      </c>
      <c r="AQ129" t="str">
        <f t="shared" si="2"/>
        <v>TER-10-20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proceso\\TER-10-20 .xlsx</v>
      </c>
    </row>
    <row r="130" spans="39:45" x14ac:dyDescent="0.25">
      <c r="AM130" s="7" t="s">
        <v>141</v>
      </c>
      <c r="AN130" t="s">
        <v>765</v>
      </c>
      <c r="AO130" s="7" t="str">
        <f>+IFERROR(VLOOKUP(AN130,Tabla1[],2,FALSE),"")</f>
        <v>TER</v>
      </c>
      <c r="AP130" t="str">
        <f>+IFERROR(VLOOKUP(AO130,[1]!Tabla_áreas[#Data],3,FALSE),"")</f>
        <v/>
      </c>
      <c r="AQ130" t="str">
        <f t="shared" si="2"/>
        <v>TER-45-01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proceso\\TER-45-01 .xlsx</v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N132" t="s">
        <v>798</v>
      </c>
      <c r="AO132" s="7" t="str">
        <f>+IFERROR(VLOOKUP(AN132,Tabla1[],2,FALSE),"")</f>
        <v>TER</v>
      </c>
      <c r="AP132" t="str">
        <f>+IFERROR(VLOOKUP(AO132,[1]!Tabla_áreas[#Data],3,FALSE),"")</f>
        <v/>
      </c>
      <c r="AQ132" t="str">
        <f t="shared" si="2"/>
        <v>TER-30-01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proceso\\TER-30-01 .xlsx</v>
      </c>
    </row>
    <row r="133" spans="39:45" x14ac:dyDescent="0.25">
      <c r="AM133" s="7" t="s">
        <v>144</v>
      </c>
      <c r="AN133" t="s">
        <v>802</v>
      </c>
      <c r="AO133" s="7" t="str">
        <f>+IFERROR(VLOOKUP(AN133,Tabla1[],2,FALSE),"")</f>
        <v>TER</v>
      </c>
      <c r="AP133" t="str">
        <f>+IFERROR(VLOOKUP(AO133,[1]!Tabla_áreas[#Data],3,FALSE),"")</f>
        <v/>
      </c>
      <c r="AQ133" t="str">
        <f t="shared" si="2"/>
        <v>TER-40-01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proceso\\TER-40-01 .xlsx</v>
      </c>
    </row>
    <row r="134" spans="39:45" x14ac:dyDescent="0.25">
      <c r="AM134" s="7" t="s">
        <v>145</v>
      </c>
      <c r="AN134" t="s">
        <v>788</v>
      </c>
      <c r="AO134" s="7" t="str">
        <f>+IFERROR(VLOOKUP(AN134,Tabla1[],2,FALSE),"")</f>
        <v>TER</v>
      </c>
      <c r="AP134" t="str">
        <f>+IFERROR(VLOOKUP(AO134,[1]!Tabla_áreas[#Data],3,FALSE),"")</f>
        <v/>
      </c>
      <c r="AQ134" t="str">
        <f t="shared" si="2"/>
        <v>TER-15-05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proceso\\TER-15-05 .xlsx</v>
      </c>
    </row>
    <row r="135" spans="39:45" x14ac:dyDescent="0.25">
      <c r="AM135" s="7" t="s">
        <v>146</v>
      </c>
      <c r="AN135" t="s">
        <v>1348</v>
      </c>
      <c r="AO135" s="7" t="str">
        <f>+IFERROR(VLOOKUP(AN135,Tabla1[],2,FALSE),"")</f>
        <v>TER</v>
      </c>
      <c r="AP135" t="str">
        <f>+IFERROR(VLOOKUP(AO135,[1]!Tabla_áreas[#Data],3,FALSE),"")</f>
        <v/>
      </c>
      <c r="AQ135" t="str">
        <f t="shared" si="2"/>
        <v>TER-15-02</v>
      </c>
      <c r="AR135" t="str">
        <f>IFERROR(VLOOKUP(AQ135,[1]!Tabla1[[#All],[HdP Cód Nuevo]:[HdP Nombre]],2,FALSE),"")</f>
        <v/>
      </c>
      <c r="AS135" t="str">
        <f t="shared" si="3"/>
        <v>\\SERVER2012\ingenieria de procesos\Hojas de proceso\\TER-15-02 .xlsx</v>
      </c>
    </row>
    <row r="136" spans="39:45" x14ac:dyDescent="0.25">
      <c r="AM136" s="7" t="s">
        <v>147</v>
      </c>
      <c r="AN136" t="s">
        <v>793</v>
      </c>
      <c r="AO136" s="7" t="str">
        <f>+IFERROR(VLOOKUP(AN136,Tabla1[],2,FALSE),"")</f>
        <v>TER</v>
      </c>
      <c r="AP136" t="str">
        <f>+IFERROR(VLOOKUP(AO136,[1]!Tabla_áreas[#Data],3,FALSE),"")</f>
        <v/>
      </c>
      <c r="AQ136" t="str">
        <f t="shared" si="2"/>
        <v>TER-20-01</v>
      </c>
      <c r="AR136" t="str">
        <f>IFERROR(VLOOKUP(AQ136,[1]!Tabla1[[#All],[HdP Cód Nuevo]:[HdP Nombre]],2,FALSE),"")</f>
        <v/>
      </c>
      <c r="AS136" t="str">
        <f t="shared" si="3"/>
        <v>\\SERVER2012\ingenieria de procesos\Hojas de proceso\\TER-20-01 .xlsx</v>
      </c>
    </row>
    <row r="137" spans="39:45" x14ac:dyDescent="0.25">
      <c r="AM137" s="7" t="s">
        <v>148</v>
      </c>
      <c r="AN137" t="s">
        <v>795</v>
      </c>
      <c r="AO137" s="7" t="str">
        <f>+IFERROR(VLOOKUP(AN137,Tabla1[],2,FALSE),"")</f>
        <v>TER</v>
      </c>
      <c r="AP137" t="str">
        <f>+IFERROR(VLOOKUP(AO137,[1]!Tabla_áreas[#Data],3,FALSE),"")</f>
        <v/>
      </c>
      <c r="AQ137" t="str">
        <f t="shared" si="2"/>
        <v>TER-25-01</v>
      </c>
      <c r="AR137" t="str">
        <f>IFERROR(VLOOKUP(AQ137,[1]!Tabla1[[#All],[HdP Cód Nuevo]:[HdP Nombre]],2,FALSE),"")</f>
        <v/>
      </c>
      <c r="AS137" t="str">
        <f t="shared" si="3"/>
        <v>\\SERVER2012\ingenieria de procesos\Hojas de proceso\\TER-25-01 .xlsx</v>
      </c>
    </row>
    <row r="138" spans="39:45" x14ac:dyDescent="0.25">
      <c r="AM138" s="7" t="s">
        <v>149</v>
      </c>
      <c r="AN138" t="s">
        <v>790</v>
      </c>
      <c r="AO138" s="7" t="str">
        <f>+IFERROR(VLOOKUP(AN138,Tabla1[],2,FALSE),"")</f>
        <v>TER</v>
      </c>
      <c r="AP138" t="str">
        <f>+IFERROR(VLOOKUP(AO138,[1]!Tabla_áreas[#Data],3,FALSE),"")</f>
        <v/>
      </c>
      <c r="AQ138" t="str">
        <f t="shared" ref="AQ138:AQ201" si="4">IF(AO138="","",AO138&amp;"-"&amp;RIGHT(AN138,5))</f>
        <v>TER-35-01</v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>\\SERVER2012\ingenieria de procesos\Hojas de proceso\\TER-35-01 .xlsx</v>
      </c>
    </row>
    <row r="139" spans="39:45" x14ac:dyDescent="0.25">
      <c r="AM139" s="7" t="s">
        <v>150</v>
      </c>
      <c r="AN139" t="s">
        <v>845</v>
      </c>
      <c r="AO139" s="7" t="str">
        <f>+IFERROR(VLOOKUP(AN139,Tabla1[],2,FALSE),"")</f>
        <v>CHA</v>
      </c>
      <c r="AP139" t="str">
        <f>+IFERROR(VLOOKUP(AO139,[1]!Tabla_áreas[#Data],3,FALSE),"")</f>
        <v/>
      </c>
      <c r="AQ139" t="str">
        <f t="shared" si="4"/>
        <v>CHA-01-10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proceso\\CHA-01-10 .xlsx</v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N141" t="s">
        <v>848</v>
      </c>
      <c r="AO141" s="7" t="str">
        <f>+IFERROR(VLOOKUP(AN141,Tabla1[],2,FALSE),"")</f>
        <v>CHA</v>
      </c>
      <c r="AP141" t="str">
        <f>+IFERROR(VLOOKUP(AO141,[1]!Tabla_áreas[#Data],3,FALSE),"")</f>
        <v/>
      </c>
      <c r="AQ141" t="str">
        <f t="shared" si="4"/>
        <v>CHA-10-01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proceso\\CHA-10-01 .xlsx</v>
      </c>
    </row>
    <row r="142" spans="39:45" x14ac:dyDescent="0.25">
      <c r="AM142" s="7" t="s">
        <v>153</v>
      </c>
      <c r="AN142" t="s">
        <v>849</v>
      </c>
      <c r="AO142" s="7" t="str">
        <f>+IFERROR(VLOOKUP(AN142,Tabla1[],2,FALSE),"")</f>
        <v>CHA</v>
      </c>
      <c r="AP142" t="str">
        <f>+IFERROR(VLOOKUP(AO142,[1]!Tabla_áreas[#Data],3,FALSE),"")</f>
        <v/>
      </c>
      <c r="AQ142" t="str">
        <f t="shared" si="4"/>
        <v>CHA-15-01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proceso\\CHA-15-01 .xlsx</v>
      </c>
    </row>
    <row r="143" spans="39:45" x14ac:dyDescent="0.25">
      <c r="AM143" s="7" t="s">
        <v>154</v>
      </c>
      <c r="AN143" t="s">
        <v>1092</v>
      </c>
      <c r="AO143" s="7" t="str">
        <f>+IFERROR(VLOOKUP(AN143,Tabla1[],2,FALSE),"")</f>
        <v>PEV</v>
      </c>
      <c r="AP143" t="str">
        <f>+IFERROR(VLOOKUP(AO143,[1]!Tabla_áreas[#Data],3,FALSE),"")</f>
        <v/>
      </c>
      <c r="AQ143" t="str">
        <f t="shared" si="4"/>
        <v>PEV-33-01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proceso\\PEV-33-01 .xlsx</v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878</v>
      </c>
      <c r="AO145" s="7" t="str">
        <f>+IFERROR(VLOOKUP(AN145,Tabla1[],2,FALSE),"")</f>
        <v>PEV</v>
      </c>
      <c r="AP145" t="str">
        <f>+IFERROR(VLOOKUP(AO145,[1]!Tabla_áreas[#Data],3,FALSE),"")</f>
        <v/>
      </c>
      <c r="AQ145" t="str">
        <f t="shared" si="4"/>
        <v>PEV-90-01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proceso\\PEV-90-01 .xlsx</v>
      </c>
    </row>
    <row r="146" spans="39:45" x14ac:dyDescent="0.25">
      <c r="AM146" s="7" t="s">
        <v>157</v>
      </c>
      <c r="AN146" t="s">
        <v>908</v>
      </c>
      <c r="AO146" s="7" t="str">
        <f>+IFERROR(VLOOKUP(AN146,Tabla1[],2,FALSE),"")</f>
        <v>PEV</v>
      </c>
      <c r="AP146" t="str">
        <f>+IFERROR(VLOOKUP(AO146,[1]!Tabla_áreas[#Data],3,FALSE),"")</f>
        <v/>
      </c>
      <c r="AQ146" t="str">
        <f t="shared" si="4"/>
        <v>PEV-47-05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proceso\\PEV-47-05 .xlsx</v>
      </c>
    </row>
    <row r="147" spans="39:45" x14ac:dyDescent="0.25">
      <c r="AM147" s="7" t="s">
        <v>158</v>
      </c>
      <c r="AN147" t="s">
        <v>879</v>
      </c>
      <c r="AO147" s="7" t="str">
        <f>+IFERROR(VLOOKUP(AN147,Tabla1[],2,FALSE),"")</f>
        <v>EQU</v>
      </c>
      <c r="AP147" t="str">
        <f>+IFERROR(VLOOKUP(AO147,[1]!Tabla_áreas[#Data],3,FALSE),"")</f>
        <v/>
      </c>
      <c r="AQ147" t="str">
        <f t="shared" si="4"/>
        <v>EQU-01-30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proceso\\EQU-01-30 .xlsx</v>
      </c>
    </row>
    <row r="148" spans="39:45" x14ac:dyDescent="0.25">
      <c r="AM148" s="7" t="s">
        <v>159</v>
      </c>
      <c r="AN148" t="s">
        <v>880</v>
      </c>
      <c r="AO148" s="7" t="str">
        <f>+IFERROR(VLOOKUP(AN148,Tabla1[],2,FALSE),"")</f>
        <v>TER</v>
      </c>
      <c r="AP148" t="str">
        <f>+IFERROR(VLOOKUP(AO148,[1]!Tabla_áreas[#Data],3,FALSE),"")</f>
        <v/>
      </c>
      <c r="AQ148" t="str">
        <f t="shared" si="4"/>
        <v>TER-10-15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proceso\\TER-10-15 .xlsx</v>
      </c>
    </row>
    <row r="149" spans="39:45" x14ac:dyDescent="0.25">
      <c r="AM149" s="7" t="s">
        <v>160</v>
      </c>
      <c r="AN149" t="s">
        <v>881</v>
      </c>
      <c r="AO149" s="7" t="str">
        <f>+IFERROR(VLOOKUP(AN149,Tabla1[],2,FALSE),"")</f>
        <v>EMB</v>
      </c>
      <c r="AP149" t="str">
        <f>+IFERROR(VLOOKUP(AO149,[1]!Tabla_áreas[#Data],3,FALSE),"")</f>
        <v/>
      </c>
      <c r="AQ149" t="str">
        <f t="shared" si="4"/>
        <v>EMB-01-20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proceso\\EMB-01-20 .xlsx</v>
      </c>
    </row>
    <row r="150" spans="39:45" x14ac:dyDescent="0.25">
      <c r="AM150" s="7" t="s">
        <v>161</v>
      </c>
      <c r="AN150" t="s">
        <v>882</v>
      </c>
      <c r="AO150" s="7" t="str">
        <f>+IFERROR(VLOOKUP(AN150,Tabla1[],2,FALSE),"")</f>
        <v>SUB</v>
      </c>
      <c r="AP150" t="str">
        <f>+IFERROR(VLOOKUP(AO150,[1]!Tabla_áreas[#Data],3,FALSE),"")</f>
        <v/>
      </c>
      <c r="AQ150" t="str">
        <f t="shared" si="4"/>
        <v>SUB-20-01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proceso\\SUB-20-01 .xlsx</v>
      </c>
    </row>
    <row r="151" spans="39:45" x14ac:dyDescent="0.25">
      <c r="AM151" s="7" t="s">
        <v>162</v>
      </c>
      <c r="AN151" t="s">
        <v>13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N154" t="s">
        <v>975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N155" t="s">
        <v>1087</v>
      </c>
      <c r="AO155" s="7" t="str">
        <f>+IFERROR(VLOOKUP(AN155,Tabla1[],2,FALSE),"")</f>
        <v>SUB</v>
      </c>
      <c r="AP155" t="str">
        <f>+IFERROR(VLOOKUP(AO155,[1]!Tabla_áreas[#Data],3,FALSE),"")</f>
        <v/>
      </c>
      <c r="AQ155" t="str">
        <f t="shared" si="4"/>
        <v>SUB-05-20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proceso\\SUB-05-20 .xlsx</v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N165" t="s">
        <v>885</v>
      </c>
      <c r="AO165" s="7" t="str">
        <f>+IFERROR(VLOOKUP(AN165,Tabla1[],2,FALSE),"")</f>
        <v>EQU</v>
      </c>
      <c r="AP165" t="str">
        <f>+IFERROR(VLOOKUP(AO165,[1]!Tabla_áreas[#Data],3,FALSE),"")</f>
        <v/>
      </c>
      <c r="AQ165" t="str">
        <f t="shared" si="4"/>
        <v>EQU-01-25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proceso\\EQU-01-25 .xlsx</v>
      </c>
    </row>
    <row r="166" spans="39:45" x14ac:dyDescent="0.25">
      <c r="AM166" s="7" t="s">
        <v>177</v>
      </c>
      <c r="AN166" t="s">
        <v>909</v>
      </c>
      <c r="AO166" s="7" t="str">
        <f>+IFERROR(VLOOKUP(AN166,Tabla1[],2,FALSE),"")</f>
        <v>EQU</v>
      </c>
      <c r="AP166" t="str">
        <f>+IFERROR(VLOOKUP(AO166,[1]!Tabla_áreas[#Data],3,FALSE),"")</f>
        <v/>
      </c>
      <c r="AQ166" t="str">
        <f t="shared" si="4"/>
        <v>EQU-01-20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proceso\\EQU-01-20 .xlsx</v>
      </c>
    </row>
    <row r="167" spans="39:45" x14ac:dyDescent="0.25">
      <c r="AM167" s="7" t="s">
        <v>178</v>
      </c>
      <c r="AN167" t="s">
        <v>913</v>
      </c>
      <c r="AO167" s="7" t="str">
        <f>+IFERROR(VLOOKUP(AN167,Tabla1[],2,FALSE),"")</f>
        <v>EQU</v>
      </c>
      <c r="AP167" t="str">
        <f>+IFERROR(VLOOKUP(AO167,[1]!Tabla_áreas[#Data],3,FALSE),"")</f>
        <v/>
      </c>
      <c r="AQ167" t="str">
        <f t="shared" si="4"/>
        <v>EQU-01-15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proceso\\EQU-01-15 .xlsx</v>
      </c>
    </row>
    <row r="168" spans="39:45" x14ac:dyDescent="0.25">
      <c r="AM168" s="7" t="s">
        <v>179</v>
      </c>
      <c r="AN168" t="s">
        <v>912</v>
      </c>
      <c r="AO168" s="7" t="str">
        <f>+IFERROR(VLOOKUP(AN168,Tabla1[],2,FALSE),"")</f>
        <v>EQU</v>
      </c>
      <c r="AP168" t="str">
        <f>+IFERROR(VLOOKUP(AO168,[1]!Tabla_áreas[#Data],3,FALSE),"")</f>
        <v/>
      </c>
      <c r="AQ168" t="str">
        <f t="shared" si="4"/>
        <v>EQU-01-10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proceso\\EQU-01-10 .xlsx</v>
      </c>
    </row>
    <row r="169" spans="39:45" x14ac:dyDescent="0.25">
      <c r="AM169" s="7" t="s">
        <v>180</v>
      </c>
      <c r="AN169" t="s">
        <v>910</v>
      </c>
      <c r="AO169" s="7" t="str">
        <f>+IFERROR(VLOOKUP(AN169,Tabla1[],2,FALSE),"")</f>
        <v>EQU</v>
      </c>
      <c r="AP169" t="str">
        <f>+IFERROR(VLOOKUP(AO169,[1]!Tabla_áreas[#Data],3,FALSE),"")</f>
        <v/>
      </c>
      <c r="AQ169" t="str">
        <f t="shared" si="4"/>
        <v>EQU-01-01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proceso\\EQU-01-01 .xlsx</v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ht="16.5" customHeight="1" x14ac:dyDescent="0.25">
      <c r="AM171" s="7" t="s">
        <v>182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ht="16.5" customHeight="1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ht="16.5" customHeight="1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ht="16.5" customHeight="1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ht="16.5" customHeight="1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1093</v>
      </c>
      <c r="AO178" s="7" t="str">
        <f>+IFERROR(VLOOKUP(AN178,Tabla1[],2,FALSE),"")</f>
        <v>PEV</v>
      </c>
      <c r="AP178" t="str">
        <f>+IFERROR(VLOOKUP(AO178,[1]!Tabla_áreas[#Data],3,FALSE),"")</f>
        <v/>
      </c>
      <c r="AQ178" t="str">
        <f t="shared" si="4"/>
        <v>PEV-35-20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proceso\\PEV-35-20 .xlsx</v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N180" t="s">
        <v>911</v>
      </c>
      <c r="AO180" s="7" t="str">
        <f>+IFERROR(VLOOKUP(AN180,Tabla1[],2,FALSE),"")</f>
        <v>EQU</v>
      </c>
      <c r="AP180" t="str">
        <f>+IFERROR(VLOOKUP(AO180,[1]!Tabla_áreas[#Data],3,FALSE),"")</f>
        <v/>
      </c>
      <c r="AQ180" t="str">
        <f t="shared" si="4"/>
        <v>EQU-01-35</v>
      </c>
      <c r="AR180" t="str">
        <f>IFERROR(VLOOKUP(AQ180,[1]!Tabla1[[#All],[HdP Cód Nuevo]:[HdP Nombre]],2,FALSE),"")</f>
        <v/>
      </c>
      <c r="AS180" t="str">
        <f t="shared" si="5"/>
        <v>\\SERVER2012\ingenieria de procesos\Hojas de proceso\\EQU-01-35 .xlsx</v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886</v>
      </c>
      <c r="AO183" s="7" t="str">
        <f>+IFERROR(VLOOKUP(AN183,Tabla1[],2,FALSE),"")</f>
        <v>ARV</v>
      </c>
      <c r="AP183" t="str">
        <f>+IFERROR(VLOOKUP(AO183,[1]!Tabla_áreas[#Data],3,FALSE),"")</f>
        <v/>
      </c>
      <c r="AQ183" t="str">
        <f t="shared" si="4"/>
        <v>ARV-10-05</v>
      </c>
      <c r="AR183" t="str">
        <f>IFERROR(VLOOKUP(AQ183,[1]!Tabla1[[#All],[HdP Cód Nuevo]:[HdP Nombre]],2,FALSE),"")</f>
        <v/>
      </c>
      <c r="AS183" t="str">
        <f t="shared" si="5"/>
        <v>\\SERVER2012\ingenieria de procesos\Hojas de proceso\\ARV-10-05 .xlsx</v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N185" t="s">
        <v>890</v>
      </c>
      <c r="AO185" s="7" t="str">
        <f>+IFERROR(VLOOKUP(AN185,Tabla1[],2,FALSE),"")</f>
        <v>PEV</v>
      </c>
      <c r="AP185" t="str">
        <f>+IFERROR(VLOOKUP(AO185,[1]!Tabla_áreas[#Data],3,FALSE),"")</f>
        <v/>
      </c>
      <c r="AQ185" t="str">
        <f t="shared" si="4"/>
        <v>PEV-23-01</v>
      </c>
      <c r="AR185" t="str">
        <f>IFERROR(VLOOKUP(AQ185,[1]!Tabla1[[#All],[HdP Cód Nuevo]:[HdP Nombre]],2,FALSE),"")</f>
        <v/>
      </c>
      <c r="AS185" t="str">
        <f t="shared" si="5"/>
        <v>\\SERVER2012\ingenieria de procesos\Hojas de proceso\\PEV-23-01 .xlsx</v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1094</v>
      </c>
      <c r="AO187" s="7" t="str">
        <f>+IFERROR(VLOOKUP(AN187,Tabla1[],2,FALSE),"")</f>
        <v>PEV</v>
      </c>
      <c r="AP187" t="str">
        <f>+IFERROR(VLOOKUP(AO187,[1]!Tabla_áreas[#Data],3,FALSE),"")</f>
        <v/>
      </c>
      <c r="AQ187" t="str">
        <f t="shared" si="4"/>
        <v>PEV-36-01</v>
      </c>
      <c r="AR187" t="str">
        <f>IFERROR(VLOOKUP(AQ187,[1]!Tabla1[[#All],[HdP Cód Nuevo]:[HdP Nombre]],2,FALSE),"")</f>
        <v/>
      </c>
      <c r="AS187" t="str">
        <f t="shared" si="5"/>
        <v>\\SERVER2012\ingenieria de procesos\Hojas de proceso\\PEV-36-01 .xlsx</v>
      </c>
    </row>
    <row r="188" spans="39:45" x14ac:dyDescent="0.25">
      <c r="AM188" s="7" t="s">
        <v>199</v>
      </c>
      <c r="AN188" t="s">
        <v>947</v>
      </c>
      <c r="AO188" s="7" t="str">
        <f>+IFERROR(VLOOKUP(AN188,Tabla1[],2,FALSE),"")</f>
        <v>CHA</v>
      </c>
      <c r="AP188" t="str">
        <f>+IFERROR(VLOOKUP(AO188,[1]!Tabla_áreas[#Data],3,FALSE),"")</f>
        <v/>
      </c>
      <c r="AQ188" t="str">
        <f t="shared" si="4"/>
        <v>CHA-01-15</v>
      </c>
      <c r="AR188" t="str">
        <f>IFERROR(VLOOKUP(AQ188,[1]!Tabla1[[#All],[HdP Cód Nuevo]:[HdP Nombre]],2,FALSE),"")</f>
        <v/>
      </c>
      <c r="AS188" t="str">
        <f t="shared" si="5"/>
        <v>\\SERVER2012\ingenieria de procesos\Hojas de proceso\\CHA-01-15 .xlsx</v>
      </c>
    </row>
    <row r="189" spans="39:45" x14ac:dyDescent="0.25">
      <c r="AM189" s="7" t="s">
        <v>200</v>
      </c>
      <c r="AN189" t="s">
        <v>891</v>
      </c>
      <c r="AO189" s="7" t="str">
        <f>+IFERROR(VLOOKUP(AN189,Tabla1[],2,FALSE),"")</f>
        <v>CHA</v>
      </c>
      <c r="AP189" t="str">
        <f>+IFERROR(VLOOKUP(AO189,[1]!Tabla_áreas[#Data],3,FALSE),"")</f>
        <v/>
      </c>
      <c r="AQ189" t="str">
        <f t="shared" si="4"/>
        <v>CHA-10-05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proceso\\CHA-10-05 .xlsx</v>
      </c>
    </row>
    <row r="190" spans="39:45" x14ac:dyDescent="0.25">
      <c r="AM190" s="7" t="s">
        <v>201</v>
      </c>
      <c r="AN190" t="s">
        <v>892</v>
      </c>
      <c r="AO190" s="7" t="str">
        <f>+IFERROR(VLOOKUP(AN190,Tabla1[],2,FALSE),"")</f>
        <v>CHA</v>
      </c>
      <c r="AP190" t="str">
        <f>+IFERROR(VLOOKUP(AO190,[1]!Tabla_áreas[#Data],3,FALSE),"")</f>
        <v/>
      </c>
      <c r="AQ190" t="str">
        <f t="shared" si="4"/>
        <v>CHA-15-05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proceso\\CHA-15-05 .xlsx</v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N194" t="s">
        <v>816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1091</v>
      </c>
      <c r="AO195" s="7" t="str">
        <f>+IFERROR(VLOOKUP(AN195,Tabla1[],2,FALSE),"")</f>
        <v>PEV</v>
      </c>
      <c r="AP195" t="str">
        <f>+IFERROR(VLOOKUP(AO195,[1]!Tabla_áreas[#Data],3,FALSE),"")</f>
        <v/>
      </c>
      <c r="AQ195" t="str">
        <f t="shared" si="4"/>
        <v>PEV-30-25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proceso\\PEV-30-25 .xlsx</v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N197" t="s">
        <v>976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x14ac:dyDescent="0.25">
      <c r="AM198" s="7" t="s">
        <v>209</v>
      </c>
      <c r="AN198" t="s">
        <v>977</v>
      </c>
      <c r="AO198" s="7" t="str">
        <f>+IFERROR(VLOOKUP(AN198,Tabla1[],2,FALSE),"")</f>
        <v>PLA</v>
      </c>
      <c r="AP198" t="str">
        <f>+IFERROR(VLOOKUP(AO198,[1]!Tabla_áreas[#Data],3,FALSE),"")</f>
        <v/>
      </c>
      <c r="AQ198" t="str">
        <f t="shared" si="4"/>
        <v>PLA-05-05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proceso\\PLA-05-05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1228</v>
      </c>
      <c r="AO200" s="7" t="str">
        <f>+IFERROR(VLOOKUP(AN200,Tabla1[],2,FALSE),"")</f>
        <v>SUB</v>
      </c>
      <c r="AP200" t="str">
        <f>+IFERROR(VLOOKUP(AO200,[1]!Tabla_áreas[#Data],3,FALSE),"")</f>
        <v/>
      </c>
      <c r="AQ200" t="str">
        <f t="shared" si="4"/>
        <v>SUB-10-01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proceso\\SUB-10-01 .xlsx</v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ref="AQ202:AQ265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/>
      </c>
    </row>
    <row r="203" spans="39:45" x14ac:dyDescent="0.25">
      <c r="AM203" s="7" t="s">
        <v>214</v>
      </c>
      <c r="AN203" t="s">
        <v>893</v>
      </c>
      <c r="AO203" s="7" t="str">
        <f>+IFERROR(VLOOKUP(AN203,Tabla1[],2,FALSE),"")</f>
        <v>PLA</v>
      </c>
      <c r="AP203" t="str">
        <f>+IFERROR(VLOOKUP(AO203,[1]!Tabla_áreas[#Data],3,FALSE),"")</f>
        <v/>
      </c>
      <c r="AQ203" t="str">
        <f t="shared" si="6"/>
        <v>PLA-20-05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proceso\\PLA-20-05 .xlsx</v>
      </c>
    </row>
    <row r="204" spans="39:45" x14ac:dyDescent="0.25">
      <c r="AM204" s="7" t="s">
        <v>215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1084</v>
      </c>
      <c r="AO205" s="7" t="str">
        <f>+IFERROR(VLOOKUP(AN205,Tabla1[],2,FALSE),"")</f>
        <v>EQU</v>
      </c>
      <c r="AP205" t="str">
        <f>+IFERROR(VLOOKUP(AO205,[1]!Tabla_áreas[#Data],3,FALSE),"")</f>
        <v/>
      </c>
      <c r="AQ205" t="str">
        <f t="shared" si="6"/>
        <v>EQU-65-05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proceso\\EQU-65-05 .xlsx</v>
      </c>
    </row>
    <row r="206" spans="39:45" x14ac:dyDescent="0.25">
      <c r="AM206" s="7" t="s">
        <v>217</v>
      </c>
      <c r="AN206" t="s">
        <v>1085</v>
      </c>
      <c r="AO206" s="7" t="str">
        <f>+IFERROR(VLOOKUP(AN206,Tabla1[],2,FALSE),"")</f>
        <v>EQU</v>
      </c>
      <c r="AP206" t="str">
        <f>+IFERROR(VLOOKUP(AO206,[1]!Tabla_áreas[#Data],3,FALSE),"")</f>
        <v/>
      </c>
      <c r="AQ206" t="str">
        <f t="shared" si="6"/>
        <v>EQU-65-10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proceso\\EQU-65-10 .xlsx</v>
      </c>
    </row>
    <row r="207" spans="39:45" x14ac:dyDescent="0.25">
      <c r="AM207" s="7" t="s">
        <v>218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N209" t="s">
        <v>1174</v>
      </c>
      <c r="AO209" s="7" t="str">
        <f>+IFERROR(VLOOKUP(AN209,Tabla1[],2,FALSE),"")</f>
        <v>SUB</v>
      </c>
      <c r="AP209" t="str">
        <f>+IFERROR(VLOOKUP(AO209,[1]!Tabla_áreas[#Data],3,FALSE),"")</f>
        <v/>
      </c>
      <c r="AQ209" t="str">
        <f t="shared" si="6"/>
        <v>SUB-15-10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proceso\\SUB-15-10 .xlsx</v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N211" t="s">
        <v>896</v>
      </c>
      <c r="AO211" s="7" t="str">
        <f>+IFERROR(VLOOKUP(AN211,Tabla1[],2,FALSE),"")</f>
        <v>SUB</v>
      </c>
      <c r="AP211" t="str">
        <f>+IFERROR(VLOOKUP(AO211,[1]!Tabla_áreas[#Data],3,FALSE),"")</f>
        <v/>
      </c>
      <c r="AQ211" t="str">
        <f t="shared" si="6"/>
        <v>SUB-15-01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proceso\\SUB-15-01 .xlsx</v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N215" t="s">
        <v>820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N217" t="s">
        <v>13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N225" t="s">
        <v>895</v>
      </c>
      <c r="AO225" s="7" t="str">
        <f>+IFERROR(VLOOKUP(AN225,Tabla1[],2,FALSE),"")</f>
        <v>PEV</v>
      </c>
      <c r="AP225" t="str">
        <f>+IFERROR(VLOOKUP(AO225,[1]!Tabla_áreas[#Data],3,FALSE),"")</f>
        <v/>
      </c>
      <c r="AQ225" t="str">
        <f t="shared" si="6"/>
        <v>PEV-24-01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proceso\\PEV-24-01 .xlsx</v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N227" t="s">
        <v>897</v>
      </c>
      <c r="AO227" s="7" t="str">
        <f>+IFERROR(VLOOKUP(AN227,Tabla1[],2,FALSE),"")</f>
        <v>EMB</v>
      </c>
      <c r="AP227" t="str">
        <f>+IFERROR(VLOOKUP(AO227,[1]!Tabla_áreas[#Data],3,FALSE),"")</f>
        <v/>
      </c>
      <c r="AQ227" t="str">
        <f t="shared" si="6"/>
        <v>EMB-20-01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proceso\\EMB-20-01 .xlsx</v>
      </c>
    </row>
    <row r="228" spans="39:45" ht="16.5" customHeight="1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N229" t="s">
        <v>904</v>
      </c>
      <c r="AO229" s="7" t="str">
        <f>+IFERROR(VLOOKUP(AN229,Tabla1[],2,FALSE),"")</f>
        <v>ESP</v>
      </c>
      <c r="AP229" t="str">
        <f>+IFERROR(VLOOKUP(AO229,[1]!Tabla_áreas[#Data],3,FALSE),"")</f>
        <v/>
      </c>
      <c r="AQ229" t="str">
        <f t="shared" si="6"/>
        <v>ESP-05-05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proceso\\ESP-05-05 .xlsx</v>
      </c>
    </row>
    <row r="230" spans="39:45" x14ac:dyDescent="0.25">
      <c r="AM230" s="7" t="s">
        <v>241</v>
      </c>
      <c r="AN230" t="s">
        <v>1218</v>
      </c>
      <c r="AO230" s="7" t="str">
        <f>+IFERROR(VLOOKUP(AN230,Tabla1[],2,FALSE),"")</f>
        <v>ESP</v>
      </c>
      <c r="AP230" t="str">
        <f>+IFERROR(VLOOKUP(AO230,[1]!Tabla_áreas[#Data],3,FALSE),"")</f>
        <v/>
      </c>
      <c r="AQ230" t="str">
        <f t="shared" si="6"/>
        <v>ESP-05-11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proceso\\ESP-05-11 .xlsx</v>
      </c>
    </row>
    <row r="231" spans="39:45" x14ac:dyDescent="0.25">
      <c r="AM231" s="7" t="s">
        <v>242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N237" t="s">
        <v>1086</v>
      </c>
      <c r="AO237" s="7" t="str">
        <f>+IFERROR(VLOOKUP(AN237,Tabla1[],2,FALSE),"")</f>
        <v>ARV</v>
      </c>
      <c r="AP237" t="str">
        <f>+IFERROR(VLOOKUP(AO237,[1]!Tabla_áreas[#Data],3,FALSE),"")</f>
        <v/>
      </c>
      <c r="AQ237" t="str">
        <f t="shared" si="6"/>
        <v>ARV-28-01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proceso\\ARV-28-01 .xlsx</v>
      </c>
    </row>
    <row r="238" spans="39:45" x14ac:dyDescent="0.25">
      <c r="AM238" s="7" t="s">
        <v>249</v>
      </c>
      <c r="AN238" t="s">
        <v>1083</v>
      </c>
      <c r="AO238" s="7" t="str">
        <f>+IFERROR(VLOOKUP(AN238,Tabla1[],2,FALSE),"")</f>
        <v>EQU</v>
      </c>
      <c r="AP238" t="str">
        <f>+IFERROR(VLOOKUP(AO238,[1]!Tabla_áreas[#Data],3,FALSE),"")</f>
        <v/>
      </c>
      <c r="AQ238" t="str">
        <f t="shared" si="6"/>
        <v>EQU-65-01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proceso\\EQU-65-01 .xlsx</v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N240" t="s">
        <v>1178</v>
      </c>
      <c r="AO240" s="7" t="str">
        <f>+IFERROR(VLOOKUP(AN240,Tabla1[],2,FALSE),"")</f>
        <v>EQU</v>
      </c>
      <c r="AP240" t="str">
        <f>+IFERROR(VLOOKUP(AO240,[1]!Tabla_áreas[#Data],3,FALSE),"")</f>
        <v/>
      </c>
      <c r="AQ240" t="str">
        <f t="shared" si="6"/>
        <v>EQU-60-05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proceso\\EQU-60-05 .xlsx</v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x14ac:dyDescent="0.25"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x14ac:dyDescent="0.25">
      <c r="AM247" s="7" t="s">
        <v>258</v>
      </c>
      <c r="AN247" t="s">
        <v>784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ht="15" customHeight="1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ht="15" customHeight="1" x14ac:dyDescent="0.25">
      <c r="AM249" s="7" t="s">
        <v>260</v>
      </c>
      <c r="AN249" t="s">
        <v>1096</v>
      </c>
      <c r="AO249" s="7" t="str">
        <f>+IFERROR(VLOOKUP(AN249,Tabla1[],2,FALSE),"")</f>
        <v>ESP</v>
      </c>
      <c r="AP249" t="str">
        <f>+IFERROR(VLOOKUP(AO249,[1]!Tabla_áreas[#Data],3,FALSE),"")</f>
        <v/>
      </c>
      <c r="AQ249" t="str">
        <f t="shared" si="6"/>
        <v>ESP-01-05</v>
      </c>
      <c r="AR249" t="str">
        <f>IFERROR(VLOOKUP(AQ249,[1]!Tabla1[[#All],[HdP Cód Nuevo]:[HdP Nombre]],2,FALSE),"")</f>
        <v/>
      </c>
      <c r="AS249" t="str">
        <f t="shared" si="7"/>
        <v>\\SERVER2012\ingenieria de procesos\Hojas de proceso\\ESP-01-05 .xlsx</v>
      </c>
    </row>
    <row r="250" spans="1:45" ht="15" customHeight="1" x14ac:dyDescent="0.25">
      <c r="AM250" s="7" t="s">
        <v>261</v>
      </c>
      <c r="AN250" t="s">
        <v>784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ht="15" customHeight="1" x14ac:dyDescent="0.25">
      <c r="A251" s="94" t="s">
        <v>938</v>
      </c>
      <c r="B251" s="95"/>
      <c r="C251" s="95"/>
      <c r="D251" s="95"/>
      <c r="E251" s="95"/>
      <c r="F251" s="95"/>
      <c r="G251" s="95"/>
      <c r="H251" s="95"/>
      <c r="I251" s="96"/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1:45" ht="15" customHeight="1" x14ac:dyDescent="0.25">
      <c r="A252" s="11"/>
      <c r="I252" s="12"/>
      <c r="AM252" s="7" t="s">
        <v>263</v>
      </c>
      <c r="AN252" t="s">
        <v>1099</v>
      </c>
      <c r="AO252" s="7" t="str">
        <f>+IFERROR(VLOOKUP(AN252,Tabla1[],2,FALSE),"")</f>
        <v>PEV</v>
      </c>
      <c r="AP252" t="str">
        <f>+IFERROR(VLOOKUP(AO252,[1]!Tabla_áreas[#Data],3,FALSE),"")</f>
        <v/>
      </c>
      <c r="AQ252" t="str">
        <f t="shared" si="6"/>
        <v>PEV-01-05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proceso\\PEV-01-05 .xlsx</v>
      </c>
    </row>
    <row r="253" spans="1:45" ht="15" customHeight="1" x14ac:dyDescent="0.25">
      <c r="A253" s="11"/>
      <c r="I253" s="12"/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ht="15" customHeight="1" x14ac:dyDescent="0.25">
      <c r="A254" s="11"/>
      <c r="I254" s="12"/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ht="15" customHeight="1" x14ac:dyDescent="0.25">
      <c r="A255" s="13"/>
      <c r="B255" s="14"/>
      <c r="C255" s="14"/>
      <c r="D255" s="14"/>
      <c r="E255" s="14"/>
      <c r="F255" s="14"/>
      <c r="G255" s="14"/>
      <c r="H255" s="14"/>
      <c r="I255" s="15"/>
      <c r="AM255" s="7" t="s">
        <v>266</v>
      </c>
      <c r="AN255" t="s">
        <v>877</v>
      </c>
      <c r="AO255" s="7" t="str">
        <f>+IFERROR(VLOOKUP(AN255,Tabla1[],2,FALSE),"")</f>
        <v>PEV</v>
      </c>
      <c r="AP255" t="str">
        <f>+IFERROR(VLOOKUP(AO255,[1]!Tabla_áreas[#Data],3,FALSE),"")</f>
        <v/>
      </c>
      <c r="AQ255" t="str">
        <f t="shared" si="6"/>
        <v>PEV-38-01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proceso\\PEV-38-01 .xlsx</v>
      </c>
    </row>
    <row r="256" spans="1:45" ht="15" customHeight="1" x14ac:dyDescent="0.25"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1:45" ht="15" customHeight="1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ht="15" customHeight="1" x14ac:dyDescent="0.25">
      <c r="AM258" s="7" t="s">
        <v>269</v>
      </c>
      <c r="AN258" t="s">
        <v>889</v>
      </c>
      <c r="AO258" s="7" t="str">
        <f>+IFERROR(VLOOKUP(AN258,Tabla1[],2,FALSE),"")</f>
        <v>PLA</v>
      </c>
      <c r="AP258" t="str">
        <f>+IFERROR(VLOOKUP(AO258,[1]!Tabla_áreas[#Data],3,FALSE),"")</f>
        <v/>
      </c>
      <c r="AQ258" t="str">
        <f t="shared" si="6"/>
        <v>PLA-15-03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proceso\\PLA-15-03 .xlsx</v>
      </c>
    </row>
    <row r="259" spans="1:45" ht="15" customHeight="1" x14ac:dyDescent="0.25"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1:45" ht="15" customHeight="1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ht="15" customHeight="1" x14ac:dyDescent="0.25">
      <c r="A261" s="94" t="s">
        <v>915</v>
      </c>
      <c r="B261" s="96"/>
      <c r="C261" s="94" t="s">
        <v>916</v>
      </c>
      <c r="D261" s="95"/>
      <c r="E261" s="95"/>
      <c r="F261" s="95"/>
      <c r="G261" s="96"/>
      <c r="H261" s="94" t="s">
        <v>917</v>
      </c>
      <c r="I261" s="95"/>
      <c r="J261" s="96"/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262" s="155" t="s">
        <v>918</v>
      </c>
      <c r="B262" s="156"/>
      <c r="C262" s="97" t="s">
        <v>919</v>
      </c>
      <c r="D262" s="98"/>
      <c r="E262" s="98"/>
      <c r="F262" s="98"/>
      <c r="G262" s="99"/>
      <c r="H262" s="97" t="s">
        <v>824</v>
      </c>
      <c r="I262" s="98"/>
      <c r="J262" s="99"/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x14ac:dyDescent="0.25">
      <c r="A263" s="151" t="s">
        <v>918</v>
      </c>
      <c r="B263" s="152"/>
      <c r="C263" s="100" t="s">
        <v>920</v>
      </c>
      <c r="D263" s="101"/>
      <c r="E263" s="101"/>
      <c r="F263" s="101"/>
      <c r="G263" s="102"/>
      <c r="H263" s="100" t="s">
        <v>13</v>
      </c>
      <c r="I263" s="101"/>
      <c r="J263" s="102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x14ac:dyDescent="0.25">
      <c r="A264" s="153" t="s">
        <v>918</v>
      </c>
      <c r="B264" s="154"/>
      <c r="C264" s="103" t="s">
        <v>921</v>
      </c>
      <c r="D264" s="104"/>
      <c r="E264" s="104"/>
      <c r="F264" s="104"/>
      <c r="G264" s="105"/>
      <c r="H264" s="103" t="s">
        <v>815</v>
      </c>
      <c r="I264" s="104"/>
      <c r="J264" s="105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x14ac:dyDescent="0.25">
      <c r="A265" s="147" t="s">
        <v>922</v>
      </c>
      <c r="B265" s="148"/>
      <c r="C265" s="106" t="s">
        <v>923</v>
      </c>
      <c r="D265" s="107"/>
      <c r="E265" s="107"/>
      <c r="F265" s="107"/>
      <c r="G265" s="108"/>
      <c r="H265" s="106" t="s">
        <v>726</v>
      </c>
      <c r="I265" s="107"/>
      <c r="J265" s="108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1:45" x14ac:dyDescent="0.25">
      <c r="A266" s="149" t="s">
        <v>922</v>
      </c>
      <c r="B266" s="150"/>
      <c r="C266" s="112" t="s">
        <v>924</v>
      </c>
      <c r="D266" s="113"/>
      <c r="E266" s="113"/>
      <c r="F266" s="113"/>
      <c r="G266" s="114"/>
      <c r="H266" s="112" t="s">
        <v>780</v>
      </c>
      <c r="I266" s="113"/>
      <c r="J266" s="114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ref="AQ266:AQ329" si="8">IF(AO266="","",AO266&amp;"-"&amp;RIGHT(AN266,5))</f>
        <v/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/>
      </c>
    </row>
    <row r="267" spans="1:45" x14ac:dyDescent="0.25">
      <c r="A267" s="143" t="s">
        <v>922</v>
      </c>
      <c r="B267" s="144"/>
      <c r="C267" s="115" t="s">
        <v>925</v>
      </c>
      <c r="D267" s="116"/>
      <c r="E267" s="116"/>
      <c r="F267" s="116"/>
      <c r="G267" s="117"/>
      <c r="H267" s="115" t="s">
        <v>926</v>
      </c>
      <c r="I267" s="116"/>
      <c r="J267" s="117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x14ac:dyDescent="0.25">
      <c r="A268" s="145" t="s">
        <v>922</v>
      </c>
      <c r="B268" s="146"/>
      <c r="C268" s="118" t="s">
        <v>927</v>
      </c>
      <c r="D268" s="119"/>
      <c r="E268" s="119"/>
      <c r="F268" s="119"/>
      <c r="G268" s="120"/>
      <c r="H268" s="118" t="s">
        <v>823</v>
      </c>
      <c r="I268" s="119"/>
      <c r="J268" s="120"/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x14ac:dyDescent="0.25">
      <c r="A269" s="121" t="s">
        <v>922</v>
      </c>
      <c r="B269" s="123"/>
      <c r="C269" s="121" t="s">
        <v>928</v>
      </c>
      <c r="D269" s="122"/>
      <c r="E269" s="122"/>
      <c r="F269" s="122"/>
      <c r="G269" s="123"/>
      <c r="H269" s="121" t="s">
        <v>784</v>
      </c>
      <c r="I269" s="122"/>
      <c r="J269" s="123"/>
      <c r="AM269" s="7" t="s">
        <v>278</v>
      </c>
      <c r="AN269" s="5"/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1:45" x14ac:dyDescent="0.25">
      <c r="A270" s="141" t="s">
        <v>922</v>
      </c>
      <c r="B270" s="142"/>
      <c r="C270" s="124" t="s">
        <v>929</v>
      </c>
      <c r="D270" s="125"/>
      <c r="E270" s="125"/>
      <c r="F270" s="125"/>
      <c r="G270" s="126"/>
      <c r="H270" s="124" t="s">
        <v>819</v>
      </c>
      <c r="I270" s="125"/>
      <c r="J270" s="126"/>
      <c r="AM270" s="7" t="s">
        <v>5</v>
      </c>
      <c r="AN270" s="5"/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1:45" x14ac:dyDescent="0.25">
      <c r="A271" s="137" t="s">
        <v>922</v>
      </c>
      <c r="B271" s="138"/>
      <c r="C271" s="91" t="s">
        <v>930</v>
      </c>
      <c r="D271" s="92"/>
      <c r="E271" s="92"/>
      <c r="F271" s="92"/>
      <c r="G271" s="93"/>
      <c r="H271" s="91" t="s">
        <v>931</v>
      </c>
      <c r="I271" s="92"/>
      <c r="J271" s="93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x14ac:dyDescent="0.25">
      <c r="A272" s="139" t="s">
        <v>922</v>
      </c>
      <c r="B272" s="140"/>
      <c r="C272" s="109" t="s">
        <v>932</v>
      </c>
      <c r="D272" s="110"/>
      <c r="E272" s="110"/>
      <c r="F272" s="110"/>
      <c r="G272" s="111"/>
      <c r="H272" s="109" t="s">
        <v>820</v>
      </c>
      <c r="I272" s="110"/>
      <c r="J272" s="111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1:45" x14ac:dyDescent="0.25">
      <c r="A273" s="129" t="s">
        <v>922</v>
      </c>
      <c r="B273" s="130"/>
      <c r="C273" s="85" t="s">
        <v>933</v>
      </c>
      <c r="D273" s="86"/>
      <c r="E273" s="86"/>
      <c r="F273" s="86"/>
      <c r="G273" s="87"/>
      <c r="H273" s="85" t="s">
        <v>816</v>
      </c>
      <c r="I273" s="86"/>
      <c r="J273" s="87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1:45" x14ac:dyDescent="0.25">
      <c r="A274" s="133" t="s">
        <v>922</v>
      </c>
      <c r="B274" s="134"/>
      <c r="C274" s="88" t="s">
        <v>934</v>
      </c>
      <c r="D274" s="89"/>
      <c r="E274" s="89"/>
      <c r="F274" s="89"/>
      <c r="G274" s="90"/>
      <c r="H274" s="88" t="s">
        <v>821</v>
      </c>
      <c r="I274" s="89"/>
      <c r="J274" s="90"/>
      <c r="AM274" s="7" t="s">
        <v>7</v>
      </c>
      <c r="AN274" t="s">
        <v>781</v>
      </c>
      <c r="AO274" s="7" t="str">
        <f>+IFERROR(VLOOKUP(AN274,Tabla1[],2,FALSE),"")</f>
        <v>PEV</v>
      </c>
      <c r="AP274" t="str">
        <f>+IFERROR(VLOOKUP(AO274,[1]!Tabla_áreas[#Data],3,FALSE),"")</f>
        <v/>
      </c>
      <c r="AQ274" t="str">
        <f t="shared" si="8"/>
        <v>PEV-50-01</v>
      </c>
      <c r="AR274" t="str">
        <f>IFERROR(VLOOKUP(AQ274,[1]!Tabla1[[#All],[HdP Cód Nuevo]:[HdP Nombre]],2,FALSE),"")</f>
        <v/>
      </c>
      <c r="AS274" t="str">
        <f t="shared" si="9"/>
        <v>\\SERVER2012\ingenieria de procesos\Hojas de proceso\\PEV-50-01 .xlsx</v>
      </c>
    </row>
    <row r="275" spans="1:45" x14ac:dyDescent="0.25">
      <c r="A275" s="135" t="s">
        <v>922</v>
      </c>
      <c r="B275" s="136"/>
      <c r="C275" s="79" t="s">
        <v>935</v>
      </c>
      <c r="D275" s="80"/>
      <c r="E275" s="80"/>
      <c r="F275" s="80"/>
      <c r="G275" s="81"/>
      <c r="H275" s="79" t="s">
        <v>936</v>
      </c>
      <c r="I275" s="80"/>
      <c r="J275" s="81"/>
      <c r="AM275" s="7" t="s">
        <v>279</v>
      </c>
      <c r="AN275" t="s">
        <v>1171</v>
      </c>
      <c r="AO275" s="7" t="str">
        <f>+IFERROR(VLOOKUP(AN275,Tabla1[],2,FALSE),"")</f>
        <v>PEV</v>
      </c>
      <c r="AP275" t="str">
        <f>+IFERROR(VLOOKUP(AO275,[1]!Tabla_áreas[#Data],3,FALSE),"")</f>
        <v/>
      </c>
      <c r="AQ275" t="str">
        <f t="shared" si="8"/>
        <v>PEV-90-21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proceso\\PEV-90-21 .xlsx</v>
      </c>
    </row>
    <row r="276" spans="1:45" x14ac:dyDescent="0.25">
      <c r="A276" s="131" t="s">
        <v>922</v>
      </c>
      <c r="B276" s="132"/>
      <c r="C276" s="82" t="s">
        <v>937</v>
      </c>
      <c r="D276" s="83"/>
      <c r="E276" s="83"/>
      <c r="F276" s="83"/>
      <c r="G276" s="84"/>
      <c r="H276" s="82" t="s">
        <v>822</v>
      </c>
      <c r="I276" s="83"/>
      <c r="J276" s="84"/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1:45" x14ac:dyDescent="0.25">
      <c r="AM277" s="7" t="s">
        <v>281</v>
      </c>
      <c r="AN277" t="s">
        <v>1172</v>
      </c>
      <c r="AO277" s="7" t="str">
        <f>+IFERROR(VLOOKUP(AN277,Tabla1[],2,FALSE),"")</f>
        <v>PEV</v>
      </c>
      <c r="AP277" t="str">
        <f>+IFERROR(VLOOKUP(AO277,[1]!Tabla_áreas[#Data],3,FALSE),"")</f>
        <v/>
      </c>
      <c r="AQ277" t="str">
        <f t="shared" si="8"/>
        <v>PEV-37-20</v>
      </c>
      <c r="AR277" t="str">
        <f>IFERROR(VLOOKUP(AQ277,[1]!Tabla1[[#All],[HdP Cód Nuevo]:[HdP Nombre]],2,FALSE),"")</f>
        <v/>
      </c>
      <c r="AS277" t="str">
        <f t="shared" si="9"/>
        <v>\\SERVER2012\ingenieria de procesos\Hojas de proceso\\PEV-37-20 .xlsx</v>
      </c>
    </row>
    <row r="278" spans="1:45" x14ac:dyDescent="0.25">
      <c r="AM278" s="7" t="s">
        <v>282</v>
      </c>
      <c r="AN278" t="s">
        <v>1170</v>
      </c>
      <c r="AO278" s="7" t="str">
        <f>+IFERROR(VLOOKUP(AN278,Tabla1[],2,FALSE),"")</f>
        <v>PEV</v>
      </c>
      <c r="AP278" t="str">
        <f>+IFERROR(VLOOKUP(AO278,[1]!Tabla_áreas[#Data],3,FALSE),"")</f>
        <v/>
      </c>
      <c r="AQ278" t="str">
        <f t="shared" si="8"/>
        <v>PEV-34-05</v>
      </c>
      <c r="AR278" t="str">
        <f>IFERROR(VLOOKUP(AQ278,[1]!Tabla1[[#All],[HdP Cód Nuevo]:[HdP Nombre]],2,FALSE),"")</f>
        <v/>
      </c>
      <c r="AS278" t="str">
        <f t="shared" si="9"/>
        <v>\\SERVER2012\ingenieria de procesos\Hojas de proceso\\PEV-34-05 .xlsx</v>
      </c>
    </row>
    <row r="279" spans="1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1:45" x14ac:dyDescent="0.25">
      <c r="AM280" s="7" t="s">
        <v>284</v>
      </c>
      <c r="AN280" s="5" t="s">
        <v>1176</v>
      </c>
      <c r="AO280" s="7" t="str">
        <f>+IFERROR(VLOOKUP(AN280,Tabla1[],2,FALSE),"")</f>
        <v>EQU</v>
      </c>
      <c r="AP280" t="str">
        <f>+IFERROR(VLOOKUP(AO280,[1]!Tabla_áreas[#Data],3,FALSE),"")</f>
        <v/>
      </c>
      <c r="AQ280" t="str">
        <f t="shared" si="8"/>
        <v>EQU-01-27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proceso\\EQU-01-27 .xlsx</v>
      </c>
    </row>
    <row r="281" spans="1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1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1:45" x14ac:dyDescent="0.25">
      <c r="AL284" s="1"/>
      <c r="AM284" s="7" t="s">
        <v>287</v>
      </c>
      <c r="AN284" t="s">
        <v>766</v>
      </c>
      <c r="AO284" s="7" t="str">
        <f>+IFERROR(VLOOKUP(AN284,Tabla1[],2,FALSE),"")</f>
        <v>TER</v>
      </c>
      <c r="AP284" t="str">
        <f>+IFERROR(VLOOKUP(AO284,[1]!Tabla_áreas[#Data],3,FALSE),"")</f>
        <v/>
      </c>
      <c r="AQ284" t="str">
        <f t="shared" si="8"/>
        <v>TER-45-05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proceso\\TER-45-05 .xlsx</v>
      </c>
    </row>
    <row r="285" spans="1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1:45" x14ac:dyDescent="0.25">
      <c r="AM286" s="7" t="s">
        <v>11</v>
      </c>
      <c r="AN286" t="s">
        <v>1181</v>
      </c>
      <c r="AO286" s="7" t="str">
        <f>+IFERROR(VLOOKUP(AN286,Tabla1[],2,FALSE),"")</f>
        <v>CON</v>
      </c>
      <c r="AP286" t="str">
        <f>+IFERROR(VLOOKUP(AO286,[1]!Tabla_áreas[#Data],3,FALSE),"")</f>
        <v/>
      </c>
      <c r="AQ286" t="str">
        <f t="shared" si="8"/>
        <v>CON-05-05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proceso\\CON-05-05 .xlsx</v>
      </c>
    </row>
    <row r="287" spans="1:45" x14ac:dyDescent="0.25">
      <c r="AM287" s="7" t="s">
        <v>12</v>
      </c>
      <c r="AN287" t="s">
        <v>894</v>
      </c>
      <c r="AO287" s="7" t="str">
        <f>+IFERROR(VLOOKUP(AN287,Tabla1[],2,FALSE),"")</f>
        <v>TER</v>
      </c>
      <c r="AP287" t="str">
        <f>+IFERROR(VLOOKUP(AO287,[1]!Tabla_áreas[#Data],3,FALSE),"")</f>
        <v/>
      </c>
      <c r="AQ287" t="str">
        <f t="shared" si="8"/>
        <v>TER-10-25</v>
      </c>
      <c r="AR287" t="str">
        <f>IFERROR(VLOOKUP(AQ287,[1]!Tabla1[[#All],[HdP Cód Nuevo]:[HdP Nombre]],2,FALSE),"")</f>
        <v/>
      </c>
      <c r="AS287" t="str">
        <f t="shared" si="9"/>
        <v>\\SERVER2012\ingenieria de procesos\Hojas de proceso\\TER-10-25 .xlsx</v>
      </c>
    </row>
    <row r="288" spans="1:45" x14ac:dyDescent="0.25">
      <c r="AM288" s="7" t="s">
        <v>289</v>
      </c>
      <c r="AN288" t="s">
        <v>1175</v>
      </c>
      <c r="AO288" s="7" t="str">
        <f>+IFERROR(VLOOKUP(AN288,Tabla1[],2,FALSE),"")</f>
        <v>EQU</v>
      </c>
      <c r="AP288" t="str">
        <f>+IFERROR(VLOOKUP(AO288,[1]!Tabla_áreas[#Data],3,FALSE),"")</f>
        <v/>
      </c>
      <c r="AQ288" t="str">
        <f t="shared" si="8"/>
        <v>EQU-63-01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proceso\\EQU-63-01 .xlsx</v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N291" t="s">
        <v>807</v>
      </c>
      <c r="AO291" s="7" t="str">
        <f>+IFERROR(VLOOKUP(AN291,Tabla1[],2,FALSE),"")</f>
        <v>CON</v>
      </c>
      <c r="AP291" t="str">
        <f>+IFERROR(VLOOKUP(AO291,[1]!Tabla_áreas[#Data],3,FALSE),"")</f>
        <v/>
      </c>
      <c r="AQ291" t="str">
        <f t="shared" si="8"/>
        <v>CON-15-01</v>
      </c>
      <c r="AR291" t="str">
        <f>IFERROR(VLOOKUP(AQ291,[1]!Tabla1[[#All],[HdP Cód Nuevo]:[HdP Nombre]],2,FALSE),"")</f>
        <v/>
      </c>
      <c r="AS291" t="str">
        <f t="shared" si="9"/>
        <v>\\SERVER2012\ingenieria de procesos\Hojas de proceso\\CON-15-01 .xlsx</v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N295" t="s">
        <v>1098</v>
      </c>
      <c r="AO295" s="7" t="str">
        <f>+IFERROR(VLOOKUP(AN295,Tabla1[],2,FALSE),"")</f>
        <v>CON</v>
      </c>
      <c r="AP295" t="str">
        <f>+IFERROR(VLOOKUP(AO295,[1]!Tabla_áreas[#Data],3,FALSE),"")</f>
        <v/>
      </c>
      <c r="AQ295" t="str">
        <f t="shared" si="8"/>
        <v>CON-01-05</v>
      </c>
      <c r="AR295" t="str">
        <f>IFERROR(VLOOKUP(AQ295,[1]!Tabla1[[#All],[HdP Cód Nuevo]:[HdP Nombre]],2,FALSE),"")</f>
        <v/>
      </c>
      <c r="AS295" t="str">
        <f t="shared" si="9"/>
        <v>\\SERVER2012\ingenieria de procesos\Hojas de proceso\\CON-01-05 .xlsx</v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N302" t="s">
        <v>794</v>
      </c>
      <c r="AO302" s="7" t="str">
        <f>+IFERROR(VLOOKUP(AN302,Tabla1[],2,FALSE),"")</f>
        <v>CHA</v>
      </c>
      <c r="AP302" t="str">
        <f>+IFERROR(VLOOKUP(AO302,[1]!Tabla_áreas[#Data],3,FALSE),"")</f>
        <v/>
      </c>
      <c r="AQ302" t="str">
        <f t="shared" si="8"/>
        <v>CHA-01-05</v>
      </c>
      <c r="AR302" t="str">
        <f>IFERROR(VLOOKUP(AQ302,[1]!Tabla1[[#All],[HdP Cód Nuevo]:[HdP Nombre]],2,FALSE),"")</f>
        <v/>
      </c>
      <c r="AS302" t="str">
        <f t="shared" si="9"/>
        <v>\\SERVER2012\ingenieria de procesos\Hojas de proceso\\CHA-01-05 .xlsx</v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t="s">
        <v>1143</v>
      </c>
      <c r="AO305" s="7" t="str">
        <f>+IFERROR(VLOOKUP(AN305,Tabla1[],2,FALSE),"")</f>
        <v>EMB</v>
      </c>
      <c r="AP305" t="str">
        <f>+IFERROR(VLOOKUP(AO305,[1]!Tabla_áreas[#Data],3,FALSE),"")</f>
        <v/>
      </c>
      <c r="AQ305" t="str">
        <f t="shared" si="8"/>
        <v>EMB-01-30</v>
      </c>
      <c r="AR305" t="str">
        <f>IFERROR(VLOOKUP(AQ305,[1]!Tabla1[[#All],[HdP Cód Nuevo]:[HdP Nombre]],2,FALSE),"")</f>
        <v/>
      </c>
      <c r="AS305" t="str">
        <f t="shared" si="9"/>
        <v>\\SERVER2012\ingenieria de procesos\Hojas de proceso\\EMB-01-30 .xlsx</v>
      </c>
    </row>
    <row r="306" spans="39:45" x14ac:dyDescent="0.25">
      <c r="AM306" s="7" t="s">
        <v>307</v>
      </c>
      <c r="AN306" t="s">
        <v>949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N308" t="s">
        <v>1001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746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N313" t="s">
        <v>901</v>
      </c>
      <c r="AO313" s="7" t="str">
        <f>+IFERROR(VLOOKUP(AN313,Tabla1[],2,FALSE),"")</f>
        <v>PLA</v>
      </c>
      <c r="AP313" t="str">
        <f>+IFERROR(VLOOKUP(AO313,[1]!Tabla_áreas[#Data],3,FALSE),"")</f>
        <v/>
      </c>
      <c r="AQ313" t="str">
        <f t="shared" si="8"/>
        <v>PLA-05-05</v>
      </c>
      <c r="AR313" t="str">
        <f>IFERROR(VLOOKUP(AQ313,[1]!Tabla1[[#All],[HdP Cód Nuevo]:[HdP Nombre]],2,FALSE),"")</f>
        <v/>
      </c>
      <c r="AS313" t="str">
        <f t="shared" si="9"/>
        <v>\\SERVER2012\ingenieria de procesos\Hojas de proceso\\PLA-05-05 .xlsx</v>
      </c>
    </row>
    <row r="314" spans="39:45" x14ac:dyDescent="0.25">
      <c r="AM314" s="7" t="s">
        <v>315</v>
      </c>
      <c r="AN314" t="s">
        <v>1188</v>
      </c>
      <c r="AO314" s="7" t="str">
        <f>+IFERROR(VLOOKUP(AN314,Tabla1[],2,FALSE),"")</f>
        <v>PLA</v>
      </c>
      <c r="AP314" t="str">
        <f>+IFERROR(VLOOKUP(AO314,[1]!Tabla_áreas[#Data],3,FALSE),"")</f>
        <v/>
      </c>
      <c r="AQ314" t="str">
        <f t="shared" si="8"/>
        <v>PLA-25-01</v>
      </c>
      <c r="AR314" t="str">
        <f>IFERROR(VLOOKUP(AQ314,[1]!Tabla1[[#All],[HdP Cód Nuevo]:[HdP Nombre]],2,FALSE),"")</f>
        <v/>
      </c>
      <c r="AS314" t="str">
        <f t="shared" si="9"/>
        <v>\\SERVER2012\ingenieria de procesos\Hojas de proceso\\PLA-25-01 .xlsx</v>
      </c>
    </row>
    <row r="315" spans="39:45" x14ac:dyDescent="0.25">
      <c r="AM315" s="7" t="s">
        <v>316</v>
      </c>
      <c r="AN315" t="s">
        <v>1221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814</v>
      </c>
      <c r="AO317" s="7" t="str">
        <f>+IFERROR(VLOOKUP(AN317,Tabla1[],2,FALSE),"")</f>
        <v>EMB</v>
      </c>
      <c r="AP317" t="str">
        <f>+IFERROR(VLOOKUP(AO317,[1]!Tabla_áreas[#Data],3,FALSE),"")</f>
        <v/>
      </c>
      <c r="AQ317" t="str">
        <f t="shared" si="8"/>
        <v>EMB-10-01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proceso\\EMB-10-01 .xlsx</v>
      </c>
    </row>
    <row r="318" spans="39:45" x14ac:dyDescent="0.25">
      <c r="AM318" s="7" t="s">
        <v>319</v>
      </c>
      <c r="AN318" t="s">
        <v>1075</v>
      </c>
      <c r="AO318" s="7" t="str">
        <f>+IFERROR(VLOOKUP(AN318,Tabla1[],2,FALSE),"")</f>
        <v>EMB</v>
      </c>
      <c r="AP318" t="str">
        <f>+IFERROR(VLOOKUP(AO318,[1]!Tabla_áreas[#Data],3,FALSE),"")</f>
        <v/>
      </c>
      <c r="AQ318" t="str">
        <f t="shared" si="8"/>
        <v>EMB-10-05</v>
      </c>
      <c r="AR318" t="str">
        <f>IFERROR(VLOOKUP(AQ318,[1]!Tabla1[[#All],[HdP Cód Nuevo]:[HdP Nombre]],2,FALSE),"")</f>
        <v/>
      </c>
      <c r="AS318" t="str">
        <f t="shared" si="9"/>
        <v>\\SERVER2012\ingenieria de procesos\Hojas de proceso\\EMB-10-05 .xlsx</v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0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A275:B275"/>
    <mergeCell ref="C275:G275"/>
    <mergeCell ref="H275:J275"/>
    <mergeCell ref="A276:B276"/>
    <mergeCell ref="C276:G276"/>
    <mergeCell ref="H276:J276"/>
    <mergeCell ref="A273:B273"/>
    <mergeCell ref="C273:G273"/>
    <mergeCell ref="H273:J273"/>
    <mergeCell ref="A274:B274"/>
    <mergeCell ref="C274:G274"/>
    <mergeCell ref="H274:J274"/>
    <mergeCell ref="A271:B271"/>
    <mergeCell ref="C271:G271"/>
    <mergeCell ref="H271:J271"/>
    <mergeCell ref="A272:B272"/>
    <mergeCell ref="C272:G272"/>
    <mergeCell ref="H272:J272"/>
    <mergeCell ref="A269:B269"/>
    <mergeCell ref="C269:G269"/>
    <mergeCell ref="H269:J269"/>
    <mergeCell ref="A270:B270"/>
    <mergeCell ref="C270:G270"/>
    <mergeCell ref="H270:J270"/>
    <mergeCell ref="A267:B267"/>
    <mergeCell ref="C267:G267"/>
    <mergeCell ref="H267:J267"/>
    <mergeCell ref="A268:B268"/>
    <mergeCell ref="C268:G268"/>
    <mergeCell ref="H268:J268"/>
    <mergeCell ref="A265:B265"/>
    <mergeCell ref="C265:G265"/>
    <mergeCell ref="H265:J265"/>
    <mergeCell ref="A266:B266"/>
    <mergeCell ref="C266:G266"/>
    <mergeCell ref="H266:J266"/>
    <mergeCell ref="A263:B263"/>
    <mergeCell ref="C263:G263"/>
    <mergeCell ref="H263:J263"/>
    <mergeCell ref="A264:B264"/>
    <mergeCell ref="C264:G264"/>
    <mergeCell ref="H264:J264"/>
    <mergeCell ref="G1:AG3"/>
    <mergeCell ref="A261:B261"/>
    <mergeCell ref="C261:G261"/>
    <mergeCell ref="H261:J261"/>
    <mergeCell ref="A262:B262"/>
    <mergeCell ref="C262:G262"/>
    <mergeCell ref="H262:J262"/>
    <mergeCell ref="A251:I251"/>
  </mergeCells>
  <hyperlinks>
    <hyperlink ref="AN1" r:id="rId1" xr:uid="{00000000-0004-0000-0E00-000000000000}"/>
    <hyperlink ref="AN4" r:id="rId2" xr:uid="{00000000-0004-0000-0E00-000001000000}"/>
  </hyperlinks>
  <printOptions horizontalCentered="1" verticalCentered="1"/>
  <pageMargins left="0" right="0" top="0" bottom="0" header="0" footer="0"/>
  <pageSetup paperSize="9" scale="19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92D050"/>
  </sheetPr>
  <dimension ref="A1:AS719"/>
  <sheetViews>
    <sheetView showGridLines="0" topLeftCell="C82" zoomScale="85" zoomScaleNormal="85" workbookViewId="0">
      <selection activeCell="AB107" sqref="AB107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7:45" s="21" customFormat="1" ht="15" customHeight="1" x14ac:dyDescent="0.25">
      <c r="G1" s="47" t="s">
        <v>1164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26"/>
      <c r="AM1" s="19" t="s">
        <v>952</v>
      </c>
      <c r="AN1" s="4" t="s">
        <v>953</v>
      </c>
      <c r="AO1" s="19" t="s">
        <v>954</v>
      </c>
      <c r="AP1" s="21" t="s">
        <v>940</v>
      </c>
    </row>
    <row r="2" spans="7:45" s="21" customFormat="1" ht="15" customHeight="1" x14ac:dyDescent="0.25"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26"/>
      <c r="AN2"/>
      <c r="AO2" s="19" t="s">
        <v>955</v>
      </c>
      <c r="AP2" s="21" t="str">
        <f>G1</f>
        <v>Diagrama de Procesos - Modelo M5000 BC</v>
      </c>
    </row>
    <row r="3" spans="7:45" s="21" customFormat="1" ht="15" customHeight="1" x14ac:dyDescent="0.25"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26"/>
      <c r="AM3" s="19" t="s">
        <v>4</v>
      </c>
      <c r="AN3" s="17">
        <f>+COUNTA(AM9:AM1048576)</f>
        <v>500</v>
      </c>
    </row>
    <row r="4" spans="7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M5000 BC</v>
      </c>
      <c r="AR4" s="2" t="str">
        <f>AN4&amp;AP4&amp;AP3</f>
        <v>\\SERVER2012\ingenieria de procesos\Hojas de proceso\\\SERVER2012\ingenieria de procesos\Hojas de proceso\0 - Diagramas de Procesos\Diagrama de Procesos - Modelo M5000 BC</v>
      </c>
    </row>
    <row r="5" spans="7:45" x14ac:dyDescent="0.25">
      <c r="AM5" s="3" t="s">
        <v>20</v>
      </c>
      <c r="AN5" t="s">
        <v>21</v>
      </c>
      <c r="AO5"/>
    </row>
    <row r="6" spans="7:45" x14ac:dyDescent="0.25">
      <c r="AO6"/>
    </row>
    <row r="7" spans="7:45" x14ac:dyDescent="0.25">
      <c r="AO7"/>
    </row>
    <row r="8" spans="7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7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7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7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7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7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7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7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7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N21" t="s">
        <v>828</v>
      </c>
      <c r="AO21" s="7" t="str">
        <f>+IFERROR(VLOOKUP(AN21,Tabla1[],2,FALSE),"")</f>
        <v>CHA</v>
      </c>
      <c r="AP21" t="str">
        <f>+IFERROR(VLOOKUP(AO21,[1]!Tabla_áreas[#Data],3,FALSE),"")</f>
        <v/>
      </c>
      <c r="AQ21" t="str">
        <f t="shared" si="0"/>
        <v>CHA-05-01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proceso\\CHA-05-01 .xlsx</v>
      </c>
    </row>
    <row r="22" spans="39:45" x14ac:dyDescent="0.25">
      <c r="AM22" s="7" t="s">
        <v>33</v>
      </c>
      <c r="AN22" t="s">
        <v>829</v>
      </c>
      <c r="AO22" s="7" t="str">
        <f>+IFERROR(VLOOKUP(AN22,Tabla1[],2,FALSE),"")</f>
        <v>CHA</v>
      </c>
      <c r="AP22" t="str">
        <f>+IFERROR(VLOOKUP(AO22,[1]!Tabla_áreas[#Data],3,FALSE),"")</f>
        <v/>
      </c>
      <c r="AQ22" t="str">
        <f t="shared" si="0"/>
        <v>CHA-05-05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proceso\\CHA-05-05 .xlsx</v>
      </c>
    </row>
    <row r="23" spans="39:45" x14ac:dyDescent="0.25">
      <c r="AM23" s="7" t="s">
        <v>34</v>
      </c>
      <c r="AN23" t="s">
        <v>746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N24" t="s">
        <v>854</v>
      </c>
      <c r="AO24" s="7" t="str">
        <f>+IFERROR(VLOOKUP(AN24,Tabla1[],2,FALSE),"")</f>
        <v>PLA</v>
      </c>
      <c r="AP24" t="str">
        <f>+IFERROR(VLOOKUP(AO24,[1]!Tabla_áreas[#Data],3,FALSE),"")</f>
        <v/>
      </c>
      <c r="AQ24" t="str">
        <f t="shared" si="0"/>
        <v>PLA-05-20</v>
      </c>
      <c r="AR24" t="str">
        <f>IFERROR(VLOOKUP(AQ24,[1]!Tabla1[[#All],[HdP Cód Nuevo]:[HdP Nombre]],2,FALSE),"")</f>
        <v/>
      </c>
      <c r="AS24" t="str">
        <f t="shared" si="1"/>
        <v>\\SERVER2012\ingenieria de procesos\Hojas de proceso\\PLA-05-20 .xlsx</v>
      </c>
    </row>
    <row r="25" spans="39:45" x14ac:dyDescent="0.25">
      <c r="AM25" s="7" t="s">
        <v>36</v>
      </c>
      <c r="AN25" t="s">
        <v>855</v>
      </c>
      <c r="AO25" s="7" t="str">
        <f>+IFERROR(VLOOKUP(AN25,Tabla1[],2,FALSE),"")</f>
        <v>PLA</v>
      </c>
      <c r="AP25" t="str">
        <f>+IFERROR(VLOOKUP(AO25,[1]!Tabla_áreas[#Data],3,FALSE),"")</f>
        <v/>
      </c>
      <c r="AQ25" t="str">
        <f t="shared" si="0"/>
        <v>PLA-15-15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proceso\\PLA-15-15 .xlsx</v>
      </c>
    </row>
    <row r="26" spans="39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N39" t="s">
        <v>856</v>
      </c>
      <c r="AO39" s="7" t="str">
        <f>+IFERROR(VLOOKUP(AN39,Tabla1[],2,FALSE),"")</f>
        <v>EQU</v>
      </c>
      <c r="AP39" t="str">
        <f>+IFERROR(VLOOKUP(AO39,[1]!Tabla_áreas[#Data],3,FALSE),"")</f>
        <v/>
      </c>
      <c r="AQ39" t="str">
        <f t="shared" si="0"/>
        <v>EQU-05-05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proceso\\EQU-05-05 .xlsx</v>
      </c>
    </row>
    <row r="40" spans="38:45" x14ac:dyDescent="0.25">
      <c r="AM40" s="7" t="s">
        <v>51</v>
      </c>
      <c r="AN40" t="s">
        <v>906</v>
      </c>
      <c r="AO40" s="7" t="str">
        <f>+IFERROR(VLOOKUP(AN40,Tabla1[],2,FALSE),"")</f>
        <v>EQU</v>
      </c>
      <c r="AP40" t="str">
        <f>+IFERROR(VLOOKUP(AO40,[1]!Tabla_áreas[#Data],3,FALSE),"")</f>
        <v/>
      </c>
      <c r="AQ40" t="str">
        <f t="shared" si="0"/>
        <v>EQU-20-20</v>
      </c>
      <c r="AR40" t="str">
        <f>IFERROR(VLOOKUP(AQ40,[1]!Tabla1[[#All],[HdP Cód Nuevo]:[HdP Nombre]],2,FALSE),"")</f>
        <v/>
      </c>
      <c r="AS40" t="str">
        <f t="shared" si="1"/>
        <v>\\SERVER2012\ingenieria de procesos\Hojas de proceso\\EQU-20-20 .xlsx</v>
      </c>
    </row>
    <row r="41" spans="38:45" x14ac:dyDescent="0.25">
      <c r="AM41" s="7" t="s">
        <v>52</v>
      </c>
      <c r="AN41" t="s">
        <v>857</v>
      </c>
      <c r="AO41" s="7" t="str">
        <f>+IFERROR(VLOOKUP(AN41,Tabla1[],2,FALSE),"")</f>
        <v>EQU</v>
      </c>
      <c r="AP41" t="str">
        <f>+IFERROR(VLOOKUP(AO41,[1]!Tabla_áreas[#Data],3,FALSE),"")</f>
        <v/>
      </c>
      <c r="AQ41" t="str">
        <f t="shared" si="0"/>
        <v>EQU-25-10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proceso\\EQU-25-10 .xlsx</v>
      </c>
    </row>
    <row r="42" spans="38:45" x14ac:dyDescent="0.25">
      <c r="AM42" s="7" t="s">
        <v>53</v>
      </c>
      <c r="AN42" t="s">
        <v>859</v>
      </c>
      <c r="AO42" s="7" t="str">
        <f>+IFERROR(VLOOKUP(AN42,Tabla1[],2,FALSE),"")</f>
        <v>EQU</v>
      </c>
      <c r="AP42" t="str">
        <f>+IFERROR(VLOOKUP(AO42,[1]!Tabla_áreas[#Data],3,FALSE),"")</f>
        <v/>
      </c>
      <c r="AQ42" t="str">
        <f t="shared" si="0"/>
        <v>EQU-35-05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proceso\\EQU-35-05 .xlsx</v>
      </c>
    </row>
    <row r="43" spans="38:45" x14ac:dyDescent="0.25">
      <c r="AM43" s="7" t="s">
        <v>54</v>
      </c>
      <c r="AN43" t="s">
        <v>757</v>
      </c>
      <c r="AO43" s="7" t="str">
        <f>+IFERROR(VLOOKUP(AN43,Tabla1[],2,FALSE),"")</f>
        <v>EQU</v>
      </c>
      <c r="AP43" t="str">
        <f>+IFERROR(VLOOKUP(AO43,[1]!Tabla_áreas[#Data],3,FALSE),"")</f>
        <v/>
      </c>
      <c r="AQ43" t="str">
        <f t="shared" si="0"/>
        <v>EQU-40-01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proceso\\EQU-40-01 .xlsx</v>
      </c>
    </row>
    <row r="44" spans="38:45" x14ac:dyDescent="0.25">
      <c r="AM44" s="7" t="s">
        <v>55</v>
      </c>
      <c r="AN44" t="s">
        <v>860</v>
      </c>
      <c r="AO44" s="7" t="str">
        <f>+IFERROR(VLOOKUP(AN44,Tabla1[],2,FALSE),"")</f>
        <v>EQU</v>
      </c>
      <c r="AP44" t="str">
        <f>+IFERROR(VLOOKUP(AO44,[1]!Tabla_áreas[#Data],3,FALSE),"")</f>
        <v/>
      </c>
      <c r="AQ44" t="str">
        <f t="shared" si="0"/>
        <v>EQU-45-05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proceso\\EQU-45-05 .xlsx</v>
      </c>
    </row>
    <row r="45" spans="38:45" x14ac:dyDescent="0.25">
      <c r="AM45" s="7" t="s">
        <v>56</v>
      </c>
      <c r="AN45" t="s">
        <v>759</v>
      </c>
      <c r="AO45" s="7" t="str">
        <f>+IFERROR(VLOOKUP(AN45,Tabla1[],2,FALSE),"")</f>
        <v>EQU</v>
      </c>
      <c r="AP45" t="str">
        <f>+IFERROR(VLOOKUP(AO45,[1]!Tabla_áreas[#Data],3,FALSE),"")</f>
        <v/>
      </c>
      <c r="AQ45" t="str">
        <f t="shared" si="0"/>
        <v>EQU-50-01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proceso\\EQU-50-01 .xlsx</v>
      </c>
    </row>
    <row r="46" spans="38:45" x14ac:dyDescent="0.25">
      <c r="AM46" s="7" t="s">
        <v>57</v>
      </c>
      <c r="AN46" t="s">
        <v>764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N47" t="s">
        <v>842</v>
      </c>
      <c r="AO47" s="7" t="str">
        <f>+IFERROR(VLOOKUP(AN47,Tabla1[],2,FALSE),"")</f>
        <v>PLA</v>
      </c>
      <c r="AP47" t="str">
        <f>+IFERROR(VLOOKUP(AO47,[1]!Tabla_áreas[#Data],3,FALSE),"")</f>
        <v/>
      </c>
      <c r="AQ47" t="str">
        <f t="shared" si="0"/>
        <v>PLA-05-05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proceso\\PLA-05-05 .xlsx</v>
      </c>
    </row>
    <row r="48" spans="38:45" x14ac:dyDescent="0.25">
      <c r="AM48" s="7" t="s">
        <v>59</v>
      </c>
      <c r="AN48" t="s">
        <v>861</v>
      </c>
      <c r="AO48" s="7" t="str">
        <f>+IFERROR(VLOOKUP(AN48,Tabla1[],2,FALSE),"")</f>
        <v>PLA</v>
      </c>
      <c r="AP48" t="str">
        <f>+IFERROR(VLOOKUP(AO48,[1]!Tabla_áreas[#Data],3,FALSE),"")</f>
        <v/>
      </c>
      <c r="AQ48" t="str">
        <f t="shared" si="0"/>
        <v>PLA-10-23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proceso\\PLA-10-23 .xlsx</v>
      </c>
    </row>
    <row r="49" spans="39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9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9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9:45" x14ac:dyDescent="0.25">
      <c r="AM52" s="7" t="s">
        <v>63</v>
      </c>
      <c r="AN52" t="s">
        <v>803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9:45" x14ac:dyDescent="0.25">
      <c r="AM53" s="7" t="s">
        <v>64</v>
      </c>
      <c r="AN53" t="s">
        <v>804</v>
      </c>
      <c r="AO53" s="7" t="str">
        <f>+IFERROR(VLOOKUP(AN53,Tabla1[],2,FALSE),"")</f>
        <v>CON</v>
      </c>
      <c r="AP53" t="str">
        <f>+IFERROR(VLOOKUP(AO53,[1]!Tabla_áreas[#Data],3,FALSE),"")</f>
        <v/>
      </c>
      <c r="AQ53" t="str">
        <f t="shared" si="0"/>
        <v>CON-10-01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proceso\\CON-10-01 .xlsx</v>
      </c>
    </row>
    <row r="54" spans="39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9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9:45" x14ac:dyDescent="0.25">
      <c r="AM56" s="7" t="s">
        <v>67</v>
      </c>
      <c r="AN56" t="s">
        <v>810</v>
      </c>
      <c r="AO56" s="7" t="str">
        <f>+IFERROR(VLOOKUP(AN56,Tabla1[],2,FALSE),"")</f>
        <v>EMB</v>
      </c>
      <c r="AP56" t="str">
        <f>+IFERROR(VLOOKUP(AO56,[1]!Tabla_áreas[#Data],3,FALSE),"")</f>
        <v/>
      </c>
      <c r="AQ56" t="str">
        <f t="shared" si="0"/>
        <v>EMB-05-01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proceso\\EMB-05-01 .xlsx</v>
      </c>
    </row>
    <row r="57" spans="39:45" x14ac:dyDescent="0.25">
      <c r="AM57" s="7" t="s">
        <v>68</v>
      </c>
      <c r="AN57" t="s">
        <v>813</v>
      </c>
      <c r="AO57" s="7" t="str">
        <f>+IFERROR(VLOOKUP(AN57,Tabla1[],2,FALSE),"")</f>
        <v>EMB</v>
      </c>
      <c r="AP57" t="str">
        <f>+IFERROR(VLOOKUP(AO57,[1]!Tabla_áreas[#Data],3,FALSE),"")</f>
        <v/>
      </c>
      <c r="AQ57" t="str">
        <f t="shared" si="0"/>
        <v>EMB-15-01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proceso\\EMB-15-01 .xlsx</v>
      </c>
    </row>
    <row r="58" spans="39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9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9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9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9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9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9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775</v>
      </c>
      <c r="AO76" s="7" t="str">
        <f>+IFERROR(VLOOKUP(AN76,Tabla1[],2,FALSE),"")</f>
        <v>CON</v>
      </c>
      <c r="AP76" t="str">
        <f>+IFERROR(VLOOKUP(AO76,[1]!Tabla_áreas[#Data],3,FALSE),"")</f>
        <v/>
      </c>
      <c r="AQ76" t="str">
        <f t="shared" si="2"/>
        <v>CON-05-01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proceso\\CON-05-01 .xlsx</v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721</v>
      </c>
      <c r="AO80" s="7" t="str">
        <f>+IFERROR(VLOOKUP(AN80,Tabla1[],2,FALSE),"")</f>
        <v>ARV</v>
      </c>
      <c r="AP80" t="str">
        <f>+IFERROR(VLOOKUP(AO80,[1]!Tabla_áreas[#Data],3,FALSE),"")</f>
        <v/>
      </c>
      <c r="AQ80" t="str">
        <f t="shared" si="2"/>
        <v>ARV-05-01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proceso\\ARV-05-01 .xlsx</v>
      </c>
    </row>
    <row r="81" spans="26:45" x14ac:dyDescent="0.25">
      <c r="Z81" s="1"/>
      <c r="AM81" s="7" t="s">
        <v>92</v>
      </c>
      <c r="AN81" t="s">
        <v>863</v>
      </c>
      <c r="AO81" s="7" t="str">
        <f>+IFERROR(VLOOKUP(AN81,Tabla1[],2,FALSE),"")</f>
        <v>ARV</v>
      </c>
      <c r="AP81" t="str">
        <f>+IFERROR(VLOOKUP(AO81,[1]!Tabla_áreas[#Data],3,FALSE),"")</f>
        <v/>
      </c>
      <c r="AQ81" t="str">
        <f t="shared" si="2"/>
        <v>ARV-08-01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proceso\\ARV-08-01 .xlsx</v>
      </c>
    </row>
    <row r="82" spans="26:45" x14ac:dyDescent="0.25">
      <c r="AM82" s="7" t="s">
        <v>93</v>
      </c>
      <c r="AN82" t="s">
        <v>864</v>
      </c>
      <c r="AO82" s="7" t="str">
        <f>+IFERROR(VLOOKUP(AN82,Tabla1[],2,FALSE),"")</f>
        <v>ARV</v>
      </c>
      <c r="AP82" t="str">
        <f>+IFERROR(VLOOKUP(AO82,[1]!Tabla_áreas[#Data],3,FALSE),"")</f>
        <v/>
      </c>
      <c r="AQ82" t="str">
        <f t="shared" si="2"/>
        <v>ARV-10-10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proceso\\ARV-10-10 .xlsx</v>
      </c>
    </row>
    <row r="83" spans="26:45" x14ac:dyDescent="0.25">
      <c r="AM83" s="7" t="s">
        <v>94</v>
      </c>
      <c r="AN83" t="s">
        <v>865</v>
      </c>
      <c r="AO83" s="7" t="str">
        <f>+IFERROR(VLOOKUP(AN83,Tabla1[],2,FALSE),"")</f>
        <v>ARV</v>
      </c>
      <c r="AP83" t="str">
        <f>+IFERROR(VLOOKUP(AO83,[1]!Tabla_áreas[#Data],3,FALSE),"")</f>
        <v/>
      </c>
      <c r="AQ83" t="str">
        <f t="shared" si="2"/>
        <v>ARV-15-10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proceso\\ARV-15-10 .xlsx</v>
      </c>
    </row>
    <row r="84" spans="26:45" x14ac:dyDescent="0.25">
      <c r="AM84" s="7" t="s">
        <v>95</v>
      </c>
      <c r="AN84" t="s">
        <v>866</v>
      </c>
      <c r="AO84" s="7" t="str">
        <f>+IFERROR(VLOOKUP(AN84,Tabla1[],2,FALSE),"")</f>
        <v>ARV</v>
      </c>
      <c r="AP84" t="str">
        <f>+IFERROR(VLOOKUP(AO84,[1]!Tabla_áreas[#Data],3,FALSE),"")</f>
        <v/>
      </c>
      <c r="AQ84" t="str">
        <f t="shared" si="2"/>
        <v>ARV-30-05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proceso\\ARV-30-05 .xlsx</v>
      </c>
    </row>
    <row r="85" spans="26:45" x14ac:dyDescent="0.25">
      <c r="AM85" s="7" t="s">
        <v>96</v>
      </c>
      <c r="AN85" t="s">
        <v>728</v>
      </c>
      <c r="AO85" s="7" t="str">
        <f>+IFERROR(VLOOKUP(AN85,Tabla1[],2,FALSE),"")</f>
        <v>ARV</v>
      </c>
      <c r="AP85" t="str">
        <f>+IFERROR(VLOOKUP(AO85,[1]!Tabla_áreas[#Data],3,FALSE),"")</f>
        <v/>
      </c>
      <c r="AQ85" t="str">
        <f t="shared" si="2"/>
        <v>ARV-35-01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proceso\\ARV-35-01 .xlsx</v>
      </c>
    </row>
    <row r="86" spans="26:45" x14ac:dyDescent="0.25">
      <c r="AM86" s="7" t="s">
        <v>97</v>
      </c>
      <c r="AN86" t="s">
        <v>776</v>
      </c>
      <c r="AO86" s="7" t="str">
        <f>+IFERROR(VLOOKUP(AN86,Tabla1[],2,FALSE),"")</f>
        <v>ARV</v>
      </c>
      <c r="AP86" t="str">
        <f>+IFERROR(VLOOKUP(AO86,[1]!Tabla_áreas[#Data],3,FALSE),"")</f>
        <v/>
      </c>
      <c r="AQ86" t="str">
        <f t="shared" si="2"/>
        <v>ARV-01-01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proceso\\ARV-01-01 .xlsx</v>
      </c>
    </row>
    <row r="87" spans="26:45" x14ac:dyDescent="0.25">
      <c r="AM87" s="7" t="s">
        <v>98</v>
      </c>
      <c r="AN87" t="s">
        <v>780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6:45" x14ac:dyDescent="0.25">
      <c r="AM88" s="7" t="s">
        <v>99</v>
      </c>
      <c r="AN88" t="s">
        <v>726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6:45" x14ac:dyDescent="0.25">
      <c r="AM89" s="7" t="s">
        <v>100</v>
      </c>
      <c r="AN89" t="s">
        <v>724</v>
      </c>
      <c r="AO89" s="7" t="str">
        <f>+IFERROR(VLOOKUP(AN89,Tabla1[],2,FALSE),"")</f>
        <v>ATQ</v>
      </c>
      <c r="AP89" t="str">
        <f>+IFERROR(VLOOKUP(AO89,[1]!Tabla_áreas[#Data],3,FALSE),"")</f>
        <v/>
      </c>
      <c r="AQ89" t="str">
        <f t="shared" si="2"/>
        <v>ATQ-05-01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proceso\\ATQ-05-01 .xlsx</v>
      </c>
    </row>
    <row r="90" spans="26:45" x14ac:dyDescent="0.25">
      <c r="AM90" s="7" t="s">
        <v>101</v>
      </c>
      <c r="AN90" t="s">
        <v>867</v>
      </c>
      <c r="AO90" s="7" t="str">
        <f>+IFERROR(VLOOKUP(AN90,Tabla1[],2,FALSE),"")</f>
        <v>ATQ</v>
      </c>
      <c r="AP90" t="str">
        <f>+IFERROR(VLOOKUP(AO90,[1]!Tabla_áreas[#Data],3,FALSE),"")</f>
        <v/>
      </c>
      <c r="AQ90" t="str">
        <f t="shared" si="2"/>
        <v>ATQ-01-20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proceso\\ATQ-01-20 .xlsx</v>
      </c>
    </row>
    <row r="91" spans="26:45" x14ac:dyDescent="0.25">
      <c r="AM91" s="7" t="s">
        <v>102</v>
      </c>
      <c r="AN91" t="s">
        <v>914</v>
      </c>
      <c r="AO91" s="7" t="str">
        <f>+IFERROR(VLOOKUP(AN91,Tabla1[],2,FALSE),"")</f>
        <v>ATQ</v>
      </c>
      <c r="AP91" t="str">
        <f>+IFERROR(VLOOKUP(AO91,[1]!Tabla_áreas[#Data],3,FALSE),"")</f>
        <v/>
      </c>
      <c r="AQ91" t="str">
        <f t="shared" si="2"/>
        <v>ATQ-10-05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proceso\\ATQ-10-05 .xlsx</v>
      </c>
    </row>
    <row r="92" spans="26:45" x14ac:dyDescent="0.25">
      <c r="AM92" s="7" t="s">
        <v>103</v>
      </c>
      <c r="AN92" t="s">
        <v>974</v>
      </c>
      <c r="AO92" s="7" t="str">
        <f>+IFERROR(VLOOKUP(AN92,Tabla1[],2,FALSE),"")</f>
        <v>ATQ</v>
      </c>
      <c r="AP92" t="str">
        <f>+IFERROR(VLOOKUP(AO92,[1]!Tabla_áreas[#Data],3,FALSE),"")</f>
        <v/>
      </c>
      <c r="AQ92" t="str">
        <f t="shared" si="2"/>
        <v>ATQ-15-20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proceso\\ATQ-15-20 .xlsx</v>
      </c>
    </row>
    <row r="93" spans="26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6:45" x14ac:dyDescent="0.25">
      <c r="AM94" s="7" t="s">
        <v>105</v>
      </c>
      <c r="AN94" t="s">
        <v>786</v>
      </c>
      <c r="AO94" s="7" t="str">
        <f>+IFERROR(VLOOKUP(AN94,Tabla1[],2,FALSE),"")</f>
        <v>ESP</v>
      </c>
      <c r="AP94" t="str">
        <f>+IFERROR(VLOOKUP(AO94,[1]!Tabla_áreas[#Data],3,FALSE),"")</f>
        <v/>
      </c>
      <c r="AQ94" t="str">
        <f t="shared" si="2"/>
        <v>ESP-01-01</v>
      </c>
      <c r="AR94" t="str">
        <f>IFERROR(VLOOKUP(AQ94,[1]!Tabla1[[#All],[HdP Cód Nuevo]:[HdP Nombre]],2,FALSE),"")</f>
        <v/>
      </c>
      <c r="AS94" t="str">
        <f t="shared" si="3"/>
        <v>\\SERVER2012\ingenieria de procesos\Hojas de proceso\\ESP-01-01 .xlsx</v>
      </c>
    </row>
    <row r="95" spans="26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6:45" x14ac:dyDescent="0.25">
      <c r="AM96" s="7" t="s">
        <v>107</v>
      </c>
      <c r="AN96" t="s">
        <v>820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N97" t="s">
        <v>821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N98" t="s">
        <v>822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13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39:45" x14ac:dyDescent="0.25">
      <c r="AM100" s="7" t="s">
        <v>111</v>
      </c>
      <c r="AN100" t="s">
        <v>824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N104" t="s">
        <v>819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N105" t="s">
        <v>733</v>
      </c>
      <c r="AO105" s="7" t="str">
        <f>+IFERROR(VLOOKUP(AN105,Tabla1[],2,FALSE),"")</f>
        <v>PEV</v>
      </c>
      <c r="AP105" t="str">
        <f>+IFERROR(VLOOKUP(AO105,[1]!Tabla_áreas[#Data],3,FALSE),"")</f>
        <v/>
      </c>
      <c r="AQ105" t="str">
        <f t="shared" si="2"/>
        <v>PEV-01-01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proceso\\PEV-01-01 .xlsx</v>
      </c>
    </row>
    <row r="106" spans="39:45" x14ac:dyDescent="0.25">
      <c r="AM106" s="7" t="s">
        <v>117</v>
      </c>
      <c r="AN106" t="s">
        <v>735</v>
      </c>
      <c r="AO106" s="7" t="str">
        <f>+IFERROR(VLOOKUP(AN106,Tabla1[],2,FALSE),"")</f>
        <v>PEV</v>
      </c>
      <c r="AP106" t="str">
        <f>+IFERROR(VLOOKUP(AO106,[1]!Tabla_áreas[#Data],3,FALSE),"")</f>
        <v/>
      </c>
      <c r="AQ106" t="str">
        <f t="shared" si="2"/>
        <v>PEV-10-01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proceso\\PEV-10-01 .xlsx</v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N108" t="s">
        <v>869</v>
      </c>
      <c r="AO108" s="7" t="str">
        <f>+IFERROR(VLOOKUP(AN108,Tabla1[],2,FALSE),"")</f>
        <v>PEV</v>
      </c>
      <c r="AP108" t="str">
        <f>+IFERROR(VLOOKUP(AO108,[1]!Tabla_áreas[#Data],3,FALSE),"")</f>
        <v/>
      </c>
      <c r="AQ108" t="str">
        <f t="shared" si="2"/>
        <v>PEV-25-05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proceso\\PEV-25-05 .xlsx</v>
      </c>
    </row>
    <row r="109" spans="39:45" x14ac:dyDescent="0.25">
      <c r="AM109" s="7" t="s">
        <v>120</v>
      </c>
      <c r="AN109" t="s">
        <v>749</v>
      </c>
      <c r="AO109" s="7" t="str">
        <f>+IFERROR(VLOOKUP(AN109,Tabla1[],2,FALSE),"")</f>
        <v>PEV</v>
      </c>
      <c r="AP109" t="str">
        <f>+IFERROR(VLOOKUP(AO109,[1]!Tabla_áreas[#Data],3,FALSE),"")</f>
        <v/>
      </c>
      <c r="AQ109" t="str">
        <f t="shared" si="2"/>
        <v>PEV-50-05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proceso\\PEV-50-05 .xlsx</v>
      </c>
    </row>
    <row r="110" spans="39:45" x14ac:dyDescent="0.25">
      <c r="AM110" s="7" t="s">
        <v>121</v>
      </c>
      <c r="AN110" t="s">
        <v>871</v>
      </c>
      <c r="AO110" s="7" t="str">
        <f>+IFERROR(VLOOKUP(AN110,Tabla1[],2,FALSE),"")</f>
        <v>PEV</v>
      </c>
      <c r="AP110" t="str">
        <f>+IFERROR(VLOOKUP(AO110,[1]!Tabla_áreas[#Data],3,FALSE),"")</f>
        <v/>
      </c>
      <c r="AQ110" t="str">
        <f t="shared" si="2"/>
        <v>PEV-45-15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proceso\\PEV-45-15 .xlsx</v>
      </c>
    </row>
    <row r="111" spans="39:45" x14ac:dyDescent="0.25">
      <c r="AM111" s="7" t="s">
        <v>122</v>
      </c>
      <c r="AN111" t="s">
        <v>1166</v>
      </c>
      <c r="AO111" s="7" t="str">
        <f>+IFERROR(VLOOKUP(AN111,Tabla1[],2,FALSE),"")</f>
        <v>PEV</v>
      </c>
      <c r="AP111" t="str">
        <f>+IFERROR(VLOOKUP(AO111,[1]!Tabla_áreas[#Data],3,FALSE),"")</f>
        <v/>
      </c>
      <c r="AQ111" t="str">
        <f t="shared" si="2"/>
        <v>PEV-15-30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proceso\\PEV-15-30 .xlsx</v>
      </c>
    </row>
    <row r="112" spans="39:45" x14ac:dyDescent="0.25">
      <c r="AM112" s="7" t="s">
        <v>123</v>
      </c>
      <c r="AN112" t="s">
        <v>815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787</v>
      </c>
      <c r="AO113" s="7" t="str">
        <f>+IFERROR(VLOOKUP(AN113,Tabla1[],2,FALSE),"")</f>
        <v>CON</v>
      </c>
      <c r="AP113" t="str">
        <f>+IFERROR(VLOOKUP(AO113,[1]!Tabla_áreas[#Data],3,FALSE),"")</f>
        <v/>
      </c>
      <c r="AQ113" t="str">
        <f t="shared" si="2"/>
        <v>CON-01-01</v>
      </c>
      <c r="AR113" t="str">
        <f>IFERROR(VLOOKUP(AQ113,[1]!Tabla1[[#All],[HdP Cód Nuevo]:[HdP Nombre]],2,FALSE),"")</f>
        <v/>
      </c>
      <c r="AS113" t="str">
        <f t="shared" si="3"/>
        <v>\\SERVER2012\ingenieria de procesos\Hojas de proceso\\CON-01-01 .xlsx</v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N127" t="s">
        <v>761</v>
      </c>
      <c r="AO127" s="7" t="str">
        <f>+IFERROR(VLOOKUP(AN127,Tabla1[],2,FALSE),"")</f>
        <v>TER</v>
      </c>
      <c r="AP127" t="str">
        <f>+IFERROR(VLOOKUP(AO127,[1]!Tabla_áreas[#Data],3,FALSE),"")</f>
        <v/>
      </c>
      <c r="AQ127" t="str">
        <f t="shared" si="2"/>
        <v>TER-01-01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proceso\\TER-01-01 .xlsx</v>
      </c>
    </row>
    <row r="128" spans="39:45" x14ac:dyDescent="0.25">
      <c r="AM128" s="7" t="s">
        <v>139</v>
      </c>
      <c r="AN128" t="s">
        <v>762</v>
      </c>
      <c r="AO128" s="7" t="str">
        <f>+IFERROR(VLOOKUP(AN128,Tabla1[],2,FALSE),"")</f>
        <v>TER</v>
      </c>
      <c r="AP128" t="str">
        <f>+IFERROR(VLOOKUP(AO128,[1]!Tabla_áreas[#Data],3,FALSE),"")</f>
        <v/>
      </c>
      <c r="AQ128" t="str">
        <f t="shared" si="2"/>
        <v>TER-05-01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proceso\\TER-05-01 .xlsx</v>
      </c>
    </row>
    <row r="129" spans="39:45" x14ac:dyDescent="0.25">
      <c r="AM129" s="7" t="s">
        <v>140</v>
      </c>
      <c r="AN129" t="s">
        <v>907</v>
      </c>
      <c r="AO129" s="7" t="str">
        <f>+IFERROR(VLOOKUP(AN129,Tabla1[],2,FALSE),"")</f>
        <v>TER</v>
      </c>
      <c r="AP129" t="str">
        <f>+IFERROR(VLOOKUP(AO129,[1]!Tabla_áreas[#Data],3,FALSE),"")</f>
        <v/>
      </c>
      <c r="AQ129" t="str">
        <f t="shared" si="2"/>
        <v>TER-10-20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proceso\\TER-10-20 .xlsx</v>
      </c>
    </row>
    <row r="130" spans="39:45" x14ac:dyDescent="0.25">
      <c r="AM130" s="7" t="s">
        <v>141</v>
      </c>
      <c r="AN130" t="s">
        <v>765</v>
      </c>
      <c r="AO130" s="7" t="str">
        <f>+IFERROR(VLOOKUP(AN130,Tabla1[],2,FALSE),"")</f>
        <v>TER</v>
      </c>
      <c r="AP130" t="str">
        <f>+IFERROR(VLOOKUP(AO130,[1]!Tabla_áreas[#Data],3,FALSE),"")</f>
        <v/>
      </c>
      <c r="AQ130" t="str">
        <f t="shared" si="2"/>
        <v>TER-45-01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proceso\\TER-45-01 .xlsx</v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N132" t="s">
        <v>798</v>
      </c>
      <c r="AO132" s="7" t="str">
        <f>+IFERROR(VLOOKUP(AN132,Tabla1[],2,FALSE),"")</f>
        <v>TER</v>
      </c>
      <c r="AP132" t="str">
        <f>+IFERROR(VLOOKUP(AO132,[1]!Tabla_áreas[#Data],3,FALSE),"")</f>
        <v/>
      </c>
      <c r="AQ132" t="str">
        <f t="shared" si="2"/>
        <v>TER-30-01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proceso\\TER-30-01 .xlsx</v>
      </c>
    </row>
    <row r="133" spans="39:45" x14ac:dyDescent="0.25">
      <c r="AM133" s="7" t="s">
        <v>144</v>
      </c>
      <c r="AN133" t="s">
        <v>802</v>
      </c>
      <c r="AO133" s="7" t="str">
        <f>+IFERROR(VLOOKUP(AN133,Tabla1[],2,FALSE),"")</f>
        <v>TER</v>
      </c>
      <c r="AP133" t="str">
        <f>+IFERROR(VLOOKUP(AO133,[1]!Tabla_áreas[#Data],3,FALSE),"")</f>
        <v/>
      </c>
      <c r="AQ133" t="str">
        <f t="shared" si="2"/>
        <v>TER-40-01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proceso\\TER-40-01 .xlsx</v>
      </c>
    </row>
    <row r="134" spans="39:45" x14ac:dyDescent="0.25">
      <c r="AM134" s="7" t="s">
        <v>145</v>
      </c>
      <c r="AN134" t="s">
        <v>788</v>
      </c>
      <c r="AO134" s="7" t="str">
        <f>+IFERROR(VLOOKUP(AN134,Tabla1[],2,FALSE),"")</f>
        <v>TER</v>
      </c>
      <c r="AP134" t="str">
        <f>+IFERROR(VLOOKUP(AO134,[1]!Tabla_áreas[#Data],3,FALSE),"")</f>
        <v/>
      </c>
      <c r="AQ134" t="str">
        <f t="shared" si="2"/>
        <v>TER-15-05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proceso\\TER-15-05 .xlsx</v>
      </c>
    </row>
    <row r="135" spans="39:45" x14ac:dyDescent="0.25">
      <c r="AM135" s="7" t="s">
        <v>146</v>
      </c>
      <c r="AN135" t="s">
        <v>1348</v>
      </c>
      <c r="AO135" s="7" t="str">
        <f>+IFERROR(VLOOKUP(AN135,Tabla1[],2,FALSE),"")</f>
        <v>TER</v>
      </c>
      <c r="AP135" t="str">
        <f>+IFERROR(VLOOKUP(AO135,[1]!Tabla_áreas[#Data],3,FALSE),"")</f>
        <v/>
      </c>
      <c r="AQ135" t="str">
        <f t="shared" si="2"/>
        <v>TER-15-02</v>
      </c>
      <c r="AR135" t="str">
        <f>IFERROR(VLOOKUP(AQ135,[1]!Tabla1[[#All],[HdP Cód Nuevo]:[HdP Nombre]],2,FALSE),"")</f>
        <v/>
      </c>
      <c r="AS135" t="str">
        <f t="shared" si="3"/>
        <v>\\SERVER2012\ingenieria de procesos\Hojas de proceso\\TER-15-02 .xlsx</v>
      </c>
    </row>
    <row r="136" spans="39:45" x14ac:dyDescent="0.25">
      <c r="AM136" s="7" t="s">
        <v>147</v>
      </c>
      <c r="AN136" t="s">
        <v>793</v>
      </c>
      <c r="AO136" s="7" t="str">
        <f>+IFERROR(VLOOKUP(AN136,Tabla1[],2,FALSE),"")</f>
        <v>TER</v>
      </c>
      <c r="AP136" t="str">
        <f>+IFERROR(VLOOKUP(AO136,[1]!Tabla_áreas[#Data],3,FALSE),"")</f>
        <v/>
      </c>
      <c r="AQ136" t="str">
        <f t="shared" si="2"/>
        <v>TER-20-01</v>
      </c>
      <c r="AR136" t="str">
        <f>IFERROR(VLOOKUP(AQ136,[1]!Tabla1[[#All],[HdP Cód Nuevo]:[HdP Nombre]],2,FALSE),"")</f>
        <v/>
      </c>
      <c r="AS136" t="str">
        <f t="shared" si="3"/>
        <v>\\SERVER2012\ingenieria de procesos\Hojas de proceso\\TER-20-01 .xlsx</v>
      </c>
    </row>
    <row r="137" spans="39:45" x14ac:dyDescent="0.25">
      <c r="AM137" s="7" t="s">
        <v>148</v>
      </c>
      <c r="AN137" t="s">
        <v>795</v>
      </c>
      <c r="AO137" s="7" t="str">
        <f>+IFERROR(VLOOKUP(AN137,Tabla1[],2,FALSE),"")</f>
        <v>TER</v>
      </c>
      <c r="AP137" t="str">
        <f>+IFERROR(VLOOKUP(AO137,[1]!Tabla_áreas[#Data],3,FALSE),"")</f>
        <v/>
      </c>
      <c r="AQ137" t="str">
        <f t="shared" si="2"/>
        <v>TER-25-01</v>
      </c>
      <c r="AR137" t="str">
        <f>IFERROR(VLOOKUP(AQ137,[1]!Tabla1[[#All],[HdP Cód Nuevo]:[HdP Nombre]],2,FALSE),"")</f>
        <v/>
      </c>
      <c r="AS137" t="str">
        <f t="shared" si="3"/>
        <v>\\SERVER2012\ingenieria de procesos\Hojas de proceso\\TER-25-01 .xlsx</v>
      </c>
    </row>
    <row r="138" spans="39:45" x14ac:dyDescent="0.25">
      <c r="AM138" s="7" t="s">
        <v>149</v>
      </c>
      <c r="AN138" t="s">
        <v>790</v>
      </c>
      <c r="AO138" s="7" t="str">
        <f>+IFERROR(VLOOKUP(AN138,Tabla1[],2,FALSE),"")</f>
        <v>TER</v>
      </c>
      <c r="AP138" t="str">
        <f>+IFERROR(VLOOKUP(AO138,[1]!Tabla_áreas[#Data],3,FALSE),"")</f>
        <v/>
      </c>
      <c r="AQ138" t="str">
        <f t="shared" ref="AQ138:AQ201" si="4">IF(AO138="","",AO138&amp;"-"&amp;RIGHT(AN138,5))</f>
        <v>TER-35-01</v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>\\SERVER2012\ingenieria de procesos\Hojas de proceso\\TER-35-01 .xlsx</v>
      </c>
    </row>
    <row r="139" spans="39:45" x14ac:dyDescent="0.25">
      <c r="AM139" s="7" t="s">
        <v>150</v>
      </c>
      <c r="AN139" t="s">
        <v>845</v>
      </c>
      <c r="AO139" s="7" t="str">
        <f>+IFERROR(VLOOKUP(AN139,Tabla1[],2,FALSE),"")</f>
        <v>CHA</v>
      </c>
      <c r="AP139" t="str">
        <f>+IFERROR(VLOOKUP(AO139,[1]!Tabla_áreas[#Data],3,FALSE),"")</f>
        <v/>
      </c>
      <c r="AQ139" t="str">
        <f t="shared" si="4"/>
        <v>CHA-01-10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proceso\\CHA-01-10 .xlsx</v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N141" t="s">
        <v>848</v>
      </c>
      <c r="AO141" s="7" t="str">
        <f>+IFERROR(VLOOKUP(AN141,Tabla1[],2,FALSE),"")</f>
        <v>CHA</v>
      </c>
      <c r="AP141" t="str">
        <f>+IFERROR(VLOOKUP(AO141,[1]!Tabla_áreas[#Data],3,FALSE),"")</f>
        <v/>
      </c>
      <c r="AQ141" t="str">
        <f t="shared" si="4"/>
        <v>CHA-10-01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proceso\\CHA-10-01 .xlsx</v>
      </c>
    </row>
    <row r="142" spans="39:45" x14ac:dyDescent="0.25">
      <c r="AM142" s="7" t="s">
        <v>153</v>
      </c>
      <c r="AN142" t="s">
        <v>849</v>
      </c>
      <c r="AO142" s="7" t="str">
        <f>+IFERROR(VLOOKUP(AN142,Tabla1[],2,FALSE),"")</f>
        <v>CHA</v>
      </c>
      <c r="AP142" t="str">
        <f>+IFERROR(VLOOKUP(AO142,[1]!Tabla_áreas[#Data],3,FALSE),"")</f>
        <v/>
      </c>
      <c r="AQ142" t="str">
        <f t="shared" si="4"/>
        <v>CHA-15-01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proceso\\CHA-15-01 .xlsx</v>
      </c>
    </row>
    <row r="143" spans="39:45" x14ac:dyDescent="0.25">
      <c r="AM143" s="7" t="s">
        <v>154</v>
      </c>
      <c r="AN143" t="s">
        <v>1092</v>
      </c>
      <c r="AO143" s="7" t="str">
        <f>+IFERROR(VLOOKUP(AN143,Tabla1[],2,FALSE),"")</f>
        <v>PEV</v>
      </c>
      <c r="AP143" t="str">
        <f>+IFERROR(VLOOKUP(AO143,[1]!Tabla_áreas[#Data],3,FALSE),"")</f>
        <v/>
      </c>
      <c r="AQ143" t="str">
        <f t="shared" si="4"/>
        <v>PEV-33-01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proceso\\PEV-33-01 .xlsx</v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878</v>
      </c>
      <c r="AO145" s="7" t="str">
        <f>+IFERROR(VLOOKUP(AN145,Tabla1[],2,FALSE),"")</f>
        <v>PEV</v>
      </c>
      <c r="AP145" t="str">
        <f>+IFERROR(VLOOKUP(AO145,[1]!Tabla_áreas[#Data],3,FALSE),"")</f>
        <v/>
      </c>
      <c r="AQ145" t="str">
        <f t="shared" si="4"/>
        <v>PEV-90-01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proceso\\PEV-90-01 .xlsx</v>
      </c>
    </row>
    <row r="146" spans="39:45" x14ac:dyDescent="0.25">
      <c r="AM146" s="7" t="s">
        <v>157</v>
      </c>
      <c r="AN146" t="s">
        <v>908</v>
      </c>
      <c r="AO146" s="7" t="str">
        <f>+IFERROR(VLOOKUP(AN146,Tabla1[],2,FALSE),"")</f>
        <v>PEV</v>
      </c>
      <c r="AP146" t="str">
        <f>+IFERROR(VLOOKUP(AO146,[1]!Tabla_áreas[#Data],3,FALSE),"")</f>
        <v/>
      </c>
      <c r="AQ146" t="str">
        <f t="shared" si="4"/>
        <v>PEV-47-05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proceso\\PEV-47-05 .xlsx</v>
      </c>
    </row>
    <row r="147" spans="39:45" x14ac:dyDescent="0.25">
      <c r="AM147" s="7" t="s">
        <v>158</v>
      </c>
      <c r="AN147" t="s">
        <v>879</v>
      </c>
      <c r="AO147" s="7" t="str">
        <f>+IFERROR(VLOOKUP(AN147,Tabla1[],2,FALSE),"")</f>
        <v>EQU</v>
      </c>
      <c r="AP147" t="str">
        <f>+IFERROR(VLOOKUP(AO147,[1]!Tabla_áreas[#Data],3,FALSE),"")</f>
        <v/>
      </c>
      <c r="AQ147" t="str">
        <f t="shared" si="4"/>
        <v>EQU-01-30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proceso\\EQU-01-30 .xlsx</v>
      </c>
    </row>
    <row r="148" spans="39:45" x14ac:dyDescent="0.25">
      <c r="AM148" s="7" t="s">
        <v>159</v>
      </c>
      <c r="AN148" t="s">
        <v>880</v>
      </c>
      <c r="AO148" s="7" t="str">
        <f>+IFERROR(VLOOKUP(AN148,Tabla1[],2,FALSE),"")</f>
        <v>TER</v>
      </c>
      <c r="AP148" t="str">
        <f>+IFERROR(VLOOKUP(AO148,[1]!Tabla_áreas[#Data],3,FALSE),"")</f>
        <v/>
      </c>
      <c r="AQ148" t="str">
        <f t="shared" si="4"/>
        <v>TER-10-15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proceso\\TER-10-15 .xlsx</v>
      </c>
    </row>
    <row r="149" spans="39:45" x14ac:dyDescent="0.25">
      <c r="AM149" s="7" t="s">
        <v>160</v>
      </c>
      <c r="AN149" t="s">
        <v>881</v>
      </c>
      <c r="AO149" s="7" t="str">
        <f>+IFERROR(VLOOKUP(AN149,Tabla1[],2,FALSE),"")</f>
        <v>EMB</v>
      </c>
      <c r="AP149" t="str">
        <f>+IFERROR(VLOOKUP(AO149,[1]!Tabla_áreas[#Data],3,FALSE),"")</f>
        <v/>
      </c>
      <c r="AQ149" t="str">
        <f t="shared" si="4"/>
        <v>EMB-01-20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proceso\\EMB-01-20 .xlsx</v>
      </c>
    </row>
    <row r="150" spans="39:45" x14ac:dyDescent="0.25">
      <c r="AM150" s="7" t="s">
        <v>161</v>
      </c>
      <c r="AN150" t="s">
        <v>882</v>
      </c>
      <c r="AO150" s="7" t="str">
        <f>+IFERROR(VLOOKUP(AN150,Tabla1[],2,FALSE),"")</f>
        <v>SUB</v>
      </c>
      <c r="AP150" t="str">
        <f>+IFERROR(VLOOKUP(AO150,[1]!Tabla_áreas[#Data],3,FALSE),"")</f>
        <v/>
      </c>
      <c r="AQ150" t="str">
        <f t="shared" si="4"/>
        <v>SUB-20-01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proceso\\SUB-20-01 .xlsx</v>
      </c>
    </row>
    <row r="151" spans="39:45" x14ac:dyDescent="0.25">
      <c r="AM151" s="7" t="s">
        <v>162</v>
      </c>
      <c r="AN151" t="s">
        <v>13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N154" t="s">
        <v>975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N155" t="s">
        <v>1087</v>
      </c>
      <c r="AO155" s="7" t="str">
        <f>+IFERROR(VLOOKUP(AN155,Tabla1[],2,FALSE),"")</f>
        <v>SUB</v>
      </c>
      <c r="AP155" t="str">
        <f>+IFERROR(VLOOKUP(AO155,[1]!Tabla_áreas[#Data],3,FALSE),"")</f>
        <v/>
      </c>
      <c r="AQ155" t="str">
        <f t="shared" si="4"/>
        <v>SUB-05-20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proceso\\SUB-05-20 .xlsx</v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N165" t="s">
        <v>885</v>
      </c>
      <c r="AO165" s="7" t="str">
        <f>+IFERROR(VLOOKUP(AN165,Tabla1[],2,FALSE),"")</f>
        <v>EQU</v>
      </c>
      <c r="AP165" t="str">
        <f>+IFERROR(VLOOKUP(AO165,[1]!Tabla_áreas[#Data],3,FALSE),"")</f>
        <v/>
      </c>
      <c r="AQ165" t="str">
        <f t="shared" si="4"/>
        <v>EQU-01-25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proceso\\EQU-01-25 .xlsx</v>
      </c>
    </row>
    <row r="166" spans="39:45" x14ac:dyDescent="0.25">
      <c r="AM166" s="7" t="s">
        <v>177</v>
      </c>
      <c r="AN166" t="s">
        <v>909</v>
      </c>
      <c r="AO166" s="7" t="str">
        <f>+IFERROR(VLOOKUP(AN166,Tabla1[],2,FALSE),"")</f>
        <v>EQU</v>
      </c>
      <c r="AP166" t="str">
        <f>+IFERROR(VLOOKUP(AO166,[1]!Tabla_áreas[#Data],3,FALSE),"")</f>
        <v/>
      </c>
      <c r="AQ166" t="str">
        <f t="shared" si="4"/>
        <v>EQU-01-20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proceso\\EQU-01-20 .xlsx</v>
      </c>
    </row>
    <row r="167" spans="39:45" x14ac:dyDescent="0.25">
      <c r="AM167" s="7" t="s">
        <v>178</v>
      </c>
      <c r="AN167" t="s">
        <v>913</v>
      </c>
      <c r="AO167" s="7" t="str">
        <f>+IFERROR(VLOOKUP(AN167,Tabla1[],2,FALSE),"")</f>
        <v>EQU</v>
      </c>
      <c r="AP167" t="str">
        <f>+IFERROR(VLOOKUP(AO167,[1]!Tabla_áreas[#Data],3,FALSE),"")</f>
        <v/>
      </c>
      <c r="AQ167" t="str">
        <f t="shared" si="4"/>
        <v>EQU-01-15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proceso\\EQU-01-15 .xlsx</v>
      </c>
    </row>
    <row r="168" spans="39:45" x14ac:dyDescent="0.25">
      <c r="AM168" s="7" t="s">
        <v>179</v>
      </c>
      <c r="AN168" t="s">
        <v>912</v>
      </c>
      <c r="AO168" s="7" t="str">
        <f>+IFERROR(VLOOKUP(AN168,Tabla1[],2,FALSE),"")</f>
        <v>EQU</v>
      </c>
      <c r="AP168" t="str">
        <f>+IFERROR(VLOOKUP(AO168,[1]!Tabla_áreas[#Data],3,FALSE),"")</f>
        <v/>
      </c>
      <c r="AQ168" t="str">
        <f t="shared" si="4"/>
        <v>EQU-01-10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proceso\\EQU-01-10 .xlsx</v>
      </c>
    </row>
    <row r="169" spans="39:45" x14ac:dyDescent="0.25">
      <c r="AM169" s="7" t="s">
        <v>180</v>
      </c>
      <c r="AN169" t="s">
        <v>910</v>
      </c>
      <c r="AO169" s="7" t="str">
        <f>+IFERROR(VLOOKUP(AN169,Tabla1[],2,FALSE),"")</f>
        <v>EQU</v>
      </c>
      <c r="AP169" t="str">
        <f>+IFERROR(VLOOKUP(AO169,[1]!Tabla_áreas[#Data],3,FALSE),"")</f>
        <v/>
      </c>
      <c r="AQ169" t="str">
        <f t="shared" si="4"/>
        <v>EQU-01-01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proceso\\EQU-01-01 .xlsx</v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ht="16.5" customHeight="1" x14ac:dyDescent="0.25">
      <c r="AM171" s="7" t="s">
        <v>182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ht="16.5" customHeight="1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ht="16.5" customHeight="1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ht="16.5" customHeight="1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ht="16.5" customHeight="1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1093</v>
      </c>
      <c r="AO178" s="7" t="str">
        <f>+IFERROR(VLOOKUP(AN178,Tabla1[],2,FALSE),"")</f>
        <v>PEV</v>
      </c>
      <c r="AP178" t="str">
        <f>+IFERROR(VLOOKUP(AO178,[1]!Tabla_áreas[#Data],3,FALSE),"")</f>
        <v/>
      </c>
      <c r="AQ178" t="str">
        <f t="shared" si="4"/>
        <v>PEV-35-20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proceso\\PEV-35-20 .xlsx</v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N180" t="s">
        <v>911</v>
      </c>
      <c r="AO180" s="7" t="str">
        <f>+IFERROR(VLOOKUP(AN180,Tabla1[],2,FALSE),"")</f>
        <v>EQU</v>
      </c>
      <c r="AP180" t="str">
        <f>+IFERROR(VLOOKUP(AO180,[1]!Tabla_áreas[#Data],3,FALSE),"")</f>
        <v/>
      </c>
      <c r="AQ180" t="str">
        <f t="shared" si="4"/>
        <v>EQU-01-35</v>
      </c>
      <c r="AR180" t="str">
        <f>IFERROR(VLOOKUP(AQ180,[1]!Tabla1[[#All],[HdP Cód Nuevo]:[HdP Nombre]],2,FALSE),"")</f>
        <v/>
      </c>
      <c r="AS180" t="str">
        <f t="shared" si="5"/>
        <v>\\SERVER2012\ingenieria de procesos\Hojas de proceso\\EQU-01-35 .xlsx</v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886</v>
      </c>
      <c r="AO183" s="7" t="str">
        <f>+IFERROR(VLOOKUP(AN183,Tabla1[],2,FALSE),"")</f>
        <v>ARV</v>
      </c>
      <c r="AP183" t="str">
        <f>+IFERROR(VLOOKUP(AO183,[1]!Tabla_áreas[#Data],3,FALSE),"")</f>
        <v/>
      </c>
      <c r="AQ183" t="str">
        <f t="shared" si="4"/>
        <v>ARV-10-05</v>
      </c>
      <c r="AR183" t="str">
        <f>IFERROR(VLOOKUP(AQ183,[1]!Tabla1[[#All],[HdP Cód Nuevo]:[HdP Nombre]],2,FALSE),"")</f>
        <v/>
      </c>
      <c r="AS183" t="str">
        <f t="shared" si="5"/>
        <v>\\SERVER2012\ingenieria de procesos\Hojas de proceso\\ARV-10-05 .xlsx</v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N185" t="s">
        <v>890</v>
      </c>
      <c r="AO185" s="7" t="str">
        <f>+IFERROR(VLOOKUP(AN185,Tabla1[],2,FALSE),"")</f>
        <v>PEV</v>
      </c>
      <c r="AP185" t="str">
        <f>+IFERROR(VLOOKUP(AO185,[1]!Tabla_áreas[#Data],3,FALSE),"")</f>
        <v/>
      </c>
      <c r="AQ185" t="str">
        <f t="shared" si="4"/>
        <v>PEV-23-01</v>
      </c>
      <c r="AR185" t="str">
        <f>IFERROR(VLOOKUP(AQ185,[1]!Tabla1[[#All],[HdP Cód Nuevo]:[HdP Nombre]],2,FALSE),"")</f>
        <v/>
      </c>
      <c r="AS185" t="str">
        <f t="shared" si="5"/>
        <v>\\SERVER2012\ingenieria de procesos\Hojas de proceso\\PEV-23-01 .xlsx</v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1094</v>
      </c>
      <c r="AO187" s="7" t="str">
        <f>+IFERROR(VLOOKUP(AN187,Tabla1[],2,FALSE),"")</f>
        <v>PEV</v>
      </c>
      <c r="AP187" t="str">
        <f>+IFERROR(VLOOKUP(AO187,[1]!Tabla_áreas[#Data],3,FALSE),"")</f>
        <v/>
      </c>
      <c r="AQ187" t="str">
        <f t="shared" si="4"/>
        <v>PEV-36-01</v>
      </c>
      <c r="AR187" t="str">
        <f>IFERROR(VLOOKUP(AQ187,[1]!Tabla1[[#All],[HdP Cód Nuevo]:[HdP Nombre]],2,FALSE),"")</f>
        <v/>
      </c>
      <c r="AS187" t="str">
        <f t="shared" si="5"/>
        <v>\\SERVER2012\ingenieria de procesos\Hojas de proceso\\PEV-36-01 .xlsx</v>
      </c>
    </row>
    <row r="188" spans="39:45" x14ac:dyDescent="0.25">
      <c r="AM188" s="7" t="s">
        <v>199</v>
      </c>
      <c r="AN188" t="s">
        <v>947</v>
      </c>
      <c r="AO188" s="7" t="str">
        <f>+IFERROR(VLOOKUP(AN188,Tabla1[],2,FALSE),"")</f>
        <v>CHA</v>
      </c>
      <c r="AP188" t="str">
        <f>+IFERROR(VLOOKUP(AO188,[1]!Tabla_áreas[#Data],3,FALSE),"")</f>
        <v/>
      </c>
      <c r="AQ188" t="str">
        <f t="shared" si="4"/>
        <v>CHA-01-15</v>
      </c>
      <c r="AR188" t="str">
        <f>IFERROR(VLOOKUP(AQ188,[1]!Tabla1[[#All],[HdP Cód Nuevo]:[HdP Nombre]],2,FALSE),"")</f>
        <v/>
      </c>
      <c r="AS188" t="str">
        <f t="shared" si="5"/>
        <v>\\SERVER2012\ingenieria de procesos\Hojas de proceso\\CHA-01-15 .xlsx</v>
      </c>
    </row>
    <row r="189" spans="39:45" x14ac:dyDescent="0.25">
      <c r="AM189" s="7" t="s">
        <v>200</v>
      </c>
      <c r="AN189" t="s">
        <v>891</v>
      </c>
      <c r="AO189" s="7" t="str">
        <f>+IFERROR(VLOOKUP(AN189,Tabla1[],2,FALSE),"")</f>
        <v>CHA</v>
      </c>
      <c r="AP189" t="str">
        <f>+IFERROR(VLOOKUP(AO189,[1]!Tabla_áreas[#Data],3,FALSE),"")</f>
        <v/>
      </c>
      <c r="AQ189" t="str">
        <f t="shared" si="4"/>
        <v>CHA-10-05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proceso\\CHA-10-05 .xlsx</v>
      </c>
    </row>
    <row r="190" spans="39:45" x14ac:dyDescent="0.25">
      <c r="AM190" s="7" t="s">
        <v>201</v>
      </c>
      <c r="AN190" t="s">
        <v>892</v>
      </c>
      <c r="AO190" s="7" t="str">
        <f>+IFERROR(VLOOKUP(AN190,Tabla1[],2,FALSE),"")</f>
        <v>CHA</v>
      </c>
      <c r="AP190" t="str">
        <f>+IFERROR(VLOOKUP(AO190,[1]!Tabla_áreas[#Data],3,FALSE),"")</f>
        <v/>
      </c>
      <c r="AQ190" t="str">
        <f t="shared" si="4"/>
        <v>CHA-15-05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proceso\\CHA-15-05 .xlsx</v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N194" t="s">
        <v>816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1091</v>
      </c>
      <c r="AO195" s="7" t="str">
        <f>+IFERROR(VLOOKUP(AN195,Tabla1[],2,FALSE),"")</f>
        <v>PEV</v>
      </c>
      <c r="AP195" t="str">
        <f>+IFERROR(VLOOKUP(AO195,[1]!Tabla_áreas[#Data],3,FALSE),"")</f>
        <v/>
      </c>
      <c r="AQ195" t="str">
        <f t="shared" si="4"/>
        <v>PEV-30-25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proceso\\PEV-30-25 .xlsx</v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N197" t="s">
        <v>976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x14ac:dyDescent="0.25">
      <c r="AM198" s="7" t="s">
        <v>209</v>
      </c>
      <c r="AN198" t="s">
        <v>977</v>
      </c>
      <c r="AO198" s="7" t="str">
        <f>+IFERROR(VLOOKUP(AN198,Tabla1[],2,FALSE),"")</f>
        <v>PLA</v>
      </c>
      <c r="AP198" t="str">
        <f>+IFERROR(VLOOKUP(AO198,[1]!Tabla_áreas[#Data],3,FALSE),"")</f>
        <v/>
      </c>
      <c r="AQ198" t="str">
        <f t="shared" si="4"/>
        <v>PLA-05-05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proceso\\PLA-05-05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1228</v>
      </c>
      <c r="AO200" s="7" t="str">
        <f>+IFERROR(VLOOKUP(AN200,Tabla1[],2,FALSE),"")</f>
        <v>SUB</v>
      </c>
      <c r="AP200" t="str">
        <f>+IFERROR(VLOOKUP(AO200,[1]!Tabla_áreas[#Data],3,FALSE),"")</f>
        <v/>
      </c>
      <c r="AQ200" t="str">
        <f t="shared" si="4"/>
        <v>SUB-10-01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proceso\\SUB-10-01 .xlsx</v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ref="AQ202:AQ265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/>
      </c>
    </row>
    <row r="203" spans="39:45" x14ac:dyDescent="0.25">
      <c r="AM203" s="7" t="s">
        <v>214</v>
      </c>
      <c r="AN203" t="s">
        <v>893</v>
      </c>
      <c r="AO203" s="7" t="str">
        <f>+IFERROR(VLOOKUP(AN203,Tabla1[],2,FALSE),"")</f>
        <v>PLA</v>
      </c>
      <c r="AP203" t="str">
        <f>+IFERROR(VLOOKUP(AO203,[1]!Tabla_áreas[#Data],3,FALSE),"")</f>
        <v/>
      </c>
      <c r="AQ203" t="str">
        <f t="shared" si="6"/>
        <v>PLA-20-05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proceso\\PLA-20-05 .xlsx</v>
      </c>
    </row>
    <row r="204" spans="39:45" x14ac:dyDescent="0.25">
      <c r="AM204" s="7" t="s">
        <v>215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1084</v>
      </c>
      <c r="AO205" s="7" t="str">
        <f>+IFERROR(VLOOKUP(AN205,Tabla1[],2,FALSE),"")</f>
        <v>EQU</v>
      </c>
      <c r="AP205" t="str">
        <f>+IFERROR(VLOOKUP(AO205,[1]!Tabla_áreas[#Data],3,FALSE),"")</f>
        <v/>
      </c>
      <c r="AQ205" t="str">
        <f t="shared" si="6"/>
        <v>EQU-65-05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proceso\\EQU-65-05 .xlsx</v>
      </c>
    </row>
    <row r="206" spans="39:45" x14ac:dyDescent="0.25">
      <c r="AM206" s="7" t="s">
        <v>217</v>
      </c>
      <c r="AN206" t="s">
        <v>1085</v>
      </c>
      <c r="AO206" s="7" t="str">
        <f>+IFERROR(VLOOKUP(AN206,Tabla1[],2,FALSE),"")</f>
        <v>EQU</v>
      </c>
      <c r="AP206" t="str">
        <f>+IFERROR(VLOOKUP(AO206,[1]!Tabla_áreas[#Data],3,FALSE),"")</f>
        <v/>
      </c>
      <c r="AQ206" t="str">
        <f t="shared" si="6"/>
        <v>EQU-65-10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proceso\\EQU-65-10 .xlsx</v>
      </c>
    </row>
    <row r="207" spans="39:45" x14ac:dyDescent="0.25">
      <c r="AM207" s="7" t="s">
        <v>218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N209" t="s">
        <v>1174</v>
      </c>
      <c r="AO209" s="7" t="str">
        <f>+IFERROR(VLOOKUP(AN209,Tabla1[],2,FALSE),"")</f>
        <v>SUB</v>
      </c>
      <c r="AP209" t="str">
        <f>+IFERROR(VLOOKUP(AO209,[1]!Tabla_áreas[#Data],3,FALSE),"")</f>
        <v/>
      </c>
      <c r="AQ209" t="str">
        <f t="shared" si="6"/>
        <v>SUB-15-10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proceso\\SUB-15-10 .xlsx</v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N211" t="s">
        <v>896</v>
      </c>
      <c r="AO211" s="7" t="str">
        <f>+IFERROR(VLOOKUP(AN211,Tabla1[],2,FALSE),"")</f>
        <v>SUB</v>
      </c>
      <c r="AP211" t="str">
        <f>+IFERROR(VLOOKUP(AO211,[1]!Tabla_áreas[#Data],3,FALSE),"")</f>
        <v/>
      </c>
      <c r="AQ211" t="str">
        <f t="shared" si="6"/>
        <v>SUB-15-01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proceso\\SUB-15-01 .xlsx</v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N215" t="s">
        <v>820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N217" t="s">
        <v>13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N225" t="s">
        <v>895</v>
      </c>
      <c r="AO225" s="7" t="str">
        <f>+IFERROR(VLOOKUP(AN225,Tabla1[],2,FALSE),"")</f>
        <v>PEV</v>
      </c>
      <c r="AP225" t="str">
        <f>+IFERROR(VLOOKUP(AO225,[1]!Tabla_áreas[#Data],3,FALSE),"")</f>
        <v/>
      </c>
      <c r="AQ225" t="str">
        <f t="shared" si="6"/>
        <v>PEV-24-01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proceso\\PEV-24-01 .xlsx</v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N227" t="s">
        <v>897</v>
      </c>
      <c r="AO227" s="7" t="str">
        <f>+IFERROR(VLOOKUP(AN227,Tabla1[],2,FALSE),"")</f>
        <v>EMB</v>
      </c>
      <c r="AP227" t="str">
        <f>+IFERROR(VLOOKUP(AO227,[1]!Tabla_áreas[#Data],3,FALSE),"")</f>
        <v/>
      </c>
      <c r="AQ227" t="str">
        <f t="shared" si="6"/>
        <v>EMB-20-01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proceso\\EMB-20-01 .xlsx</v>
      </c>
    </row>
    <row r="228" spans="39:45" ht="16.5" customHeight="1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N229" t="s">
        <v>904</v>
      </c>
      <c r="AO229" s="7" t="str">
        <f>+IFERROR(VLOOKUP(AN229,Tabla1[],2,FALSE),"")</f>
        <v>ESP</v>
      </c>
      <c r="AP229" t="str">
        <f>+IFERROR(VLOOKUP(AO229,[1]!Tabla_áreas[#Data],3,FALSE),"")</f>
        <v/>
      </c>
      <c r="AQ229" t="str">
        <f t="shared" si="6"/>
        <v>ESP-05-05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proceso\\ESP-05-05 .xlsx</v>
      </c>
    </row>
    <row r="230" spans="39:45" x14ac:dyDescent="0.25">
      <c r="AM230" s="7" t="s">
        <v>241</v>
      </c>
      <c r="AN230" t="s">
        <v>1218</v>
      </c>
      <c r="AO230" s="7" t="str">
        <f>+IFERROR(VLOOKUP(AN230,Tabla1[],2,FALSE),"")</f>
        <v>ESP</v>
      </c>
      <c r="AP230" t="str">
        <f>+IFERROR(VLOOKUP(AO230,[1]!Tabla_áreas[#Data],3,FALSE),"")</f>
        <v/>
      </c>
      <c r="AQ230" t="str">
        <f t="shared" si="6"/>
        <v>ESP-05-11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proceso\\ESP-05-11 .xlsx</v>
      </c>
    </row>
    <row r="231" spans="39:45" x14ac:dyDescent="0.25">
      <c r="AM231" s="7" t="s">
        <v>242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N237" t="s">
        <v>1086</v>
      </c>
      <c r="AO237" s="7" t="str">
        <f>+IFERROR(VLOOKUP(AN237,Tabla1[],2,FALSE),"")</f>
        <v>ARV</v>
      </c>
      <c r="AP237" t="str">
        <f>+IFERROR(VLOOKUP(AO237,[1]!Tabla_áreas[#Data],3,FALSE),"")</f>
        <v/>
      </c>
      <c r="AQ237" t="str">
        <f t="shared" si="6"/>
        <v>ARV-28-01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proceso\\ARV-28-01 .xlsx</v>
      </c>
    </row>
    <row r="238" spans="39:45" x14ac:dyDescent="0.25">
      <c r="AM238" s="7" t="s">
        <v>249</v>
      </c>
      <c r="AN238" t="s">
        <v>1083</v>
      </c>
      <c r="AO238" s="7" t="str">
        <f>+IFERROR(VLOOKUP(AN238,Tabla1[],2,FALSE),"")</f>
        <v>EQU</v>
      </c>
      <c r="AP238" t="str">
        <f>+IFERROR(VLOOKUP(AO238,[1]!Tabla_áreas[#Data],3,FALSE),"")</f>
        <v/>
      </c>
      <c r="AQ238" t="str">
        <f t="shared" si="6"/>
        <v>EQU-65-01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proceso\\EQU-65-01 .xlsx</v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N240" t="s">
        <v>1178</v>
      </c>
      <c r="AO240" s="7" t="str">
        <f>+IFERROR(VLOOKUP(AN240,Tabla1[],2,FALSE),"")</f>
        <v>EQU</v>
      </c>
      <c r="AP240" t="str">
        <f>+IFERROR(VLOOKUP(AO240,[1]!Tabla_áreas[#Data],3,FALSE),"")</f>
        <v/>
      </c>
      <c r="AQ240" t="str">
        <f t="shared" si="6"/>
        <v>EQU-60-05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proceso\\EQU-60-05 .xlsx</v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x14ac:dyDescent="0.25"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x14ac:dyDescent="0.25">
      <c r="AM247" s="7" t="s">
        <v>258</v>
      </c>
      <c r="AN247" t="s">
        <v>784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ht="15" customHeight="1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ht="15" customHeight="1" x14ac:dyDescent="0.25">
      <c r="AM249" s="7" t="s">
        <v>260</v>
      </c>
      <c r="AN249" t="s">
        <v>1096</v>
      </c>
      <c r="AO249" s="7" t="str">
        <f>+IFERROR(VLOOKUP(AN249,Tabla1[],2,FALSE),"")</f>
        <v>ESP</v>
      </c>
      <c r="AP249" t="str">
        <f>+IFERROR(VLOOKUP(AO249,[1]!Tabla_áreas[#Data],3,FALSE),"")</f>
        <v/>
      </c>
      <c r="AQ249" t="str">
        <f t="shared" si="6"/>
        <v>ESP-01-05</v>
      </c>
      <c r="AR249" t="str">
        <f>IFERROR(VLOOKUP(AQ249,[1]!Tabla1[[#All],[HdP Cód Nuevo]:[HdP Nombre]],2,FALSE),"")</f>
        <v/>
      </c>
      <c r="AS249" t="str">
        <f t="shared" si="7"/>
        <v>\\SERVER2012\ingenieria de procesos\Hojas de proceso\\ESP-01-05 .xlsx</v>
      </c>
    </row>
    <row r="250" spans="1:45" ht="15" customHeight="1" x14ac:dyDescent="0.25">
      <c r="AM250" s="7" t="s">
        <v>261</v>
      </c>
      <c r="AN250" t="s">
        <v>784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ht="15" customHeight="1" x14ac:dyDescent="0.25">
      <c r="A251" s="94" t="s">
        <v>938</v>
      </c>
      <c r="B251" s="95"/>
      <c r="C251" s="95"/>
      <c r="D251" s="95"/>
      <c r="E251" s="95"/>
      <c r="F251" s="95"/>
      <c r="G251" s="95"/>
      <c r="H251" s="95"/>
      <c r="I251" s="96"/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1:45" ht="15" customHeight="1" x14ac:dyDescent="0.25">
      <c r="A252" s="11"/>
      <c r="I252" s="12"/>
      <c r="AM252" s="7" t="s">
        <v>263</v>
      </c>
      <c r="AN252" t="s">
        <v>1099</v>
      </c>
      <c r="AO252" s="7" t="str">
        <f>+IFERROR(VLOOKUP(AN252,Tabla1[],2,FALSE),"")</f>
        <v>PEV</v>
      </c>
      <c r="AP252" t="str">
        <f>+IFERROR(VLOOKUP(AO252,[1]!Tabla_áreas[#Data],3,FALSE),"")</f>
        <v/>
      </c>
      <c r="AQ252" t="str">
        <f t="shared" si="6"/>
        <v>PEV-01-05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proceso\\PEV-01-05 .xlsx</v>
      </c>
    </row>
    <row r="253" spans="1:45" ht="15" customHeight="1" x14ac:dyDescent="0.25">
      <c r="A253" s="11"/>
      <c r="I253" s="12"/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ht="15" customHeight="1" x14ac:dyDescent="0.25">
      <c r="A254" s="11"/>
      <c r="I254" s="12"/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ht="15" customHeight="1" x14ac:dyDescent="0.25">
      <c r="A255" s="13"/>
      <c r="B255" s="14"/>
      <c r="C255" s="14"/>
      <c r="D255" s="14"/>
      <c r="E255" s="14"/>
      <c r="F255" s="14"/>
      <c r="G255" s="14"/>
      <c r="H255" s="14"/>
      <c r="I255" s="15"/>
      <c r="AM255" s="7" t="s">
        <v>266</v>
      </c>
      <c r="AN255" t="s">
        <v>877</v>
      </c>
      <c r="AO255" s="7" t="str">
        <f>+IFERROR(VLOOKUP(AN255,Tabla1[],2,FALSE),"")</f>
        <v>PEV</v>
      </c>
      <c r="AP255" t="str">
        <f>+IFERROR(VLOOKUP(AO255,[1]!Tabla_áreas[#Data],3,FALSE),"")</f>
        <v/>
      </c>
      <c r="AQ255" t="str">
        <f t="shared" si="6"/>
        <v>PEV-38-01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proceso\\PEV-38-01 .xlsx</v>
      </c>
    </row>
    <row r="256" spans="1:45" ht="15" customHeight="1" x14ac:dyDescent="0.25"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1:45" ht="15" customHeight="1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ht="15" customHeight="1" x14ac:dyDescent="0.25">
      <c r="AM258" s="7" t="s">
        <v>269</v>
      </c>
      <c r="AN258" t="s">
        <v>889</v>
      </c>
      <c r="AO258" s="7" t="str">
        <f>+IFERROR(VLOOKUP(AN258,Tabla1[],2,FALSE),"")</f>
        <v>PLA</v>
      </c>
      <c r="AP258" t="str">
        <f>+IFERROR(VLOOKUP(AO258,[1]!Tabla_áreas[#Data],3,FALSE),"")</f>
        <v/>
      </c>
      <c r="AQ258" t="str">
        <f t="shared" si="6"/>
        <v>PLA-15-03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proceso\\PLA-15-03 .xlsx</v>
      </c>
    </row>
    <row r="259" spans="1:45" ht="15" customHeight="1" x14ac:dyDescent="0.25"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1:45" ht="15" customHeight="1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ht="15" customHeight="1" x14ac:dyDescent="0.25">
      <c r="A261" s="94" t="s">
        <v>915</v>
      </c>
      <c r="B261" s="96"/>
      <c r="C261" s="94" t="s">
        <v>916</v>
      </c>
      <c r="D261" s="95"/>
      <c r="E261" s="95"/>
      <c r="F261" s="95"/>
      <c r="G261" s="96"/>
      <c r="H261" s="94" t="s">
        <v>917</v>
      </c>
      <c r="I261" s="95"/>
      <c r="J261" s="96"/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262" s="155" t="s">
        <v>918</v>
      </c>
      <c r="B262" s="156"/>
      <c r="C262" s="97" t="s">
        <v>919</v>
      </c>
      <c r="D262" s="98"/>
      <c r="E262" s="98"/>
      <c r="F262" s="98"/>
      <c r="G262" s="99"/>
      <c r="H262" s="97" t="s">
        <v>824</v>
      </c>
      <c r="I262" s="98"/>
      <c r="J262" s="99"/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x14ac:dyDescent="0.25">
      <c r="A263" s="151" t="s">
        <v>918</v>
      </c>
      <c r="B263" s="152"/>
      <c r="C263" s="100" t="s">
        <v>920</v>
      </c>
      <c r="D263" s="101"/>
      <c r="E263" s="101"/>
      <c r="F263" s="101"/>
      <c r="G263" s="102"/>
      <c r="H263" s="100" t="s">
        <v>13</v>
      </c>
      <c r="I263" s="101"/>
      <c r="J263" s="102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x14ac:dyDescent="0.25">
      <c r="A264" s="153" t="s">
        <v>918</v>
      </c>
      <c r="B264" s="154"/>
      <c r="C264" s="103" t="s">
        <v>921</v>
      </c>
      <c r="D264" s="104"/>
      <c r="E264" s="104"/>
      <c r="F264" s="104"/>
      <c r="G264" s="105"/>
      <c r="H264" s="103" t="s">
        <v>815</v>
      </c>
      <c r="I264" s="104"/>
      <c r="J264" s="105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x14ac:dyDescent="0.25">
      <c r="A265" s="147" t="s">
        <v>922</v>
      </c>
      <c r="B265" s="148"/>
      <c r="C265" s="106" t="s">
        <v>923</v>
      </c>
      <c r="D265" s="107"/>
      <c r="E265" s="107"/>
      <c r="F265" s="107"/>
      <c r="G265" s="108"/>
      <c r="H265" s="106" t="s">
        <v>726</v>
      </c>
      <c r="I265" s="107"/>
      <c r="J265" s="108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1:45" x14ac:dyDescent="0.25">
      <c r="A266" s="149" t="s">
        <v>922</v>
      </c>
      <c r="B266" s="150"/>
      <c r="C266" s="112" t="s">
        <v>924</v>
      </c>
      <c r="D266" s="113"/>
      <c r="E266" s="113"/>
      <c r="F266" s="113"/>
      <c r="G266" s="114"/>
      <c r="H266" s="112" t="s">
        <v>780</v>
      </c>
      <c r="I266" s="113"/>
      <c r="J266" s="114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ref="AQ266:AQ329" si="8">IF(AO266="","",AO266&amp;"-"&amp;RIGHT(AN266,5))</f>
        <v/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/>
      </c>
    </row>
    <row r="267" spans="1:45" x14ac:dyDescent="0.25">
      <c r="A267" s="143" t="s">
        <v>922</v>
      </c>
      <c r="B267" s="144"/>
      <c r="C267" s="115" t="s">
        <v>925</v>
      </c>
      <c r="D267" s="116"/>
      <c r="E267" s="116"/>
      <c r="F267" s="116"/>
      <c r="G267" s="117"/>
      <c r="H267" s="115" t="s">
        <v>926</v>
      </c>
      <c r="I267" s="116"/>
      <c r="J267" s="117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x14ac:dyDescent="0.25">
      <c r="A268" s="145" t="s">
        <v>922</v>
      </c>
      <c r="B268" s="146"/>
      <c r="C268" s="118" t="s">
        <v>927</v>
      </c>
      <c r="D268" s="119"/>
      <c r="E268" s="119"/>
      <c r="F268" s="119"/>
      <c r="G268" s="120"/>
      <c r="H268" s="118" t="s">
        <v>823</v>
      </c>
      <c r="I268" s="119"/>
      <c r="J268" s="120"/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x14ac:dyDescent="0.25">
      <c r="A269" s="121" t="s">
        <v>922</v>
      </c>
      <c r="B269" s="123"/>
      <c r="C269" s="121" t="s">
        <v>928</v>
      </c>
      <c r="D269" s="122"/>
      <c r="E269" s="122"/>
      <c r="F269" s="122"/>
      <c r="G269" s="123"/>
      <c r="H269" s="121" t="s">
        <v>784</v>
      </c>
      <c r="I269" s="122"/>
      <c r="J269" s="123"/>
      <c r="AM269" s="7" t="s">
        <v>278</v>
      </c>
      <c r="AN269" s="5"/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1:45" x14ac:dyDescent="0.25">
      <c r="A270" s="141" t="s">
        <v>922</v>
      </c>
      <c r="B270" s="142"/>
      <c r="C270" s="124" t="s">
        <v>929</v>
      </c>
      <c r="D270" s="125"/>
      <c r="E270" s="125"/>
      <c r="F270" s="125"/>
      <c r="G270" s="126"/>
      <c r="H270" s="124" t="s">
        <v>819</v>
      </c>
      <c r="I270" s="125"/>
      <c r="J270" s="126"/>
      <c r="AM270" s="7" t="s">
        <v>5</v>
      </c>
      <c r="AN270" s="5"/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1:45" x14ac:dyDescent="0.25">
      <c r="A271" s="137" t="s">
        <v>922</v>
      </c>
      <c r="B271" s="138"/>
      <c r="C271" s="91" t="s">
        <v>930</v>
      </c>
      <c r="D271" s="92"/>
      <c r="E271" s="92"/>
      <c r="F271" s="92"/>
      <c r="G271" s="93"/>
      <c r="H271" s="91" t="s">
        <v>931</v>
      </c>
      <c r="I271" s="92"/>
      <c r="J271" s="93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x14ac:dyDescent="0.25">
      <c r="A272" s="139" t="s">
        <v>922</v>
      </c>
      <c r="B272" s="140"/>
      <c r="C272" s="109" t="s">
        <v>932</v>
      </c>
      <c r="D272" s="110"/>
      <c r="E272" s="110"/>
      <c r="F272" s="110"/>
      <c r="G272" s="111"/>
      <c r="H272" s="109" t="s">
        <v>820</v>
      </c>
      <c r="I272" s="110"/>
      <c r="J272" s="111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1:45" x14ac:dyDescent="0.25">
      <c r="A273" s="129" t="s">
        <v>922</v>
      </c>
      <c r="B273" s="130"/>
      <c r="C273" s="85" t="s">
        <v>933</v>
      </c>
      <c r="D273" s="86"/>
      <c r="E273" s="86"/>
      <c r="F273" s="86"/>
      <c r="G273" s="87"/>
      <c r="H273" s="85" t="s">
        <v>816</v>
      </c>
      <c r="I273" s="86"/>
      <c r="J273" s="87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1:45" x14ac:dyDescent="0.25">
      <c r="A274" s="133" t="s">
        <v>922</v>
      </c>
      <c r="B274" s="134"/>
      <c r="C274" s="88" t="s">
        <v>934</v>
      </c>
      <c r="D274" s="89"/>
      <c r="E274" s="89"/>
      <c r="F274" s="89"/>
      <c r="G274" s="90"/>
      <c r="H274" s="88" t="s">
        <v>821</v>
      </c>
      <c r="I274" s="89"/>
      <c r="J274" s="90"/>
      <c r="AM274" s="7" t="s">
        <v>7</v>
      </c>
      <c r="AN274" t="s">
        <v>781</v>
      </c>
      <c r="AO274" s="7" t="str">
        <f>+IFERROR(VLOOKUP(AN274,Tabla1[],2,FALSE),"")</f>
        <v>PEV</v>
      </c>
      <c r="AP274" t="str">
        <f>+IFERROR(VLOOKUP(AO274,[1]!Tabla_áreas[#Data],3,FALSE),"")</f>
        <v/>
      </c>
      <c r="AQ274" t="str">
        <f t="shared" si="8"/>
        <v>PEV-50-01</v>
      </c>
      <c r="AR274" t="str">
        <f>IFERROR(VLOOKUP(AQ274,[1]!Tabla1[[#All],[HdP Cód Nuevo]:[HdP Nombre]],2,FALSE),"")</f>
        <v/>
      </c>
      <c r="AS274" t="str">
        <f t="shared" si="9"/>
        <v>\\SERVER2012\ingenieria de procesos\Hojas de proceso\\PEV-50-01 .xlsx</v>
      </c>
    </row>
    <row r="275" spans="1:45" x14ac:dyDescent="0.25">
      <c r="A275" s="135" t="s">
        <v>922</v>
      </c>
      <c r="B275" s="136"/>
      <c r="C275" s="79" t="s">
        <v>935</v>
      </c>
      <c r="D275" s="80"/>
      <c r="E275" s="80"/>
      <c r="F275" s="80"/>
      <c r="G275" s="81"/>
      <c r="H275" s="79" t="s">
        <v>936</v>
      </c>
      <c r="I275" s="80"/>
      <c r="J275" s="81"/>
      <c r="AM275" s="7" t="s">
        <v>279</v>
      </c>
      <c r="AN275" t="s">
        <v>1171</v>
      </c>
      <c r="AO275" s="7" t="str">
        <f>+IFERROR(VLOOKUP(AN275,Tabla1[],2,FALSE),"")</f>
        <v>PEV</v>
      </c>
      <c r="AP275" t="str">
        <f>+IFERROR(VLOOKUP(AO275,[1]!Tabla_áreas[#Data],3,FALSE),"")</f>
        <v/>
      </c>
      <c r="AQ275" t="str">
        <f t="shared" si="8"/>
        <v>PEV-90-21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proceso\\PEV-90-21 .xlsx</v>
      </c>
    </row>
    <row r="276" spans="1:45" x14ac:dyDescent="0.25">
      <c r="A276" s="131" t="s">
        <v>922</v>
      </c>
      <c r="B276" s="132"/>
      <c r="C276" s="82" t="s">
        <v>937</v>
      </c>
      <c r="D276" s="83"/>
      <c r="E276" s="83"/>
      <c r="F276" s="83"/>
      <c r="G276" s="84"/>
      <c r="H276" s="82" t="s">
        <v>822</v>
      </c>
      <c r="I276" s="83"/>
      <c r="J276" s="84"/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1:45" x14ac:dyDescent="0.25">
      <c r="AM277" s="7" t="s">
        <v>281</v>
      </c>
      <c r="AN277" t="s">
        <v>1172</v>
      </c>
      <c r="AO277" s="7" t="str">
        <f>+IFERROR(VLOOKUP(AN277,Tabla1[],2,FALSE),"")</f>
        <v>PEV</v>
      </c>
      <c r="AP277" t="str">
        <f>+IFERROR(VLOOKUP(AO277,[1]!Tabla_áreas[#Data],3,FALSE),"")</f>
        <v/>
      </c>
      <c r="AQ277" t="str">
        <f t="shared" si="8"/>
        <v>PEV-37-20</v>
      </c>
      <c r="AR277" t="str">
        <f>IFERROR(VLOOKUP(AQ277,[1]!Tabla1[[#All],[HdP Cód Nuevo]:[HdP Nombre]],2,FALSE),"")</f>
        <v/>
      </c>
      <c r="AS277" t="str">
        <f t="shared" si="9"/>
        <v>\\SERVER2012\ingenieria de procesos\Hojas de proceso\\PEV-37-20 .xlsx</v>
      </c>
    </row>
    <row r="278" spans="1:45" x14ac:dyDescent="0.25">
      <c r="AM278" s="7" t="s">
        <v>282</v>
      </c>
      <c r="AN278" t="s">
        <v>1170</v>
      </c>
      <c r="AO278" s="7" t="str">
        <f>+IFERROR(VLOOKUP(AN278,Tabla1[],2,FALSE),"")</f>
        <v>PEV</v>
      </c>
      <c r="AP278" t="str">
        <f>+IFERROR(VLOOKUP(AO278,[1]!Tabla_áreas[#Data],3,FALSE),"")</f>
        <v/>
      </c>
      <c r="AQ278" t="str">
        <f t="shared" si="8"/>
        <v>PEV-34-05</v>
      </c>
      <c r="AR278" t="str">
        <f>IFERROR(VLOOKUP(AQ278,[1]!Tabla1[[#All],[HdP Cód Nuevo]:[HdP Nombre]],2,FALSE),"")</f>
        <v/>
      </c>
      <c r="AS278" t="str">
        <f t="shared" si="9"/>
        <v>\\SERVER2012\ingenieria de procesos\Hojas de proceso\\PEV-34-05 .xlsx</v>
      </c>
    </row>
    <row r="279" spans="1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1:45" x14ac:dyDescent="0.25">
      <c r="AM280" s="7" t="s">
        <v>284</v>
      </c>
      <c r="AN280" s="5" t="s">
        <v>1176</v>
      </c>
      <c r="AO280" s="7" t="str">
        <f>+IFERROR(VLOOKUP(AN280,Tabla1[],2,FALSE),"")</f>
        <v>EQU</v>
      </c>
      <c r="AP280" t="str">
        <f>+IFERROR(VLOOKUP(AO280,[1]!Tabla_áreas[#Data],3,FALSE),"")</f>
        <v/>
      </c>
      <c r="AQ280" t="str">
        <f t="shared" si="8"/>
        <v>EQU-01-27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proceso\\EQU-01-27 .xlsx</v>
      </c>
    </row>
    <row r="281" spans="1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1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1:45" x14ac:dyDescent="0.25">
      <c r="AL284" s="1"/>
      <c r="AM284" s="7" t="s">
        <v>287</v>
      </c>
      <c r="AN284" t="s">
        <v>766</v>
      </c>
      <c r="AO284" s="7" t="str">
        <f>+IFERROR(VLOOKUP(AN284,Tabla1[],2,FALSE),"")</f>
        <v>TER</v>
      </c>
      <c r="AP284" t="str">
        <f>+IFERROR(VLOOKUP(AO284,[1]!Tabla_áreas[#Data],3,FALSE),"")</f>
        <v/>
      </c>
      <c r="AQ284" t="str">
        <f t="shared" si="8"/>
        <v>TER-45-05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proceso\\TER-45-05 .xlsx</v>
      </c>
    </row>
    <row r="285" spans="1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1:45" x14ac:dyDescent="0.25">
      <c r="AM286" s="7" t="s">
        <v>11</v>
      </c>
      <c r="AN286" t="s">
        <v>1181</v>
      </c>
      <c r="AO286" s="7" t="str">
        <f>+IFERROR(VLOOKUP(AN286,Tabla1[],2,FALSE),"")</f>
        <v>CON</v>
      </c>
      <c r="AP286" t="str">
        <f>+IFERROR(VLOOKUP(AO286,[1]!Tabla_áreas[#Data],3,FALSE),"")</f>
        <v/>
      </c>
      <c r="AQ286" t="str">
        <f t="shared" si="8"/>
        <v>CON-05-05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proceso\\CON-05-05 .xlsx</v>
      </c>
    </row>
    <row r="287" spans="1:45" x14ac:dyDescent="0.25">
      <c r="AM287" s="7" t="s">
        <v>12</v>
      </c>
      <c r="AN287" t="s">
        <v>894</v>
      </c>
      <c r="AO287" s="7" t="str">
        <f>+IFERROR(VLOOKUP(AN287,Tabla1[],2,FALSE),"")</f>
        <v>TER</v>
      </c>
      <c r="AP287" t="str">
        <f>+IFERROR(VLOOKUP(AO287,[1]!Tabla_áreas[#Data],3,FALSE),"")</f>
        <v/>
      </c>
      <c r="AQ287" t="str">
        <f t="shared" si="8"/>
        <v>TER-10-25</v>
      </c>
      <c r="AR287" t="str">
        <f>IFERROR(VLOOKUP(AQ287,[1]!Tabla1[[#All],[HdP Cód Nuevo]:[HdP Nombre]],2,FALSE),"")</f>
        <v/>
      </c>
      <c r="AS287" t="str">
        <f t="shared" si="9"/>
        <v>\\SERVER2012\ingenieria de procesos\Hojas de proceso\\TER-10-25 .xlsx</v>
      </c>
    </row>
    <row r="288" spans="1:45" x14ac:dyDescent="0.25">
      <c r="AM288" s="7" t="s">
        <v>289</v>
      </c>
      <c r="AN288" t="s">
        <v>1175</v>
      </c>
      <c r="AO288" s="7" t="str">
        <f>+IFERROR(VLOOKUP(AN288,Tabla1[],2,FALSE),"")</f>
        <v>EQU</v>
      </c>
      <c r="AP288" t="str">
        <f>+IFERROR(VLOOKUP(AO288,[1]!Tabla_áreas[#Data],3,FALSE),"")</f>
        <v/>
      </c>
      <c r="AQ288" t="str">
        <f t="shared" si="8"/>
        <v>EQU-63-01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proceso\\EQU-63-01 .xlsx</v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N291" t="s">
        <v>807</v>
      </c>
      <c r="AO291" s="7" t="str">
        <f>+IFERROR(VLOOKUP(AN291,Tabla1[],2,FALSE),"")</f>
        <v>CON</v>
      </c>
      <c r="AP291" t="str">
        <f>+IFERROR(VLOOKUP(AO291,[1]!Tabla_áreas[#Data],3,FALSE),"")</f>
        <v/>
      </c>
      <c r="AQ291" t="str">
        <f t="shared" si="8"/>
        <v>CON-15-01</v>
      </c>
      <c r="AR291" t="str">
        <f>IFERROR(VLOOKUP(AQ291,[1]!Tabla1[[#All],[HdP Cód Nuevo]:[HdP Nombre]],2,FALSE),"")</f>
        <v/>
      </c>
      <c r="AS291" t="str">
        <f t="shared" si="9"/>
        <v>\\SERVER2012\ingenieria de procesos\Hojas de proceso\\CON-15-01 .xlsx</v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N295" t="s">
        <v>1098</v>
      </c>
      <c r="AO295" s="7" t="str">
        <f>+IFERROR(VLOOKUP(AN295,Tabla1[],2,FALSE),"")</f>
        <v>CON</v>
      </c>
      <c r="AP295" t="str">
        <f>+IFERROR(VLOOKUP(AO295,[1]!Tabla_áreas[#Data],3,FALSE),"")</f>
        <v/>
      </c>
      <c r="AQ295" t="str">
        <f t="shared" si="8"/>
        <v>CON-01-05</v>
      </c>
      <c r="AR295" t="str">
        <f>IFERROR(VLOOKUP(AQ295,[1]!Tabla1[[#All],[HdP Cód Nuevo]:[HdP Nombre]],2,FALSE),"")</f>
        <v/>
      </c>
      <c r="AS295" t="str">
        <f t="shared" si="9"/>
        <v>\\SERVER2012\ingenieria de procesos\Hojas de proceso\\CON-01-05 .xlsx</v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N302" t="s">
        <v>794</v>
      </c>
      <c r="AO302" s="7" t="str">
        <f>+IFERROR(VLOOKUP(AN302,Tabla1[],2,FALSE),"")</f>
        <v>CHA</v>
      </c>
      <c r="AP302" t="str">
        <f>+IFERROR(VLOOKUP(AO302,[1]!Tabla_áreas[#Data],3,FALSE),"")</f>
        <v/>
      </c>
      <c r="AQ302" t="str">
        <f t="shared" si="8"/>
        <v>CHA-01-05</v>
      </c>
      <c r="AR302" t="str">
        <f>IFERROR(VLOOKUP(AQ302,[1]!Tabla1[[#All],[HdP Cód Nuevo]:[HdP Nombre]],2,FALSE),"")</f>
        <v/>
      </c>
      <c r="AS302" t="str">
        <f t="shared" si="9"/>
        <v>\\SERVER2012\ingenieria de procesos\Hojas de proceso\\CHA-01-05 .xlsx</v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t="s">
        <v>1143</v>
      </c>
      <c r="AO305" s="7" t="str">
        <f>+IFERROR(VLOOKUP(AN305,Tabla1[],2,FALSE),"")</f>
        <v>EMB</v>
      </c>
      <c r="AP305" t="str">
        <f>+IFERROR(VLOOKUP(AO305,[1]!Tabla_áreas[#Data],3,FALSE),"")</f>
        <v/>
      </c>
      <c r="AQ305" t="str">
        <f t="shared" si="8"/>
        <v>EMB-01-30</v>
      </c>
      <c r="AR305" t="str">
        <f>IFERROR(VLOOKUP(AQ305,[1]!Tabla1[[#All],[HdP Cód Nuevo]:[HdP Nombre]],2,FALSE),"")</f>
        <v/>
      </c>
      <c r="AS305" t="str">
        <f t="shared" si="9"/>
        <v>\\SERVER2012\ingenieria de procesos\Hojas de proceso\\EMB-01-30 .xlsx</v>
      </c>
    </row>
    <row r="306" spans="39:45" x14ac:dyDescent="0.25">
      <c r="AM306" s="7" t="s">
        <v>307</v>
      </c>
      <c r="AN306" t="s">
        <v>949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N308" t="s">
        <v>1001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746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N313" t="s">
        <v>901</v>
      </c>
      <c r="AO313" s="7" t="str">
        <f>+IFERROR(VLOOKUP(AN313,Tabla1[],2,FALSE),"")</f>
        <v>PLA</v>
      </c>
      <c r="AP313" t="str">
        <f>+IFERROR(VLOOKUP(AO313,[1]!Tabla_áreas[#Data],3,FALSE),"")</f>
        <v/>
      </c>
      <c r="AQ313" t="str">
        <f t="shared" si="8"/>
        <v>PLA-05-05</v>
      </c>
      <c r="AR313" t="str">
        <f>IFERROR(VLOOKUP(AQ313,[1]!Tabla1[[#All],[HdP Cód Nuevo]:[HdP Nombre]],2,FALSE),"")</f>
        <v/>
      </c>
      <c r="AS313" t="str">
        <f t="shared" si="9"/>
        <v>\\SERVER2012\ingenieria de procesos\Hojas de proceso\\PLA-05-05 .xlsx</v>
      </c>
    </row>
    <row r="314" spans="39:45" x14ac:dyDescent="0.25">
      <c r="AM314" s="7" t="s">
        <v>315</v>
      </c>
      <c r="AN314" t="s">
        <v>1188</v>
      </c>
      <c r="AO314" s="7" t="str">
        <f>+IFERROR(VLOOKUP(AN314,Tabla1[],2,FALSE),"")</f>
        <v>PLA</v>
      </c>
      <c r="AP314" t="str">
        <f>+IFERROR(VLOOKUP(AO314,[1]!Tabla_áreas[#Data],3,FALSE),"")</f>
        <v/>
      </c>
      <c r="AQ314" t="str">
        <f t="shared" si="8"/>
        <v>PLA-25-01</v>
      </c>
      <c r="AR314" t="str">
        <f>IFERROR(VLOOKUP(AQ314,[1]!Tabla1[[#All],[HdP Cód Nuevo]:[HdP Nombre]],2,FALSE),"")</f>
        <v/>
      </c>
      <c r="AS314" t="str">
        <f t="shared" si="9"/>
        <v>\\SERVER2012\ingenieria de procesos\Hojas de proceso\\PLA-25-01 .xlsx</v>
      </c>
    </row>
    <row r="315" spans="39:45" x14ac:dyDescent="0.25">
      <c r="AM315" s="7" t="s">
        <v>316</v>
      </c>
      <c r="AN315" t="s">
        <v>1221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814</v>
      </c>
      <c r="AO317" s="7" t="str">
        <f>+IFERROR(VLOOKUP(AN317,Tabla1[],2,FALSE),"")</f>
        <v>EMB</v>
      </c>
      <c r="AP317" t="str">
        <f>+IFERROR(VLOOKUP(AO317,[1]!Tabla_áreas[#Data],3,FALSE),"")</f>
        <v/>
      </c>
      <c r="AQ317" t="str">
        <f t="shared" si="8"/>
        <v>EMB-10-01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proceso\\EMB-10-01 .xlsx</v>
      </c>
    </row>
    <row r="318" spans="39:45" x14ac:dyDescent="0.25">
      <c r="AM318" s="7" t="s">
        <v>319</v>
      </c>
      <c r="AN318" t="s">
        <v>1075</v>
      </c>
      <c r="AO318" s="7" t="str">
        <f>+IFERROR(VLOOKUP(AN318,Tabla1[],2,FALSE),"")</f>
        <v>EMB</v>
      </c>
      <c r="AP318" t="str">
        <f>+IFERROR(VLOOKUP(AO318,[1]!Tabla_áreas[#Data],3,FALSE),"")</f>
        <v/>
      </c>
      <c r="AQ318" t="str">
        <f t="shared" si="8"/>
        <v>EMB-10-05</v>
      </c>
      <c r="AR318" t="str">
        <f>IFERROR(VLOOKUP(AQ318,[1]!Tabla1[[#All],[HdP Cód Nuevo]:[HdP Nombre]],2,FALSE),"")</f>
        <v/>
      </c>
      <c r="AS318" t="str">
        <f t="shared" si="9"/>
        <v>\\SERVER2012\ingenieria de procesos\Hojas de proceso\\EMB-10-05 .xlsx</v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0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A262:B262"/>
    <mergeCell ref="C262:G262"/>
    <mergeCell ref="H262:J262"/>
    <mergeCell ref="G1:AG3"/>
    <mergeCell ref="A251:I251"/>
    <mergeCell ref="A261:B261"/>
    <mergeCell ref="C261:G261"/>
    <mergeCell ref="H261:J261"/>
    <mergeCell ref="A263:B263"/>
    <mergeCell ref="C263:G263"/>
    <mergeCell ref="H263:J263"/>
    <mergeCell ref="A264:B264"/>
    <mergeCell ref="C264:G264"/>
    <mergeCell ref="H264:J264"/>
    <mergeCell ref="A265:B265"/>
    <mergeCell ref="C265:G265"/>
    <mergeCell ref="H265:J265"/>
    <mergeCell ref="A266:B266"/>
    <mergeCell ref="C266:G266"/>
    <mergeCell ref="H266:J266"/>
    <mergeCell ref="A267:B267"/>
    <mergeCell ref="C267:G267"/>
    <mergeCell ref="H267:J267"/>
    <mergeCell ref="A268:B268"/>
    <mergeCell ref="C268:G268"/>
    <mergeCell ref="H268:J268"/>
    <mergeCell ref="A269:B269"/>
    <mergeCell ref="C269:G269"/>
    <mergeCell ref="H269:J269"/>
    <mergeCell ref="A270:B270"/>
    <mergeCell ref="C270:G270"/>
    <mergeCell ref="H270:J270"/>
    <mergeCell ref="A271:B271"/>
    <mergeCell ref="C271:G271"/>
    <mergeCell ref="H271:J271"/>
    <mergeCell ref="A272:B272"/>
    <mergeCell ref="C272:G272"/>
    <mergeCell ref="H272:J272"/>
    <mergeCell ref="A273:B273"/>
    <mergeCell ref="C273:G273"/>
    <mergeCell ref="H273:J273"/>
    <mergeCell ref="A274:B274"/>
    <mergeCell ref="C274:G274"/>
    <mergeCell ref="H274:J274"/>
    <mergeCell ref="A275:B275"/>
    <mergeCell ref="C275:G275"/>
    <mergeCell ref="H275:J275"/>
    <mergeCell ref="A276:B276"/>
    <mergeCell ref="C276:G276"/>
    <mergeCell ref="H276:J276"/>
  </mergeCells>
  <hyperlinks>
    <hyperlink ref="AN1" r:id="rId1" xr:uid="{00000000-0004-0000-0F00-000000000000}"/>
    <hyperlink ref="AN4" r:id="rId2" xr:uid="{00000000-0004-0000-0F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5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6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7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8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9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10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>
    <tabColor rgb="FF92D050"/>
  </sheetPr>
  <dimension ref="A1:AS719"/>
  <sheetViews>
    <sheetView showGridLines="0" topLeftCell="A40" zoomScale="60" zoomScaleNormal="60" workbookViewId="0">
      <selection activeCell="AF39" sqref="AF39"/>
    </sheetView>
  </sheetViews>
  <sheetFormatPr baseColWidth="10" defaultRowHeight="15" x14ac:dyDescent="0.25"/>
  <cols>
    <col min="3" max="3" width="1.7109375" customWidth="1"/>
    <col min="6" max="6" width="1.7109375" customWidth="1"/>
    <col min="9" max="9" width="1.7109375" customWidth="1"/>
    <col min="12" max="12" width="1.7109375" customWidth="1"/>
    <col min="15" max="15" width="1.7109375" customWidth="1"/>
    <col min="18" max="18" width="1.7109375" customWidth="1"/>
    <col min="21" max="21" width="1.7109375" customWidth="1"/>
    <col min="24" max="24" width="1.7109375" customWidth="1"/>
    <col min="27" max="27" width="1.7109375" customWidth="1"/>
    <col min="30" max="30" width="1.710937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7:45" s="21" customFormat="1" ht="15" customHeight="1" x14ac:dyDescent="0.25">
      <c r="G1" s="47" t="s">
        <v>1164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26"/>
      <c r="AM1" s="19" t="s">
        <v>952</v>
      </c>
      <c r="AN1" s="4" t="s">
        <v>953</v>
      </c>
      <c r="AO1" s="19" t="s">
        <v>954</v>
      </c>
      <c r="AP1" s="21" t="s">
        <v>940</v>
      </c>
    </row>
    <row r="2" spans="7:45" s="21" customFormat="1" ht="15" customHeight="1" x14ac:dyDescent="0.25"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26"/>
      <c r="AN2"/>
      <c r="AO2" s="19" t="s">
        <v>955</v>
      </c>
      <c r="AP2" s="21" t="str">
        <f>G1</f>
        <v>Diagrama de Procesos - Modelo M5000 BC</v>
      </c>
    </row>
    <row r="3" spans="7:45" s="21" customFormat="1" ht="15" customHeight="1" x14ac:dyDescent="0.25"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26"/>
      <c r="AM3" s="19" t="s">
        <v>4</v>
      </c>
      <c r="AN3" s="17">
        <f>+COUNTA(AM9:AM1048576)</f>
        <v>500</v>
      </c>
    </row>
    <row r="4" spans="7:45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Modelo M5000 BC</v>
      </c>
      <c r="AR4" s="2" t="str">
        <f>AN4&amp;AP4&amp;AP3</f>
        <v>\\SERVER2012\ingenieria de procesos\Hojas de proceso\\\SERVER2012\ingenieria de procesos\Hojas de proceso\0 - Diagramas de Procesos\Diagrama de Procesos - Modelo M5000 BC</v>
      </c>
    </row>
    <row r="5" spans="7:45" x14ac:dyDescent="0.25">
      <c r="AM5" s="3" t="s">
        <v>20</v>
      </c>
      <c r="AN5" t="s">
        <v>21</v>
      </c>
      <c r="AO5"/>
    </row>
    <row r="6" spans="7:45" x14ac:dyDescent="0.25">
      <c r="AO6"/>
    </row>
    <row r="7" spans="7:45" x14ac:dyDescent="0.25">
      <c r="AO7"/>
    </row>
    <row r="8" spans="7:45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7:45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7:45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7:45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7:45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7:45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7:45" x14ac:dyDescent="0.25">
      <c r="AM14" s="7" t="s">
        <v>25</v>
      </c>
      <c r="AN14" s="5"/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7:45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7:45" x14ac:dyDescent="0.25">
      <c r="AM16" s="7" t="s">
        <v>27</v>
      </c>
      <c r="AN16" s="5"/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tr">
        <f>+IFERROR(VLOOKUP(AO17,[1]!Tabla_áreas[#Data],3,FALSE),"")</f>
        <v/>
      </c>
      <c r="AQ17" t="str">
        <f t="shared" si="0"/>
        <v/>
      </c>
      <c r="AR17" t="str">
        <f>IFERROR(VLOOKUP(AQ17,[1]!Tabla1[[#All],[HdP Cód Nuevo]:[HdP Nombre]],2,FALSE),"")</f>
        <v/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tr">
        <f>+IFERROR(VLOOKUP(AO18,[1]!Tabla_áreas[#Data],3,FALSE),"")</f>
        <v/>
      </c>
      <c r="AQ18" t="str">
        <f t="shared" si="0"/>
        <v/>
      </c>
      <c r="AR18" t="str">
        <f>IFERROR(VLOOKUP(AQ18,[1]!Tabla1[[#All],[HdP Cód Nuevo]:[HdP Nombre]],2,FALSE),"")</f>
        <v/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N21" t="s">
        <v>828</v>
      </c>
      <c r="AO21" s="7" t="str">
        <f>+IFERROR(VLOOKUP(AN21,Tabla1[],2,FALSE),"")</f>
        <v>CHA</v>
      </c>
      <c r="AP21" t="str">
        <f>+IFERROR(VLOOKUP(AO21,[1]!Tabla_áreas[#Data],3,FALSE),"")</f>
        <v/>
      </c>
      <c r="AQ21" t="str">
        <f t="shared" si="0"/>
        <v>CHA-05-01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proceso\\CHA-05-01 .xlsx</v>
      </c>
    </row>
    <row r="22" spans="39:45" x14ac:dyDescent="0.25">
      <c r="AM22" s="7" t="s">
        <v>33</v>
      </c>
      <c r="AN22" t="s">
        <v>829</v>
      </c>
      <c r="AO22" s="7" t="str">
        <f>+IFERROR(VLOOKUP(AN22,Tabla1[],2,FALSE),"")</f>
        <v>CHA</v>
      </c>
      <c r="AP22" t="str">
        <f>+IFERROR(VLOOKUP(AO22,[1]!Tabla_áreas[#Data],3,FALSE),"")</f>
        <v/>
      </c>
      <c r="AQ22" t="str">
        <f t="shared" si="0"/>
        <v>CHA-05-05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proceso\\CHA-05-05 .xlsx</v>
      </c>
    </row>
    <row r="23" spans="39:45" x14ac:dyDescent="0.25">
      <c r="AM23" s="7" t="s">
        <v>34</v>
      </c>
      <c r="AN23" t="s">
        <v>746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N24" t="s">
        <v>854</v>
      </c>
      <c r="AO24" s="7" t="str">
        <f>+IFERROR(VLOOKUP(AN24,Tabla1[],2,FALSE),"")</f>
        <v>PLA</v>
      </c>
      <c r="AP24" t="str">
        <f>+IFERROR(VLOOKUP(AO24,[1]!Tabla_áreas[#Data],3,FALSE),"")</f>
        <v/>
      </c>
      <c r="AQ24" t="str">
        <f t="shared" si="0"/>
        <v>PLA-05-20</v>
      </c>
      <c r="AR24" t="str">
        <f>IFERROR(VLOOKUP(AQ24,[1]!Tabla1[[#All],[HdP Cód Nuevo]:[HdP Nombre]],2,FALSE),"")</f>
        <v/>
      </c>
      <c r="AS24" t="str">
        <f t="shared" si="1"/>
        <v>\\SERVER2012\ingenieria de procesos\Hojas de proceso\\PLA-05-20 .xlsx</v>
      </c>
    </row>
    <row r="25" spans="39:45" x14ac:dyDescent="0.25">
      <c r="AM25" s="7" t="s">
        <v>36</v>
      </c>
      <c r="AN25" t="s">
        <v>855</v>
      </c>
      <c r="AO25" s="7" t="str">
        <f>+IFERROR(VLOOKUP(AN25,Tabla1[],2,FALSE),"")</f>
        <v>PLA</v>
      </c>
      <c r="AP25" t="str">
        <f>+IFERROR(VLOOKUP(AO25,[1]!Tabla_áreas[#Data],3,FALSE),"")</f>
        <v/>
      </c>
      <c r="AQ25" t="str">
        <f t="shared" si="0"/>
        <v>PLA-15-15</v>
      </c>
      <c r="AR25" t="str">
        <f>IFERROR(VLOOKUP(AQ25,[1]!Tabla1[[#All],[HdP Cód Nuevo]:[HdP Nombre]],2,FALSE),"")</f>
        <v/>
      </c>
      <c r="AS25" t="str">
        <f t="shared" si="1"/>
        <v>\\SERVER2012\ingenieria de procesos\Hojas de proceso\\PLA-15-15 .xlsx</v>
      </c>
    </row>
    <row r="26" spans="39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tr">
        <f>+IFERROR(VLOOKUP(AO38,[1]!Tabla_áreas[#Data],3,FALSE),"")</f>
        <v/>
      </c>
      <c r="AQ38" t="str">
        <f t="shared" si="0"/>
        <v/>
      </c>
      <c r="AR38" t="str">
        <f>IFERROR(VLOOKUP(AQ38,[1]!Tabla1[[#All],[HdP Cód Nuevo]:[HdP Nombre]],2,FALSE),"")</f>
        <v/>
      </c>
      <c r="AS38" t="str">
        <f t="shared" si="1"/>
        <v/>
      </c>
    </row>
    <row r="39" spans="38:45" x14ac:dyDescent="0.25">
      <c r="AM39" s="7" t="s">
        <v>50</v>
      </c>
      <c r="AN39" t="s">
        <v>856</v>
      </c>
      <c r="AO39" s="7" t="str">
        <f>+IFERROR(VLOOKUP(AN39,Tabla1[],2,FALSE),"")</f>
        <v>EQU</v>
      </c>
      <c r="AP39" t="str">
        <f>+IFERROR(VLOOKUP(AO39,[1]!Tabla_áreas[#Data],3,FALSE),"")</f>
        <v/>
      </c>
      <c r="AQ39" t="str">
        <f t="shared" si="0"/>
        <v>EQU-05-05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proceso\\EQU-05-05 .xlsx</v>
      </c>
    </row>
    <row r="40" spans="38:45" x14ac:dyDescent="0.25">
      <c r="AM40" s="7" t="s">
        <v>51</v>
      </c>
      <c r="AN40" t="s">
        <v>906</v>
      </c>
      <c r="AO40" s="7" t="str">
        <f>+IFERROR(VLOOKUP(AN40,Tabla1[],2,FALSE),"")</f>
        <v>EQU</v>
      </c>
      <c r="AP40" t="str">
        <f>+IFERROR(VLOOKUP(AO40,[1]!Tabla_áreas[#Data],3,FALSE),"")</f>
        <v/>
      </c>
      <c r="AQ40" t="str">
        <f t="shared" si="0"/>
        <v>EQU-20-20</v>
      </c>
      <c r="AR40" t="str">
        <f>IFERROR(VLOOKUP(AQ40,[1]!Tabla1[[#All],[HdP Cód Nuevo]:[HdP Nombre]],2,FALSE),"")</f>
        <v/>
      </c>
      <c r="AS40" t="str">
        <f t="shared" si="1"/>
        <v>\\SERVER2012\ingenieria de procesos\Hojas de proceso\\EQU-20-20 .xlsx</v>
      </c>
    </row>
    <row r="41" spans="38:45" x14ac:dyDescent="0.25">
      <c r="AM41" s="7" t="s">
        <v>52</v>
      </c>
      <c r="AN41" t="s">
        <v>857</v>
      </c>
      <c r="AO41" s="7" t="str">
        <f>+IFERROR(VLOOKUP(AN41,Tabla1[],2,FALSE),"")</f>
        <v>EQU</v>
      </c>
      <c r="AP41" t="str">
        <f>+IFERROR(VLOOKUP(AO41,[1]!Tabla_áreas[#Data],3,FALSE),"")</f>
        <v/>
      </c>
      <c r="AQ41" t="str">
        <f t="shared" si="0"/>
        <v>EQU-25-10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proceso\\EQU-25-10 .xlsx</v>
      </c>
    </row>
    <row r="42" spans="38:45" x14ac:dyDescent="0.25">
      <c r="AM42" s="7" t="s">
        <v>53</v>
      </c>
      <c r="AN42" t="s">
        <v>859</v>
      </c>
      <c r="AO42" s="7" t="str">
        <f>+IFERROR(VLOOKUP(AN42,Tabla1[],2,FALSE),"")</f>
        <v>EQU</v>
      </c>
      <c r="AP42" t="str">
        <f>+IFERROR(VLOOKUP(AO42,[1]!Tabla_áreas[#Data],3,FALSE),"")</f>
        <v/>
      </c>
      <c r="AQ42" t="str">
        <f t="shared" si="0"/>
        <v>EQU-35-05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proceso\\EQU-35-05 .xlsx</v>
      </c>
    </row>
    <row r="43" spans="38:45" x14ac:dyDescent="0.25">
      <c r="AM43" s="7" t="s">
        <v>54</v>
      </c>
      <c r="AN43" t="s">
        <v>757</v>
      </c>
      <c r="AO43" s="7" t="str">
        <f>+IFERROR(VLOOKUP(AN43,Tabla1[],2,FALSE),"")</f>
        <v>EQU</v>
      </c>
      <c r="AP43" t="str">
        <f>+IFERROR(VLOOKUP(AO43,[1]!Tabla_áreas[#Data],3,FALSE),"")</f>
        <v/>
      </c>
      <c r="AQ43" t="str">
        <f t="shared" si="0"/>
        <v>EQU-40-01</v>
      </c>
      <c r="AR43" t="str">
        <f>IFERROR(VLOOKUP(AQ43,[1]!Tabla1[[#All],[HdP Cód Nuevo]:[HdP Nombre]],2,FALSE),"")</f>
        <v/>
      </c>
      <c r="AS43" t="str">
        <f t="shared" si="1"/>
        <v>\\SERVER2012\ingenieria de procesos\Hojas de proceso\\EQU-40-01 .xlsx</v>
      </c>
    </row>
    <row r="44" spans="38:45" x14ac:dyDescent="0.25">
      <c r="AM44" s="7" t="s">
        <v>55</v>
      </c>
      <c r="AN44" t="s">
        <v>860</v>
      </c>
      <c r="AO44" s="7" t="str">
        <f>+IFERROR(VLOOKUP(AN44,Tabla1[],2,FALSE),"")</f>
        <v>EQU</v>
      </c>
      <c r="AP44" t="str">
        <f>+IFERROR(VLOOKUP(AO44,[1]!Tabla_áreas[#Data],3,FALSE),"")</f>
        <v/>
      </c>
      <c r="AQ44" t="str">
        <f t="shared" si="0"/>
        <v>EQU-45-05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proceso\\EQU-45-05 .xlsx</v>
      </c>
    </row>
    <row r="45" spans="38:45" x14ac:dyDescent="0.25">
      <c r="AM45" s="7" t="s">
        <v>56</v>
      </c>
      <c r="AN45" t="s">
        <v>759</v>
      </c>
      <c r="AO45" s="7" t="str">
        <f>+IFERROR(VLOOKUP(AN45,Tabla1[],2,FALSE),"")</f>
        <v>EQU</v>
      </c>
      <c r="AP45" t="str">
        <f>+IFERROR(VLOOKUP(AO45,[1]!Tabla_áreas[#Data],3,FALSE),"")</f>
        <v/>
      </c>
      <c r="AQ45" t="str">
        <f t="shared" si="0"/>
        <v>EQU-50-01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proceso\\EQU-50-01 .xlsx</v>
      </c>
    </row>
    <row r="46" spans="38:45" x14ac:dyDescent="0.25">
      <c r="AM46" s="7" t="s">
        <v>57</v>
      </c>
      <c r="AN46" t="s">
        <v>764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N47" t="s">
        <v>842</v>
      </c>
      <c r="AO47" s="7" t="str">
        <f>+IFERROR(VLOOKUP(AN47,Tabla1[],2,FALSE),"")</f>
        <v>PLA</v>
      </c>
      <c r="AP47" t="str">
        <f>+IFERROR(VLOOKUP(AO47,[1]!Tabla_áreas[#Data],3,FALSE),"")</f>
        <v/>
      </c>
      <c r="AQ47" t="str">
        <f t="shared" si="0"/>
        <v>PLA-05-05</v>
      </c>
      <c r="AR47" t="str">
        <f>IFERROR(VLOOKUP(AQ47,[1]!Tabla1[[#All],[HdP Cód Nuevo]:[HdP Nombre]],2,FALSE),"")</f>
        <v/>
      </c>
      <c r="AS47" t="str">
        <f t="shared" si="1"/>
        <v>\\SERVER2012\ingenieria de procesos\Hojas de proceso\\PLA-05-05 .xlsx</v>
      </c>
    </row>
    <row r="48" spans="38:45" x14ac:dyDescent="0.25">
      <c r="AM48" s="7" t="s">
        <v>59</v>
      </c>
      <c r="AN48" t="s">
        <v>861</v>
      </c>
      <c r="AO48" s="7" t="str">
        <f>+IFERROR(VLOOKUP(AN48,Tabla1[],2,FALSE),"")</f>
        <v>PLA</v>
      </c>
      <c r="AP48" t="str">
        <f>+IFERROR(VLOOKUP(AO48,[1]!Tabla_áreas[#Data],3,FALSE),"")</f>
        <v/>
      </c>
      <c r="AQ48" t="str">
        <f t="shared" si="0"/>
        <v>PLA-10-23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proceso\\PLA-10-23 .xlsx</v>
      </c>
    </row>
    <row r="49" spans="33:45" x14ac:dyDescent="0.25">
      <c r="AM49" s="7" t="s">
        <v>60</v>
      </c>
      <c r="AO49" s="7" t="str">
        <f>+IFERROR(VLOOKUP(AN49,Tabla1[],2,FALSE),"")</f>
        <v/>
      </c>
      <c r="AP49" t="str">
        <f>+IFERROR(VLOOKUP(AO49,[1]!Tabla_áreas[#Data],3,FALSE),"")</f>
        <v/>
      </c>
      <c r="AQ49" t="str">
        <f t="shared" si="0"/>
        <v/>
      </c>
      <c r="AR49" t="str">
        <f>IFERROR(VLOOKUP(AQ49,[1]!Tabla1[[#All],[HdP Cód Nuevo]:[HdP Nombre]],2,FALSE),"")</f>
        <v/>
      </c>
      <c r="AS49" t="str">
        <f t="shared" si="1"/>
        <v/>
      </c>
    </row>
    <row r="50" spans="33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33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33:45" x14ac:dyDescent="0.25">
      <c r="AM52" s="7" t="s">
        <v>63</v>
      </c>
      <c r="AN52" t="s">
        <v>803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33:45" x14ac:dyDescent="0.25">
      <c r="AM53" s="7" t="s">
        <v>64</v>
      </c>
      <c r="AN53" t="s">
        <v>804</v>
      </c>
      <c r="AO53" s="7" t="str">
        <f>+IFERROR(VLOOKUP(AN53,Tabla1[],2,FALSE),"")</f>
        <v>CON</v>
      </c>
      <c r="AP53" t="str">
        <f>+IFERROR(VLOOKUP(AO53,[1]!Tabla_áreas[#Data],3,FALSE),"")</f>
        <v/>
      </c>
      <c r="AQ53" t="str">
        <f t="shared" si="0"/>
        <v>CON-10-01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proceso\\CON-10-01 .xlsx</v>
      </c>
    </row>
    <row r="54" spans="33:45" ht="18.75" x14ac:dyDescent="0.3">
      <c r="AG54" s="36"/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33:45" x14ac:dyDescent="0.25">
      <c r="AM55" s="7" t="s">
        <v>66</v>
      </c>
      <c r="AO55" s="7" t="str">
        <f>+IFERROR(VLOOKUP(AN55,Tabla1[],2,FALSE),"")</f>
        <v/>
      </c>
      <c r="AP55" t="str">
        <f>+IFERROR(VLOOKUP(AO55,[1]!Tabla_áreas[#Data],3,FALSE),"")</f>
        <v/>
      </c>
      <c r="AQ55" t="str">
        <f t="shared" si="0"/>
        <v/>
      </c>
      <c r="AR55" t="str">
        <f>IFERROR(VLOOKUP(AQ55,[1]!Tabla1[[#All],[HdP Cód Nuevo]:[HdP Nombre]],2,FALSE),"")</f>
        <v/>
      </c>
      <c r="AS55" t="str">
        <f t="shared" si="1"/>
        <v/>
      </c>
    </row>
    <row r="56" spans="33:45" x14ac:dyDescent="0.25">
      <c r="AM56" s="7" t="s">
        <v>67</v>
      </c>
      <c r="AN56" t="s">
        <v>810</v>
      </c>
      <c r="AO56" s="7" t="str">
        <f>+IFERROR(VLOOKUP(AN56,Tabla1[],2,FALSE),"")</f>
        <v>EMB</v>
      </c>
      <c r="AP56" t="str">
        <f>+IFERROR(VLOOKUP(AO56,[1]!Tabla_áreas[#Data],3,FALSE),"")</f>
        <v/>
      </c>
      <c r="AQ56" t="str">
        <f t="shared" si="0"/>
        <v>EMB-05-01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proceso\\EMB-05-01 .xlsx</v>
      </c>
    </row>
    <row r="57" spans="33:45" x14ac:dyDescent="0.25">
      <c r="AM57" s="7" t="s">
        <v>68</v>
      </c>
      <c r="AN57" t="s">
        <v>813</v>
      </c>
      <c r="AO57" s="7" t="str">
        <f>+IFERROR(VLOOKUP(AN57,Tabla1[],2,FALSE),"")</f>
        <v>EMB</v>
      </c>
      <c r="AP57" t="str">
        <f>+IFERROR(VLOOKUP(AO57,[1]!Tabla_áreas[#Data],3,FALSE),"")</f>
        <v/>
      </c>
      <c r="AQ57" t="str">
        <f t="shared" si="0"/>
        <v>EMB-15-01</v>
      </c>
      <c r="AR57" t="str">
        <f>IFERROR(VLOOKUP(AQ57,[1]!Tabla1[[#All],[HdP Cód Nuevo]:[HdP Nombre]],2,FALSE),"")</f>
        <v/>
      </c>
      <c r="AS57" t="str">
        <f t="shared" si="1"/>
        <v>\\SERVER2012\ingenieria de procesos\Hojas de proceso\\EMB-15-01 .xlsx</v>
      </c>
    </row>
    <row r="58" spans="33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33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33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33:45" x14ac:dyDescent="0.25">
      <c r="AM61" s="7" t="s">
        <v>72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33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33:45" x14ac:dyDescent="0.25">
      <c r="AM63" s="7" t="s">
        <v>74</v>
      </c>
      <c r="AO63" s="7" t="str">
        <f>+IFERROR(VLOOKUP(AN63,Tabla1[],2,FALSE),"")</f>
        <v/>
      </c>
      <c r="AP63" t="str">
        <f>+IFERROR(VLOOKUP(AO63,[1]!Tabla_áreas[#Data],3,FALSE),"")</f>
        <v/>
      </c>
      <c r="AQ63" t="str">
        <f t="shared" si="0"/>
        <v/>
      </c>
      <c r="AR63" t="str">
        <f>IFERROR(VLOOKUP(AQ63,[1]!Tabla1[[#All],[HdP Cód Nuevo]:[HdP Nombre]],2,FALSE),"")</f>
        <v/>
      </c>
      <c r="AS63" t="str">
        <f t="shared" si="1"/>
        <v/>
      </c>
    </row>
    <row r="64" spans="33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O69" s="7" t="str">
        <f>+IFERROR(VLOOKUP(AN69,Tabla1[],2,FALSE),"")</f>
        <v/>
      </c>
      <c r="AP69" t="str">
        <f>+IFERROR(VLOOKUP(AO69,[1]!Tabla_áreas[#Data],3,FALSE),"")</f>
        <v/>
      </c>
      <c r="AQ69" t="str">
        <f t="shared" si="0"/>
        <v/>
      </c>
      <c r="AR69" t="str">
        <f>IFERROR(VLOOKUP(AQ69,[1]!Tabla1[[#All],[HdP Cód Nuevo]:[HdP Nombre]],2,FALSE),"")</f>
        <v/>
      </c>
      <c r="AS69" t="str">
        <f t="shared" si="1"/>
        <v/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775</v>
      </c>
      <c r="AO76" s="7" t="str">
        <f>+IFERROR(VLOOKUP(AN76,Tabla1[],2,FALSE),"")</f>
        <v>CON</v>
      </c>
      <c r="AP76" t="str">
        <f>+IFERROR(VLOOKUP(AO76,[1]!Tabla_áreas[#Data],3,FALSE),"")</f>
        <v/>
      </c>
      <c r="AQ76" t="str">
        <f t="shared" si="2"/>
        <v>CON-05-01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proceso\\CON-05-01 .xlsx</v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O78" s="7" t="str">
        <f>+IFERROR(VLOOKUP(AN78,Tabla1[],2,FALSE),"")</f>
        <v/>
      </c>
      <c r="AP78" t="str">
        <f>+IFERROR(VLOOKUP(AO78,[1]!Tabla_áreas[#Data],3,FALSE),"")</f>
        <v/>
      </c>
      <c r="AQ78" t="str">
        <f t="shared" si="2"/>
        <v/>
      </c>
      <c r="AR78" t="str">
        <f>IFERROR(VLOOKUP(AQ78,[1]!Tabla1[[#All],[HdP Cód Nuevo]:[HdP Nombre]],2,FALSE),"")</f>
        <v/>
      </c>
      <c r="AS78" t="str">
        <f t="shared" si="3"/>
        <v/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721</v>
      </c>
      <c r="AO80" s="7" t="str">
        <f>+IFERROR(VLOOKUP(AN80,Tabla1[],2,FALSE),"")</f>
        <v>ARV</v>
      </c>
      <c r="AP80" t="str">
        <f>+IFERROR(VLOOKUP(AO80,[1]!Tabla_áreas[#Data],3,FALSE),"")</f>
        <v/>
      </c>
      <c r="AQ80" t="str">
        <f t="shared" si="2"/>
        <v>ARV-05-01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proceso\\ARV-05-01 .xlsx</v>
      </c>
    </row>
    <row r="81" spans="26:45" x14ac:dyDescent="0.25">
      <c r="Z81" s="1"/>
      <c r="AM81" s="7" t="s">
        <v>92</v>
      </c>
      <c r="AN81" t="s">
        <v>863</v>
      </c>
      <c r="AO81" s="7" t="str">
        <f>+IFERROR(VLOOKUP(AN81,Tabla1[],2,FALSE),"")</f>
        <v>ARV</v>
      </c>
      <c r="AP81" t="str">
        <f>+IFERROR(VLOOKUP(AO81,[1]!Tabla_áreas[#Data],3,FALSE),"")</f>
        <v/>
      </c>
      <c r="AQ81" t="str">
        <f t="shared" si="2"/>
        <v>ARV-08-01</v>
      </c>
      <c r="AR81" t="str">
        <f>IFERROR(VLOOKUP(AQ81,[1]!Tabla1[[#All],[HdP Cód Nuevo]:[HdP Nombre]],2,FALSE),"")</f>
        <v/>
      </c>
      <c r="AS81" t="str">
        <f t="shared" si="3"/>
        <v>\\SERVER2012\ingenieria de procesos\Hojas de proceso\\ARV-08-01 .xlsx</v>
      </c>
    </row>
    <row r="82" spans="26:45" x14ac:dyDescent="0.25">
      <c r="AM82" s="7" t="s">
        <v>93</v>
      </c>
      <c r="AN82" t="s">
        <v>864</v>
      </c>
      <c r="AO82" s="7" t="str">
        <f>+IFERROR(VLOOKUP(AN82,Tabla1[],2,FALSE),"")</f>
        <v>ARV</v>
      </c>
      <c r="AP82" t="str">
        <f>+IFERROR(VLOOKUP(AO82,[1]!Tabla_áreas[#Data],3,FALSE),"")</f>
        <v/>
      </c>
      <c r="AQ82" t="str">
        <f t="shared" si="2"/>
        <v>ARV-10-10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proceso\\ARV-10-10 .xlsx</v>
      </c>
    </row>
    <row r="83" spans="26:45" x14ac:dyDescent="0.25">
      <c r="AM83" s="7" t="s">
        <v>94</v>
      </c>
      <c r="AN83" t="s">
        <v>865</v>
      </c>
      <c r="AO83" s="7" t="str">
        <f>+IFERROR(VLOOKUP(AN83,Tabla1[],2,FALSE),"")</f>
        <v>ARV</v>
      </c>
      <c r="AP83" t="str">
        <f>+IFERROR(VLOOKUP(AO83,[1]!Tabla_áreas[#Data],3,FALSE),"")</f>
        <v/>
      </c>
      <c r="AQ83" t="str">
        <f t="shared" si="2"/>
        <v>ARV-15-10</v>
      </c>
      <c r="AR83" t="str">
        <f>IFERROR(VLOOKUP(AQ83,[1]!Tabla1[[#All],[HdP Cód Nuevo]:[HdP Nombre]],2,FALSE),"")</f>
        <v/>
      </c>
      <c r="AS83" t="str">
        <f t="shared" si="3"/>
        <v>\\SERVER2012\ingenieria de procesos\Hojas de proceso\\ARV-15-10 .xlsx</v>
      </c>
    </row>
    <row r="84" spans="26:45" x14ac:dyDescent="0.25">
      <c r="AM84" s="7" t="s">
        <v>95</v>
      </c>
      <c r="AN84" t="s">
        <v>866</v>
      </c>
      <c r="AO84" s="7" t="str">
        <f>+IFERROR(VLOOKUP(AN84,Tabla1[],2,FALSE),"")</f>
        <v>ARV</v>
      </c>
      <c r="AP84" t="str">
        <f>+IFERROR(VLOOKUP(AO84,[1]!Tabla_áreas[#Data],3,FALSE),"")</f>
        <v/>
      </c>
      <c r="AQ84" t="str">
        <f t="shared" si="2"/>
        <v>ARV-30-05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proceso\\ARV-30-05 .xlsx</v>
      </c>
    </row>
    <row r="85" spans="26:45" x14ac:dyDescent="0.25">
      <c r="AM85" s="7" t="s">
        <v>96</v>
      </c>
      <c r="AN85" t="s">
        <v>728</v>
      </c>
      <c r="AO85" s="7" t="str">
        <f>+IFERROR(VLOOKUP(AN85,Tabla1[],2,FALSE),"")</f>
        <v>ARV</v>
      </c>
      <c r="AP85" t="str">
        <f>+IFERROR(VLOOKUP(AO85,[1]!Tabla_áreas[#Data],3,FALSE),"")</f>
        <v/>
      </c>
      <c r="AQ85" t="str">
        <f t="shared" si="2"/>
        <v>ARV-35-01</v>
      </c>
      <c r="AR85" t="str">
        <f>IFERROR(VLOOKUP(AQ85,[1]!Tabla1[[#All],[HdP Cód Nuevo]:[HdP Nombre]],2,FALSE),"")</f>
        <v/>
      </c>
      <c r="AS85" t="str">
        <f t="shared" si="3"/>
        <v>\\SERVER2012\ingenieria de procesos\Hojas de proceso\\ARV-35-01 .xlsx</v>
      </c>
    </row>
    <row r="86" spans="26:45" x14ac:dyDescent="0.25">
      <c r="AM86" s="7" t="s">
        <v>97</v>
      </c>
      <c r="AN86" t="s">
        <v>776</v>
      </c>
      <c r="AO86" s="7" t="str">
        <f>+IFERROR(VLOOKUP(AN86,Tabla1[],2,FALSE),"")</f>
        <v>ARV</v>
      </c>
      <c r="AP86" t="str">
        <f>+IFERROR(VLOOKUP(AO86,[1]!Tabla_áreas[#Data],3,FALSE),"")</f>
        <v/>
      </c>
      <c r="AQ86" t="str">
        <f t="shared" si="2"/>
        <v>ARV-01-01</v>
      </c>
      <c r="AR86" t="str">
        <f>IFERROR(VLOOKUP(AQ86,[1]!Tabla1[[#All],[HdP Cód Nuevo]:[HdP Nombre]],2,FALSE),"")</f>
        <v/>
      </c>
      <c r="AS86" t="str">
        <f t="shared" si="3"/>
        <v>\\SERVER2012\ingenieria de procesos\Hojas de proceso\\ARV-01-01 .xlsx</v>
      </c>
    </row>
    <row r="87" spans="26:45" x14ac:dyDescent="0.25">
      <c r="AM87" s="7" t="s">
        <v>98</v>
      </c>
      <c r="AN87" t="s">
        <v>780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26:45" x14ac:dyDescent="0.25">
      <c r="AM88" s="7" t="s">
        <v>99</v>
      </c>
      <c r="AN88" t="s">
        <v>726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26:45" x14ac:dyDescent="0.25">
      <c r="AM89" s="7" t="s">
        <v>100</v>
      </c>
      <c r="AN89" t="s">
        <v>724</v>
      </c>
      <c r="AO89" s="7" t="str">
        <f>+IFERROR(VLOOKUP(AN89,Tabla1[],2,FALSE),"")</f>
        <v>ATQ</v>
      </c>
      <c r="AP89" t="str">
        <f>+IFERROR(VLOOKUP(AO89,[1]!Tabla_áreas[#Data],3,FALSE),"")</f>
        <v/>
      </c>
      <c r="AQ89" t="str">
        <f t="shared" si="2"/>
        <v>ATQ-05-01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proceso\\ATQ-05-01 .xlsx</v>
      </c>
    </row>
    <row r="90" spans="26:45" x14ac:dyDescent="0.25">
      <c r="AM90" s="7" t="s">
        <v>101</v>
      </c>
      <c r="AN90" t="s">
        <v>867</v>
      </c>
      <c r="AO90" s="7" t="str">
        <f>+IFERROR(VLOOKUP(AN90,Tabla1[],2,FALSE),"")</f>
        <v>ATQ</v>
      </c>
      <c r="AP90" t="str">
        <f>+IFERROR(VLOOKUP(AO90,[1]!Tabla_áreas[#Data],3,FALSE),"")</f>
        <v/>
      </c>
      <c r="AQ90" t="str">
        <f t="shared" si="2"/>
        <v>ATQ-01-20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proceso\\ATQ-01-20 .xlsx</v>
      </c>
    </row>
    <row r="91" spans="26:45" x14ac:dyDescent="0.25">
      <c r="AM91" s="7" t="s">
        <v>102</v>
      </c>
      <c r="AN91" t="s">
        <v>914</v>
      </c>
      <c r="AO91" s="7" t="str">
        <f>+IFERROR(VLOOKUP(AN91,Tabla1[],2,FALSE),"")</f>
        <v>ATQ</v>
      </c>
      <c r="AP91" t="str">
        <f>+IFERROR(VLOOKUP(AO91,[1]!Tabla_áreas[#Data],3,FALSE),"")</f>
        <v/>
      </c>
      <c r="AQ91" t="str">
        <f t="shared" si="2"/>
        <v>ATQ-10-05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proceso\\ATQ-10-05 .xlsx</v>
      </c>
    </row>
    <row r="92" spans="26:45" x14ac:dyDescent="0.25">
      <c r="AM92" s="7" t="s">
        <v>103</v>
      </c>
      <c r="AN92" t="s">
        <v>974</v>
      </c>
      <c r="AO92" s="7" t="str">
        <f>+IFERROR(VLOOKUP(AN92,Tabla1[],2,FALSE),"")</f>
        <v>ATQ</v>
      </c>
      <c r="AP92" t="str">
        <f>+IFERROR(VLOOKUP(AO92,[1]!Tabla_áreas[#Data],3,FALSE),"")</f>
        <v/>
      </c>
      <c r="AQ92" t="str">
        <f t="shared" si="2"/>
        <v>ATQ-15-20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proceso\\ATQ-15-20 .xlsx</v>
      </c>
    </row>
    <row r="93" spans="26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26:45" x14ac:dyDescent="0.25">
      <c r="AM94" s="7" t="s">
        <v>105</v>
      </c>
      <c r="AN94" t="s">
        <v>786</v>
      </c>
      <c r="AO94" s="7" t="str">
        <f>+IFERROR(VLOOKUP(AN94,Tabla1[],2,FALSE),"")</f>
        <v>ESP</v>
      </c>
      <c r="AP94" t="str">
        <f>+IFERROR(VLOOKUP(AO94,[1]!Tabla_áreas[#Data],3,FALSE),"")</f>
        <v/>
      </c>
      <c r="AQ94" t="str">
        <f t="shared" si="2"/>
        <v>ESP-01-01</v>
      </c>
      <c r="AR94" t="str">
        <f>IFERROR(VLOOKUP(AQ94,[1]!Tabla1[[#All],[HdP Cód Nuevo]:[HdP Nombre]],2,FALSE),"")</f>
        <v/>
      </c>
      <c r="AS94" t="str">
        <f t="shared" si="3"/>
        <v>\\SERVER2012\ingenieria de procesos\Hojas de proceso\\ESP-01-01 .xlsx</v>
      </c>
    </row>
    <row r="95" spans="26:45" x14ac:dyDescent="0.25">
      <c r="AM95" s="7" t="s">
        <v>106</v>
      </c>
      <c r="AO95" s="7" t="str">
        <f>+IFERROR(VLOOKUP(AN95,Tabla1[],2,FALSE),"")</f>
        <v/>
      </c>
      <c r="AP95" t="str">
        <f>+IFERROR(VLOOKUP(AO95,[1]!Tabla_áreas[#Data],3,FALSE),"")</f>
        <v/>
      </c>
      <c r="AQ95" t="str">
        <f t="shared" si="2"/>
        <v/>
      </c>
      <c r="AR95" t="str">
        <f>IFERROR(VLOOKUP(AQ95,[1]!Tabla1[[#All],[HdP Cód Nuevo]:[HdP Nombre]],2,FALSE),"")</f>
        <v/>
      </c>
      <c r="AS95" t="str">
        <f t="shared" si="3"/>
        <v/>
      </c>
    </row>
    <row r="96" spans="26:45" x14ac:dyDescent="0.25">
      <c r="AM96" s="7" t="s">
        <v>107</v>
      </c>
      <c r="AN96" t="s">
        <v>820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N97" t="s">
        <v>821</v>
      </c>
      <c r="AO97" s="7" t="str">
        <f>+IFERROR(VLOOKUP(AN97,Tabla1[],2,FALSE),"")</f>
        <v/>
      </c>
      <c r="AP97" t="str">
        <f>+IFERROR(VLOOKUP(AO97,[1]!Tabla_áreas[#Data],3,FALSE),"")</f>
        <v/>
      </c>
      <c r="AQ97" t="str">
        <f t="shared" si="2"/>
        <v/>
      </c>
      <c r="AR97" t="str">
        <f>IFERROR(VLOOKUP(AQ97,[1]!Tabla1[[#All],[HdP Cód Nuevo]:[HdP Nombre]],2,FALSE),"")</f>
        <v/>
      </c>
      <c r="AS97" t="str">
        <f t="shared" si="3"/>
        <v/>
      </c>
    </row>
    <row r="98" spans="39:45" x14ac:dyDescent="0.25">
      <c r="AM98" s="7" t="s">
        <v>109</v>
      </c>
      <c r="AN98" t="s">
        <v>822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13</v>
      </c>
      <c r="AO99" s="7" t="str">
        <f>+IFERROR(VLOOKUP(AN99,Tabla1[],2,FALSE),"")</f>
        <v/>
      </c>
      <c r="AP99" t="str">
        <f>+IFERROR(VLOOKUP(AO99,[1]!Tabla_áreas[#Data],3,FALSE),"")</f>
        <v/>
      </c>
      <c r="AQ99" t="str">
        <f t="shared" si="2"/>
        <v/>
      </c>
      <c r="AR99" t="str">
        <f>IFERROR(VLOOKUP(AQ99,[1]!Tabla1[[#All],[HdP Cód Nuevo]:[HdP Nombre]],2,FALSE),"")</f>
        <v/>
      </c>
      <c r="AS99" t="str">
        <f t="shared" si="3"/>
        <v/>
      </c>
    </row>
    <row r="100" spans="39:45" x14ac:dyDescent="0.25">
      <c r="AM100" s="7" t="s">
        <v>111</v>
      </c>
      <c r="AN100" t="s">
        <v>824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tr">
        <f>+IFERROR(VLOOKUP(AO101,[1]!Tabla_áreas[#Data],3,FALSE),"")</f>
        <v/>
      </c>
      <c r="AQ101" t="str">
        <f t="shared" si="2"/>
        <v/>
      </c>
      <c r="AR101" t="str">
        <f>IFERROR(VLOOKUP(AQ101,[1]!Tabla1[[#All],[HdP Cód Nuevo]:[HdP Nombre]],2,FALSE),"")</f>
        <v/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N104" t="s">
        <v>819</v>
      </c>
      <c r="AO104" s="7" t="str">
        <f>+IFERROR(VLOOKUP(AN104,Tabla1[],2,FALSE),"")</f>
        <v/>
      </c>
      <c r="AP104" t="str">
        <f>+IFERROR(VLOOKUP(AO104,[1]!Tabla_áreas[#Data],3,FALSE),"")</f>
        <v/>
      </c>
      <c r="AQ104" t="str">
        <f t="shared" si="2"/>
        <v/>
      </c>
      <c r="AR104" t="str">
        <f>IFERROR(VLOOKUP(AQ104,[1]!Tabla1[[#All],[HdP Cód Nuevo]:[HdP Nombre]],2,FALSE),"")</f>
        <v/>
      </c>
      <c r="AS104" t="str">
        <f t="shared" si="3"/>
        <v/>
      </c>
    </row>
    <row r="105" spans="39:45" x14ac:dyDescent="0.25">
      <c r="AM105" s="7" t="s">
        <v>116</v>
      </c>
      <c r="AN105" t="s">
        <v>733</v>
      </c>
      <c r="AO105" s="7" t="str">
        <f>+IFERROR(VLOOKUP(AN105,Tabla1[],2,FALSE),"")</f>
        <v>PEV</v>
      </c>
      <c r="AP105" t="str">
        <f>+IFERROR(VLOOKUP(AO105,[1]!Tabla_áreas[#Data],3,FALSE),"")</f>
        <v/>
      </c>
      <c r="AQ105" t="str">
        <f t="shared" si="2"/>
        <v>PEV-01-01</v>
      </c>
      <c r="AR105" t="str">
        <f>IFERROR(VLOOKUP(AQ105,[1]!Tabla1[[#All],[HdP Cód Nuevo]:[HdP Nombre]],2,FALSE),"")</f>
        <v/>
      </c>
      <c r="AS105" t="str">
        <f t="shared" si="3"/>
        <v>\\SERVER2012\ingenieria de procesos\Hojas de proceso\\PEV-01-01 .xlsx</v>
      </c>
    </row>
    <row r="106" spans="39:45" x14ac:dyDescent="0.25">
      <c r="AM106" s="7" t="s">
        <v>117</v>
      </c>
      <c r="AN106" t="s">
        <v>735</v>
      </c>
      <c r="AO106" s="7" t="str">
        <f>+IFERROR(VLOOKUP(AN106,Tabla1[],2,FALSE),"")</f>
        <v>PEV</v>
      </c>
      <c r="AP106" t="str">
        <f>+IFERROR(VLOOKUP(AO106,[1]!Tabla_áreas[#Data],3,FALSE),"")</f>
        <v/>
      </c>
      <c r="AQ106" t="str">
        <f t="shared" si="2"/>
        <v>PEV-10-01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proceso\\PEV-10-01 .xlsx</v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N108" t="s">
        <v>869</v>
      </c>
      <c r="AO108" s="7" t="str">
        <f>+IFERROR(VLOOKUP(AN108,Tabla1[],2,FALSE),"")</f>
        <v>PEV</v>
      </c>
      <c r="AP108" t="str">
        <f>+IFERROR(VLOOKUP(AO108,[1]!Tabla_áreas[#Data],3,FALSE),"")</f>
        <v/>
      </c>
      <c r="AQ108" t="str">
        <f t="shared" si="2"/>
        <v>PEV-25-05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proceso\\PEV-25-05 .xlsx</v>
      </c>
    </row>
    <row r="109" spans="39:45" x14ac:dyDescent="0.25">
      <c r="AM109" s="7" t="s">
        <v>120</v>
      </c>
      <c r="AN109" t="s">
        <v>749</v>
      </c>
      <c r="AO109" s="7" t="str">
        <f>+IFERROR(VLOOKUP(AN109,Tabla1[],2,FALSE),"")</f>
        <v>PEV</v>
      </c>
      <c r="AP109" t="str">
        <f>+IFERROR(VLOOKUP(AO109,[1]!Tabla_áreas[#Data],3,FALSE),"")</f>
        <v/>
      </c>
      <c r="AQ109" t="str">
        <f t="shared" si="2"/>
        <v>PEV-50-05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proceso\\PEV-50-05 .xlsx</v>
      </c>
    </row>
    <row r="110" spans="39:45" x14ac:dyDescent="0.25">
      <c r="AM110" s="7" t="s">
        <v>121</v>
      </c>
      <c r="AN110" t="s">
        <v>871</v>
      </c>
      <c r="AO110" s="7" t="str">
        <f>+IFERROR(VLOOKUP(AN110,Tabla1[],2,FALSE),"")</f>
        <v>PEV</v>
      </c>
      <c r="AP110" t="str">
        <f>+IFERROR(VLOOKUP(AO110,[1]!Tabla_áreas[#Data],3,FALSE),"")</f>
        <v/>
      </c>
      <c r="AQ110" t="str">
        <f t="shared" si="2"/>
        <v>PEV-45-15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proceso\\PEV-45-15 .xlsx</v>
      </c>
    </row>
    <row r="111" spans="39:45" x14ac:dyDescent="0.25">
      <c r="AM111" s="7" t="s">
        <v>122</v>
      </c>
      <c r="AN111" t="s">
        <v>1166</v>
      </c>
      <c r="AO111" s="7" t="str">
        <f>+IFERROR(VLOOKUP(AN111,Tabla1[],2,FALSE),"")</f>
        <v>PEV</v>
      </c>
      <c r="AP111" t="str">
        <f>+IFERROR(VLOOKUP(AO111,[1]!Tabla_áreas[#Data],3,FALSE),"")</f>
        <v/>
      </c>
      <c r="AQ111" t="str">
        <f t="shared" si="2"/>
        <v>PEV-15-30</v>
      </c>
      <c r="AR111" t="str">
        <f>IFERROR(VLOOKUP(AQ111,[1]!Tabla1[[#All],[HdP Cód Nuevo]:[HdP Nombre]],2,FALSE),"")</f>
        <v/>
      </c>
      <c r="AS111" t="str">
        <f t="shared" si="3"/>
        <v>\\SERVER2012\ingenieria de procesos\Hojas de proceso\\PEV-15-30 .xlsx</v>
      </c>
    </row>
    <row r="112" spans="39:45" x14ac:dyDescent="0.25">
      <c r="AM112" s="7" t="s">
        <v>123</v>
      </c>
      <c r="AN112" t="s">
        <v>815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N113" t="s">
        <v>787</v>
      </c>
      <c r="AO113" s="7" t="str">
        <f>+IFERROR(VLOOKUP(AN113,Tabla1[],2,FALSE),"")</f>
        <v>CON</v>
      </c>
      <c r="AP113" t="str">
        <f>+IFERROR(VLOOKUP(AO113,[1]!Tabla_áreas[#Data],3,FALSE),"")</f>
        <v/>
      </c>
      <c r="AQ113" t="str">
        <f t="shared" si="2"/>
        <v>CON-01-01</v>
      </c>
      <c r="AR113" t="str">
        <f>IFERROR(VLOOKUP(AQ113,[1]!Tabla1[[#All],[HdP Cód Nuevo]:[HdP Nombre]],2,FALSE),"")</f>
        <v/>
      </c>
      <c r="AS113" t="str">
        <f t="shared" si="3"/>
        <v>\\SERVER2012\ingenieria de procesos\Hojas de proceso\\CON-01-01 .xlsx</v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N127" t="s">
        <v>761</v>
      </c>
      <c r="AO127" s="7" t="str">
        <f>+IFERROR(VLOOKUP(AN127,Tabla1[],2,FALSE),"")</f>
        <v>TER</v>
      </c>
      <c r="AP127" t="str">
        <f>+IFERROR(VLOOKUP(AO127,[1]!Tabla_áreas[#Data],3,FALSE),"")</f>
        <v/>
      </c>
      <c r="AQ127" t="str">
        <f t="shared" si="2"/>
        <v>TER-01-01</v>
      </c>
      <c r="AR127" t="str">
        <f>IFERROR(VLOOKUP(AQ127,[1]!Tabla1[[#All],[HdP Cód Nuevo]:[HdP Nombre]],2,FALSE),"")</f>
        <v/>
      </c>
      <c r="AS127" t="str">
        <f t="shared" si="3"/>
        <v>\\SERVER2012\ingenieria de procesos\Hojas de proceso\\TER-01-01 .xlsx</v>
      </c>
    </row>
    <row r="128" spans="39:45" x14ac:dyDescent="0.25">
      <c r="AM128" s="7" t="s">
        <v>139</v>
      </c>
      <c r="AN128" t="s">
        <v>762</v>
      </c>
      <c r="AO128" s="7" t="str">
        <f>+IFERROR(VLOOKUP(AN128,Tabla1[],2,FALSE),"")</f>
        <v>TER</v>
      </c>
      <c r="AP128" t="str">
        <f>+IFERROR(VLOOKUP(AO128,[1]!Tabla_áreas[#Data],3,FALSE),"")</f>
        <v/>
      </c>
      <c r="AQ128" t="str">
        <f t="shared" si="2"/>
        <v>TER-05-01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proceso\\TER-05-01 .xlsx</v>
      </c>
    </row>
    <row r="129" spans="39:45" x14ac:dyDescent="0.25">
      <c r="AM129" s="7" t="s">
        <v>140</v>
      </c>
      <c r="AN129" t="s">
        <v>907</v>
      </c>
      <c r="AO129" s="7" t="str">
        <f>+IFERROR(VLOOKUP(AN129,Tabla1[],2,FALSE),"")</f>
        <v>TER</v>
      </c>
      <c r="AP129" t="str">
        <f>+IFERROR(VLOOKUP(AO129,[1]!Tabla_áreas[#Data],3,FALSE),"")</f>
        <v/>
      </c>
      <c r="AQ129" t="str">
        <f t="shared" si="2"/>
        <v>TER-10-20</v>
      </c>
      <c r="AR129" t="str">
        <f>IFERROR(VLOOKUP(AQ129,[1]!Tabla1[[#All],[HdP Cód Nuevo]:[HdP Nombre]],2,FALSE),"")</f>
        <v/>
      </c>
      <c r="AS129" t="str">
        <f t="shared" si="3"/>
        <v>\\SERVER2012\ingenieria de procesos\Hojas de proceso\\TER-10-20 .xlsx</v>
      </c>
    </row>
    <row r="130" spans="39:45" x14ac:dyDescent="0.25">
      <c r="AM130" s="7" t="s">
        <v>141</v>
      </c>
      <c r="AN130" t="s">
        <v>765</v>
      </c>
      <c r="AO130" s="7" t="str">
        <f>+IFERROR(VLOOKUP(AN130,Tabla1[],2,FALSE),"")</f>
        <v>TER</v>
      </c>
      <c r="AP130" t="str">
        <f>+IFERROR(VLOOKUP(AO130,[1]!Tabla_áreas[#Data],3,FALSE),"")</f>
        <v/>
      </c>
      <c r="AQ130" t="str">
        <f t="shared" si="2"/>
        <v>TER-45-01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proceso\\TER-45-01 .xlsx</v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143</v>
      </c>
      <c r="AN132" t="s">
        <v>798</v>
      </c>
      <c r="AO132" s="7" t="str">
        <f>+IFERROR(VLOOKUP(AN132,Tabla1[],2,FALSE),"")</f>
        <v>TER</v>
      </c>
      <c r="AP132" t="str">
        <f>+IFERROR(VLOOKUP(AO132,[1]!Tabla_áreas[#Data],3,FALSE),"")</f>
        <v/>
      </c>
      <c r="AQ132" t="str">
        <f t="shared" si="2"/>
        <v>TER-30-01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proceso\\TER-30-01 .xlsx</v>
      </c>
    </row>
    <row r="133" spans="39:45" x14ac:dyDescent="0.25">
      <c r="AM133" s="7" t="s">
        <v>144</v>
      </c>
      <c r="AN133" t="s">
        <v>802</v>
      </c>
      <c r="AO133" s="7" t="str">
        <f>+IFERROR(VLOOKUP(AN133,Tabla1[],2,FALSE),"")</f>
        <v>TER</v>
      </c>
      <c r="AP133" t="str">
        <f>+IFERROR(VLOOKUP(AO133,[1]!Tabla_áreas[#Data],3,FALSE),"")</f>
        <v/>
      </c>
      <c r="AQ133" t="str">
        <f t="shared" si="2"/>
        <v>TER-40-01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proceso\\TER-40-01 .xlsx</v>
      </c>
    </row>
    <row r="134" spans="39:45" x14ac:dyDescent="0.25">
      <c r="AM134" s="7" t="s">
        <v>145</v>
      </c>
      <c r="AN134" t="s">
        <v>788</v>
      </c>
      <c r="AO134" s="7" t="str">
        <f>+IFERROR(VLOOKUP(AN134,Tabla1[],2,FALSE),"")</f>
        <v>TER</v>
      </c>
      <c r="AP134" t="str">
        <f>+IFERROR(VLOOKUP(AO134,[1]!Tabla_áreas[#Data],3,FALSE),"")</f>
        <v/>
      </c>
      <c r="AQ134" t="str">
        <f t="shared" si="2"/>
        <v>TER-15-05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proceso\\TER-15-05 .xlsx</v>
      </c>
    </row>
    <row r="135" spans="39:45" x14ac:dyDescent="0.25">
      <c r="AM135" s="7" t="s">
        <v>146</v>
      </c>
      <c r="AN135" t="s">
        <v>1348</v>
      </c>
      <c r="AO135" s="7" t="str">
        <f>+IFERROR(VLOOKUP(AN135,Tabla1[],2,FALSE),"")</f>
        <v>TER</v>
      </c>
      <c r="AP135" t="str">
        <f>+IFERROR(VLOOKUP(AO135,[1]!Tabla_áreas[#Data],3,FALSE),"")</f>
        <v/>
      </c>
      <c r="AQ135" t="str">
        <f t="shared" si="2"/>
        <v>TER-15-02</v>
      </c>
      <c r="AR135" t="str">
        <f>IFERROR(VLOOKUP(AQ135,[1]!Tabla1[[#All],[HdP Cód Nuevo]:[HdP Nombre]],2,FALSE),"")</f>
        <v/>
      </c>
      <c r="AS135" t="str">
        <f t="shared" si="3"/>
        <v>\\SERVER2012\ingenieria de procesos\Hojas de proceso\\TER-15-02 .xlsx</v>
      </c>
    </row>
    <row r="136" spans="39:45" x14ac:dyDescent="0.25">
      <c r="AM136" s="7" t="s">
        <v>147</v>
      </c>
      <c r="AN136" t="s">
        <v>793</v>
      </c>
      <c r="AO136" s="7" t="str">
        <f>+IFERROR(VLOOKUP(AN136,Tabla1[],2,FALSE),"")</f>
        <v>TER</v>
      </c>
      <c r="AP136" t="str">
        <f>+IFERROR(VLOOKUP(AO136,[1]!Tabla_áreas[#Data],3,FALSE),"")</f>
        <v/>
      </c>
      <c r="AQ136" t="str">
        <f t="shared" si="2"/>
        <v>TER-20-01</v>
      </c>
      <c r="AR136" t="str">
        <f>IFERROR(VLOOKUP(AQ136,[1]!Tabla1[[#All],[HdP Cód Nuevo]:[HdP Nombre]],2,FALSE),"")</f>
        <v/>
      </c>
      <c r="AS136" t="str">
        <f t="shared" si="3"/>
        <v>\\SERVER2012\ingenieria de procesos\Hojas de proceso\\TER-20-01 .xlsx</v>
      </c>
    </row>
    <row r="137" spans="39:45" x14ac:dyDescent="0.25">
      <c r="AM137" s="7" t="s">
        <v>148</v>
      </c>
      <c r="AN137" t="s">
        <v>795</v>
      </c>
      <c r="AO137" s="7" t="str">
        <f>+IFERROR(VLOOKUP(AN137,Tabla1[],2,FALSE),"")</f>
        <v>TER</v>
      </c>
      <c r="AP137" t="str">
        <f>+IFERROR(VLOOKUP(AO137,[1]!Tabla_áreas[#Data],3,FALSE),"")</f>
        <v/>
      </c>
      <c r="AQ137" t="str">
        <f t="shared" si="2"/>
        <v>TER-25-01</v>
      </c>
      <c r="AR137" t="str">
        <f>IFERROR(VLOOKUP(AQ137,[1]!Tabla1[[#All],[HdP Cód Nuevo]:[HdP Nombre]],2,FALSE),"")</f>
        <v/>
      </c>
      <c r="AS137" t="str">
        <f t="shared" si="3"/>
        <v>\\SERVER2012\ingenieria de procesos\Hojas de proceso\\TER-25-01 .xlsx</v>
      </c>
    </row>
    <row r="138" spans="39:45" x14ac:dyDescent="0.25">
      <c r="AM138" s="7" t="s">
        <v>149</v>
      </c>
      <c r="AN138" t="s">
        <v>790</v>
      </c>
      <c r="AO138" s="7" t="str">
        <f>+IFERROR(VLOOKUP(AN138,Tabla1[],2,FALSE),"")</f>
        <v>TER</v>
      </c>
      <c r="AP138" t="str">
        <f>+IFERROR(VLOOKUP(AO138,[1]!Tabla_áreas[#Data],3,FALSE),"")</f>
        <v/>
      </c>
      <c r="AQ138" t="str">
        <f t="shared" ref="AQ138:AQ201" si="4">IF(AO138="","",AO138&amp;"-"&amp;RIGHT(AN138,5))</f>
        <v>TER-35-01</v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>\\SERVER2012\ingenieria de procesos\Hojas de proceso\\TER-35-01 .xlsx</v>
      </c>
    </row>
    <row r="139" spans="39:45" x14ac:dyDescent="0.25">
      <c r="AM139" s="7" t="s">
        <v>150</v>
      </c>
      <c r="AN139" t="s">
        <v>845</v>
      </c>
      <c r="AO139" s="7" t="str">
        <f>+IFERROR(VLOOKUP(AN139,Tabla1[],2,FALSE),"")</f>
        <v>CHA</v>
      </c>
      <c r="AP139" t="str">
        <f>+IFERROR(VLOOKUP(AO139,[1]!Tabla_áreas[#Data],3,FALSE),"")</f>
        <v/>
      </c>
      <c r="AQ139" t="str">
        <f t="shared" si="4"/>
        <v>CHA-01-10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proceso\\CHA-01-10 .xlsx</v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152</v>
      </c>
      <c r="AN141" t="s">
        <v>848</v>
      </c>
      <c r="AO141" s="7" t="str">
        <f>+IFERROR(VLOOKUP(AN141,Tabla1[],2,FALSE),"")</f>
        <v>CHA</v>
      </c>
      <c r="AP141" t="str">
        <f>+IFERROR(VLOOKUP(AO141,[1]!Tabla_áreas[#Data],3,FALSE),"")</f>
        <v/>
      </c>
      <c r="AQ141" t="str">
        <f t="shared" si="4"/>
        <v>CHA-10-01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proceso\\CHA-10-01 .xlsx</v>
      </c>
    </row>
    <row r="142" spans="39:45" x14ac:dyDescent="0.25">
      <c r="AM142" s="7" t="s">
        <v>153</v>
      </c>
      <c r="AN142" t="s">
        <v>849</v>
      </c>
      <c r="AO142" s="7" t="str">
        <f>+IFERROR(VLOOKUP(AN142,Tabla1[],2,FALSE),"")</f>
        <v>CHA</v>
      </c>
      <c r="AP142" t="str">
        <f>+IFERROR(VLOOKUP(AO142,[1]!Tabla_áreas[#Data],3,FALSE),"")</f>
        <v/>
      </c>
      <c r="AQ142" t="str">
        <f t="shared" si="4"/>
        <v>CHA-15-01</v>
      </c>
      <c r="AR142" t="str">
        <f>IFERROR(VLOOKUP(AQ142,[1]!Tabla1[[#All],[HdP Cód Nuevo]:[HdP Nombre]],2,FALSE),"")</f>
        <v/>
      </c>
      <c r="AS142" t="str">
        <f t="shared" si="5"/>
        <v>\\SERVER2012\ingenieria de procesos\Hojas de proceso\\CHA-15-01 .xlsx</v>
      </c>
    </row>
    <row r="143" spans="39:45" x14ac:dyDescent="0.25">
      <c r="AM143" s="7" t="s">
        <v>154</v>
      </c>
      <c r="AN143" t="s">
        <v>1092</v>
      </c>
      <c r="AO143" s="7" t="str">
        <f>+IFERROR(VLOOKUP(AN143,Tabla1[],2,FALSE),"")</f>
        <v>PEV</v>
      </c>
      <c r="AP143" t="str">
        <f>+IFERROR(VLOOKUP(AO143,[1]!Tabla_áreas[#Data],3,FALSE),"")</f>
        <v/>
      </c>
      <c r="AQ143" t="str">
        <f t="shared" si="4"/>
        <v>PEV-33-01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proceso\\PEV-33-01 .xlsx</v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156</v>
      </c>
      <c r="AN145" t="s">
        <v>878</v>
      </c>
      <c r="AO145" s="7" t="str">
        <f>+IFERROR(VLOOKUP(AN145,Tabla1[],2,FALSE),"")</f>
        <v>PEV</v>
      </c>
      <c r="AP145" t="str">
        <f>+IFERROR(VLOOKUP(AO145,[1]!Tabla_áreas[#Data],3,FALSE),"")</f>
        <v/>
      </c>
      <c r="AQ145" t="str">
        <f t="shared" si="4"/>
        <v>PEV-90-01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proceso\\PEV-90-01 .xlsx</v>
      </c>
    </row>
    <row r="146" spans="39:45" x14ac:dyDescent="0.25">
      <c r="AM146" s="7" t="s">
        <v>157</v>
      </c>
      <c r="AN146" t="s">
        <v>908</v>
      </c>
      <c r="AO146" s="7" t="str">
        <f>+IFERROR(VLOOKUP(AN146,Tabla1[],2,FALSE),"")</f>
        <v>PEV</v>
      </c>
      <c r="AP146" t="str">
        <f>+IFERROR(VLOOKUP(AO146,[1]!Tabla_áreas[#Data],3,FALSE),"")</f>
        <v/>
      </c>
      <c r="AQ146" t="str">
        <f t="shared" si="4"/>
        <v>PEV-47-05</v>
      </c>
      <c r="AR146" t="str">
        <f>IFERROR(VLOOKUP(AQ146,[1]!Tabla1[[#All],[HdP Cód Nuevo]:[HdP Nombre]],2,FALSE),"")</f>
        <v/>
      </c>
      <c r="AS146" t="str">
        <f t="shared" si="5"/>
        <v>\\SERVER2012\ingenieria de procesos\Hojas de proceso\\PEV-47-05 .xlsx</v>
      </c>
    </row>
    <row r="147" spans="39:45" x14ac:dyDescent="0.25">
      <c r="AM147" s="7" t="s">
        <v>158</v>
      </c>
      <c r="AN147" t="s">
        <v>879</v>
      </c>
      <c r="AO147" s="7" t="str">
        <f>+IFERROR(VLOOKUP(AN147,Tabla1[],2,FALSE),"")</f>
        <v>EQU</v>
      </c>
      <c r="AP147" t="str">
        <f>+IFERROR(VLOOKUP(AO147,[1]!Tabla_áreas[#Data],3,FALSE),"")</f>
        <v/>
      </c>
      <c r="AQ147" t="str">
        <f t="shared" si="4"/>
        <v>EQU-01-30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proceso\\EQU-01-30 .xlsx</v>
      </c>
    </row>
    <row r="148" spans="39:45" x14ac:dyDescent="0.25">
      <c r="AM148" s="7" t="s">
        <v>159</v>
      </c>
      <c r="AN148" t="s">
        <v>880</v>
      </c>
      <c r="AO148" s="7" t="str">
        <f>+IFERROR(VLOOKUP(AN148,Tabla1[],2,FALSE),"")</f>
        <v>TER</v>
      </c>
      <c r="AP148" t="str">
        <f>+IFERROR(VLOOKUP(AO148,[1]!Tabla_áreas[#Data],3,FALSE),"")</f>
        <v/>
      </c>
      <c r="AQ148" t="str">
        <f t="shared" si="4"/>
        <v>TER-10-15</v>
      </c>
      <c r="AR148" t="str">
        <f>IFERROR(VLOOKUP(AQ148,[1]!Tabla1[[#All],[HdP Cód Nuevo]:[HdP Nombre]],2,FALSE),"")</f>
        <v/>
      </c>
      <c r="AS148" t="str">
        <f t="shared" si="5"/>
        <v>\\SERVER2012\ingenieria de procesos\Hojas de proceso\\TER-10-15 .xlsx</v>
      </c>
    </row>
    <row r="149" spans="39:45" x14ac:dyDescent="0.25">
      <c r="AM149" s="7" t="s">
        <v>160</v>
      </c>
      <c r="AN149" t="s">
        <v>881</v>
      </c>
      <c r="AO149" s="7" t="str">
        <f>+IFERROR(VLOOKUP(AN149,Tabla1[],2,FALSE),"")</f>
        <v>EMB</v>
      </c>
      <c r="AP149" t="str">
        <f>+IFERROR(VLOOKUP(AO149,[1]!Tabla_áreas[#Data],3,FALSE),"")</f>
        <v/>
      </c>
      <c r="AQ149" t="str">
        <f t="shared" si="4"/>
        <v>EMB-01-20</v>
      </c>
      <c r="AR149" t="str">
        <f>IFERROR(VLOOKUP(AQ149,[1]!Tabla1[[#All],[HdP Cód Nuevo]:[HdP Nombre]],2,FALSE),"")</f>
        <v/>
      </c>
      <c r="AS149" t="str">
        <f t="shared" si="5"/>
        <v>\\SERVER2012\ingenieria de procesos\Hojas de proceso\\EMB-01-20 .xlsx</v>
      </c>
    </row>
    <row r="150" spans="39:45" x14ac:dyDescent="0.25">
      <c r="AM150" s="7" t="s">
        <v>161</v>
      </c>
      <c r="AN150" t="s">
        <v>882</v>
      </c>
      <c r="AO150" s="7" t="str">
        <f>+IFERROR(VLOOKUP(AN150,Tabla1[],2,FALSE),"")</f>
        <v>SUB</v>
      </c>
      <c r="AP150" t="str">
        <f>+IFERROR(VLOOKUP(AO150,[1]!Tabla_áreas[#Data],3,FALSE),"")</f>
        <v/>
      </c>
      <c r="AQ150" t="str">
        <f t="shared" si="4"/>
        <v>SUB-20-01</v>
      </c>
      <c r="AR150" t="str">
        <f>IFERROR(VLOOKUP(AQ150,[1]!Tabla1[[#All],[HdP Cód Nuevo]:[HdP Nombre]],2,FALSE),"")</f>
        <v/>
      </c>
      <c r="AS150" t="str">
        <f t="shared" si="5"/>
        <v>\\SERVER2012\ingenieria de procesos\Hojas de proceso\\SUB-20-01 .xlsx</v>
      </c>
    </row>
    <row r="151" spans="39:45" x14ac:dyDescent="0.25">
      <c r="AM151" s="7" t="s">
        <v>162</v>
      </c>
      <c r="AN151" t="s">
        <v>13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N154" t="s">
        <v>975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N155" t="s">
        <v>1087</v>
      </c>
      <c r="AO155" s="7" t="str">
        <f>+IFERROR(VLOOKUP(AN155,Tabla1[],2,FALSE),"")</f>
        <v>SUB</v>
      </c>
      <c r="AP155" t="str">
        <f>+IFERROR(VLOOKUP(AO155,[1]!Tabla_áreas[#Data],3,FALSE),"")</f>
        <v/>
      </c>
      <c r="AQ155" t="str">
        <f t="shared" si="4"/>
        <v>SUB-05-20</v>
      </c>
      <c r="AR155" t="str">
        <f>IFERROR(VLOOKUP(AQ155,[1]!Tabla1[[#All],[HdP Cód Nuevo]:[HdP Nombre]],2,FALSE),"")</f>
        <v/>
      </c>
      <c r="AS155" t="str">
        <f t="shared" si="5"/>
        <v>\\SERVER2012\ingenieria de procesos\Hojas de proceso\\SUB-05-20 .xlsx</v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175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176</v>
      </c>
      <c r="AN165" t="s">
        <v>885</v>
      </c>
      <c r="AO165" s="7" t="str">
        <f>+IFERROR(VLOOKUP(AN165,Tabla1[],2,FALSE),"")</f>
        <v>EQU</v>
      </c>
      <c r="AP165" t="str">
        <f>+IFERROR(VLOOKUP(AO165,[1]!Tabla_áreas[#Data],3,FALSE),"")</f>
        <v/>
      </c>
      <c r="AQ165" t="str">
        <f t="shared" si="4"/>
        <v>EQU-01-25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proceso\\EQU-01-25 .xlsx</v>
      </c>
    </row>
    <row r="166" spans="39:45" x14ac:dyDescent="0.25">
      <c r="AM166" s="7" t="s">
        <v>177</v>
      </c>
      <c r="AN166" t="s">
        <v>909</v>
      </c>
      <c r="AO166" s="7" t="str">
        <f>+IFERROR(VLOOKUP(AN166,Tabla1[],2,FALSE),"")</f>
        <v>EQU</v>
      </c>
      <c r="AP166" t="str">
        <f>+IFERROR(VLOOKUP(AO166,[1]!Tabla_áreas[#Data],3,FALSE),"")</f>
        <v/>
      </c>
      <c r="AQ166" t="str">
        <f t="shared" si="4"/>
        <v>EQU-01-20</v>
      </c>
      <c r="AR166" t="str">
        <f>IFERROR(VLOOKUP(AQ166,[1]!Tabla1[[#All],[HdP Cód Nuevo]:[HdP Nombre]],2,FALSE),"")</f>
        <v/>
      </c>
      <c r="AS166" t="str">
        <f t="shared" si="5"/>
        <v>\\SERVER2012\ingenieria de procesos\Hojas de proceso\\EQU-01-20 .xlsx</v>
      </c>
    </row>
    <row r="167" spans="39:45" x14ac:dyDescent="0.25">
      <c r="AM167" s="7" t="s">
        <v>178</v>
      </c>
      <c r="AN167" t="s">
        <v>913</v>
      </c>
      <c r="AO167" s="7" t="str">
        <f>+IFERROR(VLOOKUP(AN167,Tabla1[],2,FALSE),"")</f>
        <v>EQU</v>
      </c>
      <c r="AP167" t="str">
        <f>+IFERROR(VLOOKUP(AO167,[1]!Tabla_áreas[#Data],3,FALSE),"")</f>
        <v/>
      </c>
      <c r="AQ167" t="str">
        <f t="shared" si="4"/>
        <v>EQU-01-15</v>
      </c>
      <c r="AR167" t="str">
        <f>IFERROR(VLOOKUP(AQ167,[1]!Tabla1[[#All],[HdP Cód Nuevo]:[HdP Nombre]],2,FALSE),"")</f>
        <v/>
      </c>
      <c r="AS167" t="str">
        <f t="shared" si="5"/>
        <v>\\SERVER2012\ingenieria de procesos\Hojas de proceso\\EQU-01-15 .xlsx</v>
      </c>
    </row>
    <row r="168" spans="39:45" x14ac:dyDescent="0.25">
      <c r="AM168" s="7" t="s">
        <v>179</v>
      </c>
      <c r="AN168" t="s">
        <v>912</v>
      </c>
      <c r="AO168" s="7" t="str">
        <f>+IFERROR(VLOOKUP(AN168,Tabla1[],2,FALSE),"")</f>
        <v>EQU</v>
      </c>
      <c r="AP168" t="str">
        <f>+IFERROR(VLOOKUP(AO168,[1]!Tabla_áreas[#Data],3,FALSE),"")</f>
        <v/>
      </c>
      <c r="AQ168" t="str">
        <f t="shared" si="4"/>
        <v>EQU-01-10</v>
      </c>
      <c r="AR168" t="str">
        <f>IFERROR(VLOOKUP(AQ168,[1]!Tabla1[[#All],[HdP Cód Nuevo]:[HdP Nombre]],2,FALSE),"")</f>
        <v/>
      </c>
      <c r="AS168" t="str">
        <f t="shared" si="5"/>
        <v>\\SERVER2012\ingenieria de procesos\Hojas de proceso\\EQU-01-10 .xlsx</v>
      </c>
    </row>
    <row r="169" spans="39:45" x14ac:dyDescent="0.25">
      <c r="AM169" s="7" t="s">
        <v>180</v>
      </c>
      <c r="AN169" t="s">
        <v>910</v>
      </c>
      <c r="AO169" s="7" t="str">
        <f>+IFERROR(VLOOKUP(AN169,Tabla1[],2,FALSE),"")</f>
        <v>EQU</v>
      </c>
      <c r="AP169" t="str">
        <f>+IFERROR(VLOOKUP(AO169,[1]!Tabla_áreas[#Data],3,FALSE),"")</f>
        <v/>
      </c>
      <c r="AQ169" t="str">
        <f t="shared" si="4"/>
        <v>EQU-01-01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proceso\\EQU-01-01 .xlsx</v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ht="16.5" customHeight="1" x14ac:dyDescent="0.25">
      <c r="AM171" s="7" t="s">
        <v>182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ht="16.5" customHeight="1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ht="16.5" customHeight="1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ht="16.5" customHeight="1" x14ac:dyDescent="0.25">
      <c r="AM174" s="7" t="s">
        <v>185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ht="16.5" customHeight="1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tr">
        <f>+IFERROR(VLOOKUP(AO177,[1]!Tabla_áreas[#Data],3,FALSE),"")</f>
        <v/>
      </c>
      <c r="AQ177" t="str">
        <f t="shared" si="4"/>
        <v/>
      </c>
      <c r="AR177" t="str">
        <f>IFERROR(VLOOKUP(AQ177,[1]!Tabla1[[#All],[HdP Cód Nuevo]:[HdP Nombre]],2,FALSE),"")</f>
        <v/>
      </c>
      <c r="AS177" t="str">
        <f t="shared" si="5"/>
        <v/>
      </c>
    </row>
    <row r="178" spans="39:45" x14ac:dyDescent="0.25">
      <c r="AM178" s="7" t="s">
        <v>189</v>
      </c>
      <c r="AN178" t="s">
        <v>1093</v>
      </c>
      <c r="AO178" s="7" t="str">
        <f>+IFERROR(VLOOKUP(AN178,Tabla1[],2,FALSE),"")</f>
        <v>PEV</v>
      </c>
      <c r="AP178" t="str">
        <f>+IFERROR(VLOOKUP(AO178,[1]!Tabla_áreas[#Data],3,FALSE),"")</f>
        <v/>
      </c>
      <c r="AQ178" t="str">
        <f t="shared" si="4"/>
        <v>PEV-35-20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proceso\\PEV-35-20 .xlsx</v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tr">
        <f>+IFERROR(VLOOKUP(AO179,[1]!Tabla_áreas[#Data],3,FALSE),"")</f>
        <v/>
      </c>
      <c r="AQ179" t="str">
        <f t="shared" si="4"/>
        <v/>
      </c>
      <c r="AR179" t="str">
        <f>IFERROR(VLOOKUP(AQ179,[1]!Tabla1[[#All],[HdP Cód Nuevo]:[HdP Nombre]],2,FALSE),"")</f>
        <v/>
      </c>
      <c r="AS179" t="str">
        <f t="shared" si="5"/>
        <v/>
      </c>
    </row>
    <row r="180" spans="39:45" x14ac:dyDescent="0.25">
      <c r="AM180" s="7" t="s">
        <v>191</v>
      </c>
      <c r="AN180" t="s">
        <v>911</v>
      </c>
      <c r="AO180" s="7" t="str">
        <f>+IFERROR(VLOOKUP(AN180,Tabla1[],2,FALSE),"")</f>
        <v>EQU</v>
      </c>
      <c r="AP180" t="str">
        <f>+IFERROR(VLOOKUP(AO180,[1]!Tabla_áreas[#Data],3,FALSE),"")</f>
        <v/>
      </c>
      <c r="AQ180" t="str">
        <f t="shared" si="4"/>
        <v>EQU-01-35</v>
      </c>
      <c r="AR180" t="str">
        <f>IFERROR(VLOOKUP(AQ180,[1]!Tabla1[[#All],[HdP Cód Nuevo]:[HdP Nombre]],2,FALSE),"")</f>
        <v/>
      </c>
      <c r="AS180" t="str">
        <f t="shared" si="5"/>
        <v>\\SERVER2012\ingenieria de procesos\Hojas de proceso\\EQU-01-35 .xlsx</v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tr">
        <f>+IFERROR(VLOOKUP(AO181,[1]!Tabla_áreas[#Data],3,FALSE),"")</f>
        <v/>
      </c>
      <c r="AQ181" t="str">
        <f t="shared" si="4"/>
        <v/>
      </c>
      <c r="AR181" t="str">
        <f>IFERROR(VLOOKUP(AQ181,[1]!Tabla1[[#All],[HdP Cód Nuevo]:[HdP Nombre]],2,FALSE),"")</f>
        <v/>
      </c>
      <c r="AS181" t="str">
        <f t="shared" si="5"/>
        <v/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886</v>
      </c>
      <c r="AO183" s="7" t="str">
        <f>+IFERROR(VLOOKUP(AN183,Tabla1[],2,FALSE),"")</f>
        <v>ARV</v>
      </c>
      <c r="AP183" t="str">
        <f>+IFERROR(VLOOKUP(AO183,[1]!Tabla_áreas[#Data],3,FALSE),"")</f>
        <v/>
      </c>
      <c r="AQ183" t="str">
        <f t="shared" si="4"/>
        <v>ARV-10-05</v>
      </c>
      <c r="AR183" t="str">
        <f>IFERROR(VLOOKUP(AQ183,[1]!Tabla1[[#All],[HdP Cód Nuevo]:[HdP Nombre]],2,FALSE),"")</f>
        <v/>
      </c>
      <c r="AS183" t="str">
        <f t="shared" si="5"/>
        <v>\\SERVER2012\ingenieria de procesos\Hojas de proceso\\ARV-10-05 .xlsx</v>
      </c>
    </row>
    <row r="184" spans="39:45" x14ac:dyDescent="0.25">
      <c r="AM184" s="7" t="s">
        <v>195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N185" t="s">
        <v>890</v>
      </c>
      <c r="AO185" s="7" t="str">
        <f>+IFERROR(VLOOKUP(AN185,Tabla1[],2,FALSE),"")</f>
        <v>PEV</v>
      </c>
      <c r="AP185" t="str">
        <f>+IFERROR(VLOOKUP(AO185,[1]!Tabla_áreas[#Data],3,FALSE),"")</f>
        <v/>
      </c>
      <c r="AQ185" t="str">
        <f t="shared" si="4"/>
        <v>PEV-23-01</v>
      </c>
      <c r="AR185" t="str">
        <f>IFERROR(VLOOKUP(AQ185,[1]!Tabla1[[#All],[HdP Cód Nuevo]:[HdP Nombre]],2,FALSE),"")</f>
        <v/>
      </c>
      <c r="AS185" t="str">
        <f t="shared" si="5"/>
        <v>\\SERVER2012\ingenieria de procesos\Hojas de proceso\\PEV-23-01 .xlsx</v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N187" t="s">
        <v>1094</v>
      </c>
      <c r="AO187" s="7" t="str">
        <f>+IFERROR(VLOOKUP(AN187,Tabla1[],2,FALSE),"")</f>
        <v>PEV</v>
      </c>
      <c r="AP187" t="str">
        <f>+IFERROR(VLOOKUP(AO187,[1]!Tabla_áreas[#Data],3,FALSE),"")</f>
        <v/>
      </c>
      <c r="AQ187" t="str">
        <f t="shared" si="4"/>
        <v>PEV-36-01</v>
      </c>
      <c r="AR187" t="str">
        <f>IFERROR(VLOOKUP(AQ187,[1]!Tabla1[[#All],[HdP Cód Nuevo]:[HdP Nombre]],2,FALSE),"")</f>
        <v/>
      </c>
      <c r="AS187" t="str">
        <f t="shared" si="5"/>
        <v>\\SERVER2012\ingenieria de procesos\Hojas de proceso\\PEV-36-01 .xlsx</v>
      </c>
    </row>
    <row r="188" spans="39:45" x14ac:dyDescent="0.25">
      <c r="AM188" s="7" t="s">
        <v>199</v>
      </c>
      <c r="AN188" t="s">
        <v>947</v>
      </c>
      <c r="AO188" s="7" t="str">
        <f>+IFERROR(VLOOKUP(AN188,Tabla1[],2,FALSE),"")</f>
        <v>CHA</v>
      </c>
      <c r="AP188" t="str">
        <f>+IFERROR(VLOOKUP(AO188,[1]!Tabla_áreas[#Data],3,FALSE),"")</f>
        <v/>
      </c>
      <c r="AQ188" t="str">
        <f t="shared" si="4"/>
        <v>CHA-01-15</v>
      </c>
      <c r="AR188" t="str">
        <f>IFERROR(VLOOKUP(AQ188,[1]!Tabla1[[#All],[HdP Cód Nuevo]:[HdP Nombre]],2,FALSE),"")</f>
        <v/>
      </c>
      <c r="AS188" t="str">
        <f t="shared" si="5"/>
        <v>\\SERVER2012\ingenieria de procesos\Hojas de proceso\\CHA-01-15 .xlsx</v>
      </c>
    </row>
    <row r="189" spans="39:45" x14ac:dyDescent="0.25">
      <c r="AM189" s="7" t="s">
        <v>200</v>
      </c>
      <c r="AN189" t="s">
        <v>891</v>
      </c>
      <c r="AO189" s="7" t="str">
        <f>+IFERROR(VLOOKUP(AN189,Tabla1[],2,FALSE),"")</f>
        <v>CHA</v>
      </c>
      <c r="AP189" t="str">
        <f>+IFERROR(VLOOKUP(AO189,[1]!Tabla_áreas[#Data],3,FALSE),"")</f>
        <v/>
      </c>
      <c r="AQ189" t="str">
        <f t="shared" si="4"/>
        <v>CHA-10-05</v>
      </c>
      <c r="AR189" t="str">
        <f>IFERROR(VLOOKUP(AQ189,[1]!Tabla1[[#All],[HdP Cód Nuevo]:[HdP Nombre]],2,FALSE),"")</f>
        <v/>
      </c>
      <c r="AS189" t="str">
        <f t="shared" si="5"/>
        <v>\\SERVER2012\ingenieria de procesos\Hojas de proceso\\CHA-10-05 .xlsx</v>
      </c>
    </row>
    <row r="190" spans="39:45" x14ac:dyDescent="0.25">
      <c r="AM190" s="7" t="s">
        <v>201</v>
      </c>
      <c r="AN190" t="s">
        <v>892</v>
      </c>
      <c r="AO190" s="7" t="str">
        <f>+IFERROR(VLOOKUP(AN190,Tabla1[],2,FALSE),"")</f>
        <v>CHA</v>
      </c>
      <c r="AP190" t="str">
        <f>+IFERROR(VLOOKUP(AO190,[1]!Tabla_áreas[#Data],3,FALSE),"")</f>
        <v/>
      </c>
      <c r="AQ190" t="str">
        <f t="shared" si="4"/>
        <v>CHA-15-05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proceso\\CHA-15-05 .xlsx</v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N194" t="s">
        <v>816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N195" t="s">
        <v>1091</v>
      </c>
      <c r="AO195" s="7" t="str">
        <f>+IFERROR(VLOOKUP(AN195,Tabla1[],2,FALSE),"")</f>
        <v>PEV</v>
      </c>
      <c r="AP195" t="str">
        <f>+IFERROR(VLOOKUP(AO195,[1]!Tabla_áreas[#Data],3,FALSE),"")</f>
        <v/>
      </c>
      <c r="AQ195" t="str">
        <f t="shared" si="4"/>
        <v>PEV-30-25</v>
      </c>
      <c r="AR195" t="str">
        <f>IFERROR(VLOOKUP(AQ195,[1]!Tabla1[[#All],[HdP Cód Nuevo]:[HdP Nombre]],2,FALSE),"")</f>
        <v/>
      </c>
      <c r="AS195" t="str">
        <f t="shared" si="5"/>
        <v>\\SERVER2012\ingenieria de procesos\Hojas de proceso\\PEV-30-25 .xlsx</v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N197" t="s">
        <v>976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4"/>
        <v/>
      </c>
      <c r="AR197" t="str">
        <f>IFERROR(VLOOKUP(AQ197,[1]!Tabla1[[#All],[HdP Cód Nuevo]:[HdP Nombre]],2,FALSE),"")</f>
        <v/>
      </c>
      <c r="AS197" t="str">
        <f t="shared" si="5"/>
        <v/>
      </c>
    </row>
    <row r="198" spans="39:45" x14ac:dyDescent="0.25">
      <c r="AM198" s="7" t="s">
        <v>209</v>
      </c>
      <c r="AN198" t="s">
        <v>977</v>
      </c>
      <c r="AO198" s="7" t="str">
        <f>+IFERROR(VLOOKUP(AN198,Tabla1[],2,FALSE),"")</f>
        <v>PLA</v>
      </c>
      <c r="AP198" t="str">
        <f>+IFERROR(VLOOKUP(AO198,[1]!Tabla_áreas[#Data],3,FALSE),"")</f>
        <v/>
      </c>
      <c r="AQ198" t="str">
        <f t="shared" si="4"/>
        <v>PLA-05-05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proceso\\PLA-05-05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1228</v>
      </c>
      <c r="AO200" s="7" t="str">
        <f>+IFERROR(VLOOKUP(AN200,Tabla1[],2,FALSE),"")</f>
        <v>SUB</v>
      </c>
      <c r="AP200" t="str">
        <f>+IFERROR(VLOOKUP(AO200,[1]!Tabla_áreas[#Data],3,FALSE),"")</f>
        <v/>
      </c>
      <c r="AQ200" t="str">
        <f t="shared" si="4"/>
        <v>SUB-10-01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proceso\\SUB-10-01 .xlsx</v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ref="AQ202:AQ265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/>
      </c>
    </row>
    <row r="203" spans="39:45" x14ac:dyDescent="0.25">
      <c r="AM203" s="7" t="s">
        <v>214</v>
      </c>
      <c r="AN203" t="s">
        <v>893</v>
      </c>
      <c r="AO203" s="7" t="str">
        <f>+IFERROR(VLOOKUP(AN203,Tabla1[],2,FALSE),"")</f>
        <v>PLA</v>
      </c>
      <c r="AP203" t="str">
        <f>+IFERROR(VLOOKUP(AO203,[1]!Tabla_áreas[#Data],3,FALSE),"")</f>
        <v/>
      </c>
      <c r="AQ203" t="str">
        <f t="shared" si="6"/>
        <v>PLA-20-05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proceso\\PLA-20-05 .xlsx</v>
      </c>
    </row>
    <row r="204" spans="39:45" x14ac:dyDescent="0.25">
      <c r="AM204" s="7" t="s">
        <v>215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1084</v>
      </c>
      <c r="AO205" s="7" t="str">
        <f>+IFERROR(VLOOKUP(AN205,Tabla1[],2,FALSE),"")</f>
        <v>EQU</v>
      </c>
      <c r="AP205" t="str">
        <f>+IFERROR(VLOOKUP(AO205,[1]!Tabla_áreas[#Data],3,FALSE),"")</f>
        <v/>
      </c>
      <c r="AQ205" t="str">
        <f t="shared" si="6"/>
        <v>EQU-65-05</v>
      </c>
      <c r="AR205" t="str">
        <f>IFERROR(VLOOKUP(AQ205,[1]!Tabla1[[#All],[HdP Cód Nuevo]:[HdP Nombre]],2,FALSE),"")</f>
        <v/>
      </c>
      <c r="AS205" t="str">
        <f t="shared" si="7"/>
        <v>\\SERVER2012\ingenieria de procesos\Hojas de proceso\\EQU-65-05 .xlsx</v>
      </c>
    </row>
    <row r="206" spans="39:45" x14ac:dyDescent="0.25">
      <c r="AM206" s="7" t="s">
        <v>217</v>
      </c>
      <c r="AN206" t="s">
        <v>1085</v>
      </c>
      <c r="AO206" s="7" t="str">
        <f>+IFERROR(VLOOKUP(AN206,Tabla1[],2,FALSE),"")</f>
        <v>EQU</v>
      </c>
      <c r="AP206" t="str">
        <f>+IFERROR(VLOOKUP(AO206,[1]!Tabla_áreas[#Data],3,FALSE),"")</f>
        <v/>
      </c>
      <c r="AQ206" t="str">
        <f t="shared" si="6"/>
        <v>EQU-65-10</v>
      </c>
      <c r="AR206" t="str">
        <f>IFERROR(VLOOKUP(AQ206,[1]!Tabla1[[#All],[HdP Cód Nuevo]:[HdP Nombre]],2,FALSE),"")</f>
        <v/>
      </c>
      <c r="AS206" t="str">
        <f t="shared" si="7"/>
        <v>\\SERVER2012\ingenieria de procesos\Hojas de proceso\\EQU-65-10 .xlsx</v>
      </c>
    </row>
    <row r="207" spans="39:45" x14ac:dyDescent="0.25">
      <c r="AM207" s="7" t="s">
        <v>218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N209" t="s">
        <v>1174</v>
      </c>
      <c r="AO209" s="7" t="str">
        <f>+IFERROR(VLOOKUP(AN209,Tabla1[],2,FALSE),"")</f>
        <v>SUB</v>
      </c>
      <c r="AP209" t="str">
        <f>+IFERROR(VLOOKUP(AO209,[1]!Tabla_áreas[#Data],3,FALSE),"")</f>
        <v/>
      </c>
      <c r="AQ209" t="str">
        <f t="shared" si="6"/>
        <v>SUB-15-10</v>
      </c>
      <c r="AR209" t="str">
        <f>IFERROR(VLOOKUP(AQ209,[1]!Tabla1[[#All],[HdP Cód Nuevo]:[HdP Nombre]],2,FALSE),"")</f>
        <v/>
      </c>
      <c r="AS209" t="str">
        <f t="shared" si="7"/>
        <v>\\SERVER2012\ingenieria de procesos\Hojas de proceso\\SUB-15-10 .xlsx</v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N211" t="s">
        <v>896</v>
      </c>
      <c r="AO211" s="7" t="str">
        <f>+IFERROR(VLOOKUP(AN211,Tabla1[],2,FALSE),"")</f>
        <v>SUB</v>
      </c>
      <c r="AP211" t="str">
        <f>+IFERROR(VLOOKUP(AO211,[1]!Tabla_áreas[#Data],3,FALSE),"")</f>
        <v/>
      </c>
      <c r="AQ211" t="str">
        <f t="shared" si="6"/>
        <v>SUB-15-01</v>
      </c>
      <c r="AR211" t="str">
        <f>IFERROR(VLOOKUP(AQ211,[1]!Tabla1[[#All],[HdP Cód Nuevo]:[HdP Nombre]],2,FALSE),"")</f>
        <v/>
      </c>
      <c r="AS211" t="str">
        <f t="shared" si="7"/>
        <v>\\SERVER2012\ingenieria de procesos\Hojas de proceso\\SUB-15-01 .xlsx</v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N215" t="s">
        <v>820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N217" t="s">
        <v>13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tr">
        <f>+IFERROR(VLOOKUP(AO221,[1]!Tabla_áreas[#Data],3,FALSE),"")</f>
        <v/>
      </c>
      <c r="AQ221" t="str">
        <f t="shared" si="6"/>
        <v/>
      </c>
      <c r="AR221" t="str">
        <f>IFERROR(VLOOKUP(AQ221,[1]!Tabla1[[#All],[HdP Cód Nuevo]:[HdP Nombre]],2,FALSE),"")</f>
        <v/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39:45" x14ac:dyDescent="0.25">
      <c r="AM225" s="7" t="s">
        <v>236</v>
      </c>
      <c r="AN225" t="s">
        <v>895</v>
      </c>
      <c r="AO225" s="7" t="str">
        <f>+IFERROR(VLOOKUP(AN225,Tabla1[],2,FALSE),"")</f>
        <v>PEV</v>
      </c>
      <c r="AP225" t="str">
        <f>+IFERROR(VLOOKUP(AO225,[1]!Tabla_áreas[#Data],3,FALSE),"")</f>
        <v/>
      </c>
      <c r="AQ225" t="str">
        <f t="shared" si="6"/>
        <v>PEV-24-01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proceso\\PEV-24-01 .xlsx</v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39:45" x14ac:dyDescent="0.25">
      <c r="AM227" s="7" t="s">
        <v>238</v>
      </c>
      <c r="AN227" t="s">
        <v>897</v>
      </c>
      <c r="AO227" s="7" t="str">
        <f>+IFERROR(VLOOKUP(AN227,Tabla1[],2,FALSE),"")</f>
        <v>EMB</v>
      </c>
      <c r="AP227" t="str">
        <f>+IFERROR(VLOOKUP(AO227,[1]!Tabla_áreas[#Data],3,FALSE),"")</f>
        <v/>
      </c>
      <c r="AQ227" t="str">
        <f t="shared" si="6"/>
        <v>EMB-20-01</v>
      </c>
      <c r="AR227" t="str">
        <f>IFERROR(VLOOKUP(AQ227,[1]!Tabla1[[#All],[HdP Cód Nuevo]:[HdP Nombre]],2,FALSE),"")</f>
        <v/>
      </c>
      <c r="AS227" t="str">
        <f t="shared" si="7"/>
        <v>\\SERVER2012\ingenieria de procesos\Hojas de proceso\\EMB-20-01 .xlsx</v>
      </c>
    </row>
    <row r="228" spans="39:45" ht="16.5" customHeight="1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39:45" x14ac:dyDescent="0.25">
      <c r="AM229" s="7" t="s">
        <v>240</v>
      </c>
      <c r="AN229" t="s">
        <v>904</v>
      </c>
      <c r="AO229" s="7" t="str">
        <f>+IFERROR(VLOOKUP(AN229,Tabla1[],2,FALSE),"")</f>
        <v>ESP</v>
      </c>
      <c r="AP229" t="str">
        <f>+IFERROR(VLOOKUP(AO229,[1]!Tabla_áreas[#Data],3,FALSE),"")</f>
        <v/>
      </c>
      <c r="AQ229" t="str">
        <f t="shared" si="6"/>
        <v>ESP-05-05</v>
      </c>
      <c r="AR229" t="str">
        <f>IFERROR(VLOOKUP(AQ229,[1]!Tabla1[[#All],[HdP Cód Nuevo]:[HdP Nombre]],2,FALSE),"")</f>
        <v/>
      </c>
      <c r="AS229" t="str">
        <f t="shared" si="7"/>
        <v>\\SERVER2012\ingenieria de procesos\Hojas de proceso\\ESP-05-05 .xlsx</v>
      </c>
    </row>
    <row r="230" spans="39:45" x14ac:dyDescent="0.25">
      <c r="AM230" s="7" t="s">
        <v>241</v>
      </c>
      <c r="AN230" t="s">
        <v>1218</v>
      </c>
      <c r="AO230" s="7" t="str">
        <f>+IFERROR(VLOOKUP(AN230,Tabla1[],2,FALSE),"")</f>
        <v>ESP</v>
      </c>
      <c r="AP230" t="str">
        <f>+IFERROR(VLOOKUP(AO230,[1]!Tabla_áreas[#Data],3,FALSE),"")</f>
        <v/>
      </c>
      <c r="AQ230" t="str">
        <f t="shared" si="6"/>
        <v>ESP-05-11</v>
      </c>
      <c r="AR230" t="str">
        <f>IFERROR(VLOOKUP(AQ230,[1]!Tabla1[[#All],[HdP Cód Nuevo]:[HdP Nombre]],2,FALSE),"")</f>
        <v/>
      </c>
      <c r="AS230" t="str">
        <f t="shared" si="7"/>
        <v>\\SERVER2012\ingenieria de procesos\Hojas de proceso\\ESP-05-11 .xlsx</v>
      </c>
    </row>
    <row r="231" spans="39:45" x14ac:dyDescent="0.25">
      <c r="AM231" s="7" t="s">
        <v>242</v>
      </c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tr">
        <f>+IFERROR(VLOOKUP(AO234,[1]!Tabla_áreas[#Data],3,FALSE),"")</f>
        <v/>
      </c>
      <c r="AQ234" t="str">
        <f t="shared" si="6"/>
        <v/>
      </c>
      <c r="AR234" t="str">
        <f>IFERROR(VLOOKUP(AQ234,[1]!Tabla1[[#All],[HdP Cód Nuevo]:[HdP Nombre]],2,FALSE),"")</f>
        <v/>
      </c>
      <c r="AS234" t="str">
        <f t="shared" si="7"/>
        <v/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39:45" x14ac:dyDescent="0.25">
      <c r="AM237" s="7" t="s">
        <v>248</v>
      </c>
      <c r="AN237" t="s">
        <v>1086</v>
      </c>
      <c r="AO237" s="7" t="str">
        <f>+IFERROR(VLOOKUP(AN237,Tabla1[],2,FALSE),"")</f>
        <v>ARV</v>
      </c>
      <c r="AP237" t="str">
        <f>+IFERROR(VLOOKUP(AO237,[1]!Tabla_áreas[#Data],3,FALSE),"")</f>
        <v/>
      </c>
      <c r="AQ237" t="str">
        <f t="shared" si="6"/>
        <v>ARV-28-01</v>
      </c>
      <c r="AR237" t="str">
        <f>IFERROR(VLOOKUP(AQ237,[1]!Tabla1[[#All],[HdP Cód Nuevo]:[HdP Nombre]],2,FALSE),"")</f>
        <v/>
      </c>
      <c r="AS237" t="str">
        <f t="shared" si="7"/>
        <v>\\SERVER2012\ingenieria de procesos\Hojas de proceso\\ARV-28-01 .xlsx</v>
      </c>
    </row>
    <row r="238" spans="39:45" x14ac:dyDescent="0.25">
      <c r="AM238" s="7" t="s">
        <v>249</v>
      </c>
      <c r="AN238" t="s">
        <v>1083</v>
      </c>
      <c r="AO238" s="7" t="str">
        <f>+IFERROR(VLOOKUP(AN238,Tabla1[],2,FALSE),"")</f>
        <v>EQU</v>
      </c>
      <c r="AP238" t="str">
        <f>+IFERROR(VLOOKUP(AO238,[1]!Tabla_áreas[#Data],3,FALSE),"")</f>
        <v/>
      </c>
      <c r="AQ238" t="str">
        <f t="shared" si="6"/>
        <v>EQU-65-01</v>
      </c>
      <c r="AR238" t="str">
        <f>IFERROR(VLOOKUP(AQ238,[1]!Tabla1[[#All],[HdP Cód Nuevo]:[HdP Nombre]],2,FALSE),"")</f>
        <v/>
      </c>
      <c r="AS238" t="str">
        <f t="shared" si="7"/>
        <v>\\SERVER2012\ingenieria de procesos\Hojas de proceso\\EQU-65-01 .xlsx</v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39:45" x14ac:dyDescent="0.25">
      <c r="AM240" s="7" t="s">
        <v>251</v>
      </c>
      <c r="AN240" t="s">
        <v>1178</v>
      </c>
      <c r="AO240" s="7" t="str">
        <f>+IFERROR(VLOOKUP(AN240,Tabla1[],2,FALSE),"")</f>
        <v>EQU</v>
      </c>
      <c r="AP240" t="str">
        <f>+IFERROR(VLOOKUP(AO240,[1]!Tabla_áreas[#Data],3,FALSE),"")</f>
        <v/>
      </c>
      <c r="AQ240" t="str">
        <f t="shared" si="6"/>
        <v>EQU-60-05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proceso\\EQU-60-05 .xlsx</v>
      </c>
    </row>
    <row r="241" spans="1:45" x14ac:dyDescent="0.25">
      <c r="AM241" s="7" t="s">
        <v>252</v>
      </c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6"/>
        <v/>
      </c>
      <c r="AR241" t="str">
        <f>IFERROR(VLOOKUP(AQ241,[1]!Tabla1[[#All],[HdP Cód Nuevo]:[HdP Nombre]],2,FALSE),"")</f>
        <v/>
      </c>
      <c r="AS241" t="str">
        <f t="shared" si="7"/>
        <v/>
      </c>
    </row>
    <row r="242" spans="1:45" x14ac:dyDescent="0.25"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x14ac:dyDescent="0.25"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x14ac:dyDescent="0.25"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x14ac:dyDescent="0.25">
      <c r="AM247" s="7" t="s">
        <v>258</v>
      </c>
      <c r="AN247" t="s">
        <v>784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ht="15" customHeight="1" x14ac:dyDescent="0.25"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ht="15" customHeight="1" x14ac:dyDescent="0.25">
      <c r="AM249" s="7" t="s">
        <v>260</v>
      </c>
      <c r="AN249" t="s">
        <v>1096</v>
      </c>
      <c r="AO249" s="7" t="str">
        <f>+IFERROR(VLOOKUP(AN249,Tabla1[],2,FALSE),"")</f>
        <v>ESP</v>
      </c>
      <c r="AP249" t="str">
        <f>+IFERROR(VLOOKUP(AO249,[1]!Tabla_áreas[#Data],3,FALSE),"")</f>
        <v/>
      </c>
      <c r="AQ249" t="str">
        <f t="shared" si="6"/>
        <v>ESP-01-05</v>
      </c>
      <c r="AR249" t="str">
        <f>IFERROR(VLOOKUP(AQ249,[1]!Tabla1[[#All],[HdP Cód Nuevo]:[HdP Nombre]],2,FALSE),"")</f>
        <v/>
      </c>
      <c r="AS249" t="str">
        <f t="shared" si="7"/>
        <v>\\SERVER2012\ingenieria de procesos\Hojas de proceso\\ESP-01-05 .xlsx</v>
      </c>
    </row>
    <row r="250" spans="1:45" ht="15" customHeight="1" x14ac:dyDescent="0.25">
      <c r="AM250" s="7" t="s">
        <v>261</v>
      </c>
      <c r="AN250" t="s">
        <v>784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ht="15" customHeight="1" x14ac:dyDescent="0.25">
      <c r="A251" s="94" t="s">
        <v>938</v>
      </c>
      <c r="B251" s="95"/>
      <c r="C251" s="95"/>
      <c r="D251" s="95"/>
      <c r="E251" s="95"/>
      <c r="F251" s="95"/>
      <c r="G251" s="95"/>
      <c r="H251" s="95"/>
      <c r="I251" s="96"/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1:45" ht="15" customHeight="1" x14ac:dyDescent="0.25">
      <c r="A252" s="11"/>
      <c r="I252" s="12"/>
      <c r="AM252" s="7" t="s">
        <v>263</v>
      </c>
      <c r="AN252" t="s">
        <v>1099</v>
      </c>
      <c r="AO252" s="7" t="str">
        <f>+IFERROR(VLOOKUP(AN252,Tabla1[],2,FALSE),"")</f>
        <v>PEV</v>
      </c>
      <c r="AP252" t="str">
        <f>+IFERROR(VLOOKUP(AO252,[1]!Tabla_áreas[#Data],3,FALSE),"")</f>
        <v/>
      </c>
      <c r="AQ252" t="str">
        <f t="shared" si="6"/>
        <v>PEV-01-05</v>
      </c>
      <c r="AR252" t="str">
        <f>IFERROR(VLOOKUP(AQ252,[1]!Tabla1[[#All],[HdP Cód Nuevo]:[HdP Nombre]],2,FALSE),"")</f>
        <v/>
      </c>
      <c r="AS252" t="str">
        <f t="shared" si="7"/>
        <v>\\SERVER2012\ingenieria de procesos\Hojas de proceso\\PEV-01-05 .xlsx</v>
      </c>
    </row>
    <row r="253" spans="1:45" ht="15" customHeight="1" x14ac:dyDescent="0.25">
      <c r="A253" s="11"/>
      <c r="I253" s="12"/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ht="15" customHeight="1" x14ac:dyDescent="0.25">
      <c r="A254" s="11"/>
      <c r="I254" s="12"/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ht="15" customHeight="1" x14ac:dyDescent="0.25">
      <c r="A255" s="13"/>
      <c r="B255" s="14"/>
      <c r="C255" s="14"/>
      <c r="D255" s="14"/>
      <c r="E255" s="14"/>
      <c r="F255" s="14"/>
      <c r="G255" s="14"/>
      <c r="H255" s="14"/>
      <c r="I255" s="15"/>
      <c r="AM255" s="7" t="s">
        <v>266</v>
      </c>
      <c r="AN255" t="s">
        <v>877</v>
      </c>
      <c r="AO255" s="7" t="str">
        <f>+IFERROR(VLOOKUP(AN255,Tabla1[],2,FALSE),"")</f>
        <v>PEV</v>
      </c>
      <c r="AP255" t="str">
        <f>+IFERROR(VLOOKUP(AO255,[1]!Tabla_áreas[#Data],3,FALSE),"")</f>
        <v/>
      </c>
      <c r="AQ255" t="str">
        <f t="shared" si="6"/>
        <v>PEV-38-01</v>
      </c>
      <c r="AR255" t="str">
        <f>IFERROR(VLOOKUP(AQ255,[1]!Tabla1[[#All],[HdP Cód Nuevo]:[HdP Nombre]],2,FALSE),"")</f>
        <v/>
      </c>
      <c r="AS255" t="str">
        <f t="shared" si="7"/>
        <v>\\SERVER2012\ingenieria de procesos\Hojas de proceso\\PEV-38-01 .xlsx</v>
      </c>
    </row>
    <row r="256" spans="1:45" ht="15" customHeight="1" x14ac:dyDescent="0.25"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1:45" ht="15" customHeight="1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1:45" ht="15" customHeight="1" x14ac:dyDescent="0.25">
      <c r="AM258" s="7" t="s">
        <v>269</v>
      </c>
      <c r="AN258" t="s">
        <v>889</v>
      </c>
      <c r="AO258" s="7" t="str">
        <f>+IFERROR(VLOOKUP(AN258,Tabla1[],2,FALSE),"")</f>
        <v>PLA</v>
      </c>
      <c r="AP258" t="str">
        <f>+IFERROR(VLOOKUP(AO258,[1]!Tabla_áreas[#Data],3,FALSE),"")</f>
        <v/>
      </c>
      <c r="AQ258" t="str">
        <f t="shared" si="6"/>
        <v>PLA-15-03</v>
      </c>
      <c r="AR258" t="str">
        <f>IFERROR(VLOOKUP(AQ258,[1]!Tabla1[[#All],[HdP Cód Nuevo]:[HdP Nombre]],2,FALSE),"")</f>
        <v/>
      </c>
      <c r="AS258" t="str">
        <f t="shared" si="7"/>
        <v>\\SERVER2012\ingenieria de procesos\Hojas de proceso\\PLA-15-03 .xlsx</v>
      </c>
    </row>
    <row r="259" spans="1:45" ht="15" customHeight="1" x14ac:dyDescent="0.25"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1:45" ht="15" customHeight="1" x14ac:dyDescent="0.25"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1:45" ht="15" customHeight="1" x14ac:dyDescent="0.25">
      <c r="A261" s="94" t="s">
        <v>915</v>
      </c>
      <c r="B261" s="96"/>
      <c r="C261" s="94" t="s">
        <v>916</v>
      </c>
      <c r="D261" s="95"/>
      <c r="E261" s="95"/>
      <c r="F261" s="95"/>
      <c r="G261" s="96"/>
      <c r="H261" s="94" t="s">
        <v>917</v>
      </c>
      <c r="I261" s="95"/>
      <c r="J261" s="96"/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1:45" ht="15" customHeight="1" x14ac:dyDescent="0.25">
      <c r="A262" s="155" t="s">
        <v>918</v>
      </c>
      <c r="B262" s="156"/>
      <c r="C262" s="97" t="s">
        <v>919</v>
      </c>
      <c r="D262" s="98"/>
      <c r="E262" s="98"/>
      <c r="F262" s="98"/>
      <c r="G262" s="99"/>
      <c r="H262" s="97" t="s">
        <v>824</v>
      </c>
      <c r="I262" s="98"/>
      <c r="J262" s="99"/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1:45" x14ac:dyDescent="0.25">
      <c r="A263" s="151" t="s">
        <v>918</v>
      </c>
      <c r="B263" s="152"/>
      <c r="C263" s="100" t="s">
        <v>920</v>
      </c>
      <c r="D263" s="101"/>
      <c r="E263" s="101"/>
      <c r="F263" s="101"/>
      <c r="G263" s="102"/>
      <c r="H263" s="100" t="s">
        <v>13</v>
      </c>
      <c r="I263" s="101"/>
      <c r="J263" s="102"/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1:45" x14ac:dyDescent="0.25">
      <c r="A264" s="153" t="s">
        <v>918</v>
      </c>
      <c r="B264" s="154"/>
      <c r="C264" s="103" t="s">
        <v>921</v>
      </c>
      <c r="D264" s="104"/>
      <c r="E264" s="104"/>
      <c r="F264" s="104"/>
      <c r="G264" s="105"/>
      <c r="H264" s="103" t="s">
        <v>815</v>
      </c>
      <c r="I264" s="104"/>
      <c r="J264" s="105"/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1:45" x14ac:dyDescent="0.25">
      <c r="A265" s="147" t="s">
        <v>922</v>
      </c>
      <c r="B265" s="148"/>
      <c r="C265" s="106" t="s">
        <v>923</v>
      </c>
      <c r="D265" s="107"/>
      <c r="E265" s="107"/>
      <c r="F265" s="107"/>
      <c r="G265" s="108"/>
      <c r="H265" s="106" t="s">
        <v>726</v>
      </c>
      <c r="I265" s="107"/>
      <c r="J265" s="108"/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1:45" x14ac:dyDescent="0.25">
      <c r="A266" s="149" t="s">
        <v>922</v>
      </c>
      <c r="B266" s="150"/>
      <c r="C266" s="112" t="s">
        <v>924</v>
      </c>
      <c r="D266" s="113"/>
      <c r="E266" s="113"/>
      <c r="F266" s="113"/>
      <c r="G266" s="114"/>
      <c r="H266" s="112" t="s">
        <v>780</v>
      </c>
      <c r="I266" s="113"/>
      <c r="J266" s="114"/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ref="AQ266:AQ329" si="8">IF(AO266="","",AO266&amp;"-"&amp;RIGHT(AN266,5))</f>
        <v/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/>
      </c>
    </row>
    <row r="267" spans="1:45" x14ac:dyDescent="0.25">
      <c r="A267" s="143" t="s">
        <v>922</v>
      </c>
      <c r="B267" s="144"/>
      <c r="C267" s="115" t="s">
        <v>925</v>
      </c>
      <c r="D267" s="116"/>
      <c r="E267" s="116"/>
      <c r="F267" s="116"/>
      <c r="G267" s="117"/>
      <c r="H267" s="115" t="s">
        <v>926</v>
      </c>
      <c r="I267" s="116"/>
      <c r="J267" s="117"/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1:45" x14ac:dyDescent="0.25">
      <c r="A268" s="145" t="s">
        <v>922</v>
      </c>
      <c r="B268" s="146"/>
      <c r="C268" s="118" t="s">
        <v>927</v>
      </c>
      <c r="D268" s="119"/>
      <c r="E268" s="119"/>
      <c r="F268" s="119"/>
      <c r="G268" s="120"/>
      <c r="H268" s="118" t="s">
        <v>823</v>
      </c>
      <c r="I268" s="119"/>
      <c r="J268" s="120"/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1:45" x14ac:dyDescent="0.25">
      <c r="A269" s="121" t="s">
        <v>922</v>
      </c>
      <c r="B269" s="123"/>
      <c r="C269" s="121" t="s">
        <v>928</v>
      </c>
      <c r="D269" s="122"/>
      <c r="E269" s="122"/>
      <c r="F269" s="122"/>
      <c r="G269" s="123"/>
      <c r="H269" s="121" t="s">
        <v>784</v>
      </c>
      <c r="I269" s="122"/>
      <c r="J269" s="123"/>
      <c r="AM269" s="7" t="s">
        <v>278</v>
      </c>
      <c r="AN269" s="5"/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1:45" x14ac:dyDescent="0.25">
      <c r="A270" s="141" t="s">
        <v>922</v>
      </c>
      <c r="B270" s="142"/>
      <c r="C270" s="124" t="s">
        <v>929</v>
      </c>
      <c r="D270" s="125"/>
      <c r="E270" s="125"/>
      <c r="F270" s="125"/>
      <c r="G270" s="126"/>
      <c r="H270" s="124" t="s">
        <v>819</v>
      </c>
      <c r="I270" s="125"/>
      <c r="J270" s="126"/>
      <c r="AM270" s="7" t="s">
        <v>5</v>
      </c>
      <c r="AN270" s="5"/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1:45" x14ac:dyDescent="0.25">
      <c r="A271" s="137" t="s">
        <v>922</v>
      </c>
      <c r="B271" s="138"/>
      <c r="C271" s="91" t="s">
        <v>930</v>
      </c>
      <c r="D271" s="92"/>
      <c r="E271" s="92"/>
      <c r="F271" s="92"/>
      <c r="G271" s="93"/>
      <c r="H271" s="91" t="s">
        <v>931</v>
      </c>
      <c r="I271" s="92"/>
      <c r="J271" s="93"/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1:45" x14ac:dyDescent="0.25">
      <c r="A272" s="139" t="s">
        <v>922</v>
      </c>
      <c r="B272" s="140"/>
      <c r="C272" s="109" t="s">
        <v>932</v>
      </c>
      <c r="D272" s="110"/>
      <c r="E272" s="110"/>
      <c r="F272" s="110"/>
      <c r="G272" s="111"/>
      <c r="H272" s="109" t="s">
        <v>820</v>
      </c>
      <c r="I272" s="110"/>
      <c r="J272" s="111"/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1:45" x14ac:dyDescent="0.25">
      <c r="A273" s="129" t="s">
        <v>922</v>
      </c>
      <c r="B273" s="130"/>
      <c r="C273" s="85" t="s">
        <v>933</v>
      </c>
      <c r="D273" s="86"/>
      <c r="E273" s="86"/>
      <c r="F273" s="86"/>
      <c r="G273" s="87"/>
      <c r="H273" s="85" t="s">
        <v>816</v>
      </c>
      <c r="I273" s="86"/>
      <c r="J273" s="87"/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1:45" x14ac:dyDescent="0.25">
      <c r="A274" s="133" t="s">
        <v>922</v>
      </c>
      <c r="B274" s="134"/>
      <c r="C274" s="88" t="s">
        <v>934</v>
      </c>
      <c r="D274" s="89"/>
      <c r="E274" s="89"/>
      <c r="F274" s="89"/>
      <c r="G274" s="90"/>
      <c r="H274" s="88" t="s">
        <v>821</v>
      </c>
      <c r="I274" s="89"/>
      <c r="J274" s="90"/>
      <c r="AM274" s="7" t="s">
        <v>7</v>
      </c>
      <c r="AN274" t="s">
        <v>781</v>
      </c>
      <c r="AO274" s="7" t="str">
        <f>+IFERROR(VLOOKUP(AN274,Tabla1[],2,FALSE),"")</f>
        <v>PEV</v>
      </c>
      <c r="AP274" t="str">
        <f>+IFERROR(VLOOKUP(AO274,[1]!Tabla_áreas[#Data],3,FALSE),"")</f>
        <v/>
      </c>
      <c r="AQ274" t="str">
        <f t="shared" si="8"/>
        <v>PEV-50-01</v>
      </c>
      <c r="AR274" t="str">
        <f>IFERROR(VLOOKUP(AQ274,[1]!Tabla1[[#All],[HdP Cód Nuevo]:[HdP Nombre]],2,FALSE),"")</f>
        <v/>
      </c>
      <c r="AS274" t="str">
        <f t="shared" si="9"/>
        <v>\\SERVER2012\ingenieria de procesos\Hojas de proceso\\PEV-50-01 .xlsx</v>
      </c>
    </row>
    <row r="275" spans="1:45" x14ac:dyDescent="0.25">
      <c r="A275" s="135" t="s">
        <v>922</v>
      </c>
      <c r="B275" s="136"/>
      <c r="C275" s="79" t="s">
        <v>935</v>
      </c>
      <c r="D275" s="80"/>
      <c r="E275" s="80"/>
      <c r="F275" s="80"/>
      <c r="G275" s="81"/>
      <c r="H275" s="79" t="s">
        <v>936</v>
      </c>
      <c r="I275" s="80"/>
      <c r="J275" s="81"/>
      <c r="AM275" s="7" t="s">
        <v>279</v>
      </c>
      <c r="AN275" t="s">
        <v>1171</v>
      </c>
      <c r="AO275" s="7" t="str">
        <f>+IFERROR(VLOOKUP(AN275,Tabla1[],2,FALSE),"")</f>
        <v>PEV</v>
      </c>
      <c r="AP275" t="str">
        <f>+IFERROR(VLOOKUP(AO275,[1]!Tabla_áreas[#Data],3,FALSE),"")</f>
        <v/>
      </c>
      <c r="AQ275" t="str">
        <f t="shared" si="8"/>
        <v>PEV-90-21</v>
      </c>
      <c r="AR275" t="str">
        <f>IFERROR(VLOOKUP(AQ275,[1]!Tabla1[[#All],[HdP Cód Nuevo]:[HdP Nombre]],2,FALSE),"")</f>
        <v/>
      </c>
      <c r="AS275" t="str">
        <f t="shared" si="9"/>
        <v>\\SERVER2012\ingenieria de procesos\Hojas de proceso\\PEV-90-21 .xlsx</v>
      </c>
    </row>
    <row r="276" spans="1:45" x14ac:dyDescent="0.25">
      <c r="A276" s="131" t="s">
        <v>922</v>
      </c>
      <c r="B276" s="132"/>
      <c r="C276" s="82" t="s">
        <v>937</v>
      </c>
      <c r="D276" s="83"/>
      <c r="E276" s="83"/>
      <c r="F276" s="83"/>
      <c r="G276" s="84"/>
      <c r="H276" s="82" t="s">
        <v>822</v>
      </c>
      <c r="I276" s="83"/>
      <c r="J276" s="84"/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1:45" x14ac:dyDescent="0.25">
      <c r="AM277" s="7" t="s">
        <v>281</v>
      </c>
      <c r="AN277" t="s">
        <v>1172</v>
      </c>
      <c r="AO277" s="7" t="str">
        <f>+IFERROR(VLOOKUP(AN277,Tabla1[],2,FALSE),"")</f>
        <v>PEV</v>
      </c>
      <c r="AP277" t="str">
        <f>+IFERROR(VLOOKUP(AO277,[1]!Tabla_áreas[#Data],3,FALSE),"")</f>
        <v/>
      </c>
      <c r="AQ277" t="str">
        <f t="shared" si="8"/>
        <v>PEV-37-20</v>
      </c>
      <c r="AR277" t="str">
        <f>IFERROR(VLOOKUP(AQ277,[1]!Tabla1[[#All],[HdP Cód Nuevo]:[HdP Nombre]],2,FALSE),"")</f>
        <v/>
      </c>
      <c r="AS277" t="str">
        <f t="shared" si="9"/>
        <v>\\SERVER2012\ingenieria de procesos\Hojas de proceso\\PEV-37-20 .xlsx</v>
      </c>
    </row>
    <row r="278" spans="1:45" x14ac:dyDescent="0.25">
      <c r="AM278" s="7" t="s">
        <v>282</v>
      </c>
      <c r="AN278" t="s">
        <v>1170</v>
      </c>
      <c r="AO278" s="7" t="str">
        <f>+IFERROR(VLOOKUP(AN278,Tabla1[],2,FALSE),"")</f>
        <v>PEV</v>
      </c>
      <c r="AP278" t="str">
        <f>+IFERROR(VLOOKUP(AO278,[1]!Tabla_áreas[#Data],3,FALSE),"")</f>
        <v/>
      </c>
      <c r="AQ278" t="str">
        <f t="shared" si="8"/>
        <v>PEV-34-05</v>
      </c>
      <c r="AR278" t="str">
        <f>IFERROR(VLOOKUP(AQ278,[1]!Tabla1[[#All],[HdP Cód Nuevo]:[HdP Nombre]],2,FALSE),"")</f>
        <v/>
      </c>
      <c r="AS278" t="str">
        <f t="shared" si="9"/>
        <v>\\SERVER2012\ingenieria de procesos\Hojas de proceso\\PEV-34-05 .xlsx</v>
      </c>
    </row>
    <row r="279" spans="1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1:45" x14ac:dyDescent="0.25">
      <c r="AM280" s="7" t="s">
        <v>284</v>
      </c>
      <c r="AN280" s="5" t="s">
        <v>1176</v>
      </c>
      <c r="AO280" s="7" t="str">
        <f>+IFERROR(VLOOKUP(AN280,Tabla1[],2,FALSE),"")</f>
        <v>EQU</v>
      </c>
      <c r="AP280" t="str">
        <f>+IFERROR(VLOOKUP(AO280,[1]!Tabla_áreas[#Data],3,FALSE),"")</f>
        <v/>
      </c>
      <c r="AQ280" t="str">
        <f t="shared" si="8"/>
        <v>EQU-01-27</v>
      </c>
      <c r="AR280" t="str">
        <f>IFERROR(VLOOKUP(AQ280,[1]!Tabla1[[#All],[HdP Cód Nuevo]:[HdP Nombre]],2,FALSE),"")</f>
        <v/>
      </c>
      <c r="AS280" t="str">
        <f t="shared" si="9"/>
        <v>\\SERVER2012\ingenieria de procesos\Hojas de proceso\\EQU-01-27 .xlsx</v>
      </c>
    </row>
    <row r="281" spans="1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1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1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1:45" x14ac:dyDescent="0.25">
      <c r="AL284" s="1"/>
      <c r="AM284" s="7" t="s">
        <v>287</v>
      </c>
      <c r="AN284" t="s">
        <v>766</v>
      </c>
      <c r="AO284" s="7" t="str">
        <f>+IFERROR(VLOOKUP(AN284,Tabla1[],2,FALSE),"")</f>
        <v>TER</v>
      </c>
      <c r="AP284" t="str">
        <f>+IFERROR(VLOOKUP(AO284,[1]!Tabla_áreas[#Data],3,FALSE),"")</f>
        <v/>
      </c>
      <c r="AQ284" t="str">
        <f t="shared" si="8"/>
        <v>TER-45-05</v>
      </c>
      <c r="AR284" t="str">
        <f>IFERROR(VLOOKUP(AQ284,[1]!Tabla1[[#All],[HdP Cód Nuevo]:[HdP Nombre]],2,FALSE),"")</f>
        <v/>
      </c>
      <c r="AS284" t="str">
        <f t="shared" si="9"/>
        <v>\\SERVER2012\ingenieria de procesos\Hojas de proceso\\TER-45-05 .xlsx</v>
      </c>
    </row>
    <row r="285" spans="1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1:45" x14ac:dyDescent="0.25">
      <c r="AM286" s="7" t="s">
        <v>11</v>
      </c>
      <c r="AN286" t="s">
        <v>1181</v>
      </c>
      <c r="AO286" s="7" t="str">
        <f>+IFERROR(VLOOKUP(AN286,Tabla1[],2,FALSE),"")</f>
        <v>CON</v>
      </c>
      <c r="AP286" t="str">
        <f>+IFERROR(VLOOKUP(AO286,[1]!Tabla_áreas[#Data],3,FALSE),"")</f>
        <v/>
      </c>
      <c r="AQ286" t="str">
        <f t="shared" si="8"/>
        <v>CON-05-05</v>
      </c>
      <c r="AR286" t="str">
        <f>IFERROR(VLOOKUP(AQ286,[1]!Tabla1[[#All],[HdP Cód Nuevo]:[HdP Nombre]],2,FALSE),"")</f>
        <v/>
      </c>
      <c r="AS286" t="str">
        <f t="shared" si="9"/>
        <v>\\SERVER2012\ingenieria de procesos\Hojas de proceso\\CON-05-05 .xlsx</v>
      </c>
    </row>
    <row r="287" spans="1:45" x14ac:dyDescent="0.25">
      <c r="AM287" s="7" t="s">
        <v>12</v>
      </c>
      <c r="AN287" t="s">
        <v>894</v>
      </c>
      <c r="AO287" s="7" t="str">
        <f>+IFERROR(VLOOKUP(AN287,Tabla1[],2,FALSE),"")</f>
        <v>TER</v>
      </c>
      <c r="AP287" t="str">
        <f>+IFERROR(VLOOKUP(AO287,[1]!Tabla_áreas[#Data],3,FALSE),"")</f>
        <v/>
      </c>
      <c r="AQ287" t="str">
        <f t="shared" si="8"/>
        <v>TER-10-25</v>
      </c>
      <c r="AR287" t="str">
        <f>IFERROR(VLOOKUP(AQ287,[1]!Tabla1[[#All],[HdP Cód Nuevo]:[HdP Nombre]],2,FALSE),"")</f>
        <v/>
      </c>
      <c r="AS287" t="str">
        <f t="shared" si="9"/>
        <v>\\SERVER2012\ingenieria de procesos\Hojas de proceso\\TER-10-25 .xlsx</v>
      </c>
    </row>
    <row r="288" spans="1:45" x14ac:dyDescent="0.25">
      <c r="AM288" s="7" t="s">
        <v>289</v>
      </c>
      <c r="AN288" t="s">
        <v>1175</v>
      </c>
      <c r="AO288" s="7" t="str">
        <f>+IFERROR(VLOOKUP(AN288,Tabla1[],2,FALSE),"")</f>
        <v>EQU</v>
      </c>
      <c r="AP288" t="str">
        <f>+IFERROR(VLOOKUP(AO288,[1]!Tabla_áreas[#Data],3,FALSE),"")</f>
        <v/>
      </c>
      <c r="AQ288" t="str">
        <f t="shared" si="8"/>
        <v>EQU-63-01</v>
      </c>
      <c r="AR288" t="str">
        <f>IFERROR(VLOOKUP(AQ288,[1]!Tabla1[[#All],[HdP Cód Nuevo]:[HdP Nombre]],2,FALSE),"")</f>
        <v/>
      </c>
      <c r="AS288" t="str">
        <f t="shared" si="9"/>
        <v>\\SERVER2012\ingenieria de procesos\Hojas de proceso\\EQU-63-01 .xlsx</v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N291" t="s">
        <v>807</v>
      </c>
      <c r="AO291" s="7" t="str">
        <f>+IFERROR(VLOOKUP(AN291,Tabla1[],2,FALSE),"")</f>
        <v>CON</v>
      </c>
      <c r="AP291" t="str">
        <f>+IFERROR(VLOOKUP(AO291,[1]!Tabla_áreas[#Data],3,FALSE),"")</f>
        <v/>
      </c>
      <c r="AQ291" t="str">
        <f t="shared" si="8"/>
        <v>CON-15-01</v>
      </c>
      <c r="AR291" t="str">
        <f>IFERROR(VLOOKUP(AQ291,[1]!Tabla1[[#All],[HdP Cód Nuevo]:[HdP Nombre]],2,FALSE),"")</f>
        <v/>
      </c>
      <c r="AS291" t="str">
        <f t="shared" si="9"/>
        <v>\\SERVER2012\ingenieria de procesos\Hojas de proceso\\CON-15-01 .xlsx</v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N295" t="s">
        <v>1098</v>
      </c>
      <c r="AO295" s="7" t="str">
        <f>+IFERROR(VLOOKUP(AN295,Tabla1[],2,FALSE),"")</f>
        <v>CON</v>
      </c>
      <c r="AP295" t="str">
        <f>+IFERROR(VLOOKUP(AO295,[1]!Tabla_áreas[#Data],3,FALSE),"")</f>
        <v/>
      </c>
      <c r="AQ295" t="str">
        <f t="shared" si="8"/>
        <v>CON-01-05</v>
      </c>
      <c r="AR295" t="str">
        <f>IFERROR(VLOOKUP(AQ295,[1]!Tabla1[[#All],[HdP Cód Nuevo]:[HdP Nombre]],2,FALSE),"")</f>
        <v/>
      </c>
      <c r="AS295" t="str">
        <f t="shared" si="9"/>
        <v>\\SERVER2012\ingenieria de procesos\Hojas de proceso\\CON-01-05 .xlsx</v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N302" t="s">
        <v>794</v>
      </c>
      <c r="AO302" s="7" t="str">
        <f>+IFERROR(VLOOKUP(AN302,Tabla1[],2,FALSE),"")</f>
        <v>CHA</v>
      </c>
      <c r="AP302" t="str">
        <f>+IFERROR(VLOOKUP(AO302,[1]!Tabla_áreas[#Data],3,FALSE),"")</f>
        <v/>
      </c>
      <c r="AQ302" t="str">
        <f t="shared" si="8"/>
        <v>CHA-01-05</v>
      </c>
      <c r="AR302" t="str">
        <f>IFERROR(VLOOKUP(AQ302,[1]!Tabla1[[#All],[HdP Cód Nuevo]:[HdP Nombre]],2,FALSE),"")</f>
        <v/>
      </c>
      <c r="AS302" t="str">
        <f t="shared" si="9"/>
        <v>\\SERVER2012\ingenieria de procesos\Hojas de proceso\\CHA-01-05 .xlsx</v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N305" t="s">
        <v>1143</v>
      </c>
      <c r="AO305" s="7" t="str">
        <f>+IFERROR(VLOOKUP(AN305,Tabla1[],2,FALSE),"")</f>
        <v>EMB</v>
      </c>
      <c r="AP305" t="str">
        <f>+IFERROR(VLOOKUP(AO305,[1]!Tabla_áreas[#Data],3,FALSE),"")</f>
        <v/>
      </c>
      <c r="AQ305" t="str">
        <f t="shared" si="8"/>
        <v>EMB-01-30</v>
      </c>
      <c r="AR305" t="str">
        <f>IFERROR(VLOOKUP(AQ305,[1]!Tabla1[[#All],[HdP Cód Nuevo]:[HdP Nombre]],2,FALSE),"")</f>
        <v/>
      </c>
      <c r="AS305" t="str">
        <f t="shared" si="9"/>
        <v>\\SERVER2012\ingenieria de procesos\Hojas de proceso\\EMB-01-30 .xlsx</v>
      </c>
    </row>
    <row r="306" spans="39:45" x14ac:dyDescent="0.25">
      <c r="AM306" s="7" t="s">
        <v>307</v>
      </c>
      <c r="AN306" t="s">
        <v>949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N308" t="s">
        <v>1001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N311" t="s">
        <v>746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N313" t="s">
        <v>901</v>
      </c>
      <c r="AO313" s="7" t="str">
        <f>+IFERROR(VLOOKUP(AN313,Tabla1[],2,FALSE),"")</f>
        <v>PLA</v>
      </c>
      <c r="AP313" t="str">
        <f>+IFERROR(VLOOKUP(AO313,[1]!Tabla_áreas[#Data],3,FALSE),"")</f>
        <v/>
      </c>
      <c r="AQ313" t="str">
        <f t="shared" si="8"/>
        <v>PLA-05-05</v>
      </c>
      <c r="AR313" t="str">
        <f>IFERROR(VLOOKUP(AQ313,[1]!Tabla1[[#All],[HdP Cód Nuevo]:[HdP Nombre]],2,FALSE),"")</f>
        <v/>
      </c>
      <c r="AS313" t="str">
        <f t="shared" si="9"/>
        <v>\\SERVER2012\ingenieria de procesos\Hojas de proceso\\PLA-05-05 .xlsx</v>
      </c>
    </row>
    <row r="314" spans="39:45" x14ac:dyDescent="0.25">
      <c r="AM314" s="7" t="s">
        <v>315</v>
      </c>
      <c r="AN314" t="s">
        <v>1188</v>
      </c>
      <c r="AO314" s="7" t="str">
        <f>+IFERROR(VLOOKUP(AN314,Tabla1[],2,FALSE),"")</f>
        <v>PLA</v>
      </c>
      <c r="AP314" t="str">
        <f>+IFERROR(VLOOKUP(AO314,[1]!Tabla_áreas[#Data],3,FALSE),"")</f>
        <v/>
      </c>
      <c r="AQ314" t="str">
        <f t="shared" si="8"/>
        <v>PLA-25-01</v>
      </c>
      <c r="AR314" t="str">
        <f>IFERROR(VLOOKUP(AQ314,[1]!Tabla1[[#All],[HdP Cód Nuevo]:[HdP Nombre]],2,FALSE),"")</f>
        <v/>
      </c>
      <c r="AS314" t="str">
        <f t="shared" si="9"/>
        <v>\\SERVER2012\ingenieria de procesos\Hojas de proceso\\PLA-25-01 .xlsx</v>
      </c>
    </row>
    <row r="315" spans="39:45" x14ac:dyDescent="0.25">
      <c r="AM315" s="7" t="s">
        <v>316</v>
      </c>
      <c r="AN315" t="s">
        <v>1221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N317" t="s">
        <v>814</v>
      </c>
      <c r="AO317" s="7" t="str">
        <f>+IFERROR(VLOOKUP(AN317,Tabla1[],2,FALSE),"")</f>
        <v>EMB</v>
      </c>
      <c r="AP317" t="str">
        <f>+IFERROR(VLOOKUP(AO317,[1]!Tabla_áreas[#Data],3,FALSE),"")</f>
        <v/>
      </c>
      <c r="AQ317" t="str">
        <f t="shared" si="8"/>
        <v>EMB-10-01</v>
      </c>
      <c r="AR317" t="str">
        <f>IFERROR(VLOOKUP(AQ317,[1]!Tabla1[[#All],[HdP Cód Nuevo]:[HdP Nombre]],2,FALSE),"")</f>
        <v/>
      </c>
      <c r="AS317" t="str">
        <f t="shared" si="9"/>
        <v>\\SERVER2012\ingenieria de procesos\Hojas de proceso\\EMB-10-01 .xlsx</v>
      </c>
    </row>
    <row r="318" spans="39:45" x14ac:dyDescent="0.25">
      <c r="AM318" s="7" t="s">
        <v>319</v>
      </c>
      <c r="AN318" t="s">
        <v>1075</v>
      </c>
      <c r="AO318" s="7" t="str">
        <f>+IFERROR(VLOOKUP(AN318,Tabla1[],2,FALSE),"")</f>
        <v>EMB</v>
      </c>
      <c r="AP318" t="str">
        <f>+IFERROR(VLOOKUP(AO318,[1]!Tabla_áreas[#Data],3,FALSE),"")</f>
        <v/>
      </c>
      <c r="AQ318" t="str">
        <f t="shared" si="8"/>
        <v>EMB-10-05</v>
      </c>
      <c r="AR318" t="str">
        <f>IFERROR(VLOOKUP(AQ318,[1]!Tabla1[[#All],[HdP Cód Nuevo]:[HdP Nombre]],2,FALSE),"")</f>
        <v/>
      </c>
      <c r="AS318" t="str">
        <f t="shared" si="9"/>
        <v>\\SERVER2012\ingenieria de procesos\Hojas de proceso\\EMB-10-05 .xlsx</v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0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50">
    <mergeCell ref="A275:B275"/>
    <mergeCell ref="C275:G275"/>
    <mergeCell ref="H275:J275"/>
    <mergeCell ref="A276:B276"/>
    <mergeCell ref="C276:G276"/>
    <mergeCell ref="H276:J276"/>
    <mergeCell ref="A273:B273"/>
    <mergeCell ref="C273:G273"/>
    <mergeCell ref="H273:J273"/>
    <mergeCell ref="A274:B274"/>
    <mergeCell ref="C274:G274"/>
    <mergeCell ref="H274:J274"/>
    <mergeCell ref="A271:B271"/>
    <mergeCell ref="C271:G271"/>
    <mergeCell ref="H271:J271"/>
    <mergeCell ref="A272:B272"/>
    <mergeCell ref="C272:G272"/>
    <mergeCell ref="H272:J272"/>
    <mergeCell ref="A269:B269"/>
    <mergeCell ref="C269:G269"/>
    <mergeCell ref="H269:J269"/>
    <mergeCell ref="A270:B270"/>
    <mergeCell ref="C270:G270"/>
    <mergeCell ref="H270:J270"/>
    <mergeCell ref="A267:B267"/>
    <mergeCell ref="C267:G267"/>
    <mergeCell ref="H267:J267"/>
    <mergeCell ref="A268:B268"/>
    <mergeCell ref="C268:G268"/>
    <mergeCell ref="H268:J268"/>
    <mergeCell ref="A265:B265"/>
    <mergeCell ref="C265:G265"/>
    <mergeCell ref="H265:J265"/>
    <mergeCell ref="A266:B266"/>
    <mergeCell ref="C266:G266"/>
    <mergeCell ref="H266:J266"/>
    <mergeCell ref="A263:B263"/>
    <mergeCell ref="C263:G263"/>
    <mergeCell ref="H263:J263"/>
    <mergeCell ref="A264:B264"/>
    <mergeCell ref="C264:G264"/>
    <mergeCell ref="H264:J264"/>
    <mergeCell ref="A262:B262"/>
    <mergeCell ref="C262:G262"/>
    <mergeCell ref="H262:J262"/>
    <mergeCell ref="G1:AG3"/>
    <mergeCell ref="A251:I251"/>
    <mergeCell ref="A261:B261"/>
    <mergeCell ref="C261:G261"/>
    <mergeCell ref="H261:J261"/>
  </mergeCells>
  <hyperlinks>
    <hyperlink ref="AN1" r:id="rId1" xr:uid="{00000000-0004-0000-1000-000000000000}"/>
    <hyperlink ref="AN4" r:id="rId2" xr:uid="{00000000-0004-0000-1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4">
    <tabColor rgb="FFFF0000"/>
    <pageSetUpPr fitToPage="1"/>
  </sheetPr>
  <dimension ref="A1:AT714"/>
  <sheetViews>
    <sheetView showGridLines="0" zoomScale="60" zoomScaleNormal="60" workbookViewId="0">
      <selection activeCell="AJ53" sqref="AJ53"/>
    </sheetView>
  </sheetViews>
  <sheetFormatPr baseColWidth="10" defaultRowHeight="15" x14ac:dyDescent="0.25"/>
  <cols>
    <col min="3" max="3" width="1.7109375" customWidth="1"/>
    <col min="6" max="6" width="1.85546875" customWidth="1"/>
    <col min="9" max="9" width="1.85546875" customWidth="1"/>
    <col min="12" max="12" width="1.85546875" customWidth="1"/>
    <col min="15" max="15" width="1.85546875" customWidth="1"/>
    <col min="18" max="18" width="1.85546875" customWidth="1"/>
    <col min="21" max="21" width="1.85546875" customWidth="1"/>
    <col min="24" max="24" width="1.85546875" customWidth="1"/>
    <col min="27" max="27" width="1.85546875" customWidth="1"/>
    <col min="30" max="30" width="1.85546875" customWidth="1"/>
    <col min="33" max="33" width="2.14062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4:46" ht="15" customHeight="1" x14ac:dyDescent="0.25">
      <c r="D1" s="47" t="s">
        <v>1203</v>
      </c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J1" s="21"/>
      <c r="AK1" s="21"/>
      <c r="AL1" s="21"/>
      <c r="AM1" s="19" t="s">
        <v>952</v>
      </c>
      <c r="AN1" s="4" t="s">
        <v>953</v>
      </c>
      <c r="AO1" s="19" t="s">
        <v>954</v>
      </c>
      <c r="AP1" s="21" t="s">
        <v>940</v>
      </c>
      <c r="AQ1" s="21"/>
      <c r="AR1" s="21"/>
      <c r="AS1" s="21"/>
      <c r="AT1" s="21"/>
    </row>
    <row r="2" spans="4:46" ht="15" customHeight="1" x14ac:dyDescent="0.25"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J2" s="21"/>
      <c r="AK2" s="21"/>
      <c r="AL2" s="21"/>
      <c r="AM2" s="21"/>
      <c r="AO2" s="19" t="s">
        <v>955</v>
      </c>
      <c r="AP2" s="21" t="str">
        <f>D1</f>
        <v>Diagrama de Procesos - Freezers R134</v>
      </c>
      <c r="AQ2" s="21"/>
      <c r="AR2" s="21"/>
      <c r="AS2" s="21"/>
      <c r="AT2" s="21"/>
    </row>
    <row r="3" spans="4:46" ht="15" customHeight="1" x14ac:dyDescent="0.25"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J3" s="21"/>
      <c r="AK3" s="21"/>
      <c r="AL3" s="21"/>
      <c r="AM3" s="19" t="s">
        <v>4</v>
      </c>
      <c r="AN3" s="17">
        <f>+COUNTA(AM9:AM1048576)</f>
        <v>500</v>
      </c>
      <c r="AO3" s="21"/>
      <c r="AP3" s="21"/>
      <c r="AQ3" s="21"/>
      <c r="AR3" s="21"/>
      <c r="AS3" s="21"/>
      <c r="AT3" s="21"/>
    </row>
    <row r="4" spans="4:46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Freezers R134</v>
      </c>
      <c r="AR4" s="2" t="str">
        <f>AN4&amp;AP4&amp;AP3</f>
        <v>\\SERVER2012\ingenieria de procesos\Hojas de proceso\\\SERVER2012\ingenieria de procesos\Hojas de proceso\0 - Diagramas de Procesos\Diagrama de Procesos - Freezers R134</v>
      </c>
    </row>
    <row r="5" spans="4:46" x14ac:dyDescent="0.25">
      <c r="AM5" s="3" t="s">
        <v>20</v>
      </c>
      <c r="AN5" t="s">
        <v>21</v>
      </c>
      <c r="AO5"/>
    </row>
    <row r="6" spans="4:46" x14ac:dyDescent="0.25">
      <c r="AO6"/>
    </row>
    <row r="7" spans="4:46" x14ac:dyDescent="0.25">
      <c r="AO7"/>
    </row>
    <row r="8" spans="4:46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4:46" x14ac:dyDescent="0.25">
      <c r="AM9" s="7" t="s">
        <v>825</v>
      </c>
      <c r="AO9" s="7" t="str">
        <f>+IFERROR(VLOOKUP(AN9,Tabla1[],2,FALSE),"")</f>
        <v/>
      </c>
      <c r="AP9" t="s">
        <v>1236</v>
      </c>
      <c r="AQ9" t="str">
        <f>IF(AO9="","",AO9&amp;"-"&amp;RIGHT(AN9,5))</f>
        <v/>
      </c>
      <c r="AR9" t="s">
        <v>1236</v>
      </c>
      <c r="AS9" t="str">
        <f>IF(AO9="","",$AN$4&amp;AP9&amp;"\"&amp;AQ9&amp;" "&amp;AR9&amp;$AN$5)</f>
        <v/>
      </c>
    </row>
    <row r="10" spans="4:46" x14ac:dyDescent="0.25">
      <c r="AM10" s="7" t="s">
        <v>826</v>
      </c>
      <c r="AO10" s="7" t="str">
        <f>+IFERROR(VLOOKUP(AN10,Tabla1[],2,FALSE),"")</f>
        <v/>
      </c>
      <c r="AP10" t="s">
        <v>1236</v>
      </c>
      <c r="AQ10" t="str">
        <f t="shared" ref="AQ10:AQ73" si="0">IF(AO10="","",AO10&amp;"-"&amp;RIGHT(AN10,5))</f>
        <v/>
      </c>
      <c r="AR10" t="s">
        <v>1236</v>
      </c>
      <c r="AS10" t="str">
        <f t="shared" ref="AS10:AS73" si="1">IF(AO10="","",$AN$4&amp;AP10&amp;"\"&amp;AQ10&amp;" "&amp;AR10&amp;$AN$5)</f>
        <v/>
      </c>
    </row>
    <row r="11" spans="4:46" x14ac:dyDescent="0.25">
      <c r="AM11" s="7" t="s">
        <v>827</v>
      </c>
      <c r="AO11" s="7" t="str">
        <f>+IFERROR(VLOOKUP(AN11,Tabla1[],2,FALSE),"")</f>
        <v/>
      </c>
      <c r="AP11" t="s">
        <v>1236</v>
      </c>
      <c r="AQ11" t="str">
        <f t="shared" si="0"/>
        <v/>
      </c>
      <c r="AR11" t="s">
        <v>1236</v>
      </c>
      <c r="AS11" t="str">
        <f t="shared" si="1"/>
        <v/>
      </c>
    </row>
    <row r="12" spans="4:46" x14ac:dyDescent="0.25">
      <c r="AM12" s="7" t="s">
        <v>23</v>
      </c>
      <c r="AO12" s="7" t="str">
        <f>+IFERROR(VLOOKUP(AN12,Tabla1[],2,FALSE),"")</f>
        <v/>
      </c>
      <c r="AP12" t="s">
        <v>1236</v>
      </c>
      <c r="AQ12" t="str">
        <f t="shared" si="0"/>
        <v/>
      </c>
      <c r="AR12" t="s">
        <v>1236</v>
      </c>
      <c r="AS12" t="str">
        <f t="shared" si="1"/>
        <v/>
      </c>
    </row>
    <row r="13" spans="4:46" x14ac:dyDescent="0.25">
      <c r="AM13" s="7" t="s">
        <v>24</v>
      </c>
      <c r="AN13" s="5"/>
      <c r="AO13" s="7" t="str">
        <f>+IFERROR(VLOOKUP(AN13,Tabla1[],2,FALSE),"")</f>
        <v/>
      </c>
      <c r="AP13" t="s">
        <v>1236</v>
      </c>
      <c r="AQ13" t="str">
        <f t="shared" si="0"/>
        <v/>
      </c>
      <c r="AR13" t="s">
        <v>1236</v>
      </c>
      <c r="AS13" t="str">
        <f t="shared" si="1"/>
        <v/>
      </c>
    </row>
    <row r="14" spans="4:46" x14ac:dyDescent="0.25">
      <c r="AM14" s="7" t="s">
        <v>25</v>
      </c>
      <c r="AN14" s="5"/>
      <c r="AO14" s="7" t="str">
        <f>+IFERROR(VLOOKUP(AN14,Tabla1[],2,FALSE),"")</f>
        <v/>
      </c>
      <c r="AP14" t="s">
        <v>1236</v>
      </c>
      <c r="AQ14" t="str">
        <f t="shared" si="0"/>
        <v/>
      </c>
      <c r="AR14" t="s">
        <v>1236</v>
      </c>
      <c r="AS14" t="str">
        <f t="shared" si="1"/>
        <v/>
      </c>
    </row>
    <row r="15" spans="4:46" x14ac:dyDescent="0.25">
      <c r="AM15" s="7" t="s">
        <v>26</v>
      </c>
      <c r="AN15" s="5"/>
      <c r="AO15" s="7" t="str">
        <f>+IFERROR(VLOOKUP(AN15,Tabla1[],2,FALSE),"")</f>
        <v/>
      </c>
      <c r="AP15" t="s">
        <v>1236</v>
      </c>
      <c r="AQ15" t="str">
        <f t="shared" si="0"/>
        <v/>
      </c>
      <c r="AR15" t="s">
        <v>1236</v>
      </c>
      <c r="AS15" t="str">
        <f t="shared" si="1"/>
        <v/>
      </c>
    </row>
    <row r="16" spans="4:46" x14ac:dyDescent="0.25">
      <c r="AM16" s="7" t="s">
        <v>27</v>
      </c>
      <c r="AN16" s="5"/>
      <c r="AO16" s="7" t="str">
        <f>+IFERROR(VLOOKUP(AN16,Tabla1[],2,FALSE),"")</f>
        <v/>
      </c>
      <c r="AP16" t="s">
        <v>1236</v>
      </c>
      <c r="AQ16" t="str">
        <f t="shared" si="0"/>
        <v/>
      </c>
      <c r="AR16" t="s">
        <v>1236</v>
      </c>
      <c r="AS16" t="str">
        <f t="shared" si="1"/>
        <v/>
      </c>
    </row>
    <row r="17" spans="39:45" x14ac:dyDescent="0.25">
      <c r="AM17" s="7" t="s">
        <v>28</v>
      </c>
      <c r="AN17" s="5"/>
      <c r="AO17" s="7" t="str">
        <f>+IFERROR(VLOOKUP(AN17,Tabla1[],2,FALSE),"")</f>
        <v/>
      </c>
      <c r="AP17" t="s">
        <v>1236</v>
      </c>
      <c r="AQ17" t="str">
        <f t="shared" si="0"/>
        <v/>
      </c>
      <c r="AR17" t="s">
        <v>1236</v>
      </c>
      <c r="AS17" t="str">
        <f t="shared" si="1"/>
        <v/>
      </c>
    </row>
    <row r="18" spans="39:45" x14ac:dyDescent="0.25">
      <c r="AM18" s="7" t="s">
        <v>29</v>
      </c>
      <c r="AN18" s="5"/>
      <c r="AO18" s="7" t="str">
        <f>+IFERROR(VLOOKUP(AN18,Tabla1[],2,FALSE),"")</f>
        <v/>
      </c>
      <c r="AP18" t="s">
        <v>1236</v>
      </c>
      <c r="AQ18" t="str">
        <f t="shared" si="0"/>
        <v/>
      </c>
      <c r="AR18" t="s">
        <v>1236</v>
      </c>
      <c r="AS18" t="str">
        <f t="shared" si="1"/>
        <v/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">
        <v>1236</v>
      </c>
      <c r="AQ19" t="str">
        <f t="shared" si="0"/>
        <v/>
      </c>
      <c r="AR19" t="s">
        <v>1236</v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">
        <v>1236</v>
      </c>
      <c r="AQ20" t="str">
        <f t="shared" si="0"/>
        <v/>
      </c>
      <c r="AR20" t="s">
        <v>1236</v>
      </c>
      <c r="AS20" t="str">
        <f t="shared" si="1"/>
        <v/>
      </c>
    </row>
    <row r="21" spans="39:45" x14ac:dyDescent="0.25">
      <c r="AM21" s="7" t="s">
        <v>32</v>
      </c>
      <c r="AO21" s="7" t="str">
        <f>+IFERROR(VLOOKUP(AN21,Tabla1[],2,FALSE),"")</f>
        <v/>
      </c>
      <c r="AP21" t="s">
        <v>1236</v>
      </c>
      <c r="AQ21" t="str">
        <f t="shared" si="0"/>
        <v/>
      </c>
      <c r="AR21" t="s">
        <v>1236</v>
      </c>
      <c r="AS21" t="str">
        <f t="shared" si="1"/>
        <v/>
      </c>
    </row>
    <row r="22" spans="39:45" x14ac:dyDescent="0.25">
      <c r="AM22" s="7" t="s">
        <v>33</v>
      </c>
      <c r="AO22" s="7" t="str">
        <f>+IFERROR(VLOOKUP(AN22,Tabla1[],2,FALSE),"")</f>
        <v/>
      </c>
      <c r="AP22" t="s">
        <v>1236</v>
      </c>
      <c r="AQ22" t="str">
        <f t="shared" si="0"/>
        <v/>
      </c>
      <c r="AR22" t="s">
        <v>1236</v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">
        <v>1236</v>
      </c>
      <c r="AQ23" t="str">
        <f t="shared" si="0"/>
        <v/>
      </c>
      <c r="AR23" t="s">
        <v>1236</v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">
        <v>1236</v>
      </c>
      <c r="AQ24" t="str">
        <f t="shared" si="0"/>
        <v/>
      </c>
      <c r="AR24" t="s">
        <v>1236</v>
      </c>
      <c r="AS24" t="str">
        <f t="shared" si="1"/>
        <v/>
      </c>
    </row>
    <row r="25" spans="39:45" x14ac:dyDescent="0.25">
      <c r="AM25" s="7" t="s">
        <v>36</v>
      </c>
      <c r="AO25" s="7" t="str">
        <f>+IFERROR(VLOOKUP(AN25,Tabla1[],2,FALSE),"")</f>
        <v/>
      </c>
      <c r="AP25" t="s">
        <v>1236</v>
      </c>
      <c r="AQ25" t="str">
        <f t="shared" si="0"/>
        <v/>
      </c>
      <c r="AR25" t="s">
        <v>1236</v>
      </c>
      <c r="AS25" t="str">
        <f t="shared" si="1"/>
        <v/>
      </c>
    </row>
    <row r="26" spans="39:45" x14ac:dyDescent="0.25">
      <c r="AM26" s="7" t="s">
        <v>37</v>
      </c>
      <c r="AO26" s="7" t="str">
        <f>+IFERROR(VLOOKUP(AN26,Tabla1[],2,FALSE),"")</f>
        <v/>
      </c>
      <c r="AP26" t="s">
        <v>1236</v>
      </c>
      <c r="AQ26" t="str">
        <f t="shared" si="0"/>
        <v/>
      </c>
      <c r="AR26" t="s">
        <v>1236</v>
      </c>
      <c r="AS26" t="str">
        <f t="shared" si="1"/>
        <v/>
      </c>
    </row>
    <row r="27" spans="39:45" x14ac:dyDescent="0.25">
      <c r="AM27" s="7" t="s">
        <v>38</v>
      </c>
      <c r="AO27" s="8" t="str">
        <f>+IFERROR(VLOOKUP(AN27,Tabla1[],2,FALSE),"")</f>
        <v/>
      </c>
      <c r="AP27" t="s">
        <v>1236</v>
      </c>
      <c r="AQ27" t="str">
        <f t="shared" si="0"/>
        <v/>
      </c>
      <c r="AR27" t="s">
        <v>1236</v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">
        <v>1236</v>
      </c>
      <c r="AQ28" t="str">
        <f t="shared" si="0"/>
        <v/>
      </c>
      <c r="AR28" t="s">
        <v>1236</v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">
        <v>1236</v>
      </c>
      <c r="AQ29" t="str">
        <f t="shared" si="0"/>
        <v/>
      </c>
      <c r="AR29" t="s">
        <v>1236</v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">
        <v>1236</v>
      </c>
      <c r="AQ30" t="str">
        <f t="shared" si="0"/>
        <v/>
      </c>
      <c r="AR30" t="s">
        <v>1236</v>
      </c>
      <c r="AS30" t="str">
        <f t="shared" si="1"/>
        <v/>
      </c>
    </row>
    <row r="31" spans="39:45" x14ac:dyDescent="0.25">
      <c r="AM31" s="7" t="s">
        <v>42</v>
      </c>
      <c r="AO31" s="7" t="str">
        <f>+IFERROR(VLOOKUP(AN31,Tabla1[],2,FALSE),"")</f>
        <v/>
      </c>
      <c r="AP31" t="s">
        <v>1236</v>
      </c>
      <c r="AQ31" t="str">
        <f t="shared" si="0"/>
        <v/>
      </c>
      <c r="AR31" t="s">
        <v>1236</v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">
        <v>1236</v>
      </c>
      <c r="AQ32" t="str">
        <f t="shared" si="0"/>
        <v/>
      </c>
      <c r="AR32" t="s">
        <v>1236</v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">
        <v>1236</v>
      </c>
      <c r="AQ33" t="str">
        <f t="shared" si="0"/>
        <v/>
      </c>
      <c r="AR33" t="s">
        <v>1236</v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">
        <v>1236</v>
      </c>
      <c r="AQ34" t="str">
        <f t="shared" si="0"/>
        <v/>
      </c>
      <c r="AR34" t="s">
        <v>1236</v>
      </c>
      <c r="AS34" t="str">
        <f t="shared" si="1"/>
        <v/>
      </c>
    </row>
    <row r="35" spans="38:45" x14ac:dyDescent="0.25">
      <c r="AM35" s="7" t="s">
        <v>46</v>
      </c>
      <c r="AO35" s="7" t="str">
        <f>+IFERROR(VLOOKUP(AN35,Tabla1[],2,FALSE),"")</f>
        <v/>
      </c>
      <c r="AP35" t="s">
        <v>1236</v>
      </c>
      <c r="AQ35" t="str">
        <f t="shared" si="0"/>
        <v/>
      </c>
      <c r="AR35" t="s">
        <v>1236</v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">
        <v>1236</v>
      </c>
      <c r="AQ36" t="str">
        <f t="shared" si="0"/>
        <v/>
      </c>
      <c r="AR36" t="s">
        <v>1236</v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">
        <v>1236</v>
      </c>
      <c r="AQ37" t="str">
        <f t="shared" si="0"/>
        <v/>
      </c>
      <c r="AR37" t="s">
        <v>1236</v>
      </c>
      <c r="AS37" t="str">
        <f t="shared" si="1"/>
        <v/>
      </c>
    </row>
    <row r="38" spans="38:45" x14ac:dyDescent="0.25">
      <c r="AM38" s="7" t="s">
        <v>49</v>
      </c>
      <c r="AO38" s="7" t="str">
        <f>+IFERROR(VLOOKUP(AN38,Tabla1[],2,FALSE),"")</f>
        <v/>
      </c>
      <c r="AP38" t="s">
        <v>1236</v>
      </c>
      <c r="AQ38" t="str">
        <f t="shared" si="0"/>
        <v/>
      </c>
      <c r="AR38" t="s">
        <v>1236</v>
      </c>
      <c r="AS38" t="str">
        <f t="shared" si="1"/>
        <v/>
      </c>
    </row>
    <row r="39" spans="38:45" x14ac:dyDescent="0.25">
      <c r="AM39" s="7" t="s">
        <v>50</v>
      </c>
      <c r="AO39" s="7" t="str">
        <f>+IFERROR(VLOOKUP(AN39,Tabla1[],2,FALSE),"")</f>
        <v/>
      </c>
      <c r="AP39" t="s">
        <v>1236</v>
      </c>
      <c r="AQ39" t="str">
        <f t="shared" si="0"/>
        <v/>
      </c>
      <c r="AR39" t="s">
        <v>1236</v>
      </c>
      <c r="AS39" t="str">
        <f t="shared" si="1"/>
        <v/>
      </c>
    </row>
    <row r="40" spans="38:45" x14ac:dyDescent="0.25">
      <c r="AM40" s="7" t="s">
        <v>51</v>
      </c>
      <c r="AO40" s="7" t="str">
        <f>+IFERROR(VLOOKUP(AN40,Tabla1[],2,FALSE),"")</f>
        <v/>
      </c>
      <c r="AP40" t="s">
        <v>1236</v>
      </c>
      <c r="AQ40" t="str">
        <f t="shared" si="0"/>
        <v/>
      </c>
      <c r="AR40" t="s">
        <v>1236</v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">
        <v>1236</v>
      </c>
      <c r="AQ41" t="str">
        <f t="shared" si="0"/>
        <v/>
      </c>
      <c r="AR41" t="s">
        <v>1236</v>
      </c>
      <c r="AS41" t="str">
        <f t="shared" si="1"/>
        <v/>
      </c>
    </row>
    <row r="42" spans="38:45" x14ac:dyDescent="0.25">
      <c r="AM42" s="7" t="s">
        <v>53</v>
      </c>
      <c r="AO42" s="7" t="str">
        <f>+IFERROR(VLOOKUP(AN42,Tabla1[],2,FALSE),"")</f>
        <v/>
      </c>
      <c r="AP42" t="s">
        <v>1236</v>
      </c>
      <c r="AQ42" t="str">
        <f t="shared" si="0"/>
        <v/>
      </c>
      <c r="AR42" t="s">
        <v>1236</v>
      </c>
      <c r="AS42" t="str">
        <f t="shared" si="1"/>
        <v/>
      </c>
    </row>
    <row r="43" spans="38:45" x14ac:dyDescent="0.25">
      <c r="AM43" s="7" t="s">
        <v>54</v>
      </c>
      <c r="AO43" s="7" t="str">
        <f>+IFERROR(VLOOKUP(AN43,Tabla1[],2,FALSE),"")</f>
        <v/>
      </c>
      <c r="AP43" t="s">
        <v>1236</v>
      </c>
      <c r="AQ43" t="str">
        <f t="shared" si="0"/>
        <v/>
      </c>
      <c r="AR43" t="s">
        <v>1236</v>
      </c>
      <c r="AS43" t="str">
        <f t="shared" si="1"/>
        <v/>
      </c>
    </row>
    <row r="44" spans="38:45" x14ac:dyDescent="0.25">
      <c r="AM44" s="7" t="s">
        <v>55</v>
      </c>
      <c r="AN44" t="s">
        <v>1067</v>
      </c>
      <c r="AO44" s="7" t="str">
        <f>+IFERROR(VLOOKUP(AN44,Tabla1[],2,FALSE),"")</f>
        <v>PUE</v>
      </c>
      <c r="AP44" t="s">
        <v>1237</v>
      </c>
      <c r="AQ44" t="str">
        <f t="shared" si="0"/>
        <v>PUE-01-05</v>
      </c>
      <c r="AR44" t="s">
        <v>1238</v>
      </c>
      <c r="AS44" t="str">
        <f t="shared" si="1"/>
        <v>\\SERVER2012\ingenieria de procesos\Hojas de proceso\PUE Puertas\PUE-01-05 Piqueteado de puertas para manijas - Freezers.xlsx</v>
      </c>
    </row>
    <row r="45" spans="38:45" x14ac:dyDescent="0.25">
      <c r="AM45" s="7" t="s">
        <v>56</v>
      </c>
      <c r="AN45" t="s">
        <v>746</v>
      </c>
      <c r="AO45" s="7" t="str">
        <f>+IFERROR(VLOOKUP(AN45,Tabla1[],2,FALSE),"")</f>
        <v/>
      </c>
      <c r="AP45" t="s">
        <v>1236</v>
      </c>
      <c r="AQ45" t="str">
        <f t="shared" si="0"/>
        <v/>
      </c>
      <c r="AR45" t="s">
        <v>1236</v>
      </c>
      <c r="AS45" t="str">
        <f t="shared" si="1"/>
        <v/>
      </c>
    </row>
    <row r="46" spans="38:45" x14ac:dyDescent="0.25">
      <c r="AM46" s="7" t="s">
        <v>57</v>
      </c>
      <c r="AN46" t="s">
        <v>1068</v>
      </c>
      <c r="AO46" s="7" t="str">
        <f>+IFERROR(VLOOKUP(AN46,Tabla1[],2,FALSE),"")</f>
        <v>PUE</v>
      </c>
      <c r="AP46" t="s">
        <v>1237</v>
      </c>
      <c r="AQ46" t="str">
        <f t="shared" si="0"/>
        <v>PUE-05-05</v>
      </c>
      <c r="AR46" t="s">
        <v>1239</v>
      </c>
      <c r="AS46" t="str">
        <f t="shared" si="1"/>
        <v>\\SERVER2012\ingenieria de procesos\Hojas de proceso\PUE Puertas\PUE-05-05 Plegado de puertas - Freezers.xlsx</v>
      </c>
    </row>
    <row r="47" spans="38:45" x14ac:dyDescent="0.25">
      <c r="AM47" s="7" t="s">
        <v>58</v>
      </c>
      <c r="AN47" t="s">
        <v>1069</v>
      </c>
      <c r="AO47" s="7" t="str">
        <f>+IFERROR(VLOOKUP(AN47,Tabla1[],2,FALSE),"")</f>
        <v>PUE</v>
      </c>
      <c r="AP47" t="s">
        <v>1237</v>
      </c>
      <c r="AQ47" t="str">
        <f t="shared" si="0"/>
        <v>PUE-20-05</v>
      </c>
      <c r="AR47" t="s">
        <v>1240</v>
      </c>
      <c r="AS47" t="str">
        <f t="shared" si="1"/>
        <v>\\SERVER2012\ingenieria de procesos\Hojas de proceso\PUE Puertas\PUE-20-05 Colocación de refuerzos y sellado para manijas - Freezers.xlsx</v>
      </c>
    </row>
    <row r="48" spans="38:45" x14ac:dyDescent="0.25">
      <c r="AM48" s="7" t="s">
        <v>59</v>
      </c>
      <c r="AN48" t="s">
        <v>1070</v>
      </c>
      <c r="AO48" s="7" t="str">
        <f>+IFERROR(VLOOKUP(AN48,Tabla1[],2,FALSE),"")</f>
        <v>PUE</v>
      </c>
      <c r="AP48" t="s">
        <v>1237</v>
      </c>
      <c r="AQ48" t="str">
        <f t="shared" si="0"/>
        <v>PUE-15-05</v>
      </c>
      <c r="AR48" t="s">
        <v>1241</v>
      </c>
      <c r="AS48" t="str">
        <f t="shared" si="1"/>
        <v>\\SERVER2012\ingenieria de procesos\Hojas de proceso\PUE Puertas\PUE-15-05 Colocación de tapas en puertas - Freezers.xlsx</v>
      </c>
    </row>
    <row r="49" spans="29:45" x14ac:dyDescent="0.25">
      <c r="AM49" s="7" t="s">
        <v>60</v>
      </c>
      <c r="AO49" s="7" t="str">
        <f>+IFERROR(VLOOKUP(AN49,Tabla1[],2,FALSE),"")</f>
        <v/>
      </c>
      <c r="AP49" t="s">
        <v>1236</v>
      </c>
      <c r="AQ49" t="str">
        <f t="shared" si="0"/>
        <v/>
      </c>
      <c r="AR49" t="s">
        <v>1236</v>
      </c>
      <c r="AS49" t="str">
        <f t="shared" si="1"/>
        <v/>
      </c>
    </row>
    <row r="50" spans="29:45" x14ac:dyDescent="0.25">
      <c r="AM50" s="7" t="s">
        <v>61</v>
      </c>
      <c r="AN50" t="s">
        <v>771</v>
      </c>
      <c r="AO50" s="7" t="str">
        <f>+IFERROR(VLOOKUP(AN50,Tabla1[],2,FALSE),"")</f>
        <v>PUE</v>
      </c>
      <c r="AP50" t="s">
        <v>1237</v>
      </c>
      <c r="AQ50" t="str">
        <f t="shared" si="0"/>
        <v>PUE-25-01</v>
      </c>
      <c r="AR50" t="s">
        <v>1242</v>
      </c>
      <c r="AS50" t="str">
        <f t="shared" si="1"/>
        <v>\\SERVER2012\ingenieria de procesos\Hojas de proceso\PUE Puertas\PUE-25-01 Precalentado de puertas - Heladeras-FV-Freezers.xlsx</v>
      </c>
    </row>
    <row r="51" spans="29:45" x14ac:dyDescent="0.25">
      <c r="AM51" s="7" t="s">
        <v>62</v>
      </c>
      <c r="AN51" t="s">
        <v>772</v>
      </c>
      <c r="AO51" s="7" t="str">
        <f>+IFERROR(VLOOKUP(AN51,Tabla1[],2,FALSE),"")</f>
        <v>PLA</v>
      </c>
      <c r="AP51" t="s">
        <v>1243</v>
      </c>
      <c r="AQ51" t="str">
        <f t="shared" si="0"/>
        <v>PLA-05-01</v>
      </c>
      <c r="AR51" t="s">
        <v>1244</v>
      </c>
      <c r="AS51" t="str">
        <f t="shared" si="1"/>
        <v>\\SERVER2012\ingenieria de procesos\Hojas de proceso\PLA Plásticos\PLA-05-01 Termoformado M1-M2.xlsx</v>
      </c>
    </row>
    <row r="52" spans="29:45" x14ac:dyDescent="0.25">
      <c r="AM52" s="7" t="s">
        <v>63</v>
      </c>
      <c r="AN52" t="s">
        <v>1071</v>
      </c>
      <c r="AO52" s="7" t="str">
        <f>+IFERROR(VLOOKUP(AN52,Tabla1[],2,FALSE),"")</f>
        <v>PUE</v>
      </c>
      <c r="AP52" t="s">
        <v>1237</v>
      </c>
      <c r="AQ52" t="str">
        <f t="shared" si="0"/>
        <v>PUE-30-05</v>
      </c>
      <c r="AR52" t="s">
        <v>1245</v>
      </c>
      <c r="AS52" t="str">
        <f t="shared" si="1"/>
        <v>\\SERVER2012\ingenieria de procesos\Hojas de proceso\PUE Puertas\PUE-30-05 Burleteado contrapuertas - Freezers.xlsx</v>
      </c>
    </row>
    <row r="53" spans="29:45" x14ac:dyDescent="0.25">
      <c r="AM53" s="7" t="s">
        <v>64</v>
      </c>
      <c r="AN53" t="s">
        <v>1141</v>
      </c>
      <c r="AO53" s="7" t="str">
        <f>+IFERROR(VLOOKUP(AN53,Tabla1[],2,FALSE),"")</f>
        <v>PLA</v>
      </c>
      <c r="AP53" t="s">
        <v>1243</v>
      </c>
      <c r="AQ53" t="str">
        <f t="shared" si="0"/>
        <v>PLA-15-05</v>
      </c>
      <c r="AR53" t="s">
        <v>1246</v>
      </c>
      <c r="AS53" t="str">
        <f t="shared" si="1"/>
        <v>\\SERVER2012\ingenieria de procesos\Hojas de proceso\PLA Plásticos\PLA-15-05 Guillotinado contrapuerta - Freezers.xlsx</v>
      </c>
    </row>
    <row r="54" spans="29:45" x14ac:dyDescent="0.25">
      <c r="AM54" s="7" t="s">
        <v>65</v>
      </c>
      <c r="AO54" s="7" t="str">
        <f>+IFERROR(VLOOKUP(AN54,Tabla1[],2,FALSE),"")</f>
        <v/>
      </c>
      <c r="AP54" t="s">
        <v>1236</v>
      </c>
      <c r="AQ54" t="str">
        <f t="shared" si="0"/>
        <v/>
      </c>
      <c r="AR54" t="s">
        <v>1236</v>
      </c>
      <c r="AS54" t="str">
        <f t="shared" si="1"/>
        <v/>
      </c>
    </row>
    <row r="55" spans="29:45" x14ac:dyDescent="0.25">
      <c r="AM55" s="7" t="s">
        <v>66</v>
      </c>
      <c r="AO55" s="7" t="str">
        <f>+IFERROR(VLOOKUP(AN55,Tabla1[],2,FALSE),"")</f>
        <v/>
      </c>
      <c r="AP55" t="s">
        <v>1236</v>
      </c>
      <c r="AQ55" t="str">
        <f t="shared" si="0"/>
        <v/>
      </c>
      <c r="AR55" t="s">
        <v>1236</v>
      </c>
      <c r="AS55" t="str">
        <f t="shared" si="1"/>
        <v/>
      </c>
    </row>
    <row r="56" spans="29:45" x14ac:dyDescent="0.25">
      <c r="AM56" s="7" t="s">
        <v>67</v>
      </c>
      <c r="AO56" s="7" t="str">
        <f>+IFERROR(VLOOKUP(AN56,Tabla1[],2,FALSE),"")</f>
        <v/>
      </c>
      <c r="AP56" t="s">
        <v>1236</v>
      </c>
      <c r="AQ56" t="str">
        <f t="shared" si="0"/>
        <v/>
      </c>
      <c r="AR56" t="s">
        <v>1236</v>
      </c>
      <c r="AS56" t="str">
        <f t="shared" si="1"/>
        <v/>
      </c>
    </row>
    <row r="57" spans="29:45" x14ac:dyDescent="0.25">
      <c r="AM57" s="7" t="s">
        <v>68</v>
      </c>
      <c r="AO57" s="7" t="str">
        <f>+IFERROR(VLOOKUP(AN57,Tabla1[],2,FALSE),"")</f>
        <v/>
      </c>
      <c r="AP57" t="s">
        <v>1236</v>
      </c>
      <c r="AQ57" t="str">
        <f t="shared" si="0"/>
        <v/>
      </c>
      <c r="AR57" t="s">
        <v>1236</v>
      </c>
      <c r="AS57" t="str">
        <f t="shared" si="1"/>
        <v/>
      </c>
    </row>
    <row r="58" spans="29:45" x14ac:dyDescent="0.25">
      <c r="AM58" s="7" t="s">
        <v>69</v>
      </c>
      <c r="AO58" s="7" t="str">
        <f>+IFERROR(VLOOKUP(AN58,Tabla1[],2,FALSE),"")</f>
        <v/>
      </c>
      <c r="AP58" t="s">
        <v>1236</v>
      </c>
      <c r="AQ58" t="str">
        <f t="shared" si="0"/>
        <v/>
      </c>
      <c r="AR58" t="s">
        <v>1236</v>
      </c>
      <c r="AS58" t="str">
        <f t="shared" si="1"/>
        <v/>
      </c>
    </row>
    <row r="59" spans="29:45" x14ac:dyDescent="0.25">
      <c r="AM59" s="7" t="s">
        <v>70</v>
      </c>
      <c r="AO59" s="7" t="str">
        <f>+IFERROR(VLOOKUP(AN59,Tabla1[],2,FALSE),"")</f>
        <v/>
      </c>
      <c r="AP59" t="s">
        <v>1236</v>
      </c>
      <c r="AQ59" t="str">
        <f t="shared" si="0"/>
        <v/>
      </c>
      <c r="AR59" t="s">
        <v>1236</v>
      </c>
      <c r="AS59" t="str">
        <f t="shared" si="1"/>
        <v/>
      </c>
    </row>
    <row r="60" spans="29:45" x14ac:dyDescent="0.25">
      <c r="AM60" s="7" t="s">
        <v>71</v>
      </c>
      <c r="AO60" s="7" t="str">
        <f>+IFERROR(VLOOKUP(AN60,Tabla1[],2,FALSE),"")</f>
        <v/>
      </c>
      <c r="AP60" t="s">
        <v>1236</v>
      </c>
      <c r="AQ60" t="str">
        <f t="shared" si="0"/>
        <v/>
      </c>
      <c r="AR60" t="s">
        <v>1236</v>
      </c>
      <c r="AS60" t="str">
        <f t="shared" si="1"/>
        <v/>
      </c>
    </row>
    <row r="61" spans="29:45" x14ac:dyDescent="0.25">
      <c r="AM61" s="7" t="s">
        <v>72</v>
      </c>
      <c r="AO61" s="7" t="str">
        <f>+IFERROR(VLOOKUP(AN61,Tabla1[],2,FALSE),"")</f>
        <v/>
      </c>
      <c r="AP61" t="s">
        <v>1236</v>
      </c>
      <c r="AQ61" t="str">
        <f t="shared" si="0"/>
        <v/>
      </c>
      <c r="AR61" t="s">
        <v>1236</v>
      </c>
      <c r="AS61" t="str">
        <f t="shared" si="1"/>
        <v/>
      </c>
    </row>
    <row r="62" spans="29:45" x14ac:dyDescent="0.25">
      <c r="AM62" s="7" t="s">
        <v>73</v>
      </c>
      <c r="AO62" s="7" t="str">
        <f>+IFERROR(VLOOKUP(AN62,Tabla1[],2,FALSE),"")</f>
        <v/>
      </c>
      <c r="AP62" t="s">
        <v>1236</v>
      </c>
      <c r="AQ62" t="str">
        <f t="shared" si="0"/>
        <v/>
      </c>
      <c r="AR62" t="s">
        <v>1236</v>
      </c>
      <c r="AS62" t="str">
        <f t="shared" si="1"/>
        <v/>
      </c>
    </row>
    <row r="63" spans="29:45" x14ac:dyDescent="0.25">
      <c r="AM63" s="7" t="s">
        <v>74</v>
      </c>
      <c r="AN63" t="s">
        <v>1072</v>
      </c>
      <c r="AO63" s="7" t="str">
        <f>+IFERROR(VLOOKUP(AN63,Tabla1[],2,FALSE),"")</f>
        <v>PUE</v>
      </c>
      <c r="AP63" t="s">
        <v>1237</v>
      </c>
      <c r="AQ63" t="str">
        <f t="shared" si="0"/>
        <v>PUE-40-05</v>
      </c>
      <c r="AR63" t="s">
        <v>1247</v>
      </c>
      <c r="AS63" t="str">
        <f t="shared" si="1"/>
        <v>\\SERVER2012\ingenieria de procesos\Hojas de proceso\PUE Puertas\PUE-40-05 Espumado de puertas - Freezers.xlsx</v>
      </c>
    </row>
    <row r="64" spans="29:45" x14ac:dyDescent="0.25">
      <c r="AC64" t="s">
        <v>0</v>
      </c>
      <c r="AM64" s="7" t="s">
        <v>75</v>
      </c>
      <c r="AO64" s="7" t="str">
        <f>+IFERROR(VLOOKUP(AN64,Tabla1[],2,FALSE),"")</f>
        <v/>
      </c>
      <c r="AP64" t="s">
        <v>1236</v>
      </c>
      <c r="AQ64" t="str">
        <f t="shared" si="0"/>
        <v/>
      </c>
      <c r="AR64" t="s">
        <v>1236</v>
      </c>
      <c r="AS64" t="str">
        <f t="shared" si="1"/>
        <v/>
      </c>
    </row>
    <row r="65" spans="10:45" x14ac:dyDescent="0.25">
      <c r="AM65" s="7" t="s">
        <v>76</v>
      </c>
      <c r="AO65" s="7" t="str">
        <f>+IFERROR(VLOOKUP(AN65,Tabla1[],2,FALSE),"")</f>
        <v/>
      </c>
      <c r="AP65" t="s">
        <v>1236</v>
      </c>
      <c r="AQ65" t="str">
        <f t="shared" si="0"/>
        <v/>
      </c>
      <c r="AR65" t="s">
        <v>1236</v>
      </c>
      <c r="AS65" t="str">
        <f t="shared" si="1"/>
        <v/>
      </c>
    </row>
    <row r="66" spans="10:45" x14ac:dyDescent="0.25">
      <c r="AM66" s="7" t="s">
        <v>77</v>
      </c>
      <c r="AO66" s="7" t="str">
        <f>+IFERROR(VLOOKUP(AN66,Tabla1[],2,FALSE),"")</f>
        <v/>
      </c>
      <c r="AP66" t="s">
        <v>1236</v>
      </c>
      <c r="AQ66" t="str">
        <f t="shared" si="0"/>
        <v/>
      </c>
      <c r="AR66" t="s">
        <v>1236</v>
      </c>
      <c r="AS66" t="str">
        <f t="shared" si="1"/>
        <v/>
      </c>
    </row>
    <row r="67" spans="10:45" x14ac:dyDescent="0.25">
      <c r="AM67" s="7" t="s">
        <v>78</v>
      </c>
      <c r="AO67" s="7" t="str">
        <f>+IFERROR(VLOOKUP(AN67,Tabla1[],2,FALSE),"")</f>
        <v/>
      </c>
      <c r="AP67" t="s">
        <v>1236</v>
      </c>
      <c r="AQ67" t="str">
        <f t="shared" si="0"/>
        <v/>
      </c>
      <c r="AR67" t="s">
        <v>1236</v>
      </c>
      <c r="AS67" t="str">
        <f t="shared" si="1"/>
        <v/>
      </c>
    </row>
    <row r="68" spans="10:45" x14ac:dyDescent="0.25">
      <c r="AM68" s="7" t="s">
        <v>79</v>
      </c>
      <c r="AN68" t="s">
        <v>823</v>
      </c>
      <c r="AO68" s="7" t="str">
        <f>+IFERROR(VLOOKUP(AN68,Tabla1[],2,FALSE),"")</f>
        <v/>
      </c>
      <c r="AP68" t="s">
        <v>1236</v>
      </c>
      <c r="AQ68" t="str">
        <f t="shared" si="0"/>
        <v/>
      </c>
      <c r="AR68" t="s">
        <v>1236</v>
      </c>
      <c r="AS68" t="str">
        <f t="shared" si="1"/>
        <v/>
      </c>
    </row>
    <row r="69" spans="10:45" x14ac:dyDescent="0.25">
      <c r="AM69" s="7" t="s">
        <v>80</v>
      </c>
      <c r="AN69" t="s">
        <v>1073</v>
      </c>
      <c r="AO69" s="7" t="str">
        <f>+IFERROR(VLOOKUP(AN69,Tabla1[],2,FALSE),"")</f>
        <v>PUE</v>
      </c>
      <c r="AP69" t="s">
        <v>1237</v>
      </c>
      <c r="AQ69" t="str">
        <f t="shared" si="0"/>
        <v>PUE-35-10</v>
      </c>
      <c r="AR69" t="s">
        <v>1248</v>
      </c>
      <c r="AS69" t="str">
        <f t="shared" si="1"/>
        <v>\\SERVER2012\ingenieria de procesos\Hojas de proceso\PUE Puertas\PUE-35-10 Carga del molde - Freezers.xlsx</v>
      </c>
    </row>
    <row r="70" spans="10:45" x14ac:dyDescent="0.25">
      <c r="AM70" s="7" t="s">
        <v>81</v>
      </c>
      <c r="AO70" s="7" t="str">
        <f>+IFERROR(VLOOKUP(AN70,Tabla1[],2,FALSE),"")</f>
        <v/>
      </c>
      <c r="AP70" t="s">
        <v>1236</v>
      </c>
      <c r="AQ70" t="str">
        <f t="shared" si="0"/>
        <v/>
      </c>
      <c r="AR70" t="s">
        <v>1236</v>
      </c>
      <c r="AS70" t="str">
        <f t="shared" si="1"/>
        <v/>
      </c>
    </row>
    <row r="71" spans="10:45" x14ac:dyDescent="0.25">
      <c r="AM71" s="7" t="s">
        <v>82</v>
      </c>
      <c r="AN71" t="s">
        <v>746</v>
      </c>
      <c r="AO71" s="7" t="str">
        <f>+IFERROR(VLOOKUP(AN71,Tabla1[],2,FALSE),"")</f>
        <v/>
      </c>
      <c r="AP71" t="s">
        <v>1236</v>
      </c>
      <c r="AQ71" t="str">
        <f t="shared" si="0"/>
        <v/>
      </c>
      <c r="AR71" t="s">
        <v>1236</v>
      </c>
      <c r="AS71" t="str">
        <f t="shared" si="1"/>
        <v/>
      </c>
    </row>
    <row r="72" spans="10:45" x14ac:dyDescent="0.25">
      <c r="AM72" s="7" t="s">
        <v>83</v>
      </c>
      <c r="AN72" t="s">
        <v>1016</v>
      </c>
      <c r="AO72" s="7" t="str">
        <f>+IFERROR(VLOOKUP(AN72,Tabla1[],2,FALSE),"")</f>
        <v>PLA</v>
      </c>
      <c r="AP72" t="s">
        <v>1243</v>
      </c>
      <c r="AQ72" t="str">
        <f t="shared" si="0"/>
        <v>PLA-05-01</v>
      </c>
      <c r="AR72" t="s">
        <v>1244</v>
      </c>
      <c r="AS72" t="str">
        <f t="shared" si="1"/>
        <v>\\SERVER2012\ingenieria de procesos\Hojas de proceso\PLA Plásticos\PLA-05-01 Termoformado M1-M2.xlsx</v>
      </c>
    </row>
    <row r="73" spans="10:45" x14ac:dyDescent="0.25">
      <c r="J73" t="s">
        <v>0</v>
      </c>
      <c r="AM73" s="7" t="s">
        <v>84</v>
      </c>
      <c r="AN73" t="s">
        <v>1126</v>
      </c>
      <c r="AO73" s="7" t="str">
        <f>+IFERROR(VLOOKUP(AN73,Tabla1[],2,FALSE),"")</f>
        <v>PLA</v>
      </c>
      <c r="AP73" t="s">
        <v>1243</v>
      </c>
      <c r="AQ73" t="str">
        <f t="shared" si="0"/>
        <v>PLA-15-04</v>
      </c>
      <c r="AR73" t="s">
        <v>1249</v>
      </c>
      <c r="AS73" t="str">
        <f t="shared" si="1"/>
        <v>\\SERVER2012\ingenieria de procesos\Hojas de proceso\PLA Plásticos\PLA-15-04 Guillotinado marco - Horizontales.xlsx</v>
      </c>
    </row>
    <row r="74" spans="10:45" x14ac:dyDescent="0.25">
      <c r="AM74" s="7" t="s">
        <v>85</v>
      </c>
      <c r="AO74" s="7" t="str">
        <f>+IFERROR(VLOOKUP(AN74,Tabla1[],2,FALSE),"")</f>
        <v/>
      </c>
      <c r="AP74" t="s">
        <v>1236</v>
      </c>
      <c r="AQ74" t="str">
        <f t="shared" ref="AQ74:AQ137" si="2">IF(AO74="","",AO74&amp;"-"&amp;RIGHT(AN74,5))</f>
        <v/>
      </c>
      <c r="AR74" t="s">
        <v>1236</v>
      </c>
      <c r="AS74" t="str">
        <f t="shared" ref="AS74:AS137" si="3">IF(AO74="","",$AN$4&amp;AP74&amp;"\"&amp;AQ74&amp;" "&amp;AR74&amp;$AN$5)</f>
        <v/>
      </c>
    </row>
    <row r="75" spans="10:45" x14ac:dyDescent="0.25">
      <c r="AM75" s="7" t="s">
        <v>86</v>
      </c>
      <c r="AO75" s="7" t="str">
        <f>+IFERROR(VLOOKUP(AN75,Tabla1[],2,FALSE),"")</f>
        <v/>
      </c>
      <c r="AP75" t="s">
        <v>1236</v>
      </c>
      <c r="AQ75" t="str">
        <f t="shared" si="2"/>
        <v/>
      </c>
      <c r="AR75" t="s">
        <v>1236</v>
      </c>
      <c r="AS75" t="str">
        <f t="shared" si="3"/>
        <v/>
      </c>
    </row>
    <row r="76" spans="10:45" x14ac:dyDescent="0.25">
      <c r="AM76" s="7" t="s">
        <v>87</v>
      </c>
      <c r="AO76" s="7" t="str">
        <f>+IFERROR(VLOOKUP(AN76,Tabla1[],2,FALSE),"")</f>
        <v/>
      </c>
      <c r="AP76" t="s">
        <v>1236</v>
      </c>
      <c r="AQ76" t="str">
        <f t="shared" si="2"/>
        <v/>
      </c>
      <c r="AR76" t="s">
        <v>1236</v>
      </c>
      <c r="AS76" t="str">
        <f t="shared" si="3"/>
        <v/>
      </c>
    </row>
    <row r="77" spans="10:45" x14ac:dyDescent="0.25">
      <c r="AM77" s="7" t="s">
        <v>88</v>
      </c>
      <c r="AO77" s="7" t="str">
        <f>+IFERROR(VLOOKUP(AN77,Tabla1[],2,FALSE),"")</f>
        <v/>
      </c>
      <c r="AP77" t="s">
        <v>1236</v>
      </c>
      <c r="AQ77" t="str">
        <f t="shared" si="2"/>
        <v/>
      </c>
      <c r="AR77" t="s">
        <v>1236</v>
      </c>
      <c r="AS77" t="str">
        <f t="shared" si="3"/>
        <v/>
      </c>
    </row>
    <row r="78" spans="10:45" x14ac:dyDescent="0.25">
      <c r="AM78" s="7" t="s">
        <v>89</v>
      </c>
      <c r="AO78" s="7" t="str">
        <f>+IFERROR(VLOOKUP(AN78,Tabla1[],2,FALSE),"")</f>
        <v/>
      </c>
      <c r="AP78" t="s">
        <v>1236</v>
      </c>
      <c r="AQ78" t="str">
        <f t="shared" si="2"/>
        <v/>
      </c>
      <c r="AR78" t="s">
        <v>1236</v>
      </c>
      <c r="AS78" t="str">
        <f t="shared" si="3"/>
        <v/>
      </c>
    </row>
    <row r="79" spans="10:45" x14ac:dyDescent="0.25">
      <c r="AM79" s="7" t="s">
        <v>90</v>
      </c>
      <c r="AO79" s="7" t="str">
        <f>+IFERROR(VLOOKUP(AN79,Tabla1[],2,FALSE),"")</f>
        <v/>
      </c>
      <c r="AP79" t="s">
        <v>1236</v>
      </c>
      <c r="AQ79" t="str">
        <f t="shared" si="2"/>
        <v/>
      </c>
      <c r="AR79" t="s">
        <v>1236</v>
      </c>
      <c r="AS79" t="str">
        <f t="shared" si="3"/>
        <v/>
      </c>
    </row>
    <row r="80" spans="10:45" x14ac:dyDescent="0.25">
      <c r="AM80" s="7" t="s">
        <v>91</v>
      </c>
      <c r="AO80" s="7" t="str">
        <f>+IFERROR(VLOOKUP(AN80,Tabla1[],2,FALSE),"")</f>
        <v/>
      </c>
      <c r="AP80" t="s">
        <v>1236</v>
      </c>
      <c r="AQ80" t="str">
        <f t="shared" si="2"/>
        <v/>
      </c>
      <c r="AR80" t="s">
        <v>1236</v>
      </c>
      <c r="AS80" t="str">
        <f t="shared" si="3"/>
        <v/>
      </c>
    </row>
    <row r="81" spans="39:45" x14ac:dyDescent="0.25">
      <c r="AM81" s="7" t="s">
        <v>92</v>
      </c>
      <c r="AN81" t="s">
        <v>1122</v>
      </c>
      <c r="AO81" s="7" t="str">
        <f>+IFERROR(VLOOKUP(AN81,Tabla1[],2,FALSE),"")</f>
        <v>PLA</v>
      </c>
      <c r="AP81" t="s">
        <v>1243</v>
      </c>
      <c r="AQ81" t="str">
        <f t="shared" si="2"/>
        <v>PLA-10-35</v>
      </c>
      <c r="AR81" t="s">
        <v>1250</v>
      </c>
      <c r="AS81" t="str">
        <f t="shared" si="3"/>
        <v>\\SERVER2012\ingenieria de procesos\Hojas de proceso\PLA Plásticos\PLA-10-35 Corte marco - Horizontales.xlsx</v>
      </c>
    </row>
    <row r="82" spans="39:45" x14ac:dyDescent="0.25">
      <c r="AM82" s="7" t="s">
        <v>93</v>
      </c>
      <c r="AO82" s="7" t="str">
        <f>+IFERROR(VLOOKUP(AN82,Tabla1[],2,FALSE),"")</f>
        <v/>
      </c>
      <c r="AP82" t="s">
        <v>1236</v>
      </c>
      <c r="AQ82" t="str">
        <f t="shared" si="2"/>
        <v/>
      </c>
      <c r="AR82" t="s">
        <v>1236</v>
      </c>
      <c r="AS82" t="str">
        <f t="shared" si="3"/>
        <v/>
      </c>
    </row>
    <row r="83" spans="39:45" x14ac:dyDescent="0.25">
      <c r="AM83" s="7" t="s">
        <v>94</v>
      </c>
      <c r="AO83" s="7" t="str">
        <f>+IFERROR(VLOOKUP(AN83,Tabla1[],2,FALSE),"")</f>
        <v/>
      </c>
      <c r="AP83" t="s">
        <v>1236</v>
      </c>
      <c r="AQ83" t="str">
        <f t="shared" si="2"/>
        <v/>
      </c>
      <c r="AR83" t="s">
        <v>1236</v>
      </c>
      <c r="AS83" t="str">
        <f t="shared" si="3"/>
        <v/>
      </c>
    </row>
    <row r="84" spans="39:45" x14ac:dyDescent="0.25">
      <c r="AM84" s="7" t="s">
        <v>95</v>
      </c>
      <c r="AO84" s="7" t="str">
        <f>+IFERROR(VLOOKUP(AN84,Tabla1[],2,FALSE),"")</f>
        <v/>
      </c>
      <c r="AP84" t="s">
        <v>1236</v>
      </c>
      <c r="AQ84" t="str">
        <f t="shared" si="2"/>
        <v/>
      </c>
      <c r="AR84" t="s">
        <v>1236</v>
      </c>
      <c r="AS84" t="str">
        <f t="shared" si="3"/>
        <v/>
      </c>
    </row>
    <row r="85" spans="39:45" x14ac:dyDescent="0.25">
      <c r="AM85" s="7" t="s">
        <v>96</v>
      </c>
      <c r="AO85" s="7" t="str">
        <f>+IFERROR(VLOOKUP(AN85,Tabla1[],2,FALSE),"")</f>
        <v/>
      </c>
      <c r="AP85" t="s">
        <v>1236</v>
      </c>
      <c r="AQ85" t="str">
        <f t="shared" si="2"/>
        <v/>
      </c>
      <c r="AR85" t="s">
        <v>1236</v>
      </c>
      <c r="AS85" t="str">
        <f t="shared" si="3"/>
        <v/>
      </c>
    </row>
    <row r="86" spans="39:45" x14ac:dyDescent="0.25">
      <c r="AM86" s="7" t="s">
        <v>97</v>
      </c>
      <c r="AO86" s="7" t="str">
        <f>+IFERROR(VLOOKUP(AN86,Tabla1[],2,FALSE),"")</f>
        <v/>
      </c>
      <c r="AP86" t="s">
        <v>1236</v>
      </c>
      <c r="AQ86" t="str">
        <f t="shared" si="2"/>
        <v/>
      </c>
      <c r="AR86" t="s">
        <v>1236</v>
      </c>
      <c r="AS86" t="str">
        <f t="shared" si="3"/>
        <v/>
      </c>
    </row>
    <row r="87" spans="39:45" x14ac:dyDescent="0.25">
      <c r="AM87" s="7" t="s">
        <v>98</v>
      </c>
      <c r="AO87" s="7" t="str">
        <f>+IFERROR(VLOOKUP(AN87,Tabla1[],2,FALSE),"")</f>
        <v/>
      </c>
      <c r="AP87" t="s">
        <v>1236</v>
      </c>
      <c r="AQ87" t="str">
        <f t="shared" si="2"/>
        <v/>
      </c>
      <c r="AR87" t="s">
        <v>1236</v>
      </c>
      <c r="AS87" t="str">
        <f t="shared" si="3"/>
        <v/>
      </c>
    </row>
    <row r="88" spans="39:45" x14ac:dyDescent="0.25">
      <c r="AM88" s="7" t="s">
        <v>99</v>
      </c>
      <c r="AN88" t="s">
        <v>1222</v>
      </c>
      <c r="AO88" s="7" t="str">
        <f>+IFERROR(VLOOKUP(AN88,Tabla1[],2,FALSE),"")</f>
        <v>ESP</v>
      </c>
      <c r="AP88" t="s">
        <v>1251</v>
      </c>
      <c r="AQ88" t="str">
        <f t="shared" si="2"/>
        <v>ESP-05-12</v>
      </c>
      <c r="AR88" t="s">
        <v>1252</v>
      </c>
      <c r="AS88" t="str">
        <f t="shared" si="3"/>
        <v>\\SERVER2012\ingenieria de procesos\Hojas de proceso\ESP Espumado\ESP-05-12 Espumado - Molde 12-Modelos Fr2500-Fr3300.xlsx</v>
      </c>
    </row>
    <row r="89" spans="39:45" x14ac:dyDescent="0.25">
      <c r="AM89" s="7" t="s">
        <v>100</v>
      </c>
      <c r="AN89" t="s">
        <v>1137</v>
      </c>
      <c r="AO89" s="7" t="str">
        <f>+IFERROR(VLOOKUP(AN89,Tabla1[],2,FALSE),"")</f>
        <v>ESP</v>
      </c>
      <c r="AP89" t="s">
        <v>1251</v>
      </c>
      <c r="AQ89" t="str">
        <f t="shared" si="2"/>
        <v>ESP-05-13</v>
      </c>
      <c r="AR89" t="s">
        <v>1253</v>
      </c>
      <c r="AS89" t="str">
        <f t="shared" si="3"/>
        <v>\\SERVER2012\ingenieria de procesos\Hojas de proceso\ESP Espumado\ESP-05-13 Espumado - Molde 13-Modelos Horizontales.xlsx</v>
      </c>
    </row>
    <row r="90" spans="39:45" x14ac:dyDescent="0.25">
      <c r="AM90" s="7" t="s">
        <v>101</v>
      </c>
      <c r="AN90" t="s">
        <v>1138</v>
      </c>
      <c r="AO90" s="7" t="str">
        <f>+IFERROR(VLOOKUP(AN90,Tabla1[],2,FALSE),"")</f>
        <v>ESP</v>
      </c>
      <c r="AP90" t="s">
        <v>1251</v>
      </c>
      <c r="AQ90" t="str">
        <f t="shared" si="2"/>
        <v>ESP-05-14</v>
      </c>
      <c r="AR90" t="s">
        <v>1254</v>
      </c>
      <c r="AS90" t="str">
        <f t="shared" si="3"/>
        <v>\\SERVER2012\ingenieria de procesos\Hojas de proceso\ESP Espumado\ESP-05-14 Espumado - Molde 14-Modelos Horizontales.xlsx</v>
      </c>
    </row>
    <row r="91" spans="39:45" x14ac:dyDescent="0.25">
      <c r="AM91" s="7" t="s">
        <v>102</v>
      </c>
      <c r="AO91" s="7" t="str">
        <f>+IFERROR(VLOOKUP(AN91,Tabla1[],2,FALSE),"")</f>
        <v/>
      </c>
      <c r="AP91" t="s">
        <v>1236</v>
      </c>
      <c r="AQ91" t="str">
        <f t="shared" si="2"/>
        <v/>
      </c>
      <c r="AR91" t="s">
        <v>1236</v>
      </c>
      <c r="AS91" t="str">
        <f t="shared" si="3"/>
        <v/>
      </c>
    </row>
    <row r="92" spans="39:45" x14ac:dyDescent="0.25">
      <c r="AM92" s="7" t="s">
        <v>103</v>
      </c>
      <c r="AO92" s="7" t="str">
        <f>+IFERROR(VLOOKUP(AN92,Tabla1[],2,FALSE),"")</f>
        <v/>
      </c>
      <c r="AP92" t="s">
        <v>1236</v>
      </c>
      <c r="AQ92" t="str">
        <f t="shared" si="2"/>
        <v/>
      </c>
      <c r="AR92" t="s">
        <v>1236</v>
      </c>
      <c r="AS92" t="str">
        <f t="shared" si="3"/>
        <v/>
      </c>
    </row>
    <row r="93" spans="39:45" x14ac:dyDescent="0.25">
      <c r="AM93" s="7" t="s">
        <v>104</v>
      </c>
      <c r="AO93" s="7" t="str">
        <f>+IFERROR(VLOOKUP(AN93,Tabla1[],2,FALSE),"")</f>
        <v/>
      </c>
      <c r="AP93" t="s">
        <v>1236</v>
      </c>
      <c r="AQ93" t="str">
        <f t="shared" si="2"/>
        <v/>
      </c>
      <c r="AR93" t="s">
        <v>1236</v>
      </c>
      <c r="AS93" t="str">
        <f t="shared" si="3"/>
        <v/>
      </c>
    </row>
    <row r="94" spans="39:45" x14ac:dyDescent="0.25">
      <c r="AM94" s="7" t="s">
        <v>105</v>
      </c>
      <c r="AO94" s="7" t="str">
        <f>+IFERROR(VLOOKUP(AN94,Tabla1[],2,FALSE),"")</f>
        <v/>
      </c>
      <c r="AP94" t="s">
        <v>1236</v>
      </c>
      <c r="AQ94" t="str">
        <f t="shared" si="2"/>
        <v/>
      </c>
      <c r="AR94" t="s">
        <v>1236</v>
      </c>
      <c r="AS94" t="str">
        <f t="shared" si="3"/>
        <v/>
      </c>
    </row>
    <row r="95" spans="39:45" x14ac:dyDescent="0.25">
      <c r="AM95" s="7" t="s">
        <v>106</v>
      </c>
      <c r="AO95" s="7" t="str">
        <f>+IFERROR(VLOOKUP(AN95,Tabla1[],2,FALSE),"")</f>
        <v/>
      </c>
      <c r="AP95" t="s">
        <v>1236</v>
      </c>
      <c r="AQ95" t="str">
        <f t="shared" si="2"/>
        <v/>
      </c>
      <c r="AR95" t="s">
        <v>1236</v>
      </c>
      <c r="AS95" t="str">
        <f t="shared" si="3"/>
        <v/>
      </c>
    </row>
    <row r="96" spans="39:45" x14ac:dyDescent="0.25">
      <c r="AM96" s="7" t="s">
        <v>107</v>
      </c>
      <c r="AO96" s="7" t="str">
        <f>+IFERROR(VLOOKUP(AN96,Tabla1[],2,FALSE),"")</f>
        <v/>
      </c>
      <c r="AP96" t="s">
        <v>1236</v>
      </c>
      <c r="AQ96" t="str">
        <f t="shared" si="2"/>
        <v/>
      </c>
      <c r="AR96" t="s">
        <v>1236</v>
      </c>
      <c r="AS96" t="str">
        <f t="shared" si="3"/>
        <v/>
      </c>
    </row>
    <row r="97" spans="39:45" x14ac:dyDescent="0.25">
      <c r="AM97" s="7" t="s">
        <v>108</v>
      </c>
      <c r="AO97" s="7" t="str">
        <f>+IFERROR(VLOOKUP(AN97,Tabla1[],2,FALSE),"")</f>
        <v/>
      </c>
      <c r="AP97" t="s">
        <v>1236</v>
      </c>
      <c r="AQ97" t="str">
        <f t="shared" si="2"/>
        <v/>
      </c>
      <c r="AR97" t="s">
        <v>1236</v>
      </c>
      <c r="AS97" t="str">
        <f t="shared" si="3"/>
        <v/>
      </c>
    </row>
    <row r="98" spans="39:45" x14ac:dyDescent="0.25">
      <c r="AM98" s="7" t="s">
        <v>109</v>
      </c>
      <c r="AN98" t="s">
        <v>1033</v>
      </c>
      <c r="AO98" s="7" t="str">
        <f>+IFERROR(VLOOKUP(AN98,Tabla1[],2,FALSE),"")</f>
        <v>CHA</v>
      </c>
      <c r="AP98" t="s">
        <v>1255</v>
      </c>
      <c r="AQ98" t="str">
        <f t="shared" si="2"/>
        <v>CHA-30-01</v>
      </c>
      <c r="AR98" t="s">
        <v>1256</v>
      </c>
      <c r="AS98" t="str">
        <f t="shared" si="3"/>
        <v>\\SERVER2012\ingenieria de procesos\Hojas de proceso\CHA Chapería\CHA-30-01 Piqueteado desagüe fondo interior - Horizontales.xlsx</v>
      </c>
    </row>
    <row r="99" spans="39:45" x14ac:dyDescent="0.25">
      <c r="AM99" s="7" t="s">
        <v>110</v>
      </c>
      <c r="AN99" t="s">
        <v>1034</v>
      </c>
      <c r="AO99" s="7" t="str">
        <f>+IFERROR(VLOOKUP(AN99,Tabla1[],2,FALSE),"")</f>
        <v>CHA</v>
      </c>
      <c r="AP99" t="s">
        <v>1255</v>
      </c>
      <c r="AQ99" t="str">
        <f t="shared" si="2"/>
        <v>CHA-35-01</v>
      </c>
      <c r="AR99" t="s">
        <v>1257</v>
      </c>
      <c r="AS99" t="str">
        <f t="shared" si="3"/>
        <v>\\SERVER2012\ingenieria de procesos\Hojas de proceso\CHA Chapería\CHA-35-01 Despunte esquinas fondo interior - Horizontales.xlsx</v>
      </c>
    </row>
    <row r="100" spans="39:45" x14ac:dyDescent="0.25">
      <c r="AM100" s="7" t="s">
        <v>111</v>
      </c>
      <c r="AN100" t="s">
        <v>1035</v>
      </c>
      <c r="AO100" s="7" t="str">
        <f>+IFERROR(VLOOKUP(AN100,Tabla1[],2,FALSE),"")</f>
        <v>CHA</v>
      </c>
      <c r="AP100" t="s">
        <v>1255</v>
      </c>
      <c r="AQ100" t="str">
        <f t="shared" si="2"/>
        <v>CHA-15-65</v>
      </c>
      <c r="AR100" t="s">
        <v>1258</v>
      </c>
      <c r="AS100" t="str">
        <f t="shared" si="3"/>
        <v>\\SERVER2012\ingenieria de procesos\Hojas de proceso\CHA Chapería\CHA-15-65 Plegado en Z fondo interior - Horizontales.xlsx</v>
      </c>
    </row>
    <row r="101" spans="39:45" x14ac:dyDescent="0.25">
      <c r="AM101" s="7" t="s">
        <v>112</v>
      </c>
      <c r="AO101" s="7" t="str">
        <f>+IFERROR(VLOOKUP(AN101,Tabla1[],2,FALSE),"")</f>
        <v/>
      </c>
      <c r="AP101" t="s">
        <v>1236</v>
      </c>
      <c r="AQ101" t="str">
        <f t="shared" si="2"/>
        <v/>
      </c>
      <c r="AR101" t="s">
        <v>1236</v>
      </c>
      <c r="AS101" t="str">
        <f t="shared" si="3"/>
        <v/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">
        <v>1236</v>
      </c>
      <c r="AQ102" t="str">
        <f t="shared" si="2"/>
        <v/>
      </c>
      <c r="AR102" t="s">
        <v>1236</v>
      </c>
      <c r="AS102" t="str">
        <f t="shared" si="3"/>
        <v/>
      </c>
    </row>
    <row r="103" spans="39:45" x14ac:dyDescent="0.25">
      <c r="AM103" s="7" t="s">
        <v>114</v>
      </c>
      <c r="AN103" t="s">
        <v>1036</v>
      </c>
      <c r="AO103" s="7" t="str">
        <f>+IFERROR(VLOOKUP(AN103,Tabla1[],2,FALSE),"")</f>
        <v>CHA</v>
      </c>
      <c r="AP103" t="s">
        <v>1255</v>
      </c>
      <c r="AQ103" t="str">
        <f t="shared" si="2"/>
        <v>CHA-10-15</v>
      </c>
      <c r="AR103" t="s">
        <v>1259</v>
      </c>
      <c r="AS103" t="str">
        <f t="shared" si="3"/>
        <v>\\SERVER2012\ingenieria de procesos\Hojas de proceso\CHA Chapería\CHA-10-15 Troquelado envolventes - Horizontales.xlsx</v>
      </c>
    </row>
    <row r="104" spans="39:45" x14ac:dyDescent="0.25">
      <c r="AM104" s="7" t="s">
        <v>115</v>
      </c>
      <c r="AN104" t="s">
        <v>1037</v>
      </c>
      <c r="AO104" s="7" t="str">
        <f>+IFERROR(VLOOKUP(AN104,Tabla1[],2,FALSE),"")</f>
        <v>CHA</v>
      </c>
      <c r="AP104" t="s">
        <v>1255</v>
      </c>
      <c r="AQ104" t="str">
        <f t="shared" si="2"/>
        <v>CHA-15-40</v>
      </c>
      <c r="AR104" t="s">
        <v>1260</v>
      </c>
      <c r="AS104" t="str">
        <f t="shared" si="3"/>
        <v>\\SERVER2012\ingenieria de procesos\Hojas de proceso\CHA Chapería\CHA-15-40 Plegado transversal y lateral envolventes - Horizontales.xlsx</v>
      </c>
    </row>
    <row r="105" spans="39:45" x14ac:dyDescent="0.25">
      <c r="AM105" s="7" t="s">
        <v>116</v>
      </c>
      <c r="AN105" t="s">
        <v>1038</v>
      </c>
      <c r="AO105" s="7" t="str">
        <f>+IFERROR(VLOOKUP(AN105,Tabla1[],2,FALSE),"")</f>
        <v>CHA</v>
      </c>
      <c r="AP105" t="s">
        <v>1255</v>
      </c>
      <c r="AQ105" t="str">
        <f t="shared" si="2"/>
        <v>CHA-15-60</v>
      </c>
      <c r="AR105" t="s">
        <v>1261</v>
      </c>
      <c r="AS105" t="str">
        <f t="shared" si="3"/>
        <v>\\SERVER2012\ingenieria de procesos\Hojas de proceso\CHA Chapería\CHA-15-60 Plegado en U envolventes - Horizontales.xlsx</v>
      </c>
    </row>
    <row r="106" spans="39:45" x14ac:dyDescent="0.25">
      <c r="AM106" s="7" t="s">
        <v>117</v>
      </c>
      <c r="AO106" s="7" t="str">
        <f>+IFERROR(VLOOKUP(AN106,Tabla1[],2,FALSE),"")</f>
        <v/>
      </c>
      <c r="AP106" t="s">
        <v>1236</v>
      </c>
      <c r="AQ106" t="str">
        <f t="shared" si="2"/>
        <v/>
      </c>
      <c r="AR106" t="s">
        <v>1236</v>
      </c>
      <c r="AS106" t="str">
        <f t="shared" si="3"/>
        <v/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">
        <v>1236</v>
      </c>
      <c r="AQ107" t="str">
        <f t="shared" si="2"/>
        <v/>
      </c>
      <c r="AR107" t="s">
        <v>1236</v>
      </c>
      <c r="AS107" t="str">
        <f t="shared" si="3"/>
        <v/>
      </c>
    </row>
    <row r="108" spans="39:45" x14ac:dyDescent="0.25">
      <c r="AM108" s="7" t="s">
        <v>119</v>
      </c>
      <c r="AN108" t="s">
        <v>1018</v>
      </c>
      <c r="AO108" s="7" t="str">
        <f>+IFERROR(VLOOKUP(AN108,Tabla1[],2,FALSE),"")</f>
        <v/>
      </c>
      <c r="AP108" t="s">
        <v>1236</v>
      </c>
      <c r="AQ108" t="str">
        <f t="shared" si="2"/>
        <v/>
      </c>
      <c r="AR108" t="s">
        <v>1236</v>
      </c>
      <c r="AS108" t="str">
        <f t="shared" si="3"/>
        <v/>
      </c>
    </row>
    <row r="109" spans="39:45" x14ac:dyDescent="0.25">
      <c r="AM109" s="7" t="s">
        <v>120</v>
      </c>
      <c r="AN109" t="s">
        <v>1039</v>
      </c>
      <c r="AO109" s="7" t="str">
        <f>+IFERROR(VLOOKUP(AN109,Tabla1[],2,FALSE),"")</f>
        <v>CHA</v>
      </c>
      <c r="AP109" t="s">
        <v>1255</v>
      </c>
      <c r="AQ109" t="str">
        <f t="shared" si="2"/>
        <v>CHA-10-30</v>
      </c>
      <c r="AR109" t="s">
        <v>1262</v>
      </c>
      <c r="AS109" t="str">
        <f t="shared" si="3"/>
        <v>\\SERVER2012\ingenieria de procesos\Hojas de proceso\CHA Chapería\CHA-10-30 Troquelado frentes-fondos-tapas - Horizontales.xlsx</v>
      </c>
    </row>
    <row r="110" spans="39:45" x14ac:dyDescent="0.25">
      <c r="AM110" s="7" t="s">
        <v>121</v>
      </c>
      <c r="AN110" t="s">
        <v>1040</v>
      </c>
      <c r="AO110" s="7" t="str">
        <f>+IFERROR(VLOOKUP(AN110,Tabla1[],2,FALSE),"")</f>
        <v>CHA</v>
      </c>
      <c r="AP110" t="s">
        <v>1255</v>
      </c>
      <c r="AQ110" t="str">
        <f t="shared" si="2"/>
        <v>CHA-15-30</v>
      </c>
      <c r="AR110" t="s">
        <v>1263</v>
      </c>
      <c r="AS110" t="str">
        <f t="shared" si="3"/>
        <v>\\SERVER2012\ingenieria de procesos\Hojas de proceso\CHA Chapería\CHA-15-30 Plegado longitudinal fondos y tapas - Freezers.xlsx</v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">
        <v>1236</v>
      </c>
      <c r="AQ111" t="str">
        <f t="shared" si="2"/>
        <v/>
      </c>
      <c r="AR111" t="s">
        <v>1236</v>
      </c>
      <c r="AS111" t="str">
        <f t="shared" si="3"/>
        <v/>
      </c>
    </row>
    <row r="112" spans="39:45" x14ac:dyDescent="0.25">
      <c r="AM112" s="7" t="s">
        <v>123</v>
      </c>
      <c r="AO112" s="7" t="str">
        <f>+IFERROR(VLOOKUP(AN112,Tabla1[],2,FALSE),"")</f>
        <v/>
      </c>
      <c r="AP112" t="s">
        <v>1236</v>
      </c>
      <c r="AQ112" t="str">
        <f t="shared" si="2"/>
        <v/>
      </c>
      <c r="AR112" t="s">
        <v>1236</v>
      </c>
      <c r="AS112" t="str">
        <f t="shared" si="3"/>
        <v/>
      </c>
    </row>
    <row r="113" spans="39:45" x14ac:dyDescent="0.25">
      <c r="AM113" s="7" t="s">
        <v>124</v>
      </c>
      <c r="AN113" t="s">
        <v>1041</v>
      </c>
      <c r="AO113" s="7" t="str">
        <f>+IFERROR(VLOOKUP(AN113,Tabla1[],2,FALSE),"")</f>
        <v>CHA</v>
      </c>
      <c r="AP113" t="s">
        <v>1255</v>
      </c>
      <c r="AQ113" t="str">
        <f t="shared" si="2"/>
        <v>CHA-15-55</v>
      </c>
      <c r="AR113" t="s">
        <v>1264</v>
      </c>
      <c r="AS113" t="str">
        <f t="shared" si="3"/>
        <v>\\SERVER2012\ingenieria de procesos\Hojas de proceso\CHA Chapería\CHA-15-55 Plegado transversal tapas - Horizontales.xlsx</v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">
        <v>1236</v>
      </c>
      <c r="AQ114" t="str">
        <f t="shared" si="2"/>
        <v/>
      </c>
      <c r="AR114" t="s">
        <v>1236</v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">
        <v>1236</v>
      </c>
      <c r="AQ115" t="str">
        <f t="shared" si="2"/>
        <v/>
      </c>
      <c r="AR115" t="s">
        <v>1236</v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">
        <v>1236</v>
      </c>
      <c r="AQ116" t="str">
        <f t="shared" si="2"/>
        <v/>
      </c>
      <c r="AR116" t="s">
        <v>1236</v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">
        <v>1236</v>
      </c>
      <c r="AQ117" t="str">
        <f t="shared" si="2"/>
        <v/>
      </c>
      <c r="AR117" t="s">
        <v>1236</v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">
        <v>1236</v>
      </c>
      <c r="AQ118" t="str">
        <f t="shared" si="2"/>
        <v/>
      </c>
      <c r="AR118" t="s">
        <v>1236</v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">
        <v>1236</v>
      </c>
      <c r="AQ119" t="str">
        <f t="shared" si="2"/>
        <v/>
      </c>
      <c r="AR119" t="s">
        <v>1236</v>
      </c>
      <c r="AS119" t="str">
        <f t="shared" si="3"/>
        <v/>
      </c>
    </row>
    <row r="120" spans="39:45" x14ac:dyDescent="0.25">
      <c r="AM120" s="7" t="s">
        <v>131</v>
      </c>
      <c r="AN120" t="s">
        <v>1019</v>
      </c>
      <c r="AO120" s="7" t="str">
        <f>+IFERROR(VLOOKUP(AN120,Tabla1[],2,FALSE),"")</f>
        <v/>
      </c>
      <c r="AP120" t="s">
        <v>1236</v>
      </c>
      <c r="AQ120" t="str">
        <f t="shared" si="2"/>
        <v/>
      </c>
      <c r="AR120" t="s">
        <v>1236</v>
      </c>
      <c r="AS120" t="str">
        <f t="shared" si="3"/>
        <v/>
      </c>
    </row>
    <row r="121" spans="39:45" x14ac:dyDescent="0.25">
      <c r="AM121" s="7" t="s">
        <v>132</v>
      </c>
      <c r="AN121" t="s">
        <v>1042</v>
      </c>
      <c r="AO121" s="7" t="str">
        <f>+IFERROR(VLOOKUP(AN121,Tabla1[],2,FALSE),"")</f>
        <v>CHA</v>
      </c>
      <c r="AP121" t="s">
        <v>1255</v>
      </c>
      <c r="AQ121" t="str">
        <f t="shared" si="2"/>
        <v>CHA-10-30</v>
      </c>
      <c r="AR121" t="s">
        <v>1262</v>
      </c>
      <c r="AS121" t="str">
        <f t="shared" si="3"/>
        <v>\\SERVER2012\ingenieria de procesos\Hojas de proceso\CHA Chapería\CHA-10-30 Troquelado frentes-fondos-tapas - Horizontales.xlsx</v>
      </c>
    </row>
    <row r="122" spans="39:45" x14ac:dyDescent="0.25">
      <c r="AM122" s="7" t="s">
        <v>133</v>
      </c>
      <c r="AN122" t="s">
        <v>1043</v>
      </c>
      <c r="AO122" s="7" t="str">
        <f>+IFERROR(VLOOKUP(AN122,Tabla1[],2,FALSE),"")</f>
        <v>CHA</v>
      </c>
      <c r="AP122" t="s">
        <v>1255</v>
      </c>
      <c r="AQ122" t="str">
        <f t="shared" si="2"/>
        <v>CHA-15-25</v>
      </c>
      <c r="AR122" t="s">
        <v>1265</v>
      </c>
      <c r="AS122" t="str">
        <f t="shared" si="3"/>
        <v>\\SERVER2012\ingenieria de procesos\Hojas de proceso\CHA Chapería\CHA-15-25 Plegado longitudinal frentes - Horizontales.xlsx</v>
      </c>
    </row>
    <row r="123" spans="39:45" x14ac:dyDescent="0.25">
      <c r="AM123" s="7" t="s">
        <v>134</v>
      </c>
      <c r="AO123" s="7" t="str">
        <f>+IFERROR(VLOOKUP(AN123,Tabla1[],2,FALSE),"")</f>
        <v/>
      </c>
      <c r="AP123" t="s">
        <v>1236</v>
      </c>
      <c r="AQ123" t="str">
        <f t="shared" si="2"/>
        <v/>
      </c>
      <c r="AR123" t="s">
        <v>1236</v>
      </c>
      <c r="AS123" t="str">
        <f t="shared" si="3"/>
        <v/>
      </c>
    </row>
    <row r="124" spans="39:45" x14ac:dyDescent="0.25">
      <c r="AM124" s="7" t="s">
        <v>135</v>
      </c>
      <c r="AO124" s="7" t="str">
        <f>+IFERROR(VLOOKUP(AN124,Tabla1[],2,FALSE),"")</f>
        <v/>
      </c>
      <c r="AP124" t="s">
        <v>1236</v>
      </c>
      <c r="AQ124" t="str">
        <f t="shared" si="2"/>
        <v/>
      </c>
      <c r="AR124" t="s">
        <v>1236</v>
      </c>
      <c r="AS124" t="str">
        <f t="shared" si="3"/>
        <v/>
      </c>
    </row>
    <row r="125" spans="39:45" x14ac:dyDescent="0.25">
      <c r="AM125" s="7" t="s">
        <v>136</v>
      </c>
      <c r="AN125" t="s">
        <v>1044</v>
      </c>
      <c r="AO125" s="7" t="str">
        <f>+IFERROR(VLOOKUP(AN125,Tabla1[],2,FALSE),"")</f>
        <v>CHA</v>
      </c>
      <c r="AP125" t="s">
        <v>1255</v>
      </c>
      <c r="AQ125" t="str">
        <f t="shared" si="2"/>
        <v>CHA-15-45</v>
      </c>
      <c r="AR125" t="s">
        <v>1266</v>
      </c>
      <c r="AS125" t="str">
        <f t="shared" si="3"/>
        <v>\\SERVER2012\ingenieria de procesos\Hojas de proceso\CHA Chapería\CHA-15-45 Plegado transversal frentes - Horizontales.xlsx</v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">
        <v>1236</v>
      </c>
      <c r="AQ126" t="str">
        <f t="shared" si="2"/>
        <v/>
      </c>
      <c r="AR126" t="s">
        <v>1236</v>
      </c>
      <c r="AS126" t="str">
        <f t="shared" si="3"/>
        <v/>
      </c>
    </row>
    <row r="127" spans="39:45" x14ac:dyDescent="0.25">
      <c r="AM127" s="7" t="s">
        <v>138</v>
      </c>
      <c r="AN127" t="s">
        <v>1020</v>
      </c>
      <c r="AO127" s="7" t="str">
        <f>+IFERROR(VLOOKUP(AN127,Tabla1[],2,FALSE),"")</f>
        <v/>
      </c>
      <c r="AP127" t="s">
        <v>1236</v>
      </c>
      <c r="AQ127" t="str">
        <f t="shared" si="2"/>
        <v/>
      </c>
      <c r="AR127" t="s">
        <v>1236</v>
      </c>
      <c r="AS127" t="str">
        <f t="shared" si="3"/>
        <v/>
      </c>
    </row>
    <row r="128" spans="39:45" x14ac:dyDescent="0.25">
      <c r="AM128" s="7" t="s">
        <v>139</v>
      </c>
      <c r="AN128" t="s">
        <v>1045</v>
      </c>
      <c r="AO128" s="7" t="str">
        <f>+IFERROR(VLOOKUP(AN128,Tabla1[],2,FALSE),"")</f>
        <v>CHA</v>
      </c>
      <c r="AP128" t="s">
        <v>1255</v>
      </c>
      <c r="AQ128" t="str">
        <f t="shared" si="2"/>
        <v>CHA-10-30</v>
      </c>
      <c r="AR128" t="s">
        <v>1262</v>
      </c>
      <c r="AS128" t="str">
        <f t="shared" si="3"/>
        <v>\\SERVER2012\ingenieria de procesos\Hojas de proceso\CHA Chapería\CHA-10-30 Troquelado frentes-fondos-tapas - Horizontales.xlsx</v>
      </c>
    </row>
    <row r="129" spans="39:45" x14ac:dyDescent="0.25">
      <c r="AM129" s="7" t="s">
        <v>140</v>
      </c>
      <c r="AN129" t="s">
        <v>1046</v>
      </c>
      <c r="AO129" s="7" t="str">
        <f>+IFERROR(VLOOKUP(AN129,Tabla1[],2,FALSE),"")</f>
        <v>CHA</v>
      </c>
      <c r="AP129" t="s">
        <v>1255</v>
      </c>
      <c r="AQ129" t="str">
        <f t="shared" si="2"/>
        <v>CHA-15-30</v>
      </c>
      <c r="AR129" t="s">
        <v>1263</v>
      </c>
      <c r="AS129" t="str">
        <f t="shared" si="3"/>
        <v>\\SERVER2012\ingenieria de procesos\Hojas de proceso\CHA Chapería\CHA-15-30 Plegado longitudinal fondos y tapas - Freezers.xlsx</v>
      </c>
    </row>
    <row r="130" spans="39:45" x14ac:dyDescent="0.25">
      <c r="AM130" s="7" t="s">
        <v>141</v>
      </c>
      <c r="AO130" s="7" t="str">
        <f>+IFERROR(VLOOKUP(AN130,Tabla1[],2,FALSE),"")</f>
        <v/>
      </c>
      <c r="AP130" t="s">
        <v>1236</v>
      </c>
      <c r="AQ130" t="str">
        <f t="shared" si="2"/>
        <v/>
      </c>
      <c r="AR130" t="s">
        <v>1236</v>
      </c>
      <c r="AS130" t="str">
        <f t="shared" si="3"/>
        <v/>
      </c>
    </row>
    <row r="131" spans="39:45" x14ac:dyDescent="0.25">
      <c r="AM131" s="7" t="s">
        <v>142</v>
      </c>
      <c r="AO131" s="7" t="str">
        <f>+IFERROR(VLOOKUP(AN131,Tabla1[],2,FALSE),"")</f>
        <v/>
      </c>
      <c r="AP131" t="s">
        <v>1236</v>
      </c>
      <c r="AQ131" t="str">
        <f t="shared" si="2"/>
        <v/>
      </c>
      <c r="AR131" t="s">
        <v>1236</v>
      </c>
      <c r="AS131" t="str">
        <f t="shared" si="3"/>
        <v/>
      </c>
    </row>
    <row r="132" spans="39:45" x14ac:dyDescent="0.25">
      <c r="AM132" s="7" t="s">
        <v>143</v>
      </c>
      <c r="AN132" t="s">
        <v>1047</v>
      </c>
      <c r="AO132" s="7" t="str">
        <f>+IFERROR(VLOOKUP(AN132,Tabla1[],2,FALSE),"")</f>
        <v>CHA</v>
      </c>
      <c r="AP132" t="s">
        <v>1255</v>
      </c>
      <c r="AQ132" t="str">
        <f t="shared" si="2"/>
        <v>CHA-15-50</v>
      </c>
      <c r="AR132" t="s">
        <v>1267</v>
      </c>
      <c r="AS132" t="str">
        <f t="shared" si="3"/>
        <v>\\SERVER2012\ingenieria de procesos\Hojas de proceso\CHA Chapería\CHA-15-50 Plegado transversal fondos - Horizontales.xlsx</v>
      </c>
    </row>
    <row r="133" spans="39:45" x14ac:dyDescent="0.25">
      <c r="AM133" s="7" t="s">
        <v>144</v>
      </c>
      <c r="AO133" s="7" t="str">
        <f>+IFERROR(VLOOKUP(AN133,Tabla1[],2,FALSE),"")</f>
        <v/>
      </c>
      <c r="AP133" t="s">
        <v>1236</v>
      </c>
      <c r="AQ133" t="str">
        <f t="shared" si="2"/>
        <v/>
      </c>
      <c r="AR133" t="s">
        <v>1236</v>
      </c>
      <c r="AS133" t="str">
        <f t="shared" si="3"/>
        <v/>
      </c>
    </row>
    <row r="134" spans="39:45" x14ac:dyDescent="0.25">
      <c r="AM134" s="7" t="s">
        <v>145</v>
      </c>
      <c r="AO134" s="7" t="str">
        <f>+IFERROR(VLOOKUP(AN134,Tabla1[],2,FALSE),"")</f>
        <v/>
      </c>
      <c r="AP134" t="s">
        <v>1236</v>
      </c>
      <c r="AQ134" t="str">
        <f t="shared" si="2"/>
        <v/>
      </c>
      <c r="AR134" t="s">
        <v>1236</v>
      </c>
      <c r="AS134" t="str">
        <f t="shared" si="3"/>
        <v/>
      </c>
    </row>
    <row r="135" spans="39:45" x14ac:dyDescent="0.25">
      <c r="AM135" s="7" t="s">
        <v>146</v>
      </c>
      <c r="AN135" t="s">
        <v>1053</v>
      </c>
      <c r="AO135" s="7" t="str">
        <f>+IFERROR(VLOOKUP(AN135,Tabla1[],2,FALSE),"")</f>
        <v>ARH</v>
      </c>
      <c r="AP135" t="s">
        <v>1268</v>
      </c>
      <c r="AQ135" t="str">
        <f t="shared" si="2"/>
        <v>ARH-05-01</v>
      </c>
      <c r="AR135" t="s">
        <v>1269</v>
      </c>
      <c r="AS135" t="str">
        <f t="shared" si="3"/>
        <v>\\SERVER2012\ingenieria de procesos\Hojas de proceso\ARH Armado horizontales\ARH-05-01 Armado interior - Horizontales.xlsx</v>
      </c>
    </row>
    <row r="136" spans="39:45" x14ac:dyDescent="0.25">
      <c r="AM136" s="7" t="s">
        <v>147</v>
      </c>
      <c r="AN136" t="s">
        <v>1054</v>
      </c>
      <c r="AO136" s="7" t="str">
        <f>+IFERROR(VLOOKUP(AN136,Tabla1[],2,FALSE),"")</f>
        <v>ARH</v>
      </c>
      <c r="AP136" t="s">
        <v>1268</v>
      </c>
      <c r="AQ136" t="str">
        <f t="shared" si="2"/>
        <v>ARH-10-01</v>
      </c>
      <c r="AR136" t="s">
        <v>1270</v>
      </c>
      <c r="AS136" t="str">
        <f t="shared" si="3"/>
        <v>\\SERVER2012\ingenieria de procesos\Hojas de proceso\ARH Armado horizontales\ARH-10-01 Encañado serpentina - Horizontales.xlsx</v>
      </c>
    </row>
    <row r="137" spans="39:45" x14ac:dyDescent="0.25">
      <c r="AM137" s="7" t="s">
        <v>148</v>
      </c>
      <c r="AO137" s="7" t="str">
        <f>+IFERROR(VLOOKUP(AN137,Tabla1[],2,FALSE),"")</f>
        <v/>
      </c>
      <c r="AP137" t="s">
        <v>1236</v>
      </c>
      <c r="AQ137" t="str">
        <f t="shared" si="2"/>
        <v/>
      </c>
      <c r="AR137" t="s">
        <v>1236</v>
      </c>
      <c r="AS137" t="str">
        <f t="shared" si="3"/>
        <v/>
      </c>
    </row>
    <row r="138" spans="39:45" x14ac:dyDescent="0.25">
      <c r="AM138" s="7" t="s">
        <v>149</v>
      </c>
      <c r="AO138" s="7" t="str">
        <f>+IFERROR(VLOOKUP(AN138,Tabla1[],2,FALSE),"")</f>
        <v/>
      </c>
      <c r="AP138" t="s">
        <v>1236</v>
      </c>
      <c r="AQ138" t="str">
        <f t="shared" ref="AQ138:AQ191" si="4">IF(AO138="","",AO138&amp;"-"&amp;RIGHT(AN138,5))</f>
        <v/>
      </c>
      <c r="AR138" t="s">
        <v>1236</v>
      </c>
      <c r="AS138" t="str">
        <f t="shared" ref="AS138:AS191" si="5">IF(AO138="","",$AN$4&amp;AP138&amp;"\"&amp;AQ138&amp;" "&amp;AR138&amp;$AN$5)</f>
        <v/>
      </c>
    </row>
    <row r="139" spans="39:45" x14ac:dyDescent="0.25">
      <c r="AM139" s="7" t="s">
        <v>150</v>
      </c>
      <c r="AO139" s="7" t="str">
        <f>+IFERROR(VLOOKUP(AN139,Tabla1[],2,FALSE),"")</f>
        <v/>
      </c>
      <c r="AP139" t="s">
        <v>1236</v>
      </c>
      <c r="AQ139" t="str">
        <f t="shared" si="4"/>
        <v/>
      </c>
      <c r="AR139" t="s">
        <v>1236</v>
      </c>
      <c r="AS139" t="str">
        <f t="shared" si="5"/>
        <v/>
      </c>
    </row>
    <row r="140" spans="39:45" x14ac:dyDescent="0.25">
      <c r="AM140" s="7" t="s">
        <v>151</v>
      </c>
      <c r="AO140" s="7" t="str">
        <f>+IFERROR(VLOOKUP(AN140,Tabla1[],2,FALSE),"")</f>
        <v/>
      </c>
      <c r="AP140" t="s">
        <v>1236</v>
      </c>
      <c r="AQ140" t="str">
        <f t="shared" si="4"/>
        <v/>
      </c>
      <c r="AR140" t="s">
        <v>1236</v>
      </c>
      <c r="AS140" t="str">
        <f t="shared" si="5"/>
        <v/>
      </c>
    </row>
    <row r="141" spans="39:45" x14ac:dyDescent="0.25">
      <c r="AM141" s="7" t="s">
        <v>152</v>
      </c>
      <c r="AN141" t="s">
        <v>1055</v>
      </c>
      <c r="AO141" s="7" t="str">
        <f>+IFERROR(VLOOKUP(AN141,Tabla1[],2,FALSE),"")</f>
        <v>ARH</v>
      </c>
      <c r="AP141" t="s">
        <v>1268</v>
      </c>
      <c r="AQ141" t="str">
        <f t="shared" si="4"/>
        <v>ARH-15-01</v>
      </c>
      <c r="AR141" t="s">
        <v>1271</v>
      </c>
      <c r="AS141" t="str">
        <f t="shared" si="5"/>
        <v>\\SERVER2012\ingenieria de procesos\Hojas de proceso\ARH Armado horizontales\ARH-15-01 Soldadura de colector y apéndice - Horizontales R134.xlsx</v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">
        <v>1236</v>
      </c>
      <c r="AQ142" t="str">
        <f t="shared" si="4"/>
        <v/>
      </c>
      <c r="AR142" t="s">
        <v>1236</v>
      </c>
      <c r="AS142" t="str">
        <f t="shared" si="5"/>
        <v/>
      </c>
    </row>
    <row r="143" spans="39:45" x14ac:dyDescent="0.25">
      <c r="AM143" s="7" t="s">
        <v>154</v>
      </c>
      <c r="AN143" t="s">
        <v>1056</v>
      </c>
      <c r="AO143" s="7" t="str">
        <f>+IFERROR(VLOOKUP(AN143,Tabla1[],2,FALSE),"")</f>
        <v>ARH</v>
      </c>
      <c r="AP143" t="s">
        <v>1268</v>
      </c>
      <c r="AQ143" t="str">
        <f t="shared" si="4"/>
        <v>ARH-15-05</v>
      </c>
      <c r="AR143" t="s">
        <v>1272</v>
      </c>
      <c r="AS143" t="str">
        <f t="shared" si="5"/>
        <v>\\SERVER2012\ingenieria de procesos\Hojas de proceso\ARH Armado horizontales\ARH-15-05 Verificación continuidad y fuga - Horizontales.xlsx</v>
      </c>
    </row>
    <row r="144" spans="39:45" x14ac:dyDescent="0.25">
      <c r="AM144" s="7" t="s">
        <v>155</v>
      </c>
      <c r="AO144" s="7" t="str">
        <f>+IFERROR(VLOOKUP(AN144,Tabla1[],2,FALSE),"")</f>
        <v/>
      </c>
      <c r="AP144" t="s">
        <v>1236</v>
      </c>
      <c r="AQ144" t="str">
        <f t="shared" si="4"/>
        <v/>
      </c>
      <c r="AR144" t="s">
        <v>1236</v>
      </c>
      <c r="AS144" t="str">
        <f t="shared" si="5"/>
        <v/>
      </c>
    </row>
    <row r="145" spans="39:45" x14ac:dyDescent="0.25">
      <c r="AM145" s="7" t="s">
        <v>156</v>
      </c>
      <c r="AN145" t="s">
        <v>1057</v>
      </c>
      <c r="AO145" s="7" t="str">
        <f>+IFERROR(VLOOKUP(AN145,Tabla1[],2,FALSE),"")</f>
        <v>ARH</v>
      </c>
      <c r="AP145" t="s">
        <v>1268</v>
      </c>
      <c r="AQ145" t="str">
        <f t="shared" si="4"/>
        <v>ARH-20-05</v>
      </c>
      <c r="AR145" t="s">
        <v>1273</v>
      </c>
      <c r="AS145" t="str">
        <f t="shared" si="5"/>
        <v>\\SERVER2012\ingenieria de procesos\Hojas de proceso\ARH Armado horizontales\ARH-20-05 Colocación de portabulbo - Horizontales.xlsx</v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">
        <v>1236</v>
      </c>
      <c r="AQ146" t="str">
        <f t="shared" si="4"/>
        <v/>
      </c>
      <c r="AR146" t="s">
        <v>1236</v>
      </c>
      <c r="AS146" t="str">
        <f t="shared" si="5"/>
        <v/>
      </c>
    </row>
    <row r="147" spans="39:45" x14ac:dyDescent="0.25">
      <c r="AM147" s="7" t="s">
        <v>158</v>
      </c>
      <c r="AN147" t="s">
        <v>1058</v>
      </c>
      <c r="AO147" s="7" t="str">
        <f>+IFERROR(VLOOKUP(AN147,Tabla1[],2,FALSE),"")</f>
        <v>ARH</v>
      </c>
      <c r="AP147" t="s">
        <v>1268</v>
      </c>
      <c r="AQ147" t="str">
        <f t="shared" si="4"/>
        <v>ARH-25-01</v>
      </c>
      <c r="AR147" t="s">
        <v>1274</v>
      </c>
      <c r="AS147" t="str">
        <f t="shared" si="5"/>
        <v>\\SERVER2012\ingenieria de procesos\Hojas de proceso\ARH Armado horizontales\ARH-25-01 Soldadura de capilar - Horizontales R134.xlsx</v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">
        <v>1236</v>
      </c>
      <c r="AQ148" t="str">
        <f t="shared" si="4"/>
        <v/>
      </c>
      <c r="AR148" t="s">
        <v>1236</v>
      </c>
      <c r="AS148" t="str">
        <f t="shared" si="5"/>
        <v/>
      </c>
    </row>
    <row r="149" spans="39:45" x14ac:dyDescent="0.25">
      <c r="AM149" s="7" t="s">
        <v>160</v>
      </c>
      <c r="AN149" t="s">
        <v>1059</v>
      </c>
      <c r="AO149" s="7" t="str">
        <f>+IFERROR(VLOOKUP(AN149,Tabla1[],2,FALSE),"")</f>
        <v>ARH</v>
      </c>
      <c r="AP149" t="s">
        <v>1268</v>
      </c>
      <c r="AQ149" t="str">
        <f t="shared" si="4"/>
        <v>ARH-25-05</v>
      </c>
      <c r="AR149" t="s">
        <v>1275</v>
      </c>
      <c r="AS149" t="str">
        <f t="shared" si="5"/>
        <v>\\SERVER2012\ingenieria de procesos\Hojas de proceso\ARH Armado horizontales\ARH-25-05 Verificación continuidad y fuga de capilar - Horizontales R134.xlsx</v>
      </c>
    </row>
    <row r="150" spans="39:45" x14ac:dyDescent="0.25">
      <c r="AM150" s="7" t="s">
        <v>161</v>
      </c>
      <c r="AO150" s="7" t="str">
        <f>+IFERROR(VLOOKUP(AN150,Tabla1[],2,FALSE),"")</f>
        <v/>
      </c>
      <c r="AP150" t="s">
        <v>1236</v>
      </c>
      <c r="AQ150" t="str">
        <f t="shared" si="4"/>
        <v/>
      </c>
      <c r="AR150" t="s">
        <v>1236</v>
      </c>
      <c r="AS150" t="str">
        <f t="shared" si="5"/>
        <v/>
      </c>
    </row>
    <row r="151" spans="39:45" x14ac:dyDescent="0.25">
      <c r="AM151" s="7" t="s">
        <v>162</v>
      </c>
      <c r="AO151" s="7" t="str">
        <f>+IFERROR(VLOOKUP(AN151,Tabla1[],2,FALSE),"")</f>
        <v/>
      </c>
      <c r="AP151" t="s">
        <v>1236</v>
      </c>
      <c r="AQ151" t="str">
        <f t="shared" si="4"/>
        <v/>
      </c>
      <c r="AR151" t="s">
        <v>1236</v>
      </c>
      <c r="AS151" t="str">
        <f t="shared" si="5"/>
        <v/>
      </c>
    </row>
    <row r="152" spans="39:45" x14ac:dyDescent="0.25">
      <c r="AM152" s="7" t="s">
        <v>163</v>
      </c>
      <c r="AN152" t="s">
        <v>1021</v>
      </c>
      <c r="AO152" s="7" t="str">
        <f>+IFERROR(VLOOKUP(AN152,Tabla1[],2,FALSE),"")</f>
        <v/>
      </c>
      <c r="AP152" t="s">
        <v>1236</v>
      </c>
      <c r="AQ152" t="str">
        <f t="shared" si="4"/>
        <v/>
      </c>
      <c r="AR152" t="s">
        <v>1236</v>
      </c>
      <c r="AS152" t="str">
        <f t="shared" si="5"/>
        <v/>
      </c>
    </row>
    <row r="153" spans="39:45" x14ac:dyDescent="0.25">
      <c r="AM153" s="7" t="s">
        <v>164</v>
      </c>
      <c r="AO153" s="7" t="str">
        <f>+IFERROR(VLOOKUP(AN153,Tabla1[],2,FALSE),"")</f>
        <v/>
      </c>
      <c r="AP153" t="s">
        <v>1236</v>
      </c>
      <c r="AQ153" t="str">
        <f t="shared" si="4"/>
        <v/>
      </c>
      <c r="AR153" t="s">
        <v>1236</v>
      </c>
      <c r="AS153" t="str">
        <f t="shared" si="5"/>
        <v/>
      </c>
    </row>
    <row r="154" spans="39:45" x14ac:dyDescent="0.25">
      <c r="AM154" s="7" t="s">
        <v>165</v>
      </c>
      <c r="AN154" t="s">
        <v>1060</v>
      </c>
      <c r="AO154" s="7" t="str">
        <f>+IFERROR(VLOOKUP(AN154,Tabla1[],2,FALSE),"")</f>
        <v>ARH</v>
      </c>
      <c r="AP154" t="s">
        <v>1268</v>
      </c>
      <c r="AQ154" t="str">
        <f t="shared" si="4"/>
        <v>ARH-20-01</v>
      </c>
      <c r="AR154" t="s">
        <v>1276</v>
      </c>
      <c r="AS154" t="str">
        <f t="shared" si="5"/>
        <v>\\SERVER2012\ingenieria de procesos\Hojas de proceso\ARH Armado horizontales\ARH-20-01 Conformado de portabulbo - Horizontales.xlsx</v>
      </c>
    </row>
    <row r="155" spans="39:45" x14ac:dyDescent="0.25">
      <c r="AM155" s="7" t="s">
        <v>166</v>
      </c>
      <c r="AO155" s="7" t="str">
        <f>+IFERROR(VLOOKUP(AN155,Tabla1[],2,FALSE),"")</f>
        <v/>
      </c>
      <c r="AP155" t="s">
        <v>1236</v>
      </c>
      <c r="AQ155" t="str">
        <f t="shared" si="4"/>
        <v/>
      </c>
      <c r="AR155" t="s">
        <v>1236</v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">
        <v>1236</v>
      </c>
      <c r="AQ156" t="str">
        <f t="shared" si="4"/>
        <v/>
      </c>
      <c r="AR156" t="s">
        <v>1236</v>
      </c>
      <c r="AS156" t="str">
        <f t="shared" si="5"/>
        <v/>
      </c>
    </row>
    <row r="157" spans="39:45" x14ac:dyDescent="0.25">
      <c r="AM157" s="7" t="s">
        <v>168</v>
      </c>
      <c r="AO157" s="7" t="str">
        <f>+IFERROR(VLOOKUP(AN157,Tabla1[],2,FALSE),"")</f>
        <v/>
      </c>
      <c r="AP157" t="s">
        <v>1236</v>
      </c>
      <c r="AQ157" t="str">
        <f t="shared" si="4"/>
        <v/>
      </c>
      <c r="AR157" t="s">
        <v>1236</v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">
        <v>1236</v>
      </c>
      <c r="AQ158" t="str">
        <f t="shared" si="4"/>
        <v/>
      </c>
      <c r="AR158" t="s">
        <v>1236</v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">
        <v>1236</v>
      </c>
      <c r="AQ159" t="str">
        <f t="shared" si="4"/>
        <v/>
      </c>
      <c r="AR159" t="s">
        <v>1236</v>
      </c>
      <c r="AS159" t="str">
        <f t="shared" si="5"/>
        <v/>
      </c>
    </row>
    <row r="160" spans="39:45" x14ac:dyDescent="0.25">
      <c r="AM160" s="7" t="s">
        <v>171</v>
      </c>
      <c r="AO160" s="7" t="str">
        <f>+IFERROR(VLOOKUP(AN160,Tabla1[],2,FALSE),"")</f>
        <v/>
      </c>
      <c r="AP160" t="s">
        <v>1236</v>
      </c>
      <c r="AQ160" t="str">
        <f t="shared" si="4"/>
        <v/>
      </c>
      <c r="AR160" t="s">
        <v>1236</v>
      </c>
      <c r="AS160" t="str">
        <f t="shared" si="5"/>
        <v/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">
        <v>1236</v>
      </c>
      <c r="AQ161" t="str">
        <f t="shared" si="4"/>
        <v/>
      </c>
      <c r="AR161" t="s">
        <v>1236</v>
      </c>
      <c r="AS161" t="str">
        <f t="shared" si="5"/>
        <v/>
      </c>
    </row>
    <row r="162" spans="39:45" x14ac:dyDescent="0.25">
      <c r="AM162" s="7" t="s">
        <v>173</v>
      </c>
      <c r="AO162" s="7" t="str">
        <f>+IFERROR(VLOOKUP(AN162,Tabla1[],2,FALSE),"")</f>
        <v/>
      </c>
      <c r="AP162" t="s">
        <v>1236</v>
      </c>
      <c r="AQ162" t="str">
        <f t="shared" si="4"/>
        <v/>
      </c>
      <c r="AR162" t="s">
        <v>1236</v>
      </c>
      <c r="AS162" t="str">
        <f t="shared" si="5"/>
        <v/>
      </c>
    </row>
    <row r="163" spans="39:45" x14ac:dyDescent="0.25">
      <c r="AM163" s="7" t="s">
        <v>174</v>
      </c>
      <c r="AO163" s="7" t="str">
        <f>+IFERROR(VLOOKUP(AN163,Tabla1[],2,FALSE),"")</f>
        <v/>
      </c>
      <c r="AP163" t="s">
        <v>1236</v>
      </c>
      <c r="AQ163" t="str">
        <f t="shared" si="4"/>
        <v/>
      </c>
      <c r="AR163" t="s">
        <v>1236</v>
      </c>
      <c r="AS163" t="str">
        <f t="shared" si="5"/>
        <v/>
      </c>
    </row>
    <row r="164" spans="39:45" x14ac:dyDescent="0.25">
      <c r="AM164" s="7" t="s">
        <v>175</v>
      </c>
      <c r="AN164" t="s">
        <v>1061</v>
      </c>
      <c r="AO164" s="7" t="str">
        <f>+IFERROR(VLOOKUP(AN164,Tabla1[],2,FALSE),"")</f>
        <v>ARH</v>
      </c>
      <c r="AP164" t="s">
        <v>1268</v>
      </c>
      <c r="AQ164" t="str">
        <f t="shared" si="4"/>
        <v>ARH-01-05</v>
      </c>
      <c r="AR164" t="s">
        <v>1277</v>
      </c>
      <c r="AS164" t="str">
        <f t="shared" si="5"/>
        <v>\\SERVER2012\ingenieria de procesos\Hojas de proceso\ARH Armado horizontales\ARH-01-05 Armado exterior - Horizontales.xlsx</v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">
        <v>1236</v>
      </c>
      <c r="AQ165" t="str">
        <f t="shared" si="4"/>
        <v/>
      </c>
      <c r="AR165" t="s">
        <v>1236</v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">
        <v>1236</v>
      </c>
      <c r="AQ166" t="str">
        <f t="shared" si="4"/>
        <v/>
      </c>
      <c r="AR166" t="s">
        <v>1236</v>
      </c>
      <c r="AS166" t="str">
        <f t="shared" si="5"/>
        <v/>
      </c>
    </row>
    <row r="167" spans="39:45" x14ac:dyDescent="0.25">
      <c r="AM167" s="7" t="s">
        <v>178</v>
      </c>
      <c r="AO167" s="7" t="str">
        <f>+IFERROR(VLOOKUP(AN167,Tabla1[],2,FALSE),"")</f>
        <v/>
      </c>
      <c r="AP167" t="s">
        <v>1236</v>
      </c>
      <c r="AQ167" t="str">
        <f t="shared" si="4"/>
        <v/>
      </c>
      <c r="AR167" t="s">
        <v>1236</v>
      </c>
      <c r="AS167" t="str">
        <f t="shared" si="5"/>
        <v/>
      </c>
    </row>
    <row r="168" spans="39:45" x14ac:dyDescent="0.25">
      <c r="AM168" s="7" t="s">
        <v>179</v>
      </c>
      <c r="AO168" s="7" t="str">
        <f>+IFERROR(VLOOKUP(AN168,Tabla1[],2,FALSE),"")</f>
        <v/>
      </c>
      <c r="AP168" t="s">
        <v>1236</v>
      </c>
      <c r="AQ168" t="str">
        <f t="shared" si="4"/>
        <v/>
      </c>
      <c r="AR168" t="s">
        <v>1236</v>
      </c>
      <c r="AS168" t="str">
        <f t="shared" si="5"/>
        <v/>
      </c>
    </row>
    <row r="169" spans="39:45" x14ac:dyDescent="0.25">
      <c r="AM169" s="7" t="s">
        <v>180</v>
      </c>
      <c r="AO169" s="7" t="str">
        <f>+IFERROR(VLOOKUP(AN169,Tabla1[],2,FALSE),"")</f>
        <v/>
      </c>
      <c r="AP169" t="s">
        <v>1236</v>
      </c>
      <c r="AQ169" t="str">
        <f t="shared" si="4"/>
        <v/>
      </c>
      <c r="AR169" t="s">
        <v>1236</v>
      </c>
      <c r="AS169" t="str">
        <f t="shared" si="5"/>
        <v/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">
        <v>1236</v>
      </c>
      <c r="AQ170" t="str">
        <f t="shared" si="4"/>
        <v/>
      </c>
      <c r="AR170" t="s">
        <v>1236</v>
      </c>
      <c r="AS170" t="str">
        <f t="shared" si="5"/>
        <v/>
      </c>
    </row>
    <row r="171" spans="39:45" x14ac:dyDescent="0.25">
      <c r="AM171" s="7" t="s">
        <v>182</v>
      </c>
      <c r="AO171" s="7" t="str">
        <f>+IFERROR(VLOOKUP(AN171,Tabla1[],2,FALSE),"")</f>
        <v/>
      </c>
      <c r="AP171" t="s">
        <v>1236</v>
      </c>
      <c r="AQ171" t="str">
        <f t="shared" si="4"/>
        <v/>
      </c>
      <c r="AR171" t="s">
        <v>1236</v>
      </c>
      <c r="AS171" t="str">
        <f t="shared" si="5"/>
        <v/>
      </c>
    </row>
    <row r="172" spans="39:45" x14ac:dyDescent="0.25">
      <c r="AM172" s="7" t="s">
        <v>183</v>
      </c>
      <c r="AN172" t="s">
        <v>1062</v>
      </c>
      <c r="AO172" s="7" t="str">
        <f>+IFERROR(VLOOKUP(AN172,Tabla1[],2,FALSE),"")</f>
        <v>ARH</v>
      </c>
      <c r="AP172" t="s">
        <v>1268</v>
      </c>
      <c r="AQ172" t="str">
        <f t="shared" si="4"/>
        <v>ARH-30-05</v>
      </c>
      <c r="AR172" t="s">
        <v>1278</v>
      </c>
      <c r="AS172" t="str">
        <f t="shared" si="5"/>
        <v>\\SERVER2012\ingenieria de procesos\Hojas de proceso\ARH Armado horizontales\ARH-30-05 Ensamble interior-exterior - Horizontales.xlsx</v>
      </c>
    </row>
    <row r="173" spans="39:45" x14ac:dyDescent="0.25">
      <c r="AM173" s="7" t="s">
        <v>184</v>
      </c>
      <c r="AO173" s="7" t="str">
        <f>+IFERROR(VLOOKUP(AN173,Tabla1[],2,FALSE),"")</f>
        <v/>
      </c>
      <c r="AP173" t="s">
        <v>1236</v>
      </c>
      <c r="AQ173" t="str">
        <f t="shared" si="4"/>
        <v/>
      </c>
      <c r="AR173" t="s">
        <v>1236</v>
      </c>
      <c r="AS173" t="str">
        <f t="shared" si="5"/>
        <v/>
      </c>
    </row>
    <row r="174" spans="39:45" x14ac:dyDescent="0.25">
      <c r="AM174" s="7" t="s">
        <v>185</v>
      </c>
      <c r="AN174" t="s">
        <v>1097</v>
      </c>
      <c r="AO174" s="7" t="str">
        <f>+IFERROR(VLOOKUP(AN174,Tabla1[],2,FALSE),"")</f>
        <v>ARH</v>
      </c>
      <c r="AP174" t="s">
        <v>1268</v>
      </c>
      <c r="AQ174" t="str">
        <f t="shared" si="4"/>
        <v>ARH-35-05</v>
      </c>
      <c r="AR174" t="s">
        <v>1279</v>
      </c>
      <c r="AS174" t="str">
        <f t="shared" si="5"/>
        <v>\\SERVER2012\ingenieria de procesos\Hojas de proceso\ARH Armado horizontales\ARH-35-05 Precalentado de gabinetes - Horizontales.xlsx</v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">
        <v>1236</v>
      </c>
      <c r="AQ175" t="str">
        <f t="shared" si="4"/>
        <v/>
      </c>
      <c r="AR175" t="s">
        <v>1236</v>
      </c>
      <c r="AS175" t="str">
        <f t="shared" si="5"/>
        <v/>
      </c>
    </row>
    <row r="176" spans="39:45" x14ac:dyDescent="0.25">
      <c r="AM176" s="7" t="s">
        <v>187</v>
      </c>
      <c r="AN176" t="s">
        <v>786</v>
      </c>
      <c r="AO176" s="7" t="str">
        <f>+IFERROR(VLOOKUP(AN176,Tabla1[],2,FALSE),"")</f>
        <v>ESP</v>
      </c>
      <c r="AP176" t="s">
        <v>1251</v>
      </c>
      <c r="AQ176" t="str">
        <f t="shared" si="4"/>
        <v>ESP-01-01</v>
      </c>
      <c r="AR176" t="s">
        <v>1280</v>
      </c>
      <c r="AS176" t="str">
        <f t="shared" si="5"/>
        <v>\\SERVER2012\ingenieria de procesos\Hojas de proceso\ESP Espumado\ESP-01-01 Barrido de nitrógeno.xlsx</v>
      </c>
    </row>
    <row r="177" spans="39:45" x14ac:dyDescent="0.25">
      <c r="AM177" s="7" t="s">
        <v>188</v>
      </c>
      <c r="AO177" s="7" t="str">
        <f>+IFERROR(VLOOKUP(AN177,Tabla1[],2,FALSE),"")</f>
        <v/>
      </c>
      <c r="AP177" t="s">
        <v>1236</v>
      </c>
      <c r="AQ177" t="str">
        <f t="shared" si="4"/>
        <v/>
      </c>
      <c r="AR177" t="s">
        <v>1236</v>
      </c>
      <c r="AS177" t="str">
        <f t="shared" si="5"/>
        <v/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">
        <v>1236</v>
      </c>
      <c r="AQ178" t="str">
        <f t="shared" si="4"/>
        <v/>
      </c>
      <c r="AR178" t="s">
        <v>1236</v>
      </c>
      <c r="AS178" t="str">
        <f t="shared" si="5"/>
        <v/>
      </c>
    </row>
    <row r="179" spans="39:45" x14ac:dyDescent="0.25">
      <c r="AM179" s="7" t="s">
        <v>190</v>
      </c>
      <c r="AO179" s="7" t="str">
        <f>+IFERROR(VLOOKUP(AN179,Tabla1[],2,FALSE),"")</f>
        <v/>
      </c>
      <c r="AP179" t="s">
        <v>1236</v>
      </c>
      <c r="AQ179" t="str">
        <f t="shared" si="4"/>
        <v/>
      </c>
      <c r="AR179" t="s">
        <v>1236</v>
      </c>
      <c r="AS179" t="str">
        <f t="shared" si="5"/>
        <v/>
      </c>
    </row>
    <row r="180" spans="39:45" x14ac:dyDescent="0.25">
      <c r="AM180" s="7" t="s">
        <v>191</v>
      </c>
      <c r="AN180" t="s">
        <v>1080</v>
      </c>
      <c r="AO180" s="7" t="str">
        <f>+IFERROR(VLOOKUP(AN180,Tabla1[],2,FALSE),"")</f>
        <v>PEH</v>
      </c>
      <c r="AP180" t="s">
        <v>1281</v>
      </c>
      <c r="AQ180" t="str">
        <f t="shared" si="4"/>
        <v>PEH-01-01</v>
      </c>
      <c r="AR180" t="s">
        <v>1282</v>
      </c>
      <c r="AS180" t="str">
        <f t="shared" si="5"/>
        <v>\\SERVER2012\ingenieria de procesos\Hojas de proceso\PEH Post-espumado horizontales\PEH-01-01 Limpieza gabinete - Horizontales.xlsx</v>
      </c>
    </row>
    <row r="181" spans="39:45" x14ac:dyDescent="0.25">
      <c r="AM181" s="7" t="s">
        <v>192</v>
      </c>
      <c r="AO181" s="7" t="str">
        <f>+IFERROR(VLOOKUP(AN181,Tabla1[],2,FALSE),"")</f>
        <v/>
      </c>
      <c r="AP181" t="s">
        <v>1236</v>
      </c>
      <c r="AQ181" t="str">
        <f t="shared" si="4"/>
        <v/>
      </c>
      <c r="AR181" t="s">
        <v>1236</v>
      </c>
      <c r="AS181" t="str">
        <f t="shared" si="5"/>
        <v/>
      </c>
    </row>
    <row r="182" spans="39:45" x14ac:dyDescent="0.25">
      <c r="AM182" s="7" t="s">
        <v>193</v>
      </c>
      <c r="AN182" t="s">
        <v>1081</v>
      </c>
      <c r="AO182" s="7" t="str">
        <f>+IFERROR(VLOOKUP(AN182,Tabla1[],2,FALSE),"")</f>
        <v>PEH</v>
      </c>
      <c r="AP182" t="s">
        <v>1281</v>
      </c>
      <c r="AQ182" t="str">
        <f t="shared" si="4"/>
        <v>PEH-05-01</v>
      </c>
      <c r="AR182" t="s">
        <v>1283</v>
      </c>
      <c r="AS182" t="str">
        <f t="shared" si="5"/>
        <v>\\SERVER2012\ingenieria de procesos\Hojas de proceso\PEH Post-espumado horizontales\PEH-05-01 Colocación parante - Fr4500.xlsx</v>
      </c>
    </row>
    <row r="183" spans="39:45" x14ac:dyDescent="0.25">
      <c r="AM183" s="7" t="s">
        <v>194</v>
      </c>
      <c r="AO183" s="7" t="str">
        <f>+IFERROR(VLOOKUP(AN183,Tabla1[],2,FALSE),"")</f>
        <v/>
      </c>
      <c r="AP183" t="s">
        <v>1236</v>
      </c>
      <c r="AQ183" t="str">
        <f t="shared" si="4"/>
        <v/>
      </c>
      <c r="AR183" t="s">
        <v>1236</v>
      </c>
      <c r="AS183" t="str">
        <f t="shared" si="5"/>
        <v/>
      </c>
    </row>
    <row r="184" spans="39:45" x14ac:dyDescent="0.25">
      <c r="AM184" s="7" t="s">
        <v>195</v>
      </c>
      <c r="AN184" t="s">
        <v>1102</v>
      </c>
      <c r="AO184" s="7" t="str">
        <f>+IFERROR(VLOOKUP(AN184,Tabla1[],2,FALSE),"")</f>
        <v>PEH</v>
      </c>
      <c r="AP184" t="s">
        <v>1281</v>
      </c>
      <c r="AQ184" t="str">
        <f t="shared" si="4"/>
        <v>PEH-10-05</v>
      </c>
      <c r="AR184" t="s">
        <v>1284</v>
      </c>
      <c r="AS184" t="str">
        <f t="shared" si="5"/>
        <v>\\SERVER2012\ingenieria de procesos\Hojas de proceso\PEH Post-espumado horizontales\PEH-10-05 Colocación de bases - Horizontales.xlsx</v>
      </c>
    </row>
    <row r="185" spans="39:45" x14ac:dyDescent="0.25">
      <c r="AM185" s="7" t="s">
        <v>196</v>
      </c>
      <c r="AO185" s="7" t="str">
        <f>+IFERROR(VLOOKUP(AN185,Tabla1[],2,FALSE),"")</f>
        <v/>
      </c>
      <c r="AP185" t="s">
        <v>1236</v>
      </c>
      <c r="AQ185" t="str">
        <f t="shared" si="4"/>
        <v/>
      </c>
      <c r="AR185" t="s">
        <v>1236</v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">
        <v>1236</v>
      </c>
      <c r="AQ186" t="str">
        <f t="shared" si="4"/>
        <v/>
      </c>
      <c r="AR186" t="s">
        <v>1236</v>
      </c>
      <c r="AS186" t="str">
        <f t="shared" si="5"/>
        <v/>
      </c>
    </row>
    <row r="187" spans="39:45" x14ac:dyDescent="0.25">
      <c r="AM187" s="7" t="s">
        <v>198</v>
      </c>
      <c r="AN187" t="s">
        <v>1063</v>
      </c>
      <c r="AO187" s="7" t="str">
        <f>+IFERROR(VLOOKUP(AN187,Tabla1[],2,FALSE),"")</f>
        <v>ARH</v>
      </c>
      <c r="AP187" t="s">
        <v>1268</v>
      </c>
      <c r="AQ187" t="str">
        <f t="shared" si="4"/>
        <v>ARH-01-01</v>
      </c>
      <c r="AR187" t="s">
        <v>1285</v>
      </c>
      <c r="AS187" t="str">
        <f t="shared" si="5"/>
        <v>\\SERVER2012\ingenieria de procesos\Hojas de proceso\ARH Armado horizontales\ARH-01-01 Armado piso corruplast - Horizontales.xlsx</v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">
        <v>1236</v>
      </c>
      <c r="AQ188" t="str">
        <f t="shared" si="4"/>
        <v/>
      </c>
      <c r="AR188" t="s">
        <v>1236</v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">
        <v>1236</v>
      </c>
      <c r="AQ189" t="str">
        <f t="shared" si="4"/>
        <v/>
      </c>
      <c r="AR189" t="s">
        <v>1236</v>
      </c>
      <c r="AS189" t="str">
        <f t="shared" si="5"/>
        <v/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">
        <v>1236</v>
      </c>
      <c r="AQ190" t="str">
        <f t="shared" si="4"/>
        <v/>
      </c>
      <c r="AR190" t="s">
        <v>1236</v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">
        <v>1236</v>
      </c>
      <c r="AQ191" t="str">
        <f t="shared" si="4"/>
        <v/>
      </c>
      <c r="AR191" t="s">
        <v>1236</v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">
        <v>1236</v>
      </c>
      <c r="AQ192" t="str">
        <f t="shared" ref="AQ192:AQ255" si="6">IF(AO192="","",AO192&amp;"-"&amp;RIGHT(AN192,5))</f>
        <v/>
      </c>
      <c r="AR192" t="s">
        <v>1236</v>
      </c>
      <c r="AS192" t="str">
        <f t="shared" ref="AS192:AS255" si="7">IF(AO192="","",$AN$4&amp;AP192&amp;"\"&amp;AQ192&amp;" "&amp;AR192&amp;$AN$5)</f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">
        <v>1236</v>
      </c>
      <c r="AQ193" t="str">
        <f t="shared" si="6"/>
        <v/>
      </c>
      <c r="AR193" t="s">
        <v>1236</v>
      </c>
      <c r="AS193" t="str">
        <f t="shared" si="7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">
        <v>1236</v>
      </c>
      <c r="AQ194" t="str">
        <f t="shared" si="6"/>
        <v/>
      </c>
      <c r="AR194" t="s">
        <v>1236</v>
      </c>
      <c r="AS194" t="str">
        <f t="shared" si="7"/>
        <v/>
      </c>
    </row>
    <row r="195" spans="39:45" x14ac:dyDescent="0.25">
      <c r="AM195" s="7" t="s">
        <v>206</v>
      </c>
      <c r="AO195" s="7" t="str">
        <f>+IFERROR(VLOOKUP(AN195,Tabla1[],2,FALSE),"")</f>
        <v/>
      </c>
      <c r="AP195" t="s">
        <v>1236</v>
      </c>
      <c r="AQ195" t="str">
        <f t="shared" si="6"/>
        <v/>
      </c>
      <c r="AR195" t="s">
        <v>1236</v>
      </c>
      <c r="AS195" t="str">
        <f t="shared" si="7"/>
        <v/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">
        <v>1236</v>
      </c>
      <c r="AQ196" t="str">
        <f t="shared" si="6"/>
        <v/>
      </c>
      <c r="AR196" t="s">
        <v>1236</v>
      </c>
      <c r="AS196" t="str">
        <f t="shared" si="7"/>
        <v/>
      </c>
    </row>
    <row r="197" spans="39:45" x14ac:dyDescent="0.25">
      <c r="AM197" s="7" t="s">
        <v>208</v>
      </c>
      <c r="AO197" s="7" t="str">
        <f>+IFERROR(VLOOKUP(AN197,Tabla1[],2,FALSE),"")</f>
        <v/>
      </c>
      <c r="AP197" t="s">
        <v>1236</v>
      </c>
      <c r="AQ197" t="str">
        <f t="shared" si="6"/>
        <v/>
      </c>
      <c r="AR197" t="s">
        <v>1236</v>
      </c>
      <c r="AS197" t="str">
        <f t="shared" si="7"/>
        <v/>
      </c>
    </row>
    <row r="198" spans="39:45" x14ac:dyDescent="0.25">
      <c r="AM198" s="7" t="s">
        <v>209</v>
      </c>
      <c r="AO198" s="7" t="str">
        <f>+IFERROR(VLOOKUP(AN198,Tabla1[],2,FALSE),"")</f>
        <v/>
      </c>
      <c r="AP198" t="s">
        <v>1236</v>
      </c>
      <c r="AQ198" t="str">
        <f t="shared" si="6"/>
        <v/>
      </c>
      <c r="AR198" t="s">
        <v>1236</v>
      </c>
      <c r="AS198" t="str">
        <f t="shared" si="7"/>
        <v/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">
        <v>1236</v>
      </c>
      <c r="AQ199" t="str">
        <f t="shared" si="6"/>
        <v/>
      </c>
      <c r="AR199" t="s">
        <v>1236</v>
      </c>
      <c r="AS199" t="str">
        <f t="shared" si="7"/>
        <v/>
      </c>
    </row>
    <row r="200" spans="39:45" x14ac:dyDescent="0.25">
      <c r="AM200" s="7" t="s">
        <v>211</v>
      </c>
      <c r="AO200" s="7" t="str">
        <f>+IFERROR(VLOOKUP(AN200,Tabla1[],2,FALSE),"")</f>
        <v/>
      </c>
      <c r="AP200" t="s">
        <v>1236</v>
      </c>
      <c r="AQ200" t="str">
        <f t="shared" si="6"/>
        <v/>
      </c>
      <c r="AR200" t="s">
        <v>1236</v>
      </c>
      <c r="AS200" t="str">
        <f t="shared" si="7"/>
        <v/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">
        <v>1236</v>
      </c>
      <c r="AQ201" t="str">
        <f t="shared" si="6"/>
        <v/>
      </c>
      <c r="AR201" t="s">
        <v>1236</v>
      </c>
      <c r="AS201" t="str">
        <f t="shared" si="7"/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">
        <v>1236</v>
      </c>
      <c r="AQ202" t="str">
        <f t="shared" si="6"/>
        <v/>
      </c>
      <c r="AR202" t="s">
        <v>1236</v>
      </c>
      <c r="AS202" t="str">
        <f t="shared" si="7"/>
        <v/>
      </c>
    </row>
    <row r="203" spans="39:45" x14ac:dyDescent="0.25">
      <c r="AM203" s="7" t="s">
        <v>214</v>
      </c>
      <c r="AN203" t="s">
        <v>1157</v>
      </c>
      <c r="AO203" s="7" t="str">
        <f>+IFERROR(VLOOKUP(AN203,Tabla1[],2,FALSE),"")</f>
        <v>ARH</v>
      </c>
      <c r="AP203" t="s">
        <v>1268</v>
      </c>
      <c r="AQ203" t="str">
        <f t="shared" si="6"/>
        <v>ARH-19-01</v>
      </c>
      <c r="AR203" t="s">
        <v>1286</v>
      </c>
      <c r="AS203" t="str">
        <f t="shared" si="7"/>
        <v>\\SERVER2012\ingenieria de procesos\Hojas de proceso\ARH Armado horizontales\ARH-19-01 Corte de tubo de aluminio - Freezers Cont Int.xlsx</v>
      </c>
    </row>
    <row r="204" spans="39:45" x14ac:dyDescent="0.25">
      <c r="AM204" s="7" t="s">
        <v>215</v>
      </c>
      <c r="AO204" s="7" t="str">
        <f>+IFERROR(VLOOKUP(AN204,Tabla1[],2,FALSE),"")</f>
        <v/>
      </c>
      <c r="AP204" t="s">
        <v>1236</v>
      </c>
      <c r="AQ204" t="str">
        <f t="shared" si="6"/>
        <v/>
      </c>
      <c r="AR204" t="s">
        <v>1236</v>
      </c>
      <c r="AS204" t="str">
        <f t="shared" si="7"/>
        <v/>
      </c>
    </row>
    <row r="205" spans="39:45" x14ac:dyDescent="0.25">
      <c r="AM205" s="7" t="s">
        <v>216</v>
      </c>
      <c r="AO205" s="7" t="str">
        <f>+IFERROR(VLOOKUP(AN205,Tabla1[],2,FALSE),"")</f>
        <v/>
      </c>
      <c r="AP205" t="s">
        <v>1236</v>
      </c>
      <c r="AQ205" t="str">
        <f t="shared" si="6"/>
        <v/>
      </c>
      <c r="AR205" t="s">
        <v>1236</v>
      </c>
      <c r="AS205" t="str">
        <f t="shared" si="7"/>
        <v/>
      </c>
    </row>
    <row r="206" spans="39:45" x14ac:dyDescent="0.25">
      <c r="AM206" s="7" t="s">
        <v>217</v>
      </c>
      <c r="AO206" s="7" t="str">
        <f>+IFERROR(VLOOKUP(AN206,Tabla1[],2,FALSE),"")</f>
        <v/>
      </c>
      <c r="AP206" t="s">
        <v>1236</v>
      </c>
      <c r="AQ206" t="str">
        <f t="shared" si="6"/>
        <v/>
      </c>
      <c r="AR206" t="s">
        <v>1236</v>
      </c>
      <c r="AS206" t="str">
        <f t="shared" si="7"/>
        <v/>
      </c>
    </row>
    <row r="207" spans="39:45" x14ac:dyDescent="0.25">
      <c r="AM207" s="7" t="s">
        <v>218</v>
      </c>
      <c r="AO207" s="7" t="str">
        <f>+IFERROR(VLOOKUP(AN207,Tabla1[],2,FALSE),"")</f>
        <v/>
      </c>
      <c r="AP207" t="s">
        <v>1236</v>
      </c>
      <c r="AQ207" t="str">
        <f t="shared" si="6"/>
        <v/>
      </c>
      <c r="AR207" t="s">
        <v>1236</v>
      </c>
      <c r="AS207" t="str">
        <f t="shared" si="7"/>
        <v/>
      </c>
    </row>
    <row r="208" spans="39:45" x14ac:dyDescent="0.25">
      <c r="AM208" s="7" t="s">
        <v>219</v>
      </c>
      <c r="AO208" s="7" t="str">
        <f>+IFERROR(VLOOKUP(AN208,Tabla1[],2,FALSE),"")</f>
        <v/>
      </c>
      <c r="AP208" t="s">
        <v>1236</v>
      </c>
      <c r="AQ208" t="str">
        <f t="shared" si="6"/>
        <v/>
      </c>
      <c r="AR208" t="s">
        <v>1236</v>
      </c>
      <c r="AS208" t="str">
        <f t="shared" si="7"/>
        <v/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">
        <v>1236</v>
      </c>
      <c r="AQ209" t="str">
        <f t="shared" si="6"/>
        <v/>
      </c>
      <c r="AR209" t="s">
        <v>1236</v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">
        <v>1236</v>
      </c>
      <c r="AQ210" t="str">
        <f t="shared" si="6"/>
        <v/>
      </c>
      <c r="AR210" t="s">
        <v>1236</v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">
        <v>1236</v>
      </c>
      <c r="AQ211" t="str">
        <f t="shared" si="6"/>
        <v/>
      </c>
      <c r="AR211" t="s">
        <v>1236</v>
      </c>
      <c r="AS211" t="str">
        <f t="shared" si="7"/>
        <v/>
      </c>
    </row>
    <row r="212" spans="39:45" x14ac:dyDescent="0.25">
      <c r="AM212" s="7" t="s">
        <v>223</v>
      </c>
      <c r="AO212" s="7" t="str">
        <f>+IFERROR(VLOOKUP(AN212,Tabla1[],2,FALSE),"")</f>
        <v/>
      </c>
      <c r="AP212" t="s">
        <v>1236</v>
      </c>
      <c r="AQ212" t="str">
        <f t="shared" si="6"/>
        <v/>
      </c>
      <c r="AR212" t="s">
        <v>1236</v>
      </c>
      <c r="AS212" t="str">
        <f t="shared" si="7"/>
        <v/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">
        <v>1236</v>
      </c>
      <c r="AQ213" t="str">
        <f t="shared" si="6"/>
        <v/>
      </c>
      <c r="AR213" t="s">
        <v>1236</v>
      </c>
      <c r="AS213" t="str">
        <f t="shared" si="7"/>
        <v/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">
        <v>1236</v>
      </c>
      <c r="AQ214" t="str">
        <f t="shared" si="6"/>
        <v/>
      </c>
      <c r="AR214" t="s">
        <v>1236</v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">
        <v>1236</v>
      </c>
      <c r="AQ215" t="str">
        <f t="shared" si="6"/>
        <v/>
      </c>
      <c r="AR215" t="s">
        <v>1236</v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">
        <v>1236</v>
      </c>
      <c r="AQ216" t="str">
        <f t="shared" si="6"/>
        <v/>
      </c>
      <c r="AR216" t="s">
        <v>1236</v>
      </c>
      <c r="AS216" t="str">
        <f t="shared" si="7"/>
        <v/>
      </c>
    </row>
    <row r="217" spans="39:45" x14ac:dyDescent="0.25">
      <c r="AM217" s="7" t="s">
        <v>228</v>
      </c>
      <c r="AN217" t="s">
        <v>746</v>
      </c>
      <c r="AO217" s="7" t="str">
        <f>+IFERROR(VLOOKUP(AN217,Tabla1[],2,FALSE),"")</f>
        <v/>
      </c>
      <c r="AP217" t="s">
        <v>1236</v>
      </c>
      <c r="AQ217" t="str">
        <f t="shared" si="6"/>
        <v/>
      </c>
      <c r="AR217" t="s">
        <v>1236</v>
      </c>
      <c r="AS217" t="str">
        <f t="shared" si="7"/>
        <v/>
      </c>
    </row>
    <row r="218" spans="39:45" x14ac:dyDescent="0.25">
      <c r="AM218" s="7" t="s">
        <v>229</v>
      </c>
      <c r="AN218" t="s">
        <v>1022</v>
      </c>
      <c r="AO218" s="7" t="str">
        <f>+IFERROR(VLOOKUP(AN218,Tabla1[],2,FALSE),"")</f>
        <v>PLA</v>
      </c>
      <c r="AP218" t="s">
        <v>1243</v>
      </c>
      <c r="AQ218" t="str">
        <f t="shared" si="6"/>
        <v>PLA-05-01</v>
      </c>
      <c r="AR218" t="s">
        <v>1244</v>
      </c>
      <c r="AS218" t="str">
        <f t="shared" si="7"/>
        <v>\\SERVER2012\ingenieria de procesos\Hojas de proceso\PLA Plásticos\PLA-05-01 Termoformado M1-M2.xlsx</v>
      </c>
    </row>
    <row r="219" spans="39:45" x14ac:dyDescent="0.25">
      <c r="AM219" s="7" t="s">
        <v>230</v>
      </c>
      <c r="AN219" t="s">
        <v>1127</v>
      </c>
      <c r="AO219" s="7" t="str">
        <f>+IFERROR(VLOOKUP(AN219,Tabla1[],2,FALSE),"")</f>
        <v>PLA</v>
      </c>
      <c r="AP219" t="s">
        <v>1243</v>
      </c>
      <c r="AQ219" t="str">
        <f t="shared" si="6"/>
        <v>PLA-10-45</v>
      </c>
      <c r="AR219" t="s">
        <v>1287</v>
      </c>
      <c r="AS219" t="str">
        <f t="shared" si="7"/>
        <v>\\SERVER2012\ingenieria de procesos\Hojas de proceso\PLA Plásticos\PLA-10-45 Corte parante - Fr4500.xlsx</v>
      </c>
    </row>
    <row r="220" spans="39:45" x14ac:dyDescent="0.25">
      <c r="AM220" s="7" t="s">
        <v>231</v>
      </c>
      <c r="AO220" s="7" t="str">
        <f>+IFERROR(VLOOKUP(AN220,Tabla1[],2,FALSE),"")</f>
        <v/>
      </c>
      <c r="AP220" t="s">
        <v>1236</v>
      </c>
      <c r="AQ220" t="str">
        <f t="shared" si="6"/>
        <v/>
      </c>
      <c r="AR220" t="s">
        <v>1236</v>
      </c>
      <c r="AS220" t="str">
        <f t="shared" si="7"/>
        <v/>
      </c>
    </row>
    <row r="221" spans="39:45" x14ac:dyDescent="0.25">
      <c r="AM221" s="7" t="s">
        <v>232</v>
      </c>
      <c r="AO221" s="7" t="str">
        <f>+IFERROR(VLOOKUP(AN221,Tabla1[],2,FALSE),"")</f>
        <v/>
      </c>
      <c r="AP221" t="s">
        <v>1236</v>
      </c>
      <c r="AQ221" t="str">
        <f t="shared" si="6"/>
        <v/>
      </c>
      <c r="AR221" t="s">
        <v>1236</v>
      </c>
      <c r="AS221" t="str">
        <f t="shared" si="7"/>
        <v/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">
        <v>1236</v>
      </c>
      <c r="AQ222" t="str">
        <f t="shared" si="6"/>
        <v/>
      </c>
      <c r="AR222" t="s">
        <v>1236</v>
      </c>
      <c r="AS222" t="str">
        <f t="shared" si="7"/>
        <v/>
      </c>
    </row>
    <row r="223" spans="39:45" x14ac:dyDescent="0.25">
      <c r="AM223" s="7" t="s">
        <v>234</v>
      </c>
      <c r="AN223" t="s">
        <v>1135</v>
      </c>
      <c r="AO223" s="7" t="str">
        <f>+IFERROR(VLOOKUP(AN223,Tabla1[],2,FALSE),"")</f>
        <v>PLA</v>
      </c>
      <c r="AP223" t="s">
        <v>1243</v>
      </c>
      <c r="AQ223" t="str">
        <f t="shared" si="6"/>
        <v>PLA-20-35</v>
      </c>
      <c r="AR223" t="s">
        <v>1288</v>
      </c>
      <c r="AS223" t="str">
        <f t="shared" si="7"/>
        <v>\\SERVER2012\ingenieria de procesos\Hojas de proceso\PLA Plásticos\PLA-20-35 Terminación parante - Fr4500.xlsx</v>
      </c>
    </row>
    <row r="224" spans="39:45" x14ac:dyDescent="0.25">
      <c r="AM224" s="7" t="s">
        <v>235</v>
      </c>
      <c r="AO224" s="7" t="str">
        <f>+IFERROR(VLOOKUP(AN224,Tabla1[],2,FALSE),"")</f>
        <v/>
      </c>
      <c r="AP224" t="s">
        <v>1236</v>
      </c>
      <c r="AQ224" t="str">
        <f t="shared" si="6"/>
        <v/>
      </c>
      <c r="AR224" t="s">
        <v>1236</v>
      </c>
      <c r="AS224" t="str">
        <f t="shared" si="7"/>
        <v/>
      </c>
    </row>
    <row r="225" spans="39:45" x14ac:dyDescent="0.25">
      <c r="AM225" s="7" t="s">
        <v>236</v>
      </c>
      <c r="AN225" t="s">
        <v>1121</v>
      </c>
      <c r="AO225" s="7" t="str">
        <f>+IFERROR(VLOOKUP(AN225,Tabla1[],2,FALSE),"")</f>
        <v>SUB</v>
      </c>
      <c r="AP225" t="s">
        <v>1289</v>
      </c>
      <c r="AQ225" t="str">
        <f t="shared" si="6"/>
        <v>SUB-35-01</v>
      </c>
      <c r="AR225" t="s">
        <v>1290</v>
      </c>
      <c r="AS225" t="str">
        <f t="shared" si="7"/>
        <v>\\SERVER2012\ingenieria de procesos\Hojas de proceso\SUB Sub-ensamble\SUB-35-01 Armado de parante - Fr4500.xlsx</v>
      </c>
    </row>
    <row r="226" spans="39:45" x14ac:dyDescent="0.25">
      <c r="AM226" s="7" t="s">
        <v>237</v>
      </c>
      <c r="AO226" s="7" t="str">
        <f>+IFERROR(VLOOKUP(AN226,Tabla1[],2,FALSE),"")</f>
        <v/>
      </c>
      <c r="AP226" t="s">
        <v>1236</v>
      </c>
      <c r="AQ226" t="str">
        <f t="shared" si="6"/>
        <v/>
      </c>
      <c r="AR226" t="s">
        <v>1236</v>
      </c>
      <c r="AS226" t="str">
        <f t="shared" si="7"/>
        <v/>
      </c>
    </row>
    <row r="227" spans="39:45" x14ac:dyDescent="0.25">
      <c r="AM227" s="7" t="s">
        <v>238</v>
      </c>
      <c r="AO227" s="7" t="str">
        <f>+IFERROR(VLOOKUP(AN227,Tabla1[],2,FALSE),"")</f>
        <v/>
      </c>
      <c r="AP227" t="s">
        <v>1236</v>
      </c>
      <c r="AQ227" t="str">
        <f t="shared" si="6"/>
        <v/>
      </c>
      <c r="AR227" t="s">
        <v>1236</v>
      </c>
      <c r="AS227" t="str">
        <f t="shared" si="7"/>
        <v/>
      </c>
    </row>
    <row r="228" spans="39:45" x14ac:dyDescent="0.25">
      <c r="AM228" s="7" t="s">
        <v>239</v>
      </c>
      <c r="AO228" s="7" t="str">
        <f>+IFERROR(VLOOKUP(AN228,Tabla1[],2,FALSE),"")</f>
        <v/>
      </c>
      <c r="AP228" t="s">
        <v>1236</v>
      </c>
      <c r="AQ228" t="str">
        <f t="shared" si="6"/>
        <v/>
      </c>
      <c r="AR228" t="s">
        <v>1236</v>
      </c>
      <c r="AS228" t="str">
        <f t="shared" si="7"/>
        <v/>
      </c>
    </row>
    <row r="229" spans="39:45" x14ac:dyDescent="0.25">
      <c r="AM229" s="7" t="s">
        <v>240</v>
      </c>
      <c r="AO229" s="7" t="str">
        <f>+IFERROR(VLOOKUP(AN229,Tabla1[],2,FALSE),"")</f>
        <v/>
      </c>
      <c r="AP229" t="s">
        <v>1236</v>
      </c>
      <c r="AQ229" t="str">
        <f t="shared" si="6"/>
        <v/>
      </c>
      <c r="AR229" t="s">
        <v>1236</v>
      </c>
      <c r="AS229" t="str">
        <f t="shared" si="7"/>
        <v/>
      </c>
    </row>
    <row r="230" spans="39:45" x14ac:dyDescent="0.25">
      <c r="AM230" s="7" t="s">
        <v>241</v>
      </c>
      <c r="AO230" s="7" t="str">
        <f>+IFERROR(VLOOKUP(AN230,Tabla1[],2,FALSE),"")</f>
        <v/>
      </c>
      <c r="AP230" t="s">
        <v>1236</v>
      </c>
      <c r="AQ230" t="str">
        <f t="shared" si="6"/>
        <v/>
      </c>
      <c r="AR230" t="s">
        <v>1236</v>
      </c>
      <c r="AS230" t="str">
        <f t="shared" si="7"/>
        <v/>
      </c>
    </row>
    <row r="231" spans="39:45" x14ac:dyDescent="0.25">
      <c r="AM231" s="7" t="s">
        <v>242</v>
      </c>
      <c r="AN231" t="s">
        <v>1103</v>
      </c>
      <c r="AO231" s="7" t="str">
        <f>+IFERROR(VLOOKUP(AN231,Tabla1[],2,FALSE),"")</f>
        <v>PEH</v>
      </c>
      <c r="AP231" t="s">
        <v>1281</v>
      </c>
      <c r="AQ231" t="str">
        <f t="shared" si="6"/>
        <v>PEH-10-10</v>
      </c>
      <c r="AR231" t="s">
        <v>1291</v>
      </c>
      <c r="AS231" t="str">
        <f t="shared" si="7"/>
        <v>\\SERVER2012\ingenieria de procesos\Hojas de proceso\PEH Post-espumado horizontales\PEH-10-10 Colocación de base de madera - Horizontales.xlsx</v>
      </c>
    </row>
    <row r="232" spans="39:45" x14ac:dyDescent="0.25">
      <c r="AM232" s="7" t="s">
        <v>243</v>
      </c>
      <c r="AO232" s="7" t="str">
        <f>+IFERROR(VLOOKUP(AN232,Tabla1[],2,FALSE),"")</f>
        <v/>
      </c>
      <c r="AP232" t="s">
        <v>1236</v>
      </c>
      <c r="AQ232" t="str">
        <f t="shared" si="6"/>
        <v/>
      </c>
      <c r="AR232" t="s">
        <v>1236</v>
      </c>
      <c r="AS232" t="str">
        <f t="shared" si="7"/>
        <v/>
      </c>
    </row>
    <row r="233" spans="39:45" x14ac:dyDescent="0.25">
      <c r="AM233" s="7" t="s">
        <v>244</v>
      </c>
      <c r="AO233" s="7" t="str">
        <f>+IFERROR(VLOOKUP(AN233,Tabla1[],2,FALSE),"")</f>
        <v/>
      </c>
      <c r="AP233" t="s">
        <v>1236</v>
      </c>
      <c r="AQ233" t="str">
        <f t="shared" si="6"/>
        <v/>
      </c>
      <c r="AR233" t="s">
        <v>1236</v>
      </c>
      <c r="AS233" t="str">
        <f t="shared" si="7"/>
        <v/>
      </c>
    </row>
    <row r="234" spans="39:45" x14ac:dyDescent="0.25">
      <c r="AM234" s="7" t="s">
        <v>245</v>
      </c>
      <c r="AO234" s="7" t="str">
        <f>+IFERROR(VLOOKUP(AN234,Tabla1[],2,FALSE),"")</f>
        <v/>
      </c>
      <c r="AP234" t="s">
        <v>1236</v>
      </c>
      <c r="AQ234" t="str">
        <f t="shared" si="6"/>
        <v/>
      </c>
      <c r="AR234" t="s">
        <v>1236</v>
      </c>
      <c r="AS234" t="str">
        <f t="shared" si="7"/>
        <v/>
      </c>
    </row>
    <row r="235" spans="39:45" x14ac:dyDescent="0.25">
      <c r="AM235" s="7" t="s">
        <v>246</v>
      </c>
      <c r="AO235" s="7" t="str">
        <f>+IFERROR(VLOOKUP(AN235,Tabla1[],2,FALSE),"")</f>
        <v/>
      </c>
      <c r="AP235" t="s">
        <v>1236</v>
      </c>
      <c r="AQ235" t="str">
        <f t="shared" si="6"/>
        <v/>
      </c>
      <c r="AR235" t="s">
        <v>1236</v>
      </c>
      <c r="AS235" t="str">
        <f t="shared" si="7"/>
        <v/>
      </c>
    </row>
    <row r="236" spans="39:45" x14ac:dyDescent="0.25">
      <c r="AM236" s="7" t="s">
        <v>247</v>
      </c>
      <c r="AO236" s="7" t="str">
        <f>+IFERROR(VLOOKUP(AN236,Tabla1[],2,FALSE),"")</f>
        <v/>
      </c>
      <c r="AP236" t="s">
        <v>1236</v>
      </c>
      <c r="AQ236" t="str">
        <f t="shared" si="6"/>
        <v/>
      </c>
      <c r="AR236" t="s">
        <v>1236</v>
      </c>
      <c r="AS236" t="str">
        <f t="shared" si="7"/>
        <v/>
      </c>
    </row>
    <row r="237" spans="39:45" x14ac:dyDescent="0.25">
      <c r="AM237" s="7" t="s">
        <v>248</v>
      </c>
      <c r="AO237" s="7" t="str">
        <f>+IFERROR(VLOOKUP(AN237,Tabla1[],2,FALSE),"")</f>
        <v/>
      </c>
      <c r="AP237" t="s">
        <v>1236</v>
      </c>
      <c r="AQ237" t="str">
        <f t="shared" si="6"/>
        <v/>
      </c>
      <c r="AR237" t="s">
        <v>1236</v>
      </c>
      <c r="AS237" t="str">
        <f t="shared" si="7"/>
        <v/>
      </c>
    </row>
    <row r="238" spans="39:45" x14ac:dyDescent="0.25">
      <c r="AM238" s="7" t="s">
        <v>249</v>
      </c>
      <c r="AO238" s="7" t="str">
        <f>+IFERROR(VLOOKUP(AN238,Tabla1[],2,FALSE),"")</f>
        <v/>
      </c>
      <c r="AP238" t="s">
        <v>1236</v>
      </c>
      <c r="AQ238" t="str">
        <f t="shared" si="6"/>
        <v/>
      </c>
      <c r="AR238" t="s">
        <v>1236</v>
      </c>
      <c r="AS238" t="str">
        <f t="shared" si="7"/>
        <v/>
      </c>
    </row>
    <row r="239" spans="39:45" x14ac:dyDescent="0.25">
      <c r="AM239" s="7" t="s">
        <v>250</v>
      </c>
      <c r="AO239" s="7" t="str">
        <f>+IFERROR(VLOOKUP(AN239,Tabla1[],2,FALSE),"")</f>
        <v/>
      </c>
      <c r="AP239" t="s">
        <v>1236</v>
      </c>
      <c r="AQ239" t="str">
        <f t="shared" si="6"/>
        <v/>
      </c>
      <c r="AR239" t="s">
        <v>1236</v>
      </c>
      <c r="AS239" t="str">
        <f t="shared" si="7"/>
        <v/>
      </c>
    </row>
    <row r="240" spans="39:45" x14ac:dyDescent="0.25">
      <c r="AM240" s="7" t="s">
        <v>251</v>
      </c>
      <c r="AN240" t="s">
        <v>1123</v>
      </c>
      <c r="AO240" s="7" t="str">
        <f>+IFERROR(VLOOKUP(AN240,Tabla1[],2,FALSE),"")</f>
        <v/>
      </c>
      <c r="AP240" t="s">
        <v>1243</v>
      </c>
      <c r="AQ240" t="str">
        <f t="shared" si="6"/>
        <v/>
      </c>
      <c r="AR240" t="s">
        <v>1292</v>
      </c>
      <c r="AS240" t="str">
        <f t="shared" si="7"/>
        <v/>
      </c>
    </row>
    <row r="241" spans="39:45" x14ac:dyDescent="0.25">
      <c r="AM241" s="7" t="s">
        <v>252</v>
      </c>
      <c r="AO241" s="7" t="str">
        <f>+IFERROR(VLOOKUP(AN241,Tabla1[],2,FALSE),"")</f>
        <v/>
      </c>
      <c r="AP241" t="s">
        <v>1236</v>
      </c>
      <c r="AQ241" t="str">
        <f t="shared" si="6"/>
        <v/>
      </c>
      <c r="AR241" t="s">
        <v>1236</v>
      </c>
      <c r="AS241" t="str">
        <f t="shared" si="7"/>
        <v/>
      </c>
    </row>
    <row r="242" spans="39:45" x14ac:dyDescent="0.25">
      <c r="AM242" s="7" t="s">
        <v>253</v>
      </c>
      <c r="AO242" s="7" t="str">
        <f>+IFERROR(VLOOKUP(AN242,Tabla1[],2,FALSE),"")</f>
        <v/>
      </c>
      <c r="AP242" t="s">
        <v>1236</v>
      </c>
      <c r="AQ242" t="str">
        <f t="shared" si="6"/>
        <v/>
      </c>
      <c r="AR242" t="s">
        <v>1236</v>
      </c>
      <c r="AS242" t="str">
        <f t="shared" si="7"/>
        <v/>
      </c>
    </row>
    <row r="243" spans="39:45" x14ac:dyDescent="0.25">
      <c r="AM243" s="7" t="s">
        <v>254</v>
      </c>
      <c r="AO243" s="7" t="str">
        <f>+IFERROR(VLOOKUP(AN243,Tabla1[],2,FALSE),"")</f>
        <v/>
      </c>
      <c r="AP243" t="s">
        <v>1236</v>
      </c>
      <c r="AQ243" t="str">
        <f t="shared" si="6"/>
        <v/>
      </c>
      <c r="AR243" t="s">
        <v>1236</v>
      </c>
      <c r="AS243" t="str">
        <f t="shared" si="7"/>
        <v/>
      </c>
    </row>
    <row r="244" spans="39:45" x14ac:dyDescent="0.25">
      <c r="AM244" s="7" t="s">
        <v>255</v>
      </c>
      <c r="AO244" s="7" t="str">
        <f>+IFERROR(VLOOKUP(AN244,Tabla1[],2,FALSE),"")</f>
        <v/>
      </c>
      <c r="AP244" t="s">
        <v>1236</v>
      </c>
      <c r="AQ244" t="str">
        <f t="shared" si="6"/>
        <v/>
      </c>
      <c r="AR244" t="s">
        <v>1236</v>
      </c>
      <c r="AS244" t="str">
        <f t="shared" si="7"/>
        <v/>
      </c>
    </row>
    <row r="245" spans="39:45" x14ac:dyDescent="0.25">
      <c r="AM245" s="7" t="s">
        <v>256</v>
      </c>
      <c r="AO245" s="7" t="str">
        <f>+IFERROR(VLOOKUP(AN245,Tabla1[],2,FALSE),"")</f>
        <v/>
      </c>
      <c r="AP245" t="s">
        <v>1236</v>
      </c>
      <c r="AQ245" t="str">
        <f t="shared" si="6"/>
        <v/>
      </c>
      <c r="AR245" t="s">
        <v>1236</v>
      </c>
      <c r="AS245" t="str">
        <f t="shared" si="7"/>
        <v/>
      </c>
    </row>
    <row r="246" spans="39:45" x14ac:dyDescent="0.25">
      <c r="AM246" s="7" t="s">
        <v>257</v>
      </c>
      <c r="AN246" t="s">
        <v>1101</v>
      </c>
      <c r="AO246" s="7" t="str">
        <f>+IFERROR(VLOOKUP(AN246,Tabla1[],2,FALSE),"")</f>
        <v>PEH</v>
      </c>
      <c r="AP246" t="s">
        <v>1281</v>
      </c>
      <c r="AQ246" t="str">
        <f t="shared" si="6"/>
        <v>PEH-15-05</v>
      </c>
      <c r="AR246" t="s">
        <v>1293</v>
      </c>
      <c r="AS246" t="str">
        <f t="shared" si="7"/>
        <v>\\SERVER2012\ingenieria de procesos\Hojas de proceso\PEH Post-espumado horizontales\PEH-15-05 Fijación de puertas espumadas - Freezers.xlsx</v>
      </c>
    </row>
    <row r="247" spans="39:45" x14ac:dyDescent="0.25">
      <c r="AM247" s="7" t="s">
        <v>258</v>
      </c>
      <c r="AO247" s="7" t="str">
        <f>+IFERROR(VLOOKUP(AN247,Tabla1[],2,FALSE),"")</f>
        <v/>
      </c>
      <c r="AP247" t="s">
        <v>1236</v>
      </c>
      <c r="AQ247" t="str">
        <f t="shared" si="6"/>
        <v/>
      </c>
      <c r="AR247" t="s">
        <v>1236</v>
      </c>
      <c r="AS247" t="str">
        <f t="shared" si="7"/>
        <v/>
      </c>
    </row>
    <row r="248" spans="39:45" x14ac:dyDescent="0.25">
      <c r="AM248" s="7" t="s">
        <v>259</v>
      </c>
      <c r="AN248" t="s">
        <v>1100</v>
      </c>
      <c r="AO248" s="7" t="str">
        <f>+IFERROR(VLOOKUP(AN248,Tabla1[],2,FALSE),"")</f>
        <v>PEH</v>
      </c>
      <c r="AP248" t="s">
        <v>1281</v>
      </c>
      <c r="AQ248" t="str">
        <f t="shared" si="6"/>
        <v>PEH-15-01</v>
      </c>
      <c r="AR248" t="s">
        <v>1294</v>
      </c>
      <c r="AS248" t="str">
        <f t="shared" si="7"/>
        <v>\\SERVER2012\ingenieria de procesos\Hojas de proceso\PEH Post-espumado horizontales\PEH-15-01 Preparado de puertas - Freezers.xlsx</v>
      </c>
    </row>
    <row r="249" spans="39:45" x14ac:dyDescent="0.25">
      <c r="AM249" s="7" t="s">
        <v>260</v>
      </c>
      <c r="AO249" s="7" t="str">
        <f>+IFERROR(VLOOKUP(AN249,Tabla1[],2,FALSE),"")</f>
        <v/>
      </c>
      <c r="AP249" t="s">
        <v>1236</v>
      </c>
      <c r="AQ249" t="str">
        <f t="shared" si="6"/>
        <v/>
      </c>
      <c r="AR249" t="s">
        <v>1236</v>
      </c>
      <c r="AS249" t="str">
        <f t="shared" si="7"/>
        <v/>
      </c>
    </row>
    <row r="250" spans="39:45" x14ac:dyDescent="0.25">
      <c r="AM250" s="7" t="s">
        <v>261</v>
      </c>
      <c r="AO250" s="7" t="str">
        <f>+IFERROR(VLOOKUP(AN250,Tabla1[],2,FALSE),"")</f>
        <v/>
      </c>
      <c r="AP250" t="s">
        <v>1236</v>
      </c>
      <c r="AQ250" t="str">
        <f t="shared" si="6"/>
        <v/>
      </c>
      <c r="AR250" t="s">
        <v>1236</v>
      </c>
      <c r="AS250" t="str">
        <f t="shared" si="7"/>
        <v/>
      </c>
    </row>
    <row r="251" spans="39:45" x14ac:dyDescent="0.25">
      <c r="AM251" s="7" t="s">
        <v>262</v>
      </c>
      <c r="AO251" s="7" t="str">
        <f>+IFERROR(VLOOKUP(AN251,Tabla1[],2,FALSE),"")</f>
        <v/>
      </c>
      <c r="AP251" t="s">
        <v>1236</v>
      </c>
      <c r="AQ251" t="str">
        <f t="shared" si="6"/>
        <v/>
      </c>
      <c r="AR251" t="s">
        <v>1236</v>
      </c>
      <c r="AS251" t="str">
        <f t="shared" si="7"/>
        <v/>
      </c>
    </row>
    <row r="252" spans="39:45" x14ac:dyDescent="0.25">
      <c r="AM252" s="7" t="s">
        <v>263</v>
      </c>
      <c r="AO252" s="7" t="str">
        <f>+IFERROR(VLOOKUP(AN252,Tabla1[],2,FALSE),"")</f>
        <v/>
      </c>
      <c r="AP252" t="s">
        <v>1236</v>
      </c>
      <c r="AQ252" t="str">
        <f t="shared" si="6"/>
        <v/>
      </c>
      <c r="AR252" t="s">
        <v>1236</v>
      </c>
      <c r="AS252" t="str">
        <f t="shared" si="7"/>
        <v/>
      </c>
    </row>
    <row r="253" spans="39:45" x14ac:dyDescent="0.25">
      <c r="AM253" s="7" t="s">
        <v>264</v>
      </c>
      <c r="AO253" s="7" t="str">
        <f>+IFERROR(VLOOKUP(AN253,Tabla1[],2,FALSE),"")</f>
        <v/>
      </c>
      <c r="AP253" t="s">
        <v>1236</v>
      </c>
      <c r="AQ253" t="str">
        <f t="shared" si="6"/>
        <v/>
      </c>
      <c r="AR253" t="s">
        <v>1236</v>
      </c>
      <c r="AS253" t="str">
        <f t="shared" si="7"/>
        <v/>
      </c>
    </row>
    <row r="254" spans="39:45" x14ac:dyDescent="0.25">
      <c r="AM254" s="7" t="s">
        <v>265</v>
      </c>
      <c r="AO254" s="7" t="str">
        <f>+IFERROR(VLOOKUP(AN254,Tabla1[],2,FALSE),"")</f>
        <v/>
      </c>
      <c r="AP254" t="s">
        <v>1236</v>
      </c>
      <c r="AQ254" t="str">
        <f t="shared" si="6"/>
        <v/>
      </c>
      <c r="AR254" t="s">
        <v>1236</v>
      </c>
      <c r="AS254" t="str">
        <f t="shared" si="7"/>
        <v/>
      </c>
    </row>
    <row r="255" spans="39:45" x14ac:dyDescent="0.25">
      <c r="AM255" s="7" t="s">
        <v>266</v>
      </c>
      <c r="AO255" s="7" t="str">
        <f>+IFERROR(VLOOKUP(AN255,Tabla1[],2,FALSE),"")</f>
        <v/>
      </c>
      <c r="AP255" t="s">
        <v>1236</v>
      </c>
      <c r="AQ255" t="str">
        <f t="shared" si="6"/>
        <v/>
      </c>
      <c r="AR255" t="s">
        <v>1236</v>
      </c>
      <c r="AS255" t="str">
        <f t="shared" si="7"/>
        <v/>
      </c>
    </row>
    <row r="256" spans="39:45" x14ac:dyDescent="0.25">
      <c r="AM256" s="7" t="s">
        <v>267</v>
      </c>
      <c r="AO256" s="7" t="str">
        <f>+IFERROR(VLOOKUP(AN256,Tabla1[],2,FALSE),"")</f>
        <v/>
      </c>
      <c r="AP256" t="s">
        <v>1236</v>
      </c>
      <c r="AQ256" t="str">
        <f t="shared" ref="AQ256:AQ319" si="8">IF(AO256="","",AO256&amp;"-"&amp;RIGHT(AN256,5))</f>
        <v/>
      </c>
      <c r="AR256" t="s">
        <v>1236</v>
      </c>
      <c r="AS256" t="str">
        <f t="shared" ref="AS256:AS319" si="9">IF(AO256="","",$AN$4&amp;AP256&amp;"\"&amp;AQ256&amp;" "&amp;AR256&amp;$AN$5)</f>
        <v/>
      </c>
    </row>
    <row r="257" spans="1:45" x14ac:dyDescent="0.25">
      <c r="AM257" s="7" t="s">
        <v>268</v>
      </c>
      <c r="AO257" s="7" t="str">
        <f>+IFERROR(VLOOKUP(AN257,Tabla1[],2,FALSE),"")</f>
        <v/>
      </c>
      <c r="AP257" t="s">
        <v>1236</v>
      </c>
      <c r="AQ257" t="str">
        <f t="shared" si="8"/>
        <v/>
      </c>
      <c r="AR257" t="s">
        <v>1236</v>
      </c>
      <c r="AS257" t="str">
        <f t="shared" si="9"/>
        <v/>
      </c>
    </row>
    <row r="258" spans="1:45" x14ac:dyDescent="0.25">
      <c r="AM258" s="7" t="s">
        <v>269</v>
      </c>
      <c r="AN258" t="s">
        <v>1106</v>
      </c>
      <c r="AO258" s="7" t="str">
        <f>+IFERROR(VLOOKUP(AN258,Tabla1[],2,FALSE),"")</f>
        <v>EQU</v>
      </c>
      <c r="AP258" t="s">
        <v>1295</v>
      </c>
      <c r="AQ258" t="str">
        <f t="shared" si="8"/>
        <v>EQU-15-05</v>
      </c>
      <c r="AR258" t="s">
        <v>1296</v>
      </c>
      <c r="AS258" t="str">
        <f t="shared" si="9"/>
        <v>\\SERVER2012\ingenieria de procesos\Hojas de proceso\EQU Equipado\EQU-15-05 Fijación del condensador - Freezers.xlsx</v>
      </c>
    </row>
    <row r="259" spans="1:45" x14ac:dyDescent="0.25">
      <c r="A259" s="94" t="s">
        <v>938</v>
      </c>
      <c r="B259" s="95"/>
      <c r="C259" s="95"/>
      <c r="D259" s="95"/>
      <c r="E259" s="95"/>
      <c r="F259" s="95"/>
      <c r="G259" s="95"/>
      <c r="H259" s="95"/>
      <c r="I259" s="95"/>
      <c r="J259" s="96"/>
      <c r="AM259" s="7" t="s">
        <v>270</v>
      </c>
      <c r="AN259" s="5"/>
      <c r="AO259" s="7" t="str">
        <f>+IFERROR(VLOOKUP(AN259,Tabla1[],2,FALSE),"")</f>
        <v/>
      </c>
      <c r="AP259" t="s">
        <v>1236</v>
      </c>
      <c r="AQ259" t="str">
        <f t="shared" si="8"/>
        <v/>
      </c>
      <c r="AR259" t="s">
        <v>1236</v>
      </c>
      <c r="AS259" t="str">
        <f t="shared" si="9"/>
        <v/>
      </c>
    </row>
    <row r="260" spans="1:45" x14ac:dyDescent="0.25">
      <c r="A260" s="29"/>
      <c r="B260" s="30"/>
      <c r="C260" s="30"/>
      <c r="D260" s="30"/>
      <c r="E260" s="30"/>
      <c r="F260" s="30"/>
      <c r="G260" s="30"/>
      <c r="H260" s="30"/>
      <c r="I260" s="30"/>
      <c r="J260" s="31"/>
      <c r="AM260" s="7" t="s">
        <v>271</v>
      </c>
      <c r="AN260" s="5" t="s">
        <v>1107</v>
      </c>
      <c r="AO260" s="7" t="str">
        <f>+IFERROR(VLOOKUP(AN260,Tabla1[],2,FALSE),"")</f>
        <v>EQU</v>
      </c>
      <c r="AP260" t="s">
        <v>1295</v>
      </c>
      <c r="AQ260" t="str">
        <f t="shared" si="8"/>
        <v>EQU-05-10</v>
      </c>
      <c r="AR260" t="s">
        <v>1297</v>
      </c>
      <c r="AS260" t="str">
        <f t="shared" si="9"/>
        <v>\\SERVER2012\ingenieria de procesos\Hojas de proceso\EQU Equipado\EQU-05-10 Aislación línea de succión - Horizontales.xlsx</v>
      </c>
    </row>
    <row r="261" spans="1:45" x14ac:dyDescent="0.25">
      <c r="A261" s="11"/>
      <c r="J261" s="12"/>
      <c r="AM261" s="7" t="s">
        <v>272</v>
      </c>
      <c r="AO261" s="7" t="str">
        <f>+IFERROR(VLOOKUP(AN261,Tabla1[],2,FALSE),"")</f>
        <v/>
      </c>
      <c r="AP261" t="s">
        <v>1236</v>
      </c>
      <c r="AQ261" t="str">
        <f t="shared" si="8"/>
        <v/>
      </c>
      <c r="AR261" t="s">
        <v>1236</v>
      </c>
      <c r="AS261" t="str">
        <f t="shared" si="9"/>
        <v/>
      </c>
    </row>
    <row r="262" spans="1:45" x14ac:dyDescent="0.25">
      <c r="A262" s="11"/>
      <c r="J262" s="12"/>
      <c r="AM262" s="7" t="s">
        <v>273</v>
      </c>
      <c r="AO262" s="7" t="str">
        <f>+IFERROR(VLOOKUP(AN262,Tabla1[],2,FALSE),"")</f>
        <v/>
      </c>
      <c r="AP262" t="s">
        <v>1236</v>
      </c>
      <c r="AQ262" t="str">
        <f t="shared" si="8"/>
        <v/>
      </c>
      <c r="AR262" t="s">
        <v>1236</v>
      </c>
      <c r="AS262" t="str">
        <f t="shared" si="9"/>
        <v/>
      </c>
    </row>
    <row r="263" spans="1:45" x14ac:dyDescent="0.25">
      <c r="A263" s="11"/>
      <c r="J263" s="12"/>
      <c r="AM263" s="7" t="s">
        <v>274</v>
      </c>
      <c r="AO263" s="7" t="str">
        <f>+IFERROR(VLOOKUP(AN263,Tabla1[],2,FALSE),"")</f>
        <v/>
      </c>
      <c r="AP263" t="s">
        <v>1236</v>
      </c>
      <c r="AQ263" t="str">
        <f t="shared" si="8"/>
        <v/>
      </c>
      <c r="AR263" t="s">
        <v>1236</v>
      </c>
      <c r="AS263" t="str">
        <f t="shared" si="9"/>
        <v/>
      </c>
    </row>
    <row r="264" spans="1:45" x14ac:dyDescent="0.25">
      <c r="A264" s="11"/>
      <c r="J264" s="12"/>
      <c r="AM264" s="7" t="s">
        <v>275</v>
      </c>
      <c r="AO264" s="7" t="str">
        <f>+IFERROR(VLOOKUP(AN264,Tabla1[],2,FALSE),"")</f>
        <v/>
      </c>
      <c r="AP264" t="s">
        <v>1236</v>
      </c>
      <c r="AQ264" t="str">
        <f t="shared" si="8"/>
        <v/>
      </c>
      <c r="AR264" t="s">
        <v>1236</v>
      </c>
      <c r="AS264" t="str">
        <f t="shared" si="9"/>
        <v/>
      </c>
    </row>
    <row r="265" spans="1:45" x14ac:dyDescent="0.25">
      <c r="A265" s="11"/>
      <c r="J265" s="12"/>
      <c r="AM265" s="7" t="s">
        <v>1</v>
      </c>
      <c r="AN265" t="s">
        <v>1111</v>
      </c>
      <c r="AO265" s="7" t="str">
        <f>+IFERROR(VLOOKUP(AN265,Tabla1[],2,FALSE),"")</f>
        <v>EQU</v>
      </c>
      <c r="AP265" t="s">
        <v>1295</v>
      </c>
      <c r="AQ265" t="str">
        <f t="shared" si="8"/>
        <v>EQU-25-15</v>
      </c>
      <c r="AR265" t="s">
        <v>1298</v>
      </c>
      <c r="AS265" t="str">
        <f t="shared" si="9"/>
        <v>\\SERVER2012\ingenieria de procesos\Hojas de proceso\EQU Equipado\EQU-25-15 Colocación motocompresor - Freezers.xlsx</v>
      </c>
    </row>
    <row r="266" spans="1:45" x14ac:dyDescent="0.25">
      <c r="A266" s="11"/>
      <c r="J266" s="12"/>
      <c r="AM266" s="7" t="s">
        <v>276</v>
      </c>
      <c r="AO266" s="7" t="str">
        <f>+IFERROR(VLOOKUP(AN266,Tabla1[],2,FALSE),"")</f>
        <v/>
      </c>
      <c r="AP266" t="s">
        <v>1236</v>
      </c>
      <c r="AQ266" t="str">
        <f t="shared" si="8"/>
        <v/>
      </c>
      <c r="AR266" t="s">
        <v>1236</v>
      </c>
      <c r="AS266" t="str">
        <f t="shared" si="9"/>
        <v/>
      </c>
    </row>
    <row r="267" spans="1:45" x14ac:dyDescent="0.25">
      <c r="A267" s="11"/>
      <c r="J267" s="12"/>
      <c r="AL267" s="1"/>
      <c r="AM267" s="7" t="s">
        <v>277</v>
      </c>
      <c r="AO267" s="7" t="str">
        <f>+IFERROR(VLOOKUP(AN267,Tabla1[],2,FALSE),"")</f>
        <v/>
      </c>
      <c r="AP267" t="s">
        <v>1236</v>
      </c>
      <c r="AQ267" t="str">
        <f t="shared" si="8"/>
        <v/>
      </c>
      <c r="AR267" t="s">
        <v>1236</v>
      </c>
      <c r="AS267" t="str">
        <f t="shared" si="9"/>
        <v/>
      </c>
    </row>
    <row r="268" spans="1:45" x14ac:dyDescent="0.25">
      <c r="A268" s="13"/>
      <c r="B268" s="14"/>
      <c r="C268" s="14"/>
      <c r="D268" s="14"/>
      <c r="E268" s="14"/>
      <c r="F268" s="14"/>
      <c r="G268" s="14"/>
      <c r="H268" s="14"/>
      <c r="I268" s="14"/>
      <c r="J268" s="15"/>
      <c r="AM268" s="7" t="s">
        <v>2</v>
      </c>
      <c r="AO268" s="7" t="str">
        <f>+IFERROR(VLOOKUP(AN268,Tabla1[],2,FALSE),"")</f>
        <v/>
      </c>
      <c r="AP268" t="s">
        <v>1236</v>
      </c>
      <c r="AQ268" t="str">
        <f t="shared" si="8"/>
        <v/>
      </c>
      <c r="AR268" t="s">
        <v>1236</v>
      </c>
      <c r="AS268" t="str">
        <f t="shared" si="9"/>
        <v/>
      </c>
    </row>
    <row r="269" spans="1:45" x14ac:dyDescent="0.25">
      <c r="A269" s="11"/>
      <c r="AM269" s="7" t="s">
        <v>278</v>
      </c>
      <c r="AN269" s="5" t="s">
        <v>1110</v>
      </c>
      <c r="AO269" s="7" t="str">
        <f>+IFERROR(VLOOKUP(AN269,Tabla1[],2,FALSE),"")</f>
        <v>EQU</v>
      </c>
      <c r="AP269" t="s">
        <v>1295</v>
      </c>
      <c r="AQ269" t="str">
        <f t="shared" si="8"/>
        <v>EQU-20-25</v>
      </c>
      <c r="AR269" t="s">
        <v>1299</v>
      </c>
      <c r="AS269" t="str">
        <f t="shared" si="9"/>
        <v>\\SERVER2012\ingenieria de procesos\Hojas de proceso\EQU Equipado\EQU-20-25 Conexión instalación eléctrica - Freezers.xlsx</v>
      </c>
    </row>
    <row r="270" spans="1:45" x14ac:dyDescent="0.25">
      <c r="AM270" s="7" t="s">
        <v>5</v>
      </c>
      <c r="AN270" s="5"/>
      <c r="AO270" s="7" t="str">
        <f>+IFERROR(VLOOKUP(AN270,Tabla1[],2,FALSE),"")</f>
        <v/>
      </c>
      <c r="AP270" t="s">
        <v>1236</v>
      </c>
      <c r="AQ270" t="str">
        <f t="shared" si="8"/>
        <v/>
      </c>
      <c r="AR270" t="s">
        <v>1236</v>
      </c>
      <c r="AS270" t="str">
        <f t="shared" si="9"/>
        <v/>
      </c>
    </row>
    <row r="271" spans="1:45" x14ac:dyDescent="0.25">
      <c r="AM271" s="7" t="s">
        <v>8</v>
      </c>
      <c r="AO271" s="7" t="str">
        <f>+IFERROR(VLOOKUP(AN271,Tabla1[],2,FALSE),"")</f>
        <v/>
      </c>
      <c r="AP271" t="s">
        <v>1236</v>
      </c>
      <c r="AQ271" t="str">
        <f t="shared" si="8"/>
        <v/>
      </c>
      <c r="AR271" t="s">
        <v>1236</v>
      </c>
      <c r="AS271" t="str">
        <f t="shared" si="9"/>
        <v/>
      </c>
    </row>
    <row r="272" spans="1:45" x14ac:dyDescent="0.25">
      <c r="AM272" s="7" t="s">
        <v>6</v>
      </c>
      <c r="AN272" t="s">
        <v>1064</v>
      </c>
      <c r="AO272" s="7" t="str">
        <f>+IFERROR(VLOOKUP(AN272,Tabla1[],2,FALSE),"")</f>
        <v>ARH</v>
      </c>
      <c r="AP272" t="s">
        <v>1268</v>
      </c>
      <c r="AQ272" t="str">
        <f t="shared" si="8"/>
        <v>ARH-15-10</v>
      </c>
      <c r="AR272" t="s">
        <v>1300</v>
      </c>
      <c r="AS272" t="str">
        <f t="shared" si="9"/>
        <v>\\SERVER2012\ingenieria de procesos\Hojas de proceso\ARH Armado horizontales\ARH-15-10 Colocación termocontraible - Horizontales.xlsx</v>
      </c>
    </row>
    <row r="273" spans="1:45" x14ac:dyDescent="0.25">
      <c r="AM273" s="7" t="s">
        <v>9</v>
      </c>
      <c r="AN273" t="s">
        <v>1114</v>
      </c>
      <c r="AO273" s="7" t="str">
        <f>+IFERROR(VLOOKUP(AN273,Tabla1[],2,FALSE),"")</f>
        <v>EQU</v>
      </c>
      <c r="AP273" t="s">
        <v>1295</v>
      </c>
      <c r="AQ273" t="str">
        <f t="shared" si="8"/>
        <v>EQU-35-15</v>
      </c>
      <c r="AR273" t="s">
        <v>1301</v>
      </c>
      <c r="AS273" t="str">
        <f t="shared" si="9"/>
        <v>\\SERVER2012\ingenieria de procesos\Hojas de proceso\EQU Equipado\EQU-35-15 Conexión de tubos - Horizontales.xlsx</v>
      </c>
    </row>
    <row r="274" spans="1:45" x14ac:dyDescent="0.25">
      <c r="AM274" s="7" t="s">
        <v>7</v>
      </c>
      <c r="AO274" s="7" t="str">
        <f>+IFERROR(VLOOKUP(AN274,Tabla1[],2,FALSE),"")</f>
        <v/>
      </c>
      <c r="AP274" t="s">
        <v>1236</v>
      </c>
      <c r="AQ274" t="str">
        <f t="shared" si="8"/>
        <v/>
      </c>
      <c r="AR274" t="s">
        <v>1236</v>
      </c>
      <c r="AS274" t="str">
        <f t="shared" si="9"/>
        <v/>
      </c>
    </row>
    <row r="275" spans="1:45" x14ac:dyDescent="0.25">
      <c r="AM275" s="7" t="s">
        <v>279</v>
      </c>
      <c r="AN275" t="s">
        <v>1115</v>
      </c>
      <c r="AO275" s="7" t="str">
        <f>+IFERROR(VLOOKUP(AN275,Tabla1[],2,FALSE),"")</f>
        <v>EQU</v>
      </c>
      <c r="AP275" t="s">
        <v>1295</v>
      </c>
      <c r="AQ275" t="str">
        <f t="shared" si="8"/>
        <v>EQU-40-05</v>
      </c>
      <c r="AR275" t="s">
        <v>1302</v>
      </c>
      <c r="AS275" t="str">
        <f t="shared" si="9"/>
        <v>\\SERVER2012\ingenieria de procesos\Hojas de proceso\EQU Equipado\EQU-40-05 Colocación de apéndices y filtro - Horizontales.xlsx</v>
      </c>
    </row>
    <row r="276" spans="1:45" x14ac:dyDescent="0.25">
      <c r="AM276" s="7" t="s">
        <v>280</v>
      </c>
      <c r="AO276" s="7" t="str">
        <f>+IFERROR(VLOOKUP(AN276,Tabla1[],2,FALSE),"")</f>
        <v/>
      </c>
      <c r="AP276" t="s">
        <v>1236</v>
      </c>
      <c r="AQ276" t="str">
        <f t="shared" si="8"/>
        <v/>
      </c>
      <c r="AR276" t="s">
        <v>1236</v>
      </c>
      <c r="AS276" t="str">
        <f t="shared" si="9"/>
        <v/>
      </c>
    </row>
    <row r="277" spans="1:45" x14ac:dyDescent="0.25">
      <c r="A277" s="94" t="s">
        <v>915</v>
      </c>
      <c r="B277" s="96"/>
      <c r="C277" s="94" t="s">
        <v>916</v>
      </c>
      <c r="D277" s="95"/>
      <c r="E277" s="95"/>
      <c r="F277" s="95"/>
      <c r="G277" s="96"/>
      <c r="H277" s="94" t="s">
        <v>917</v>
      </c>
      <c r="I277" s="95"/>
      <c r="J277" s="96"/>
      <c r="AM277" s="7" t="s">
        <v>281</v>
      </c>
      <c r="AN277" t="s">
        <v>1116</v>
      </c>
      <c r="AO277" s="7" t="str">
        <f>+IFERROR(VLOOKUP(AN277,Tabla1[],2,FALSE),"")</f>
        <v>EQU</v>
      </c>
      <c r="AP277" t="s">
        <v>1295</v>
      </c>
      <c r="AQ277" t="str">
        <f t="shared" si="8"/>
        <v>EQU-45-15</v>
      </c>
      <c r="AR277" t="s">
        <v>1303</v>
      </c>
      <c r="AS277" t="str">
        <f t="shared" si="9"/>
        <v>\\SERVER2012\ingenieria de procesos\Hojas de proceso\EQU Equipado\EQU-45-15 Soldadura - Horizontales.xlsx</v>
      </c>
    </row>
    <row r="278" spans="1:45" x14ac:dyDescent="0.25">
      <c r="A278" s="155" t="s">
        <v>918</v>
      </c>
      <c r="B278" s="156"/>
      <c r="C278" s="97" t="s">
        <v>919</v>
      </c>
      <c r="D278" s="98"/>
      <c r="E278" s="98"/>
      <c r="F278" s="98"/>
      <c r="G278" s="99"/>
      <c r="H278" s="97" t="s">
        <v>824</v>
      </c>
      <c r="I278" s="98"/>
      <c r="J278" s="99"/>
      <c r="AM278" s="7" t="s">
        <v>282</v>
      </c>
      <c r="AO278" s="7" t="str">
        <f>+IFERROR(VLOOKUP(AN278,Tabla1[],2,FALSE),"")</f>
        <v/>
      </c>
      <c r="AP278" t="s">
        <v>1236</v>
      </c>
      <c r="AQ278" t="str">
        <f t="shared" si="8"/>
        <v/>
      </c>
      <c r="AR278" t="s">
        <v>1236</v>
      </c>
      <c r="AS278" t="str">
        <f t="shared" si="9"/>
        <v/>
      </c>
    </row>
    <row r="279" spans="1:45" x14ac:dyDescent="0.25">
      <c r="A279" s="151" t="s">
        <v>918</v>
      </c>
      <c r="B279" s="152"/>
      <c r="C279" s="100" t="s">
        <v>920</v>
      </c>
      <c r="D279" s="101"/>
      <c r="E279" s="101"/>
      <c r="F279" s="101"/>
      <c r="G279" s="102"/>
      <c r="H279" s="100" t="s">
        <v>13</v>
      </c>
      <c r="I279" s="101"/>
      <c r="J279" s="102"/>
      <c r="AM279" s="7" t="s">
        <v>283</v>
      </c>
      <c r="AN279" t="s">
        <v>759</v>
      </c>
      <c r="AO279" s="7" t="str">
        <f>+IFERROR(VLOOKUP(AN279,Tabla1[],2,FALSE),"")</f>
        <v>EQU</v>
      </c>
      <c r="AP279" t="s">
        <v>1295</v>
      </c>
      <c r="AQ279" t="str">
        <f t="shared" si="8"/>
        <v>EQU-50-01</v>
      </c>
      <c r="AR279" t="s">
        <v>1304</v>
      </c>
      <c r="AS279" t="str">
        <f t="shared" si="9"/>
        <v>\\SERVER2012\ingenieria de procesos\Hojas de proceso\EQU Equipado\EQU-50-01 Verificación continuidad y fuga.xlsx</v>
      </c>
    </row>
    <row r="280" spans="1:45" x14ac:dyDescent="0.25">
      <c r="A280" s="153" t="s">
        <v>918</v>
      </c>
      <c r="B280" s="154"/>
      <c r="C280" s="103" t="s">
        <v>921</v>
      </c>
      <c r="D280" s="104"/>
      <c r="E280" s="104"/>
      <c r="F280" s="104"/>
      <c r="G280" s="105"/>
      <c r="H280" s="103" t="s">
        <v>815</v>
      </c>
      <c r="I280" s="104"/>
      <c r="J280" s="105"/>
      <c r="AM280" s="7" t="s">
        <v>284</v>
      </c>
      <c r="AO280" s="7" t="str">
        <f>+IFERROR(VLOOKUP(AN280,Tabla1[],2,FALSE),"")</f>
        <v/>
      </c>
      <c r="AP280" t="s">
        <v>1236</v>
      </c>
      <c r="AQ280" t="str">
        <f t="shared" si="8"/>
        <v/>
      </c>
      <c r="AR280" t="s">
        <v>1236</v>
      </c>
      <c r="AS280" t="str">
        <f t="shared" si="9"/>
        <v/>
      </c>
    </row>
    <row r="281" spans="1:45" x14ac:dyDescent="0.25">
      <c r="A281" s="147" t="s">
        <v>922</v>
      </c>
      <c r="B281" s="148"/>
      <c r="C281" s="106" t="s">
        <v>923</v>
      </c>
      <c r="D281" s="107"/>
      <c r="E281" s="107"/>
      <c r="F281" s="107"/>
      <c r="G281" s="108"/>
      <c r="H281" s="106" t="s">
        <v>726</v>
      </c>
      <c r="I281" s="107"/>
      <c r="J281" s="108"/>
      <c r="AM281" s="7" t="s">
        <v>285</v>
      </c>
      <c r="AN281" t="s">
        <v>1128</v>
      </c>
      <c r="AO281" s="7" t="str">
        <f>+IFERROR(VLOOKUP(AN281,Tabla1[],2,FALSE),"")</f>
        <v>EQU</v>
      </c>
      <c r="AP281" t="s">
        <v>1295</v>
      </c>
      <c r="AQ281" t="str">
        <f t="shared" si="8"/>
        <v>EQU-25-13</v>
      </c>
      <c r="AR281" t="s">
        <v>1305</v>
      </c>
      <c r="AS281" t="str">
        <f t="shared" si="9"/>
        <v>\\SERVER2012\ingenieria de procesos\Hojas de proceso\EQU Equipado\EQU-25-13 Preparado motocompresor - Fr3300 Cont Int.xlsx</v>
      </c>
    </row>
    <row r="282" spans="1:45" x14ac:dyDescent="0.25">
      <c r="A282" s="149" t="s">
        <v>922</v>
      </c>
      <c r="B282" s="150"/>
      <c r="C282" s="112" t="s">
        <v>924</v>
      </c>
      <c r="D282" s="113"/>
      <c r="E282" s="113"/>
      <c r="F282" s="113"/>
      <c r="G282" s="114"/>
      <c r="H282" s="112" t="s">
        <v>780</v>
      </c>
      <c r="I282" s="113"/>
      <c r="J282" s="114"/>
      <c r="AM282" s="7" t="s">
        <v>286</v>
      </c>
      <c r="AN282" t="s">
        <v>947</v>
      </c>
      <c r="AO282" s="7" t="str">
        <f>+IFERROR(VLOOKUP(AN282,Tabla1[],2,FALSE),"")</f>
        <v>CHA</v>
      </c>
      <c r="AP282" t="s">
        <v>1255</v>
      </c>
      <c r="AQ282" t="str">
        <f t="shared" si="8"/>
        <v>CHA-01-15</v>
      </c>
      <c r="AR282" t="s">
        <v>1306</v>
      </c>
      <c r="AS282" t="str">
        <f t="shared" si="9"/>
        <v>\\SERVER2012\ingenieria de procesos\Hojas de proceso\CHA Chapería\CHA-01-15 Corte para refuerzos de chapa galvanizada.xlsx</v>
      </c>
    </row>
    <row r="283" spans="1:45" x14ac:dyDescent="0.25">
      <c r="A283" s="143" t="s">
        <v>922</v>
      </c>
      <c r="B283" s="144"/>
      <c r="C283" s="115" t="s">
        <v>925</v>
      </c>
      <c r="D283" s="116"/>
      <c r="E283" s="116"/>
      <c r="F283" s="116"/>
      <c r="G283" s="117"/>
      <c r="H283" s="115" t="s">
        <v>926</v>
      </c>
      <c r="I283" s="116"/>
      <c r="J283" s="117"/>
      <c r="AM283" s="7" t="s">
        <v>10</v>
      </c>
      <c r="AO283" s="7" t="str">
        <f>+IFERROR(VLOOKUP(AN283,Tabla1[],2,FALSE),"")</f>
        <v/>
      </c>
      <c r="AP283" t="s">
        <v>1236</v>
      </c>
      <c r="AQ283" t="str">
        <f t="shared" si="8"/>
        <v/>
      </c>
      <c r="AR283" t="s">
        <v>1236</v>
      </c>
      <c r="AS283" t="str">
        <f t="shared" si="9"/>
        <v/>
      </c>
    </row>
    <row r="284" spans="1:45" x14ac:dyDescent="0.25">
      <c r="A284" s="145" t="s">
        <v>922</v>
      </c>
      <c r="B284" s="146"/>
      <c r="C284" s="118" t="s">
        <v>927</v>
      </c>
      <c r="D284" s="119"/>
      <c r="E284" s="119"/>
      <c r="F284" s="119"/>
      <c r="G284" s="120"/>
      <c r="H284" s="118" t="s">
        <v>823</v>
      </c>
      <c r="I284" s="119"/>
      <c r="J284" s="120"/>
      <c r="AM284" s="7" t="s">
        <v>287</v>
      </c>
      <c r="AO284" s="7" t="str">
        <f>+IFERROR(VLOOKUP(AN284,Tabla1[],2,FALSE),"")</f>
        <v/>
      </c>
      <c r="AP284" t="s">
        <v>1236</v>
      </c>
      <c r="AQ284" t="str">
        <f t="shared" si="8"/>
        <v/>
      </c>
      <c r="AR284" t="s">
        <v>1236</v>
      </c>
      <c r="AS284" t="str">
        <f t="shared" si="9"/>
        <v/>
      </c>
    </row>
    <row r="285" spans="1:45" x14ac:dyDescent="0.25">
      <c r="A285" s="121" t="s">
        <v>922</v>
      </c>
      <c r="B285" s="123"/>
      <c r="C285" s="121" t="s">
        <v>928</v>
      </c>
      <c r="D285" s="122"/>
      <c r="E285" s="122"/>
      <c r="F285" s="122"/>
      <c r="G285" s="123"/>
      <c r="H285" s="121" t="s">
        <v>784</v>
      </c>
      <c r="I285" s="122"/>
      <c r="J285" s="123"/>
      <c r="AM285" s="7" t="s">
        <v>288</v>
      </c>
      <c r="AN285" t="s">
        <v>1108</v>
      </c>
      <c r="AO285" s="7" t="str">
        <f>+IFERROR(VLOOKUP(AN285,Tabla1[],2,FALSE),"")</f>
        <v>EQU</v>
      </c>
      <c r="AP285" t="s">
        <v>1295</v>
      </c>
      <c r="AQ285" t="str">
        <f t="shared" si="8"/>
        <v>EQU-17-01</v>
      </c>
      <c r="AR285" t="s">
        <v>1307</v>
      </c>
      <c r="AS285" t="str">
        <f t="shared" si="9"/>
        <v>\\SERVER2012\ingenieria de procesos\Hojas de proceso\EQU Equipado\EQU-17-01 Armado y colocación del tablero - Freezers TM.xlsx</v>
      </c>
    </row>
    <row r="286" spans="1:45" x14ac:dyDescent="0.25">
      <c r="A286" s="141" t="s">
        <v>922</v>
      </c>
      <c r="B286" s="142"/>
      <c r="C286" s="124" t="s">
        <v>929</v>
      </c>
      <c r="D286" s="125"/>
      <c r="E286" s="125"/>
      <c r="F286" s="125"/>
      <c r="G286" s="126"/>
      <c r="H286" s="124" t="s">
        <v>819</v>
      </c>
      <c r="I286" s="125"/>
      <c r="J286" s="126"/>
      <c r="AM286" s="7" t="s">
        <v>11</v>
      </c>
      <c r="AN286" t="s">
        <v>1109</v>
      </c>
      <c r="AO286" s="7" t="str">
        <f>+IFERROR(VLOOKUP(AN286,Tabla1[],2,FALSE),"")</f>
        <v>EQU</v>
      </c>
      <c r="AP286" t="s">
        <v>1295</v>
      </c>
      <c r="AQ286" t="str">
        <f t="shared" si="8"/>
        <v>EQU-17-05</v>
      </c>
      <c r="AR286" t="s">
        <v>1308</v>
      </c>
      <c r="AS286" t="str">
        <f t="shared" si="9"/>
        <v>\\SERVER2012\ingenieria de procesos\Hojas de proceso\EQU Equipado\EQU-17-05 Armado y colocación del controlador inteligente - Freezers Cont Int.xlsx</v>
      </c>
    </row>
    <row r="287" spans="1:45" x14ac:dyDescent="0.25">
      <c r="A287" s="137" t="s">
        <v>922</v>
      </c>
      <c r="B287" s="138"/>
      <c r="C287" s="91" t="s">
        <v>930</v>
      </c>
      <c r="D287" s="92"/>
      <c r="E287" s="92"/>
      <c r="F287" s="92"/>
      <c r="G287" s="93"/>
      <c r="H287" s="91" t="s">
        <v>931</v>
      </c>
      <c r="I287" s="92"/>
      <c r="J287" s="93"/>
      <c r="AM287" s="7" t="s">
        <v>12</v>
      </c>
      <c r="AO287" s="7" t="str">
        <f>+IFERROR(VLOOKUP(AN287,Tabla1[],2,FALSE),"")</f>
        <v/>
      </c>
      <c r="AP287" t="s">
        <v>1236</v>
      </c>
      <c r="AQ287" t="str">
        <f t="shared" si="8"/>
        <v/>
      </c>
      <c r="AR287" t="s">
        <v>1236</v>
      </c>
      <c r="AS287" t="str">
        <f t="shared" si="9"/>
        <v/>
      </c>
    </row>
    <row r="288" spans="1:45" x14ac:dyDescent="0.25">
      <c r="A288" s="139" t="s">
        <v>922</v>
      </c>
      <c r="B288" s="140"/>
      <c r="C288" s="109" t="s">
        <v>932</v>
      </c>
      <c r="D288" s="110"/>
      <c r="E288" s="110"/>
      <c r="F288" s="110"/>
      <c r="G288" s="111"/>
      <c r="H288" s="109" t="s">
        <v>820</v>
      </c>
      <c r="I288" s="110"/>
      <c r="J288" s="111"/>
      <c r="AM288" s="7" t="s">
        <v>289</v>
      </c>
      <c r="AN288" t="s">
        <v>947</v>
      </c>
      <c r="AO288" s="7" t="str">
        <f>+IFERROR(VLOOKUP(AN288,Tabla1[],2,FALSE),"")</f>
        <v>CHA</v>
      </c>
      <c r="AP288" t="s">
        <v>1255</v>
      </c>
      <c r="AQ288" t="str">
        <f t="shared" si="8"/>
        <v>CHA-01-15</v>
      </c>
      <c r="AR288" t="s">
        <v>1306</v>
      </c>
      <c r="AS288" t="str">
        <f t="shared" si="9"/>
        <v>\\SERVER2012\ingenieria de procesos\Hojas de proceso\CHA Chapería\CHA-01-15 Corte para refuerzos de chapa galvanizada.xlsx</v>
      </c>
    </row>
    <row r="289" spans="1:45" x14ac:dyDescent="0.25">
      <c r="A289" s="129" t="s">
        <v>922</v>
      </c>
      <c r="B289" s="130"/>
      <c r="C289" s="85" t="s">
        <v>933</v>
      </c>
      <c r="D289" s="86"/>
      <c r="E289" s="86"/>
      <c r="F289" s="86"/>
      <c r="G289" s="87"/>
      <c r="H289" s="85" t="s">
        <v>816</v>
      </c>
      <c r="I289" s="86"/>
      <c r="J289" s="87"/>
      <c r="AM289" s="7" t="s">
        <v>290</v>
      </c>
      <c r="AO289" s="7" t="str">
        <f>+IFERROR(VLOOKUP(AN289,Tabla1[],2,FALSE),"")</f>
        <v/>
      </c>
      <c r="AP289" t="s">
        <v>1236</v>
      </c>
      <c r="AQ289" t="str">
        <f t="shared" si="8"/>
        <v/>
      </c>
      <c r="AR289" t="s">
        <v>1236</v>
      </c>
      <c r="AS289" t="str">
        <f t="shared" si="9"/>
        <v/>
      </c>
    </row>
    <row r="290" spans="1:45" x14ac:dyDescent="0.25">
      <c r="A290" s="133" t="s">
        <v>922</v>
      </c>
      <c r="B290" s="134"/>
      <c r="C290" s="88" t="s">
        <v>934</v>
      </c>
      <c r="D290" s="89"/>
      <c r="E290" s="89"/>
      <c r="F290" s="89"/>
      <c r="G290" s="90"/>
      <c r="H290" s="88" t="s">
        <v>821</v>
      </c>
      <c r="I290" s="89"/>
      <c r="J290" s="90"/>
      <c r="AM290" s="7" t="s">
        <v>291</v>
      </c>
      <c r="AN290" s="5"/>
      <c r="AO290" s="7" t="str">
        <f>+IFERROR(VLOOKUP(AN290,Tabla1[],2,FALSE),"")</f>
        <v/>
      </c>
      <c r="AP290" t="s">
        <v>1236</v>
      </c>
      <c r="AQ290" t="str">
        <f t="shared" si="8"/>
        <v/>
      </c>
      <c r="AR290" t="s">
        <v>1236</v>
      </c>
      <c r="AS290" t="str">
        <f t="shared" si="9"/>
        <v/>
      </c>
    </row>
    <row r="291" spans="1:45" x14ac:dyDescent="0.25">
      <c r="A291" s="135" t="s">
        <v>922</v>
      </c>
      <c r="B291" s="136"/>
      <c r="C291" s="79" t="s">
        <v>935</v>
      </c>
      <c r="D291" s="80"/>
      <c r="E291" s="80"/>
      <c r="F291" s="80"/>
      <c r="G291" s="81"/>
      <c r="H291" s="79" t="s">
        <v>936</v>
      </c>
      <c r="I291" s="80"/>
      <c r="J291" s="81"/>
      <c r="AM291" s="7" t="s">
        <v>292</v>
      </c>
      <c r="AN291" t="s">
        <v>764</v>
      </c>
      <c r="AO291" s="7" t="str">
        <f>+IFERROR(VLOOKUP(AN291,Tabla1[],2,FALSE),"")</f>
        <v/>
      </c>
      <c r="AP291" t="s">
        <v>1236</v>
      </c>
      <c r="AQ291" t="str">
        <f t="shared" si="8"/>
        <v/>
      </c>
      <c r="AR291" t="s">
        <v>1236</v>
      </c>
      <c r="AS291" t="str">
        <f t="shared" si="9"/>
        <v/>
      </c>
    </row>
    <row r="292" spans="1:45" x14ac:dyDescent="0.25">
      <c r="A292" s="131" t="s">
        <v>922</v>
      </c>
      <c r="B292" s="132"/>
      <c r="C292" s="82" t="s">
        <v>937</v>
      </c>
      <c r="D292" s="83"/>
      <c r="E292" s="83"/>
      <c r="F292" s="83"/>
      <c r="G292" s="84"/>
      <c r="H292" s="82" t="s">
        <v>822</v>
      </c>
      <c r="I292" s="83"/>
      <c r="J292" s="84"/>
      <c r="AM292" s="7" t="s">
        <v>293</v>
      </c>
      <c r="AO292" s="7" t="str">
        <f>+IFERROR(VLOOKUP(AN292,Tabla1[],2,FALSE),"")</f>
        <v/>
      </c>
      <c r="AP292" t="s">
        <v>1236</v>
      </c>
      <c r="AQ292" t="str">
        <f t="shared" si="8"/>
        <v/>
      </c>
      <c r="AR292" t="s">
        <v>1236</v>
      </c>
      <c r="AS292" t="str">
        <f t="shared" si="9"/>
        <v/>
      </c>
    </row>
    <row r="293" spans="1:45" x14ac:dyDescent="0.25">
      <c r="AM293" s="7" t="s">
        <v>294</v>
      </c>
      <c r="AN293" s="5"/>
      <c r="AO293" s="7" t="str">
        <f>+IFERROR(VLOOKUP(AN293,Tabla1[],2,FALSE),"")</f>
        <v/>
      </c>
      <c r="AP293" t="s">
        <v>1236</v>
      </c>
      <c r="AQ293" t="str">
        <f t="shared" si="8"/>
        <v/>
      </c>
      <c r="AR293" t="s">
        <v>1236</v>
      </c>
      <c r="AS293" t="str">
        <f t="shared" si="9"/>
        <v/>
      </c>
    </row>
    <row r="294" spans="1:45" x14ac:dyDescent="0.25">
      <c r="AM294" s="7" t="s">
        <v>295</v>
      </c>
      <c r="AN294" t="s">
        <v>803</v>
      </c>
      <c r="AO294" s="7" t="str">
        <f>+IFERROR(VLOOKUP(AN294,Tabla1[],2,FALSE),"")</f>
        <v/>
      </c>
      <c r="AP294" t="s">
        <v>1236</v>
      </c>
      <c r="AQ294" t="str">
        <f t="shared" si="8"/>
        <v/>
      </c>
      <c r="AR294" t="s">
        <v>1236</v>
      </c>
      <c r="AS294" t="str">
        <f t="shared" si="9"/>
        <v/>
      </c>
    </row>
    <row r="295" spans="1:45" x14ac:dyDescent="0.25">
      <c r="AM295" s="7" t="s">
        <v>296</v>
      </c>
      <c r="AN295" t="s">
        <v>804</v>
      </c>
      <c r="AO295" s="7" t="str">
        <f>+IFERROR(VLOOKUP(AN295,Tabla1[],2,FALSE),"")</f>
        <v>CON</v>
      </c>
      <c r="AP295" t="s">
        <v>1309</v>
      </c>
      <c r="AQ295" t="str">
        <f t="shared" si="8"/>
        <v>CON-10-01</v>
      </c>
      <c r="AR295" t="s">
        <v>1310</v>
      </c>
      <c r="AS295" t="str">
        <f t="shared" si="9"/>
        <v>\\SERVER2012\ingenieria de procesos\Hojas de proceso\CON Control\CON-10-01 Colocación de logger - Verticales.xlsx</v>
      </c>
    </row>
    <row r="296" spans="1:45" x14ac:dyDescent="0.25">
      <c r="AM296" s="7" t="s">
        <v>297</v>
      </c>
      <c r="AN296" t="s">
        <v>1104</v>
      </c>
      <c r="AO296" s="7" t="str">
        <f>+IFERROR(VLOOKUP(AN296,Tabla1[],2,FALSE),"")</f>
        <v>ARH</v>
      </c>
      <c r="AP296" t="s">
        <v>1268</v>
      </c>
      <c r="AQ296" t="str">
        <f t="shared" si="8"/>
        <v>ARH-15-15</v>
      </c>
      <c r="AR296" t="s">
        <v>1311</v>
      </c>
      <c r="AS296" t="str">
        <f t="shared" si="9"/>
        <v>\\SERVER2012\ingenieria de procesos\Hojas de proceso\ARH Armado horizontales\ARH-15-15 Posicionamiento apéndice y línea de succión - Horizontales R134.xlsx</v>
      </c>
    </row>
    <row r="297" spans="1:45" x14ac:dyDescent="0.25">
      <c r="AM297" s="7" t="s">
        <v>298</v>
      </c>
      <c r="AN297" t="s">
        <v>1074</v>
      </c>
      <c r="AO297" s="7" t="str">
        <f>+IFERROR(VLOOKUP(AN297,Tabla1[],2,FALSE),"")</f>
        <v>EMB</v>
      </c>
      <c r="AP297" t="s">
        <v>1312</v>
      </c>
      <c r="AQ297" t="str">
        <f t="shared" si="8"/>
        <v>EMB-05-05</v>
      </c>
      <c r="AR297" t="s">
        <v>1313</v>
      </c>
      <c r="AS297" t="str">
        <f t="shared" si="9"/>
        <v>\\SERVER2012\ingenieria de procesos\Hojas de proceso\EMB Embalaje\EMB-05-05 Pre-embalaje - Horizontales.xlsx</v>
      </c>
    </row>
    <row r="298" spans="1:45" x14ac:dyDescent="0.25">
      <c r="AM298" s="7" t="s">
        <v>299</v>
      </c>
      <c r="AN298" t="s">
        <v>813</v>
      </c>
      <c r="AO298" s="7" t="str">
        <f>+IFERROR(VLOOKUP(AN298,Tabla1[],2,FALSE),"")</f>
        <v>EMB</v>
      </c>
      <c r="AP298" t="s">
        <v>1312</v>
      </c>
      <c r="AQ298" t="str">
        <f t="shared" si="8"/>
        <v>EMB-15-01</v>
      </c>
      <c r="AR298" t="s">
        <v>1314</v>
      </c>
      <c r="AS298" t="str">
        <f t="shared" si="9"/>
        <v>\\SERVER2012\ingenieria de procesos\Hojas de proceso\EMB Embalaje\EMB-15-01 Palletizado.xlsx</v>
      </c>
    </row>
    <row r="299" spans="1:45" x14ac:dyDescent="0.25">
      <c r="AM299" s="7" t="s">
        <v>300</v>
      </c>
      <c r="AN299" t="s">
        <v>1075</v>
      </c>
      <c r="AO299" s="7" t="str">
        <f>+IFERROR(VLOOKUP(AN299,Tabla1[],2,FALSE),"")</f>
        <v>EMB</v>
      </c>
      <c r="AP299" t="s">
        <v>1312</v>
      </c>
      <c r="AQ299" t="str">
        <f t="shared" si="8"/>
        <v>EMB-10-05</v>
      </c>
      <c r="AR299" t="s">
        <v>1315</v>
      </c>
      <c r="AS299" t="str">
        <f t="shared" si="9"/>
        <v>\\SERVER2012\ingenieria de procesos\Hojas de proceso\EMB Embalaje\EMB-10-05 Embalaje en OMS 1 - Verticales.xlsx</v>
      </c>
    </row>
    <row r="300" spans="1:45" x14ac:dyDescent="0.25">
      <c r="AM300" s="7" t="s">
        <v>301</v>
      </c>
      <c r="AN300" t="s">
        <v>1162</v>
      </c>
      <c r="AO300" s="7" t="str">
        <f>+IFERROR(VLOOKUP(AN300,Tabla1[],2,FALSE),"")</f>
        <v/>
      </c>
      <c r="AP300" t="s">
        <v>1236</v>
      </c>
      <c r="AQ300" t="str">
        <f t="shared" si="8"/>
        <v/>
      </c>
      <c r="AR300" t="s">
        <v>1236</v>
      </c>
      <c r="AS300" t="str">
        <f t="shared" si="9"/>
        <v/>
      </c>
    </row>
    <row r="301" spans="1:45" x14ac:dyDescent="0.25">
      <c r="AM301" s="7" t="s">
        <v>302</v>
      </c>
      <c r="AN301" t="s">
        <v>1160</v>
      </c>
      <c r="AO301" s="7" t="str">
        <f>+IFERROR(VLOOKUP(AN301,Tabla1[],2,FALSE),"")</f>
        <v>PEH</v>
      </c>
      <c r="AP301" t="s">
        <v>1281</v>
      </c>
      <c r="AQ301" t="str">
        <f t="shared" si="8"/>
        <v>PEH-30-01</v>
      </c>
      <c r="AR301" t="s">
        <v>1316</v>
      </c>
      <c r="AS301" t="str">
        <f t="shared" si="9"/>
        <v>\\SERVER2012\ingenieria de procesos\Hojas de proceso\PEH Post-espumado horizontales\PEH-30-01 Calqueo puertas - Freezers.xlsx</v>
      </c>
    </row>
    <row r="302" spans="1:45" x14ac:dyDescent="0.25">
      <c r="AM302" s="7" t="s">
        <v>303</v>
      </c>
      <c r="AO302" s="7" t="str">
        <f>+IFERROR(VLOOKUP(AN302,Tabla1[],2,FALSE),"")</f>
        <v/>
      </c>
      <c r="AP302" t="s">
        <v>1236</v>
      </c>
      <c r="AQ302" t="str">
        <f t="shared" si="8"/>
        <v/>
      </c>
      <c r="AR302" t="s">
        <v>1236</v>
      </c>
      <c r="AS302" t="str">
        <f t="shared" si="9"/>
        <v/>
      </c>
    </row>
    <row r="303" spans="1:45" x14ac:dyDescent="0.25">
      <c r="AM303" s="7" t="s">
        <v>304</v>
      </c>
      <c r="AO303" s="7" t="str">
        <f>+IFERROR(VLOOKUP(AN303,Tabla1[],2,FALSE),"")</f>
        <v/>
      </c>
      <c r="AP303" t="s">
        <v>1236</v>
      </c>
      <c r="AQ303" t="str">
        <f t="shared" si="8"/>
        <v/>
      </c>
      <c r="AR303" t="s">
        <v>1236</v>
      </c>
      <c r="AS303" t="str">
        <f t="shared" si="9"/>
        <v/>
      </c>
    </row>
    <row r="304" spans="1:45" x14ac:dyDescent="0.25">
      <c r="AM304" s="7" t="s">
        <v>305</v>
      </c>
      <c r="AO304" s="7" t="str">
        <f>+IFERROR(VLOOKUP(AN304,Tabla1[],2,FALSE),"")</f>
        <v/>
      </c>
      <c r="AP304" t="s">
        <v>1236</v>
      </c>
      <c r="AQ304" t="str">
        <f t="shared" si="8"/>
        <v/>
      </c>
      <c r="AR304" t="s">
        <v>1236</v>
      </c>
      <c r="AS304" t="str">
        <f t="shared" si="9"/>
        <v/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">
        <v>1236</v>
      </c>
      <c r="AQ305" t="str">
        <f t="shared" si="8"/>
        <v/>
      </c>
      <c r="AR305" t="s">
        <v>1236</v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">
        <v>1236</v>
      </c>
      <c r="AQ306" t="str">
        <f t="shared" si="8"/>
        <v/>
      </c>
      <c r="AR306" t="s">
        <v>1236</v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">
        <v>1236</v>
      </c>
      <c r="AQ307" t="str">
        <f t="shared" si="8"/>
        <v/>
      </c>
      <c r="AR307" t="s">
        <v>1236</v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">
        <v>1236</v>
      </c>
      <c r="AQ308" t="str">
        <f t="shared" si="8"/>
        <v/>
      </c>
      <c r="AR308" t="s">
        <v>1236</v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">
        <v>1236</v>
      </c>
      <c r="AQ309" t="str">
        <f t="shared" si="8"/>
        <v/>
      </c>
      <c r="AR309" t="s">
        <v>1236</v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">
        <v>1236</v>
      </c>
      <c r="AQ310" t="str">
        <f t="shared" si="8"/>
        <v/>
      </c>
      <c r="AR310" t="s">
        <v>1236</v>
      </c>
      <c r="AS310" t="str">
        <f t="shared" si="9"/>
        <v/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">
        <v>1236</v>
      </c>
      <c r="AQ311" t="str">
        <f t="shared" si="8"/>
        <v/>
      </c>
      <c r="AR311" t="s">
        <v>1236</v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">
        <v>1236</v>
      </c>
      <c r="AQ312" t="str">
        <f t="shared" si="8"/>
        <v/>
      </c>
      <c r="AR312" t="s">
        <v>1236</v>
      </c>
      <c r="AS312" t="str">
        <f t="shared" si="9"/>
        <v/>
      </c>
    </row>
    <row r="313" spans="39:45" x14ac:dyDescent="0.25">
      <c r="AM313" s="7" t="s">
        <v>314</v>
      </c>
      <c r="AN313" t="s">
        <v>775</v>
      </c>
      <c r="AO313" s="7" t="str">
        <f>+IFERROR(VLOOKUP(AN313,Tabla1[],2,FALSE),"")</f>
        <v>CON</v>
      </c>
      <c r="AP313" t="s">
        <v>1309</v>
      </c>
      <c r="AQ313" t="str">
        <f t="shared" si="8"/>
        <v>CON-05-01</v>
      </c>
      <c r="AR313" t="s">
        <v>1317</v>
      </c>
      <c r="AS313" t="str">
        <f t="shared" si="9"/>
        <v>\\SERVER2012\ingenieria de procesos\Hojas de proceso\CON Control\CON-05-01 Control eléctrico.xlsx</v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">
        <v>1236</v>
      </c>
      <c r="AQ314" t="str">
        <f t="shared" si="8"/>
        <v/>
      </c>
      <c r="AR314" t="s">
        <v>1236</v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">
        <v>1236</v>
      </c>
      <c r="AQ315" t="str">
        <f t="shared" si="8"/>
        <v/>
      </c>
      <c r="AR315" t="s">
        <v>1236</v>
      </c>
      <c r="AS315" t="str">
        <f t="shared" si="9"/>
        <v/>
      </c>
    </row>
    <row r="316" spans="39:45" x14ac:dyDescent="0.25">
      <c r="AM316" s="7" t="s">
        <v>317</v>
      </c>
      <c r="AN316" t="s">
        <v>821</v>
      </c>
      <c r="AO316" s="7" t="str">
        <f>+IFERROR(VLOOKUP(AN316,Tabla1[],2,FALSE),"")</f>
        <v/>
      </c>
      <c r="AP316" t="s">
        <v>1236</v>
      </c>
      <c r="AQ316" t="str">
        <f t="shared" si="8"/>
        <v/>
      </c>
      <c r="AR316" t="s">
        <v>1236</v>
      </c>
      <c r="AS316" t="str">
        <f t="shared" si="9"/>
        <v/>
      </c>
    </row>
    <row r="317" spans="39:45" x14ac:dyDescent="0.25">
      <c r="AM317" s="7" t="s">
        <v>318</v>
      </c>
      <c r="AN317" t="s">
        <v>822</v>
      </c>
      <c r="AO317" s="7" t="str">
        <f>+IFERROR(VLOOKUP(AN317,Tabla1[],2,FALSE),"")</f>
        <v/>
      </c>
      <c r="AP317" t="s">
        <v>1236</v>
      </c>
      <c r="AQ317" t="str">
        <f t="shared" si="8"/>
        <v/>
      </c>
      <c r="AR317" t="s">
        <v>1236</v>
      </c>
      <c r="AS317" t="str">
        <f t="shared" si="9"/>
        <v/>
      </c>
    </row>
    <row r="318" spans="39:45" x14ac:dyDescent="0.25">
      <c r="AM318" s="7" t="s">
        <v>319</v>
      </c>
      <c r="AN318" t="s">
        <v>787</v>
      </c>
      <c r="AO318" s="7" t="str">
        <f>+IFERROR(VLOOKUP(AN318,Tabla1[],2,FALSE),"")</f>
        <v>CON</v>
      </c>
      <c r="AP318" t="s">
        <v>1309</v>
      </c>
      <c r="AQ318" t="str">
        <f t="shared" si="8"/>
        <v>CON-01-01</v>
      </c>
      <c r="AR318" t="s">
        <v>1318</v>
      </c>
      <c r="AS318" t="str">
        <f t="shared" si="9"/>
        <v>\\SERVER2012\ingenieria de procesos\Hojas de proceso\CON Control\CON-01-01 Control de fugas.xlsx</v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">
        <v>1236</v>
      </c>
      <c r="AQ319" t="str">
        <f t="shared" si="8"/>
        <v/>
      </c>
      <c r="AR319" t="s">
        <v>1236</v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">
        <v>1236</v>
      </c>
      <c r="AQ320" t="str">
        <f t="shared" ref="AQ320:AQ383" si="10">IF(AO320="","",AO320&amp;"-"&amp;RIGHT(AN320,5))</f>
        <v/>
      </c>
      <c r="AR320" t="s">
        <v>1236</v>
      </c>
      <c r="AS320" t="str">
        <f t="shared" ref="AS320:AS383" si="11">IF(AO320="","",$AN$4&amp;AP320&amp;"\"&amp;AQ320&amp;" "&amp;AR320&amp;$AN$5)</f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">
        <v>1236</v>
      </c>
      <c r="AQ321" t="str">
        <f t="shared" si="10"/>
        <v/>
      </c>
      <c r="AR321" t="s">
        <v>1236</v>
      </c>
      <c r="AS321" t="str">
        <f t="shared" si="11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">
        <v>1236</v>
      </c>
      <c r="AQ322" t="str">
        <f t="shared" si="10"/>
        <v/>
      </c>
      <c r="AR322" t="s">
        <v>1236</v>
      </c>
      <c r="AS322" t="str">
        <f t="shared" si="11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">
        <v>1236</v>
      </c>
      <c r="AQ323" t="str">
        <f t="shared" si="10"/>
        <v/>
      </c>
      <c r="AR323" t="s">
        <v>1236</v>
      </c>
      <c r="AS323" t="str">
        <f t="shared" si="11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">
        <v>1236</v>
      </c>
      <c r="AQ324" t="str">
        <f t="shared" si="10"/>
        <v/>
      </c>
      <c r="AR324" t="s">
        <v>1236</v>
      </c>
      <c r="AS324" t="str">
        <f t="shared" si="11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">
        <v>1236</v>
      </c>
      <c r="AQ325" t="str">
        <f t="shared" si="10"/>
        <v/>
      </c>
      <c r="AR325" t="s">
        <v>1236</v>
      </c>
      <c r="AS325" t="str">
        <f t="shared" si="11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">
        <v>1236</v>
      </c>
      <c r="AQ326" t="str">
        <f t="shared" si="10"/>
        <v/>
      </c>
      <c r="AR326" t="s">
        <v>1236</v>
      </c>
      <c r="AS326" t="str">
        <f t="shared" si="11"/>
        <v/>
      </c>
    </row>
    <row r="327" spans="39:45" x14ac:dyDescent="0.25">
      <c r="AM327" s="7" t="s">
        <v>328</v>
      </c>
      <c r="AN327" t="s">
        <v>1134</v>
      </c>
      <c r="AO327" s="7" t="str">
        <f>+IFERROR(VLOOKUP(AN327,Tabla1[],2,FALSE),"")</f>
        <v>PEH</v>
      </c>
      <c r="AP327" t="s">
        <v>1281</v>
      </c>
      <c r="AQ327" t="str">
        <f t="shared" si="10"/>
        <v>PEH-01-05</v>
      </c>
      <c r="AR327" t="s">
        <v>1319</v>
      </c>
      <c r="AS327" t="str">
        <f t="shared" si="11"/>
        <v>\\SERVER2012\ingenieria de procesos\Hojas de proceso\PEH Post-espumado horizontales\PEH-01-05 Limpieza de puertas - Freezers.xlsx</v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">
        <v>1236</v>
      </c>
      <c r="AQ328" t="str">
        <f t="shared" si="10"/>
        <v/>
      </c>
      <c r="AR328" t="s">
        <v>1236</v>
      </c>
      <c r="AS328" t="str">
        <f t="shared" si="11"/>
        <v/>
      </c>
    </row>
    <row r="329" spans="39:45" x14ac:dyDescent="0.25">
      <c r="AM329" s="7" t="s">
        <v>330</v>
      </c>
      <c r="AN329" t="s">
        <v>1139</v>
      </c>
      <c r="AO329" s="7" t="str">
        <f>+IFERROR(VLOOKUP(AN329,Tabla1[],2,FALSE),"")</f>
        <v/>
      </c>
      <c r="AP329" t="s">
        <v>1236</v>
      </c>
      <c r="AQ329" t="str">
        <f t="shared" si="10"/>
        <v/>
      </c>
      <c r="AR329" t="s">
        <v>1236</v>
      </c>
      <c r="AS329" t="str">
        <f t="shared" si="11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">
        <v>1236</v>
      </c>
      <c r="AQ330" t="str">
        <f t="shared" si="10"/>
        <v/>
      </c>
      <c r="AR330" t="s">
        <v>1236</v>
      </c>
      <c r="AS330" t="str">
        <f t="shared" si="11"/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">
        <v>1236</v>
      </c>
      <c r="AQ331" t="str">
        <f t="shared" si="10"/>
        <v/>
      </c>
      <c r="AR331" t="s">
        <v>1236</v>
      </c>
      <c r="AS331" t="str">
        <f t="shared" si="11"/>
        <v/>
      </c>
    </row>
    <row r="332" spans="39:45" x14ac:dyDescent="0.25">
      <c r="AM332" s="7" t="s">
        <v>333</v>
      </c>
      <c r="AN332" t="s">
        <v>761</v>
      </c>
      <c r="AO332" s="7" t="str">
        <f>+IFERROR(VLOOKUP(AN332,Tabla1[],2,FALSE),"")</f>
        <v>TER</v>
      </c>
      <c r="AP332" t="s">
        <v>1320</v>
      </c>
      <c r="AQ332" t="str">
        <f t="shared" si="10"/>
        <v>TER-01-01</v>
      </c>
      <c r="AR332" t="s">
        <v>1321</v>
      </c>
      <c r="AS332" t="str">
        <f t="shared" si="11"/>
        <v>\\SERVER2012\ingenieria de procesos\Hojas de proceso\TER Terminación\TER-01-01 Aspirado interior.xlsx</v>
      </c>
    </row>
    <row r="333" spans="39:45" x14ac:dyDescent="0.25">
      <c r="AM333" s="7" t="s">
        <v>334</v>
      </c>
      <c r="AN333" t="s">
        <v>1048</v>
      </c>
      <c r="AO333" s="7" t="str">
        <f>+IFERROR(VLOOKUP(AN333,Tabla1[],2,FALSE),"")</f>
        <v>CHA</v>
      </c>
      <c r="AP333" t="s">
        <v>1255</v>
      </c>
      <c r="AQ333" t="str">
        <f t="shared" si="10"/>
        <v>CHA-10-20</v>
      </c>
      <c r="AR333" t="s">
        <v>1322</v>
      </c>
      <c r="AS333" t="str">
        <f t="shared" si="11"/>
        <v>\\SERVER2012\ingenieria de procesos\Hojas de proceso\CHA Chapería\CHA-10-20 Troquelado para controlador inteligente - Freezers Cont Int.xlsx</v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">
        <v>1236</v>
      </c>
      <c r="AQ334" t="str">
        <f t="shared" si="10"/>
        <v/>
      </c>
      <c r="AR334" t="s">
        <v>1236</v>
      </c>
      <c r="AS334" t="str">
        <f t="shared" si="11"/>
        <v/>
      </c>
    </row>
    <row r="335" spans="39:45" x14ac:dyDescent="0.25">
      <c r="AM335" s="7" t="s">
        <v>336</v>
      </c>
      <c r="AN335" t="s">
        <v>1031</v>
      </c>
      <c r="AO335" s="7" t="str">
        <f>+IFERROR(VLOOKUP(AN335,Tabla1[],2,FALSE),"")</f>
        <v>TER</v>
      </c>
      <c r="AP335" t="s">
        <v>1320</v>
      </c>
      <c r="AQ335" t="str">
        <f t="shared" si="10"/>
        <v>TER-10-35</v>
      </c>
      <c r="AR335" t="s">
        <v>1323</v>
      </c>
      <c r="AS335" t="str">
        <f t="shared" si="11"/>
        <v>\\SERVER2012\ingenieria de procesos\Hojas de proceso\TER Terminación\TER-10-35 Colocación de accesorios - Horizontales.xlsx</v>
      </c>
    </row>
    <row r="336" spans="39:45" x14ac:dyDescent="0.25">
      <c r="AM336" s="7" t="s">
        <v>337</v>
      </c>
      <c r="AN336" t="s">
        <v>765</v>
      </c>
      <c r="AO336" s="7" t="str">
        <f>+IFERROR(VLOOKUP(AN336,Tabla1[],2,FALSE),"")</f>
        <v>TER</v>
      </c>
      <c r="AP336" t="s">
        <v>1320</v>
      </c>
      <c r="AQ336" t="str">
        <f t="shared" si="10"/>
        <v>TER-45-01</v>
      </c>
      <c r="AR336" t="s">
        <v>1324</v>
      </c>
      <c r="AS336" t="str">
        <f t="shared" si="11"/>
        <v>\\SERVER2012\ingenieria de procesos\Hojas de proceso\TER Terminación\TER-45-01 Sellado de apéndices.xlsx</v>
      </c>
    </row>
    <row r="337" spans="39:45" x14ac:dyDescent="0.25">
      <c r="AM337" s="7" t="s">
        <v>338</v>
      </c>
      <c r="AN337" t="s">
        <v>766</v>
      </c>
      <c r="AO337" s="7" t="str">
        <f>+IFERROR(VLOOKUP(AN337,Tabla1[],2,FALSE),"")</f>
        <v>TER</v>
      </c>
      <c r="AP337" t="s">
        <v>1320</v>
      </c>
      <c r="AQ337" t="str">
        <f t="shared" si="10"/>
        <v>TER-45-05</v>
      </c>
      <c r="AR337" t="s">
        <v>1325</v>
      </c>
      <c r="AS337" t="str">
        <f t="shared" si="11"/>
        <v>\\SERVER2012\ingenieria de procesos\Hojas de proceso\TER Terminación\TER-45-05 Pintado de uniones soldadas.xlsx</v>
      </c>
    </row>
    <row r="338" spans="39:45" x14ac:dyDescent="0.25">
      <c r="AM338" s="7" t="s">
        <v>339</v>
      </c>
      <c r="AN338" t="s">
        <v>798</v>
      </c>
      <c r="AO338" s="7" t="str">
        <f>+IFERROR(VLOOKUP(AN338,Tabla1[],2,FALSE),"")</f>
        <v>TER</v>
      </c>
      <c r="AP338" t="s">
        <v>1320</v>
      </c>
      <c r="AQ338" t="str">
        <f t="shared" si="10"/>
        <v>TER-30-01</v>
      </c>
      <c r="AR338" t="s">
        <v>1326</v>
      </c>
      <c r="AS338" t="str">
        <f t="shared" si="11"/>
        <v>\\SERVER2012\ingenieria de procesos\Hojas de proceso\TER Terminación\TER-30-01 Conexión a bombas de vacío - Verticales.xlsx</v>
      </c>
    </row>
    <row r="339" spans="39:45" x14ac:dyDescent="0.25">
      <c r="AM339" s="7" t="s">
        <v>340</v>
      </c>
      <c r="AN339" t="s">
        <v>802</v>
      </c>
      <c r="AO339" s="7" t="str">
        <f>+IFERROR(VLOOKUP(AN339,Tabla1[],2,FALSE),"")</f>
        <v>TER</v>
      </c>
      <c r="AP339" t="s">
        <v>1320</v>
      </c>
      <c r="AQ339" t="str">
        <f t="shared" si="10"/>
        <v>TER-40-01</v>
      </c>
      <c r="AR339" t="s">
        <v>1327</v>
      </c>
      <c r="AS339" t="str">
        <f t="shared" si="11"/>
        <v>\\SERVER2012\ingenieria de procesos\Hojas de proceso\TER Terminación\TER-40-01 Carga de gas refrigerante.xlsx</v>
      </c>
    </row>
    <row r="340" spans="39:45" x14ac:dyDescent="0.25">
      <c r="AM340" s="7" t="s">
        <v>341</v>
      </c>
      <c r="AN340" t="s">
        <v>816</v>
      </c>
      <c r="AO340" s="7" t="str">
        <f>+IFERROR(VLOOKUP(AN340,Tabla1[],2,FALSE),"")</f>
        <v/>
      </c>
      <c r="AP340" t="s">
        <v>1236</v>
      </c>
      <c r="AQ340" t="str">
        <f t="shared" si="10"/>
        <v/>
      </c>
      <c r="AR340" t="s">
        <v>1236</v>
      </c>
      <c r="AS340" t="str">
        <f t="shared" si="11"/>
        <v/>
      </c>
    </row>
    <row r="341" spans="39:45" x14ac:dyDescent="0.25">
      <c r="AM341" s="7" t="s">
        <v>342</v>
      </c>
      <c r="AN341" t="s">
        <v>788</v>
      </c>
      <c r="AO341" s="7" t="str">
        <f>+IFERROR(VLOOKUP(AN341,Tabla1[],2,FALSE),"")</f>
        <v>TER</v>
      </c>
      <c r="AP341" t="s">
        <v>1320</v>
      </c>
      <c r="AQ341" t="str">
        <f t="shared" si="10"/>
        <v>TER-15-05</v>
      </c>
      <c r="AR341" t="s">
        <v>1328</v>
      </c>
      <c r="AS341" t="str">
        <f t="shared" si="11"/>
        <v>\\SERVER2012\ingenieria de procesos\Hojas de proceso\TER Terminación\TER-15-05 Etiquetado de respaldo.xlsx</v>
      </c>
    </row>
    <row r="342" spans="39:45" x14ac:dyDescent="0.25">
      <c r="AM342" s="7" t="s">
        <v>343</v>
      </c>
      <c r="AN342" t="s">
        <v>1030</v>
      </c>
      <c r="AO342" s="7" t="str">
        <f>+IFERROR(VLOOKUP(AN342,Tabla1[],2,FALSE),"")</f>
        <v>TER</v>
      </c>
      <c r="AP342" t="s">
        <v>1320</v>
      </c>
      <c r="AQ342" t="str">
        <f t="shared" si="10"/>
        <v>TER-15-10</v>
      </c>
      <c r="AR342" t="s">
        <v>1329</v>
      </c>
      <c r="AS342" t="str">
        <f t="shared" si="11"/>
        <v>\\SERVER2012\ingenieria de procesos\Hojas de proceso\TER Terminación\TER-15-10 Etiquetado interno-frontal-lateral - Horizontales.xlsx</v>
      </c>
    </row>
    <row r="343" spans="39:45" x14ac:dyDescent="0.25">
      <c r="AM343" s="7" t="s">
        <v>344</v>
      </c>
      <c r="AN343" t="s">
        <v>793</v>
      </c>
      <c r="AO343" s="7" t="str">
        <f>+IFERROR(VLOOKUP(AN343,Tabla1[],2,FALSE),"")</f>
        <v>TER</v>
      </c>
      <c r="AP343" t="s">
        <v>1320</v>
      </c>
      <c r="AQ343" t="str">
        <f t="shared" si="10"/>
        <v>TER-20-01</v>
      </c>
      <c r="AR343" t="s">
        <v>1330</v>
      </c>
      <c r="AS343" t="str">
        <f t="shared" si="11"/>
        <v>\\SERVER2012\ingenieria de procesos\Hojas de proceso\TER Terminación\TER-20-01 Colocación de manuales.xlsx</v>
      </c>
    </row>
    <row r="344" spans="39:45" x14ac:dyDescent="0.25">
      <c r="AM344" s="7" t="s">
        <v>345</v>
      </c>
      <c r="AN344" t="s">
        <v>795</v>
      </c>
      <c r="AO344" s="7" t="str">
        <f>+IFERROR(VLOOKUP(AN344,Tabla1[],2,FALSE),"")</f>
        <v>TER</v>
      </c>
      <c r="AP344" t="s">
        <v>1320</v>
      </c>
      <c r="AQ344" t="str">
        <f t="shared" si="10"/>
        <v>TER-25-01</v>
      </c>
      <c r="AR344" t="s">
        <v>1331</v>
      </c>
      <c r="AS344" t="str">
        <f t="shared" si="11"/>
        <v>\\SERVER2012\ingenieria de procesos\Hojas de proceso\TER Terminación\TER-25-01 Limpieza final.xlsx</v>
      </c>
    </row>
    <row r="345" spans="39:45" x14ac:dyDescent="0.25">
      <c r="AM345" s="7" t="s">
        <v>346</v>
      </c>
      <c r="AN345" t="s">
        <v>790</v>
      </c>
      <c r="AO345" s="7" t="str">
        <f>+IFERROR(VLOOKUP(AN345,Tabla1[],2,FALSE),"")</f>
        <v>TER</v>
      </c>
      <c r="AP345" t="s">
        <v>1320</v>
      </c>
      <c r="AQ345" t="str">
        <f t="shared" si="10"/>
        <v>TER-35-01</v>
      </c>
      <c r="AR345" t="s">
        <v>1332</v>
      </c>
      <c r="AS345" t="str">
        <f t="shared" si="11"/>
        <v>\\SERVER2012\ingenieria de procesos\Hojas de proceso\TER Terminación\TER-35-01 Escaneo post-equipado - Verticales.xlsx</v>
      </c>
    </row>
    <row r="346" spans="39:45" x14ac:dyDescent="0.25">
      <c r="AM346" s="7" t="s">
        <v>347</v>
      </c>
      <c r="AN346" t="s">
        <v>1076</v>
      </c>
      <c r="AO346" s="7" t="str">
        <f>+IFERROR(VLOOKUP(AN346,Tabla1[],2,FALSE),"")</f>
        <v>EMB</v>
      </c>
      <c r="AP346" t="s">
        <v>1312</v>
      </c>
      <c r="AQ346" t="str">
        <f t="shared" si="10"/>
        <v>EMB-01-25</v>
      </c>
      <c r="AR346" t="s">
        <v>1333</v>
      </c>
      <c r="AS346" t="str">
        <f t="shared" si="11"/>
        <v>\\SERVER2012\ingenieria de procesos\Hojas de proceso\EMB Embalaje\EMB-01-25 Preparado de laterales - Horizontales.xlsx</v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">
        <v>1236</v>
      </c>
      <c r="AQ347" t="str">
        <f t="shared" si="10"/>
        <v/>
      </c>
      <c r="AR347" t="s">
        <v>1236</v>
      </c>
      <c r="AS347" t="str">
        <f t="shared" si="11"/>
        <v/>
      </c>
    </row>
    <row r="348" spans="39:45" x14ac:dyDescent="0.25">
      <c r="AM348" s="7" t="s">
        <v>349</v>
      </c>
      <c r="AN348" t="s">
        <v>1029</v>
      </c>
      <c r="AO348" s="7" t="str">
        <f>+IFERROR(VLOOKUP(AN348,Tabla1[],2,FALSE),"")</f>
        <v>TER</v>
      </c>
      <c r="AP348" t="s">
        <v>1320</v>
      </c>
      <c r="AQ348" t="str">
        <f t="shared" si="10"/>
        <v>TER-10-30</v>
      </c>
      <c r="AR348" t="s">
        <v>1334</v>
      </c>
      <c r="AS348" t="str">
        <f t="shared" si="11"/>
        <v>\\SERVER2012\ingenieria de procesos\Hojas de proceso\TER Terminación\TER-10-30 Colocación rejilla trasera - Horizontales.xlsx</v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">
        <v>1236</v>
      </c>
      <c r="AQ349" t="str">
        <f t="shared" si="10"/>
        <v/>
      </c>
      <c r="AR349" t="s">
        <v>1236</v>
      </c>
      <c r="AS349" t="str">
        <f t="shared" si="11"/>
        <v/>
      </c>
    </row>
    <row r="350" spans="39:45" x14ac:dyDescent="0.25">
      <c r="AM350" s="7" t="s">
        <v>351</v>
      </c>
      <c r="AN350" t="s">
        <v>881</v>
      </c>
      <c r="AO350" s="7" t="str">
        <f>+IFERROR(VLOOKUP(AN350,Tabla1[],2,FALSE),"")</f>
        <v>EMB</v>
      </c>
      <c r="AP350" t="s">
        <v>1312</v>
      </c>
      <c r="AQ350" t="str">
        <f t="shared" si="10"/>
        <v>EMB-01-20</v>
      </c>
      <c r="AR350" t="s">
        <v>1335</v>
      </c>
      <c r="AS350" t="str">
        <f t="shared" si="11"/>
        <v>\\SERVER2012\ingenieria de procesos\Hojas de proceso\EMB Embalaje\EMB-01-20 Etiquetado pos-embalaje.xlsx</v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">
        <v>1236</v>
      </c>
      <c r="AQ351" t="str">
        <f t="shared" si="10"/>
        <v/>
      </c>
      <c r="AR351" t="s">
        <v>1236</v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">
        <v>1236</v>
      </c>
      <c r="AQ352" t="str">
        <f t="shared" si="10"/>
        <v/>
      </c>
      <c r="AR352" t="s">
        <v>1236</v>
      </c>
      <c r="AS352" t="str">
        <f t="shared" si="11"/>
        <v/>
      </c>
    </row>
    <row r="353" spans="39:45" x14ac:dyDescent="0.25">
      <c r="AM353" s="7" t="s">
        <v>354</v>
      </c>
      <c r="AN353" t="s">
        <v>897</v>
      </c>
      <c r="AO353" s="7" t="str">
        <f>+IFERROR(VLOOKUP(AN353,Tabla1[],2,FALSE),"")</f>
        <v>EMB</v>
      </c>
      <c r="AP353" t="s">
        <v>1312</v>
      </c>
      <c r="AQ353" t="str">
        <f t="shared" si="10"/>
        <v>EMB-20-01</v>
      </c>
      <c r="AR353" t="s">
        <v>1336</v>
      </c>
      <c r="AS353" t="str">
        <f t="shared" si="11"/>
        <v>\\SERVER2012\ingenieria de procesos\Hojas de proceso\EMB Embalaje\EMB-20-01 Enzunchado.xlsx</v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">
        <v>1236</v>
      </c>
      <c r="AQ354" t="str">
        <f t="shared" si="10"/>
        <v/>
      </c>
      <c r="AR354" t="s">
        <v>1236</v>
      </c>
      <c r="AS354" t="str">
        <f t="shared" si="11"/>
        <v/>
      </c>
    </row>
    <row r="355" spans="39:45" x14ac:dyDescent="0.25">
      <c r="AM355" s="7" t="s">
        <v>356</v>
      </c>
      <c r="AN355" t="s">
        <v>1161</v>
      </c>
      <c r="AO355" s="7" t="str">
        <f>+IFERROR(VLOOKUP(AN355,Tabla1[],2,FALSE),"")</f>
        <v>PEH</v>
      </c>
      <c r="AP355" t="s">
        <v>1281</v>
      </c>
      <c r="AQ355" t="str">
        <f t="shared" si="10"/>
        <v>PEH-30-05</v>
      </c>
      <c r="AR355" t="s">
        <v>1337</v>
      </c>
      <c r="AS355" t="str">
        <f t="shared" si="11"/>
        <v>\\SERVER2012\ingenieria de procesos\Hojas de proceso\PEH Post-espumado horizontales\PEH-30-05 Calqueo gabinete - Horizontales.xlsx</v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">
        <v>1236</v>
      </c>
      <c r="AQ356" t="str">
        <f t="shared" si="10"/>
        <v/>
      </c>
      <c r="AR356" t="s">
        <v>1236</v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">
        <v>1236</v>
      </c>
      <c r="AQ357" t="str">
        <f t="shared" si="10"/>
        <v/>
      </c>
      <c r="AR357" t="s">
        <v>1236</v>
      </c>
      <c r="AS357" t="str">
        <f t="shared" si="11"/>
        <v/>
      </c>
    </row>
    <row r="358" spans="39:45" x14ac:dyDescent="0.25">
      <c r="AM358" s="7" t="s">
        <v>359</v>
      </c>
      <c r="AN358" t="s">
        <v>1065</v>
      </c>
      <c r="AO358" s="7" t="str">
        <f>+IFERROR(VLOOKUP(AN358,Tabla1[],2,FALSE),"")</f>
        <v>ARH</v>
      </c>
      <c r="AP358" t="s">
        <v>1268</v>
      </c>
      <c r="AQ358" t="str">
        <f t="shared" si="10"/>
        <v>ARH-25-10</v>
      </c>
      <c r="AR358" t="s">
        <v>1338</v>
      </c>
      <c r="AS358" t="str">
        <f t="shared" si="11"/>
        <v>\\SERVER2012\ingenieria de procesos\Hojas de proceso\ARH Armado horizontales\ARH-25-10 Aislación colector y capilar - Horizontales R134.xlsx</v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">
        <v>1236</v>
      </c>
      <c r="AQ359" t="str">
        <f t="shared" si="10"/>
        <v/>
      </c>
      <c r="AR359" t="s">
        <v>1236</v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">
        <v>1236</v>
      </c>
      <c r="AQ360" t="str">
        <f t="shared" si="10"/>
        <v/>
      </c>
      <c r="AR360" t="s">
        <v>1236</v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">
        <v>1236</v>
      </c>
      <c r="AQ361" t="str">
        <f t="shared" si="10"/>
        <v/>
      </c>
      <c r="AR361" t="s">
        <v>1236</v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">
        <v>1236</v>
      </c>
      <c r="AQ362" t="str">
        <f t="shared" si="10"/>
        <v/>
      </c>
      <c r="AR362" t="s">
        <v>1236</v>
      </c>
      <c r="AS362" t="str">
        <f t="shared" si="11"/>
        <v/>
      </c>
    </row>
    <row r="363" spans="39:45" x14ac:dyDescent="0.25">
      <c r="AM363" s="7" t="s">
        <v>364</v>
      </c>
      <c r="AN363" t="s">
        <v>950</v>
      </c>
      <c r="AO363" s="7" t="str">
        <f>+IFERROR(VLOOKUP(AN363,Tabla1[],2,FALSE),"")</f>
        <v/>
      </c>
      <c r="AP363" t="s">
        <v>1236</v>
      </c>
      <c r="AQ363" t="str">
        <f t="shared" si="10"/>
        <v/>
      </c>
      <c r="AR363" t="s">
        <v>1236</v>
      </c>
      <c r="AS363" t="str">
        <f t="shared" si="11"/>
        <v/>
      </c>
    </row>
    <row r="364" spans="39:45" x14ac:dyDescent="0.25">
      <c r="AM364" s="7" t="s">
        <v>365</v>
      </c>
      <c r="AN364" t="s">
        <v>1199</v>
      </c>
      <c r="AO364" s="7" t="str">
        <f>+IFERROR(VLOOKUP(AN364,Tabla1[],2,FALSE),"")</f>
        <v>EQU</v>
      </c>
      <c r="AP364" t="s">
        <v>1295</v>
      </c>
      <c r="AQ364" t="str">
        <f t="shared" si="10"/>
        <v>EQU-14-05</v>
      </c>
      <c r="AR364" t="s">
        <v>1339</v>
      </c>
      <c r="AS364" t="str">
        <f t="shared" si="11"/>
        <v>\\SERVER2012\ingenieria de procesos\Hojas de proceso\EQU Equipado\EQU-14-05 Preparado del condensador - Fr2500-Fr3300 TM.xlsx</v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">
        <v>1236</v>
      </c>
      <c r="AQ365" t="str">
        <f t="shared" si="10"/>
        <v/>
      </c>
      <c r="AR365" t="s">
        <v>1236</v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">
        <v>1236</v>
      </c>
      <c r="AQ366" t="str">
        <f t="shared" si="10"/>
        <v/>
      </c>
      <c r="AR366" t="s">
        <v>1236</v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">
        <v>1236</v>
      </c>
      <c r="AQ367" t="str">
        <f t="shared" si="10"/>
        <v/>
      </c>
      <c r="AR367" t="s">
        <v>1236</v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">
        <v>1236</v>
      </c>
      <c r="AQ368" t="str">
        <f t="shared" si="10"/>
        <v/>
      </c>
      <c r="AR368" t="s">
        <v>1236</v>
      </c>
      <c r="AS368" t="str">
        <f t="shared" si="11"/>
        <v/>
      </c>
    </row>
    <row r="369" spans="39:45" x14ac:dyDescent="0.25">
      <c r="AM369" s="7" t="s">
        <v>370</v>
      </c>
      <c r="AN369" t="s">
        <v>1066</v>
      </c>
      <c r="AO369" s="7" t="str">
        <f>+IFERROR(VLOOKUP(AN369,Tabla1[],2,FALSE),"")</f>
        <v>ARH</v>
      </c>
      <c r="AP369" t="s">
        <v>1268</v>
      </c>
      <c r="AQ369" t="str">
        <f t="shared" si="10"/>
        <v>ARH-30-01</v>
      </c>
      <c r="AR369" t="s">
        <v>1340</v>
      </c>
      <c r="AS369" t="str">
        <f t="shared" si="11"/>
        <v>\\SERVER2012\ingenieria de procesos\Hojas de proceso\ARH Armado horizontales\ARH-30-01 Pre-ensamble interior - Horizontales.xlsx</v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">
        <v>1236</v>
      </c>
      <c r="AQ370" t="str">
        <f t="shared" si="10"/>
        <v/>
      </c>
      <c r="AR370" t="s">
        <v>1236</v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">
        <v>1236</v>
      </c>
      <c r="AQ371" t="str">
        <f t="shared" si="10"/>
        <v/>
      </c>
      <c r="AR371" t="s">
        <v>1236</v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">
        <v>1236</v>
      </c>
      <c r="AQ372" t="str">
        <f t="shared" si="10"/>
        <v/>
      </c>
      <c r="AR372" t="s">
        <v>1236</v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">
        <v>1236</v>
      </c>
      <c r="AQ373" t="str">
        <f t="shared" si="10"/>
        <v/>
      </c>
      <c r="AR373" t="s">
        <v>1236</v>
      </c>
      <c r="AS373" t="str">
        <f t="shared" si="11"/>
        <v/>
      </c>
    </row>
    <row r="374" spans="39:45" x14ac:dyDescent="0.25">
      <c r="AM374" s="7" t="s">
        <v>375</v>
      </c>
      <c r="AN374" t="s">
        <v>807</v>
      </c>
      <c r="AO374" s="7" t="str">
        <f>+IFERROR(VLOOKUP(AN374,Tabla1[],2,FALSE),"")</f>
        <v>CON</v>
      </c>
      <c r="AP374" t="s">
        <v>1309</v>
      </c>
      <c r="AQ374" t="str">
        <f t="shared" si="10"/>
        <v>CON-15-01</v>
      </c>
      <c r="AR374" t="s">
        <v>1341</v>
      </c>
      <c r="AS374" t="str">
        <f t="shared" si="11"/>
        <v>\\SERVER2012\ingenieria de procesos\Hojas de proceso\CON Control\CON-15-01 Control frigorífico - Verticales.xlsx</v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">
        <v>1236</v>
      </c>
      <c r="AQ375" t="str">
        <f t="shared" si="10"/>
        <v/>
      </c>
      <c r="AR375" t="s">
        <v>1236</v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">
        <v>1236</v>
      </c>
      <c r="AQ376" t="str">
        <f t="shared" si="10"/>
        <v/>
      </c>
      <c r="AR376" t="s">
        <v>1236</v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">
        <v>1236</v>
      </c>
      <c r="AQ377" t="str">
        <f t="shared" si="10"/>
        <v/>
      </c>
      <c r="AR377" t="s">
        <v>1236</v>
      </c>
      <c r="AS377" t="str">
        <f t="shared" si="11"/>
        <v/>
      </c>
    </row>
    <row r="378" spans="39:45" x14ac:dyDescent="0.25">
      <c r="AM378" s="7" t="s">
        <v>379</v>
      </c>
      <c r="AN378" t="s">
        <v>784</v>
      </c>
      <c r="AO378" s="7" t="str">
        <f>+IFERROR(VLOOKUP(AN378,Tabla1[],2,FALSE),"")</f>
        <v/>
      </c>
      <c r="AP378" t="s">
        <v>1236</v>
      </c>
      <c r="AQ378" t="str">
        <f t="shared" si="10"/>
        <v/>
      </c>
      <c r="AR378" t="s">
        <v>1236</v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">
        <v>1236</v>
      </c>
      <c r="AQ379" t="str">
        <f t="shared" si="10"/>
        <v/>
      </c>
      <c r="AR379" t="s">
        <v>1236</v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">
        <v>1236</v>
      </c>
      <c r="AQ380" t="str">
        <f t="shared" si="10"/>
        <v/>
      </c>
      <c r="AR380" t="s">
        <v>1236</v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">
        <v>1236</v>
      </c>
      <c r="AQ381" t="str">
        <f t="shared" si="10"/>
        <v/>
      </c>
      <c r="AR381" t="s">
        <v>1236</v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">
        <v>1236</v>
      </c>
      <c r="AQ382" t="str">
        <f t="shared" si="10"/>
        <v/>
      </c>
      <c r="AR382" t="s">
        <v>1236</v>
      </c>
      <c r="AS382" t="str">
        <f t="shared" si="11"/>
        <v/>
      </c>
    </row>
    <row r="383" spans="39:45" x14ac:dyDescent="0.25">
      <c r="AM383" s="7" t="s">
        <v>384</v>
      </c>
      <c r="AN383" t="s">
        <v>1096</v>
      </c>
      <c r="AO383" s="7" t="str">
        <f>+IFERROR(VLOOKUP(AN383,Tabla1[],2,FALSE),"")</f>
        <v>ESP</v>
      </c>
      <c r="AP383" t="s">
        <v>1251</v>
      </c>
      <c r="AQ383" t="str">
        <f t="shared" si="10"/>
        <v>ESP-01-05</v>
      </c>
      <c r="AR383" t="s">
        <v>1342</v>
      </c>
      <c r="AS383" t="str">
        <f t="shared" si="11"/>
        <v>\\SERVER2012\ingenieria de procesos\Hojas de proceso\ESP Espumado\ESP-01-05 Carga del molde.xlsx</v>
      </c>
    </row>
    <row r="384" spans="39:45" x14ac:dyDescent="0.25">
      <c r="AM384" s="7" t="s">
        <v>385</v>
      </c>
      <c r="AN384" t="s">
        <v>784</v>
      </c>
      <c r="AO384" s="7" t="str">
        <f>+IFERROR(VLOOKUP(AN384,Tabla1[],2,FALSE),"")</f>
        <v/>
      </c>
      <c r="AP384" t="s">
        <v>1236</v>
      </c>
      <c r="AQ384" t="str">
        <f t="shared" ref="AQ384:AQ447" si="12">IF(AO384="","",AO384&amp;"-"&amp;RIGHT(AN384,5))</f>
        <v/>
      </c>
      <c r="AR384" t="s">
        <v>1236</v>
      </c>
      <c r="AS384" t="str">
        <f t="shared" ref="AS384:AS447" si="13">IF(AO384="","",$AN$4&amp;AP384&amp;"\"&amp;AQ384&amp;" "&amp;AR384&amp;$AN$5)</f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">
        <v>1236</v>
      </c>
      <c r="AQ385" t="str">
        <f t="shared" si="12"/>
        <v/>
      </c>
      <c r="AR385" t="s">
        <v>1236</v>
      </c>
      <c r="AS385" t="str">
        <f t="shared" si="13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">
        <v>1236</v>
      </c>
      <c r="AQ386" t="str">
        <f t="shared" si="12"/>
        <v/>
      </c>
      <c r="AR386" t="s">
        <v>1236</v>
      </c>
      <c r="AS386" t="str">
        <f t="shared" si="13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">
        <v>1236</v>
      </c>
      <c r="AQ387" t="str">
        <f t="shared" si="12"/>
        <v/>
      </c>
      <c r="AR387" t="s">
        <v>1236</v>
      </c>
      <c r="AS387" t="str">
        <f t="shared" si="13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">
        <v>1236</v>
      </c>
      <c r="AQ388" t="str">
        <f t="shared" si="12"/>
        <v/>
      </c>
      <c r="AR388" t="s">
        <v>1236</v>
      </c>
      <c r="AS388" t="str">
        <f t="shared" si="13"/>
        <v/>
      </c>
    </row>
    <row r="389" spans="39:45" x14ac:dyDescent="0.25">
      <c r="AM389" s="7" t="s">
        <v>390</v>
      </c>
      <c r="AN389" t="s">
        <v>820</v>
      </c>
      <c r="AO389" s="7" t="str">
        <f>+IFERROR(VLOOKUP(AN389,Tabla1[],2,FALSE),"")</f>
        <v/>
      </c>
      <c r="AP389" t="s">
        <v>1236</v>
      </c>
      <c r="AQ389" t="str">
        <f t="shared" si="12"/>
        <v/>
      </c>
      <c r="AR389" t="s">
        <v>1236</v>
      </c>
      <c r="AS389" t="str">
        <f t="shared" si="13"/>
        <v/>
      </c>
    </row>
    <row r="390" spans="39:45" x14ac:dyDescent="0.25">
      <c r="AM390" s="7" t="s">
        <v>391</v>
      </c>
      <c r="AN390" t="s">
        <v>824</v>
      </c>
      <c r="AO390" s="7" t="str">
        <f>+IFERROR(VLOOKUP(AN390,Tabla1[],2,FALSE),"")</f>
        <v/>
      </c>
      <c r="AP390" t="s">
        <v>1236</v>
      </c>
      <c r="AQ390" t="str">
        <f t="shared" si="12"/>
        <v/>
      </c>
      <c r="AR390" t="s">
        <v>1236</v>
      </c>
      <c r="AS390" t="str">
        <f t="shared" si="13"/>
        <v/>
      </c>
    </row>
    <row r="391" spans="39:45" x14ac:dyDescent="0.25">
      <c r="AM391" s="7" t="s">
        <v>392</v>
      </c>
      <c r="AN391" t="s">
        <v>13</v>
      </c>
      <c r="AO391" s="7" t="str">
        <f>+IFERROR(VLOOKUP(AN391,Tabla1[],2,FALSE),"")</f>
        <v/>
      </c>
      <c r="AP391" t="s">
        <v>1236</v>
      </c>
      <c r="AQ391" t="str">
        <f t="shared" si="12"/>
        <v/>
      </c>
      <c r="AR391" t="s">
        <v>1236</v>
      </c>
      <c r="AS391" t="str">
        <f t="shared" si="13"/>
        <v/>
      </c>
    </row>
    <row r="392" spans="39:45" x14ac:dyDescent="0.25">
      <c r="AM392" s="7" t="s">
        <v>393</v>
      </c>
      <c r="AN392" t="s">
        <v>926</v>
      </c>
      <c r="AO392" s="7" t="str">
        <f>+IFERROR(VLOOKUP(AN392,Tabla1[],2,FALSE),"")</f>
        <v/>
      </c>
      <c r="AP392" t="s">
        <v>1236</v>
      </c>
      <c r="AQ392" t="str">
        <f t="shared" si="12"/>
        <v/>
      </c>
      <c r="AR392" t="s">
        <v>1236</v>
      </c>
      <c r="AS392" t="str">
        <f t="shared" si="13"/>
        <v/>
      </c>
    </row>
    <row r="393" spans="39:45" x14ac:dyDescent="0.25">
      <c r="AM393" s="7" t="s">
        <v>394</v>
      </c>
      <c r="AN393" t="s">
        <v>931</v>
      </c>
      <c r="AO393" s="7" t="str">
        <f>+IFERROR(VLOOKUP(AN393,Tabla1[],2,FALSE),"")</f>
        <v/>
      </c>
      <c r="AP393" t="s">
        <v>1236</v>
      </c>
      <c r="AQ393" t="str">
        <f t="shared" si="12"/>
        <v/>
      </c>
      <c r="AR393" t="s">
        <v>1236</v>
      </c>
      <c r="AS393" t="str">
        <f t="shared" si="13"/>
        <v/>
      </c>
    </row>
    <row r="394" spans="39:45" x14ac:dyDescent="0.25">
      <c r="AM394" s="7" t="s">
        <v>395</v>
      </c>
      <c r="AN394" t="s">
        <v>13</v>
      </c>
      <c r="AO394" s="7" t="str">
        <f>+IFERROR(VLOOKUP(AN394,Tabla1[],2,FALSE),"")</f>
        <v/>
      </c>
      <c r="AP394" t="s">
        <v>1236</v>
      </c>
      <c r="AQ394" t="str">
        <f t="shared" si="12"/>
        <v/>
      </c>
      <c r="AR394" t="s">
        <v>1236</v>
      </c>
      <c r="AS394" t="str">
        <f t="shared" si="13"/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">
        <v>1236</v>
      </c>
      <c r="AQ395" t="str">
        <f t="shared" si="12"/>
        <v/>
      </c>
      <c r="AR395" t="s">
        <v>1236</v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">
        <v>1236</v>
      </c>
      <c r="AQ396" t="str">
        <f t="shared" si="12"/>
        <v/>
      </c>
      <c r="AR396" t="s">
        <v>1236</v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">
        <v>1236</v>
      </c>
      <c r="AQ397" t="str">
        <f t="shared" si="12"/>
        <v/>
      </c>
      <c r="AR397" t="s">
        <v>1236</v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">
        <v>1236</v>
      </c>
      <c r="AQ398" t="str">
        <f t="shared" si="12"/>
        <v/>
      </c>
      <c r="AR398" t="s">
        <v>1236</v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">
        <v>1236</v>
      </c>
      <c r="AQ399" t="str">
        <f t="shared" si="12"/>
        <v/>
      </c>
      <c r="AR399" t="s">
        <v>1236</v>
      </c>
      <c r="AS399" t="str">
        <f t="shared" si="13"/>
        <v/>
      </c>
    </row>
    <row r="400" spans="39:45" x14ac:dyDescent="0.25">
      <c r="AM400" s="7" t="s">
        <v>401</v>
      </c>
      <c r="AN400" t="s">
        <v>1098</v>
      </c>
      <c r="AO400" s="7" t="str">
        <f>+IFERROR(VLOOKUP(AN400,Tabla1[],2,FALSE),"")</f>
        <v>CON</v>
      </c>
      <c r="AP400" t="s">
        <v>1309</v>
      </c>
      <c r="AQ400" t="str">
        <f t="shared" si="12"/>
        <v>CON-01-05</v>
      </c>
      <c r="AR400" t="s">
        <v>1343</v>
      </c>
      <c r="AS400" t="str">
        <f t="shared" si="13"/>
        <v>\\SERVER2012\ingenieria de procesos\Hojas de proceso\CON Control\CON-01-05 Control de fugas con alta presión - Verticales.xlsx</v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">
        <v>1236</v>
      </c>
      <c r="AQ401" t="str">
        <f t="shared" si="12"/>
        <v/>
      </c>
      <c r="AR401" t="s">
        <v>1236</v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">
        <v>1236</v>
      </c>
      <c r="AQ402" t="str">
        <f t="shared" si="12"/>
        <v/>
      </c>
      <c r="AR402" t="s">
        <v>1236</v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">
        <v>1236</v>
      </c>
      <c r="AQ403" t="str">
        <f t="shared" si="12"/>
        <v/>
      </c>
      <c r="AR403" t="s">
        <v>1236</v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">
        <v>1236</v>
      </c>
      <c r="AQ404" t="str">
        <f t="shared" si="12"/>
        <v/>
      </c>
      <c r="AR404" t="s">
        <v>1236</v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">
        <v>1236</v>
      </c>
      <c r="AQ405" t="str">
        <f t="shared" si="12"/>
        <v/>
      </c>
      <c r="AR405" t="s">
        <v>1236</v>
      </c>
      <c r="AS405" t="str">
        <f t="shared" si="13"/>
        <v/>
      </c>
    </row>
    <row r="406" spans="39:45" x14ac:dyDescent="0.25">
      <c r="AM406" s="7" t="s">
        <v>407</v>
      </c>
      <c r="AN406" t="s">
        <v>949</v>
      </c>
      <c r="AO406" s="7" t="str">
        <f>+IFERROR(VLOOKUP(AN406,Tabla1[],2,FALSE),"")</f>
        <v/>
      </c>
      <c r="AP406" t="s">
        <v>1236</v>
      </c>
      <c r="AQ406" t="str">
        <f t="shared" si="12"/>
        <v/>
      </c>
      <c r="AR406" t="s">
        <v>1236</v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">
        <v>1236</v>
      </c>
      <c r="AQ407" t="str">
        <f t="shared" si="12"/>
        <v/>
      </c>
      <c r="AR407" t="s">
        <v>1236</v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">
        <v>1236</v>
      </c>
      <c r="AQ408" t="str">
        <f t="shared" si="12"/>
        <v/>
      </c>
      <c r="AR408" t="s">
        <v>1236</v>
      </c>
      <c r="AS408" t="str">
        <f t="shared" si="13"/>
        <v/>
      </c>
    </row>
    <row r="409" spans="39:45" x14ac:dyDescent="0.25">
      <c r="AM409" s="7" t="s">
        <v>410</v>
      </c>
      <c r="AN409" t="s">
        <v>1157</v>
      </c>
      <c r="AO409" s="7" t="str">
        <f>+IFERROR(VLOOKUP(AN409,Tabla1[],2,FALSE),"")</f>
        <v>ARH</v>
      </c>
      <c r="AP409" t="s">
        <v>1268</v>
      </c>
      <c r="AQ409" t="str">
        <f t="shared" si="12"/>
        <v>ARH-19-01</v>
      </c>
      <c r="AR409" t="s">
        <v>1286</v>
      </c>
      <c r="AS409" t="str">
        <f t="shared" si="13"/>
        <v>\\SERVER2012\ingenieria de procesos\Hojas de proceso\ARH Armado horizontales\ARH-19-01 Corte de tubo de aluminio - Freezers Cont Int.xlsx</v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">
        <v>1236</v>
      </c>
      <c r="AQ410" t="str">
        <f t="shared" si="12"/>
        <v/>
      </c>
      <c r="AR410" t="s">
        <v>1236</v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">
        <v>1236</v>
      </c>
      <c r="AQ411" t="str">
        <f t="shared" si="12"/>
        <v/>
      </c>
      <c r="AR411" t="s">
        <v>1236</v>
      </c>
      <c r="AS411" t="str">
        <f t="shared" si="13"/>
        <v/>
      </c>
    </row>
    <row r="412" spans="39:45" x14ac:dyDescent="0.25">
      <c r="AM412" s="7" t="s">
        <v>413</v>
      </c>
      <c r="AN412" t="s">
        <v>951</v>
      </c>
      <c r="AO412" s="7" t="str">
        <f>+IFERROR(VLOOKUP(AN412,Tabla1[],2,FALSE),"")</f>
        <v/>
      </c>
      <c r="AP412" t="s">
        <v>1236</v>
      </c>
      <c r="AQ412" t="str">
        <f t="shared" si="12"/>
        <v/>
      </c>
      <c r="AR412" t="s">
        <v>1236</v>
      </c>
      <c r="AS412" t="str">
        <f t="shared" si="13"/>
        <v/>
      </c>
    </row>
    <row r="413" spans="39:45" x14ac:dyDescent="0.25">
      <c r="AM413" s="7" t="s">
        <v>414</v>
      </c>
      <c r="AN413" t="s">
        <v>1136</v>
      </c>
      <c r="AO413" s="7" t="str">
        <f>+IFERROR(VLOOKUP(AN413,Tabla1[],2,FALSE),"")</f>
        <v/>
      </c>
      <c r="AP413" t="s">
        <v>1236</v>
      </c>
      <c r="AQ413" t="str">
        <f t="shared" si="12"/>
        <v/>
      </c>
      <c r="AR413" t="s">
        <v>1236</v>
      </c>
      <c r="AS413" t="str">
        <f t="shared" si="13"/>
        <v/>
      </c>
    </row>
    <row r="414" spans="39:45" x14ac:dyDescent="0.25">
      <c r="AM414" s="7" t="s">
        <v>415</v>
      </c>
      <c r="AN414" t="s">
        <v>947</v>
      </c>
      <c r="AO414" s="7" t="str">
        <f>+IFERROR(VLOOKUP(AN414,Tabla1[],2,FALSE),"")</f>
        <v>CHA</v>
      </c>
      <c r="AP414" t="s">
        <v>1255</v>
      </c>
      <c r="AQ414" t="str">
        <f t="shared" si="12"/>
        <v>CHA-01-15</v>
      </c>
      <c r="AR414" t="s">
        <v>1306</v>
      </c>
      <c r="AS414" t="str">
        <f t="shared" si="13"/>
        <v>\\SERVER2012\ingenieria de procesos\Hojas de proceso\CHA Chapería\CHA-01-15 Corte para refuerzos de chapa galvanizada.xlsx</v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">
        <v>1236</v>
      </c>
      <c r="AQ415" t="str">
        <f t="shared" si="12"/>
        <v/>
      </c>
      <c r="AR415" t="s">
        <v>1236</v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">
        <v>1236</v>
      </c>
      <c r="AQ416" t="str">
        <f t="shared" si="12"/>
        <v/>
      </c>
      <c r="AR416" t="s">
        <v>1236</v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">
        <v>1236</v>
      </c>
      <c r="AQ417" t="str">
        <f t="shared" si="12"/>
        <v/>
      </c>
      <c r="AR417" t="s">
        <v>1236</v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">
        <v>1236</v>
      </c>
      <c r="AQ418" t="str">
        <f t="shared" si="12"/>
        <v/>
      </c>
      <c r="AR418" t="s">
        <v>1236</v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">
        <v>1236</v>
      </c>
      <c r="AQ419" t="str">
        <f t="shared" si="12"/>
        <v/>
      </c>
      <c r="AR419" t="s">
        <v>1236</v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">
        <v>1236</v>
      </c>
      <c r="AQ420" t="str">
        <f t="shared" si="12"/>
        <v/>
      </c>
      <c r="AR420" t="s">
        <v>1236</v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">
        <v>1236</v>
      </c>
      <c r="AQ421" t="str">
        <f t="shared" si="12"/>
        <v/>
      </c>
      <c r="AR421" t="s">
        <v>1236</v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">
        <v>1236</v>
      </c>
      <c r="AQ422" t="str">
        <f t="shared" si="12"/>
        <v/>
      </c>
      <c r="AR422" t="s">
        <v>1236</v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">
        <v>1236</v>
      </c>
      <c r="AQ423" t="str">
        <f t="shared" si="12"/>
        <v/>
      </c>
      <c r="AR423" t="s">
        <v>1236</v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">
        <v>1236</v>
      </c>
      <c r="AQ424" t="str">
        <f t="shared" si="12"/>
        <v/>
      </c>
      <c r="AR424" t="s">
        <v>1236</v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">
        <v>1236</v>
      </c>
      <c r="AQ425" t="str">
        <f t="shared" si="12"/>
        <v/>
      </c>
      <c r="AR425" t="s">
        <v>1236</v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">
        <v>1236</v>
      </c>
      <c r="AQ426" t="str">
        <f t="shared" si="12"/>
        <v/>
      </c>
      <c r="AR426" t="s">
        <v>1236</v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">
        <v>1236</v>
      </c>
      <c r="AQ427" t="str">
        <f t="shared" si="12"/>
        <v/>
      </c>
      <c r="AR427" t="s">
        <v>1236</v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">
        <v>1236</v>
      </c>
      <c r="AQ428" t="str">
        <f t="shared" si="12"/>
        <v/>
      </c>
      <c r="AR428" t="s">
        <v>1236</v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">
        <v>1236</v>
      </c>
      <c r="AQ429" t="str">
        <f t="shared" si="12"/>
        <v/>
      </c>
      <c r="AR429" t="s">
        <v>1236</v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">
        <v>1236</v>
      </c>
      <c r="AQ430" t="str">
        <f t="shared" si="12"/>
        <v/>
      </c>
      <c r="AR430" t="s">
        <v>1236</v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">
        <v>1236</v>
      </c>
      <c r="AQ431" t="str">
        <f t="shared" si="12"/>
        <v/>
      </c>
      <c r="AR431" t="s">
        <v>1236</v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">
        <v>1236</v>
      </c>
      <c r="AQ432" t="str">
        <f t="shared" si="12"/>
        <v/>
      </c>
      <c r="AR432" t="s">
        <v>1236</v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">
        <v>1236</v>
      </c>
      <c r="AQ433" t="str">
        <f t="shared" si="12"/>
        <v/>
      </c>
      <c r="AR433" t="s">
        <v>1236</v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">
        <v>1236</v>
      </c>
      <c r="AQ434" t="str">
        <f t="shared" si="12"/>
        <v/>
      </c>
      <c r="AR434" t="s">
        <v>1236</v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">
        <v>1236</v>
      </c>
      <c r="AQ435" t="str">
        <f t="shared" si="12"/>
        <v/>
      </c>
      <c r="AR435" t="s">
        <v>1236</v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">
        <v>1236</v>
      </c>
      <c r="AQ436" t="str">
        <f t="shared" si="12"/>
        <v/>
      </c>
      <c r="AR436" t="s">
        <v>1236</v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">
        <v>1236</v>
      </c>
      <c r="AQ437" t="str">
        <f t="shared" si="12"/>
        <v/>
      </c>
      <c r="AR437" t="s">
        <v>1236</v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">
        <v>1236</v>
      </c>
      <c r="AQ438" t="str">
        <f t="shared" si="12"/>
        <v/>
      </c>
      <c r="AR438" t="s">
        <v>1236</v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">
        <v>1236</v>
      </c>
      <c r="AQ439" t="str">
        <f t="shared" si="12"/>
        <v/>
      </c>
      <c r="AR439" t="s">
        <v>1236</v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">
        <v>1236</v>
      </c>
      <c r="AQ440" t="str">
        <f t="shared" si="12"/>
        <v/>
      </c>
      <c r="AR440" t="s">
        <v>1236</v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">
        <v>1236</v>
      </c>
      <c r="AQ441" t="str">
        <f t="shared" si="12"/>
        <v/>
      </c>
      <c r="AR441" t="s">
        <v>1236</v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">
        <v>1236</v>
      </c>
      <c r="AQ442" t="str">
        <f t="shared" si="12"/>
        <v/>
      </c>
      <c r="AR442" t="s">
        <v>1236</v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">
        <v>1236</v>
      </c>
      <c r="AQ443" t="str">
        <f t="shared" si="12"/>
        <v/>
      </c>
      <c r="AR443" t="s">
        <v>1236</v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">
        <v>1236</v>
      </c>
      <c r="AQ444" t="str">
        <f t="shared" si="12"/>
        <v/>
      </c>
      <c r="AR444" t="s">
        <v>1236</v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">
        <v>1236</v>
      </c>
      <c r="AQ445" t="str">
        <f t="shared" si="12"/>
        <v/>
      </c>
      <c r="AR445" t="s">
        <v>1236</v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">
        <v>1236</v>
      </c>
      <c r="AQ446" t="str">
        <f t="shared" si="12"/>
        <v/>
      </c>
      <c r="AR446" t="s">
        <v>1236</v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">
        <v>1236</v>
      </c>
      <c r="AQ447" t="str">
        <f t="shared" si="12"/>
        <v/>
      </c>
      <c r="AR447" t="s">
        <v>1236</v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">
        <v>1236</v>
      </c>
      <c r="AQ448" t="str">
        <f t="shared" ref="AQ448:AQ511" si="14">IF(AO448="","",AO448&amp;"-"&amp;RIGHT(AN448,5))</f>
        <v/>
      </c>
      <c r="AR448" t="s">
        <v>1236</v>
      </c>
      <c r="AS448" t="str">
        <f t="shared" ref="AS448:AS511" si="15">IF(AO448="","",$AN$4&amp;AP448&amp;"\"&amp;AQ448&amp;" "&amp;AR448&amp;$AN$5)</f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">
        <v>1236</v>
      </c>
      <c r="AQ449" t="str">
        <f t="shared" si="14"/>
        <v/>
      </c>
      <c r="AR449" t="s">
        <v>1236</v>
      </c>
      <c r="AS449" t="str">
        <f t="shared" si="15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">
        <v>1236</v>
      </c>
      <c r="AQ450" t="str">
        <f t="shared" si="14"/>
        <v/>
      </c>
      <c r="AR450" t="s">
        <v>1236</v>
      </c>
      <c r="AS450" t="str">
        <f t="shared" si="15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">
        <v>1236</v>
      </c>
      <c r="AQ451" t="str">
        <f t="shared" si="14"/>
        <v/>
      </c>
      <c r="AR451" t="s">
        <v>1236</v>
      </c>
      <c r="AS451" t="str">
        <f t="shared" si="15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">
        <v>1236</v>
      </c>
      <c r="AQ452" t="str">
        <f t="shared" si="14"/>
        <v/>
      </c>
      <c r="AR452" t="s">
        <v>1236</v>
      </c>
      <c r="AS452" t="str">
        <f t="shared" si="15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">
        <v>1236</v>
      </c>
      <c r="AQ453" t="str">
        <f t="shared" si="14"/>
        <v/>
      </c>
      <c r="AR453" t="s">
        <v>1236</v>
      </c>
      <c r="AS453" t="str">
        <f t="shared" si="15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">
        <v>1236</v>
      </c>
      <c r="AQ454" t="str">
        <f t="shared" si="14"/>
        <v/>
      </c>
      <c r="AR454" t="s">
        <v>1236</v>
      </c>
      <c r="AS454" t="str">
        <f t="shared" si="15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">
        <v>1236</v>
      </c>
      <c r="AQ455" t="str">
        <f t="shared" si="14"/>
        <v/>
      </c>
      <c r="AR455" t="s">
        <v>1236</v>
      </c>
      <c r="AS455" t="str">
        <f t="shared" si="15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">
        <v>1236</v>
      </c>
      <c r="AQ456" t="str">
        <f t="shared" si="14"/>
        <v/>
      </c>
      <c r="AR456" t="s">
        <v>1236</v>
      </c>
      <c r="AS456" t="str">
        <f t="shared" si="15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">
        <v>1236</v>
      </c>
      <c r="AQ457" t="str">
        <f t="shared" si="14"/>
        <v/>
      </c>
      <c r="AR457" t="s">
        <v>1236</v>
      </c>
      <c r="AS457" t="str">
        <f t="shared" si="15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">
        <v>1236</v>
      </c>
      <c r="AQ458" t="str">
        <f t="shared" si="14"/>
        <v/>
      </c>
      <c r="AR458" t="s">
        <v>1236</v>
      </c>
      <c r="AS458" t="str">
        <f t="shared" si="15"/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">
        <v>1236</v>
      </c>
      <c r="AQ459" t="str">
        <f t="shared" si="14"/>
        <v/>
      </c>
      <c r="AR459" t="s">
        <v>1236</v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">
        <v>1236</v>
      </c>
      <c r="AQ460" t="str">
        <f t="shared" si="14"/>
        <v/>
      </c>
      <c r="AR460" t="s">
        <v>1236</v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">
        <v>1236</v>
      </c>
      <c r="AQ461" t="str">
        <f t="shared" si="14"/>
        <v/>
      </c>
      <c r="AR461" t="s">
        <v>1236</v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">
        <v>1236</v>
      </c>
      <c r="AQ462" t="str">
        <f t="shared" si="14"/>
        <v/>
      </c>
      <c r="AR462" t="s">
        <v>1236</v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">
        <v>1236</v>
      </c>
      <c r="AQ463" t="str">
        <f t="shared" si="14"/>
        <v/>
      </c>
      <c r="AR463" t="s">
        <v>1236</v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">
        <v>1236</v>
      </c>
      <c r="AQ464" t="str">
        <f t="shared" si="14"/>
        <v/>
      </c>
      <c r="AR464" t="s">
        <v>1236</v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">
        <v>1236</v>
      </c>
      <c r="AQ465" t="str">
        <f t="shared" si="14"/>
        <v/>
      </c>
      <c r="AR465" t="s">
        <v>1236</v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">
        <v>1236</v>
      </c>
      <c r="AQ466" t="str">
        <f t="shared" si="14"/>
        <v/>
      </c>
      <c r="AR466" t="s">
        <v>1236</v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">
        <v>1236</v>
      </c>
      <c r="AQ467" t="str">
        <f t="shared" si="14"/>
        <v/>
      </c>
      <c r="AR467" t="s">
        <v>1236</v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">
        <v>1236</v>
      </c>
      <c r="AQ468" t="str">
        <f t="shared" si="14"/>
        <v/>
      </c>
      <c r="AR468" t="s">
        <v>1236</v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">
        <v>1236</v>
      </c>
      <c r="AQ469" t="str">
        <f t="shared" si="14"/>
        <v/>
      </c>
      <c r="AR469" t="s">
        <v>1236</v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">
        <v>1236</v>
      </c>
      <c r="AQ470" t="str">
        <f t="shared" si="14"/>
        <v/>
      </c>
      <c r="AR470" t="s">
        <v>1236</v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">
        <v>1236</v>
      </c>
      <c r="AQ471" t="str">
        <f t="shared" si="14"/>
        <v/>
      </c>
      <c r="AR471" t="s">
        <v>1236</v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">
        <v>1236</v>
      </c>
      <c r="AQ472" t="str">
        <f t="shared" si="14"/>
        <v/>
      </c>
      <c r="AR472" t="s">
        <v>1236</v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">
        <v>1236</v>
      </c>
      <c r="AQ473" t="str">
        <f t="shared" si="14"/>
        <v/>
      </c>
      <c r="AR473" t="s">
        <v>1236</v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">
        <v>1236</v>
      </c>
      <c r="AQ474" t="str">
        <f t="shared" si="14"/>
        <v/>
      </c>
      <c r="AR474" t="s">
        <v>1236</v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">
        <v>1236</v>
      </c>
      <c r="AQ475" t="str">
        <f t="shared" si="14"/>
        <v/>
      </c>
      <c r="AR475" t="s">
        <v>1236</v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">
        <v>1236</v>
      </c>
      <c r="AQ476" t="str">
        <f t="shared" si="14"/>
        <v/>
      </c>
      <c r="AR476" t="s">
        <v>1236</v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">
        <v>1236</v>
      </c>
      <c r="AQ477" t="str">
        <f t="shared" si="14"/>
        <v/>
      </c>
      <c r="AR477" t="s">
        <v>1236</v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">
        <v>1236</v>
      </c>
      <c r="AQ478" t="str">
        <f t="shared" si="14"/>
        <v/>
      </c>
      <c r="AR478" t="s">
        <v>1236</v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">
        <v>1236</v>
      </c>
      <c r="AQ479" t="str">
        <f t="shared" si="14"/>
        <v/>
      </c>
      <c r="AR479" t="s">
        <v>1236</v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">
        <v>1236</v>
      </c>
      <c r="AQ480" t="str">
        <f t="shared" si="14"/>
        <v/>
      </c>
      <c r="AR480" t="s">
        <v>1236</v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">
        <v>1236</v>
      </c>
      <c r="AQ481" t="str">
        <f t="shared" si="14"/>
        <v/>
      </c>
      <c r="AR481" t="s">
        <v>1236</v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">
        <v>1236</v>
      </c>
      <c r="AQ482" t="str">
        <f t="shared" si="14"/>
        <v/>
      </c>
      <c r="AR482" t="s">
        <v>1236</v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">
        <v>1236</v>
      </c>
      <c r="AQ483" t="str">
        <f t="shared" si="14"/>
        <v/>
      </c>
      <c r="AR483" t="s">
        <v>1236</v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">
        <v>1236</v>
      </c>
      <c r="AQ484" t="str">
        <f t="shared" si="14"/>
        <v/>
      </c>
      <c r="AR484" t="s">
        <v>1236</v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">
        <v>1236</v>
      </c>
      <c r="AQ485" t="str">
        <f t="shared" si="14"/>
        <v/>
      </c>
      <c r="AR485" t="s">
        <v>1236</v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">
        <v>1236</v>
      </c>
      <c r="AQ486" t="str">
        <f t="shared" si="14"/>
        <v/>
      </c>
      <c r="AR486" t="s">
        <v>1236</v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">
        <v>1236</v>
      </c>
      <c r="AQ487" t="str">
        <f t="shared" si="14"/>
        <v/>
      </c>
      <c r="AR487" t="s">
        <v>1236</v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">
        <v>1236</v>
      </c>
      <c r="AQ488" t="str">
        <f t="shared" si="14"/>
        <v/>
      </c>
      <c r="AR488" t="s">
        <v>1236</v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">
        <v>1236</v>
      </c>
      <c r="AQ489" t="str">
        <f t="shared" si="14"/>
        <v/>
      </c>
      <c r="AR489" t="s">
        <v>1236</v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">
        <v>1236</v>
      </c>
      <c r="AQ490" t="str">
        <f t="shared" si="14"/>
        <v/>
      </c>
      <c r="AR490" t="s">
        <v>1236</v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">
        <v>1236</v>
      </c>
      <c r="AQ491" t="str">
        <f t="shared" si="14"/>
        <v/>
      </c>
      <c r="AR491" t="s">
        <v>1236</v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">
        <v>1236</v>
      </c>
      <c r="AQ492" t="str">
        <f t="shared" si="14"/>
        <v/>
      </c>
      <c r="AR492" t="s">
        <v>1236</v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">
        <v>1236</v>
      </c>
      <c r="AQ493" t="str">
        <f t="shared" si="14"/>
        <v/>
      </c>
      <c r="AR493" t="s">
        <v>1236</v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">
        <v>1236</v>
      </c>
      <c r="AQ494" t="str">
        <f t="shared" si="14"/>
        <v/>
      </c>
      <c r="AR494" t="s">
        <v>1236</v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">
        <v>1236</v>
      </c>
      <c r="AQ495" t="str">
        <f t="shared" si="14"/>
        <v/>
      </c>
      <c r="AR495" t="s">
        <v>1236</v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">
        <v>1236</v>
      </c>
      <c r="AQ496" t="str">
        <f t="shared" si="14"/>
        <v/>
      </c>
      <c r="AR496" t="s">
        <v>1236</v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">
        <v>1236</v>
      </c>
      <c r="AQ497" t="str">
        <f t="shared" si="14"/>
        <v/>
      </c>
      <c r="AR497" t="s">
        <v>1236</v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">
        <v>1236</v>
      </c>
      <c r="AQ498" t="str">
        <f t="shared" si="14"/>
        <v/>
      </c>
      <c r="AR498" t="s">
        <v>1236</v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">
        <v>1236</v>
      </c>
      <c r="AQ499" t="str">
        <f t="shared" si="14"/>
        <v/>
      </c>
      <c r="AR499" t="s">
        <v>1236</v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">
        <v>1236</v>
      </c>
      <c r="AQ500" t="str">
        <f t="shared" si="14"/>
        <v/>
      </c>
      <c r="AR500" t="s">
        <v>1236</v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">
        <v>1236</v>
      </c>
      <c r="AQ501" t="str">
        <f t="shared" si="14"/>
        <v/>
      </c>
      <c r="AR501" t="s">
        <v>1236</v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">
        <v>1236</v>
      </c>
      <c r="AQ502" t="str">
        <f t="shared" si="14"/>
        <v/>
      </c>
      <c r="AR502" t="s">
        <v>1236</v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">
        <v>1236</v>
      </c>
      <c r="AQ503" t="str">
        <f t="shared" si="14"/>
        <v/>
      </c>
      <c r="AR503" t="s">
        <v>1236</v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">
        <v>1236</v>
      </c>
      <c r="AQ504" t="str">
        <f t="shared" si="14"/>
        <v/>
      </c>
      <c r="AR504" t="s">
        <v>1236</v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">
        <v>1236</v>
      </c>
      <c r="AQ505" t="str">
        <f t="shared" si="14"/>
        <v/>
      </c>
      <c r="AR505" t="s">
        <v>1236</v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">
        <v>1236</v>
      </c>
      <c r="AQ506" t="str">
        <f t="shared" si="14"/>
        <v/>
      </c>
      <c r="AR506" t="s">
        <v>1236</v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">
        <v>1236</v>
      </c>
      <c r="AQ507" t="str">
        <f t="shared" si="14"/>
        <v/>
      </c>
      <c r="AR507" t="s">
        <v>1236</v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">
        <v>1236</v>
      </c>
      <c r="AQ508" t="str">
        <f t="shared" si="14"/>
        <v/>
      </c>
      <c r="AR508" t="s">
        <v>1236</v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">
        <v>1236</v>
      </c>
      <c r="AQ509" t="str">
        <f t="shared" si="14"/>
        <v/>
      </c>
      <c r="AR509" t="s">
        <v>1236</v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">
        <v>1236</v>
      </c>
      <c r="AQ510" t="str">
        <f t="shared" si="14"/>
        <v/>
      </c>
      <c r="AR510" t="s">
        <v>1236</v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">
        <v>1236</v>
      </c>
      <c r="AQ511" t="str">
        <f t="shared" si="14"/>
        <v/>
      </c>
      <c r="AR511" t="s">
        <v>1236</v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">
        <v>1236</v>
      </c>
      <c r="AQ512" t="str">
        <f t="shared" ref="AQ512:AQ575" si="16">IF(AO512="","",AO512&amp;"-"&amp;RIGHT(AN512,5))</f>
        <v/>
      </c>
      <c r="AR512" t="s">
        <v>1236</v>
      </c>
      <c r="AS512" t="str">
        <f t="shared" ref="AS512:AS575" si="17">IF(AO512="","",$AN$4&amp;AP512&amp;"\"&amp;AQ512&amp;" "&amp;AR512&amp;$AN$5)</f>
        <v/>
      </c>
    </row>
    <row r="513" spans="39:45" x14ac:dyDescent="0.25">
      <c r="AM513" s="7"/>
      <c r="AO513" s="7" t="str">
        <f>+IFERROR(VLOOKUP(AN513,Tabla1[],2,FALSE),"")</f>
        <v/>
      </c>
      <c r="AP513" t="s">
        <v>1236</v>
      </c>
      <c r="AQ513" t="str">
        <f t="shared" si="16"/>
        <v/>
      </c>
      <c r="AR513" t="s">
        <v>1236</v>
      </c>
      <c r="AS513" t="str">
        <f t="shared" si="17"/>
        <v/>
      </c>
    </row>
    <row r="514" spans="39:45" x14ac:dyDescent="0.25">
      <c r="AM514" s="7"/>
      <c r="AO514" s="7" t="str">
        <f>+IFERROR(VLOOKUP(AN514,Tabla1[],2,FALSE),"")</f>
        <v/>
      </c>
      <c r="AP514" t="s">
        <v>1236</v>
      </c>
      <c r="AQ514" t="str">
        <f t="shared" si="16"/>
        <v/>
      </c>
      <c r="AR514" t="s">
        <v>1236</v>
      </c>
      <c r="AS514" t="str">
        <f t="shared" si="17"/>
        <v/>
      </c>
    </row>
    <row r="515" spans="39:45" x14ac:dyDescent="0.25">
      <c r="AM515" s="7"/>
      <c r="AO515" s="7" t="str">
        <f>+IFERROR(VLOOKUP(AN515,Tabla1[],2,FALSE),"")</f>
        <v/>
      </c>
      <c r="AP515" t="s">
        <v>1236</v>
      </c>
      <c r="AQ515" t="str">
        <f t="shared" si="16"/>
        <v/>
      </c>
      <c r="AR515" t="s">
        <v>1236</v>
      </c>
      <c r="AS515" t="str">
        <f t="shared" si="17"/>
        <v/>
      </c>
    </row>
    <row r="516" spans="39:45" x14ac:dyDescent="0.25">
      <c r="AM516" s="7"/>
      <c r="AO516" s="7" t="str">
        <f>+IFERROR(VLOOKUP(AN516,Tabla1[],2,FALSE),"")</f>
        <v/>
      </c>
      <c r="AP516" t="s">
        <v>1236</v>
      </c>
      <c r="AQ516" t="str">
        <f t="shared" si="16"/>
        <v/>
      </c>
      <c r="AR516" t="s">
        <v>1236</v>
      </c>
      <c r="AS516" t="str">
        <f t="shared" si="17"/>
        <v/>
      </c>
    </row>
    <row r="517" spans="39:45" x14ac:dyDescent="0.25">
      <c r="AM517" s="7"/>
      <c r="AO517" s="7" t="str">
        <f>+IFERROR(VLOOKUP(AN517,Tabla1[],2,FALSE),"")</f>
        <v/>
      </c>
      <c r="AP517" t="s">
        <v>1236</v>
      </c>
      <c r="AQ517" t="str">
        <f t="shared" si="16"/>
        <v/>
      </c>
      <c r="AR517" t="s">
        <v>1236</v>
      </c>
      <c r="AS517" t="str">
        <f t="shared" si="17"/>
        <v/>
      </c>
    </row>
    <row r="518" spans="39:45" x14ac:dyDescent="0.25">
      <c r="AM518" s="7"/>
      <c r="AO518" s="7" t="str">
        <f>+IFERROR(VLOOKUP(AN518,Tabla1[],2,FALSE),"")</f>
        <v/>
      </c>
      <c r="AP518" t="s">
        <v>1236</v>
      </c>
      <c r="AQ518" t="str">
        <f t="shared" si="16"/>
        <v/>
      </c>
      <c r="AR518" t="s">
        <v>1236</v>
      </c>
      <c r="AS518" t="str">
        <f t="shared" si="17"/>
        <v/>
      </c>
    </row>
    <row r="519" spans="39:45" x14ac:dyDescent="0.25">
      <c r="AM519" s="7"/>
      <c r="AO519" s="7" t="str">
        <f>+IFERROR(VLOOKUP(AN519,Tabla1[],2,FALSE),"")</f>
        <v/>
      </c>
      <c r="AP519" t="s">
        <v>1236</v>
      </c>
      <c r="AQ519" t="str">
        <f t="shared" si="16"/>
        <v/>
      </c>
      <c r="AR519" t="s">
        <v>1236</v>
      </c>
      <c r="AS519" t="str">
        <f t="shared" si="17"/>
        <v/>
      </c>
    </row>
    <row r="520" spans="39:45" x14ac:dyDescent="0.25">
      <c r="AM520" s="7"/>
      <c r="AO520" s="7" t="str">
        <f>+IFERROR(VLOOKUP(AN520,Tabla1[],2,FALSE),"")</f>
        <v/>
      </c>
      <c r="AP520" t="s">
        <v>1236</v>
      </c>
      <c r="AQ520" t="str">
        <f t="shared" si="16"/>
        <v/>
      </c>
      <c r="AR520" t="s">
        <v>1236</v>
      </c>
      <c r="AS520" t="str">
        <f t="shared" si="17"/>
        <v/>
      </c>
    </row>
    <row r="521" spans="39:45" x14ac:dyDescent="0.25">
      <c r="AM521" s="7"/>
      <c r="AO521" s="7" t="str">
        <f>+IFERROR(VLOOKUP(AN521,Tabla1[],2,FALSE),"")</f>
        <v/>
      </c>
      <c r="AP521" t="s">
        <v>1236</v>
      </c>
      <c r="AQ521" t="str">
        <f t="shared" si="16"/>
        <v/>
      </c>
      <c r="AR521" t="s">
        <v>1236</v>
      </c>
      <c r="AS521" t="str">
        <f t="shared" si="17"/>
        <v/>
      </c>
    </row>
    <row r="522" spans="39:45" x14ac:dyDescent="0.25">
      <c r="AM522" s="7"/>
      <c r="AO522" s="7" t="str">
        <f>+IFERROR(VLOOKUP(AN522,Tabla1[],2,FALSE),"")</f>
        <v/>
      </c>
      <c r="AP522" t="s">
        <v>1236</v>
      </c>
      <c r="AQ522" t="str">
        <f t="shared" si="16"/>
        <v/>
      </c>
      <c r="AR522" t="s">
        <v>1236</v>
      </c>
      <c r="AS522" t="str">
        <f t="shared" si="17"/>
        <v/>
      </c>
    </row>
    <row r="523" spans="39:45" x14ac:dyDescent="0.25">
      <c r="AM523" s="7"/>
      <c r="AO523" s="7" t="str">
        <f>+IFERROR(VLOOKUP(AN523,Tabla1[],2,FALSE),"")</f>
        <v/>
      </c>
      <c r="AP523" t="s">
        <v>1236</v>
      </c>
      <c r="AQ523" t="str">
        <f t="shared" si="16"/>
        <v/>
      </c>
      <c r="AR523" t="s">
        <v>1236</v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">
        <v>1236</v>
      </c>
      <c r="AQ524" t="str">
        <f t="shared" si="16"/>
        <v/>
      </c>
      <c r="AR524" t="s">
        <v>1236</v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">
        <v>1236</v>
      </c>
      <c r="AQ525" t="str">
        <f t="shared" si="16"/>
        <v/>
      </c>
      <c r="AR525" t="s">
        <v>1236</v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">
        <v>1236</v>
      </c>
      <c r="AQ526" t="str">
        <f t="shared" si="16"/>
        <v/>
      </c>
      <c r="AR526" t="s">
        <v>1236</v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">
        <v>1236</v>
      </c>
      <c r="AQ527" t="str">
        <f t="shared" si="16"/>
        <v/>
      </c>
      <c r="AR527" t="s">
        <v>1236</v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">
        <v>1236</v>
      </c>
      <c r="AQ528" t="str">
        <f t="shared" si="16"/>
        <v/>
      </c>
      <c r="AR528" t="s">
        <v>1236</v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">
        <v>1236</v>
      </c>
      <c r="AQ529" t="str">
        <f t="shared" si="16"/>
        <v/>
      </c>
      <c r="AR529" t="s">
        <v>1236</v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">
        <v>1236</v>
      </c>
      <c r="AQ530" t="str">
        <f t="shared" si="16"/>
        <v/>
      </c>
      <c r="AR530" t="s">
        <v>1236</v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">
        <v>1236</v>
      </c>
      <c r="AQ531" t="str">
        <f t="shared" si="16"/>
        <v/>
      </c>
      <c r="AR531" t="s">
        <v>1236</v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">
        <v>1236</v>
      </c>
      <c r="AQ532" t="str">
        <f t="shared" si="16"/>
        <v/>
      </c>
      <c r="AR532" t="s">
        <v>1236</v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">
        <v>1236</v>
      </c>
      <c r="AQ533" t="str">
        <f t="shared" si="16"/>
        <v/>
      </c>
      <c r="AR533" t="s">
        <v>1236</v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">
        <v>1236</v>
      </c>
      <c r="AQ534" t="str">
        <f t="shared" si="16"/>
        <v/>
      </c>
      <c r="AR534" t="s">
        <v>1236</v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">
        <v>1236</v>
      </c>
      <c r="AQ535" t="str">
        <f t="shared" si="16"/>
        <v/>
      </c>
      <c r="AR535" t="s">
        <v>1236</v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">
        <v>1236</v>
      </c>
      <c r="AQ536" t="str">
        <f t="shared" si="16"/>
        <v/>
      </c>
      <c r="AR536" t="s">
        <v>1236</v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">
        <v>1236</v>
      </c>
      <c r="AQ537" t="str">
        <f t="shared" si="16"/>
        <v/>
      </c>
      <c r="AR537" t="s">
        <v>1236</v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">
        <v>1236</v>
      </c>
      <c r="AQ538" t="str">
        <f t="shared" si="16"/>
        <v/>
      </c>
      <c r="AR538" t="s">
        <v>1236</v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">
        <v>1236</v>
      </c>
      <c r="AQ539" t="str">
        <f t="shared" si="16"/>
        <v/>
      </c>
      <c r="AR539" t="s">
        <v>1236</v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">
        <v>1236</v>
      </c>
      <c r="AQ540" t="str">
        <f t="shared" si="16"/>
        <v/>
      </c>
      <c r="AR540" t="s">
        <v>1236</v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">
        <v>1236</v>
      </c>
      <c r="AQ541" t="str">
        <f t="shared" si="16"/>
        <v/>
      </c>
      <c r="AR541" t="s">
        <v>1236</v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">
        <v>1236</v>
      </c>
      <c r="AQ542" t="str">
        <f t="shared" si="16"/>
        <v/>
      </c>
      <c r="AR542" t="s">
        <v>1236</v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">
        <v>1236</v>
      </c>
      <c r="AQ543" t="str">
        <f t="shared" si="16"/>
        <v/>
      </c>
      <c r="AR543" t="s">
        <v>1236</v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">
        <v>1236</v>
      </c>
      <c r="AQ544" t="str">
        <f t="shared" si="16"/>
        <v/>
      </c>
      <c r="AR544" t="s">
        <v>1236</v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">
        <v>1236</v>
      </c>
      <c r="AQ545" t="str">
        <f t="shared" si="16"/>
        <v/>
      </c>
      <c r="AR545" t="s">
        <v>1236</v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">
        <v>1236</v>
      </c>
      <c r="AQ546" t="str">
        <f t="shared" si="16"/>
        <v/>
      </c>
      <c r="AR546" t="s">
        <v>1236</v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">
        <v>1236</v>
      </c>
      <c r="AQ547" t="str">
        <f t="shared" si="16"/>
        <v/>
      </c>
      <c r="AR547" t="s">
        <v>1236</v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">
        <v>1236</v>
      </c>
      <c r="AQ548" t="str">
        <f t="shared" si="16"/>
        <v/>
      </c>
      <c r="AR548" t="s">
        <v>1236</v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">
        <v>1236</v>
      </c>
      <c r="AQ549" t="str">
        <f t="shared" si="16"/>
        <v/>
      </c>
      <c r="AR549" t="s">
        <v>1236</v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">
        <v>1236</v>
      </c>
      <c r="AQ550" t="str">
        <f t="shared" si="16"/>
        <v/>
      </c>
      <c r="AR550" t="s">
        <v>1236</v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">
        <v>1236</v>
      </c>
      <c r="AQ551" t="str">
        <f t="shared" si="16"/>
        <v/>
      </c>
      <c r="AR551" t="s">
        <v>1236</v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">
        <v>1236</v>
      </c>
      <c r="AQ552" t="str">
        <f t="shared" si="16"/>
        <v/>
      </c>
      <c r="AR552" t="s">
        <v>1236</v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">
        <v>1236</v>
      </c>
      <c r="AQ553" t="str">
        <f t="shared" si="16"/>
        <v/>
      </c>
      <c r="AR553" t="s">
        <v>1236</v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">
        <v>1236</v>
      </c>
      <c r="AQ554" t="str">
        <f t="shared" si="16"/>
        <v/>
      </c>
      <c r="AR554" t="s">
        <v>1236</v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">
        <v>1236</v>
      </c>
      <c r="AQ555" t="str">
        <f t="shared" si="16"/>
        <v/>
      </c>
      <c r="AR555" t="s">
        <v>1236</v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">
        <v>1236</v>
      </c>
      <c r="AQ556" t="str">
        <f t="shared" si="16"/>
        <v/>
      </c>
      <c r="AR556" t="s">
        <v>1236</v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">
        <v>1236</v>
      </c>
      <c r="AQ557" t="str">
        <f t="shared" si="16"/>
        <v/>
      </c>
      <c r="AR557" t="s">
        <v>1236</v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">
        <v>1236</v>
      </c>
      <c r="AQ558" t="str">
        <f t="shared" si="16"/>
        <v/>
      </c>
      <c r="AR558" t="s">
        <v>1236</v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">
        <v>1236</v>
      </c>
      <c r="AQ559" t="str">
        <f t="shared" si="16"/>
        <v/>
      </c>
      <c r="AR559" t="s">
        <v>1236</v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">
        <v>1236</v>
      </c>
      <c r="AQ560" t="str">
        <f t="shared" si="16"/>
        <v/>
      </c>
      <c r="AR560" t="s">
        <v>1236</v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">
        <v>1236</v>
      </c>
      <c r="AQ561" t="str">
        <f t="shared" si="16"/>
        <v/>
      </c>
      <c r="AR561" t="s">
        <v>1236</v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">
        <v>1236</v>
      </c>
      <c r="AQ562" t="str">
        <f t="shared" si="16"/>
        <v/>
      </c>
      <c r="AR562" t="s">
        <v>1236</v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">
        <v>1236</v>
      </c>
      <c r="AQ563" t="str">
        <f t="shared" si="16"/>
        <v/>
      </c>
      <c r="AR563" t="s">
        <v>1236</v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">
        <v>1236</v>
      </c>
      <c r="AQ564" t="str">
        <f t="shared" si="16"/>
        <v/>
      </c>
      <c r="AR564" t="s">
        <v>1236</v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">
        <v>1236</v>
      </c>
      <c r="AQ565" t="str">
        <f t="shared" si="16"/>
        <v/>
      </c>
      <c r="AR565" t="s">
        <v>1236</v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">
        <v>1236</v>
      </c>
      <c r="AQ566" t="str">
        <f t="shared" si="16"/>
        <v/>
      </c>
      <c r="AR566" t="s">
        <v>1236</v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">
        <v>1236</v>
      </c>
      <c r="AQ567" t="str">
        <f t="shared" si="16"/>
        <v/>
      </c>
      <c r="AR567" t="s">
        <v>1236</v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">
        <v>1236</v>
      </c>
      <c r="AQ568" t="str">
        <f t="shared" si="16"/>
        <v/>
      </c>
      <c r="AR568" t="s">
        <v>1236</v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">
        <v>1236</v>
      </c>
      <c r="AQ569" t="str">
        <f t="shared" si="16"/>
        <v/>
      </c>
      <c r="AR569" t="s">
        <v>1236</v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">
        <v>1236</v>
      </c>
      <c r="AQ570" t="str">
        <f t="shared" si="16"/>
        <v/>
      </c>
      <c r="AR570" t="s">
        <v>1236</v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">
        <v>1236</v>
      </c>
      <c r="AQ571" t="str">
        <f t="shared" si="16"/>
        <v/>
      </c>
      <c r="AR571" t="s">
        <v>1236</v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">
        <v>1236</v>
      </c>
      <c r="AQ572" t="str">
        <f t="shared" si="16"/>
        <v/>
      </c>
      <c r="AR572" t="s">
        <v>1236</v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">
        <v>1236</v>
      </c>
      <c r="AQ573" t="str">
        <f t="shared" si="16"/>
        <v/>
      </c>
      <c r="AR573" t="s">
        <v>1236</v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">
        <v>1236</v>
      </c>
      <c r="AQ574" t="str">
        <f t="shared" si="16"/>
        <v/>
      </c>
      <c r="AR574" t="s">
        <v>1236</v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">
        <v>1236</v>
      </c>
      <c r="AQ575" t="str">
        <f t="shared" si="16"/>
        <v/>
      </c>
      <c r="AR575" t="s">
        <v>1236</v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">
        <v>1236</v>
      </c>
      <c r="AQ576" t="str">
        <f t="shared" ref="AQ576:AQ639" si="18">IF(AO576="","",AO576&amp;"-"&amp;RIGHT(AN576,5))</f>
        <v/>
      </c>
      <c r="AR576" t="s">
        <v>1236</v>
      </c>
      <c r="AS576" t="str">
        <f t="shared" ref="AS576:AS639" si="19">IF(AO576="","",$AN$4&amp;AP576&amp;"\"&amp;AQ576&amp;" "&amp;AR576&amp;$AN$5)</f>
        <v/>
      </c>
    </row>
    <row r="577" spans="39:45" x14ac:dyDescent="0.25">
      <c r="AM577" s="7"/>
      <c r="AO577" s="7" t="str">
        <f>+IFERROR(VLOOKUP(AN577,Tabla1[],2,FALSE),"")</f>
        <v/>
      </c>
      <c r="AP577" t="s">
        <v>1236</v>
      </c>
      <c r="AQ577" t="str">
        <f t="shared" si="18"/>
        <v/>
      </c>
      <c r="AR577" t="s">
        <v>1236</v>
      </c>
      <c r="AS577" t="str">
        <f t="shared" si="19"/>
        <v/>
      </c>
    </row>
    <row r="578" spans="39:45" x14ac:dyDescent="0.25">
      <c r="AM578" s="7"/>
      <c r="AO578" s="7" t="str">
        <f>+IFERROR(VLOOKUP(AN578,Tabla1[],2,FALSE),"")</f>
        <v/>
      </c>
      <c r="AP578" t="s">
        <v>1236</v>
      </c>
      <c r="AQ578" t="str">
        <f t="shared" si="18"/>
        <v/>
      </c>
      <c r="AR578" t="s">
        <v>1236</v>
      </c>
      <c r="AS578" t="str">
        <f t="shared" si="19"/>
        <v/>
      </c>
    </row>
    <row r="579" spans="39:45" x14ac:dyDescent="0.25">
      <c r="AM579" s="7"/>
      <c r="AO579" s="7" t="str">
        <f>+IFERROR(VLOOKUP(AN579,Tabla1[],2,FALSE),"")</f>
        <v/>
      </c>
      <c r="AP579" t="s">
        <v>1236</v>
      </c>
      <c r="AQ579" t="str">
        <f t="shared" si="18"/>
        <v/>
      </c>
      <c r="AR579" t="s">
        <v>1236</v>
      </c>
      <c r="AS579" t="str">
        <f t="shared" si="19"/>
        <v/>
      </c>
    </row>
    <row r="580" spans="39:45" x14ac:dyDescent="0.25">
      <c r="AM580" s="7"/>
      <c r="AO580" s="7" t="str">
        <f>+IFERROR(VLOOKUP(AN580,Tabla1[],2,FALSE),"")</f>
        <v/>
      </c>
      <c r="AP580" t="s">
        <v>1236</v>
      </c>
      <c r="AQ580" t="str">
        <f t="shared" si="18"/>
        <v/>
      </c>
      <c r="AR580" t="s">
        <v>1236</v>
      </c>
      <c r="AS580" t="str">
        <f t="shared" si="19"/>
        <v/>
      </c>
    </row>
    <row r="581" spans="39:45" x14ac:dyDescent="0.25">
      <c r="AM581" s="7"/>
      <c r="AO581" s="7" t="str">
        <f>+IFERROR(VLOOKUP(AN581,Tabla1[],2,FALSE),"")</f>
        <v/>
      </c>
      <c r="AP581" t="s">
        <v>1236</v>
      </c>
      <c r="AQ581" t="str">
        <f t="shared" si="18"/>
        <v/>
      </c>
      <c r="AR581" t="s">
        <v>1236</v>
      </c>
      <c r="AS581" t="str">
        <f t="shared" si="19"/>
        <v/>
      </c>
    </row>
    <row r="582" spans="39:45" x14ac:dyDescent="0.25">
      <c r="AM582" s="7"/>
      <c r="AO582" s="7" t="str">
        <f>+IFERROR(VLOOKUP(AN582,Tabla1[],2,FALSE),"")</f>
        <v/>
      </c>
      <c r="AP582" t="s">
        <v>1236</v>
      </c>
      <c r="AQ582" t="str">
        <f t="shared" si="18"/>
        <v/>
      </c>
      <c r="AR582" t="s">
        <v>1236</v>
      </c>
      <c r="AS582" t="str">
        <f t="shared" si="19"/>
        <v/>
      </c>
    </row>
    <row r="583" spans="39:45" x14ac:dyDescent="0.25">
      <c r="AM583" s="7"/>
      <c r="AO583" s="7" t="str">
        <f>+IFERROR(VLOOKUP(AN583,Tabla1[],2,FALSE),"")</f>
        <v/>
      </c>
      <c r="AP583" t="s">
        <v>1236</v>
      </c>
      <c r="AQ583" t="str">
        <f t="shared" si="18"/>
        <v/>
      </c>
      <c r="AR583" t="s">
        <v>1236</v>
      </c>
      <c r="AS583" t="str">
        <f t="shared" si="19"/>
        <v/>
      </c>
    </row>
    <row r="584" spans="39:45" x14ac:dyDescent="0.25">
      <c r="AM584" s="7"/>
      <c r="AO584" s="7" t="str">
        <f>+IFERROR(VLOOKUP(AN584,Tabla1[],2,FALSE),"")</f>
        <v/>
      </c>
      <c r="AP584" t="s">
        <v>1236</v>
      </c>
      <c r="AQ584" t="str">
        <f t="shared" si="18"/>
        <v/>
      </c>
      <c r="AR584" t="s">
        <v>1236</v>
      </c>
      <c r="AS584" t="str">
        <f t="shared" si="19"/>
        <v/>
      </c>
    </row>
    <row r="585" spans="39:45" x14ac:dyDescent="0.25">
      <c r="AM585" s="7"/>
      <c r="AO585" s="7" t="str">
        <f>+IFERROR(VLOOKUP(AN585,Tabla1[],2,FALSE),"")</f>
        <v/>
      </c>
      <c r="AP585" t="s">
        <v>1236</v>
      </c>
      <c r="AQ585" t="str">
        <f t="shared" si="18"/>
        <v/>
      </c>
      <c r="AR585" t="s">
        <v>1236</v>
      </c>
      <c r="AS585" t="str">
        <f t="shared" si="19"/>
        <v/>
      </c>
    </row>
    <row r="586" spans="39:45" x14ac:dyDescent="0.25">
      <c r="AM586" s="7"/>
      <c r="AO586" s="7" t="str">
        <f>+IFERROR(VLOOKUP(AN586,Tabla1[],2,FALSE),"")</f>
        <v/>
      </c>
      <c r="AP586" t="s">
        <v>1236</v>
      </c>
      <c r="AQ586" t="str">
        <f t="shared" si="18"/>
        <v/>
      </c>
      <c r="AR586" t="s">
        <v>1236</v>
      </c>
      <c r="AS586" t="str">
        <f t="shared" si="19"/>
        <v/>
      </c>
    </row>
    <row r="587" spans="39:45" x14ac:dyDescent="0.25">
      <c r="AM587" s="7"/>
      <c r="AO587" s="7" t="str">
        <f>+IFERROR(VLOOKUP(AN587,Tabla1[],2,FALSE),"")</f>
        <v/>
      </c>
      <c r="AP587" t="s">
        <v>1236</v>
      </c>
      <c r="AQ587" t="str">
        <f t="shared" si="18"/>
        <v/>
      </c>
      <c r="AR587" t="s">
        <v>1236</v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">
        <v>1236</v>
      </c>
      <c r="AQ588" t="str">
        <f t="shared" si="18"/>
        <v/>
      </c>
      <c r="AR588" t="s">
        <v>1236</v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">
        <v>1236</v>
      </c>
      <c r="AQ589" t="str">
        <f t="shared" si="18"/>
        <v/>
      </c>
      <c r="AR589" t="s">
        <v>1236</v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">
        <v>1236</v>
      </c>
      <c r="AQ590" t="str">
        <f t="shared" si="18"/>
        <v/>
      </c>
      <c r="AR590" t="s">
        <v>1236</v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">
        <v>1236</v>
      </c>
      <c r="AQ591" t="str">
        <f t="shared" si="18"/>
        <v/>
      </c>
      <c r="AR591" t="s">
        <v>1236</v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">
        <v>1236</v>
      </c>
      <c r="AQ592" t="str">
        <f t="shared" si="18"/>
        <v/>
      </c>
      <c r="AR592" t="s">
        <v>1236</v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">
        <v>1236</v>
      </c>
      <c r="AQ593" t="str">
        <f t="shared" si="18"/>
        <v/>
      </c>
      <c r="AR593" t="s">
        <v>1236</v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">
        <v>1236</v>
      </c>
      <c r="AQ594" t="str">
        <f t="shared" si="18"/>
        <v/>
      </c>
      <c r="AR594" t="s">
        <v>1236</v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">
        <v>1236</v>
      </c>
      <c r="AQ595" t="str">
        <f t="shared" si="18"/>
        <v/>
      </c>
      <c r="AR595" t="s">
        <v>1236</v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">
        <v>1236</v>
      </c>
      <c r="AQ596" t="str">
        <f t="shared" si="18"/>
        <v/>
      </c>
      <c r="AR596" t="s">
        <v>1236</v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">
        <v>1236</v>
      </c>
      <c r="AQ597" t="str">
        <f t="shared" si="18"/>
        <v/>
      </c>
      <c r="AR597" t="s">
        <v>1236</v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">
        <v>1236</v>
      </c>
      <c r="AQ598" t="str">
        <f t="shared" si="18"/>
        <v/>
      </c>
      <c r="AR598" t="s">
        <v>1236</v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">
        <v>1236</v>
      </c>
      <c r="AQ599" t="str">
        <f t="shared" si="18"/>
        <v/>
      </c>
      <c r="AR599" t="s">
        <v>1236</v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">
        <v>1236</v>
      </c>
      <c r="AQ600" t="str">
        <f t="shared" si="18"/>
        <v/>
      </c>
      <c r="AR600" t="s">
        <v>1236</v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">
        <v>1236</v>
      </c>
      <c r="AQ601" t="str">
        <f t="shared" si="18"/>
        <v/>
      </c>
      <c r="AR601" t="s">
        <v>1236</v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">
        <v>1236</v>
      </c>
      <c r="AQ602" t="str">
        <f t="shared" si="18"/>
        <v/>
      </c>
      <c r="AR602" t="s">
        <v>1236</v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">
        <v>1236</v>
      </c>
      <c r="AQ603" t="str">
        <f t="shared" si="18"/>
        <v/>
      </c>
      <c r="AR603" t="s">
        <v>1236</v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">
        <v>1236</v>
      </c>
      <c r="AQ604" t="str">
        <f t="shared" si="18"/>
        <v/>
      </c>
      <c r="AR604" t="s">
        <v>1236</v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">
        <v>1236</v>
      </c>
      <c r="AQ605" t="str">
        <f t="shared" si="18"/>
        <v/>
      </c>
      <c r="AR605" t="s">
        <v>1236</v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">
        <v>1236</v>
      </c>
      <c r="AQ606" t="str">
        <f t="shared" si="18"/>
        <v/>
      </c>
      <c r="AR606" t="s">
        <v>1236</v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">
        <v>1236</v>
      </c>
      <c r="AQ607" t="str">
        <f t="shared" si="18"/>
        <v/>
      </c>
      <c r="AR607" t="s">
        <v>1236</v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">
        <v>1236</v>
      </c>
      <c r="AQ608" t="str">
        <f t="shared" si="18"/>
        <v/>
      </c>
      <c r="AR608" t="s">
        <v>1236</v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">
        <v>1236</v>
      </c>
      <c r="AQ609" t="str">
        <f t="shared" si="18"/>
        <v/>
      </c>
      <c r="AR609" t="s">
        <v>1236</v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">
        <v>1236</v>
      </c>
      <c r="AQ610" t="str">
        <f t="shared" si="18"/>
        <v/>
      </c>
      <c r="AR610" t="s">
        <v>1236</v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">
        <v>1236</v>
      </c>
      <c r="AQ611" t="str">
        <f t="shared" si="18"/>
        <v/>
      </c>
      <c r="AR611" t="s">
        <v>1236</v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">
        <v>1236</v>
      </c>
      <c r="AQ612" t="str">
        <f t="shared" si="18"/>
        <v/>
      </c>
      <c r="AR612" t="s">
        <v>1236</v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">
        <v>1236</v>
      </c>
      <c r="AQ613" t="str">
        <f t="shared" si="18"/>
        <v/>
      </c>
      <c r="AR613" t="s">
        <v>1236</v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">
        <v>1236</v>
      </c>
      <c r="AQ614" t="str">
        <f t="shared" si="18"/>
        <v/>
      </c>
      <c r="AR614" t="s">
        <v>1236</v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">
        <v>1236</v>
      </c>
      <c r="AQ615" t="str">
        <f t="shared" si="18"/>
        <v/>
      </c>
      <c r="AR615" t="s">
        <v>1236</v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">
        <v>1236</v>
      </c>
      <c r="AQ616" t="str">
        <f t="shared" si="18"/>
        <v/>
      </c>
      <c r="AR616" t="s">
        <v>1236</v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">
        <v>1236</v>
      </c>
      <c r="AQ617" t="str">
        <f t="shared" si="18"/>
        <v/>
      </c>
      <c r="AR617" t="s">
        <v>1236</v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">
        <v>1236</v>
      </c>
      <c r="AQ618" t="str">
        <f t="shared" si="18"/>
        <v/>
      </c>
      <c r="AR618" t="s">
        <v>1236</v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">
        <v>1236</v>
      </c>
      <c r="AQ619" t="str">
        <f t="shared" si="18"/>
        <v/>
      </c>
      <c r="AR619" t="s">
        <v>1236</v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">
        <v>1236</v>
      </c>
      <c r="AQ620" t="str">
        <f t="shared" si="18"/>
        <v/>
      </c>
      <c r="AR620" t="s">
        <v>1236</v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">
        <v>1236</v>
      </c>
      <c r="AQ621" t="str">
        <f t="shared" si="18"/>
        <v/>
      </c>
      <c r="AR621" t="s">
        <v>1236</v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">
        <v>1236</v>
      </c>
      <c r="AQ622" t="str">
        <f t="shared" si="18"/>
        <v/>
      </c>
      <c r="AR622" t="s">
        <v>1236</v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">
        <v>1236</v>
      </c>
      <c r="AQ623" t="str">
        <f t="shared" si="18"/>
        <v/>
      </c>
      <c r="AR623" t="s">
        <v>1236</v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">
        <v>1236</v>
      </c>
      <c r="AQ624" t="str">
        <f t="shared" si="18"/>
        <v/>
      </c>
      <c r="AR624" t="s">
        <v>1236</v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">
        <v>1236</v>
      </c>
      <c r="AQ625" t="str">
        <f t="shared" si="18"/>
        <v/>
      </c>
      <c r="AR625" t="s">
        <v>1236</v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">
        <v>1236</v>
      </c>
      <c r="AQ626" t="str">
        <f t="shared" si="18"/>
        <v/>
      </c>
      <c r="AR626" t="s">
        <v>1236</v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">
        <v>1236</v>
      </c>
      <c r="AQ627" t="str">
        <f t="shared" si="18"/>
        <v/>
      </c>
      <c r="AR627" t="s">
        <v>1236</v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">
        <v>1236</v>
      </c>
      <c r="AQ628" t="str">
        <f t="shared" si="18"/>
        <v/>
      </c>
      <c r="AR628" t="s">
        <v>1236</v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">
        <v>1236</v>
      </c>
      <c r="AQ629" t="str">
        <f t="shared" si="18"/>
        <v/>
      </c>
      <c r="AR629" t="s">
        <v>1236</v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">
        <v>1236</v>
      </c>
      <c r="AQ630" t="str">
        <f t="shared" si="18"/>
        <v/>
      </c>
      <c r="AR630" t="s">
        <v>1236</v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">
        <v>1236</v>
      </c>
      <c r="AQ631" t="str">
        <f t="shared" si="18"/>
        <v/>
      </c>
      <c r="AR631" t="s">
        <v>1236</v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">
        <v>1236</v>
      </c>
      <c r="AQ632" t="str">
        <f t="shared" si="18"/>
        <v/>
      </c>
      <c r="AR632" t="s">
        <v>1236</v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">
        <v>1236</v>
      </c>
      <c r="AQ633" t="str">
        <f t="shared" si="18"/>
        <v/>
      </c>
      <c r="AR633" t="s">
        <v>1236</v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">
        <v>1236</v>
      </c>
      <c r="AQ634" t="str">
        <f t="shared" si="18"/>
        <v/>
      </c>
      <c r="AR634" t="s">
        <v>1236</v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">
        <v>1236</v>
      </c>
      <c r="AQ635" t="str">
        <f t="shared" si="18"/>
        <v/>
      </c>
      <c r="AR635" t="s">
        <v>1236</v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">
        <v>1236</v>
      </c>
      <c r="AQ636" t="str">
        <f t="shared" si="18"/>
        <v/>
      </c>
      <c r="AR636" t="s">
        <v>1236</v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">
        <v>1236</v>
      </c>
      <c r="AQ637" t="str">
        <f t="shared" si="18"/>
        <v/>
      </c>
      <c r="AR637" t="s">
        <v>1236</v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">
        <v>1236</v>
      </c>
      <c r="AQ638" t="str">
        <f t="shared" si="18"/>
        <v/>
      </c>
      <c r="AR638" t="s">
        <v>1236</v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">
        <v>1236</v>
      </c>
      <c r="AQ639" t="str">
        <f t="shared" si="18"/>
        <v/>
      </c>
      <c r="AR639" t="s">
        <v>1236</v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">
        <v>1236</v>
      </c>
      <c r="AQ640" t="str">
        <f t="shared" ref="AQ640:AQ703" si="20">IF(AO640="","",AO640&amp;"-"&amp;RIGHT(AN640,5))</f>
        <v/>
      </c>
      <c r="AR640" t="s">
        <v>1236</v>
      </c>
      <c r="AS640" t="str">
        <f t="shared" ref="AS640:AS703" si="21">IF(AO640="","",$AN$4&amp;AP640&amp;"\"&amp;AQ640&amp;" "&amp;AR640&amp;$AN$5)</f>
        <v/>
      </c>
    </row>
    <row r="641" spans="39:45" x14ac:dyDescent="0.25">
      <c r="AM641" s="7"/>
      <c r="AO641" s="7" t="str">
        <f>+IFERROR(VLOOKUP(AN641,Tabla1[],2,FALSE),"")</f>
        <v/>
      </c>
      <c r="AP641" t="s">
        <v>1236</v>
      </c>
      <c r="AQ641" t="str">
        <f t="shared" si="20"/>
        <v/>
      </c>
      <c r="AR641" t="s">
        <v>1236</v>
      </c>
      <c r="AS641" t="str">
        <f t="shared" si="21"/>
        <v/>
      </c>
    </row>
    <row r="642" spans="39:45" x14ac:dyDescent="0.25">
      <c r="AM642" s="7"/>
      <c r="AO642" s="7" t="str">
        <f>+IFERROR(VLOOKUP(AN642,Tabla1[],2,FALSE),"")</f>
        <v/>
      </c>
      <c r="AP642" t="s">
        <v>1236</v>
      </c>
      <c r="AQ642" t="str">
        <f t="shared" si="20"/>
        <v/>
      </c>
      <c r="AR642" t="s">
        <v>1236</v>
      </c>
      <c r="AS642" t="str">
        <f t="shared" si="21"/>
        <v/>
      </c>
    </row>
    <row r="643" spans="39:45" x14ac:dyDescent="0.25">
      <c r="AM643" s="7"/>
      <c r="AO643" s="7" t="str">
        <f>+IFERROR(VLOOKUP(AN643,Tabla1[],2,FALSE),"")</f>
        <v/>
      </c>
      <c r="AP643" t="s">
        <v>1236</v>
      </c>
      <c r="AQ643" t="str">
        <f t="shared" si="20"/>
        <v/>
      </c>
      <c r="AR643" t="s">
        <v>1236</v>
      </c>
      <c r="AS643" t="str">
        <f t="shared" si="21"/>
        <v/>
      </c>
    </row>
    <row r="644" spans="39:45" x14ac:dyDescent="0.25">
      <c r="AM644" s="7"/>
      <c r="AO644" s="7" t="str">
        <f>+IFERROR(VLOOKUP(AN644,Tabla1[],2,FALSE),"")</f>
        <v/>
      </c>
      <c r="AP644" t="s">
        <v>1236</v>
      </c>
      <c r="AQ644" t="str">
        <f t="shared" si="20"/>
        <v/>
      </c>
      <c r="AR644" t="s">
        <v>1236</v>
      </c>
      <c r="AS644" t="str">
        <f t="shared" si="21"/>
        <v/>
      </c>
    </row>
    <row r="645" spans="39:45" x14ac:dyDescent="0.25">
      <c r="AM645" s="7"/>
      <c r="AO645" s="7" t="str">
        <f>+IFERROR(VLOOKUP(AN645,Tabla1[],2,FALSE),"")</f>
        <v/>
      </c>
      <c r="AP645" t="s">
        <v>1236</v>
      </c>
      <c r="AQ645" t="str">
        <f t="shared" si="20"/>
        <v/>
      </c>
      <c r="AR645" t="s">
        <v>1236</v>
      </c>
      <c r="AS645" t="str">
        <f t="shared" si="21"/>
        <v/>
      </c>
    </row>
    <row r="646" spans="39:45" x14ac:dyDescent="0.25">
      <c r="AM646" s="7"/>
      <c r="AO646" s="7" t="str">
        <f>+IFERROR(VLOOKUP(AN646,Tabla1[],2,FALSE),"")</f>
        <v/>
      </c>
      <c r="AP646" t="s">
        <v>1236</v>
      </c>
      <c r="AQ646" t="str">
        <f t="shared" si="20"/>
        <v/>
      </c>
      <c r="AR646" t="s">
        <v>1236</v>
      </c>
      <c r="AS646" t="str">
        <f t="shared" si="21"/>
        <v/>
      </c>
    </row>
    <row r="647" spans="39:45" x14ac:dyDescent="0.25">
      <c r="AM647" s="7"/>
      <c r="AO647" s="7" t="str">
        <f>+IFERROR(VLOOKUP(AN647,Tabla1[],2,FALSE),"")</f>
        <v/>
      </c>
      <c r="AP647" t="s">
        <v>1236</v>
      </c>
      <c r="AQ647" t="str">
        <f t="shared" si="20"/>
        <v/>
      </c>
      <c r="AR647" t="s">
        <v>1236</v>
      </c>
      <c r="AS647" t="str">
        <f t="shared" si="21"/>
        <v/>
      </c>
    </row>
    <row r="648" spans="39:45" x14ac:dyDescent="0.25">
      <c r="AM648" s="7"/>
      <c r="AO648" s="7" t="str">
        <f>+IFERROR(VLOOKUP(AN648,Tabla1[],2,FALSE),"")</f>
        <v/>
      </c>
      <c r="AP648" t="s">
        <v>1236</v>
      </c>
      <c r="AQ648" t="str">
        <f t="shared" si="20"/>
        <v/>
      </c>
      <c r="AR648" t="s">
        <v>1236</v>
      </c>
      <c r="AS648" t="str">
        <f t="shared" si="21"/>
        <v/>
      </c>
    </row>
    <row r="649" spans="39:45" x14ac:dyDescent="0.25">
      <c r="AM649" s="7"/>
      <c r="AO649" s="7" t="str">
        <f>+IFERROR(VLOOKUP(AN649,Tabla1[],2,FALSE),"")</f>
        <v/>
      </c>
      <c r="AP649" t="s">
        <v>1236</v>
      </c>
      <c r="AQ649" t="str">
        <f t="shared" si="20"/>
        <v/>
      </c>
      <c r="AR649" t="s">
        <v>1236</v>
      </c>
      <c r="AS649" t="str">
        <f t="shared" si="21"/>
        <v/>
      </c>
    </row>
    <row r="650" spans="39:45" x14ac:dyDescent="0.25">
      <c r="AM650" s="7"/>
      <c r="AO650" s="7" t="str">
        <f>+IFERROR(VLOOKUP(AN650,Tabla1[],2,FALSE),"")</f>
        <v/>
      </c>
      <c r="AP650" t="s">
        <v>1236</v>
      </c>
      <c r="AQ650" t="str">
        <f t="shared" si="20"/>
        <v/>
      </c>
      <c r="AR650" t="s">
        <v>1236</v>
      </c>
      <c r="AS650" t="str">
        <f t="shared" si="21"/>
        <v/>
      </c>
    </row>
    <row r="651" spans="39:45" x14ac:dyDescent="0.25">
      <c r="AM651" s="7"/>
      <c r="AO651" s="7" t="str">
        <f>+IFERROR(VLOOKUP(AN651,Tabla1[],2,FALSE),"")</f>
        <v/>
      </c>
      <c r="AP651" t="s">
        <v>1236</v>
      </c>
      <c r="AQ651" t="str">
        <f t="shared" si="20"/>
        <v/>
      </c>
      <c r="AR651" t="s">
        <v>1236</v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">
        <v>1236</v>
      </c>
      <c r="AQ652" t="str">
        <f t="shared" si="20"/>
        <v/>
      </c>
      <c r="AR652" t="s">
        <v>1236</v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">
        <v>1236</v>
      </c>
      <c r="AQ653" t="str">
        <f t="shared" si="20"/>
        <v/>
      </c>
      <c r="AR653" t="s">
        <v>1236</v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">
        <v>1236</v>
      </c>
      <c r="AQ654" t="str">
        <f t="shared" si="20"/>
        <v/>
      </c>
      <c r="AR654" t="s">
        <v>1236</v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">
        <v>1236</v>
      </c>
      <c r="AQ655" t="str">
        <f t="shared" si="20"/>
        <v/>
      </c>
      <c r="AR655" t="s">
        <v>1236</v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">
        <v>1236</v>
      </c>
      <c r="AQ656" t="str">
        <f t="shared" si="20"/>
        <v/>
      </c>
      <c r="AR656" t="s">
        <v>1236</v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">
        <v>1236</v>
      </c>
      <c r="AQ657" t="str">
        <f t="shared" si="20"/>
        <v/>
      </c>
      <c r="AR657" t="s">
        <v>1236</v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">
        <v>1236</v>
      </c>
      <c r="AQ658" t="str">
        <f t="shared" si="20"/>
        <v/>
      </c>
      <c r="AR658" t="s">
        <v>1236</v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">
        <v>1236</v>
      </c>
      <c r="AQ659" t="str">
        <f t="shared" si="20"/>
        <v/>
      </c>
      <c r="AR659" t="s">
        <v>1236</v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">
        <v>1236</v>
      </c>
      <c r="AQ660" t="str">
        <f t="shared" si="20"/>
        <v/>
      </c>
      <c r="AR660" t="s">
        <v>1236</v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">
        <v>1236</v>
      </c>
      <c r="AQ661" t="str">
        <f t="shared" si="20"/>
        <v/>
      </c>
      <c r="AR661" t="s">
        <v>1236</v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">
        <v>1236</v>
      </c>
      <c r="AQ662" t="str">
        <f t="shared" si="20"/>
        <v/>
      </c>
      <c r="AR662" t="s">
        <v>1236</v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">
        <v>1236</v>
      </c>
      <c r="AQ663" t="str">
        <f t="shared" si="20"/>
        <v/>
      </c>
      <c r="AR663" t="s">
        <v>1236</v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">
        <v>1236</v>
      </c>
      <c r="AQ664" t="str">
        <f t="shared" si="20"/>
        <v/>
      </c>
      <c r="AR664" t="s">
        <v>1236</v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">
        <v>1236</v>
      </c>
      <c r="AQ665" t="str">
        <f t="shared" si="20"/>
        <v/>
      </c>
      <c r="AR665" t="s">
        <v>1236</v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">
        <v>1236</v>
      </c>
      <c r="AQ666" t="str">
        <f t="shared" si="20"/>
        <v/>
      </c>
      <c r="AR666" t="s">
        <v>1236</v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">
        <v>1236</v>
      </c>
      <c r="AQ667" t="str">
        <f t="shared" si="20"/>
        <v/>
      </c>
      <c r="AR667" t="s">
        <v>1236</v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">
        <v>1236</v>
      </c>
      <c r="AQ668" t="str">
        <f t="shared" si="20"/>
        <v/>
      </c>
      <c r="AR668" t="s">
        <v>1236</v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">
        <v>1236</v>
      </c>
      <c r="AQ669" t="str">
        <f t="shared" si="20"/>
        <v/>
      </c>
      <c r="AR669" t="s">
        <v>1236</v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">
        <v>1236</v>
      </c>
      <c r="AQ670" t="str">
        <f t="shared" si="20"/>
        <v/>
      </c>
      <c r="AR670" t="s">
        <v>1236</v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">
        <v>1236</v>
      </c>
      <c r="AQ671" t="str">
        <f t="shared" si="20"/>
        <v/>
      </c>
      <c r="AR671" t="s">
        <v>1236</v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">
        <v>1236</v>
      </c>
      <c r="AQ672" t="str">
        <f t="shared" si="20"/>
        <v/>
      </c>
      <c r="AR672" t="s">
        <v>1236</v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">
        <v>1236</v>
      </c>
      <c r="AQ673" t="str">
        <f t="shared" si="20"/>
        <v/>
      </c>
      <c r="AR673" t="s">
        <v>1236</v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">
        <v>1236</v>
      </c>
      <c r="AQ674" t="str">
        <f t="shared" si="20"/>
        <v/>
      </c>
      <c r="AR674" t="s">
        <v>1236</v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">
        <v>1236</v>
      </c>
      <c r="AQ675" t="str">
        <f t="shared" si="20"/>
        <v/>
      </c>
      <c r="AR675" t="s">
        <v>1236</v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">
        <v>1236</v>
      </c>
      <c r="AQ676" t="str">
        <f t="shared" si="20"/>
        <v/>
      </c>
      <c r="AR676" t="s">
        <v>1236</v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">
        <v>1236</v>
      </c>
      <c r="AQ677" t="str">
        <f t="shared" si="20"/>
        <v/>
      </c>
      <c r="AR677" t="s">
        <v>1236</v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">
        <v>1236</v>
      </c>
      <c r="AQ678" t="str">
        <f t="shared" si="20"/>
        <v/>
      </c>
      <c r="AR678" t="s">
        <v>1236</v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">
        <v>1236</v>
      </c>
      <c r="AQ679" t="str">
        <f t="shared" si="20"/>
        <v/>
      </c>
      <c r="AR679" t="s">
        <v>1236</v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">
        <v>1236</v>
      </c>
      <c r="AQ680" t="str">
        <f t="shared" si="20"/>
        <v/>
      </c>
      <c r="AR680" t="s">
        <v>1236</v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">
        <v>1236</v>
      </c>
      <c r="AQ681" t="str">
        <f t="shared" si="20"/>
        <v/>
      </c>
      <c r="AR681" t="s">
        <v>1236</v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">
        <v>1236</v>
      </c>
      <c r="AQ682" t="str">
        <f t="shared" si="20"/>
        <v/>
      </c>
      <c r="AR682" t="s">
        <v>1236</v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">
        <v>1236</v>
      </c>
      <c r="AQ683" t="str">
        <f t="shared" si="20"/>
        <v/>
      </c>
      <c r="AR683" t="s">
        <v>1236</v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">
        <v>1236</v>
      </c>
      <c r="AQ684" t="str">
        <f t="shared" si="20"/>
        <v/>
      </c>
      <c r="AR684" t="s">
        <v>1236</v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">
        <v>1236</v>
      </c>
      <c r="AQ685" t="str">
        <f t="shared" si="20"/>
        <v/>
      </c>
      <c r="AR685" t="s">
        <v>1236</v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">
        <v>1236</v>
      </c>
      <c r="AQ686" t="str">
        <f t="shared" si="20"/>
        <v/>
      </c>
      <c r="AR686" t="s">
        <v>1236</v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">
        <v>1236</v>
      </c>
      <c r="AQ687" t="str">
        <f t="shared" si="20"/>
        <v/>
      </c>
      <c r="AR687" t="s">
        <v>1236</v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">
        <v>1236</v>
      </c>
      <c r="AQ688" t="str">
        <f t="shared" si="20"/>
        <v/>
      </c>
      <c r="AR688" t="s">
        <v>1236</v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">
        <v>1236</v>
      </c>
      <c r="AQ689" t="str">
        <f t="shared" si="20"/>
        <v/>
      </c>
      <c r="AR689" t="s">
        <v>1236</v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">
        <v>1236</v>
      </c>
      <c r="AQ690" t="str">
        <f t="shared" si="20"/>
        <v/>
      </c>
      <c r="AR690" t="s">
        <v>1236</v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">
        <v>1236</v>
      </c>
      <c r="AQ691" t="str">
        <f t="shared" si="20"/>
        <v/>
      </c>
      <c r="AR691" t="s">
        <v>1236</v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">
        <v>1236</v>
      </c>
      <c r="AQ692" t="str">
        <f t="shared" si="20"/>
        <v/>
      </c>
      <c r="AR692" t="s">
        <v>1236</v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">
        <v>1236</v>
      </c>
      <c r="AQ693" t="str">
        <f t="shared" si="20"/>
        <v/>
      </c>
      <c r="AR693" t="s">
        <v>1236</v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">
        <v>1236</v>
      </c>
      <c r="AQ694" t="str">
        <f t="shared" si="20"/>
        <v/>
      </c>
      <c r="AR694" t="s">
        <v>1236</v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">
        <v>1236</v>
      </c>
      <c r="AQ695" t="str">
        <f t="shared" si="20"/>
        <v/>
      </c>
      <c r="AR695" t="s">
        <v>1236</v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">
        <v>1236</v>
      </c>
      <c r="AQ696" t="str">
        <f t="shared" si="20"/>
        <v/>
      </c>
      <c r="AR696" t="s">
        <v>1236</v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">
        <v>1236</v>
      </c>
      <c r="AQ697" t="str">
        <f t="shared" si="20"/>
        <v/>
      </c>
      <c r="AR697" t="s">
        <v>1236</v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">
        <v>1236</v>
      </c>
      <c r="AQ698" t="str">
        <f t="shared" si="20"/>
        <v/>
      </c>
      <c r="AR698" t="s">
        <v>1236</v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">
        <v>1236</v>
      </c>
      <c r="AQ699" t="str">
        <f t="shared" si="20"/>
        <v/>
      </c>
      <c r="AR699" t="s">
        <v>1236</v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">
        <v>1236</v>
      </c>
      <c r="AQ700" t="str">
        <f t="shared" si="20"/>
        <v/>
      </c>
      <c r="AR700" t="s">
        <v>1236</v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">
        <v>1236</v>
      </c>
      <c r="AQ701" t="str">
        <f t="shared" si="20"/>
        <v/>
      </c>
      <c r="AR701" t="s">
        <v>1236</v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">
        <v>1236</v>
      </c>
      <c r="AQ702" t="str">
        <f t="shared" si="20"/>
        <v/>
      </c>
      <c r="AR702" t="s">
        <v>1236</v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">
        <v>1236</v>
      </c>
      <c r="AQ703" t="str">
        <f t="shared" si="20"/>
        <v/>
      </c>
      <c r="AR703" t="s">
        <v>1236</v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">
        <v>1236</v>
      </c>
      <c r="AQ704" t="str">
        <f t="shared" ref="AQ704:AQ709" si="22">IF(AO704="","",AO704&amp;"-"&amp;RIGHT(AN704,5))</f>
        <v/>
      </c>
      <c r="AR704" t="s">
        <v>1236</v>
      </c>
      <c r="AS704" t="str">
        <f t="shared" ref="AS704:AS709" si="23">IF(AO704="","",$AN$4&amp;AP704&amp;"\"&amp;AQ704&amp;" "&amp;AR704&amp;$AN$5)</f>
        <v/>
      </c>
    </row>
    <row r="705" spans="39:45" x14ac:dyDescent="0.25">
      <c r="AM705" s="7"/>
      <c r="AO705" s="7" t="str">
        <f>+IFERROR(VLOOKUP(AN705,Tabla1[],2,FALSE),"")</f>
        <v/>
      </c>
      <c r="AP705" t="s">
        <v>1236</v>
      </c>
      <c r="AQ705" t="str">
        <f t="shared" si="22"/>
        <v/>
      </c>
      <c r="AR705" t="s">
        <v>1236</v>
      </c>
      <c r="AS705" t="str">
        <f t="shared" si="23"/>
        <v/>
      </c>
    </row>
    <row r="706" spans="39:45" x14ac:dyDescent="0.25">
      <c r="AM706" s="7"/>
      <c r="AO706" s="7" t="str">
        <f>+IFERROR(VLOOKUP(AN706,Tabla1[],2,FALSE),"")</f>
        <v/>
      </c>
      <c r="AP706" t="s">
        <v>1236</v>
      </c>
      <c r="AQ706" t="str">
        <f t="shared" si="22"/>
        <v/>
      </c>
      <c r="AR706" t="s">
        <v>1236</v>
      </c>
      <c r="AS706" t="str">
        <f t="shared" si="23"/>
        <v/>
      </c>
    </row>
    <row r="707" spans="39:45" x14ac:dyDescent="0.25">
      <c r="AM707" s="7"/>
      <c r="AO707" s="7" t="str">
        <f>+IFERROR(VLOOKUP(AN707,Tabla1[],2,FALSE),"")</f>
        <v/>
      </c>
      <c r="AP707" t="s">
        <v>1236</v>
      </c>
      <c r="AQ707" t="str">
        <f t="shared" si="22"/>
        <v/>
      </c>
      <c r="AR707" t="s">
        <v>1236</v>
      </c>
      <c r="AS707" t="str">
        <f t="shared" si="23"/>
        <v/>
      </c>
    </row>
    <row r="708" spans="39:45" x14ac:dyDescent="0.25">
      <c r="AM708" s="7"/>
      <c r="AO708" s="7" t="str">
        <f>+IFERROR(VLOOKUP(AN708,Tabla1[],2,FALSE),"")</f>
        <v/>
      </c>
      <c r="AP708" t="s">
        <v>1236</v>
      </c>
      <c r="AQ708" t="str">
        <f t="shared" si="22"/>
        <v/>
      </c>
      <c r="AR708" t="s">
        <v>1236</v>
      </c>
      <c r="AS708" t="str">
        <f t="shared" si="23"/>
        <v/>
      </c>
    </row>
    <row r="709" spans="39:45" x14ac:dyDescent="0.25">
      <c r="AM709" s="7"/>
      <c r="AO709" s="7" t="str">
        <f>+IFERROR(VLOOKUP(AN709,Tabla1[],2,FALSE),"")</f>
        <v/>
      </c>
      <c r="AP709" t="s">
        <v>1236</v>
      </c>
      <c r="AQ709" t="str">
        <f t="shared" si="22"/>
        <v/>
      </c>
      <c r="AR709" t="s">
        <v>1236</v>
      </c>
      <c r="AS709" t="str">
        <f t="shared" si="23"/>
        <v/>
      </c>
    </row>
    <row r="710" spans="39:45" x14ac:dyDescent="0.25">
      <c r="AM710" s="7"/>
    </row>
    <row r="711" spans="39:45" x14ac:dyDescent="0.25">
      <c r="AM711" s="7"/>
    </row>
    <row r="712" spans="39:45" x14ac:dyDescent="0.25">
      <c r="AM712" s="7"/>
    </row>
    <row r="713" spans="39:45" x14ac:dyDescent="0.25">
      <c r="AM713" s="7"/>
    </row>
    <row r="714" spans="39:45" x14ac:dyDescent="0.25">
      <c r="AM714" s="7"/>
    </row>
  </sheetData>
  <mergeCells count="50">
    <mergeCell ref="D1:AF3"/>
    <mergeCell ref="A259:J259"/>
    <mergeCell ref="A277:B277"/>
    <mergeCell ref="C277:G277"/>
    <mergeCell ref="H277:J277"/>
    <mergeCell ref="A278:B278"/>
    <mergeCell ref="C278:G278"/>
    <mergeCell ref="H278:J278"/>
    <mergeCell ref="A279:B279"/>
    <mergeCell ref="C279:G279"/>
    <mergeCell ref="H279:J279"/>
    <mergeCell ref="A280:B280"/>
    <mergeCell ref="C280:G280"/>
    <mergeCell ref="H280:J280"/>
    <mergeCell ref="A281:B281"/>
    <mergeCell ref="C281:G281"/>
    <mergeCell ref="H281:J281"/>
    <mergeCell ref="A282:B282"/>
    <mergeCell ref="C282:G282"/>
    <mergeCell ref="H282:J282"/>
    <mergeCell ref="A283:B283"/>
    <mergeCell ref="C283:G283"/>
    <mergeCell ref="H283:J283"/>
    <mergeCell ref="A284:B284"/>
    <mergeCell ref="C284:G284"/>
    <mergeCell ref="H284:J284"/>
    <mergeCell ref="A285:B285"/>
    <mergeCell ref="C285:G285"/>
    <mergeCell ref="H285:J285"/>
    <mergeCell ref="A286:B286"/>
    <mergeCell ref="C286:G286"/>
    <mergeCell ref="H286:J286"/>
    <mergeCell ref="A287:B287"/>
    <mergeCell ref="C287:G287"/>
    <mergeCell ref="H287:J287"/>
    <mergeCell ref="A288:B288"/>
    <mergeCell ref="C288:G288"/>
    <mergeCell ref="H288:J288"/>
    <mergeCell ref="A289:B289"/>
    <mergeCell ref="C289:G289"/>
    <mergeCell ref="H289:J289"/>
    <mergeCell ref="A292:B292"/>
    <mergeCell ref="C292:G292"/>
    <mergeCell ref="H292:J292"/>
    <mergeCell ref="A290:B290"/>
    <mergeCell ref="C290:G290"/>
    <mergeCell ref="H290:J290"/>
    <mergeCell ref="A291:B291"/>
    <mergeCell ref="C291:G291"/>
    <mergeCell ref="H291:J291"/>
  </mergeCells>
  <hyperlinks>
    <hyperlink ref="AN1" r:id="rId1" xr:uid="{00000000-0004-0000-1100-000000000000}"/>
    <hyperlink ref="AN4" r:id="rId2" xr:uid="{00000000-0004-0000-1100-000001000000}"/>
  </hyperlinks>
  <printOptions horizontalCentered="1"/>
  <pageMargins left="0" right="0" top="0" bottom="0" header="0" footer="0"/>
  <pageSetup paperSize="9" scale="19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E2E7E-E939-4146-A476-DD5FE6290D11}">
  <sheetPr codeName="Hoja22">
    <tabColor rgb="FFFF0000"/>
    <pageSetUpPr fitToPage="1"/>
  </sheetPr>
  <dimension ref="B1:AQ670"/>
  <sheetViews>
    <sheetView showGridLines="0" zoomScaleNormal="100" workbookViewId="0">
      <selection activeCell="V71" sqref="V71"/>
    </sheetView>
  </sheetViews>
  <sheetFormatPr baseColWidth="10" defaultRowHeight="15" x14ac:dyDescent="0.25"/>
  <cols>
    <col min="1" max="1" width="4.85546875" customWidth="1"/>
    <col min="3" max="3" width="1.85546875" customWidth="1"/>
    <col min="6" max="6" width="1.85546875" customWidth="1"/>
    <col min="9" max="9" width="1.85546875" customWidth="1"/>
    <col min="12" max="12" width="1.85546875" customWidth="1"/>
    <col min="15" max="15" width="1.85546875" customWidth="1"/>
    <col min="18" max="18" width="1.85546875" customWidth="1"/>
    <col min="20" max="20" width="13" bestFit="1" customWidth="1"/>
    <col min="21" max="21" width="1.85546875" customWidth="1"/>
    <col min="24" max="24" width="1.85546875" customWidth="1"/>
    <col min="27" max="27" width="1.85546875" customWidth="1"/>
    <col min="30" max="30" width="2.140625" customWidth="1"/>
    <col min="36" max="36" width="23.28515625" hidden="1" customWidth="1"/>
    <col min="37" max="37" width="61.85546875" hidden="1" customWidth="1"/>
    <col min="38" max="38" width="25.140625" style="7" hidden="1" customWidth="1"/>
    <col min="39" max="39" width="33.42578125" hidden="1" customWidth="1"/>
    <col min="40" max="40" width="12.7109375" hidden="1" customWidth="1"/>
    <col min="41" max="41" width="36.140625" hidden="1" customWidth="1"/>
    <col min="42" max="42" width="15.7109375" hidden="1" customWidth="1"/>
  </cols>
  <sheetData>
    <row r="1" spans="2:43" ht="15" customHeight="1" x14ac:dyDescent="0.25"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G1" s="21"/>
      <c r="AH1" s="21"/>
      <c r="AI1" s="21"/>
      <c r="AJ1" s="19" t="s">
        <v>952</v>
      </c>
      <c r="AK1" s="4" t="s">
        <v>953</v>
      </c>
      <c r="AL1" s="19" t="s">
        <v>954</v>
      </c>
      <c r="AM1" s="21" t="s">
        <v>940</v>
      </c>
      <c r="AN1" s="21"/>
      <c r="AO1" s="21"/>
      <c r="AP1" s="21"/>
      <c r="AQ1" s="21"/>
    </row>
    <row r="2" spans="2:43" ht="15" customHeight="1" x14ac:dyDescent="0.25"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G2" s="21"/>
      <c r="AH2" s="21"/>
      <c r="AI2" s="21"/>
      <c r="AJ2" s="21"/>
      <c r="AL2" s="19" t="s">
        <v>955</v>
      </c>
      <c r="AM2" s="21" t="e">
        <f>#REF!</f>
        <v>#REF!</v>
      </c>
      <c r="AN2" s="21"/>
      <c r="AO2" s="21"/>
      <c r="AP2" s="21"/>
      <c r="AQ2" s="21"/>
    </row>
    <row r="3" spans="2:43" ht="15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G3" s="21"/>
      <c r="AH3" s="21"/>
      <c r="AI3" s="21"/>
      <c r="AJ3" s="19" t="s">
        <v>4</v>
      </c>
      <c r="AK3" s="17">
        <f>+COUNTA(AJ9:AJ1048576)</f>
        <v>451</v>
      </c>
      <c r="AL3" s="21"/>
      <c r="AM3" s="21"/>
      <c r="AN3" s="21"/>
      <c r="AO3" s="21"/>
      <c r="AP3" s="21"/>
      <c r="AQ3" s="21"/>
    </row>
    <row r="4" spans="2:43" x14ac:dyDescent="0.25">
      <c r="AJ4" s="3" t="s">
        <v>17</v>
      </c>
      <c r="AK4" s="4" t="s">
        <v>18</v>
      </c>
      <c r="AL4" s="3" t="s">
        <v>956</v>
      </c>
      <c r="AM4" s="2" t="e">
        <f>AK4&amp;AM1&amp;AM2</f>
        <v>#REF!</v>
      </c>
      <c r="AO4" s="2" t="e">
        <f>AK4&amp;AM4&amp;AM3</f>
        <v>#REF!</v>
      </c>
    </row>
    <row r="5" spans="2:43" x14ac:dyDescent="0.25">
      <c r="AJ5" s="3" t="s">
        <v>20</v>
      </c>
      <c r="AK5" t="s">
        <v>21</v>
      </c>
      <c r="AL5"/>
    </row>
    <row r="6" spans="2:43" x14ac:dyDescent="0.25">
      <c r="AL6"/>
    </row>
    <row r="7" spans="2:43" x14ac:dyDescent="0.25">
      <c r="AL7"/>
    </row>
    <row r="8" spans="2:43" ht="18.75" x14ac:dyDescent="0.3">
      <c r="AJ8" s="10" t="s">
        <v>836</v>
      </c>
      <c r="AK8" s="9" t="s">
        <v>3</v>
      </c>
      <c r="AL8" s="10" t="s">
        <v>14</v>
      </c>
      <c r="AM8" s="10" t="s">
        <v>22</v>
      </c>
      <c r="AN8" s="10" t="s">
        <v>15</v>
      </c>
      <c r="AO8" s="10" t="s">
        <v>16</v>
      </c>
      <c r="AP8" s="6" t="s">
        <v>19</v>
      </c>
    </row>
    <row r="9" spans="2:43" x14ac:dyDescent="0.25">
      <c r="AJ9" s="7" t="s">
        <v>825</v>
      </c>
      <c r="AL9" s="7" t="str">
        <f>+IFERROR(VLOOKUP(AK9,Tabla1[],2,FALSE),"")</f>
        <v/>
      </c>
      <c r="AM9" t="str">
        <f>+IFERROR(VLOOKUP(AL9,[1]!Tabla_áreas[#Data],3,FALSE),"")</f>
        <v/>
      </c>
      <c r="AN9" t="str">
        <f>IF(AL9="","",AL9&amp;"-"&amp;RIGHT(AK9,5))</f>
        <v/>
      </c>
      <c r="AO9" t="str">
        <f>IFERROR(VLOOKUP(AN9,[1]!Tabla1[[#All],[HdP Cód Nuevo]:[HdP Nombre]],2,FALSE),"")</f>
        <v/>
      </c>
      <c r="AP9" t="str">
        <f t="shared" ref="AP9:AP63" si="0">IF(AL9="","",$AK$4&amp;AM9&amp;"\"&amp;AN9&amp;" "&amp;AO9&amp;$AK$5)</f>
        <v/>
      </c>
    </row>
    <row r="10" spans="2:43" x14ac:dyDescent="0.25">
      <c r="AJ10" s="7" t="s">
        <v>826</v>
      </c>
      <c r="AL10" s="7" t="str">
        <f>+IFERROR(VLOOKUP(AK10,Tabla1[],2,FALSE),"")</f>
        <v/>
      </c>
      <c r="AM10" t="str">
        <f>+IFERROR(VLOOKUP(AL10,[1]!Tabla_áreas[#Data],3,FALSE),"")</f>
        <v/>
      </c>
      <c r="AN10" t="str">
        <f t="shared" ref="AN10:AN64" si="1">IF(AL10="","",AL10&amp;"-"&amp;RIGHT(AK10,5))</f>
        <v/>
      </c>
      <c r="AO10" t="str">
        <f>IFERROR(VLOOKUP(AN10,[1]!Tabla1[[#All],[HdP Cód Nuevo]:[HdP Nombre]],2,FALSE),"")</f>
        <v/>
      </c>
      <c r="AP10" t="str">
        <f t="shared" si="0"/>
        <v/>
      </c>
    </row>
    <row r="11" spans="2:43" x14ac:dyDescent="0.25">
      <c r="AJ11" s="7" t="s">
        <v>31</v>
      </c>
      <c r="AK11" t="s">
        <v>1071</v>
      </c>
      <c r="AL11" s="7" t="str">
        <f>+IFERROR(VLOOKUP(AK11,Tabla1[],2,FALSE),"")</f>
        <v>PUE</v>
      </c>
      <c r="AM11" t="str">
        <f>+IFERROR(VLOOKUP(AL11,[1]!Tabla_áreas[#Data],3,FALSE),"")</f>
        <v/>
      </c>
      <c r="AN11" t="str">
        <f t="shared" si="1"/>
        <v>PUE-30-05</v>
      </c>
      <c r="AO11" t="str">
        <f>IFERROR(VLOOKUP(AN11,[1]!Tabla1[[#All],[HdP Cód Nuevo]:[HdP Nombre]],2,FALSE),"")</f>
        <v/>
      </c>
      <c r="AP11" t="str">
        <f t="shared" si="0"/>
        <v>\\SERVER2012\ingenieria de procesos\Hojas de proceso\\PUE-30-05 .xlsx</v>
      </c>
    </row>
    <row r="12" spans="2:43" x14ac:dyDescent="0.25">
      <c r="AJ12" s="7" t="s">
        <v>32</v>
      </c>
      <c r="AK12" t="s">
        <v>1141</v>
      </c>
      <c r="AL12" s="7" t="str">
        <f>+IFERROR(VLOOKUP(AK12,Tabla1[],2,FALSE),"")</f>
        <v>PLA</v>
      </c>
      <c r="AM12" t="str">
        <f>+IFERROR(VLOOKUP(AL12,[1]!Tabla_áreas[#Data],3,FALSE),"")</f>
        <v/>
      </c>
      <c r="AN12" t="str">
        <f t="shared" si="1"/>
        <v>PLA-15-05</v>
      </c>
      <c r="AO12" t="str">
        <f>IFERROR(VLOOKUP(AN12,[1]!Tabla1[[#All],[HdP Cód Nuevo]:[HdP Nombre]],2,FALSE),"")</f>
        <v/>
      </c>
      <c r="AP12" t="str">
        <f t="shared" si="0"/>
        <v>\\SERVER2012\ingenieria de procesos\Hojas de proceso\\PLA-15-05 .xlsx</v>
      </c>
    </row>
    <row r="13" spans="2:43" x14ac:dyDescent="0.25">
      <c r="AJ13" s="7" t="s">
        <v>33</v>
      </c>
      <c r="AL13" s="7" t="str">
        <f>+IFERROR(VLOOKUP(AK13,Tabla1[],2,FALSE),"")</f>
        <v/>
      </c>
      <c r="AM13" t="str">
        <f>+IFERROR(VLOOKUP(AL13,[1]!Tabla_áreas[#Data],3,FALSE),"")</f>
        <v/>
      </c>
      <c r="AN13" t="str">
        <f t="shared" si="1"/>
        <v/>
      </c>
      <c r="AO13" t="str">
        <f>IFERROR(VLOOKUP(AN13,[1]!Tabla1[[#All],[HdP Cód Nuevo]:[HdP Nombre]],2,FALSE),"")</f>
        <v/>
      </c>
      <c r="AP13" t="str">
        <f t="shared" si="0"/>
        <v/>
      </c>
    </row>
    <row r="14" spans="2:43" x14ac:dyDescent="0.25">
      <c r="AJ14" s="7" t="s">
        <v>34</v>
      </c>
      <c r="AL14" s="7" t="str">
        <f>+IFERROR(VLOOKUP(AK14,Tabla1[],2,FALSE),"")</f>
        <v/>
      </c>
      <c r="AM14" t="str">
        <f>+IFERROR(VLOOKUP(AL14,[1]!Tabla_áreas[#Data],3,FALSE),"")</f>
        <v/>
      </c>
      <c r="AN14" t="str">
        <f t="shared" si="1"/>
        <v/>
      </c>
      <c r="AO14" t="str">
        <f>IFERROR(VLOOKUP(AN14,[1]!Tabla1[[#All],[HdP Cód Nuevo]:[HdP Nombre]],2,FALSE),"")</f>
        <v/>
      </c>
      <c r="AP14" t="str">
        <f t="shared" si="0"/>
        <v/>
      </c>
    </row>
    <row r="15" spans="2:43" x14ac:dyDescent="0.25">
      <c r="AJ15" s="7" t="s">
        <v>35</v>
      </c>
      <c r="AL15" s="7" t="str">
        <f>+IFERROR(VLOOKUP(AK15,Tabla1[],2,FALSE),"")</f>
        <v/>
      </c>
      <c r="AM15" t="str">
        <f>+IFERROR(VLOOKUP(AL15,[1]!Tabla_áreas[#Data],3,FALSE),"")</f>
        <v/>
      </c>
      <c r="AN15" t="str">
        <f t="shared" si="1"/>
        <v/>
      </c>
      <c r="AO15" t="str">
        <f>IFERROR(VLOOKUP(AN15,[1]!Tabla1[[#All],[HdP Cód Nuevo]:[HdP Nombre]],2,FALSE),"")</f>
        <v/>
      </c>
      <c r="AP15" t="str">
        <f t="shared" si="0"/>
        <v/>
      </c>
    </row>
    <row r="16" spans="2:43" x14ac:dyDescent="0.25">
      <c r="AJ16" s="7" t="s">
        <v>36</v>
      </c>
      <c r="AL16" s="7" t="str">
        <f>+IFERROR(VLOOKUP(AK16,Tabla1[],2,FALSE),"")</f>
        <v/>
      </c>
      <c r="AM16" t="str">
        <f>+IFERROR(VLOOKUP(AL16,[1]!Tabla_áreas[#Data],3,FALSE),"")</f>
        <v/>
      </c>
      <c r="AN16" t="str">
        <f t="shared" si="1"/>
        <v/>
      </c>
      <c r="AO16" t="str">
        <f>IFERROR(VLOOKUP(AN16,[1]!Tabla1[[#All],[HdP Cód Nuevo]:[HdP Nombre]],2,FALSE),"")</f>
        <v/>
      </c>
      <c r="AP16" t="str">
        <f t="shared" si="0"/>
        <v/>
      </c>
    </row>
    <row r="17" spans="35:42" x14ac:dyDescent="0.25">
      <c r="AJ17" s="7" t="s">
        <v>37</v>
      </c>
      <c r="AL17" s="7" t="str">
        <f>+IFERROR(VLOOKUP(AK17,Tabla1[],2,FALSE),"")</f>
        <v/>
      </c>
      <c r="AM17" t="str">
        <f>+IFERROR(VLOOKUP(AL17,[1]!Tabla_áreas[#Data],3,FALSE),"")</f>
        <v/>
      </c>
      <c r="AN17" t="str">
        <f t="shared" si="1"/>
        <v/>
      </c>
      <c r="AO17" t="str">
        <f>IFERROR(VLOOKUP(AN17,[1]!Tabla1[[#All],[HdP Cód Nuevo]:[HdP Nombre]],2,FALSE),"")</f>
        <v/>
      </c>
      <c r="AP17" t="str">
        <f t="shared" si="0"/>
        <v/>
      </c>
    </row>
    <row r="18" spans="35:42" x14ac:dyDescent="0.25">
      <c r="AJ18" s="7" t="s">
        <v>38</v>
      </c>
      <c r="AL18" s="8" t="str">
        <f>+IFERROR(VLOOKUP(AK18,Tabla1[],2,FALSE),"")</f>
        <v/>
      </c>
      <c r="AM18" t="str">
        <f>+IFERROR(VLOOKUP(AL18,[1]!Tabla_áreas[#Data],3,FALSE),"")</f>
        <v/>
      </c>
      <c r="AN18" t="str">
        <f t="shared" si="1"/>
        <v/>
      </c>
      <c r="AO18" t="str">
        <f>IFERROR(VLOOKUP(AN18,[1]!Tabla1[[#All],[HdP Cód Nuevo]:[HdP Nombre]],2,FALSE),"")</f>
        <v/>
      </c>
      <c r="AP18" t="str">
        <f t="shared" si="0"/>
        <v/>
      </c>
    </row>
    <row r="19" spans="35:42" x14ac:dyDescent="0.25">
      <c r="AJ19" s="7" t="s">
        <v>39</v>
      </c>
      <c r="AL19" s="7" t="str">
        <f>+IFERROR(VLOOKUP(AK19,Tabla1[],2,FALSE),"")</f>
        <v/>
      </c>
      <c r="AM19" t="str">
        <f>+IFERROR(VLOOKUP(AL19,[1]!Tabla_áreas[#Data],3,FALSE),"")</f>
        <v/>
      </c>
      <c r="AN19" t="str">
        <f t="shared" si="1"/>
        <v/>
      </c>
      <c r="AO19" t="str">
        <f>IFERROR(VLOOKUP(AN19,[1]!Tabla1[[#All],[HdP Cód Nuevo]:[HdP Nombre]],2,FALSE),"")</f>
        <v/>
      </c>
      <c r="AP19" t="str">
        <f t="shared" si="0"/>
        <v/>
      </c>
    </row>
    <row r="20" spans="35:42" x14ac:dyDescent="0.25">
      <c r="AJ20" s="7" t="s">
        <v>40</v>
      </c>
      <c r="AL20" s="7" t="str">
        <f>+IFERROR(VLOOKUP(AK20,Tabla1[],2,FALSE),"")</f>
        <v/>
      </c>
      <c r="AM20" t="str">
        <f>+IFERROR(VLOOKUP(AL20,[1]!Tabla_áreas[#Data],3,FALSE),"")</f>
        <v/>
      </c>
      <c r="AN20" t="str">
        <f t="shared" si="1"/>
        <v/>
      </c>
      <c r="AO20" t="str">
        <f>IFERROR(VLOOKUP(AN20,[1]!Tabla1[[#All],[HdP Cód Nuevo]:[HdP Nombre]],2,FALSE),"")</f>
        <v/>
      </c>
      <c r="AP20" t="str">
        <f t="shared" si="0"/>
        <v/>
      </c>
    </row>
    <row r="21" spans="35:42" x14ac:dyDescent="0.25">
      <c r="AJ21" s="7" t="s">
        <v>41</v>
      </c>
      <c r="AK21" t="s">
        <v>1072</v>
      </c>
      <c r="AL21" s="7" t="str">
        <f>+IFERROR(VLOOKUP(AK21,Tabla1[],2,FALSE),"")</f>
        <v>PUE</v>
      </c>
      <c r="AM21" t="str">
        <f>+IFERROR(VLOOKUP(AL21,[1]!Tabla_áreas[#Data],3,FALSE),"")</f>
        <v/>
      </c>
      <c r="AN21" t="str">
        <f t="shared" si="1"/>
        <v>PUE-40-05</v>
      </c>
      <c r="AO21" t="str">
        <f>IFERROR(VLOOKUP(AN21,[1]!Tabla1[[#All],[HdP Cód Nuevo]:[HdP Nombre]],2,FALSE),"")</f>
        <v/>
      </c>
      <c r="AP21" t="str">
        <f t="shared" si="0"/>
        <v>\\SERVER2012\ingenieria de procesos\Hojas de proceso\\PUE-40-05 .xlsx</v>
      </c>
    </row>
    <row r="22" spans="35:42" x14ac:dyDescent="0.25">
      <c r="AJ22" s="7" t="s">
        <v>42</v>
      </c>
      <c r="AL22" s="7" t="str">
        <f>+IFERROR(VLOOKUP(AK22,Tabla1[],2,FALSE),"")</f>
        <v/>
      </c>
      <c r="AM22" t="str">
        <f>+IFERROR(VLOOKUP(AL22,[1]!Tabla_áreas[#Data],3,FALSE),"")</f>
        <v/>
      </c>
      <c r="AN22" t="str">
        <f t="shared" si="1"/>
        <v/>
      </c>
      <c r="AO22" t="str">
        <f>IFERROR(VLOOKUP(AN22,[1]!Tabla1[[#All],[HdP Cód Nuevo]:[HdP Nombre]],2,FALSE),"")</f>
        <v/>
      </c>
      <c r="AP22" t="str">
        <f t="shared" si="0"/>
        <v/>
      </c>
    </row>
    <row r="23" spans="35:42" x14ac:dyDescent="0.25">
      <c r="AJ23" s="7" t="s">
        <v>43</v>
      </c>
      <c r="AL23" s="7" t="str">
        <f>+IFERROR(VLOOKUP(AK23,Tabla1[],2,FALSE),"")</f>
        <v/>
      </c>
      <c r="AM23" t="str">
        <f>+IFERROR(VLOOKUP(AL23,[1]!Tabla_áreas[#Data],3,FALSE),"")</f>
        <v/>
      </c>
      <c r="AN23" t="str">
        <f t="shared" si="1"/>
        <v/>
      </c>
      <c r="AO23" t="str">
        <f>IFERROR(VLOOKUP(AN23,[1]!Tabla1[[#All],[HdP Cód Nuevo]:[HdP Nombre]],2,FALSE),"")</f>
        <v/>
      </c>
      <c r="AP23" t="str">
        <f t="shared" si="0"/>
        <v/>
      </c>
    </row>
    <row r="24" spans="35:42" x14ac:dyDescent="0.25">
      <c r="AJ24" s="7" t="s">
        <v>44</v>
      </c>
      <c r="AL24" s="7" t="str">
        <f>+IFERROR(VLOOKUP(AK24,Tabla1[],2,FALSE),"")</f>
        <v/>
      </c>
      <c r="AM24" t="str">
        <f>+IFERROR(VLOOKUP(AL24,[1]!Tabla_áreas[#Data],3,FALSE),"")</f>
        <v/>
      </c>
      <c r="AN24" t="str">
        <f t="shared" si="1"/>
        <v/>
      </c>
      <c r="AO24" t="str">
        <f>IFERROR(VLOOKUP(AN24,[1]!Tabla1[[#All],[HdP Cód Nuevo]:[HdP Nombre]],2,FALSE),"")</f>
        <v/>
      </c>
      <c r="AP24" t="str">
        <f t="shared" si="0"/>
        <v/>
      </c>
    </row>
    <row r="25" spans="35:42" x14ac:dyDescent="0.25">
      <c r="AJ25" s="7" t="s">
        <v>45</v>
      </c>
      <c r="AL25" s="7" t="str">
        <f>+IFERROR(VLOOKUP(AK25,Tabla1[],2,FALSE),"")</f>
        <v/>
      </c>
      <c r="AM25" t="str">
        <f>+IFERROR(VLOOKUP(AL25,[1]!Tabla_áreas[#Data],3,FALSE),"")</f>
        <v/>
      </c>
      <c r="AN25" t="str">
        <f t="shared" si="1"/>
        <v/>
      </c>
      <c r="AO25" t="str">
        <f>IFERROR(VLOOKUP(AN25,[1]!Tabla1[[#All],[HdP Cód Nuevo]:[HdP Nombre]],2,FALSE),"")</f>
        <v/>
      </c>
      <c r="AP25" t="str">
        <f t="shared" si="0"/>
        <v/>
      </c>
    </row>
    <row r="26" spans="35:42" x14ac:dyDescent="0.25">
      <c r="AJ26" s="7" t="s">
        <v>46</v>
      </c>
      <c r="AK26" t="s">
        <v>823</v>
      </c>
      <c r="AL26" s="7" t="str">
        <f>+IFERROR(VLOOKUP(AK26,Tabla1[],2,FALSE),"")</f>
        <v/>
      </c>
      <c r="AM26" t="str">
        <f>+IFERROR(VLOOKUP(AL26,[1]!Tabla_áreas[#Data],3,FALSE),"")</f>
        <v/>
      </c>
      <c r="AN26" t="str">
        <f t="shared" si="1"/>
        <v/>
      </c>
      <c r="AO26" t="str">
        <f>IFERROR(VLOOKUP(AN26,[1]!Tabla1[[#All],[HdP Cód Nuevo]:[HdP Nombre]],2,FALSE),"")</f>
        <v/>
      </c>
      <c r="AP26" t="str">
        <f t="shared" si="0"/>
        <v/>
      </c>
    </row>
    <row r="27" spans="35:42" x14ac:dyDescent="0.25">
      <c r="AI27" t="s">
        <v>0</v>
      </c>
      <c r="AJ27" s="7" t="s">
        <v>47</v>
      </c>
      <c r="AK27" t="s">
        <v>1073</v>
      </c>
      <c r="AL27" s="7" t="str">
        <f>+IFERROR(VLOOKUP(AK27,Tabla1[],2,FALSE),"")</f>
        <v>PUE</v>
      </c>
      <c r="AM27" t="str">
        <f>+IFERROR(VLOOKUP(AL27,[1]!Tabla_áreas[#Data],3,FALSE),"")</f>
        <v/>
      </c>
      <c r="AN27" t="str">
        <f t="shared" si="1"/>
        <v>PUE-35-10</v>
      </c>
      <c r="AO27" t="str">
        <f>IFERROR(VLOOKUP(AN27,[1]!Tabla1[[#All],[HdP Cód Nuevo]:[HdP Nombre]],2,FALSE),"")</f>
        <v/>
      </c>
      <c r="AP27" t="str">
        <f t="shared" si="0"/>
        <v>\\SERVER2012\ingenieria de procesos\Hojas de proceso\\PUE-35-10 .xlsx</v>
      </c>
    </row>
    <row r="28" spans="35:42" x14ac:dyDescent="0.25">
      <c r="AJ28" s="7" t="s">
        <v>48</v>
      </c>
      <c r="AK28" t="s">
        <v>746</v>
      </c>
      <c r="AL28" s="7" t="str">
        <f>+IFERROR(VLOOKUP(AK28,Tabla1[],2,FALSE),"")</f>
        <v/>
      </c>
      <c r="AM28" t="str">
        <f>+IFERROR(VLOOKUP(AL28,[1]!Tabla_áreas[#Data],3,FALSE),"")</f>
        <v/>
      </c>
      <c r="AN28" t="str">
        <f t="shared" si="1"/>
        <v/>
      </c>
      <c r="AO28" t="str">
        <f>IFERROR(VLOOKUP(AN28,[1]!Tabla1[[#All],[HdP Cód Nuevo]:[HdP Nombre]],2,FALSE),"")</f>
        <v/>
      </c>
      <c r="AP28" t="str">
        <f t="shared" si="0"/>
        <v/>
      </c>
    </row>
    <row r="29" spans="35:42" x14ac:dyDescent="0.25">
      <c r="AJ29" s="7" t="s">
        <v>49</v>
      </c>
      <c r="AK29" t="s">
        <v>1016</v>
      </c>
      <c r="AL29" s="7" t="str">
        <f>+IFERROR(VLOOKUP(AK29,Tabla1[],2,FALSE),"")</f>
        <v>PLA</v>
      </c>
      <c r="AM29" t="str">
        <f>+IFERROR(VLOOKUP(AL29,[1]!Tabla_áreas[#Data],3,FALSE),"")</f>
        <v/>
      </c>
      <c r="AN29" t="str">
        <f t="shared" si="1"/>
        <v>PLA-05-01</v>
      </c>
      <c r="AO29" t="str">
        <f>IFERROR(VLOOKUP(AN29,[1]!Tabla1[[#All],[HdP Cód Nuevo]:[HdP Nombre]],2,FALSE),"")</f>
        <v/>
      </c>
      <c r="AP29" t="str">
        <f t="shared" si="0"/>
        <v>\\SERVER2012\ingenieria de procesos\Hojas de proceso\\PLA-05-01 .xlsx</v>
      </c>
    </row>
    <row r="30" spans="35:42" x14ac:dyDescent="0.25">
      <c r="AJ30" s="7" t="s">
        <v>50</v>
      </c>
      <c r="AK30" t="s">
        <v>1126</v>
      </c>
      <c r="AL30" s="7" t="str">
        <f>+IFERROR(VLOOKUP(AK30,Tabla1[],2,FALSE),"")</f>
        <v>PLA</v>
      </c>
      <c r="AM30" t="str">
        <f>+IFERROR(VLOOKUP(AL30,[1]!Tabla_áreas[#Data],3,FALSE),"")</f>
        <v/>
      </c>
      <c r="AN30" t="str">
        <f t="shared" si="1"/>
        <v>PLA-15-04</v>
      </c>
      <c r="AO30" t="str">
        <f>IFERROR(VLOOKUP(AN30,[1]!Tabla1[[#All],[HdP Cód Nuevo]:[HdP Nombre]],2,FALSE),"")</f>
        <v/>
      </c>
      <c r="AP30" t="str">
        <f t="shared" si="0"/>
        <v>\\SERVER2012\ingenieria de procesos\Hojas de proceso\\PLA-15-04 .xlsx</v>
      </c>
    </row>
    <row r="31" spans="35:42" x14ac:dyDescent="0.25">
      <c r="AJ31" s="7" t="s">
        <v>51</v>
      </c>
      <c r="AL31" s="7" t="str">
        <f>+IFERROR(VLOOKUP(AK31,Tabla1[],2,FALSE),"")</f>
        <v/>
      </c>
      <c r="AM31" t="str">
        <f>+IFERROR(VLOOKUP(AL31,[1]!Tabla_áreas[#Data],3,FALSE),"")</f>
        <v/>
      </c>
      <c r="AN31" t="str">
        <f t="shared" si="1"/>
        <v/>
      </c>
      <c r="AO31" t="str">
        <f>IFERROR(VLOOKUP(AN31,[1]!Tabla1[[#All],[HdP Cód Nuevo]:[HdP Nombre]],2,FALSE),"")</f>
        <v/>
      </c>
      <c r="AP31" t="str">
        <f t="shared" si="0"/>
        <v/>
      </c>
    </row>
    <row r="32" spans="35:42" x14ac:dyDescent="0.25">
      <c r="AJ32" s="7" t="s">
        <v>52</v>
      </c>
      <c r="AL32" s="7" t="str">
        <f>+IFERROR(VLOOKUP(AK32,Tabla1[],2,FALSE),"")</f>
        <v/>
      </c>
      <c r="AM32" t="str">
        <f>+IFERROR(VLOOKUP(AL32,[1]!Tabla_áreas[#Data],3,FALSE),"")</f>
        <v/>
      </c>
      <c r="AN32" t="str">
        <f t="shared" si="1"/>
        <v/>
      </c>
      <c r="AO32" t="str">
        <f>IFERROR(VLOOKUP(AN32,[1]!Tabla1[[#All],[HdP Cód Nuevo]:[HdP Nombre]],2,FALSE),"")</f>
        <v/>
      </c>
      <c r="AP32" t="str">
        <f t="shared" si="0"/>
        <v/>
      </c>
    </row>
    <row r="33" spans="20:42" x14ac:dyDescent="0.25">
      <c r="AJ33" s="7" t="s">
        <v>53</v>
      </c>
      <c r="AK33" t="s">
        <v>1122</v>
      </c>
      <c r="AL33" s="7" t="str">
        <f>+IFERROR(VLOOKUP(AK33,Tabla1[],2,FALSE),"")</f>
        <v>PLA</v>
      </c>
      <c r="AM33" t="str">
        <f>+IFERROR(VLOOKUP(AL33,[1]!Tabla_áreas[#Data],3,FALSE),"")</f>
        <v/>
      </c>
      <c r="AN33" t="str">
        <f t="shared" si="1"/>
        <v>PLA-10-35</v>
      </c>
      <c r="AO33" t="str">
        <f>IFERROR(VLOOKUP(AN33,[1]!Tabla1[[#All],[HdP Cód Nuevo]:[HdP Nombre]],2,FALSE),"")</f>
        <v/>
      </c>
      <c r="AP33" t="str">
        <f t="shared" si="0"/>
        <v>\\SERVER2012\ingenieria de procesos\Hojas de proceso\\PLA-10-35 .xlsx</v>
      </c>
    </row>
    <row r="34" spans="20:42" x14ac:dyDescent="0.25">
      <c r="AJ34" s="7" t="s">
        <v>54</v>
      </c>
      <c r="AL34" s="7" t="str">
        <f>+IFERROR(VLOOKUP(AK34,Tabla1[],2,FALSE),"")</f>
        <v/>
      </c>
      <c r="AM34" t="str">
        <f>+IFERROR(VLOOKUP(AL34,[1]!Tabla_áreas[#Data],3,FALSE),"")</f>
        <v/>
      </c>
      <c r="AN34" t="str">
        <f t="shared" si="1"/>
        <v/>
      </c>
      <c r="AO34" t="str">
        <f>IFERROR(VLOOKUP(AN34,[1]!Tabla1[[#All],[HdP Cód Nuevo]:[HdP Nombre]],2,FALSE),"")</f>
        <v/>
      </c>
      <c r="AP34" t="str">
        <f t="shared" si="0"/>
        <v/>
      </c>
    </row>
    <row r="35" spans="20:42" x14ac:dyDescent="0.25">
      <c r="AJ35" s="7" t="s">
        <v>55</v>
      </c>
      <c r="AK35" t="s">
        <v>1033</v>
      </c>
      <c r="AL35" s="7" t="str">
        <f>+IFERROR(VLOOKUP(AK35,Tabla1[],2,FALSE),"")</f>
        <v>CHA</v>
      </c>
      <c r="AM35" t="str">
        <f>+IFERROR(VLOOKUP(AL35,[1]!Tabla_áreas[#Data],3,FALSE),"")</f>
        <v/>
      </c>
      <c r="AN35" t="str">
        <f t="shared" si="1"/>
        <v>CHA-30-01</v>
      </c>
      <c r="AO35" t="str">
        <f>IFERROR(VLOOKUP(AN35,[1]!Tabla1[[#All],[HdP Cód Nuevo]:[HdP Nombre]],2,FALSE),"")</f>
        <v/>
      </c>
      <c r="AP35" t="str">
        <f t="shared" si="0"/>
        <v>\\SERVER2012\ingenieria de procesos\Hojas de proceso\\CHA-30-01 .xlsx</v>
      </c>
    </row>
    <row r="36" spans="20:42" x14ac:dyDescent="0.25">
      <c r="AJ36" s="7" t="s">
        <v>56</v>
      </c>
      <c r="AK36" t="s">
        <v>1034</v>
      </c>
      <c r="AL36" s="7" t="str">
        <f>+IFERROR(VLOOKUP(AK36,Tabla1[],2,FALSE),"")</f>
        <v>CHA</v>
      </c>
      <c r="AM36" t="str">
        <f>+IFERROR(VLOOKUP(AL36,[1]!Tabla_áreas[#Data],3,FALSE),"")</f>
        <v/>
      </c>
      <c r="AN36" t="str">
        <f t="shared" si="1"/>
        <v>CHA-35-01</v>
      </c>
      <c r="AO36" t="str">
        <f>IFERROR(VLOOKUP(AN36,[1]!Tabla1[[#All],[HdP Cód Nuevo]:[HdP Nombre]],2,FALSE),"")</f>
        <v/>
      </c>
      <c r="AP36" t="str">
        <f t="shared" si="0"/>
        <v>\\SERVER2012\ingenieria de procesos\Hojas de proceso\\CHA-35-01 .xlsx</v>
      </c>
    </row>
    <row r="37" spans="20:42" x14ac:dyDescent="0.25">
      <c r="AJ37" s="7" t="s">
        <v>57</v>
      </c>
      <c r="AK37" t="s">
        <v>1035</v>
      </c>
      <c r="AL37" s="7" t="str">
        <f>+IFERROR(VLOOKUP(AK37,Tabla1[],2,FALSE),"")</f>
        <v>CHA</v>
      </c>
      <c r="AM37" t="str">
        <f>+IFERROR(VLOOKUP(AL37,[1]!Tabla_áreas[#Data],3,FALSE),"")</f>
        <v/>
      </c>
      <c r="AN37" t="str">
        <f t="shared" si="1"/>
        <v>CHA-15-65</v>
      </c>
      <c r="AO37" t="str">
        <f>IFERROR(VLOOKUP(AN37,[1]!Tabla1[[#All],[HdP Cód Nuevo]:[HdP Nombre]],2,FALSE),"")</f>
        <v/>
      </c>
      <c r="AP37" t="str">
        <f t="shared" si="0"/>
        <v>\\SERVER2012\ingenieria de procesos\Hojas de proceso\\CHA-15-65 .xlsx</v>
      </c>
    </row>
    <row r="38" spans="20:42" x14ac:dyDescent="0.25">
      <c r="AJ38" s="7" t="s">
        <v>58</v>
      </c>
      <c r="AL38" s="7" t="str">
        <f>+IFERROR(VLOOKUP(AK38,Tabla1[],2,FALSE),"")</f>
        <v/>
      </c>
      <c r="AM38" t="str">
        <f>+IFERROR(VLOOKUP(AL38,[1]!Tabla_áreas[#Data],3,FALSE),"")</f>
        <v/>
      </c>
      <c r="AN38" t="str">
        <f t="shared" si="1"/>
        <v/>
      </c>
      <c r="AO38" t="str">
        <f>IFERROR(VLOOKUP(AN38,[1]!Tabla1[[#All],[HdP Cód Nuevo]:[HdP Nombre]],2,FALSE),"")</f>
        <v/>
      </c>
      <c r="AP38" t="str">
        <f t="shared" si="0"/>
        <v/>
      </c>
    </row>
    <row r="39" spans="20:42" x14ac:dyDescent="0.25">
      <c r="AJ39" s="7" t="s">
        <v>59</v>
      </c>
      <c r="AL39" s="7" t="str">
        <f>+IFERROR(VLOOKUP(AK39,Tabla1[],2,FALSE),"")</f>
        <v/>
      </c>
      <c r="AM39" t="str">
        <f>+IFERROR(VLOOKUP(AL39,[1]!Tabla_áreas[#Data],3,FALSE),"")</f>
        <v/>
      </c>
      <c r="AN39" t="str">
        <f t="shared" si="1"/>
        <v/>
      </c>
      <c r="AO39" t="str">
        <f>IFERROR(VLOOKUP(AN39,[1]!Tabla1[[#All],[HdP Cód Nuevo]:[HdP Nombre]],2,FALSE),"")</f>
        <v/>
      </c>
      <c r="AP39" t="str">
        <f t="shared" si="0"/>
        <v/>
      </c>
    </row>
    <row r="40" spans="20:42" x14ac:dyDescent="0.25">
      <c r="T40" s="46"/>
      <c r="AJ40" s="7" t="s">
        <v>60</v>
      </c>
      <c r="AK40" t="s">
        <v>1036</v>
      </c>
      <c r="AL40" s="7" t="str">
        <f>+IFERROR(VLOOKUP(AK40,Tabla1[],2,FALSE),"")</f>
        <v>CHA</v>
      </c>
      <c r="AM40" t="str">
        <f>+IFERROR(VLOOKUP(AL40,[1]!Tabla_áreas[#Data],3,FALSE),"")</f>
        <v/>
      </c>
      <c r="AN40" t="str">
        <f t="shared" si="1"/>
        <v>CHA-10-15</v>
      </c>
      <c r="AO40" t="str">
        <f>IFERROR(VLOOKUP(AN40,[1]!Tabla1[[#All],[HdP Cód Nuevo]:[HdP Nombre]],2,FALSE),"")</f>
        <v/>
      </c>
      <c r="AP40" t="str">
        <f t="shared" si="0"/>
        <v>\\SERVER2012\ingenieria de procesos\Hojas de proceso\\CHA-10-15 .xlsx</v>
      </c>
    </row>
    <row r="41" spans="20:42" x14ac:dyDescent="0.25">
      <c r="AJ41" s="7" t="s">
        <v>61</v>
      </c>
      <c r="AK41" t="s">
        <v>1037</v>
      </c>
      <c r="AL41" s="7" t="str">
        <f>+IFERROR(VLOOKUP(AK41,Tabla1[],2,FALSE),"")</f>
        <v>CHA</v>
      </c>
      <c r="AM41" t="str">
        <f>+IFERROR(VLOOKUP(AL41,[1]!Tabla_áreas[#Data],3,FALSE),"")</f>
        <v/>
      </c>
      <c r="AN41" t="str">
        <f t="shared" si="1"/>
        <v>CHA-15-40</v>
      </c>
      <c r="AO41" t="str">
        <f>IFERROR(VLOOKUP(AN41,[1]!Tabla1[[#All],[HdP Cód Nuevo]:[HdP Nombre]],2,FALSE),"")</f>
        <v/>
      </c>
      <c r="AP41" t="str">
        <f t="shared" si="0"/>
        <v>\\SERVER2012\ingenieria de procesos\Hojas de proceso\\CHA-15-40 .xlsx</v>
      </c>
    </row>
    <row r="42" spans="20:42" x14ac:dyDescent="0.25">
      <c r="AJ42" s="7" t="s">
        <v>62</v>
      </c>
      <c r="AK42" t="s">
        <v>1038</v>
      </c>
      <c r="AL42" s="7" t="str">
        <f>+IFERROR(VLOOKUP(AK42,Tabla1[],2,FALSE),"")</f>
        <v>CHA</v>
      </c>
      <c r="AM42" t="str">
        <f>+IFERROR(VLOOKUP(AL42,[1]!Tabla_áreas[#Data],3,FALSE),"")</f>
        <v/>
      </c>
      <c r="AN42" t="str">
        <f t="shared" si="1"/>
        <v>CHA-15-60</v>
      </c>
      <c r="AO42" t="str">
        <f>IFERROR(VLOOKUP(AN42,[1]!Tabla1[[#All],[HdP Cód Nuevo]:[HdP Nombre]],2,FALSE),"")</f>
        <v/>
      </c>
      <c r="AP42" t="str">
        <f t="shared" si="0"/>
        <v>\\SERVER2012\ingenieria de procesos\Hojas de proceso\\CHA-15-60 .xlsx</v>
      </c>
    </row>
    <row r="43" spans="20:42" x14ac:dyDescent="0.25">
      <c r="AJ43" s="7" t="s">
        <v>63</v>
      </c>
      <c r="AL43" s="7" t="str">
        <f>+IFERROR(VLOOKUP(AK43,Tabla1[],2,FALSE),"")</f>
        <v/>
      </c>
      <c r="AM43" t="str">
        <f>+IFERROR(VLOOKUP(AL43,[1]!Tabla_áreas[#Data],3,FALSE),"")</f>
        <v/>
      </c>
      <c r="AN43" t="str">
        <f t="shared" si="1"/>
        <v/>
      </c>
      <c r="AO43" t="str">
        <f>IFERROR(VLOOKUP(AN43,[1]!Tabla1[[#All],[HdP Cód Nuevo]:[HdP Nombre]],2,FALSE),"")</f>
        <v/>
      </c>
      <c r="AP43" t="str">
        <f t="shared" si="0"/>
        <v/>
      </c>
    </row>
    <row r="44" spans="20:42" x14ac:dyDescent="0.25">
      <c r="AJ44" s="7" t="s">
        <v>64</v>
      </c>
      <c r="AL44" s="7" t="str">
        <f>+IFERROR(VLOOKUP(AK44,Tabla1[],2,FALSE),"")</f>
        <v/>
      </c>
      <c r="AM44" t="str">
        <f>+IFERROR(VLOOKUP(AL44,[1]!Tabla_áreas[#Data],3,FALSE),"")</f>
        <v/>
      </c>
      <c r="AN44" t="str">
        <f t="shared" si="1"/>
        <v/>
      </c>
      <c r="AO44" t="str">
        <f>IFERROR(VLOOKUP(AN44,[1]!Tabla1[[#All],[HdP Cód Nuevo]:[HdP Nombre]],2,FALSE),"")</f>
        <v/>
      </c>
      <c r="AP44" t="str">
        <f t="shared" si="0"/>
        <v/>
      </c>
    </row>
    <row r="45" spans="20:42" x14ac:dyDescent="0.25">
      <c r="AJ45" s="7" t="s">
        <v>65</v>
      </c>
      <c r="AK45" t="s">
        <v>1018</v>
      </c>
      <c r="AL45" s="7" t="str">
        <f>+IFERROR(VLOOKUP(AK45,Tabla1[],2,FALSE),"")</f>
        <v/>
      </c>
      <c r="AM45" t="str">
        <f>+IFERROR(VLOOKUP(AL45,[1]!Tabla_áreas[#Data],3,FALSE),"")</f>
        <v/>
      </c>
      <c r="AN45" t="str">
        <f t="shared" si="1"/>
        <v/>
      </c>
      <c r="AO45" t="str">
        <f>IFERROR(VLOOKUP(AN45,[1]!Tabla1[[#All],[HdP Cód Nuevo]:[HdP Nombre]],2,FALSE),"")</f>
        <v/>
      </c>
      <c r="AP45" t="str">
        <f t="shared" si="0"/>
        <v/>
      </c>
    </row>
    <row r="46" spans="20:42" x14ac:dyDescent="0.25">
      <c r="AJ46" s="7" t="s">
        <v>66</v>
      </c>
      <c r="AK46" t="s">
        <v>1039</v>
      </c>
      <c r="AL46" s="7" t="str">
        <f>+IFERROR(VLOOKUP(AK46,Tabla1[],2,FALSE),"")</f>
        <v>CHA</v>
      </c>
      <c r="AM46" t="str">
        <f>+IFERROR(VLOOKUP(AL46,[1]!Tabla_áreas[#Data],3,FALSE),"")</f>
        <v/>
      </c>
      <c r="AN46" t="str">
        <f t="shared" si="1"/>
        <v>CHA-10-30</v>
      </c>
      <c r="AO46" t="str">
        <f>IFERROR(VLOOKUP(AN46,[1]!Tabla1[[#All],[HdP Cód Nuevo]:[HdP Nombre]],2,FALSE),"")</f>
        <v/>
      </c>
      <c r="AP46" t="str">
        <f t="shared" si="0"/>
        <v>\\SERVER2012\ingenieria de procesos\Hojas de proceso\\CHA-10-30 .xlsx</v>
      </c>
    </row>
    <row r="47" spans="20:42" x14ac:dyDescent="0.25">
      <c r="AJ47" s="7" t="s">
        <v>67</v>
      </c>
      <c r="AK47" t="s">
        <v>1040</v>
      </c>
      <c r="AL47" s="7" t="str">
        <f>+IFERROR(VLOOKUP(AK47,Tabla1[],2,FALSE),"")</f>
        <v>CHA</v>
      </c>
      <c r="AM47" t="str">
        <f>+IFERROR(VLOOKUP(AL47,[1]!Tabla_áreas[#Data],3,FALSE),"")</f>
        <v/>
      </c>
      <c r="AN47" t="str">
        <f t="shared" si="1"/>
        <v>CHA-15-30</v>
      </c>
      <c r="AO47" t="str">
        <f>IFERROR(VLOOKUP(AN47,[1]!Tabla1[[#All],[HdP Cód Nuevo]:[HdP Nombre]],2,FALSE),"")</f>
        <v/>
      </c>
      <c r="AP47" t="str">
        <f t="shared" si="0"/>
        <v>\\SERVER2012\ingenieria de procesos\Hojas de proceso\\CHA-15-30 .xlsx</v>
      </c>
    </row>
    <row r="48" spans="20:42" x14ac:dyDescent="0.25">
      <c r="AJ48" s="7" t="s">
        <v>68</v>
      </c>
      <c r="AL48" s="7" t="str">
        <f>+IFERROR(VLOOKUP(AK48,Tabla1[],2,FALSE),"")</f>
        <v/>
      </c>
      <c r="AM48" t="str">
        <f>+IFERROR(VLOOKUP(AL48,[1]!Tabla_áreas[#Data],3,FALSE),"")</f>
        <v/>
      </c>
      <c r="AN48" t="str">
        <f t="shared" si="1"/>
        <v/>
      </c>
      <c r="AO48" t="str">
        <f>IFERROR(VLOOKUP(AN48,[1]!Tabla1[[#All],[HdP Cód Nuevo]:[HdP Nombre]],2,FALSE),"")</f>
        <v/>
      </c>
      <c r="AP48" t="str">
        <f t="shared" si="0"/>
        <v/>
      </c>
    </row>
    <row r="49" spans="36:42" x14ac:dyDescent="0.25">
      <c r="AJ49" s="7" t="s">
        <v>69</v>
      </c>
      <c r="AL49" s="7" t="str">
        <f>+IFERROR(VLOOKUP(AK49,Tabla1[],2,FALSE),"")</f>
        <v/>
      </c>
      <c r="AM49" t="str">
        <f>+IFERROR(VLOOKUP(AL49,[1]!Tabla_áreas[#Data],3,FALSE),"")</f>
        <v/>
      </c>
      <c r="AN49" t="str">
        <f t="shared" si="1"/>
        <v/>
      </c>
      <c r="AO49" t="str">
        <f>IFERROR(VLOOKUP(AN49,[1]!Tabla1[[#All],[HdP Cód Nuevo]:[HdP Nombre]],2,FALSE),"")</f>
        <v/>
      </c>
      <c r="AP49" t="str">
        <f t="shared" si="0"/>
        <v/>
      </c>
    </row>
    <row r="50" spans="36:42" x14ac:dyDescent="0.25">
      <c r="AJ50" s="7" t="s">
        <v>70</v>
      </c>
      <c r="AK50" t="s">
        <v>1041</v>
      </c>
      <c r="AL50" s="7" t="str">
        <f>+IFERROR(VLOOKUP(AK50,Tabla1[],2,FALSE),"")</f>
        <v>CHA</v>
      </c>
      <c r="AM50" t="str">
        <f>+IFERROR(VLOOKUP(AL50,[1]!Tabla_áreas[#Data],3,FALSE),"")</f>
        <v/>
      </c>
      <c r="AN50" t="str">
        <f t="shared" si="1"/>
        <v>CHA-15-55</v>
      </c>
      <c r="AO50" t="str">
        <f>IFERROR(VLOOKUP(AN50,[1]!Tabla1[[#All],[HdP Cód Nuevo]:[HdP Nombre]],2,FALSE),"")</f>
        <v/>
      </c>
      <c r="AP50" t="str">
        <f t="shared" si="0"/>
        <v>\\SERVER2012\ingenieria de procesos\Hojas de proceso\\CHA-15-55 .xlsx</v>
      </c>
    </row>
    <row r="51" spans="36:42" x14ac:dyDescent="0.25">
      <c r="AJ51" s="7" t="s">
        <v>71</v>
      </c>
      <c r="AL51" s="7" t="str">
        <f>+IFERROR(VLOOKUP(AK51,Tabla1[],2,FALSE),"")</f>
        <v/>
      </c>
      <c r="AM51" t="str">
        <f>+IFERROR(VLOOKUP(AL51,[1]!Tabla_áreas[#Data],3,FALSE),"")</f>
        <v/>
      </c>
      <c r="AN51" t="str">
        <f t="shared" si="1"/>
        <v/>
      </c>
      <c r="AO51" t="str">
        <f>IFERROR(VLOOKUP(AN51,[1]!Tabla1[[#All],[HdP Cód Nuevo]:[HdP Nombre]],2,FALSE),"")</f>
        <v/>
      </c>
      <c r="AP51" t="str">
        <f t="shared" si="0"/>
        <v/>
      </c>
    </row>
    <row r="52" spans="36:42" x14ac:dyDescent="0.25">
      <c r="AJ52" s="7" t="s">
        <v>72</v>
      </c>
      <c r="AK52" t="s">
        <v>1019</v>
      </c>
      <c r="AL52" s="7" t="str">
        <f>+IFERROR(VLOOKUP(AK52,Tabla1[],2,FALSE),"")</f>
        <v/>
      </c>
      <c r="AM52" t="str">
        <f>+IFERROR(VLOOKUP(AL52,[1]!Tabla_áreas[#Data],3,FALSE),"")</f>
        <v/>
      </c>
      <c r="AN52" t="str">
        <f t="shared" si="1"/>
        <v/>
      </c>
      <c r="AO52" t="str">
        <f>IFERROR(VLOOKUP(AN52,[1]!Tabla1[[#All],[HdP Cód Nuevo]:[HdP Nombre]],2,FALSE),"")</f>
        <v/>
      </c>
      <c r="AP52" t="str">
        <f t="shared" si="0"/>
        <v/>
      </c>
    </row>
    <row r="53" spans="36:42" x14ac:dyDescent="0.25">
      <c r="AJ53" s="7" t="s">
        <v>73</v>
      </c>
      <c r="AK53" t="s">
        <v>1042</v>
      </c>
      <c r="AL53" s="7" t="str">
        <f>+IFERROR(VLOOKUP(AK53,Tabla1[],2,FALSE),"")</f>
        <v>CHA</v>
      </c>
      <c r="AM53" t="str">
        <f>+IFERROR(VLOOKUP(AL53,[1]!Tabla_áreas[#Data],3,FALSE),"")</f>
        <v/>
      </c>
      <c r="AN53" t="str">
        <f t="shared" si="1"/>
        <v>CHA-10-30</v>
      </c>
      <c r="AO53" t="str">
        <f>IFERROR(VLOOKUP(AN53,[1]!Tabla1[[#All],[HdP Cód Nuevo]:[HdP Nombre]],2,FALSE),"")</f>
        <v/>
      </c>
      <c r="AP53" t="str">
        <f t="shared" si="0"/>
        <v>\\SERVER2012\ingenieria de procesos\Hojas de proceso\\CHA-10-30 .xlsx</v>
      </c>
    </row>
    <row r="54" spans="36:42" x14ac:dyDescent="0.25">
      <c r="AJ54" s="7" t="s">
        <v>74</v>
      </c>
      <c r="AK54" t="s">
        <v>1043</v>
      </c>
      <c r="AL54" s="7" t="str">
        <f>+IFERROR(VLOOKUP(AK54,Tabla1[],2,FALSE),"")</f>
        <v>CHA</v>
      </c>
      <c r="AM54" t="str">
        <f>+IFERROR(VLOOKUP(AL54,[1]!Tabla_áreas[#Data],3,FALSE),"")</f>
        <v/>
      </c>
      <c r="AN54" t="str">
        <f t="shared" si="1"/>
        <v>CHA-15-25</v>
      </c>
      <c r="AO54" t="str">
        <f>IFERROR(VLOOKUP(AN54,[1]!Tabla1[[#All],[HdP Cód Nuevo]:[HdP Nombre]],2,FALSE),"")</f>
        <v/>
      </c>
      <c r="AP54" t="str">
        <f t="shared" si="0"/>
        <v>\\SERVER2012\ingenieria de procesos\Hojas de proceso\\CHA-15-25 .xlsx</v>
      </c>
    </row>
    <row r="55" spans="36:42" x14ac:dyDescent="0.25">
      <c r="AJ55" s="7" t="s">
        <v>75</v>
      </c>
      <c r="AL55" s="7" t="str">
        <f>+IFERROR(VLOOKUP(AK55,Tabla1[],2,FALSE),"")</f>
        <v/>
      </c>
      <c r="AM55" t="str">
        <f>+IFERROR(VLOOKUP(AL55,[1]!Tabla_áreas[#Data],3,FALSE),"")</f>
        <v/>
      </c>
      <c r="AN55" t="str">
        <f t="shared" si="1"/>
        <v/>
      </c>
      <c r="AO55" t="str">
        <f>IFERROR(VLOOKUP(AN55,[1]!Tabla1[[#All],[HdP Cód Nuevo]:[HdP Nombre]],2,FALSE),"")</f>
        <v/>
      </c>
      <c r="AP55" t="str">
        <f t="shared" si="0"/>
        <v/>
      </c>
    </row>
    <row r="56" spans="36:42" x14ac:dyDescent="0.25">
      <c r="AJ56" s="7" t="s">
        <v>76</v>
      </c>
      <c r="AL56" s="7" t="str">
        <f>+IFERROR(VLOOKUP(AK56,Tabla1[],2,FALSE),"")</f>
        <v/>
      </c>
      <c r="AM56" t="str">
        <f>+IFERROR(VLOOKUP(AL56,[1]!Tabla_áreas[#Data],3,FALSE),"")</f>
        <v/>
      </c>
      <c r="AN56" t="str">
        <f t="shared" si="1"/>
        <v/>
      </c>
      <c r="AO56" t="str">
        <f>IFERROR(VLOOKUP(AN56,[1]!Tabla1[[#All],[HdP Cód Nuevo]:[HdP Nombre]],2,FALSE),"")</f>
        <v/>
      </c>
      <c r="AP56" t="str">
        <f t="shared" si="0"/>
        <v/>
      </c>
    </row>
    <row r="57" spans="36:42" x14ac:dyDescent="0.25">
      <c r="AJ57" s="7" t="s">
        <v>77</v>
      </c>
      <c r="AK57" t="s">
        <v>1044</v>
      </c>
      <c r="AL57" s="7" t="str">
        <f>+IFERROR(VLOOKUP(AK57,Tabla1[],2,FALSE),"")</f>
        <v>CHA</v>
      </c>
      <c r="AM57" t="str">
        <f>+IFERROR(VLOOKUP(AL57,[1]!Tabla_áreas[#Data],3,FALSE),"")</f>
        <v/>
      </c>
      <c r="AN57" t="str">
        <f t="shared" si="1"/>
        <v>CHA-15-45</v>
      </c>
      <c r="AO57" t="str">
        <f>IFERROR(VLOOKUP(AN57,[1]!Tabla1[[#All],[HdP Cód Nuevo]:[HdP Nombre]],2,FALSE),"")</f>
        <v/>
      </c>
      <c r="AP57" t="str">
        <f t="shared" si="0"/>
        <v>\\SERVER2012\ingenieria de procesos\Hojas de proceso\\CHA-15-45 .xlsx</v>
      </c>
    </row>
    <row r="58" spans="36:42" x14ac:dyDescent="0.25">
      <c r="AJ58" s="7" t="s">
        <v>78</v>
      </c>
      <c r="AL58" s="7" t="str">
        <f>+IFERROR(VLOOKUP(AK58,Tabla1[],2,FALSE),"")</f>
        <v/>
      </c>
      <c r="AM58" t="str">
        <f>+IFERROR(VLOOKUP(AL58,[1]!Tabla_áreas[#Data],3,FALSE),"")</f>
        <v/>
      </c>
      <c r="AN58" t="str">
        <f t="shared" si="1"/>
        <v/>
      </c>
      <c r="AO58" t="str">
        <f>IFERROR(VLOOKUP(AN58,[1]!Tabla1[[#All],[HdP Cód Nuevo]:[HdP Nombre]],2,FALSE),"")</f>
        <v/>
      </c>
      <c r="AP58" t="str">
        <f t="shared" si="0"/>
        <v/>
      </c>
    </row>
    <row r="59" spans="36:42" x14ac:dyDescent="0.25">
      <c r="AJ59" s="7" t="s">
        <v>79</v>
      </c>
      <c r="AK59" t="s">
        <v>1020</v>
      </c>
      <c r="AL59" s="7" t="str">
        <f>+IFERROR(VLOOKUP(AK59,Tabla1[],2,FALSE),"")</f>
        <v/>
      </c>
      <c r="AM59" t="str">
        <f>+IFERROR(VLOOKUP(AL59,[1]!Tabla_áreas[#Data],3,FALSE),"")</f>
        <v/>
      </c>
      <c r="AN59" t="str">
        <f t="shared" si="1"/>
        <v/>
      </c>
      <c r="AO59" t="str">
        <f>IFERROR(VLOOKUP(AN59,[1]!Tabla1[[#All],[HdP Cód Nuevo]:[HdP Nombre]],2,FALSE),"")</f>
        <v/>
      </c>
      <c r="AP59" t="str">
        <f t="shared" si="0"/>
        <v/>
      </c>
    </row>
    <row r="60" spans="36:42" x14ac:dyDescent="0.25">
      <c r="AJ60" s="7" t="s">
        <v>80</v>
      </c>
      <c r="AK60" t="s">
        <v>1045</v>
      </c>
      <c r="AL60" s="7" t="str">
        <f>+IFERROR(VLOOKUP(AK60,Tabla1[],2,FALSE),"")</f>
        <v>CHA</v>
      </c>
      <c r="AM60" t="str">
        <f>+IFERROR(VLOOKUP(AL60,[1]!Tabla_áreas[#Data],3,FALSE),"")</f>
        <v/>
      </c>
      <c r="AN60" t="str">
        <f t="shared" si="1"/>
        <v>CHA-10-30</v>
      </c>
      <c r="AO60" t="str">
        <f>IFERROR(VLOOKUP(AN60,[1]!Tabla1[[#All],[HdP Cód Nuevo]:[HdP Nombre]],2,FALSE),"")</f>
        <v/>
      </c>
      <c r="AP60" t="str">
        <f t="shared" si="0"/>
        <v>\\SERVER2012\ingenieria de procesos\Hojas de proceso\\CHA-10-30 .xlsx</v>
      </c>
    </row>
    <row r="61" spans="36:42" x14ac:dyDescent="0.25">
      <c r="AJ61" s="7" t="s">
        <v>81</v>
      </c>
      <c r="AK61" t="s">
        <v>1046</v>
      </c>
      <c r="AL61" s="7" t="str">
        <f>+IFERROR(VLOOKUP(AK61,Tabla1[],2,FALSE),"")</f>
        <v>CHA</v>
      </c>
      <c r="AM61" t="str">
        <f>+IFERROR(VLOOKUP(AL61,[1]!Tabla_áreas[#Data],3,FALSE),"")</f>
        <v/>
      </c>
      <c r="AN61" t="str">
        <f t="shared" si="1"/>
        <v>CHA-15-30</v>
      </c>
      <c r="AO61" t="str">
        <f>IFERROR(VLOOKUP(AN61,[1]!Tabla1[[#All],[HdP Cód Nuevo]:[HdP Nombre]],2,FALSE),"")</f>
        <v/>
      </c>
      <c r="AP61" t="str">
        <f t="shared" si="0"/>
        <v>\\SERVER2012\ingenieria de procesos\Hojas de proceso\\CHA-15-30 .xlsx</v>
      </c>
    </row>
    <row r="62" spans="36:42" x14ac:dyDescent="0.25">
      <c r="AJ62" s="7" t="s">
        <v>82</v>
      </c>
      <c r="AL62" s="7" t="str">
        <f>+IFERROR(VLOOKUP(AK62,Tabla1[],2,FALSE),"")</f>
        <v/>
      </c>
      <c r="AM62" t="str">
        <f>+IFERROR(VLOOKUP(AL62,[1]!Tabla_áreas[#Data],3,FALSE),"")</f>
        <v/>
      </c>
      <c r="AN62" t="str">
        <f t="shared" si="1"/>
        <v/>
      </c>
      <c r="AO62" t="str">
        <f>IFERROR(VLOOKUP(AN62,[1]!Tabla1[[#All],[HdP Cód Nuevo]:[HdP Nombre]],2,FALSE),"")</f>
        <v/>
      </c>
      <c r="AP62" t="str">
        <f t="shared" si="0"/>
        <v/>
      </c>
    </row>
    <row r="63" spans="36:42" x14ac:dyDescent="0.25">
      <c r="AJ63" s="7" t="s">
        <v>83</v>
      </c>
      <c r="AK63" t="s">
        <v>1047</v>
      </c>
      <c r="AL63" s="7" t="str">
        <f>+IFERROR(VLOOKUP(AK63,Tabla1[],2,FALSE),"")</f>
        <v>CHA</v>
      </c>
      <c r="AM63" t="str">
        <f>+IFERROR(VLOOKUP(AL63,[1]!Tabla_áreas[#Data],3,FALSE),"")</f>
        <v/>
      </c>
      <c r="AN63" t="str">
        <f t="shared" si="1"/>
        <v>CHA-15-50</v>
      </c>
      <c r="AO63" t="str">
        <f>IFERROR(VLOOKUP(AN63,[1]!Tabla1[[#All],[HdP Cód Nuevo]:[HdP Nombre]],2,FALSE),"")</f>
        <v/>
      </c>
      <c r="AP63" t="str">
        <f t="shared" si="0"/>
        <v>\\SERVER2012\ingenieria de procesos\Hojas de proceso\\CHA-15-50 .xlsx</v>
      </c>
    </row>
    <row r="64" spans="36:42" x14ac:dyDescent="0.25">
      <c r="AJ64" s="7" t="s">
        <v>84</v>
      </c>
      <c r="AL64" s="7" t="str">
        <f>+IFERROR(VLOOKUP(AK64,Tabla1[],2,FALSE),"")</f>
        <v/>
      </c>
      <c r="AM64" t="str">
        <f>+IFERROR(VLOOKUP(AL64,[1]!Tabla_áreas[#Data],3,FALSE),"")</f>
        <v/>
      </c>
      <c r="AN64" t="str">
        <f t="shared" si="1"/>
        <v/>
      </c>
      <c r="AO64" t="str">
        <f>IFERROR(VLOOKUP(AN64,[1]!Tabla1[[#All],[HdP Cód Nuevo]:[HdP Nombre]],2,FALSE),"")</f>
        <v/>
      </c>
      <c r="AP64" t="str">
        <f t="shared" ref="AP64:AP127" si="2">IF(AL64="","",$AK$4&amp;AM64&amp;"\"&amp;AN64&amp;" "&amp;AO64&amp;$AK$5)</f>
        <v/>
      </c>
    </row>
    <row r="65" spans="36:42" x14ac:dyDescent="0.25">
      <c r="AJ65" s="7" t="s">
        <v>85</v>
      </c>
      <c r="AL65" s="7" t="str">
        <f>+IFERROR(VLOOKUP(AK65,Tabla1[],2,FALSE),"")</f>
        <v/>
      </c>
      <c r="AM65" t="str">
        <f>+IFERROR(VLOOKUP(AL65,[1]!Tabla_áreas[#Data],3,FALSE),"")</f>
        <v/>
      </c>
      <c r="AN65" t="str">
        <f t="shared" ref="AN65:AN128" si="3">IF(AL65="","",AL65&amp;"-"&amp;RIGHT(AK65,5))</f>
        <v/>
      </c>
      <c r="AO65" t="str">
        <f>IFERROR(VLOOKUP(AN65,[1]!Tabla1[[#All],[HdP Cód Nuevo]:[HdP Nombre]],2,FALSE),"")</f>
        <v/>
      </c>
      <c r="AP65" t="str">
        <f t="shared" si="2"/>
        <v/>
      </c>
    </row>
    <row r="66" spans="36:42" x14ac:dyDescent="0.25">
      <c r="AJ66" s="7" t="s">
        <v>86</v>
      </c>
      <c r="AK66" t="s">
        <v>1053</v>
      </c>
      <c r="AL66" s="7" t="str">
        <f>+IFERROR(VLOOKUP(AK66,Tabla1[],2,FALSE),"")</f>
        <v>ARH</v>
      </c>
      <c r="AM66" t="str">
        <f>+IFERROR(VLOOKUP(AL66,[1]!Tabla_áreas[#Data],3,FALSE),"")</f>
        <v/>
      </c>
      <c r="AN66" t="str">
        <f t="shared" si="3"/>
        <v>ARH-05-01</v>
      </c>
      <c r="AO66" t="str">
        <f>IFERROR(VLOOKUP(AN66,[1]!Tabla1[[#All],[HdP Cód Nuevo]:[HdP Nombre]],2,FALSE),"")</f>
        <v/>
      </c>
      <c r="AP66" t="str">
        <f t="shared" si="2"/>
        <v>\\SERVER2012\ingenieria de procesos\Hojas de proceso\\ARH-05-01 .xlsx</v>
      </c>
    </row>
    <row r="67" spans="36:42" x14ac:dyDescent="0.25">
      <c r="AJ67" s="7" t="s">
        <v>87</v>
      </c>
      <c r="AK67" t="s">
        <v>1054</v>
      </c>
      <c r="AL67" s="7" t="str">
        <f>+IFERROR(VLOOKUP(AK67,Tabla1[],2,FALSE),"")</f>
        <v>ARH</v>
      </c>
      <c r="AM67" t="str">
        <f>+IFERROR(VLOOKUP(AL67,[1]!Tabla_áreas[#Data],3,FALSE),"")</f>
        <v/>
      </c>
      <c r="AN67" t="str">
        <f t="shared" si="3"/>
        <v>ARH-10-01</v>
      </c>
      <c r="AO67" t="str">
        <f>IFERROR(VLOOKUP(AN67,[1]!Tabla1[[#All],[HdP Cód Nuevo]:[HdP Nombre]],2,FALSE),"")</f>
        <v/>
      </c>
      <c r="AP67" t="str">
        <f t="shared" si="2"/>
        <v>\\SERVER2012\ingenieria de procesos\Hojas de proceso\\ARH-10-01 .xlsx</v>
      </c>
    </row>
    <row r="68" spans="36:42" x14ac:dyDescent="0.25">
      <c r="AJ68" s="7" t="s">
        <v>88</v>
      </c>
      <c r="AL68" s="7" t="str">
        <f>+IFERROR(VLOOKUP(AK68,Tabla1[],2,FALSE),"")</f>
        <v/>
      </c>
      <c r="AM68" t="str">
        <f>+IFERROR(VLOOKUP(AL68,[1]!Tabla_áreas[#Data],3,FALSE),"")</f>
        <v/>
      </c>
      <c r="AN68" t="str">
        <f t="shared" si="3"/>
        <v/>
      </c>
      <c r="AO68" t="str">
        <f>IFERROR(VLOOKUP(AN68,[1]!Tabla1[[#All],[HdP Cód Nuevo]:[HdP Nombre]],2,FALSE),"")</f>
        <v/>
      </c>
      <c r="AP68" t="str">
        <f t="shared" si="2"/>
        <v/>
      </c>
    </row>
    <row r="69" spans="36:42" x14ac:dyDescent="0.25">
      <c r="AJ69" s="7" t="s">
        <v>89</v>
      </c>
      <c r="AK69" t="s">
        <v>1232</v>
      </c>
      <c r="AL69" s="7" t="str">
        <f>+IFERROR(VLOOKUP(AK69,Tabla1[],2,FALSE),"")</f>
        <v>ARH</v>
      </c>
      <c r="AM69" t="str">
        <f>+IFERROR(VLOOKUP(AL69,[1]!Tabla_áreas[#Data],3,FALSE),"")</f>
        <v/>
      </c>
      <c r="AN69" t="str">
        <f t="shared" si="3"/>
        <v>ARH-15-02</v>
      </c>
      <c r="AO69" t="str">
        <f>IFERROR(VLOOKUP(AN69,[1]!Tabla1[[#All],[HdP Cód Nuevo]:[HdP Nombre]],2,FALSE),"")</f>
        <v/>
      </c>
      <c r="AP69" t="str">
        <f t="shared" si="2"/>
        <v>\\SERVER2012\ingenieria de procesos\Hojas de proceso\\ARH-15-02 .xlsx</v>
      </c>
    </row>
    <row r="70" spans="36:42" x14ac:dyDescent="0.25">
      <c r="AJ70" s="7" t="s">
        <v>90</v>
      </c>
      <c r="AL70" s="7" t="str">
        <f>+IFERROR(VLOOKUP(AK70,Tabla1[],2,FALSE),"")</f>
        <v/>
      </c>
      <c r="AM70" t="str">
        <f>+IFERROR(VLOOKUP(AL70,[1]!Tabla_áreas[#Data],3,FALSE),"")</f>
        <v/>
      </c>
      <c r="AN70" t="str">
        <f t="shared" si="3"/>
        <v/>
      </c>
      <c r="AO70" t="str">
        <f>IFERROR(VLOOKUP(AN70,[1]!Tabla1[[#All],[HdP Cód Nuevo]:[HdP Nombre]],2,FALSE),"")</f>
        <v/>
      </c>
      <c r="AP70" t="str">
        <f t="shared" si="2"/>
        <v/>
      </c>
    </row>
    <row r="71" spans="36:42" x14ac:dyDescent="0.25">
      <c r="AJ71" s="7" t="s">
        <v>91</v>
      </c>
      <c r="AK71" t="s">
        <v>1231</v>
      </c>
      <c r="AL71" s="7" t="str">
        <f>+IFERROR(VLOOKUP(AK71,Tabla1[],2,FALSE),"")</f>
        <v>ARH</v>
      </c>
      <c r="AM71" t="str">
        <f>+IFERROR(VLOOKUP(AL71,[1]!Tabla_áreas[#Data],3,FALSE),"")</f>
        <v/>
      </c>
      <c r="AN71" t="str">
        <f t="shared" si="3"/>
        <v>ARH-15-05</v>
      </c>
      <c r="AO71" t="str">
        <f>IFERROR(VLOOKUP(AN71,[1]!Tabla1[[#All],[HdP Cód Nuevo]:[HdP Nombre]],2,FALSE),"")</f>
        <v/>
      </c>
      <c r="AP71" t="str">
        <f t="shared" si="2"/>
        <v>\\SERVER2012\ingenieria de procesos\Hojas de proceso\\ARH-15-05 .xlsx</v>
      </c>
    </row>
    <row r="72" spans="36:42" x14ac:dyDescent="0.25">
      <c r="AJ72" s="7" t="s">
        <v>92</v>
      </c>
      <c r="AL72" s="7" t="str">
        <f>+IFERROR(VLOOKUP(AK72,Tabla1[],2,FALSE),"")</f>
        <v/>
      </c>
      <c r="AM72" t="str">
        <f>+IFERROR(VLOOKUP(AL72,[1]!Tabla_áreas[#Data],3,FALSE),"")</f>
        <v/>
      </c>
      <c r="AN72" t="str">
        <f t="shared" si="3"/>
        <v/>
      </c>
      <c r="AO72" t="str">
        <f>IFERROR(VLOOKUP(AN72,[1]!Tabla1[[#All],[HdP Cód Nuevo]:[HdP Nombre]],2,FALSE),"")</f>
        <v/>
      </c>
      <c r="AP72" t="str">
        <f t="shared" si="2"/>
        <v/>
      </c>
    </row>
    <row r="73" spans="36:42" x14ac:dyDescent="0.25">
      <c r="AJ73" s="7" t="s">
        <v>93</v>
      </c>
      <c r="AK73" t="s">
        <v>1057</v>
      </c>
      <c r="AL73" s="7" t="str">
        <f>+IFERROR(VLOOKUP(AK73,Tabla1[],2,FALSE),"")</f>
        <v>ARH</v>
      </c>
      <c r="AM73" t="str">
        <f>+IFERROR(VLOOKUP(AL73,[1]!Tabla_áreas[#Data],3,FALSE),"")</f>
        <v/>
      </c>
      <c r="AN73" t="str">
        <f t="shared" si="3"/>
        <v>ARH-20-05</v>
      </c>
      <c r="AO73" t="str">
        <f>IFERROR(VLOOKUP(AN73,[1]!Tabla1[[#All],[HdP Cód Nuevo]:[HdP Nombre]],2,FALSE),"")</f>
        <v/>
      </c>
      <c r="AP73" t="str">
        <f t="shared" si="2"/>
        <v>\\SERVER2012\ingenieria de procesos\Hojas de proceso\\ARH-20-05 .xlsx</v>
      </c>
    </row>
    <row r="74" spans="36:42" x14ac:dyDescent="0.25">
      <c r="AJ74" s="7" t="s">
        <v>94</v>
      </c>
      <c r="AL74" s="7" t="str">
        <f>+IFERROR(VLOOKUP(AK74,Tabla1[],2,FALSE),"")</f>
        <v/>
      </c>
      <c r="AM74" t="str">
        <f>+IFERROR(VLOOKUP(AL74,[1]!Tabla_áreas[#Data],3,FALSE),"")</f>
        <v/>
      </c>
      <c r="AN74" t="str">
        <f t="shared" si="3"/>
        <v/>
      </c>
      <c r="AO74" t="str">
        <f>IFERROR(VLOOKUP(AN74,[1]!Tabla1[[#All],[HdP Cód Nuevo]:[HdP Nombre]],2,FALSE),"")</f>
        <v/>
      </c>
      <c r="AP74" t="str">
        <f t="shared" si="2"/>
        <v/>
      </c>
    </row>
    <row r="75" spans="36:42" x14ac:dyDescent="0.25">
      <c r="AJ75" s="7" t="s">
        <v>95</v>
      </c>
      <c r="AK75" t="s">
        <v>1168</v>
      </c>
      <c r="AL75" s="7" t="str">
        <f>+IFERROR(VLOOKUP(AK75,Tabla1[],2,FALSE),"")</f>
        <v>PUE</v>
      </c>
      <c r="AM75" t="str">
        <f>+IFERROR(VLOOKUP(AL75,[1]!Tabla_áreas[#Data],3,FALSE),"")</f>
        <v/>
      </c>
      <c r="AN75" t="str">
        <f t="shared" si="3"/>
        <v>PUE-20-02</v>
      </c>
      <c r="AO75" t="str">
        <f>IFERROR(VLOOKUP(AN75,[1]!Tabla1[[#All],[HdP Cód Nuevo]:[HdP Nombre]],2,FALSE),"")</f>
        <v/>
      </c>
      <c r="AP75" t="str">
        <f t="shared" si="2"/>
        <v>\\SERVER2012\ingenieria de procesos\Hojas de proceso\\PUE-20-02 .xlsx</v>
      </c>
    </row>
    <row r="76" spans="36:42" x14ac:dyDescent="0.25">
      <c r="AJ76" s="7" t="s">
        <v>96</v>
      </c>
      <c r="AL76" s="7" t="str">
        <f>+IFERROR(VLOOKUP(AK76,Tabla1[],2,FALSE),"")</f>
        <v/>
      </c>
      <c r="AM76" t="str">
        <f>+IFERROR(VLOOKUP(AL76,[1]!Tabla_áreas[#Data],3,FALSE),"")</f>
        <v/>
      </c>
      <c r="AN76" t="str">
        <f t="shared" si="3"/>
        <v/>
      </c>
      <c r="AO76" t="str">
        <f>IFERROR(VLOOKUP(AN76,[1]!Tabla1[[#All],[HdP Cód Nuevo]:[HdP Nombre]],2,FALSE),"")</f>
        <v/>
      </c>
      <c r="AP76" t="str">
        <f t="shared" si="2"/>
        <v/>
      </c>
    </row>
    <row r="77" spans="36:42" x14ac:dyDescent="0.25">
      <c r="AJ77" s="7" t="s">
        <v>99</v>
      </c>
      <c r="AK77" t="s">
        <v>1222</v>
      </c>
      <c r="AL77" s="7" t="str">
        <f>+IFERROR(VLOOKUP(AK77,Tabla1[],2,FALSE),"")</f>
        <v>ESP</v>
      </c>
      <c r="AM77" t="str">
        <f>+IFERROR(VLOOKUP(AL77,[1]!Tabla_áreas[#Data],3,FALSE),"")</f>
        <v/>
      </c>
      <c r="AN77" t="str">
        <f t="shared" si="3"/>
        <v>ESP-05-12</v>
      </c>
      <c r="AO77" t="str">
        <f>IFERROR(VLOOKUP(AN77,[1]!Tabla1[[#All],[HdP Cód Nuevo]:[HdP Nombre]],2,FALSE),"")</f>
        <v/>
      </c>
      <c r="AP77" t="str">
        <f t="shared" si="2"/>
        <v>\\SERVER2012\ingenieria de procesos\Hojas de proceso\\ESP-05-12 .xlsx</v>
      </c>
    </row>
    <row r="78" spans="36:42" x14ac:dyDescent="0.25">
      <c r="AJ78" s="7" t="s">
        <v>100</v>
      </c>
      <c r="AK78" t="s">
        <v>1137</v>
      </c>
      <c r="AL78" s="7" t="str">
        <f>+IFERROR(VLOOKUP(AK78,Tabla1[],2,FALSE),"")</f>
        <v>ESP</v>
      </c>
      <c r="AM78" t="str">
        <f>+IFERROR(VLOOKUP(AL78,[1]!Tabla_áreas[#Data],3,FALSE),"")</f>
        <v/>
      </c>
      <c r="AN78" t="str">
        <f t="shared" si="3"/>
        <v>ESP-05-13</v>
      </c>
      <c r="AO78" t="str">
        <f>IFERROR(VLOOKUP(AN78,[1]!Tabla1[[#All],[HdP Cód Nuevo]:[HdP Nombre]],2,FALSE),"")</f>
        <v/>
      </c>
      <c r="AP78" t="str">
        <f t="shared" si="2"/>
        <v>\\SERVER2012\ingenieria de procesos\Hojas de proceso\\ESP-05-13 .xlsx</v>
      </c>
    </row>
    <row r="79" spans="36:42" x14ac:dyDescent="0.25">
      <c r="AJ79" s="7" t="s">
        <v>101</v>
      </c>
      <c r="AK79" t="s">
        <v>1138</v>
      </c>
      <c r="AL79" s="7" t="str">
        <f>+IFERROR(VLOOKUP(AK79,Tabla1[],2,FALSE),"")</f>
        <v>ESP</v>
      </c>
      <c r="AM79" t="str">
        <f>+IFERROR(VLOOKUP(AL79,[1]!Tabla_áreas[#Data],3,FALSE),"")</f>
        <v/>
      </c>
      <c r="AN79" t="str">
        <f t="shared" si="3"/>
        <v>ESP-05-14</v>
      </c>
      <c r="AO79" t="str">
        <f>IFERROR(VLOOKUP(AN79,[1]!Tabla1[[#All],[HdP Cód Nuevo]:[HdP Nombre]],2,FALSE),"")</f>
        <v/>
      </c>
      <c r="AP79" t="str">
        <f t="shared" si="2"/>
        <v>\\SERVER2012\ingenieria de procesos\Hojas de proceso\\ESP-05-14 .xlsx</v>
      </c>
    </row>
    <row r="80" spans="36:42" x14ac:dyDescent="0.25">
      <c r="AJ80" s="7" t="s">
        <v>102</v>
      </c>
      <c r="AK80" t="s">
        <v>1060</v>
      </c>
      <c r="AL80" s="7" t="str">
        <f>+IFERROR(VLOOKUP(AK80,Tabla1[],2,FALSE),"")</f>
        <v>ARH</v>
      </c>
      <c r="AM80" t="str">
        <f>+IFERROR(VLOOKUP(AL80,[1]!Tabla_áreas[#Data],3,FALSE),"")</f>
        <v/>
      </c>
      <c r="AN80" t="str">
        <f t="shared" si="3"/>
        <v>ARH-20-01</v>
      </c>
      <c r="AO80" t="str">
        <f>IFERROR(VLOOKUP(AN80,[1]!Tabla1[[#All],[HdP Cód Nuevo]:[HdP Nombre]],2,FALSE),"")</f>
        <v/>
      </c>
      <c r="AP80" t="str">
        <f t="shared" si="2"/>
        <v>\\SERVER2012\ingenieria de procesos\Hojas de proceso\\ARH-20-01 .xlsx</v>
      </c>
    </row>
    <row r="81" spans="36:42" x14ac:dyDescent="0.25">
      <c r="AJ81" s="7" t="s">
        <v>103</v>
      </c>
      <c r="AL81" s="7" t="str">
        <f>+IFERROR(VLOOKUP(AK81,Tabla1[],2,FALSE),"")</f>
        <v/>
      </c>
      <c r="AM81" t="str">
        <f>+IFERROR(VLOOKUP(AL81,[1]!Tabla_áreas[#Data],3,FALSE),"")</f>
        <v/>
      </c>
      <c r="AN81" t="str">
        <f t="shared" si="3"/>
        <v/>
      </c>
      <c r="AO81" t="str">
        <f>IFERROR(VLOOKUP(AN81,[1]!Tabla1[[#All],[HdP Cód Nuevo]:[HdP Nombre]],2,FALSE),"")</f>
        <v/>
      </c>
      <c r="AP81" t="str">
        <f t="shared" si="2"/>
        <v/>
      </c>
    </row>
    <row r="82" spans="36:42" x14ac:dyDescent="0.25">
      <c r="AJ82" s="7" t="s">
        <v>104</v>
      </c>
      <c r="AL82" s="7" t="str">
        <f>+IFERROR(VLOOKUP(AK82,Tabla1[],2,FALSE),"")</f>
        <v/>
      </c>
      <c r="AM82" t="str">
        <f>+IFERROR(VLOOKUP(AL82,[1]!Tabla_áreas[#Data],3,FALSE),"")</f>
        <v/>
      </c>
      <c r="AN82" t="str">
        <f t="shared" si="3"/>
        <v/>
      </c>
      <c r="AO82" t="str">
        <f>IFERROR(VLOOKUP(AN82,[1]!Tabla1[[#All],[HdP Cód Nuevo]:[HdP Nombre]],2,FALSE),"")</f>
        <v/>
      </c>
      <c r="AP82" t="str">
        <f t="shared" si="2"/>
        <v/>
      </c>
    </row>
    <row r="83" spans="36:42" x14ac:dyDescent="0.25">
      <c r="AJ83" s="7" t="s">
        <v>110</v>
      </c>
      <c r="AK83" t="s">
        <v>1097</v>
      </c>
      <c r="AL83" s="7" t="str">
        <f>+IFERROR(VLOOKUP(AK83,Tabla1[],2,FALSE),"")</f>
        <v>ARH</v>
      </c>
      <c r="AM83" t="str">
        <f>+IFERROR(VLOOKUP(AL83,[1]!Tabla_áreas[#Data],3,FALSE),"")</f>
        <v/>
      </c>
      <c r="AN83" t="str">
        <f t="shared" si="3"/>
        <v>ARH-35-05</v>
      </c>
      <c r="AO83" t="str">
        <f>IFERROR(VLOOKUP(AN83,[1]!Tabla1[[#All],[HdP Cód Nuevo]:[HdP Nombre]],2,FALSE),"")</f>
        <v/>
      </c>
      <c r="AP83" t="str">
        <f t="shared" si="2"/>
        <v>\\SERVER2012\ingenieria de procesos\Hojas de proceso\\ARH-35-05 .xlsx</v>
      </c>
    </row>
    <row r="84" spans="36:42" x14ac:dyDescent="0.25">
      <c r="AJ84" s="7" t="s">
        <v>111</v>
      </c>
      <c r="AL84" s="7" t="str">
        <f>+IFERROR(VLOOKUP(AK84,Tabla1[],2,FALSE),"")</f>
        <v/>
      </c>
      <c r="AM84" t="str">
        <f>+IFERROR(VLOOKUP(AL84,[1]!Tabla_áreas[#Data],3,FALSE),"")</f>
        <v/>
      </c>
      <c r="AN84" t="str">
        <f t="shared" si="3"/>
        <v/>
      </c>
      <c r="AO84" t="str">
        <f>IFERROR(VLOOKUP(AN84,[1]!Tabla1[[#All],[HdP Cód Nuevo]:[HdP Nombre]],2,FALSE),"")</f>
        <v/>
      </c>
      <c r="AP84" t="str">
        <f t="shared" si="2"/>
        <v/>
      </c>
    </row>
    <row r="85" spans="36:42" x14ac:dyDescent="0.25">
      <c r="AJ85" s="7" t="s">
        <v>112</v>
      </c>
      <c r="AK85" t="s">
        <v>786</v>
      </c>
      <c r="AL85" s="7" t="str">
        <f>+IFERROR(VLOOKUP(AK85,Tabla1[],2,FALSE),"")</f>
        <v>ESP</v>
      </c>
      <c r="AM85" t="str">
        <f>+IFERROR(VLOOKUP(AL85,[1]!Tabla_áreas[#Data],3,FALSE),"")</f>
        <v/>
      </c>
      <c r="AN85" t="str">
        <f t="shared" si="3"/>
        <v>ESP-01-01</v>
      </c>
      <c r="AO85" t="str">
        <f>IFERROR(VLOOKUP(AN85,[1]!Tabla1[[#All],[HdP Cód Nuevo]:[HdP Nombre]],2,FALSE),"")</f>
        <v/>
      </c>
      <c r="AP85" t="str">
        <f t="shared" si="2"/>
        <v>\\SERVER2012\ingenieria de procesos\Hojas de proceso\\ESP-01-01 .xlsx</v>
      </c>
    </row>
    <row r="86" spans="36:42" x14ac:dyDescent="0.25">
      <c r="AJ86" s="7" t="s">
        <v>113</v>
      </c>
      <c r="AL86" s="7" t="str">
        <f>+IFERROR(VLOOKUP(AK86,Tabla1[],2,FALSE),"")</f>
        <v/>
      </c>
      <c r="AM86" t="str">
        <f>+IFERROR(VLOOKUP(AL86,[1]!Tabla_áreas[#Data],3,FALSE),"")</f>
        <v/>
      </c>
      <c r="AN86" t="str">
        <f t="shared" si="3"/>
        <v/>
      </c>
      <c r="AO86" t="str">
        <f>IFERROR(VLOOKUP(AN86,[1]!Tabla1[[#All],[HdP Cód Nuevo]:[HdP Nombre]],2,FALSE),"")</f>
        <v/>
      </c>
      <c r="AP86" t="str">
        <f t="shared" si="2"/>
        <v/>
      </c>
    </row>
    <row r="87" spans="36:42" x14ac:dyDescent="0.25">
      <c r="AJ87" s="7" t="s">
        <v>114</v>
      </c>
      <c r="AL87" s="7" t="str">
        <f>+IFERROR(VLOOKUP(AK87,Tabla1[],2,FALSE),"")</f>
        <v/>
      </c>
      <c r="AM87" t="str">
        <f>+IFERROR(VLOOKUP(AL87,[1]!Tabla_áreas[#Data],3,FALSE),"")</f>
        <v/>
      </c>
      <c r="AN87" t="str">
        <f t="shared" si="3"/>
        <v/>
      </c>
      <c r="AO87" t="str">
        <f>IFERROR(VLOOKUP(AN87,[1]!Tabla1[[#All],[HdP Cód Nuevo]:[HdP Nombre]],2,FALSE),"")</f>
        <v/>
      </c>
      <c r="AP87" t="str">
        <f t="shared" si="2"/>
        <v/>
      </c>
    </row>
    <row r="88" spans="36:42" x14ac:dyDescent="0.25">
      <c r="AJ88" s="7" t="s">
        <v>115</v>
      </c>
      <c r="AK88" t="s">
        <v>1080</v>
      </c>
      <c r="AL88" s="7" t="str">
        <f>+IFERROR(VLOOKUP(AK88,Tabla1[],2,FALSE),"")</f>
        <v>PEH</v>
      </c>
      <c r="AM88" t="str">
        <f>+IFERROR(VLOOKUP(AL88,[1]!Tabla_áreas[#Data],3,FALSE),"")</f>
        <v/>
      </c>
      <c r="AN88" t="str">
        <f t="shared" si="3"/>
        <v>PEH-01-01</v>
      </c>
      <c r="AO88" t="str">
        <f>IFERROR(VLOOKUP(AN88,[1]!Tabla1[[#All],[HdP Cód Nuevo]:[HdP Nombre]],2,FALSE),"")</f>
        <v/>
      </c>
      <c r="AP88" t="str">
        <f t="shared" si="2"/>
        <v>\\SERVER2012\ingenieria de procesos\Hojas de proceso\\PEH-01-01 .xlsx</v>
      </c>
    </row>
    <row r="89" spans="36:42" x14ac:dyDescent="0.25">
      <c r="AJ89" s="7" t="s">
        <v>116</v>
      </c>
      <c r="AL89" s="7" t="str">
        <f>+IFERROR(VLOOKUP(AK89,Tabla1[],2,FALSE),"")</f>
        <v/>
      </c>
      <c r="AM89" t="str">
        <f>+IFERROR(VLOOKUP(AL89,[1]!Tabla_áreas[#Data],3,FALSE),"")</f>
        <v/>
      </c>
      <c r="AN89" t="str">
        <f t="shared" si="3"/>
        <v/>
      </c>
      <c r="AO89" t="str">
        <f>IFERROR(VLOOKUP(AN89,[1]!Tabla1[[#All],[HdP Cód Nuevo]:[HdP Nombre]],2,FALSE),"")</f>
        <v/>
      </c>
      <c r="AP89" t="str">
        <f t="shared" si="2"/>
        <v/>
      </c>
    </row>
    <row r="90" spans="36:42" x14ac:dyDescent="0.25">
      <c r="AJ90" s="7" t="s">
        <v>117</v>
      </c>
      <c r="AK90" t="s">
        <v>1081</v>
      </c>
      <c r="AL90" s="7" t="str">
        <f>+IFERROR(VLOOKUP(AK90,Tabla1[],2,FALSE),"")</f>
        <v>PEH</v>
      </c>
      <c r="AM90" t="str">
        <f>+IFERROR(VLOOKUP(AL90,[1]!Tabla_áreas[#Data],3,FALSE),"")</f>
        <v/>
      </c>
      <c r="AN90" t="str">
        <f t="shared" si="3"/>
        <v>PEH-05-01</v>
      </c>
      <c r="AO90" t="str">
        <f>IFERROR(VLOOKUP(AN90,[1]!Tabla1[[#All],[HdP Cód Nuevo]:[HdP Nombre]],2,FALSE),"")</f>
        <v/>
      </c>
      <c r="AP90" t="str">
        <f t="shared" si="2"/>
        <v>\\SERVER2012\ingenieria de procesos\Hojas de proceso\\PEH-05-01 .xlsx</v>
      </c>
    </row>
    <row r="91" spans="36:42" x14ac:dyDescent="0.25">
      <c r="AJ91" s="7" t="s">
        <v>118</v>
      </c>
      <c r="AL91" s="7" t="str">
        <f>+IFERROR(VLOOKUP(AK91,Tabla1[],2,FALSE),"")</f>
        <v/>
      </c>
      <c r="AM91" t="str">
        <f>+IFERROR(VLOOKUP(AL91,[1]!Tabla_áreas[#Data],3,FALSE),"")</f>
        <v/>
      </c>
      <c r="AN91" t="str">
        <f t="shared" si="3"/>
        <v/>
      </c>
      <c r="AO91" t="str">
        <f>IFERROR(VLOOKUP(AN91,[1]!Tabla1[[#All],[HdP Cód Nuevo]:[HdP Nombre]],2,FALSE),"")</f>
        <v/>
      </c>
      <c r="AP91" t="str">
        <f t="shared" si="2"/>
        <v/>
      </c>
    </row>
    <row r="92" spans="36:42" x14ac:dyDescent="0.25">
      <c r="AJ92" s="7" t="s">
        <v>119</v>
      </c>
      <c r="AK92" t="s">
        <v>1102</v>
      </c>
      <c r="AL92" s="7" t="str">
        <f>+IFERROR(VLOOKUP(AK92,Tabla1[],2,FALSE),"")</f>
        <v>PEH</v>
      </c>
      <c r="AM92" t="str">
        <f>+IFERROR(VLOOKUP(AL92,[1]!Tabla_áreas[#Data],3,FALSE),"")</f>
        <v/>
      </c>
      <c r="AN92" t="str">
        <f t="shared" si="3"/>
        <v>PEH-10-05</v>
      </c>
      <c r="AO92" t="str">
        <f>IFERROR(VLOOKUP(AN92,[1]!Tabla1[[#All],[HdP Cód Nuevo]:[HdP Nombre]],2,FALSE),"")</f>
        <v/>
      </c>
      <c r="AP92" t="str">
        <f t="shared" si="2"/>
        <v>\\SERVER2012\ingenieria de procesos\Hojas de proceso\\PEH-10-05 .xlsx</v>
      </c>
    </row>
    <row r="93" spans="36:42" x14ac:dyDescent="0.25">
      <c r="AJ93" s="7" t="s">
        <v>125</v>
      </c>
      <c r="AL93" s="7" t="str">
        <f>+IFERROR(VLOOKUP(AK93,Tabla1[],2,FALSE),"")</f>
        <v/>
      </c>
      <c r="AM93" t="str">
        <f>+IFERROR(VLOOKUP(AL93,[1]!Tabla_áreas[#Data],3,FALSE),"")</f>
        <v/>
      </c>
      <c r="AN93" t="str">
        <f t="shared" si="3"/>
        <v/>
      </c>
      <c r="AO93" t="str">
        <f>IFERROR(VLOOKUP(AN93,[1]!Tabla1[[#All],[HdP Cód Nuevo]:[HdP Nombre]],2,FALSE),"")</f>
        <v/>
      </c>
      <c r="AP93" t="str">
        <f t="shared" si="2"/>
        <v/>
      </c>
    </row>
    <row r="94" spans="36:42" x14ac:dyDescent="0.25">
      <c r="AJ94" s="7" t="s">
        <v>126</v>
      </c>
      <c r="AL94" s="7" t="str">
        <f>+IFERROR(VLOOKUP(AK94,Tabla1[],2,FALSE),"")</f>
        <v/>
      </c>
      <c r="AM94" t="str">
        <f>+IFERROR(VLOOKUP(AL94,[1]!Tabla_áreas[#Data],3,FALSE),"")</f>
        <v/>
      </c>
      <c r="AN94" t="str">
        <f t="shared" si="3"/>
        <v/>
      </c>
      <c r="AO94" t="str">
        <f>IFERROR(VLOOKUP(AN94,[1]!Tabla1[[#All],[HdP Cód Nuevo]:[HdP Nombre]],2,FALSE),"")</f>
        <v/>
      </c>
      <c r="AP94" t="str">
        <f t="shared" si="2"/>
        <v/>
      </c>
    </row>
    <row r="95" spans="36:42" x14ac:dyDescent="0.25">
      <c r="AJ95" s="7" t="s">
        <v>127</v>
      </c>
      <c r="AL95" s="7" t="str">
        <f>+IFERROR(VLOOKUP(AK95,Tabla1[],2,FALSE),"")</f>
        <v/>
      </c>
      <c r="AM95" t="str">
        <f>+IFERROR(VLOOKUP(AL95,[1]!Tabla_áreas[#Data],3,FALSE),"")</f>
        <v/>
      </c>
      <c r="AN95" t="str">
        <f t="shared" si="3"/>
        <v/>
      </c>
      <c r="AO95" t="str">
        <f>IFERROR(VLOOKUP(AN95,[1]!Tabla1[[#All],[HdP Cód Nuevo]:[HdP Nombre]],2,FALSE),"")</f>
        <v/>
      </c>
      <c r="AP95" t="str">
        <f t="shared" si="2"/>
        <v/>
      </c>
    </row>
    <row r="96" spans="36:42" x14ac:dyDescent="0.25">
      <c r="AJ96" s="7" t="s">
        <v>128</v>
      </c>
      <c r="AL96" s="7" t="str">
        <f>+IFERROR(VLOOKUP(AK96,Tabla1[],2,FALSE),"")</f>
        <v/>
      </c>
      <c r="AM96" t="str">
        <f>+IFERROR(VLOOKUP(AL96,[1]!Tabla_áreas[#Data],3,FALSE),"")</f>
        <v/>
      </c>
      <c r="AN96" t="str">
        <f t="shared" si="3"/>
        <v/>
      </c>
      <c r="AO96" t="str">
        <f>IFERROR(VLOOKUP(AN96,[1]!Tabla1[[#All],[HdP Cód Nuevo]:[HdP Nombre]],2,FALSE),"")</f>
        <v/>
      </c>
      <c r="AP96" t="str">
        <f t="shared" si="2"/>
        <v/>
      </c>
    </row>
    <row r="97" spans="36:42" x14ac:dyDescent="0.25">
      <c r="AJ97" s="7" t="s">
        <v>129</v>
      </c>
      <c r="AK97" t="s">
        <v>746</v>
      </c>
      <c r="AL97" s="7" t="str">
        <f>+IFERROR(VLOOKUP(AK97,Tabla1[],2,FALSE),"")</f>
        <v/>
      </c>
      <c r="AM97" t="str">
        <f>+IFERROR(VLOOKUP(AL97,[1]!Tabla_áreas[#Data],3,FALSE),"")</f>
        <v/>
      </c>
      <c r="AN97" t="str">
        <f t="shared" si="3"/>
        <v/>
      </c>
      <c r="AO97" t="str">
        <f>IFERROR(VLOOKUP(AN97,[1]!Tabla1[[#All],[HdP Cód Nuevo]:[HdP Nombre]],2,FALSE),"")</f>
        <v/>
      </c>
      <c r="AP97" t="str">
        <f t="shared" si="2"/>
        <v/>
      </c>
    </row>
    <row r="98" spans="36:42" x14ac:dyDescent="0.25">
      <c r="AJ98" s="7" t="s">
        <v>130</v>
      </c>
      <c r="AK98" t="s">
        <v>1022</v>
      </c>
      <c r="AL98" s="7" t="str">
        <f>+IFERROR(VLOOKUP(AK98,Tabla1[],2,FALSE),"")</f>
        <v>PLA</v>
      </c>
      <c r="AM98" t="str">
        <f>+IFERROR(VLOOKUP(AL98,[1]!Tabla_áreas[#Data],3,FALSE),"")</f>
        <v/>
      </c>
      <c r="AN98" t="str">
        <f t="shared" si="3"/>
        <v>PLA-05-01</v>
      </c>
      <c r="AO98" t="str">
        <f>IFERROR(VLOOKUP(AN98,[1]!Tabla1[[#All],[HdP Cód Nuevo]:[HdP Nombre]],2,FALSE),"")</f>
        <v/>
      </c>
      <c r="AP98" t="str">
        <f t="shared" si="2"/>
        <v>\\SERVER2012\ingenieria de procesos\Hojas de proceso\\PLA-05-01 .xlsx</v>
      </c>
    </row>
    <row r="99" spans="36:42" x14ac:dyDescent="0.25">
      <c r="AJ99" s="7" t="s">
        <v>131</v>
      </c>
      <c r="AK99" t="s">
        <v>1127</v>
      </c>
      <c r="AL99" s="7" t="str">
        <f>+IFERROR(VLOOKUP(AK99,Tabla1[],2,FALSE),"")</f>
        <v>PLA</v>
      </c>
      <c r="AM99" t="str">
        <f>+IFERROR(VLOOKUP(AL99,[1]!Tabla_áreas[#Data],3,FALSE),"")</f>
        <v/>
      </c>
      <c r="AN99" t="str">
        <f t="shared" si="3"/>
        <v>PLA-10-45</v>
      </c>
      <c r="AO99" t="str">
        <f>IFERROR(VLOOKUP(AN99,[1]!Tabla1[[#All],[HdP Cód Nuevo]:[HdP Nombre]],2,FALSE),"")</f>
        <v/>
      </c>
      <c r="AP99" t="str">
        <f t="shared" si="2"/>
        <v>\\SERVER2012\ingenieria de procesos\Hojas de proceso\\PLA-10-45 .xlsx</v>
      </c>
    </row>
    <row r="100" spans="36:42" x14ac:dyDescent="0.25">
      <c r="AJ100" s="7" t="s">
        <v>132</v>
      </c>
      <c r="AL100" s="7" t="str">
        <f>+IFERROR(VLOOKUP(AK100,Tabla1[],2,FALSE),"")</f>
        <v/>
      </c>
      <c r="AM100" t="str">
        <f>+IFERROR(VLOOKUP(AL100,[1]!Tabla_áreas[#Data],3,FALSE),"")</f>
        <v/>
      </c>
      <c r="AN100" t="str">
        <f t="shared" si="3"/>
        <v/>
      </c>
      <c r="AO100" t="str">
        <f>IFERROR(VLOOKUP(AN100,[1]!Tabla1[[#All],[HdP Cód Nuevo]:[HdP Nombre]],2,FALSE),"")</f>
        <v/>
      </c>
      <c r="AP100" t="str">
        <f t="shared" si="2"/>
        <v/>
      </c>
    </row>
    <row r="101" spans="36:42" x14ac:dyDescent="0.25">
      <c r="AJ101" s="7" t="s">
        <v>133</v>
      </c>
      <c r="AL101" s="7" t="str">
        <f>+IFERROR(VLOOKUP(AK101,Tabla1[],2,FALSE),"")</f>
        <v/>
      </c>
      <c r="AM101" t="str">
        <f>+IFERROR(VLOOKUP(AL101,[1]!Tabla_áreas[#Data],3,FALSE),"")</f>
        <v/>
      </c>
      <c r="AN101" t="str">
        <f t="shared" si="3"/>
        <v/>
      </c>
      <c r="AO101" t="str">
        <f>IFERROR(VLOOKUP(AN101,[1]!Tabla1[[#All],[HdP Cód Nuevo]:[HdP Nombre]],2,FALSE),"")</f>
        <v/>
      </c>
      <c r="AP101" t="str">
        <f t="shared" si="2"/>
        <v/>
      </c>
    </row>
    <row r="102" spans="36:42" x14ac:dyDescent="0.25">
      <c r="AJ102" s="7" t="s">
        <v>134</v>
      </c>
      <c r="AL102" s="7" t="str">
        <f>+IFERROR(VLOOKUP(AK102,Tabla1[],2,FALSE),"")</f>
        <v/>
      </c>
      <c r="AM102" t="str">
        <f>+IFERROR(VLOOKUP(AL102,[1]!Tabla_áreas[#Data],3,FALSE),"")</f>
        <v/>
      </c>
      <c r="AN102" t="str">
        <f t="shared" si="3"/>
        <v/>
      </c>
      <c r="AO102" t="str">
        <f>IFERROR(VLOOKUP(AN102,[1]!Tabla1[[#All],[HdP Cód Nuevo]:[HdP Nombre]],2,FALSE),"")</f>
        <v/>
      </c>
      <c r="AP102" t="str">
        <f t="shared" si="2"/>
        <v/>
      </c>
    </row>
    <row r="103" spans="36:42" x14ac:dyDescent="0.25">
      <c r="AJ103" s="7" t="s">
        <v>135</v>
      </c>
      <c r="AK103" t="s">
        <v>1135</v>
      </c>
      <c r="AL103" s="7" t="str">
        <f>+IFERROR(VLOOKUP(AK103,Tabla1[],2,FALSE),"")</f>
        <v>PLA</v>
      </c>
      <c r="AM103" t="str">
        <f>+IFERROR(VLOOKUP(AL103,[1]!Tabla_áreas[#Data],3,FALSE),"")</f>
        <v/>
      </c>
      <c r="AN103" t="str">
        <f t="shared" si="3"/>
        <v>PLA-20-35</v>
      </c>
      <c r="AO103" t="str">
        <f>IFERROR(VLOOKUP(AN103,[1]!Tabla1[[#All],[HdP Cód Nuevo]:[HdP Nombre]],2,FALSE),"")</f>
        <v/>
      </c>
      <c r="AP103" t="str">
        <f t="shared" si="2"/>
        <v>\\SERVER2012\ingenieria de procesos\Hojas de proceso\\PLA-20-35 .xlsx</v>
      </c>
    </row>
    <row r="104" spans="36:42" x14ac:dyDescent="0.25">
      <c r="AJ104" s="7" t="s">
        <v>136</v>
      </c>
      <c r="AL104" s="7" t="str">
        <f>+IFERROR(VLOOKUP(AK104,Tabla1[],2,FALSE),"")</f>
        <v/>
      </c>
      <c r="AM104" t="str">
        <f>+IFERROR(VLOOKUP(AL104,[1]!Tabla_áreas[#Data],3,FALSE),"")</f>
        <v/>
      </c>
      <c r="AN104" t="str">
        <f t="shared" si="3"/>
        <v/>
      </c>
      <c r="AO104" t="str">
        <f>IFERROR(VLOOKUP(AN104,[1]!Tabla1[[#All],[HdP Cód Nuevo]:[HdP Nombre]],2,FALSE),"")</f>
        <v/>
      </c>
      <c r="AP104" t="str">
        <f t="shared" si="2"/>
        <v/>
      </c>
    </row>
    <row r="105" spans="36:42" x14ac:dyDescent="0.25">
      <c r="AJ105" s="7" t="s">
        <v>137</v>
      </c>
      <c r="AK105" t="s">
        <v>1121</v>
      </c>
      <c r="AL105" s="7" t="str">
        <f>+IFERROR(VLOOKUP(AK105,Tabla1[],2,FALSE),"")</f>
        <v>SUB</v>
      </c>
      <c r="AM105" t="str">
        <f>+IFERROR(VLOOKUP(AL105,[1]!Tabla_áreas[#Data],3,FALSE),"")</f>
        <v/>
      </c>
      <c r="AN105" t="str">
        <f t="shared" si="3"/>
        <v>SUB-35-01</v>
      </c>
      <c r="AO105" t="str">
        <f>IFERROR(VLOOKUP(AN105,[1]!Tabla1[[#All],[HdP Cód Nuevo]:[HdP Nombre]],2,FALSE),"")</f>
        <v/>
      </c>
      <c r="AP105" t="str">
        <f t="shared" si="2"/>
        <v>\\SERVER2012\ingenieria de procesos\Hojas de proceso\\SUB-35-01 .xlsx</v>
      </c>
    </row>
    <row r="106" spans="36:42" x14ac:dyDescent="0.25">
      <c r="AJ106" s="7" t="s">
        <v>138</v>
      </c>
      <c r="AL106" s="7" t="str">
        <f>+IFERROR(VLOOKUP(AK106,Tabla1[],2,FALSE),"")</f>
        <v/>
      </c>
      <c r="AM106" t="str">
        <f>+IFERROR(VLOOKUP(AL106,[1]!Tabla_áreas[#Data],3,FALSE),"")</f>
        <v/>
      </c>
      <c r="AN106" t="str">
        <f t="shared" si="3"/>
        <v/>
      </c>
      <c r="AO106" t="str">
        <f>IFERROR(VLOOKUP(AN106,[1]!Tabla1[[#All],[HdP Cód Nuevo]:[HdP Nombre]],2,FALSE),"")</f>
        <v/>
      </c>
      <c r="AP106" t="str">
        <f t="shared" si="2"/>
        <v/>
      </c>
    </row>
    <row r="107" spans="36:42" x14ac:dyDescent="0.25">
      <c r="AJ107" s="7" t="s">
        <v>139</v>
      </c>
      <c r="AK107" t="s">
        <v>1103</v>
      </c>
      <c r="AL107" s="7" t="str">
        <f>+IFERROR(VLOOKUP(AK107,Tabla1[],2,FALSE),"")</f>
        <v>PEH</v>
      </c>
      <c r="AM107" t="str">
        <f>+IFERROR(VLOOKUP(AL107,[1]!Tabla_áreas[#Data],3,FALSE),"")</f>
        <v/>
      </c>
      <c r="AN107" t="str">
        <f t="shared" si="3"/>
        <v>PEH-10-10</v>
      </c>
      <c r="AO107" t="str">
        <f>IFERROR(VLOOKUP(AN107,[1]!Tabla1[[#All],[HdP Cód Nuevo]:[HdP Nombre]],2,FALSE),"")</f>
        <v/>
      </c>
      <c r="AP107" t="str">
        <f t="shared" si="2"/>
        <v>\\SERVER2012\ingenieria de procesos\Hojas de proceso\\PEH-10-10 .xlsx</v>
      </c>
    </row>
    <row r="108" spans="36:42" x14ac:dyDescent="0.25">
      <c r="AJ108" s="7" t="s">
        <v>140</v>
      </c>
      <c r="AL108" s="7" t="str">
        <f>+IFERROR(VLOOKUP(AK108,Tabla1[],2,FALSE),"")</f>
        <v/>
      </c>
      <c r="AM108" t="str">
        <f>+IFERROR(VLOOKUP(AL108,[1]!Tabla_áreas[#Data],3,FALSE),"")</f>
        <v/>
      </c>
      <c r="AN108" t="str">
        <f t="shared" si="3"/>
        <v/>
      </c>
      <c r="AO108" t="str">
        <f>IFERROR(VLOOKUP(AN108,[1]!Tabla1[[#All],[HdP Cód Nuevo]:[HdP Nombre]],2,FALSE),"")</f>
        <v/>
      </c>
      <c r="AP108" t="str">
        <f t="shared" si="2"/>
        <v/>
      </c>
    </row>
    <row r="109" spans="36:42" x14ac:dyDescent="0.25">
      <c r="AJ109" s="7" t="s">
        <v>141</v>
      </c>
      <c r="AK109" t="s">
        <v>1356</v>
      </c>
      <c r="AL109" s="7" t="str">
        <f>+IFERROR(VLOOKUP(AK109,Tabla1[],2,FALSE),"")</f>
        <v>ARH</v>
      </c>
      <c r="AM109" t="str">
        <f>+IFERROR(VLOOKUP(AL109,[1]!Tabla_áreas[#Data],3,FALSE),"")</f>
        <v/>
      </c>
      <c r="AN109" t="str">
        <f t="shared" si="3"/>
        <v>ARH-01-10</v>
      </c>
      <c r="AO109" t="str">
        <f>IFERROR(VLOOKUP(AN109,[1]!Tabla1[[#All],[HdP Cód Nuevo]:[HdP Nombre]],2,FALSE),"")</f>
        <v/>
      </c>
      <c r="AP109" t="str">
        <f t="shared" si="2"/>
        <v>\\SERVER2012\ingenieria de procesos\Hojas de proceso\\ARH-01-10 .xlsx</v>
      </c>
    </row>
    <row r="110" spans="36:42" x14ac:dyDescent="0.25">
      <c r="AJ110" s="7" t="s">
        <v>142</v>
      </c>
      <c r="AL110" s="7" t="str">
        <f>+IFERROR(VLOOKUP(AK110,Tabla1[],2,FALSE),"")</f>
        <v/>
      </c>
      <c r="AM110" t="str">
        <f>+IFERROR(VLOOKUP(AL110,[1]!Tabla_áreas[#Data],3,FALSE),"")</f>
        <v/>
      </c>
      <c r="AN110" t="str">
        <f t="shared" si="3"/>
        <v/>
      </c>
      <c r="AO110" t="str">
        <f>IFERROR(VLOOKUP(AN110,[1]!Tabla1[[#All],[HdP Cód Nuevo]:[HdP Nombre]],2,FALSE),"")</f>
        <v/>
      </c>
      <c r="AP110" t="str">
        <f t="shared" si="2"/>
        <v/>
      </c>
    </row>
    <row r="111" spans="36:42" x14ac:dyDescent="0.25">
      <c r="AJ111" s="7" t="s">
        <v>143</v>
      </c>
      <c r="AL111" s="7" t="str">
        <f>+IFERROR(VLOOKUP(AK111,Tabla1[],2,FALSE),"")</f>
        <v/>
      </c>
      <c r="AM111" t="str">
        <f>+IFERROR(VLOOKUP(AL111,[1]!Tabla_áreas[#Data],3,FALSE),"")</f>
        <v/>
      </c>
      <c r="AN111" t="str">
        <f t="shared" si="3"/>
        <v/>
      </c>
      <c r="AO111" t="str">
        <f>IFERROR(VLOOKUP(AN111,[1]!Tabla1[[#All],[HdP Cód Nuevo]:[HdP Nombre]],2,FALSE),"")</f>
        <v/>
      </c>
      <c r="AP111" t="str">
        <f t="shared" si="2"/>
        <v/>
      </c>
    </row>
    <row r="112" spans="36:42" x14ac:dyDescent="0.25">
      <c r="AJ112" s="7" t="s">
        <v>144</v>
      </c>
      <c r="AK112" t="s">
        <v>1101</v>
      </c>
      <c r="AL112" s="7" t="str">
        <f>+IFERROR(VLOOKUP(AK112,Tabla1[],2,FALSE),"")</f>
        <v>PEH</v>
      </c>
      <c r="AM112" t="str">
        <f>+IFERROR(VLOOKUP(AL112,[1]!Tabla_áreas[#Data],3,FALSE),"")</f>
        <v/>
      </c>
      <c r="AN112" t="str">
        <f t="shared" si="3"/>
        <v>PEH-15-05</v>
      </c>
      <c r="AO112" t="str">
        <f>IFERROR(VLOOKUP(AN112,[1]!Tabla1[[#All],[HdP Cód Nuevo]:[HdP Nombre]],2,FALSE),"")</f>
        <v/>
      </c>
      <c r="AP112" t="str">
        <f t="shared" si="2"/>
        <v>\\SERVER2012\ingenieria de procesos\Hojas de proceso\\PEH-15-05 .xlsx</v>
      </c>
    </row>
    <row r="113" spans="36:42" x14ac:dyDescent="0.25">
      <c r="AJ113" s="7" t="s">
        <v>145</v>
      </c>
      <c r="AL113" s="7" t="str">
        <f>+IFERROR(VLOOKUP(AK113,Tabla1[],2,FALSE),"")</f>
        <v/>
      </c>
      <c r="AM113" t="str">
        <f>+IFERROR(VLOOKUP(AL113,[1]!Tabla_áreas[#Data],3,FALSE),"")</f>
        <v/>
      </c>
      <c r="AN113" t="str">
        <f t="shared" si="3"/>
        <v/>
      </c>
      <c r="AO113" t="str">
        <f>IFERROR(VLOOKUP(AN113,[1]!Tabla1[[#All],[HdP Cód Nuevo]:[HdP Nombre]],2,FALSE),"")</f>
        <v/>
      </c>
      <c r="AP113" t="str">
        <f t="shared" si="2"/>
        <v/>
      </c>
    </row>
    <row r="114" spans="36:42" x14ac:dyDescent="0.25">
      <c r="AJ114" s="7" t="s">
        <v>146</v>
      </c>
      <c r="AK114" t="s">
        <v>1100</v>
      </c>
      <c r="AL114" s="7" t="str">
        <f>+IFERROR(VLOOKUP(AK114,Tabla1[],2,FALSE),"")</f>
        <v>PEH</v>
      </c>
      <c r="AM114" t="str">
        <f>+IFERROR(VLOOKUP(AL114,[1]!Tabla_áreas[#Data],3,FALSE),"")</f>
        <v/>
      </c>
      <c r="AN114" t="str">
        <f t="shared" si="3"/>
        <v>PEH-15-01</v>
      </c>
      <c r="AO114" t="str">
        <f>IFERROR(VLOOKUP(AN114,[1]!Tabla1[[#All],[HdP Cód Nuevo]:[HdP Nombre]],2,FALSE),"")</f>
        <v/>
      </c>
      <c r="AP114" t="str">
        <f t="shared" si="2"/>
        <v>\\SERVER2012\ingenieria de procesos\Hojas de proceso\\PEH-15-01 .xlsx</v>
      </c>
    </row>
    <row r="115" spans="36:42" x14ac:dyDescent="0.25">
      <c r="AJ115" s="7" t="s">
        <v>147</v>
      </c>
      <c r="AL115" s="7" t="str">
        <f>+IFERROR(VLOOKUP(AK115,Tabla1[],2,FALSE),"")</f>
        <v/>
      </c>
      <c r="AM115" t="str">
        <f>+IFERROR(VLOOKUP(AL115,[1]!Tabla_áreas[#Data],3,FALSE),"")</f>
        <v/>
      </c>
      <c r="AN115" t="str">
        <f t="shared" si="3"/>
        <v/>
      </c>
      <c r="AO115" t="str">
        <f>IFERROR(VLOOKUP(AN115,[1]!Tabla1[[#All],[HdP Cód Nuevo]:[HdP Nombre]],2,FALSE),"")</f>
        <v/>
      </c>
      <c r="AP115" t="str">
        <f t="shared" si="2"/>
        <v/>
      </c>
    </row>
    <row r="116" spans="36:42" x14ac:dyDescent="0.25">
      <c r="AJ116" s="7" t="s">
        <v>148</v>
      </c>
      <c r="AL116" s="7" t="str">
        <f>+IFERROR(VLOOKUP(AK116,Tabla1[],2,FALSE),"")</f>
        <v/>
      </c>
      <c r="AM116" t="str">
        <f>+IFERROR(VLOOKUP(AL116,[1]!Tabla_áreas[#Data],3,FALSE),"")</f>
        <v/>
      </c>
      <c r="AN116" t="str">
        <f t="shared" si="3"/>
        <v/>
      </c>
      <c r="AO116" t="str">
        <f>IFERROR(VLOOKUP(AN116,[1]!Tabla1[[#All],[HdP Cód Nuevo]:[HdP Nombre]],2,FALSE),"")</f>
        <v/>
      </c>
      <c r="AP116" t="str">
        <f t="shared" si="2"/>
        <v/>
      </c>
    </row>
    <row r="117" spans="36:42" x14ac:dyDescent="0.25">
      <c r="AJ117" s="7" t="s">
        <v>149</v>
      </c>
      <c r="AK117" t="s">
        <v>1106</v>
      </c>
      <c r="AL117" s="7" t="str">
        <f>+IFERROR(VLOOKUP(AK117,Tabla1[],2,FALSE),"")</f>
        <v>EQU</v>
      </c>
      <c r="AM117" t="str">
        <f>+IFERROR(VLOOKUP(AL117,[1]!Tabla_áreas[#Data],3,FALSE),"")</f>
        <v/>
      </c>
      <c r="AN117" t="str">
        <f t="shared" si="3"/>
        <v>EQU-15-05</v>
      </c>
      <c r="AO117" t="str">
        <f>IFERROR(VLOOKUP(AN117,[1]!Tabla1[[#All],[HdP Cód Nuevo]:[HdP Nombre]],2,FALSE),"")</f>
        <v/>
      </c>
      <c r="AP117" t="str">
        <f t="shared" si="2"/>
        <v>\\SERVER2012\ingenieria de procesos\Hojas de proceso\\EQU-15-05 .xlsx</v>
      </c>
    </row>
    <row r="118" spans="36:42" x14ac:dyDescent="0.25">
      <c r="AJ118" s="7" t="s">
        <v>150</v>
      </c>
      <c r="AL118" s="7" t="str">
        <f>+IFERROR(VLOOKUP(AK118,Tabla1[],2,FALSE),"")</f>
        <v/>
      </c>
      <c r="AM118" t="str">
        <f>+IFERROR(VLOOKUP(AL118,[1]!Tabla_áreas[#Data],3,FALSE),"")</f>
        <v/>
      </c>
      <c r="AN118" t="str">
        <f t="shared" si="3"/>
        <v/>
      </c>
      <c r="AO118" t="str">
        <f>IFERROR(VLOOKUP(AN118,[1]!Tabla1[[#All],[HdP Cód Nuevo]:[HdP Nombre]],2,FALSE),"")</f>
        <v/>
      </c>
      <c r="AP118" t="str">
        <f t="shared" si="2"/>
        <v/>
      </c>
    </row>
    <row r="119" spans="36:42" x14ac:dyDescent="0.25">
      <c r="AJ119" s="7" t="s">
        <v>151</v>
      </c>
      <c r="AL119" s="7" t="str">
        <f>+IFERROR(VLOOKUP(AK119,Tabla1[],2,FALSE),"")</f>
        <v/>
      </c>
      <c r="AM119" t="str">
        <f>+IFERROR(VLOOKUP(AL119,[1]!Tabla_áreas[#Data],3,FALSE),"")</f>
        <v/>
      </c>
      <c r="AN119" t="str">
        <f t="shared" si="3"/>
        <v/>
      </c>
      <c r="AO119" t="str">
        <f>IFERROR(VLOOKUP(AN119,[1]!Tabla1[[#All],[HdP Cód Nuevo]:[HdP Nombre]],2,FALSE),"")</f>
        <v/>
      </c>
      <c r="AP119" t="str">
        <f t="shared" si="2"/>
        <v/>
      </c>
    </row>
    <row r="120" spans="36:42" x14ac:dyDescent="0.25">
      <c r="AJ120" s="7" t="s">
        <v>152</v>
      </c>
      <c r="AL120" s="7" t="str">
        <f>+IFERROR(VLOOKUP(AK120,Tabla1[],2,FALSE),"")</f>
        <v/>
      </c>
      <c r="AM120" t="str">
        <f>+IFERROR(VLOOKUP(AL120,[1]!Tabla_áreas[#Data],3,FALSE),"")</f>
        <v/>
      </c>
      <c r="AN120" t="str">
        <f t="shared" si="3"/>
        <v/>
      </c>
      <c r="AO120" t="str">
        <f>IFERROR(VLOOKUP(AN120,[1]!Tabla1[[#All],[HdP Cód Nuevo]:[HdP Nombre]],2,FALSE),"")</f>
        <v/>
      </c>
      <c r="AP120" t="str">
        <f t="shared" si="2"/>
        <v/>
      </c>
    </row>
    <row r="121" spans="36:42" x14ac:dyDescent="0.25">
      <c r="AJ121" s="7" t="s">
        <v>153</v>
      </c>
      <c r="AK121" t="s">
        <v>1111</v>
      </c>
      <c r="AL121" s="7" t="str">
        <f>+IFERROR(VLOOKUP(AK121,Tabla1[],2,FALSE),"")</f>
        <v>EQU</v>
      </c>
      <c r="AM121" t="str">
        <f>+IFERROR(VLOOKUP(AL121,[1]!Tabla_áreas[#Data],3,FALSE),"")</f>
        <v/>
      </c>
      <c r="AN121" t="str">
        <f t="shared" si="3"/>
        <v>EQU-25-15</v>
      </c>
      <c r="AO121" t="str">
        <f>IFERROR(VLOOKUP(AN121,[1]!Tabla1[[#All],[HdP Cód Nuevo]:[HdP Nombre]],2,FALSE),"")</f>
        <v/>
      </c>
      <c r="AP121" t="str">
        <f t="shared" si="2"/>
        <v>\\SERVER2012\ingenieria de procesos\Hojas de proceso\\EQU-25-15 .xlsx</v>
      </c>
    </row>
    <row r="122" spans="36:42" x14ac:dyDescent="0.25">
      <c r="AJ122" s="7" t="s">
        <v>154</v>
      </c>
      <c r="AL122" s="7" t="str">
        <f>+IFERROR(VLOOKUP(AK122,Tabla1[],2,FALSE),"")</f>
        <v/>
      </c>
      <c r="AM122" t="str">
        <f>+IFERROR(VLOOKUP(AL122,[1]!Tabla_áreas[#Data],3,FALSE),"")</f>
        <v/>
      </c>
      <c r="AN122" t="str">
        <f t="shared" si="3"/>
        <v/>
      </c>
      <c r="AO122" t="str">
        <f>IFERROR(VLOOKUP(AN122,[1]!Tabla1[[#All],[HdP Cód Nuevo]:[HdP Nombre]],2,FALSE),"")</f>
        <v/>
      </c>
      <c r="AP122" t="str">
        <f t="shared" si="2"/>
        <v/>
      </c>
    </row>
    <row r="123" spans="36:42" x14ac:dyDescent="0.25">
      <c r="AJ123" s="7" t="s">
        <v>155</v>
      </c>
      <c r="AK123" t="s">
        <v>1110</v>
      </c>
      <c r="AL123" s="7" t="str">
        <f>+IFERROR(VLOOKUP(AK123,Tabla1[],2,FALSE),"")</f>
        <v>EQU</v>
      </c>
      <c r="AM123" t="str">
        <f>+IFERROR(VLOOKUP(AL123,[1]!Tabla_áreas[#Data],3,FALSE),"")</f>
        <v/>
      </c>
      <c r="AN123" t="str">
        <f t="shared" si="3"/>
        <v>EQU-20-25</v>
      </c>
      <c r="AO123" t="str">
        <f>IFERROR(VLOOKUP(AN123,[1]!Tabla1[[#All],[HdP Cód Nuevo]:[HdP Nombre]],2,FALSE),"")</f>
        <v/>
      </c>
      <c r="AP123" t="str">
        <f t="shared" si="2"/>
        <v>\\SERVER2012\ingenieria de procesos\Hojas de proceso\\EQU-20-25 .xlsx</v>
      </c>
    </row>
    <row r="124" spans="36:42" x14ac:dyDescent="0.25">
      <c r="AJ124" s="7" t="s">
        <v>156</v>
      </c>
      <c r="AL124" s="7" t="str">
        <f>+IFERROR(VLOOKUP(AK124,Tabla1[],2,FALSE),"")</f>
        <v/>
      </c>
      <c r="AM124" t="str">
        <f>+IFERROR(VLOOKUP(AL124,[1]!Tabla_áreas[#Data],3,FALSE),"")</f>
        <v/>
      </c>
      <c r="AN124" t="str">
        <f t="shared" si="3"/>
        <v/>
      </c>
      <c r="AO124" t="str">
        <f>IFERROR(VLOOKUP(AN124,[1]!Tabla1[[#All],[HdP Cód Nuevo]:[HdP Nombre]],2,FALSE),"")</f>
        <v/>
      </c>
      <c r="AP124" t="str">
        <f t="shared" si="2"/>
        <v/>
      </c>
    </row>
    <row r="125" spans="36:42" x14ac:dyDescent="0.25">
      <c r="AJ125" s="7" t="s">
        <v>157</v>
      </c>
      <c r="AK125" t="s">
        <v>1114</v>
      </c>
      <c r="AL125" s="7" t="str">
        <f>+IFERROR(VLOOKUP(AK125,Tabla1[],2,FALSE),"")</f>
        <v>EQU</v>
      </c>
      <c r="AM125" t="str">
        <f>+IFERROR(VLOOKUP(AL125,[1]!Tabla_áreas[#Data],3,FALSE),"")</f>
        <v/>
      </c>
      <c r="AN125" t="str">
        <f t="shared" si="3"/>
        <v>EQU-35-15</v>
      </c>
      <c r="AO125" t="str">
        <f>IFERROR(VLOOKUP(AN125,[1]!Tabla1[[#All],[HdP Cód Nuevo]:[HdP Nombre]],2,FALSE),"")</f>
        <v/>
      </c>
      <c r="AP125" t="str">
        <f t="shared" si="2"/>
        <v>\\SERVER2012\ingenieria de procesos\Hojas de proceso\\EQU-35-15 .xlsx</v>
      </c>
    </row>
    <row r="126" spans="36:42" x14ac:dyDescent="0.25">
      <c r="AJ126" s="7" t="s">
        <v>158</v>
      </c>
      <c r="AL126" s="7" t="str">
        <f>+IFERROR(VLOOKUP(AK126,Tabla1[],2,FALSE),"")</f>
        <v/>
      </c>
      <c r="AM126" t="str">
        <f>+IFERROR(VLOOKUP(AL126,[1]!Tabla_áreas[#Data],3,FALSE),"")</f>
        <v/>
      </c>
      <c r="AN126" t="str">
        <f t="shared" si="3"/>
        <v/>
      </c>
      <c r="AO126" t="str">
        <f>IFERROR(VLOOKUP(AN126,[1]!Tabla1[[#All],[HdP Cód Nuevo]:[HdP Nombre]],2,FALSE),"")</f>
        <v/>
      </c>
      <c r="AP126" t="str">
        <f t="shared" si="2"/>
        <v/>
      </c>
    </row>
    <row r="127" spans="36:42" x14ac:dyDescent="0.25">
      <c r="AJ127" s="7" t="s">
        <v>159</v>
      </c>
      <c r="AK127" t="s">
        <v>1115</v>
      </c>
      <c r="AL127" s="7" t="str">
        <f>+IFERROR(VLOOKUP(AK127,Tabla1[],2,FALSE),"")</f>
        <v>EQU</v>
      </c>
      <c r="AM127" t="str">
        <f>+IFERROR(VLOOKUP(AL127,[1]!Tabla_áreas[#Data],3,FALSE),"")</f>
        <v/>
      </c>
      <c r="AN127" t="str">
        <f t="shared" si="3"/>
        <v>EQU-40-05</v>
      </c>
      <c r="AO127" t="str">
        <f>IFERROR(VLOOKUP(AN127,[1]!Tabla1[[#All],[HdP Cód Nuevo]:[HdP Nombre]],2,FALSE),"")</f>
        <v/>
      </c>
      <c r="AP127" t="str">
        <f t="shared" si="2"/>
        <v>\\SERVER2012\ingenieria de procesos\Hojas de proceso\\EQU-40-05 .xlsx</v>
      </c>
    </row>
    <row r="128" spans="36:42" x14ac:dyDescent="0.25">
      <c r="AJ128" s="7" t="s">
        <v>160</v>
      </c>
      <c r="AL128" s="7" t="str">
        <f>+IFERROR(VLOOKUP(AK128,Tabla1[],2,FALSE),"")</f>
        <v/>
      </c>
      <c r="AM128" t="str">
        <f>+IFERROR(VLOOKUP(AL128,[1]!Tabla_áreas[#Data],3,FALSE),"")</f>
        <v/>
      </c>
      <c r="AN128" t="str">
        <f t="shared" si="3"/>
        <v/>
      </c>
      <c r="AO128" t="str">
        <f>IFERROR(VLOOKUP(AN128,[1]!Tabla1[[#All],[HdP Cód Nuevo]:[HdP Nombre]],2,FALSE),"")</f>
        <v/>
      </c>
      <c r="AP128" t="str">
        <f t="shared" ref="AP128:AP132" si="4">IF(AL128="","",$AK$4&amp;AM128&amp;"\"&amp;AN128&amp;" "&amp;AO128&amp;$AK$5)</f>
        <v/>
      </c>
    </row>
    <row r="129" spans="36:42" x14ac:dyDescent="0.25">
      <c r="AJ129" s="7" t="s">
        <v>161</v>
      </c>
      <c r="AK129" t="s">
        <v>1116</v>
      </c>
      <c r="AL129" s="7" t="str">
        <f>+IFERROR(VLOOKUP(AK129,Tabla1[],2,FALSE),"")</f>
        <v>EQU</v>
      </c>
      <c r="AM129" t="str">
        <f>+IFERROR(VLOOKUP(AL129,[1]!Tabla_áreas[#Data],3,FALSE),"")</f>
        <v/>
      </c>
      <c r="AN129" t="str">
        <f t="shared" ref="AN129:AN192" si="5">IF(AL129="","",AL129&amp;"-"&amp;RIGHT(AK129,5))</f>
        <v>EQU-45-15</v>
      </c>
      <c r="AO129" t="str">
        <f>IFERROR(VLOOKUP(AN129,[1]!Tabla1[[#All],[HdP Cód Nuevo]:[HdP Nombre]],2,FALSE),"")</f>
        <v/>
      </c>
      <c r="AP129" t="str">
        <f t="shared" si="4"/>
        <v>\\SERVER2012\ingenieria de procesos\Hojas de proceso\\EQU-45-15 .xlsx</v>
      </c>
    </row>
    <row r="130" spans="36:42" x14ac:dyDescent="0.25">
      <c r="AJ130" s="7" t="s">
        <v>162</v>
      </c>
      <c r="AL130" s="7" t="str">
        <f>+IFERROR(VLOOKUP(AK130,Tabla1[],2,FALSE),"")</f>
        <v/>
      </c>
      <c r="AM130" t="str">
        <f>+IFERROR(VLOOKUP(AL130,[1]!Tabla_áreas[#Data],3,FALSE),"")</f>
        <v/>
      </c>
      <c r="AN130" t="str">
        <f t="shared" si="5"/>
        <v/>
      </c>
      <c r="AO130" t="str">
        <f>IFERROR(VLOOKUP(AN130,[1]!Tabla1[[#All],[HdP Cód Nuevo]:[HdP Nombre]],2,FALSE),"")</f>
        <v/>
      </c>
      <c r="AP130" t="str">
        <f t="shared" si="4"/>
        <v/>
      </c>
    </row>
    <row r="131" spans="36:42" x14ac:dyDescent="0.25">
      <c r="AJ131" s="7" t="s">
        <v>163</v>
      </c>
      <c r="AK131" t="s">
        <v>759</v>
      </c>
      <c r="AL131" s="7" t="str">
        <f>+IFERROR(VLOOKUP(AK131,Tabla1[],2,FALSE),"")</f>
        <v>EQU</v>
      </c>
      <c r="AM131" t="str">
        <f>+IFERROR(VLOOKUP(AL131,[1]!Tabla_áreas[#Data],3,FALSE),"")</f>
        <v/>
      </c>
      <c r="AN131" t="str">
        <f t="shared" si="5"/>
        <v>EQU-50-01</v>
      </c>
      <c r="AO131" t="str">
        <f>IFERROR(VLOOKUP(AN131,[1]!Tabla1[[#All],[HdP Cód Nuevo]:[HdP Nombre]],2,FALSE),"")</f>
        <v/>
      </c>
      <c r="AP131" t="str">
        <f t="shared" si="4"/>
        <v>\\SERVER2012\ingenieria de procesos\Hojas de proceso\\EQU-50-01 .xlsx</v>
      </c>
    </row>
    <row r="132" spans="36:42" x14ac:dyDescent="0.25">
      <c r="AJ132" s="7" t="s">
        <v>164</v>
      </c>
      <c r="AL132" s="7" t="str">
        <f>+IFERROR(VLOOKUP(AK132,Tabla1[],2,FALSE),"")</f>
        <v/>
      </c>
      <c r="AM132" t="str">
        <f>+IFERROR(VLOOKUP(AL132,[1]!Tabla_áreas[#Data],3,FALSE),"")</f>
        <v/>
      </c>
      <c r="AN132" t="str">
        <f t="shared" si="5"/>
        <v/>
      </c>
      <c r="AO132" t="str">
        <f>IFERROR(VLOOKUP(AN132,[1]!Tabla1[[#All],[HdP Cód Nuevo]:[HdP Nombre]],2,FALSE),"")</f>
        <v/>
      </c>
      <c r="AP132" t="str">
        <f t="shared" si="4"/>
        <v/>
      </c>
    </row>
    <row r="133" spans="36:42" x14ac:dyDescent="0.25">
      <c r="AJ133" s="7"/>
    </row>
    <row r="134" spans="36:42" x14ac:dyDescent="0.25">
      <c r="AJ134" s="7"/>
    </row>
    <row r="135" spans="36:42" x14ac:dyDescent="0.25">
      <c r="AJ135" s="7"/>
    </row>
    <row r="136" spans="36:42" x14ac:dyDescent="0.25">
      <c r="AJ136" s="7"/>
    </row>
    <row r="137" spans="36:42" x14ac:dyDescent="0.25">
      <c r="AJ137" s="7"/>
    </row>
    <row r="138" spans="36:42" x14ac:dyDescent="0.25">
      <c r="AJ138" s="7" t="s">
        <v>165</v>
      </c>
      <c r="AL138" s="7" t="str">
        <f>+IFERROR(VLOOKUP(AK138,Tabla1[],2,FALSE),"")</f>
        <v/>
      </c>
      <c r="AM138" t="str">
        <f>+IFERROR(VLOOKUP(AL138,[1]!Tabla_áreas[#Data],3,FALSE),"")</f>
        <v/>
      </c>
      <c r="AN138" t="str">
        <f t="shared" si="5"/>
        <v/>
      </c>
      <c r="AO138" t="str">
        <f>IFERROR(VLOOKUP(AN138,[1]!Tabla1[[#All],[HdP Cód Nuevo]:[HdP Nombre]],2,FALSE),"")</f>
        <v/>
      </c>
      <c r="AP138" t="str">
        <f t="shared" ref="AP138:AP201" si="6">IF(AL138="","",$AK$4&amp;AM138&amp;"\"&amp;AN138&amp;" "&amp;AO138&amp;$AK$5)</f>
        <v/>
      </c>
    </row>
    <row r="139" spans="36:42" x14ac:dyDescent="0.25">
      <c r="AJ139" s="7" t="s">
        <v>166</v>
      </c>
      <c r="AL139" s="7" t="str">
        <f>+IFERROR(VLOOKUP(AK139,Tabla1[],2,FALSE),"")</f>
        <v/>
      </c>
      <c r="AM139" t="str">
        <f>+IFERROR(VLOOKUP(AL139,[1]!Tabla_áreas[#Data],3,FALSE),"")</f>
        <v/>
      </c>
      <c r="AN139" t="str">
        <f t="shared" si="5"/>
        <v/>
      </c>
      <c r="AO139" t="str">
        <f>IFERROR(VLOOKUP(AN139,[1]!Tabla1[[#All],[HdP Cód Nuevo]:[HdP Nombre]],2,FALSE),"")</f>
        <v/>
      </c>
      <c r="AP139" t="str">
        <f t="shared" si="6"/>
        <v/>
      </c>
    </row>
    <row r="140" spans="36:42" x14ac:dyDescent="0.25">
      <c r="AJ140" s="7" t="s">
        <v>167</v>
      </c>
      <c r="AL140" s="7" t="str">
        <f>+IFERROR(VLOOKUP(AK140,Tabla1[],2,FALSE),"")</f>
        <v/>
      </c>
      <c r="AM140" t="str">
        <f>+IFERROR(VLOOKUP(AL140,[1]!Tabla_áreas[#Data],3,FALSE),"")</f>
        <v/>
      </c>
      <c r="AN140" t="str">
        <f t="shared" si="5"/>
        <v/>
      </c>
      <c r="AO140" t="str">
        <f>IFERROR(VLOOKUP(AN140,[1]!Tabla1[[#All],[HdP Cód Nuevo]:[HdP Nombre]],2,FALSE),"")</f>
        <v/>
      </c>
      <c r="AP140" t="str">
        <f t="shared" si="6"/>
        <v/>
      </c>
    </row>
    <row r="141" spans="36:42" x14ac:dyDescent="0.25">
      <c r="AJ141" s="7" t="s">
        <v>168</v>
      </c>
      <c r="AK141" t="s">
        <v>764</v>
      </c>
      <c r="AL141" s="7" t="str">
        <f>+IFERROR(VLOOKUP(AK141,Tabla1[],2,FALSE),"")</f>
        <v/>
      </c>
      <c r="AM141" t="str">
        <f>+IFERROR(VLOOKUP(AL141,[1]!Tabla_áreas[#Data],3,FALSE),"")</f>
        <v/>
      </c>
      <c r="AN141" t="str">
        <f t="shared" si="5"/>
        <v/>
      </c>
      <c r="AO141" t="str">
        <f>IFERROR(VLOOKUP(AN141,[1]!Tabla1[[#All],[HdP Cód Nuevo]:[HdP Nombre]],2,FALSE),"")</f>
        <v/>
      </c>
      <c r="AP141" t="str">
        <f t="shared" si="6"/>
        <v/>
      </c>
    </row>
    <row r="142" spans="36:42" x14ac:dyDescent="0.25">
      <c r="AJ142" s="7" t="s">
        <v>169</v>
      </c>
      <c r="AL142" s="7" t="str">
        <f>+IFERROR(VLOOKUP(AK142,Tabla1[],2,FALSE),"")</f>
        <v/>
      </c>
      <c r="AM142" t="str">
        <f>+IFERROR(VLOOKUP(AL142,[1]!Tabla_áreas[#Data],3,FALSE),"")</f>
        <v/>
      </c>
      <c r="AN142" t="str">
        <f t="shared" si="5"/>
        <v/>
      </c>
      <c r="AO142" t="str">
        <f>IFERROR(VLOOKUP(AN142,[1]!Tabla1[[#All],[HdP Cód Nuevo]:[HdP Nombre]],2,FALSE),"")</f>
        <v/>
      </c>
      <c r="AP142" t="str">
        <f t="shared" si="6"/>
        <v/>
      </c>
    </row>
    <row r="143" spans="36:42" x14ac:dyDescent="0.25">
      <c r="AJ143" s="7" t="s">
        <v>170</v>
      </c>
      <c r="AL143" s="7" t="str">
        <f>+IFERROR(VLOOKUP(AK143,Tabla1[],2,FALSE),"")</f>
        <v/>
      </c>
      <c r="AM143" t="str">
        <f>+IFERROR(VLOOKUP(AL143,[1]!Tabla_áreas[#Data],3,FALSE),"")</f>
        <v/>
      </c>
      <c r="AN143" t="str">
        <f t="shared" si="5"/>
        <v/>
      </c>
      <c r="AO143" t="str">
        <f>IFERROR(VLOOKUP(AN143,[1]!Tabla1[[#All],[HdP Cód Nuevo]:[HdP Nombre]],2,FALSE),"")</f>
        <v/>
      </c>
      <c r="AP143" t="str">
        <f t="shared" si="6"/>
        <v/>
      </c>
    </row>
    <row r="144" spans="36:42" x14ac:dyDescent="0.25">
      <c r="AJ144" s="7" t="s">
        <v>181</v>
      </c>
      <c r="AL144" s="7" t="str">
        <f>+IFERROR(VLOOKUP(AK144,Tabla1[],2,FALSE),"")</f>
        <v/>
      </c>
      <c r="AM144" t="str">
        <f>+IFERROR(VLOOKUP(AL144,[1]!Tabla_áreas[#Data],3,FALSE),"")</f>
        <v/>
      </c>
      <c r="AN144" t="str">
        <f t="shared" si="5"/>
        <v/>
      </c>
      <c r="AO144" t="str">
        <f>IFERROR(VLOOKUP(AN144,[1]!Tabla1[[#All],[HdP Cód Nuevo]:[HdP Nombre]],2,FALSE),"")</f>
        <v/>
      </c>
      <c r="AP144" t="str">
        <f t="shared" si="6"/>
        <v/>
      </c>
    </row>
    <row r="145" spans="36:42" x14ac:dyDescent="0.25">
      <c r="AJ145" s="7" t="s">
        <v>182</v>
      </c>
      <c r="AL145" s="7" t="str">
        <f>+IFERROR(VLOOKUP(AK145,Tabla1[],2,FALSE),"")</f>
        <v/>
      </c>
      <c r="AM145" t="str">
        <f>+IFERROR(VLOOKUP(AL145,[1]!Tabla_áreas[#Data],3,FALSE),"")</f>
        <v/>
      </c>
      <c r="AN145" t="str">
        <f t="shared" si="5"/>
        <v/>
      </c>
      <c r="AO145" t="str">
        <f>IFERROR(VLOOKUP(AN145,[1]!Tabla1[[#All],[HdP Cód Nuevo]:[HdP Nombre]],2,FALSE),"")</f>
        <v/>
      </c>
      <c r="AP145" t="str">
        <f t="shared" si="6"/>
        <v/>
      </c>
    </row>
    <row r="146" spans="36:42" x14ac:dyDescent="0.25">
      <c r="AJ146" s="7" t="s">
        <v>183</v>
      </c>
      <c r="AL146" s="7" t="str">
        <f>+IFERROR(VLOOKUP(AK146,Tabla1[],2,FALSE),"")</f>
        <v/>
      </c>
      <c r="AM146" t="str">
        <f>+IFERROR(VLOOKUP(AL146,[1]!Tabla_áreas[#Data],3,FALSE),"")</f>
        <v/>
      </c>
      <c r="AN146" t="str">
        <f t="shared" si="5"/>
        <v/>
      </c>
      <c r="AO146" t="str">
        <f>IFERROR(VLOOKUP(AN146,[1]!Tabla1[[#All],[HdP Cód Nuevo]:[HdP Nombre]],2,FALSE),"")</f>
        <v/>
      </c>
      <c r="AP146" t="str">
        <f t="shared" si="6"/>
        <v/>
      </c>
    </row>
    <row r="147" spans="36:42" x14ac:dyDescent="0.25">
      <c r="AJ147" s="7" t="s">
        <v>184</v>
      </c>
      <c r="AL147" s="7" t="str">
        <f>+IFERROR(VLOOKUP(AK147,Tabla1[],2,FALSE),"")</f>
        <v/>
      </c>
      <c r="AM147" t="str">
        <f>+IFERROR(VLOOKUP(AL147,[1]!Tabla_áreas[#Data],3,FALSE),"")</f>
        <v/>
      </c>
      <c r="AN147" t="str">
        <f t="shared" si="5"/>
        <v/>
      </c>
      <c r="AO147" t="str">
        <f>IFERROR(VLOOKUP(AN147,[1]!Tabla1[[#All],[HdP Cód Nuevo]:[HdP Nombre]],2,FALSE),"")</f>
        <v/>
      </c>
      <c r="AP147" t="str">
        <f t="shared" si="6"/>
        <v/>
      </c>
    </row>
    <row r="148" spans="36:42" x14ac:dyDescent="0.25">
      <c r="AJ148" s="7" t="s">
        <v>185</v>
      </c>
      <c r="AL148" s="7" t="str">
        <f>+IFERROR(VLOOKUP(AK148,Tabla1[],2,FALSE),"")</f>
        <v/>
      </c>
      <c r="AM148" t="str">
        <f>+IFERROR(VLOOKUP(AL148,[1]!Tabla_áreas[#Data],3,FALSE),"")</f>
        <v/>
      </c>
      <c r="AN148" t="str">
        <f t="shared" si="5"/>
        <v/>
      </c>
      <c r="AO148" t="str">
        <f>IFERROR(VLOOKUP(AN148,[1]!Tabla1[[#All],[HdP Cód Nuevo]:[HdP Nombre]],2,FALSE),"")</f>
        <v/>
      </c>
      <c r="AP148" t="str">
        <f t="shared" si="6"/>
        <v/>
      </c>
    </row>
    <row r="149" spans="36:42" x14ac:dyDescent="0.25">
      <c r="AJ149" s="7" t="s">
        <v>186</v>
      </c>
      <c r="AK149" t="s">
        <v>775</v>
      </c>
      <c r="AL149" s="7" t="str">
        <f>+IFERROR(VLOOKUP(AK149,Tabla1[],2,FALSE),"")</f>
        <v>CON</v>
      </c>
      <c r="AM149" t="str">
        <f>+IFERROR(VLOOKUP(AL149,[1]!Tabla_áreas[#Data],3,FALSE),"")</f>
        <v/>
      </c>
      <c r="AN149" t="str">
        <f t="shared" si="5"/>
        <v>CON-05-01</v>
      </c>
      <c r="AO149" t="str">
        <f>IFERROR(VLOOKUP(AN149,[1]!Tabla1[[#All],[HdP Cód Nuevo]:[HdP Nombre]],2,FALSE),"")</f>
        <v/>
      </c>
      <c r="AP149" t="str">
        <f t="shared" si="6"/>
        <v>\\SERVER2012\ingenieria de procesos\Hojas de proceso\\CON-05-01 .xlsx</v>
      </c>
    </row>
    <row r="150" spans="36:42" x14ac:dyDescent="0.25">
      <c r="AJ150" s="7" t="s">
        <v>187</v>
      </c>
      <c r="AL150" s="7" t="str">
        <f>+IFERROR(VLOOKUP(AK150,Tabla1[],2,FALSE),"")</f>
        <v/>
      </c>
      <c r="AM150" t="str">
        <f>+IFERROR(VLOOKUP(AL150,[1]!Tabla_áreas[#Data],3,FALSE),"")</f>
        <v/>
      </c>
      <c r="AN150" t="str">
        <f t="shared" si="5"/>
        <v/>
      </c>
      <c r="AO150" t="str">
        <f>IFERROR(VLOOKUP(AN150,[1]!Tabla1[[#All],[HdP Cód Nuevo]:[HdP Nombre]],2,FALSE),"")</f>
        <v/>
      </c>
      <c r="AP150" t="str">
        <f t="shared" si="6"/>
        <v/>
      </c>
    </row>
    <row r="151" spans="36:42" x14ac:dyDescent="0.25">
      <c r="AJ151" s="7" t="s">
        <v>188</v>
      </c>
      <c r="AK151" t="s">
        <v>821</v>
      </c>
      <c r="AL151" s="7" t="str">
        <f>+IFERROR(VLOOKUP(AK151,Tabla1[],2,FALSE),"")</f>
        <v/>
      </c>
      <c r="AM151" t="str">
        <f>+IFERROR(VLOOKUP(AL151,[1]!Tabla_áreas[#Data],3,FALSE),"")</f>
        <v/>
      </c>
      <c r="AN151" t="str">
        <f t="shared" si="5"/>
        <v/>
      </c>
      <c r="AO151" t="str">
        <f>IFERROR(VLOOKUP(AN151,[1]!Tabla1[[#All],[HdP Cód Nuevo]:[HdP Nombre]],2,FALSE),"")</f>
        <v/>
      </c>
      <c r="AP151" t="str">
        <f t="shared" si="6"/>
        <v/>
      </c>
    </row>
    <row r="152" spans="36:42" x14ac:dyDescent="0.25">
      <c r="AJ152" s="7" t="s">
        <v>189</v>
      </c>
      <c r="AK152" t="s">
        <v>822</v>
      </c>
      <c r="AL152" s="7" t="str">
        <f>+IFERROR(VLOOKUP(AK152,Tabla1[],2,FALSE),"")</f>
        <v/>
      </c>
      <c r="AM152" t="str">
        <f>+IFERROR(VLOOKUP(AL152,[1]!Tabla_áreas[#Data],3,FALSE),"")</f>
        <v/>
      </c>
      <c r="AN152" t="str">
        <f t="shared" si="5"/>
        <v/>
      </c>
      <c r="AO152" t="str">
        <f>IFERROR(VLOOKUP(AN152,[1]!Tabla1[[#All],[HdP Cód Nuevo]:[HdP Nombre]],2,FALSE),"")</f>
        <v/>
      </c>
      <c r="AP152" t="str">
        <f t="shared" si="6"/>
        <v/>
      </c>
    </row>
    <row r="153" spans="36:42" x14ac:dyDescent="0.25">
      <c r="AJ153" s="7" t="s">
        <v>190</v>
      </c>
      <c r="AK153" t="s">
        <v>787</v>
      </c>
      <c r="AL153" s="7" t="str">
        <f>+IFERROR(VLOOKUP(AK153,Tabla1[],2,FALSE),"")</f>
        <v>CON</v>
      </c>
      <c r="AM153" t="str">
        <f>+IFERROR(VLOOKUP(AL153,[1]!Tabla_áreas[#Data],3,FALSE),"")</f>
        <v/>
      </c>
      <c r="AN153" t="str">
        <f t="shared" si="5"/>
        <v>CON-01-01</v>
      </c>
      <c r="AO153" t="str">
        <f>IFERROR(VLOOKUP(AN153,[1]!Tabla1[[#All],[HdP Cód Nuevo]:[HdP Nombre]],2,FALSE),"")</f>
        <v/>
      </c>
      <c r="AP153" t="str">
        <f t="shared" si="6"/>
        <v>\\SERVER2012\ingenieria de procesos\Hojas de proceso\\CON-01-01 .xlsx</v>
      </c>
    </row>
    <row r="154" spans="36:42" x14ac:dyDescent="0.25">
      <c r="AJ154" s="7" t="s">
        <v>191</v>
      </c>
      <c r="AL154" s="7" t="str">
        <f>+IFERROR(VLOOKUP(AK154,Tabla1[],2,FALSE),"")</f>
        <v/>
      </c>
      <c r="AM154" t="str">
        <f>+IFERROR(VLOOKUP(AL154,[1]!Tabla_áreas[#Data],3,FALSE),"")</f>
        <v/>
      </c>
      <c r="AN154" t="str">
        <f t="shared" si="5"/>
        <v/>
      </c>
      <c r="AO154" t="str">
        <f>IFERROR(VLOOKUP(AN154,[1]!Tabla1[[#All],[HdP Cód Nuevo]:[HdP Nombre]],2,FALSE),"")</f>
        <v/>
      </c>
      <c r="AP154" t="str">
        <f t="shared" si="6"/>
        <v/>
      </c>
    </row>
    <row r="155" spans="36:42" x14ac:dyDescent="0.25">
      <c r="AJ155" s="7" t="s">
        <v>192</v>
      </c>
      <c r="AL155" s="7" t="str">
        <f>+IFERROR(VLOOKUP(AK155,Tabla1[],2,FALSE),"")</f>
        <v/>
      </c>
      <c r="AM155" t="str">
        <f>+IFERROR(VLOOKUP(AL155,[1]!Tabla_áreas[#Data],3,FALSE),"")</f>
        <v/>
      </c>
      <c r="AN155" t="str">
        <f t="shared" si="5"/>
        <v/>
      </c>
      <c r="AO155" t="str">
        <f>IFERROR(VLOOKUP(AN155,[1]!Tabla1[[#All],[HdP Cód Nuevo]:[HdP Nombre]],2,FALSE),"")</f>
        <v/>
      </c>
      <c r="AP155" t="str">
        <f t="shared" si="6"/>
        <v/>
      </c>
    </row>
    <row r="156" spans="36:42" x14ac:dyDescent="0.25">
      <c r="AJ156" s="7" t="s">
        <v>193</v>
      </c>
      <c r="AL156" s="7" t="str">
        <f>+IFERROR(VLOOKUP(AK156,Tabla1[],2,FALSE),"")</f>
        <v/>
      </c>
      <c r="AM156" t="str">
        <f>+IFERROR(VLOOKUP(AL156,[1]!Tabla_áreas[#Data],3,FALSE),"")</f>
        <v/>
      </c>
      <c r="AN156" t="str">
        <f t="shared" si="5"/>
        <v/>
      </c>
      <c r="AO156" t="str">
        <f>IFERROR(VLOOKUP(AN156,[1]!Tabla1[[#All],[HdP Cód Nuevo]:[HdP Nombre]],2,FALSE),"")</f>
        <v/>
      </c>
      <c r="AP156" t="str">
        <f t="shared" si="6"/>
        <v/>
      </c>
    </row>
    <row r="157" spans="36:42" x14ac:dyDescent="0.25">
      <c r="AJ157" s="7" t="s">
        <v>194</v>
      </c>
      <c r="AL157" s="7" t="str">
        <f>+IFERROR(VLOOKUP(AK157,Tabla1[],2,FALSE),"")</f>
        <v/>
      </c>
      <c r="AM157" t="str">
        <f>+IFERROR(VLOOKUP(AL157,[1]!Tabla_áreas[#Data],3,FALSE),"")</f>
        <v/>
      </c>
      <c r="AN157" t="str">
        <f t="shared" si="5"/>
        <v/>
      </c>
      <c r="AO157" t="str">
        <f>IFERROR(VLOOKUP(AN157,[1]!Tabla1[[#All],[HdP Cód Nuevo]:[HdP Nombre]],2,FALSE),"")</f>
        <v/>
      </c>
      <c r="AP157" t="str">
        <f t="shared" si="6"/>
        <v/>
      </c>
    </row>
    <row r="158" spans="36:42" x14ac:dyDescent="0.25">
      <c r="AJ158" s="7" t="s">
        <v>195</v>
      </c>
      <c r="AL158" s="7" t="str">
        <f>+IFERROR(VLOOKUP(AK158,Tabla1[],2,FALSE),"")</f>
        <v/>
      </c>
      <c r="AM158" t="str">
        <f>+IFERROR(VLOOKUP(AL158,[1]!Tabla_áreas[#Data],3,FALSE),"")</f>
        <v/>
      </c>
      <c r="AN158" t="str">
        <f t="shared" si="5"/>
        <v/>
      </c>
      <c r="AO158" t="str">
        <f>IFERROR(VLOOKUP(AN158,[1]!Tabla1[[#All],[HdP Cód Nuevo]:[HdP Nombre]],2,FALSE),"")</f>
        <v/>
      </c>
      <c r="AP158" t="str">
        <f t="shared" si="6"/>
        <v/>
      </c>
    </row>
    <row r="159" spans="36:42" x14ac:dyDescent="0.25">
      <c r="AJ159" s="7" t="s">
        <v>196</v>
      </c>
      <c r="AL159" s="7" t="str">
        <f>+IFERROR(VLOOKUP(AK159,Tabla1[],2,FALSE),"")</f>
        <v/>
      </c>
      <c r="AM159" t="str">
        <f>+IFERROR(VLOOKUP(AL159,[1]!Tabla_áreas[#Data],3,FALSE),"")</f>
        <v/>
      </c>
      <c r="AN159" t="str">
        <f t="shared" si="5"/>
        <v/>
      </c>
      <c r="AO159" t="str">
        <f>IFERROR(VLOOKUP(AN159,[1]!Tabla1[[#All],[HdP Cód Nuevo]:[HdP Nombre]],2,FALSE),"")</f>
        <v/>
      </c>
      <c r="AP159" t="str">
        <f t="shared" si="6"/>
        <v/>
      </c>
    </row>
    <row r="160" spans="36:42" x14ac:dyDescent="0.25">
      <c r="AJ160" s="7" t="s">
        <v>197</v>
      </c>
      <c r="AK160" t="s">
        <v>761</v>
      </c>
      <c r="AL160" s="7" t="str">
        <f>+IFERROR(VLOOKUP(AK160,Tabla1[],2,FALSE),"")</f>
        <v>TER</v>
      </c>
      <c r="AM160" t="str">
        <f>+IFERROR(VLOOKUP(AL160,[1]!Tabla_áreas[#Data],3,FALSE),"")</f>
        <v/>
      </c>
      <c r="AN160" t="str">
        <f t="shared" si="5"/>
        <v>TER-01-01</v>
      </c>
      <c r="AO160" t="str">
        <f>IFERROR(VLOOKUP(AN160,[1]!Tabla1[[#All],[HdP Cód Nuevo]:[HdP Nombre]],2,FALSE),"")</f>
        <v/>
      </c>
      <c r="AP160" t="str">
        <f t="shared" si="6"/>
        <v>\\SERVER2012\ingenieria de procesos\Hojas de proceso\\TER-01-01 .xlsx</v>
      </c>
    </row>
    <row r="161" spans="36:42" x14ac:dyDescent="0.25">
      <c r="AJ161" s="7" t="s">
        <v>198</v>
      </c>
      <c r="AK161" t="s">
        <v>1031</v>
      </c>
      <c r="AL161" s="7" t="str">
        <f>+IFERROR(VLOOKUP(AK161,Tabla1[],2,FALSE),"")</f>
        <v>TER</v>
      </c>
      <c r="AM161" t="str">
        <f>+IFERROR(VLOOKUP(AL161,[1]!Tabla_áreas[#Data],3,FALSE),"")</f>
        <v/>
      </c>
      <c r="AN161" t="str">
        <f t="shared" si="5"/>
        <v>TER-10-35</v>
      </c>
      <c r="AO161" t="str">
        <f>IFERROR(VLOOKUP(AN161,[1]!Tabla1[[#All],[HdP Cód Nuevo]:[HdP Nombre]],2,FALSE),"")</f>
        <v/>
      </c>
      <c r="AP161" t="str">
        <f t="shared" si="6"/>
        <v>\\SERVER2012\ingenieria de procesos\Hojas de proceso\\TER-10-35 .xlsx</v>
      </c>
    </row>
    <row r="162" spans="36:42" x14ac:dyDescent="0.25">
      <c r="AJ162" s="7" t="s">
        <v>199</v>
      </c>
      <c r="AK162" t="s">
        <v>765</v>
      </c>
      <c r="AL162" s="7" t="str">
        <f>+IFERROR(VLOOKUP(AK162,Tabla1[],2,FALSE),"")</f>
        <v>TER</v>
      </c>
      <c r="AM162" t="str">
        <f>+IFERROR(VLOOKUP(AL162,[1]!Tabla_áreas[#Data],3,FALSE),"")</f>
        <v/>
      </c>
      <c r="AN162" t="str">
        <f t="shared" si="5"/>
        <v>TER-45-01</v>
      </c>
      <c r="AO162" t="str">
        <f>IFERROR(VLOOKUP(AN162,[1]!Tabla1[[#All],[HdP Cód Nuevo]:[HdP Nombre]],2,FALSE),"")</f>
        <v/>
      </c>
      <c r="AP162" t="str">
        <f t="shared" si="6"/>
        <v>\\SERVER2012\ingenieria de procesos\Hojas de proceso\\TER-45-01 .xlsx</v>
      </c>
    </row>
    <row r="163" spans="36:42" x14ac:dyDescent="0.25">
      <c r="AJ163" s="7" t="s">
        <v>200</v>
      </c>
      <c r="AK163" t="s">
        <v>766</v>
      </c>
      <c r="AL163" s="7" t="str">
        <f>+IFERROR(VLOOKUP(AK163,Tabla1[],2,FALSE),"")</f>
        <v>TER</v>
      </c>
      <c r="AM163" t="str">
        <f>+IFERROR(VLOOKUP(AL163,[1]!Tabla_áreas[#Data],3,FALSE),"")</f>
        <v/>
      </c>
      <c r="AN163" t="str">
        <f t="shared" si="5"/>
        <v>TER-45-05</v>
      </c>
      <c r="AO163" t="str">
        <f>IFERROR(VLOOKUP(AN163,[1]!Tabla1[[#All],[HdP Cód Nuevo]:[HdP Nombre]],2,FALSE),"")</f>
        <v/>
      </c>
      <c r="AP163" t="str">
        <f t="shared" si="6"/>
        <v>\\SERVER2012\ingenieria de procesos\Hojas de proceso\\TER-45-05 .xlsx</v>
      </c>
    </row>
    <row r="164" spans="36:42" x14ac:dyDescent="0.25">
      <c r="AJ164" s="7" t="s">
        <v>201</v>
      </c>
      <c r="AK164" t="s">
        <v>1230</v>
      </c>
      <c r="AL164" s="7" t="str">
        <f>+IFERROR(VLOOKUP(AK164,Tabla1[],2,FALSE),"")</f>
        <v>TER</v>
      </c>
      <c r="AM164" t="str">
        <f>+IFERROR(VLOOKUP(AL164,[1]!Tabla_áreas[#Data],3,FALSE),"")</f>
        <v/>
      </c>
      <c r="AN164" t="str">
        <f t="shared" si="5"/>
        <v>TER-30-05</v>
      </c>
      <c r="AO164" t="str">
        <f>IFERROR(VLOOKUP(AN164,[1]!Tabla1[[#All],[HdP Cód Nuevo]:[HdP Nombre]],2,FALSE),"")</f>
        <v/>
      </c>
      <c r="AP164" t="str">
        <f t="shared" si="6"/>
        <v>\\SERVER2012\ingenieria de procesos\Hojas de proceso\\TER-30-05 .xlsx</v>
      </c>
    </row>
    <row r="165" spans="36:42" x14ac:dyDescent="0.25">
      <c r="AJ165" s="7" t="s">
        <v>202</v>
      </c>
      <c r="AK165" t="s">
        <v>802</v>
      </c>
      <c r="AL165" s="7" t="str">
        <f>+IFERROR(VLOOKUP(AK165,Tabla1[],2,FALSE),"")</f>
        <v>TER</v>
      </c>
      <c r="AM165" t="str">
        <f>+IFERROR(VLOOKUP(AL165,[1]!Tabla_áreas[#Data],3,FALSE),"")</f>
        <v/>
      </c>
      <c r="AN165" t="str">
        <f t="shared" si="5"/>
        <v>TER-40-01</v>
      </c>
      <c r="AO165" t="str">
        <f>IFERROR(VLOOKUP(AN165,[1]!Tabla1[[#All],[HdP Cód Nuevo]:[HdP Nombre]],2,FALSE),"")</f>
        <v/>
      </c>
      <c r="AP165" t="str">
        <f t="shared" si="6"/>
        <v>\\SERVER2012\ingenieria de procesos\Hojas de proceso\\TER-40-01 .xlsx</v>
      </c>
    </row>
    <row r="166" spans="36:42" x14ac:dyDescent="0.25">
      <c r="AJ166" s="7" t="s">
        <v>203</v>
      </c>
      <c r="AK166" t="s">
        <v>816</v>
      </c>
      <c r="AL166" s="7" t="str">
        <f>+IFERROR(VLOOKUP(AK166,Tabla1[],2,FALSE),"")</f>
        <v/>
      </c>
      <c r="AM166" t="str">
        <f>+IFERROR(VLOOKUP(AL166,[1]!Tabla_áreas[#Data],3,FALSE),"")</f>
        <v/>
      </c>
      <c r="AN166" t="str">
        <f t="shared" si="5"/>
        <v/>
      </c>
      <c r="AO166" t="str">
        <f>IFERROR(VLOOKUP(AN166,[1]!Tabla1[[#All],[HdP Cód Nuevo]:[HdP Nombre]],2,FALSE),"")</f>
        <v/>
      </c>
      <c r="AP166" t="str">
        <f t="shared" si="6"/>
        <v/>
      </c>
    </row>
    <row r="167" spans="36:42" x14ac:dyDescent="0.25">
      <c r="AJ167" s="7" t="s">
        <v>204</v>
      </c>
      <c r="AK167" t="s">
        <v>788</v>
      </c>
      <c r="AL167" s="7" t="str">
        <f>+IFERROR(VLOOKUP(AK167,Tabla1[],2,FALSE),"")</f>
        <v>TER</v>
      </c>
      <c r="AM167" t="str">
        <f>+IFERROR(VLOOKUP(AL167,[1]!Tabla_áreas[#Data],3,FALSE),"")</f>
        <v/>
      </c>
      <c r="AN167" t="str">
        <f t="shared" si="5"/>
        <v>TER-15-05</v>
      </c>
      <c r="AO167" t="str">
        <f>IFERROR(VLOOKUP(AN167,[1]!Tabla1[[#All],[HdP Cód Nuevo]:[HdP Nombre]],2,FALSE),"")</f>
        <v/>
      </c>
      <c r="AP167" t="str">
        <f t="shared" si="6"/>
        <v>\\SERVER2012\ingenieria de procesos\Hojas de proceso\\TER-15-05 .xlsx</v>
      </c>
    </row>
    <row r="168" spans="36:42" x14ac:dyDescent="0.25">
      <c r="AJ168" s="7" t="s">
        <v>205</v>
      </c>
      <c r="AK168" t="s">
        <v>1030</v>
      </c>
      <c r="AL168" s="7" t="str">
        <f>+IFERROR(VLOOKUP(AK168,Tabla1[],2,FALSE),"")</f>
        <v>TER</v>
      </c>
      <c r="AM168" t="str">
        <f>+IFERROR(VLOOKUP(AL168,[1]!Tabla_áreas[#Data],3,FALSE),"")</f>
        <v/>
      </c>
      <c r="AN168" t="str">
        <f t="shared" si="5"/>
        <v>TER-15-10</v>
      </c>
      <c r="AO168" t="str">
        <f>IFERROR(VLOOKUP(AN168,[1]!Tabla1[[#All],[HdP Cód Nuevo]:[HdP Nombre]],2,FALSE),"")</f>
        <v/>
      </c>
      <c r="AP168" t="str">
        <f t="shared" si="6"/>
        <v>\\SERVER2012\ingenieria de procesos\Hojas de proceso\\TER-15-10 .xlsx</v>
      </c>
    </row>
    <row r="169" spans="36:42" x14ac:dyDescent="0.25">
      <c r="AJ169" s="7" t="s">
        <v>206</v>
      </c>
      <c r="AK169" t="s">
        <v>793</v>
      </c>
      <c r="AL169" s="7" t="str">
        <f>+IFERROR(VLOOKUP(AK169,Tabla1[],2,FALSE),"")</f>
        <v>TER</v>
      </c>
      <c r="AM169" t="str">
        <f>+IFERROR(VLOOKUP(AL169,[1]!Tabla_áreas[#Data],3,FALSE),"")</f>
        <v/>
      </c>
      <c r="AN169" t="str">
        <f t="shared" si="5"/>
        <v>TER-20-01</v>
      </c>
      <c r="AO169" t="str">
        <f>IFERROR(VLOOKUP(AN169,[1]!Tabla1[[#All],[HdP Cód Nuevo]:[HdP Nombre]],2,FALSE),"")</f>
        <v/>
      </c>
      <c r="AP169" t="str">
        <f t="shared" si="6"/>
        <v>\\SERVER2012\ingenieria de procesos\Hojas de proceso\\TER-20-01 .xlsx</v>
      </c>
    </row>
    <row r="170" spans="36:42" x14ac:dyDescent="0.25">
      <c r="AJ170" s="7" t="s">
        <v>207</v>
      </c>
      <c r="AK170" t="s">
        <v>795</v>
      </c>
      <c r="AL170" s="7" t="str">
        <f>+IFERROR(VLOOKUP(AK170,Tabla1[],2,FALSE),"")</f>
        <v>TER</v>
      </c>
      <c r="AM170" t="str">
        <f>+IFERROR(VLOOKUP(AL170,[1]!Tabla_áreas[#Data],3,FALSE),"")</f>
        <v/>
      </c>
      <c r="AN170" t="str">
        <f t="shared" si="5"/>
        <v>TER-25-01</v>
      </c>
      <c r="AO170" t="str">
        <f>IFERROR(VLOOKUP(AN170,[1]!Tabla1[[#All],[HdP Cód Nuevo]:[HdP Nombre]],2,FALSE),"")</f>
        <v/>
      </c>
      <c r="AP170" t="str">
        <f t="shared" si="6"/>
        <v>\\SERVER2012\ingenieria de procesos\Hojas de proceso\\TER-25-01 .xlsx</v>
      </c>
    </row>
    <row r="171" spans="36:42" x14ac:dyDescent="0.25">
      <c r="AJ171" s="7" t="s">
        <v>208</v>
      </c>
      <c r="AL171" s="7" t="str">
        <f>+IFERROR(VLOOKUP(AK171,Tabla1[],2,FALSE),"")</f>
        <v/>
      </c>
      <c r="AM171" t="str">
        <f>+IFERROR(VLOOKUP(AL171,[1]!Tabla_áreas[#Data],3,FALSE),"")</f>
        <v/>
      </c>
      <c r="AN171" t="str">
        <f t="shared" si="5"/>
        <v/>
      </c>
      <c r="AO171" t="str">
        <f>IFERROR(VLOOKUP(AN171,[1]!Tabla1[[#All],[HdP Cód Nuevo]:[HdP Nombre]],2,FALSE),"")</f>
        <v/>
      </c>
      <c r="AP171" t="str">
        <f t="shared" si="6"/>
        <v/>
      </c>
    </row>
    <row r="172" spans="36:42" x14ac:dyDescent="0.25">
      <c r="AJ172" s="7" t="s">
        <v>209</v>
      </c>
      <c r="AK172" t="s">
        <v>1076</v>
      </c>
      <c r="AL172" s="7" t="str">
        <f>+IFERROR(VLOOKUP(AK172,Tabla1[],2,FALSE),"")</f>
        <v>EMB</v>
      </c>
      <c r="AM172" t="str">
        <f>+IFERROR(VLOOKUP(AL172,[1]!Tabla_áreas[#Data],3,FALSE),"")</f>
        <v/>
      </c>
      <c r="AN172" t="str">
        <f t="shared" si="5"/>
        <v>EMB-01-25</v>
      </c>
      <c r="AO172" t="str">
        <f>IFERROR(VLOOKUP(AN172,[1]!Tabla1[[#All],[HdP Cód Nuevo]:[HdP Nombre]],2,FALSE),"")</f>
        <v/>
      </c>
      <c r="AP172" t="str">
        <f t="shared" si="6"/>
        <v>\\SERVER2012\ingenieria de procesos\Hojas de proceso\\EMB-01-25 .xlsx</v>
      </c>
    </row>
    <row r="173" spans="36:42" x14ac:dyDescent="0.25">
      <c r="AJ173" s="7" t="s">
        <v>210</v>
      </c>
      <c r="AL173" s="7" t="str">
        <f>+IFERROR(VLOOKUP(AK173,Tabla1[],2,FALSE),"")</f>
        <v/>
      </c>
      <c r="AM173" t="str">
        <f>+IFERROR(VLOOKUP(AL173,[1]!Tabla_áreas[#Data],3,FALSE),"")</f>
        <v/>
      </c>
      <c r="AN173" t="str">
        <f t="shared" si="5"/>
        <v/>
      </c>
      <c r="AO173" t="str">
        <f>IFERROR(VLOOKUP(AN173,[1]!Tabla1[[#All],[HdP Cód Nuevo]:[HdP Nombre]],2,FALSE),"")</f>
        <v/>
      </c>
      <c r="AP173" t="str">
        <f t="shared" si="6"/>
        <v/>
      </c>
    </row>
    <row r="174" spans="36:42" x14ac:dyDescent="0.25">
      <c r="AJ174" s="7" t="s">
        <v>211</v>
      </c>
      <c r="AK174" t="s">
        <v>1029</v>
      </c>
      <c r="AL174" s="7" t="str">
        <f>+IFERROR(VLOOKUP(AK174,Tabla1[],2,FALSE),"")</f>
        <v>TER</v>
      </c>
      <c r="AM174" t="str">
        <f>+IFERROR(VLOOKUP(AL174,[1]!Tabla_áreas[#Data],3,FALSE),"")</f>
        <v/>
      </c>
      <c r="AN174" t="str">
        <f t="shared" si="5"/>
        <v>TER-10-30</v>
      </c>
      <c r="AO174" t="str">
        <f>IFERROR(VLOOKUP(AN174,[1]!Tabla1[[#All],[HdP Cód Nuevo]:[HdP Nombre]],2,FALSE),"")</f>
        <v/>
      </c>
      <c r="AP174" t="str">
        <f t="shared" si="6"/>
        <v>\\SERVER2012\ingenieria de procesos\Hojas de proceso\\TER-10-30 .xlsx</v>
      </c>
    </row>
    <row r="175" spans="36:42" x14ac:dyDescent="0.25">
      <c r="AJ175" s="7" t="s">
        <v>212</v>
      </c>
      <c r="AK175" t="s">
        <v>881</v>
      </c>
      <c r="AL175" s="7" t="str">
        <f>+IFERROR(VLOOKUP(AK175,Tabla1[],2,FALSE),"")</f>
        <v>EMB</v>
      </c>
      <c r="AM175" t="str">
        <f>+IFERROR(VLOOKUP(AL175,[1]!Tabla_áreas[#Data],3,FALSE),"")</f>
        <v/>
      </c>
      <c r="AN175" t="str">
        <f t="shared" si="5"/>
        <v>EMB-01-20</v>
      </c>
      <c r="AO175" t="str">
        <f>IFERROR(VLOOKUP(AN175,[1]!Tabla1[[#All],[HdP Cód Nuevo]:[HdP Nombre]],2,FALSE),"")</f>
        <v/>
      </c>
      <c r="AP175" t="str">
        <f t="shared" si="6"/>
        <v>\\SERVER2012\ingenieria de procesos\Hojas de proceso\\EMB-01-20 .xlsx</v>
      </c>
    </row>
    <row r="176" spans="36:42" x14ac:dyDescent="0.25">
      <c r="AJ176" s="7" t="s">
        <v>213</v>
      </c>
      <c r="AL176" s="7" t="str">
        <f>+IFERROR(VLOOKUP(AK176,Tabla1[],2,FALSE),"")</f>
        <v/>
      </c>
      <c r="AM176" t="str">
        <f>+IFERROR(VLOOKUP(AL176,[1]!Tabla_áreas[#Data],3,FALSE),"")</f>
        <v/>
      </c>
      <c r="AN176" t="str">
        <f t="shared" si="5"/>
        <v/>
      </c>
      <c r="AO176" t="str">
        <f>IFERROR(VLOOKUP(AN176,[1]!Tabla1[[#All],[HdP Cód Nuevo]:[HdP Nombre]],2,FALSE),"")</f>
        <v/>
      </c>
      <c r="AP176" t="str">
        <f t="shared" si="6"/>
        <v/>
      </c>
    </row>
    <row r="177" spans="36:42" x14ac:dyDescent="0.25">
      <c r="AJ177" s="7" t="s">
        <v>214</v>
      </c>
      <c r="AL177" s="7" t="str">
        <f>+IFERROR(VLOOKUP(AK177,Tabla1[],2,FALSE),"")</f>
        <v/>
      </c>
      <c r="AM177" t="str">
        <f>+IFERROR(VLOOKUP(AL177,[1]!Tabla_áreas[#Data],3,FALSE),"")</f>
        <v/>
      </c>
      <c r="AN177" t="str">
        <f t="shared" si="5"/>
        <v/>
      </c>
      <c r="AO177" t="str">
        <f>IFERROR(VLOOKUP(AN177,[1]!Tabla1[[#All],[HdP Cód Nuevo]:[HdP Nombre]],2,FALSE),"")</f>
        <v/>
      </c>
      <c r="AP177" t="str">
        <f t="shared" si="6"/>
        <v/>
      </c>
    </row>
    <row r="178" spans="36:42" x14ac:dyDescent="0.25">
      <c r="AJ178" s="7" t="s">
        <v>215</v>
      </c>
      <c r="AK178" t="s">
        <v>897</v>
      </c>
      <c r="AL178" s="7" t="str">
        <f>+IFERROR(VLOOKUP(AK178,Tabla1[],2,FALSE),"")</f>
        <v>EMB</v>
      </c>
      <c r="AM178" t="str">
        <f>+IFERROR(VLOOKUP(AL178,[1]!Tabla_áreas[#Data],3,FALSE),"")</f>
        <v/>
      </c>
      <c r="AN178" t="str">
        <f t="shared" si="5"/>
        <v>EMB-20-01</v>
      </c>
      <c r="AO178" t="str">
        <f>IFERROR(VLOOKUP(AN178,[1]!Tabla1[[#All],[HdP Cód Nuevo]:[HdP Nombre]],2,FALSE),"")</f>
        <v/>
      </c>
      <c r="AP178" t="str">
        <f t="shared" si="6"/>
        <v>\\SERVER2012\ingenieria de procesos\Hojas de proceso\\EMB-20-01 .xlsx</v>
      </c>
    </row>
    <row r="179" spans="36:42" x14ac:dyDescent="0.25">
      <c r="AJ179" s="7" t="s">
        <v>216</v>
      </c>
      <c r="AL179" s="7" t="str">
        <f>+IFERROR(VLOOKUP(AK179,Tabla1[],2,FALSE),"")</f>
        <v/>
      </c>
      <c r="AM179" t="str">
        <f>+IFERROR(VLOOKUP(AL179,[1]!Tabla_áreas[#Data],3,FALSE),"")</f>
        <v/>
      </c>
      <c r="AN179" t="str">
        <f t="shared" si="5"/>
        <v/>
      </c>
      <c r="AO179" t="str">
        <f>IFERROR(VLOOKUP(AN179,[1]!Tabla1[[#All],[HdP Cód Nuevo]:[HdP Nombre]],2,FALSE),"")</f>
        <v/>
      </c>
      <c r="AP179" t="str">
        <f t="shared" si="6"/>
        <v/>
      </c>
    </row>
    <row r="180" spans="36:42" x14ac:dyDescent="0.25">
      <c r="AJ180" s="7" t="s">
        <v>217</v>
      </c>
      <c r="AL180" s="7" t="str">
        <f>+IFERROR(VLOOKUP(AK180,Tabla1[],2,FALSE),"")</f>
        <v/>
      </c>
      <c r="AM180" t="str">
        <f>+IFERROR(VLOOKUP(AL180,[1]!Tabla_áreas[#Data],3,FALSE),"")</f>
        <v/>
      </c>
      <c r="AN180" t="str">
        <f t="shared" si="5"/>
        <v/>
      </c>
      <c r="AO180" t="str">
        <f>IFERROR(VLOOKUP(AN180,[1]!Tabla1[[#All],[HdP Cód Nuevo]:[HdP Nombre]],2,FALSE),"")</f>
        <v/>
      </c>
      <c r="AP180" t="str">
        <f t="shared" si="6"/>
        <v/>
      </c>
    </row>
    <row r="181" spans="36:42" x14ac:dyDescent="0.25">
      <c r="AJ181" s="7" t="s">
        <v>218</v>
      </c>
      <c r="AL181" s="7" t="str">
        <f>+IFERROR(VLOOKUP(AK181,Tabla1[],2,FALSE),"")</f>
        <v/>
      </c>
      <c r="AM181" t="str">
        <f>+IFERROR(VLOOKUP(AL181,[1]!Tabla_áreas[#Data],3,FALSE),"")</f>
        <v/>
      </c>
      <c r="AN181" t="str">
        <f t="shared" si="5"/>
        <v/>
      </c>
      <c r="AO181" t="str">
        <f>IFERROR(VLOOKUP(AN181,[1]!Tabla1[[#All],[HdP Cód Nuevo]:[HdP Nombre]],2,FALSE),"")</f>
        <v/>
      </c>
      <c r="AP181" t="str">
        <f t="shared" si="6"/>
        <v/>
      </c>
    </row>
    <row r="182" spans="36:42" x14ac:dyDescent="0.25">
      <c r="AJ182" s="7" t="s">
        <v>219</v>
      </c>
      <c r="AL182" s="7" t="str">
        <f>+IFERROR(VLOOKUP(AK182,Tabla1[],2,FALSE),"")</f>
        <v/>
      </c>
      <c r="AM182" t="str">
        <f>+IFERROR(VLOOKUP(AL182,[1]!Tabla_áreas[#Data],3,FALSE),"")</f>
        <v/>
      </c>
      <c r="AN182" t="str">
        <f t="shared" si="5"/>
        <v/>
      </c>
      <c r="AO182" t="str">
        <f>IFERROR(VLOOKUP(AN182,[1]!Tabla1[[#All],[HdP Cód Nuevo]:[HdP Nombre]],2,FALSE),"")</f>
        <v/>
      </c>
      <c r="AP182" t="str">
        <f t="shared" si="6"/>
        <v/>
      </c>
    </row>
    <row r="183" spans="36:42" x14ac:dyDescent="0.25">
      <c r="AJ183" s="7" t="s">
        <v>220</v>
      </c>
      <c r="AL183" s="7" t="str">
        <f>+IFERROR(VLOOKUP(AK183,Tabla1[],2,FALSE),"")</f>
        <v/>
      </c>
      <c r="AM183" t="str">
        <f>+IFERROR(VLOOKUP(AL183,[1]!Tabla_áreas[#Data],3,FALSE),"")</f>
        <v/>
      </c>
      <c r="AN183" t="str">
        <f t="shared" si="5"/>
        <v/>
      </c>
      <c r="AO183" t="str">
        <f>IFERROR(VLOOKUP(AN183,[1]!Tabla1[[#All],[HdP Cód Nuevo]:[HdP Nombre]],2,FALSE),"")</f>
        <v/>
      </c>
      <c r="AP183" t="str">
        <f t="shared" si="6"/>
        <v/>
      </c>
    </row>
    <row r="184" spans="36:42" x14ac:dyDescent="0.25">
      <c r="AJ184" s="7" t="s">
        <v>221</v>
      </c>
      <c r="AK184" t="s">
        <v>820</v>
      </c>
      <c r="AL184" s="7" t="str">
        <f>+IFERROR(VLOOKUP(AK184,Tabla1[],2,FALSE),"")</f>
        <v/>
      </c>
      <c r="AM184" t="str">
        <f>+IFERROR(VLOOKUP(AL184,[1]!Tabla_áreas[#Data],3,FALSE),"")</f>
        <v/>
      </c>
      <c r="AN184" t="str">
        <f t="shared" si="5"/>
        <v/>
      </c>
      <c r="AO184" t="str">
        <f>IFERROR(VLOOKUP(AN184,[1]!Tabla1[[#All],[HdP Cód Nuevo]:[HdP Nombre]],2,FALSE),"")</f>
        <v/>
      </c>
      <c r="AP184" t="str">
        <f t="shared" si="6"/>
        <v/>
      </c>
    </row>
    <row r="185" spans="36:42" x14ac:dyDescent="0.25">
      <c r="AJ185" s="7" t="s">
        <v>222</v>
      </c>
      <c r="AK185" t="s">
        <v>824</v>
      </c>
      <c r="AL185" s="7" t="str">
        <f>+IFERROR(VLOOKUP(AK185,Tabla1[],2,FALSE),"")</f>
        <v/>
      </c>
      <c r="AM185" t="str">
        <f>+IFERROR(VLOOKUP(AL185,[1]!Tabla_áreas[#Data],3,FALSE),"")</f>
        <v/>
      </c>
      <c r="AN185" t="str">
        <f t="shared" si="5"/>
        <v/>
      </c>
      <c r="AO185" t="str">
        <f>IFERROR(VLOOKUP(AN185,[1]!Tabla1[[#All],[HdP Cód Nuevo]:[HdP Nombre]],2,FALSE),"")</f>
        <v/>
      </c>
      <c r="AP185" t="str">
        <f t="shared" si="6"/>
        <v/>
      </c>
    </row>
    <row r="186" spans="36:42" x14ac:dyDescent="0.25">
      <c r="AJ186" s="7" t="s">
        <v>223</v>
      </c>
      <c r="AK186" t="s">
        <v>13</v>
      </c>
      <c r="AL186" s="7" t="str">
        <f>+IFERROR(VLOOKUP(AK186,Tabla1[],2,FALSE),"")</f>
        <v/>
      </c>
      <c r="AM186" t="str">
        <f>+IFERROR(VLOOKUP(AL186,[1]!Tabla_áreas[#Data],3,FALSE),"")</f>
        <v/>
      </c>
      <c r="AN186" t="str">
        <f t="shared" si="5"/>
        <v/>
      </c>
      <c r="AO186" t="str">
        <f>IFERROR(VLOOKUP(AN186,[1]!Tabla1[[#All],[HdP Cód Nuevo]:[HdP Nombre]],2,FALSE),"")</f>
        <v/>
      </c>
      <c r="AP186" t="str">
        <f t="shared" si="6"/>
        <v/>
      </c>
    </row>
    <row r="187" spans="36:42" x14ac:dyDescent="0.25">
      <c r="AJ187" s="7" t="s">
        <v>224</v>
      </c>
      <c r="AK187" t="s">
        <v>926</v>
      </c>
      <c r="AL187" s="7" t="str">
        <f>+IFERROR(VLOOKUP(AK187,Tabla1[],2,FALSE),"")</f>
        <v/>
      </c>
      <c r="AM187" t="str">
        <f>+IFERROR(VLOOKUP(AL187,[1]!Tabla_áreas[#Data],3,FALSE),"")</f>
        <v/>
      </c>
      <c r="AN187" t="str">
        <f t="shared" si="5"/>
        <v/>
      </c>
      <c r="AO187" t="str">
        <f>IFERROR(VLOOKUP(AN187,[1]!Tabla1[[#All],[HdP Cód Nuevo]:[HdP Nombre]],2,FALSE),"")</f>
        <v/>
      </c>
      <c r="AP187" t="str">
        <f t="shared" si="6"/>
        <v/>
      </c>
    </row>
    <row r="188" spans="36:42" x14ac:dyDescent="0.25">
      <c r="AJ188" s="7" t="s">
        <v>225</v>
      </c>
      <c r="AK188" t="s">
        <v>931</v>
      </c>
      <c r="AL188" s="7" t="str">
        <f>+IFERROR(VLOOKUP(AK188,Tabla1[],2,FALSE),"")</f>
        <v/>
      </c>
      <c r="AM188" t="str">
        <f>+IFERROR(VLOOKUP(AL188,[1]!Tabla_áreas[#Data],3,FALSE),"")</f>
        <v/>
      </c>
      <c r="AN188" t="str">
        <f t="shared" si="5"/>
        <v/>
      </c>
      <c r="AO188" t="str">
        <f>IFERROR(VLOOKUP(AN188,[1]!Tabla1[[#All],[HdP Cód Nuevo]:[HdP Nombre]],2,FALSE),"")</f>
        <v/>
      </c>
      <c r="AP188" t="str">
        <f t="shared" si="6"/>
        <v/>
      </c>
    </row>
    <row r="189" spans="36:42" x14ac:dyDescent="0.25">
      <c r="AJ189" s="7" t="s">
        <v>226</v>
      </c>
      <c r="AK189" t="s">
        <v>13</v>
      </c>
      <c r="AL189" s="7" t="str">
        <f>+IFERROR(VLOOKUP(AK189,Tabla1[],2,FALSE),"")</f>
        <v/>
      </c>
      <c r="AM189" t="str">
        <f>+IFERROR(VLOOKUP(AL189,[1]!Tabla_áreas[#Data],3,FALSE),"")</f>
        <v/>
      </c>
      <c r="AN189" t="str">
        <f t="shared" si="5"/>
        <v/>
      </c>
      <c r="AO189" t="str">
        <f>IFERROR(VLOOKUP(AN189,[1]!Tabla1[[#All],[HdP Cód Nuevo]:[HdP Nombre]],2,FALSE),"")</f>
        <v/>
      </c>
      <c r="AP189" t="str">
        <f t="shared" si="6"/>
        <v/>
      </c>
    </row>
    <row r="190" spans="36:42" x14ac:dyDescent="0.25">
      <c r="AJ190" s="7" t="s">
        <v>227</v>
      </c>
      <c r="AL190" s="7" t="str">
        <f>+IFERROR(VLOOKUP(AK190,Tabla1[],2,FALSE),"")</f>
        <v/>
      </c>
      <c r="AM190" t="str">
        <f>+IFERROR(VLOOKUP(AL190,[1]!Tabla_áreas[#Data],3,FALSE),"")</f>
        <v/>
      </c>
      <c r="AN190" t="str">
        <f t="shared" si="5"/>
        <v/>
      </c>
      <c r="AO190" t="str">
        <f>IFERROR(VLOOKUP(AN190,[1]!Tabla1[[#All],[HdP Cód Nuevo]:[HdP Nombre]],2,FALSE),"")</f>
        <v/>
      </c>
      <c r="AP190" t="str">
        <f t="shared" si="6"/>
        <v/>
      </c>
    </row>
    <row r="191" spans="36:42" x14ac:dyDescent="0.25">
      <c r="AJ191" s="7" t="s">
        <v>228</v>
      </c>
      <c r="AL191" s="7" t="str">
        <f>+IFERROR(VLOOKUP(AK191,Tabla1[],2,FALSE),"")</f>
        <v/>
      </c>
      <c r="AM191" t="str">
        <f>+IFERROR(VLOOKUP(AL191,[1]!Tabla_áreas[#Data],3,FALSE),"")</f>
        <v/>
      </c>
      <c r="AN191" t="str">
        <f t="shared" si="5"/>
        <v/>
      </c>
      <c r="AO191" t="str">
        <f>IFERROR(VLOOKUP(AN191,[1]!Tabla1[[#All],[HdP Cód Nuevo]:[HdP Nombre]],2,FALSE),"")</f>
        <v/>
      </c>
      <c r="AP191" t="str">
        <f t="shared" si="6"/>
        <v/>
      </c>
    </row>
    <row r="192" spans="36:42" x14ac:dyDescent="0.25">
      <c r="AJ192" s="7" t="s">
        <v>229</v>
      </c>
      <c r="AL192" s="7" t="str">
        <f>+IFERROR(VLOOKUP(AK192,Tabla1[],2,FALSE),"")</f>
        <v/>
      </c>
      <c r="AM192" t="str">
        <f>+IFERROR(VLOOKUP(AL192,[1]!Tabla_áreas[#Data],3,FALSE),"")</f>
        <v/>
      </c>
      <c r="AN192" t="str">
        <f t="shared" si="5"/>
        <v/>
      </c>
      <c r="AO192" t="str">
        <f>IFERROR(VLOOKUP(AN192,[1]!Tabla1[[#All],[HdP Cód Nuevo]:[HdP Nombre]],2,FALSE),"")</f>
        <v/>
      </c>
      <c r="AP192" t="str">
        <f t="shared" si="6"/>
        <v/>
      </c>
    </row>
    <row r="193" spans="2:42" x14ac:dyDescent="0.25">
      <c r="AJ193" s="7" t="s">
        <v>230</v>
      </c>
      <c r="AL193" s="7" t="str">
        <f>+IFERROR(VLOOKUP(AK193,Tabla1[],2,FALSE),"")</f>
        <v/>
      </c>
      <c r="AM193" t="str">
        <f>+IFERROR(VLOOKUP(AL193,[1]!Tabla_áreas[#Data],3,FALSE),"")</f>
        <v/>
      </c>
      <c r="AN193" t="str">
        <f t="shared" ref="AN193:AN256" si="7">IF(AL193="","",AL193&amp;"-"&amp;RIGHT(AK193,5))</f>
        <v/>
      </c>
      <c r="AO193" t="str">
        <f>IFERROR(VLOOKUP(AN193,[1]!Tabla1[[#All],[HdP Cód Nuevo]:[HdP Nombre]],2,FALSE),"")</f>
        <v/>
      </c>
      <c r="AP193" t="str">
        <f t="shared" si="6"/>
        <v/>
      </c>
    </row>
    <row r="194" spans="2:42" x14ac:dyDescent="0.25">
      <c r="AJ194" s="7" t="s">
        <v>231</v>
      </c>
      <c r="AL194" s="7" t="str">
        <f>+IFERROR(VLOOKUP(AK194,Tabla1[],2,FALSE),"")</f>
        <v/>
      </c>
      <c r="AM194" t="str">
        <f>+IFERROR(VLOOKUP(AL194,[1]!Tabla_áreas[#Data],3,FALSE),"")</f>
        <v/>
      </c>
      <c r="AN194" t="str">
        <f t="shared" si="7"/>
        <v/>
      </c>
      <c r="AO194" t="str">
        <f>IFERROR(VLOOKUP(AN194,[1]!Tabla1[[#All],[HdP Cód Nuevo]:[HdP Nombre]],2,FALSE),"")</f>
        <v/>
      </c>
      <c r="AP194" t="str">
        <f t="shared" si="6"/>
        <v/>
      </c>
    </row>
    <row r="195" spans="2:42" x14ac:dyDescent="0.25">
      <c r="AJ195" s="7" t="s">
        <v>232</v>
      </c>
      <c r="AL195" s="7" t="str">
        <f>+IFERROR(VLOOKUP(AK195,Tabla1[],2,FALSE),"")</f>
        <v/>
      </c>
      <c r="AM195" t="str">
        <f>+IFERROR(VLOOKUP(AL195,[1]!Tabla_áreas[#Data],3,FALSE),"")</f>
        <v/>
      </c>
      <c r="AN195" t="str">
        <f t="shared" si="7"/>
        <v/>
      </c>
      <c r="AO195" t="str">
        <f>IFERROR(VLOOKUP(AN195,[1]!Tabla1[[#All],[HdP Cód Nuevo]:[HdP Nombre]],2,FALSE),"")</f>
        <v/>
      </c>
      <c r="AP195" t="str">
        <f t="shared" si="6"/>
        <v/>
      </c>
    </row>
    <row r="196" spans="2:42" x14ac:dyDescent="0.25">
      <c r="AJ196" s="7" t="s">
        <v>233</v>
      </c>
      <c r="AL196" s="7" t="str">
        <f>+IFERROR(VLOOKUP(AK196,Tabla1[],2,FALSE),"")</f>
        <v/>
      </c>
      <c r="AM196" t="str">
        <f>+IFERROR(VLOOKUP(AL196,[1]!Tabla_áreas[#Data],3,FALSE),"")</f>
        <v/>
      </c>
      <c r="AN196" t="str">
        <f t="shared" si="7"/>
        <v/>
      </c>
      <c r="AO196" t="str">
        <f>IFERROR(VLOOKUP(AN196,[1]!Tabla1[[#All],[HdP Cód Nuevo]:[HdP Nombre]],2,FALSE),"")</f>
        <v/>
      </c>
      <c r="AP196" t="str">
        <f t="shared" si="6"/>
        <v/>
      </c>
    </row>
    <row r="197" spans="2:42" x14ac:dyDescent="0.25">
      <c r="AJ197" s="7" t="s">
        <v>234</v>
      </c>
      <c r="AL197" s="7" t="str">
        <f>+IFERROR(VLOOKUP(AK197,Tabla1[],2,FALSE),"")</f>
        <v/>
      </c>
      <c r="AM197" t="str">
        <f>+IFERROR(VLOOKUP(AL197,[1]!Tabla_áreas[#Data],3,FALSE),"")</f>
        <v/>
      </c>
      <c r="AN197" t="str">
        <f t="shared" si="7"/>
        <v/>
      </c>
      <c r="AO197" t="str">
        <f>IFERROR(VLOOKUP(AN197,[1]!Tabla1[[#All],[HdP Cód Nuevo]:[HdP Nombre]],2,FALSE),"")</f>
        <v/>
      </c>
      <c r="AP197" t="str">
        <f t="shared" si="6"/>
        <v/>
      </c>
    </row>
    <row r="198" spans="2:42" x14ac:dyDescent="0.25">
      <c r="AJ198" s="7" t="s">
        <v>235</v>
      </c>
      <c r="AL198" s="7" t="str">
        <f>+IFERROR(VLOOKUP(AK198,Tabla1[],2,FALSE),"")</f>
        <v/>
      </c>
      <c r="AM198" t="str">
        <f>+IFERROR(VLOOKUP(AL198,[1]!Tabla_áreas[#Data],3,FALSE),"")</f>
        <v/>
      </c>
      <c r="AN198" t="str">
        <f t="shared" si="7"/>
        <v/>
      </c>
      <c r="AO198" t="str">
        <f>IFERROR(VLOOKUP(AN198,[1]!Tabla1[[#All],[HdP Cód Nuevo]:[HdP Nombre]],2,FALSE),"")</f>
        <v/>
      </c>
      <c r="AP198" t="str">
        <f t="shared" si="6"/>
        <v/>
      </c>
    </row>
    <row r="199" spans="2:42" x14ac:dyDescent="0.25">
      <c r="AJ199" s="7" t="s">
        <v>236</v>
      </c>
      <c r="AL199" s="7" t="str">
        <f>+IFERROR(VLOOKUP(AK199,Tabla1[],2,FALSE),"")</f>
        <v/>
      </c>
      <c r="AM199" t="str">
        <f>+IFERROR(VLOOKUP(AL199,[1]!Tabla_áreas[#Data],3,FALSE),"")</f>
        <v/>
      </c>
      <c r="AN199" t="str">
        <f t="shared" si="7"/>
        <v/>
      </c>
      <c r="AO199" t="str">
        <f>IFERROR(VLOOKUP(AN199,[1]!Tabla1[[#All],[HdP Cód Nuevo]:[HdP Nombre]],2,FALSE),"")</f>
        <v/>
      </c>
      <c r="AP199" t="str">
        <f t="shared" si="6"/>
        <v/>
      </c>
    </row>
    <row r="200" spans="2:42" x14ac:dyDescent="0.25">
      <c r="AJ200" s="7" t="s">
        <v>238</v>
      </c>
      <c r="AL200" s="7" t="str">
        <f>+IFERROR(VLOOKUP(AK200,Tabla1[],2,FALSE),"")</f>
        <v/>
      </c>
      <c r="AM200" t="str">
        <f>+IFERROR(VLOOKUP(AL200,[1]!Tabla_áreas[#Data],3,FALSE),"")</f>
        <v/>
      </c>
      <c r="AN200" t="str">
        <f t="shared" si="7"/>
        <v/>
      </c>
      <c r="AO200" t="str">
        <f>IFERROR(VLOOKUP(AN200,[1]!Tabla1[[#All],[HdP Cód Nuevo]:[HdP Nombre]],2,FALSE),"")</f>
        <v/>
      </c>
      <c r="AP200" t="str">
        <f t="shared" si="6"/>
        <v/>
      </c>
    </row>
    <row r="201" spans="2:42" x14ac:dyDescent="0.25">
      <c r="AJ201" s="7" t="s">
        <v>256</v>
      </c>
      <c r="AL201" s="7" t="str">
        <f>+IFERROR(VLOOKUP(AK201,Tabla1[],2,FALSE),"")</f>
        <v/>
      </c>
      <c r="AM201" t="str">
        <f>+IFERROR(VLOOKUP(AL201,[1]!Tabla_áreas[#Data],3,FALSE),"")</f>
        <v/>
      </c>
      <c r="AN201" t="str">
        <f t="shared" si="7"/>
        <v/>
      </c>
      <c r="AO201" t="str">
        <f>IFERROR(VLOOKUP(AN201,[1]!Tabla1[[#All],[HdP Cód Nuevo]:[HdP Nombre]],2,FALSE),"")</f>
        <v/>
      </c>
      <c r="AP201" t="str">
        <f t="shared" si="6"/>
        <v/>
      </c>
    </row>
    <row r="202" spans="2:42" x14ac:dyDescent="0.25">
      <c r="B202" s="94" t="s">
        <v>938</v>
      </c>
      <c r="C202" s="95"/>
      <c r="D202" s="95"/>
      <c r="E202" s="95"/>
      <c r="F202" s="95"/>
      <c r="G202" s="95"/>
      <c r="H202" s="95"/>
      <c r="I202" s="95"/>
      <c r="J202" s="96"/>
      <c r="AJ202" s="7" t="s">
        <v>257</v>
      </c>
      <c r="AL202" s="7" t="str">
        <f>+IFERROR(VLOOKUP(AK202,Tabla1[],2,FALSE),"")</f>
        <v/>
      </c>
      <c r="AM202" t="str">
        <f>+IFERROR(VLOOKUP(AL202,[1]!Tabla_áreas[#Data],3,FALSE),"")</f>
        <v/>
      </c>
      <c r="AN202" t="str">
        <f t="shared" si="7"/>
        <v/>
      </c>
      <c r="AO202" t="str">
        <f>IFERROR(VLOOKUP(AN202,[1]!Tabla1[[#All],[HdP Cód Nuevo]:[HdP Nombre]],2,FALSE),"")</f>
        <v/>
      </c>
      <c r="AP202" t="str">
        <f t="shared" ref="AP202:AP265" si="8">IF(AL202="","",$AK$4&amp;AM202&amp;"\"&amp;AN202&amp;" "&amp;AO202&amp;$AK$5)</f>
        <v/>
      </c>
    </row>
    <row r="203" spans="2:42" x14ac:dyDescent="0.25">
      <c r="B203" s="29"/>
      <c r="C203" s="30"/>
      <c r="D203" s="30"/>
      <c r="E203" s="30"/>
      <c r="F203" s="30"/>
      <c r="G203" s="30"/>
      <c r="J203" s="31"/>
      <c r="AJ203" s="7" t="s">
        <v>258</v>
      </c>
      <c r="AL203" s="7" t="str">
        <f>+IFERROR(VLOOKUP(AK203,Tabla1[],2,FALSE),"")</f>
        <v/>
      </c>
      <c r="AM203" t="str">
        <f>+IFERROR(VLOOKUP(AL203,[1]!Tabla_áreas[#Data],3,FALSE),"")</f>
        <v/>
      </c>
      <c r="AN203" t="str">
        <f t="shared" si="7"/>
        <v/>
      </c>
      <c r="AO203" t="str">
        <f>IFERROR(VLOOKUP(AN203,[1]!Tabla1[[#All],[HdP Cód Nuevo]:[HdP Nombre]],2,FALSE),"")</f>
        <v/>
      </c>
      <c r="AP203" t="str">
        <f t="shared" si="8"/>
        <v/>
      </c>
    </row>
    <row r="204" spans="2:42" x14ac:dyDescent="0.25">
      <c r="B204" s="11"/>
      <c r="J204" s="12"/>
      <c r="AJ204" s="7" t="s">
        <v>259</v>
      </c>
      <c r="AL204" s="7" t="str">
        <f>+IFERROR(VLOOKUP(AK204,Tabla1[],2,FALSE),"")</f>
        <v/>
      </c>
      <c r="AM204" t="str">
        <f>+IFERROR(VLOOKUP(AL204,[1]!Tabla_áreas[#Data],3,FALSE),"")</f>
        <v/>
      </c>
      <c r="AN204" t="str">
        <f t="shared" si="7"/>
        <v/>
      </c>
      <c r="AO204" t="str">
        <f>IFERROR(VLOOKUP(AN204,[1]!Tabla1[[#All],[HdP Cód Nuevo]:[HdP Nombre]],2,FALSE),"")</f>
        <v/>
      </c>
      <c r="AP204" t="str">
        <f t="shared" si="8"/>
        <v/>
      </c>
    </row>
    <row r="205" spans="2:42" x14ac:dyDescent="0.25">
      <c r="B205" s="11"/>
      <c r="J205" s="12"/>
      <c r="AJ205" s="7" t="s">
        <v>260</v>
      </c>
      <c r="AK205" t="s">
        <v>1108</v>
      </c>
      <c r="AL205" s="7" t="str">
        <f>+IFERROR(VLOOKUP(AK205,Tabla1[],2,FALSE),"")</f>
        <v>EQU</v>
      </c>
      <c r="AM205" t="str">
        <f>+IFERROR(VLOOKUP(AL205,[1]!Tabla_áreas[#Data],3,FALSE),"")</f>
        <v/>
      </c>
      <c r="AN205" t="str">
        <f t="shared" si="7"/>
        <v>EQU-17-01</v>
      </c>
      <c r="AO205" t="str">
        <f>IFERROR(VLOOKUP(AN205,[1]!Tabla1[[#All],[HdP Cód Nuevo]:[HdP Nombre]],2,FALSE),"")</f>
        <v/>
      </c>
      <c r="AP205" t="str">
        <f t="shared" si="8"/>
        <v>\\SERVER2012\ingenieria de procesos\Hojas de proceso\\EQU-17-01 .xlsx</v>
      </c>
    </row>
    <row r="206" spans="2:42" x14ac:dyDescent="0.25">
      <c r="B206" s="13"/>
      <c r="C206" s="14"/>
      <c r="D206" s="14"/>
      <c r="E206" s="14"/>
      <c r="F206" s="14"/>
      <c r="G206" s="14"/>
      <c r="H206" s="14"/>
      <c r="I206" s="14"/>
      <c r="J206" s="15"/>
      <c r="AJ206" s="7" t="s">
        <v>261</v>
      </c>
      <c r="AL206" s="7" t="str">
        <f>+IFERROR(VLOOKUP(AK206,Tabla1[],2,FALSE),"")</f>
        <v/>
      </c>
      <c r="AM206" t="str">
        <f>+IFERROR(VLOOKUP(AL206,[1]!Tabla_áreas[#Data],3,FALSE),"")</f>
        <v/>
      </c>
      <c r="AN206" t="str">
        <f t="shared" si="7"/>
        <v/>
      </c>
      <c r="AO206" t="str">
        <f>IFERROR(VLOOKUP(AN206,[1]!Tabla1[[#All],[HdP Cód Nuevo]:[HdP Nombre]],2,FALSE),"")</f>
        <v/>
      </c>
      <c r="AP206" t="str">
        <f t="shared" si="8"/>
        <v/>
      </c>
    </row>
    <row r="207" spans="2:42" x14ac:dyDescent="0.25">
      <c r="AJ207" s="7" t="s">
        <v>262</v>
      </c>
      <c r="AL207" s="7" t="str">
        <f>+IFERROR(VLOOKUP(AK207,Tabla1[],2,FALSE),"")</f>
        <v/>
      </c>
      <c r="AM207" t="str">
        <f>+IFERROR(VLOOKUP(AL207,[1]!Tabla_áreas[#Data],3,FALSE),"")</f>
        <v/>
      </c>
      <c r="AN207" t="str">
        <f t="shared" si="7"/>
        <v/>
      </c>
      <c r="AO207" t="str">
        <f>IFERROR(VLOOKUP(AN207,[1]!Tabla1[[#All],[HdP Cód Nuevo]:[HdP Nombre]],2,FALSE),"")</f>
        <v/>
      </c>
      <c r="AP207" t="str">
        <f t="shared" si="8"/>
        <v/>
      </c>
    </row>
    <row r="208" spans="2:42" x14ac:dyDescent="0.25">
      <c r="AJ208" s="7" t="s">
        <v>263</v>
      </c>
      <c r="AL208" s="7" t="str">
        <f>+IFERROR(VLOOKUP(AK208,Tabla1[],2,FALSE),"")</f>
        <v/>
      </c>
      <c r="AM208" t="str">
        <f>+IFERROR(VLOOKUP(AL208,[1]!Tabla_áreas[#Data],3,FALSE),"")</f>
        <v/>
      </c>
      <c r="AN208" t="str">
        <f t="shared" si="7"/>
        <v/>
      </c>
      <c r="AO208" t="str">
        <f>IFERROR(VLOOKUP(AN208,[1]!Tabla1[[#All],[HdP Cód Nuevo]:[HdP Nombre]],2,FALSE),"")</f>
        <v/>
      </c>
      <c r="AP208" t="str">
        <f t="shared" si="8"/>
        <v/>
      </c>
    </row>
    <row r="209" spans="2:42" x14ac:dyDescent="0.25">
      <c r="B209" s="94" t="s">
        <v>915</v>
      </c>
      <c r="C209" s="96"/>
      <c r="D209" s="94" t="s">
        <v>916</v>
      </c>
      <c r="E209" s="95"/>
      <c r="F209" s="95"/>
      <c r="G209" s="95"/>
      <c r="H209" s="96"/>
      <c r="I209" s="94" t="s">
        <v>917</v>
      </c>
      <c r="J209" s="95"/>
      <c r="K209" s="96"/>
      <c r="AJ209" s="7" t="s">
        <v>264</v>
      </c>
      <c r="AK209" t="s">
        <v>947</v>
      </c>
      <c r="AL209" s="7" t="str">
        <f>+IFERROR(VLOOKUP(AK209,Tabla1[],2,FALSE),"")</f>
        <v>CHA</v>
      </c>
      <c r="AM209" t="str">
        <f>+IFERROR(VLOOKUP(AL209,[1]!Tabla_áreas[#Data],3,FALSE),"")</f>
        <v/>
      </c>
      <c r="AN209" t="str">
        <f t="shared" si="7"/>
        <v>CHA-01-15</v>
      </c>
      <c r="AO209" t="str">
        <f>IFERROR(VLOOKUP(AN209,[1]!Tabla1[[#All],[HdP Cód Nuevo]:[HdP Nombre]],2,FALSE),"")</f>
        <v/>
      </c>
      <c r="AP209" t="str">
        <f t="shared" si="8"/>
        <v>\\SERVER2012\ingenieria de procesos\Hojas de proceso\\CHA-01-15 .xlsx</v>
      </c>
    </row>
    <row r="210" spans="2:42" x14ac:dyDescent="0.25">
      <c r="B210" s="155" t="s">
        <v>918</v>
      </c>
      <c r="C210" s="156"/>
      <c r="D210" s="97" t="s">
        <v>919</v>
      </c>
      <c r="E210" s="98"/>
      <c r="F210" s="98"/>
      <c r="G210" s="98"/>
      <c r="H210" s="99"/>
      <c r="I210" s="97" t="s">
        <v>824</v>
      </c>
      <c r="J210" s="98"/>
      <c r="K210" s="99"/>
      <c r="AJ210" s="7" t="s">
        <v>265</v>
      </c>
      <c r="AL210" s="7" t="str">
        <f>+IFERROR(VLOOKUP(AK210,Tabla1[],2,FALSE),"")</f>
        <v/>
      </c>
      <c r="AM210" t="str">
        <f>+IFERROR(VLOOKUP(AL210,[1]!Tabla_áreas[#Data],3,FALSE),"")</f>
        <v/>
      </c>
      <c r="AN210" t="str">
        <f t="shared" si="7"/>
        <v/>
      </c>
      <c r="AO210" t="str">
        <f>IFERROR(VLOOKUP(AN210,[1]!Tabla1[[#All],[HdP Cód Nuevo]:[HdP Nombre]],2,FALSE),"")</f>
        <v/>
      </c>
      <c r="AP210" t="str">
        <f t="shared" si="8"/>
        <v/>
      </c>
    </row>
    <row r="211" spans="2:42" ht="15" customHeight="1" x14ac:dyDescent="0.25">
      <c r="B211" s="151" t="s">
        <v>918</v>
      </c>
      <c r="C211" s="152"/>
      <c r="D211" s="100" t="s">
        <v>920</v>
      </c>
      <c r="E211" s="101"/>
      <c r="F211" s="101"/>
      <c r="G211" s="101"/>
      <c r="H211" s="102"/>
      <c r="I211" s="100" t="s">
        <v>13</v>
      </c>
      <c r="J211" s="101"/>
      <c r="K211" s="102"/>
      <c r="AJ211" s="7" t="s">
        <v>266</v>
      </c>
      <c r="AL211" s="7" t="str">
        <f>+IFERROR(VLOOKUP(AK211,Tabla1[],2,FALSE),"")</f>
        <v/>
      </c>
      <c r="AM211" t="str">
        <f>+IFERROR(VLOOKUP(AL211,[1]!Tabla_áreas[#Data],3,FALSE),"")</f>
        <v/>
      </c>
      <c r="AN211" t="str">
        <f t="shared" si="7"/>
        <v/>
      </c>
      <c r="AO211" t="str">
        <f>IFERROR(VLOOKUP(AN211,[1]!Tabla1[[#All],[HdP Cód Nuevo]:[HdP Nombre]],2,FALSE),"")</f>
        <v/>
      </c>
      <c r="AP211" t="str">
        <f t="shared" si="8"/>
        <v/>
      </c>
    </row>
    <row r="212" spans="2:42" ht="15" customHeight="1" x14ac:dyDescent="0.25">
      <c r="B212" s="153" t="s">
        <v>918</v>
      </c>
      <c r="C212" s="154"/>
      <c r="D212" s="103" t="s">
        <v>921</v>
      </c>
      <c r="E212" s="104"/>
      <c r="F212" s="104"/>
      <c r="G212" s="104"/>
      <c r="H212" s="105"/>
      <c r="I212" s="103" t="s">
        <v>815</v>
      </c>
      <c r="J212" s="104"/>
      <c r="K212" s="105"/>
      <c r="AJ212" s="7" t="s">
        <v>267</v>
      </c>
      <c r="AK212" t="s">
        <v>1139</v>
      </c>
      <c r="AL212" s="7" t="str">
        <f>+IFERROR(VLOOKUP(AK212,Tabla1[],2,FALSE),"")</f>
        <v/>
      </c>
      <c r="AM212" t="str">
        <f>+IFERROR(VLOOKUP(AL212,[1]!Tabla_áreas[#Data],3,FALSE),"")</f>
        <v/>
      </c>
      <c r="AN212" t="str">
        <f t="shared" si="7"/>
        <v/>
      </c>
      <c r="AO212" t="str">
        <f>IFERROR(VLOOKUP(AN212,[1]!Tabla1[[#All],[HdP Cód Nuevo]:[HdP Nombre]],2,FALSE),"")</f>
        <v/>
      </c>
      <c r="AP212" t="str">
        <f t="shared" si="8"/>
        <v/>
      </c>
    </row>
    <row r="213" spans="2:42" ht="15" customHeight="1" x14ac:dyDescent="0.25">
      <c r="B213" s="147" t="s">
        <v>922</v>
      </c>
      <c r="C213" s="148"/>
      <c r="D213" s="106" t="s">
        <v>923</v>
      </c>
      <c r="E213" s="107"/>
      <c r="F213" s="107"/>
      <c r="G213" s="107"/>
      <c r="H213" s="108"/>
      <c r="I213" s="106" t="s">
        <v>726</v>
      </c>
      <c r="J213" s="107"/>
      <c r="K213" s="108"/>
      <c r="AJ213" s="7" t="s">
        <v>268</v>
      </c>
      <c r="AL213" s="7" t="str">
        <f>+IFERROR(VLOOKUP(AK213,Tabla1[],2,FALSE),"")</f>
        <v/>
      </c>
      <c r="AM213" t="str">
        <f>+IFERROR(VLOOKUP(AL213,[1]!Tabla_áreas[#Data],3,FALSE),"")</f>
        <v/>
      </c>
      <c r="AN213" t="str">
        <f t="shared" si="7"/>
        <v/>
      </c>
      <c r="AO213" t="str">
        <f>IFERROR(VLOOKUP(AN213,[1]!Tabla1[[#All],[HdP Cód Nuevo]:[HdP Nombre]],2,FALSE),"")</f>
        <v/>
      </c>
      <c r="AP213" t="str">
        <f t="shared" si="8"/>
        <v/>
      </c>
    </row>
    <row r="214" spans="2:42" ht="15" customHeight="1" x14ac:dyDescent="0.25">
      <c r="B214" s="149" t="s">
        <v>922</v>
      </c>
      <c r="C214" s="150"/>
      <c r="D214" s="112" t="s">
        <v>924</v>
      </c>
      <c r="E214" s="113"/>
      <c r="F214" s="113"/>
      <c r="G214" s="113"/>
      <c r="H214" s="114"/>
      <c r="I214" s="112" t="s">
        <v>780</v>
      </c>
      <c r="J214" s="113"/>
      <c r="K214" s="114"/>
      <c r="AJ214" s="7" t="s">
        <v>269</v>
      </c>
      <c r="AL214" s="7" t="str">
        <f>+IFERROR(VLOOKUP(AK214,Tabla1[],2,FALSE),"")</f>
        <v/>
      </c>
      <c r="AM214" t="str">
        <f>+IFERROR(VLOOKUP(AL214,[1]!Tabla_áreas[#Data],3,FALSE),"")</f>
        <v/>
      </c>
      <c r="AN214" t="str">
        <f t="shared" si="7"/>
        <v/>
      </c>
      <c r="AO214" t="str">
        <f>IFERROR(VLOOKUP(AN214,[1]!Tabla1[[#All],[HdP Cód Nuevo]:[HdP Nombre]],2,FALSE),"")</f>
        <v/>
      </c>
      <c r="AP214" t="str">
        <f t="shared" si="8"/>
        <v/>
      </c>
    </row>
    <row r="215" spans="2:42" ht="15" customHeight="1" x14ac:dyDescent="0.25">
      <c r="B215" s="143" t="s">
        <v>922</v>
      </c>
      <c r="C215" s="144"/>
      <c r="D215" s="115" t="s">
        <v>925</v>
      </c>
      <c r="E215" s="116"/>
      <c r="F215" s="116"/>
      <c r="G215" s="116"/>
      <c r="H215" s="117"/>
      <c r="I215" s="115" t="s">
        <v>926</v>
      </c>
      <c r="J215" s="116"/>
      <c r="K215" s="117"/>
      <c r="AJ215" s="7" t="s">
        <v>270</v>
      </c>
      <c r="AK215" s="5"/>
      <c r="AL215" s="7" t="str">
        <f>+IFERROR(VLOOKUP(AK215,Tabla1[],2,FALSE),"")</f>
        <v/>
      </c>
      <c r="AM215" t="str">
        <f>+IFERROR(VLOOKUP(AL215,[1]!Tabla_áreas[#Data],3,FALSE),"")</f>
        <v/>
      </c>
      <c r="AN215" t="str">
        <f t="shared" si="7"/>
        <v/>
      </c>
      <c r="AO215" t="str">
        <f>IFERROR(VLOOKUP(AN215,[1]!Tabla1[[#All],[HdP Cód Nuevo]:[HdP Nombre]],2,FALSE),"")</f>
        <v/>
      </c>
      <c r="AP215" t="str">
        <f t="shared" si="8"/>
        <v/>
      </c>
    </row>
    <row r="216" spans="2:42" ht="15" customHeight="1" x14ac:dyDescent="0.25">
      <c r="B216" s="145" t="s">
        <v>922</v>
      </c>
      <c r="C216" s="146"/>
      <c r="D216" s="118" t="s">
        <v>927</v>
      </c>
      <c r="E216" s="119"/>
      <c r="F216" s="119"/>
      <c r="G216" s="119"/>
      <c r="H216" s="120"/>
      <c r="I216" s="118" t="s">
        <v>823</v>
      </c>
      <c r="J216" s="119"/>
      <c r="K216" s="120"/>
      <c r="AJ216" s="7" t="s">
        <v>271</v>
      </c>
      <c r="AK216" s="5"/>
      <c r="AL216" s="7" t="str">
        <f>+IFERROR(VLOOKUP(AK216,Tabla1[],2,FALSE),"")</f>
        <v/>
      </c>
      <c r="AM216" t="str">
        <f>+IFERROR(VLOOKUP(AL216,[1]!Tabla_áreas[#Data],3,FALSE),"")</f>
        <v/>
      </c>
      <c r="AN216" t="str">
        <f t="shared" si="7"/>
        <v/>
      </c>
      <c r="AO216" t="str">
        <f>IFERROR(VLOOKUP(AN216,[1]!Tabla1[[#All],[HdP Cód Nuevo]:[HdP Nombre]],2,FALSE),"")</f>
        <v/>
      </c>
      <c r="AP216" t="str">
        <f t="shared" si="8"/>
        <v/>
      </c>
    </row>
    <row r="217" spans="2:42" ht="15" customHeight="1" x14ac:dyDescent="0.25">
      <c r="B217" s="121" t="s">
        <v>922</v>
      </c>
      <c r="C217" s="123"/>
      <c r="D217" s="121" t="s">
        <v>928</v>
      </c>
      <c r="E217" s="122"/>
      <c r="F217" s="122"/>
      <c r="G217" s="122"/>
      <c r="H217" s="123"/>
      <c r="I217" s="121" t="s">
        <v>784</v>
      </c>
      <c r="J217" s="122"/>
      <c r="K217" s="123"/>
      <c r="AJ217" s="7" t="s">
        <v>272</v>
      </c>
      <c r="AK217" t="s">
        <v>947</v>
      </c>
      <c r="AL217" s="7" t="str">
        <f>+IFERROR(VLOOKUP(AK217,Tabla1[],2,FALSE),"")</f>
        <v>CHA</v>
      </c>
      <c r="AM217" t="str">
        <f>+IFERROR(VLOOKUP(AL217,[1]!Tabla_áreas[#Data],3,FALSE),"")</f>
        <v/>
      </c>
      <c r="AN217" t="str">
        <f t="shared" si="7"/>
        <v>CHA-01-15</v>
      </c>
      <c r="AO217" t="str">
        <f>IFERROR(VLOOKUP(AN217,[1]!Tabla1[[#All],[HdP Cód Nuevo]:[HdP Nombre]],2,FALSE),"")</f>
        <v/>
      </c>
      <c r="AP217" t="str">
        <f t="shared" si="8"/>
        <v>\\SERVER2012\ingenieria de procesos\Hojas de proceso\\CHA-01-15 .xlsx</v>
      </c>
    </row>
    <row r="218" spans="2:42" ht="15" customHeight="1" x14ac:dyDescent="0.25">
      <c r="B218" s="141" t="s">
        <v>922</v>
      </c>
      <c r="C218" s="142"/>
      <c r="D218" s="124" t="s">
        <v>929</v>
      </c>
      <c r="E218" s="125"/>
      <c r="F218" s="125"/>
      <c r="G218" s="125"/>
      <c r="H218" s="126"/>
      <c r="I218" s="124" t="s">
        <v>819</v>
      </c>
      <c r="J218" s="125"/>
      <c r="K218" s="126"/>
      <c r="AJ218" s="7" t="s">
        <v>273</v>
      </c>
      <c r="AK218" t="s">
        <v>1134</v>
      </c>
      <c r="AL218" s="7" t="str">
        <f>+IFERROR(VLOOKUP(AK218,Tabla1[],2,FALSE),"")</f>
        <v>PEH</v>
      </c>
      <c r="AM218" t="str">
        <f>+IFERROR(VLOOKUP(AL218,[1]!Tabla_áreas[#Data],3,FALSE),"")</f>
        <v/>
      </c>
      <c r="AN218" t="str">
        <f t="shared" si="7"/>
        <v>PEH-01-05</v>
      </c>
      <c r="AO218" t="str">
        <f>IFERROR(VLOOKUP(AN218,[1]!Tabla1[[#All],[HdP Cód Nuevo]:[HdP Nombre]],2,FALSE),"")</f>
        <v/>
      </c>
      <c r="AP218" t="str">
        <f t="shared" si="8"/>
        <v>\\SERVER2012\ingenieria de procesos\Hojas de proceso\\PEH-01-05 .xlsx</v>
      </c>
    </row>
    <row r="219" spans="2:42" ht="15" customHeight="1" x14ac:dyDescent="0.25">
      <c r="B219" s="137" t="s">
        <v>922</v>
      </c>
      <c r="C219" s="138"/>
      <c r="D219" s="91" t="s">
        <v>930</v>
      </c>
      <c r="E219" s="92"/>
      <c r="F219" s="92"/>
      <c r="G219" s="92"/>
      <c r="H219" s="93"/>
      <c r="I219" s="91" t="s">
        <v>931</v>
      </c>
      <c r="J219" s="92"/>
      <c r="K219" s="93"/>
      <c r="AJ219" s="7" t="s">
        <v>274</v>
      </c>
      <c r="AL219" s="7" t="str">
        <f>+IFERROR(VLOOKUP(AK219,Tabla1[],2,FALSE),"")</f>
        <v/>
      </c>
      <c r="AM219" t="str">
        <f>+IFERROR(VLOOKUP(AL219,[1]!Tabla_áreas[#Data],3,FALSE),"")</f>
        <v/>
      </c>
      <c r="AN219" t="str">
        <f t="shared" si="7"/>
        <v/>
      </c>
      <c r="AO219" t="str">
        <f>IFERROR(VLOOKUP(AN219,[1]!Tabla1[[#All],[HdP Cód Nuevo]:[HdP Nombre]],2,FALSE),"")</f>
        <v/>
      </c>
      <c r="AP219" t="str">
        <f t="shared" si="8"/>
        <v/>
      </c>
    </row>
    <row r="220" spans="2:42" ht="15" customHeight="1" x14ac:dyDescent="0.25">
      <c r="B220" s="139" t="s">
        <v>922</v>
      </c>
      <c r="C220" s="140"/>
      <c r="D220" s="109" t="s">
        <v>932</v>
      </c>
      <c r="E220" s="110"/>
      <c r="F220" s="110"/>
      <c r="G220" s="110"/>
      <c r="H220" s="111"/>
      <c r="I220" s="109" t="s">
        <v>820</v>
      </c>
      <c r="J220" s="110"/>
      <c r="K220" s="111"/>
      <c r="AJ220" s="7" t="s">
        <v>275</v>
      </c>
      <c r="AL220" s="7" t="str">
        <f>+IFERROR(VLOOKUP(AK220,Tabla1[],2,FALSE),"")</f>
        <v/>
      </c>
      <c r="AM220" t="str">
        <f>+IFERROR(VLOOKUP(AL220,[1]!Tabla_áreas[#Data],3,FALSE),"")</f>
        <v/>
      </c>
      <c r="AN220" t="str">
        <f t="shared" si="7"/>
        <v/>
      </c>
      <c r="AO220" t="str">
        <f>IFERROR(VLOOKUP(AN220,[1]!Tabla1[[#All],[HdP Cód Nuevo]:[HdP Nombre]],2,FALSE),"")</f>
        <v/>
      </c>
      <c r="AP220" t="str">
        <f t="shared" si="8"/>
        <v/>
      </c>
    </row>
    <row r="221" spans="2:42" ht="15" customHeight="1" x14ac:dyDescent="0.25">
      <c r="B221" s="129" t="s">
        <v>922</v>
      </c>
      <c r="C221" s="130"/>
      <c r="D221" s="85" t="s">
        <v>933</v>
      </c>
      <c r="E221" s="86"/>
      <c r="F221" s="86"/>
      <c r="G221" s="86"/>
      <c r="H221" s="87"/>
      <c r="I221" s="85" t="s">
        <v>816</v>
      </c>
      <c r="J221" s="86"/>
      <c r="K221" s="87"/>
      <c r="AJ221" s="7" t="s">
        <v>1</v>
      </c>
      <c r="AK221" t="s">
        <v>949</v>
      </c>
      <c r="AL221" s="7" t="str">
        <f>+IFERROR(VLOOKUP(AK221,Tabla1[],2,FALSE),"")</f>
        <v/>
      </c>
      <c r="AM221" t="str">
        <f>+IFERROR(VLOOKUP(AL221,[1]!Tabla_áreas[#Data],3,FALSE),"")</f>
        <v/>
      </c>
      <c r="AN221" t="str">
        <f t="shared" si="7"/>
        <v/>
      </c>
      <c r="AO221" t="str">
        <f>IFERROR(VLOOKUP(AN221,[1]!Tabla1[[#All],[HdP Cód Nuevo]:[HdP Nombre]],2,FALSE),"")</f>
        <v/>
      </c>
      <c r="AP221" t="str">
        <f t="shared" si="8"/>
        <v/>
      </c>
    </row>
    <row r="222" spans="2:42" ht="15" customHeight="1" x14ac:dyDescent="0.25">
      <c r="B222" s="133" t="s">
        <v>922</v>
      </c>
      <c r="C222" s="134"/>
      <c r="D222" s="88" t="s">
        <v>934</v>
      </c>
      <c r="E222" s="89"/>
      <c r="F222" s="89"/>
      <c r="G222" s="89"/>
      <c r="H222" s="90"/>
      <c r="I222" s="88" t="s">
        <v>821</v>
      </c>
      <c r="J222" s="89"/>
      <c r="K222" s="90"/>
      <c r="AJ222" s="7" t="s">
        <v>276</v>
      </c>
      <c r="AL222" s="7" t="str">
        <f>+IFERROR(VLOOKUP(AK222,Tabla1[],2,FALSE),"")</f>
        <v/>
      </c>
      <c r="AM222" t="str">
        <f>+IFERROR(VLOOKUP(AL222,[1]!Tabla_áreas[#Data],3,FALSE),"")</f>
        <v/>
      </c>
      <c r="AN222" t="str">
        <f t="shared" si="7"/>
        <v/>
      </c>
      <c r="AO222" t="str">
        <f>IFERROR(VLOOKUP(AN222,[1]!Tabla1[[#All],[HdP Cód Nuevo]:[HdP Nombre]],2,FALSE),"")</f>
        <v/>
      </c>
      <c r="AP222" t="str">
        <f t="shared" si="8"/>
        <v/>
      </c>
    </row>
    <row r="223" spans="2:42" ht="15" customHeight="1" x14ac:dyDescent="0.25">
      <c r="B223" s="135" t="s">
        <v>922</v>
      </c>
      <c r="C223" s="136"/>
      <c r="D223" s="79" t="s">
        <v>935</v>
      </c>
      <c r="E223" s="80"/>
      <c r="F223" s="80"/>
      <c r="G223" s="80"/>
      <c r="H223" s="81"/>
      <c r="I223" s="79" t="s">
        <v>936</v>
      </c>
      <c r="J223" s="80"/>
      <c r="K223" s="81"/>
      <c r="AJ223" s="7" t="s">
        <v>277</v>
      </c>
      <c r="AL223" s="7" t="str">
        <f>+IFERROR(VLOOKUP(AK223,Tabla1[],2,FALSE),"")</f>
        <v/>
      </c>
      <c r="AM223" t="str">
        <f>+IFERROR(VLOOKUP(AL223,[1]!Tabla_áreas[#Data],3,FALSE),"")</f>
        <v/>
      </c>
      <c r="AN223" t="str">
        <f t="shared" si="7"/>
        <v/>
      </c>
      <c r="AO223" t="str">
        <f>IFERROR(VLOOKUP(AN223,[1]!Tabla1[[#All],[HdP Cód Nuevo]:[HdP Nombre]],2,FALSE),"")</f>
        <v/>
      </c>
      <c r="AP223" t="str">
        <f t="shared" si="8"/>
        <v/>
      </c>
    </row>
    <row r="224" spans="2:42" ht="15" customHeight="1" x14ac:dyDescent="0.25">
      <c r="B224" s="131" t="s">
        <v>922</v>
      </c>
      <c r="C224" s="132"/>
      <c r="D224" s="82" t="s">
        <v>937</v>
      </c>
      <c r="E224" s="83"/>
      <c r="F224" s="83"/>
      <c r="G224" s="83"/>
      <c r="H224" s="84"/>
      <c r="I224" s="82" t="s">
        <v>822</v>
      </c>
      <c r="J224" s="83"/>
      <c r="K224" s="84"/>
      <c r="AJ224" s="7" t="s">
        <v>2</v>
      </c>
      <c r="AL224" s="7" t="str">
        <f>+IFERROR(VLOOKUP(AK224,Tabla1[],2,FALSE),"")</f>
        <v/>
      </c>
      <c r="AM224" t="str">
        <f>+IFERROR(VLOOKUP(AL224,[1]!Tabla_áreas[#Data],3,FALSE),"")</f>
        <v/>
      </c>
      <c r="AN224" t="str">
        <f t="shared" si="7"/>
        <v/>
      </c>
      <c r="AO224" t="str">
        <f>IFERROR(VLOOKUP(AN224,[1]!Tabla1[[#All],[HdP Cód Nuevo]:[HdP Nombre]],2,FALSE),"")</f>
        <v/>
      </c>
      <c r="AP224" t="str">
        <f t="shared" si="8"/>
        <v/>
      </c>
    </row>
    <row r="225" spans="36:42" x14ac:dyDescent="0.25">
      <c r="AJ225" s="7" t="s">
        <v>278</v>
      </c>
      <c r="AK225" s="5"/>
      <c r="AL225" s="7" t="str">
        <f>+IFERROR(VLOOKUP(AK225,Tabla1[],2,FALSE),"")</f>
        <v/>
      </c>
      <c r="AM225" t="str">
        <f>+IFERROR(VLOOKUP(AL225,[1]!Tabla_áreas[#Data],3,FALSE),"")</f>
        <v/>
      </c>
      <c r="AN225" t="str">
        <f t="shared" si="7"/>
        <v/>
      </c>
      <c r="AO225" t="str">
        <f>IFERROR(VLOOKUP(AN225,[1]!Tabla1[[#All],[HdP Cód Nuevo]:[HdP Nombre]],2,FALSE),"")</f>
        <v/>
      </c>
      <c r="AP225" t="str">
        <f t="shared" si="8"/>
        <v/>
      </c>
    </row>
    <row r="226" spans="36:42" x14ac:dyDescent="0.25">
      <c r="AJ226" s="7" t="s">
        <v>5</v>
      </c>
      <c r="AK226" s="5"/>
      <c r="AL226" s="7" t="str">
        <f>+IFERROR(VLOOKUP(AK226,Tabla1[],2,FALSE),"")</f>
        <v/>
      </c>
      <c r="AM226" t="str">
        <f>+IFERROR(VLOOKUP(AL226,[1]!Tabla_áreas[#Data],3,FALSE),"")</f>
        <v/>
      </c>
      <c r="AN226" t="str">
        <f t="shared" si="7"/>
        <v/>
      </c>
      <c r="AO226" t="str">
        <f>IFERROR(VLOOKUP(AN226,[1]!Tabla1[[#All],[HdP Cód Nuevo]:[HdP Nombre]],2,FALSE),"")</f>
        <v/>
      </c>
      <c r="AP226" t="str">
        <f t="shared" si="8"/>
        <v/>
      </c>
    </row>
    <row r="227" spans="36:42" x14ac:dyDescent="0.25">
      <c r="AJ227" s="7" t="s">
        <v>8</v>
      </c>
      <c r="AL227" s="7" t="str">
        <f>+IFERROR(VLOOKUP(AK227,Tabla1[],2,FALSE),"")</f>
        <v/>
      </c>
      <c r="AM227" t="str">
        <f>+IFERROR(VLOOKUP(AL227,[1]!Tabla_áreas[#Data],3,FALSE),"")</f>
        <v/>
      </c>
      <c r="AN227" t="str">
        <f t="shared" si="7"/>
        <v/>
      </c>
      <c r="AO227" t="str">
        <f>IFERROR(VLOOKUP(AN227,[1]!Tabla1[[#All],[HdP Cód Nuevo]:[HdP Nombre]],2,FALSE),"")</f>
        <v/>
      </c>
      <c r="AP227" t="str">
        <f t="shared" si="8"/>
        <v/>
      </c>
    </row>
    <row r="228" spans="36:42" x14ac:dyDescent="0.25">
      <c r="AJ228" s="7" t="s">
        <v>6</v>
      </c>
      <c r="AL228" s="7" t="str">
        <f>+IFERROR(VLOOKUP(AK228,Tabla1[],2,FALSE),"")</f>
        <v/>
      </c>
      <c r="AM228" t="str">
        <f>+IFERROR(VLOOKUP(AL228,[1]!Tabla_áreas[#Data],3,FALSE),"")</f>
        <v/>
      </c>
      <c r="AN228" t="str">
        <f t="shared" si="7"/>
        <v/>
      </c>
      <c r="AO228" t="str">
        <f>IFERROR(VLOOKUP(AN228,[1]!Tabla1[[#All],[HdP Cód Nuevo]:[HdP Nombre]],2,FALSE),"")</f>
        <v/>
      </c>
      <c r="AP228" t="str">
        <f t="shared" si="8"/>
        <v/>
      </c>
    </row>
    <row r="229" spans="36:42" x14ac:dyDescent="0.25">
      <c r="AJ229" s="7" t="s">
        <v>9</v>
      </c>
      <c r="AL229" s="7" t="str">
        <f>+IFERROR(VLOOKUP(AK229,Tabla1[],2,FALSE),"")</f>
        <v/>
      </c>
      <c r="AM229" t="str">
        <f>+IFERROR(VLOOKUP(AL229,[1]!Tabla_áreas[#Data],3,FALSE),"")</f>
        <v/>
      </c>
      <c r="AN229" t="str">
        <f t="shared" si="7"/>
        <v/>
      </c>
      <c r="AO229" t="str">
        <f>IFERROR(VLOOKUP(AN229,[1]!Tabla1[[#All],[HdP Cód Nuevo]:[HdP Nombre]],2,FALSE),"")</f>
        <v/>
      </c>
      <c r="AP229" t="str">
        <f t="shared" si="8"/>
        <v/>
      </c>
    </row>
    <row r="230" spans="36:42" x14ac:dyDescent="0.25">
      <c r="AJ230" s="7" t="s">
        <v>7</v>
      </c>
      <c r="AK230" t="s">
        <v>1160</v>
      </c>
      <c r="AL230" s="7" t="str">
        <f>+IFERROR(VLOOKUP(AK230,Tabla1[],2,FALSE),"")</f>
        <v>PEH</v>
      </c>
      <c r="AM230" t="str">
        <f>+IFERROR(VLOOKUP(AL230,[1]!Tabla_áreas[#Data],3,FALSE),"")</f>
        <v/>
      </c>
      <c r="AN230" t="str">
        <f t="shared" si="7"/>
        <v>PEH-30-01</v>
      </c>
      <c r="AO230" t="str">
        <f>IFERROR(VLOOKUP(AN230,[1]!Tabla1[[#All],[HdP Cód Nuevo]:[HdP Nombre]],2,FALSE),"")</f>
        <v/>
      </c>
      <c r="AP230" t="str">
        <f t="shared" si="8"/>
        <v>\\SERVER2012\ingenieria de procesos\Hojas de proceso\\PEH-30-01 .xlsx</v>
      </c>
    </row>
    <row r="231" spans="36:42" x14ac:dyDescent="0.25">
      <c r="AJ231" s="7" t="s">
        <v>279</v>
      </c>
      <c r="AK231" t="s">
        <v>1161</v>
      </c>
      <c r="AL231" s="7" t="str">
        <f>+IFERROR(VLOOKUP(AK231,Tabla1[],2,FALSE),"")</f>
        <v>PEH</v>
      </c>
      <c r="AM231" t="str">
        <f>+IFERROR(VLOOKUP(AL231,[1]!Tabla_áreas[#Data],3,FALSE),"")</f>
        <v/>
      </c>
      <c r="AN231" t="str">
        <f t="shared" si="7"/>
        <v>PEH-30-05</v>
      </c>
      <c r="AO231" t="str">
        <f>IFERROR(VLOOKUP(AN231,[1]!Tabla1[[#All],[HdP Cód Nuevo]:[HdP Nombre]],2,FALSE),"")</f>
        <v/>
      </c>
      <c r="AP231" t="str">
        <f t="shared" si="8"/>
        <v>\\SERVER2012\ingenieria de procesos\Hojas de proceso\\PEH-30-05 .xlsx</v>
      </c>
    </row>
    <row r="232" spans="36:42" x14ac:dyDescent="0.25">
      <c r="AJ232" s="7" t="s">
        <v>280</v>
      </c>
      <c r="AL232" s="7" t="str">
        <f>+IFERROR(VLOOKUP(AK232,Tabla1[],2,FALSE),"")</f>
        <v/>
      </c>
      <c r="AM232" t="str">
        <f>+IFERROR(VLOOKUP(AL232,[1]!Tabla_áreas[#Data],3,FALSE),"")</f>
        <v/>
      </c>
      <c r="AN232" t="str">
        <f t="shared" si="7"/>
        <v/>
      </c>
      <c r="AO232" t="str">
        <f>IFERROR(VLOOKUP(AN232,[1]!Tabla1[[#All],[HdP Cód Nuevo]:[HdP Nombre]],2,FALSE),"")</f>
        <v/>
      </c>
      <c r="AP232" t="str">
        <f t="shared" si="8"/>
        <v/>
      </c>
    </row>
    <row r="233" spans="36:42" x14ac:dyDescent="0.25">
      <c r="AJ233" s="7" t="s">
        <v>281</v>
      </c>
      <c r="AL233" s="7" t="str">
        <f>+IFERROR(VLOOKUP(AK233,Tabla1[],2,FALSE),"")</f>
        <v/>
      </c>
      <c r="AM233" t="str">
        <f>+IFERROR(VLOOKUP(AL233,[1]!Tabla_áreas[#Data],3,FALSE),"")</f>
        <v/>
      </c>
      <c r="AN233" t="str">
        <f t="shared" si="7"/>
        <v/>
      </c>
      <c r="AO233" t="str">
        <f>IFERROR(VLOOKUP(AN233,[1]!Tabla1[[#All],[HdP Cód Nuevo]:[HdP Nombre]],2,FALSE),"")</f>
        <v/>
      </c>
      <c r="AP233" t="str">
        <f t="shared" si="8"/>
        <v/>
      </c>
    </row>
    <row r="234" spans="36:42" x14ac:dyDescent="0.25">
      <c r="AJ234" s="7" t="s">
        <v>282</v>
      </c>
      <c r="AL234" s="7" t="str">
        <f>+IFERROR(VLOOKUP(AK234,Tabla1[],2,FALSE),"")</f>
        <v/>
      </c>
      <c r="AM234" t="str">
        <f>+IFERROR(VLOOKUP(AL234,[1]!Tabla_áreas[#Data],3,FALSE),"")</f>
        <v/>
      </c>
      <c r="AN234" t="str">
        <f t="shared" si="7"/>
        <v/>
      </c>
      <c r="AO234" t="str">
        <f>IFERROR(VLOOKUP(AN234,[1]!Tabla1[[#All],[HdP Cód Nuevo]:[HdP Nombre]],2,FALSE),"")</f>
        <v/>
      </c>
      <c r="AP234" t="str">
        <f t="shared" si="8"/>
        <v/>
      </c>
    </row>
    <row r="235" spans="36:42" x14ac:dyDescent="0.25">
      <c r="AJ235" s="7" t="s">
        <v>283</v>
      </c>
      <c r="AK235" t="s">
        <v>950</v>
      </c>
      <c r="AL235" s="7" t="str">
        <f>+IFERROR(VLOOKUP(AK235,Tabla1[],2,FALSE),"")</f>
        <v/>
      </c>
      <c r="AM235" t="str">
        <f>+IFERROR(VLOOKUP(AL235,[1]!Tabla_áreas[#Data],3,FALSE),"")</f>
        <v/>
      </c>
      <c r="AN235" t="str">
        <f t="shared" si="7"/>
        <v/>
      </c>
      <c r="AO235" t="str">
        <f>IFERROR(VLOOKUP(AN235,[1]!Tabla1[[#All],[HdP Cód Nuevo]:[HdP Nombre]],2,FALSE),"")</f>
        <v/>
      </c>
      <c r="AP235" t="str">
        <f t="shared" si="8"/>
        <v/>
      </c>
    </row>
    <row r="236" spans="36:42" x14ac:dyDescent="0.25">
      <c r="AJ236" s="7" t="s">
        <v>284</v>
      </c>
      <c r="AK236" t="s">
        <v>1199</v>
      </c>
      <c r="AL236" s="7" t="str">
        <f>+IFERROR(VLOOKUP(AK236,Tabla1[],2,FALSE),"")</f>
        <v>EQU</v>
      </c>
      <c r="AM236" t="str">
        <f>+IFERROR(VLOOKUP(AL236,[1]!Tabla_áreas[#Data],3,FALSE),"")</f>
        <v/>
      </c>
      <c r="AN236" t="str">
        <f t="shared" si="7"/>
        <v>EQU-14-05</v>
      </c>
      <c r="AO236" t="str">
        <f>IFERROR(VLOOKUP(AN236,[1]!Tabla1[[#All],[HdP Cód Nuevo]:[HdP Nombre]],2,FALSE),"")</f>
        <v/>
      </c>
      <c r="AP236" t="str">
        <f t="shared" si="8"/>
        <v>\\SERVER2012\ingenieria de procesos\Hojas de proceso\\EQU-14-05 .xlsx</v>
      </c>
    </row>
    <row r="237" spans="36:42" x14ac:dyDescent="0.25">
      <c r="AJ237" s="7" t="s">
        <v>285</v>
      </c>
      <c r="AL237" s="7" t="str">
        <f>+IFERROR(VLOOKUP(AK237,Tabla1[],2,FALSE),"")</f>
        <v/>
      </c>
      <c r="AM237" t="str">
        <f>+IFERROR(VLOOKUP(AL237,[1]!Tabla_áreas[#Data],3,FALSE),"")</f>
        <v/>
      </c>
      <c r="AN237" t="str">
        <f t="shared" si="7"/>
        <v/>
      </c>
      <c r="AO237" t="str">
        <f>IFERROR(VLOOKUP(AN237,[1]!Tabla1[[#All],[HdP Cód Nuevo]:[HdP Nombre]],2,FALSE),"")</f>
        <v/>
      </c>
      <c r="AP237" t="str">
        <f t="shared" si="8"/>
        <v/>
      </c>
    </row>
    <row r="238" spans="36:42" x14ac:dyDescent="0.25">
      <c r="AJ238" s="7" t="s">
        <v>286</v>
      </c>
      <c r="AL238" s="7" t="str">
        <f>+IFERROR(VLOOKUP(AK238,Tabla1[],2,FALSE),"")</f>
        <v/>
      </c>
      <c r="AM238" t="str">
        <f>+IFERROR(VLOOKUP(AL238,[1]!Tabla_áreas[#Data],3,FALSE),"")</f>
        <v/>
      </c>
      <c r="AN238" t="str">
        <f t="shared" si="7"/>
        <v/>
      </c>
      <c r="AO238" t="str">
        <f>IFERROR(VLOOKUP(AN238,[1]!Tabla1[[#All],[HdP Cód Nuevo]:[HdP Nombre]],2,FALSE),"")</f>
        <v/>
      </c>
      <c r="AP238" t="str">
        <f t="shared" si="8"/>
        <v/>
      </c>
    </row>
    <row r="239" spans="36:42" x14ac:dyDescent="0.25">
      <c r="AJ239" s="7" t="s">
        <v>10</v>
      </c>
      <c r="AK239" t="s">
        <v>1200</v>
      </c>
      <c r="AL239" s="7" t="str">
        <f>+IFERROR(VLOOKUP(AK239,Tabla1[],2,FALSE),"")</f>
        <v>ARH</v>
      </c>
      <c r="AM239" t="str">
        <f>+IFERROR(VLOOKUP(AL239,[1]!Tabla_áreas[#Data],3,FALSE),"")</f>
        <v/>
      </c>
      <c r="AN239" t="str">
        <f t="shared" si="7"/>
        <v>ARH-13-01</v>
      </c>
      <c r="AO239" t="str">
        <f>IFERROR(VLOOKUP(AN239,[1]!Tabla1[[#All],[HdP Cód Nuevo]:[HdP Nombre]],2,FALSE),"")</f>
        <v/>
      </c>
      <c r="AP239" t="str">
        <f t="shared" si="8"/>
        <v>\\SERVER2012\ingenieria de procesos\Hojas de proceso\\ARH-13-01 .xlsx</v>
      </c>
    </row>
    <row r="240" spans="36:42" x14ac:dyDescent="0.25">
      <c r="AJ240" s="7" t="s">
        <v>287</v>
      </c>
      <c r="AK240" t="s">
        <v>1204</v>
      </c>
      <c r="AL240" s="7" t="str">
        <f>+IFERROR(VLOOKUP(AK240,Tabla1[],2,FALSE),"")</f>
        <v>SUB</v>
      </c>
      <c r="AM240" t="str">
        <f>+IFERROR(VLOOKUP(AL240,[1]!Tabla_áreas[#Data],3,FALSE),"")</f>
        <v/>
      </c>
      <c r="AN240" t="str">
        <f t="shared" si="7"/>
        <v>SUB-60-01</v>
      </c>
      <c r="AO240" t="str">
        <f>IFERROR(VLOOKUP(AN240,[1]!Tabla1[[#All],[HdP Cód Nuevo]:[HdP Nombre]],2,FALSE),"")</f>
        <v/>
      </c>
      <c r="AP240" t="str">
        <f t="shared" si="8"/>
        <v>\\SERVER2012\ingenieria de procesos\Hojas de proceso\\SUB-60-01 .xlsx</v>
      </c>
    </row>
    <row r="241" spans="36:42" x14ac:dyDescent="0.25">
      <c r="AJ241" s="7" t="s">
        <v>288</v>
      </c>
      <c r="AL241" s="7" t="str">
        <f>+IFERROR(VLOOKUP(AK241,Tabla1[],2,FALSE),"")</f>
        <v/>
      </c>
      <c r="AM241" t="str">
        <f>+IFERROR(VLOOKUP(AL241,[1]!Tabla_áreas[#Data],3,FALSE),"")</f>
        <v/>
      </c>
      <c r="AN241" t="str">
        <f t="shared" si="7"/>
        <v/>
      </c>
      <c r="AO241" t="str">
        <f>IFERROR(VLOOKUP(AN241,[1]!Tabla1[[#All],[HdP Cód Nuevo]:[HdP Nombre]],2,FALSE),"")</f>
        <v/>
      </c>
      <c r="AP241" t="str">
        <f t="shared" si="8"/>
        <v/>
      </c>
    </row>
    <row r="242" spans="36:42" x14ac:dyDescent="0.25">
      <c r="AJ242" s="7" t="s">
        <v>11</v>
      </c>
      <c r="AL242" s="7" t="str">
        <f>+IFERROR(VLOOKUP(AK242,Tabla1[],2,FALSE),"")</f>
        <v/>
      </c>
      <c r="AM242" t="str">
        <f>+IFERROR(VLOOKUP(AL242,[1]!Tabla_áreas[#Data],3,FALSE),"")</f>
        <v/>
      </c>
      <c r="AN242" t="str">
        <f t="shared" si="7"/>
        <v/>
      </c>
      <c r="AO242" t="str">
        <f>IFERROR(VLOOKUP(AN242,[1]!Tabla1[[#All],[HdP Cód Nuevo]:[HdP Nombre]],2,FALSE),"")</f>
        <v/>
      </c>
      <c r="AP242" t="str">
        <f t="shared" si="8"/>
        <v/>
      </c>
    </row>
    <row r="243" spans="36:42" x14ac:dyDescent="0.25">
      <c r="AJ243" s="7" t="s">
        <v>12</v>
      </c>
      <c r="AK243" t="s">
        <v>1201</v>
      </c>
      <c r="AL243" s="7" t="str">
        <f>+IFERROR(VLOOKUP(AK243,Tabla1[],2,FALSE),"")</f>
        <v>ARH</v>
      </c>
      <c r="AM243" t="str">
        <f>+IFERROR(VLOOKUP(AL243,[1]!Tabla_áreas[#Data],3,FALSE),"")</f>
        <v/>
      </c>
      <c r="AN243" t="str">
        <f t="shared" si="7"/>
        <v>ARH-15-12</v>
      </c>
      <c r="AO243" t="str">
        <f>IFERROR(VLOOKUP(AN243,[1]!Tabla1[[#All],[HdP Cód Nuevo]:[HdP Nombre]],2,FALSE),"")</f>
        <v/>
      </c>
      <c r="AP243" t="str">
        <f t="shared" si="8"/>
        <v>\\SERVER2012\ingenieria de procesos\Hojas de proceso\\ARH-15-12 .xlsx</v>
      </c>
    </row>
    <row r="244" spans="36:42" x14ac:dyDescent="0.25">
      <c r="AJ244" s="7" t="s">
        <v>289</v>
      </c>
      <c r="AL244" s="7" t="str">
        <f>+IFERROR(VLOOKUP(AK244,Tabla1[],2,FALSE),"")</f>
        <v/>
      </c>
      <c r="AM244" t="str">
        <f>+IFERROR(VLOOKUP(AL244,[1]!Tabla_áreas[#Data],3,FALSE),"")</f>
        <v/>
      </c>
      <c r="AN244" t="str">
        <f t="shared" si="7"/>
        <v/>
      </c>
      <c r="AO244" t="str">
        <f>IFERROR(VLOOKUP(AN244,[1]!Tabla1[[#All],[HdP Cód Nuevo]:[HdP Nombre]],2,FALSE),"")</f>
        <v/>
      </c>
      <c r="AP244" t="str">
        <f t="shared" si="8"/>
        <v/>
      </c>
    </row>
    <row r="245" spans="36:42" x14ac:dyDescent="0.25">
      <c r="AJ245" s="7" t="s">
        <v>290</v>
      </c>
      <c r="AL245" s="7" t="str">
        <f>+IFERROR(VLOOKUP(AK245,Tabla1[],2,FALSE),"")</f>
        <v/>
      </c>
      <c r="AM245" t="str">
        <f>+IFERROR(VLOOKUP(AL245,[1]!Tabla_áreas[#Data],3,FALSE),"")</f>
        <v/>
      </c>
      <c r="AN245" t="str">
        <f t="shared" si="7"/>
        <v/>
      </c>
      <c r="AO245" t="str">
        <f>IFERROR(VLOOKUP(AN245,[1]!Tabla1[[#All],[HdP Cód Nuevo]:[HdP Nombre]],2,FALSE),"")</f>
        <v/>
      </c>
      <c r="AP245" t="str">
        <f t="shared" si="8"/>
        <v/>
      </c>
    </row>
    <row r="246" spans="36:42" x14ac:dyDescent="0.25">
      <c r="AJ246" s="7" t="s">
        <v>291</v>
      </c>
      <c r="AK246" s="5" t="s">
        <v>1202</v>
      </c>
      <c r="AL246" s="7" t="str">
        <f>+IFERROR(VLOOKUP(AK246,Tabla1[],2,FALSE),"")</f>
        <v>ARH</v>
      </c>
      <c r="AM246" t="str">
        <f>+IFERROR(VLOOKUP(AL246,[1]!Tabla_áreas[#Data],3,FALSE),"")</f>
        <v/>
      </c>
      <c r="AN246" t="str">
        <f t="shared" si="7"/>
        <v>ARH-14-01</v>
      </c>
      <c r="AO246" t="str">
        <f>IFERROR(VLOOKUP(AN246,[1]!Tabla1[[#All],[HdP Cód Nuevo]:[HdP Nombre]],2,FALSE),"")</f>
        <v/>
      </c>
      <c r="AP246" t="str">
        <f t="shared" si="8"/>
        <v>\\SERVER2012\ingenieria de procesos\Hojas de proceso\\ARH-14-01 .xlsx</v>
      </c>
    </row>
    <row r="247" spans="36:42" x14ac:dyDescent="0.25">
      <c r="AJ247" s="7" t="s">
        <v>292</v>
      </c>
      <c r="AL247" s="7" t="str">
        <f>+IFERROR(VLOOKUP(AK247,Tabla1[],2,FALSE),"")</f>
        <v/>
      </c>
      <c r="AM247" t="str">
        <f>+IFERROR(VLOOKUP(AL247,[1]!Tabla_áreas[#Data],3,FALSE),"")</f>
        <v/>
      </c>
      <c r="AN247" t="str">
        <f t="shared" si="7"/>
        <v/>
      </c>
      <c r="AO247" t="str">
        <f>IFERROR(VLOOKUP(AN247,[1]!Tabla1[[#All],[HdP Cód Nuevo]:[HdP Nombre]],2,FALSE),"")</f>
        <v/>
      </c>
      <c r="AP247" t="str">
        <f t="shared" si="8"/>
        <v/>
      </c>
    </row>
    <row r="248" spans="36:42" x14ac:dyDescent="0.25">
      <c r="AJ248" s="7" t="s">
        <v>293</v>
      </c>
      <c r="AL248" s="7" t="str">
        <f>+IFERROR(VLOOKUP(AK248,Tabla1[],2,FALSE),"")</f>
        <v/>
      </c>
      <c r="AM248" t="str">
        <f>+IFERROR(VLOOKUP(AL248,[1]!Tabla_áreas[#Data],3,FALSE),"")</f>
        <v/>
      </c>
      <c r="AN248" t="str">
        <f t="shared" si="7"/>
        <v/>
      </c>
      <c r="AO248" t="str">
        <f>IFERROR(VLOOKUP(AN248,[1]!Tabla1[[#All],[HdP Cód Nuevo]:[HdP Nombre]],2,FALSE),"")</f>
        <v/>
      </c>
      <c r="AP248" t="str">
        <f t="shared" si="8"/>
        <v/>
      </c>
    </row>
    <row r="249" spans="36:42" x14ac:dyDescent="0.25">
      <c r="AJ249" s="7" t="s">
        <v>294</v>
      </c>
      <c r="AK249" s="5" t="s">
        <v>1107</v>
      </c>
      <c r="AL249" s="7" t="str">
        <f>+IFERROR(VLOOKUP(AK249,Tabla1[],2,FALSE),"")</f>
        <v>EQU</v>
      </c>
      <c r="AM249" t="str">
        <f>+IFERROR(VLOOKUP(AL249,[1]!Tabla_áreas[#Data],3,FALSE),"")</f>
        <v/>
      </c>
      <c r="AN249" t="str">
        <f t="shared" si="7"/>
        <v>EQU-05-10</v>
      </c>
      <c r="AO249" t="str">
        <f>IFERROR(VLOOKUP(AN249,[1]!Tabla1[[#All],[HdP Cód Nuevo]:[HdP Nombre]],2,FALSE),"")</f>
        <v/>
      </c>
      <c r="AP249" t="str">
        <f t="shared" si="8"/>
        <v>\\SERVER2012\ingenieria de procesos\Hojas de proceso\\EQU-05-10 .xlsx</v>
      </c>
    </row>
    <row r="250" spans="36:42" x14ac:dyDescent="0.25">
      <c r="AJ250" s="7" t="s">
        <v>295</v>
      </c>
      <c r="AL250" s="7" t="str">
        <f>+IFERROR(VLOOKUP(AK250,Tabla1[],2,FALSE),"")</f>
        <v/>
      </c>
      <c r="AM250" t="str">
        <f>+IFERROR(VLOOKUP(AL250,[1]!Tabla_áreas[#Data],3,FALSE),"")</f>
        <v/>
      </c>
      <c r="AN250" t="str">
        <f t="shared" si="7"/>
        <v/>
      </c>
      <c r="AO250" t="str">
        <f>IFERROR(VLOOKUP(AN250,[1]!Tabla1[[#All],[HdP Cód Nuevo]:[HdP Nombre]],2,FALSE),"")</f>
        <v/>
      </c>
      <c r="AP250" t="str">
        <f t="shared" si="8"/>
        <v/>
      </c>
    </row>
    <row r="251" spans="36:42" x14ac:dyDescent="0.25">
      <c r="AJ251" s="7" t="s">
        <v>296</v>
      </c>
      <c r="AK251" t="s">
        <v>947</v>
      </c>
      <c r="AL251" s="7" t="str">
        <f>+IFERROR(VLOOKUP(AK251,Tabla1[],2,FALSE),"")</f>
        <v>CHA</v>
      </c>
      <c r="AM251" t="str">
        <f>+IFERROR(VLOOKUP(AL251,[1]!Tabla_áreas[#Data],3,FALSE),"")</f>
        <v/>
      </c>
      <c r="AN251" t="str">
        <f t="shared" si="7"/>
        <v>CHA-01-15</v>
      </c>
      <c r="AO251" t="str">
        <f>IFERROR(VLOOKUP(AN251,[1]!Tabla1[[#All],[HdP Cód Nuevo]:[HdP Nombre]],2,FALSE),"")</f>
        <v/>
      </c>
      <c r="AP251" t="str">
        <f t="shared" si="8"/>
        <v>\\SERVER2012\ingenieria de procesos\Hojas de proceso\\CHA-01-15 .xlsx</v>
      </c>
    </row>
    <row r="252" spans="36:42" x14ac:dyDescent="0.25">
      <c r="AJ252" s="7" t="s">
        <v>297</v>
      </c>
      <c r="AL252" s="7" t="str">
        <f>+IFERROR(VLOOKUP(AK252,Tabla1[],2,FALSE),"")</f>
        <v/>
      </c>
      <c r="AM252" t="str">
        <f>+IFERROR(VLOOKUP(AL252,[1]!Tabla_áreas[#Data],3,FALSE),"")</f>
        <v/>
      </c>
      <c r="AN252" t="str">
        <f t="shared" si="7"/>
        <v/>
      </c>
      <c r="AO252" t="str">
        <f>IFERROR(VLOOKUP(AN252,[1]!Tabla1[[#All],[HdP Cód Nuevo]:[HdP Nombre]],2,FALSE),"")</f>
        <v/>
      </c>
      <c r="AP252" t="str">
        <f t="shared" si="8"/>
        <v/>
      </c>
    </row>
    <row r="253" spans="36:42" x14ac:dyDescent="0.25">
      <c r="AJ253" s="7" t="s">
        <v>298</v>
      </c>
      <c r="AL253" s="7" t="str">
        <f>+IFERROR(VLOOKUP(AK253,Tabla1[],2,FALSE),"")</f>
        <v/>
      </c>
      <c r="AM253" t="str">
        <f>+IFERROR(VLOOKUP(AL253,[1]!Tabla_áreas[#Data],3,FALSE),"")</f>
        <v/>
      </c>
      <c r="AN253" t="str">
        <f t="shared" si="7"/>
        <v/>
      </c>
      <c r="AO253" t="str">
        <f>IFERROR(VLOOKUP(AN253,[1]!Tabla1[[#All],[HdP Cód Nuevo]:[HdP Nombre]],2,FALSE),"")</f>
        <v/>
      </c>
      <c r="AP253" t="str">
        <f t="shared" si="8"/>
        <v/>
      </c>
    </row>
    <row r="254" spans="36:42" x14ac:dyDescent="0.25">
      <c r="AJ254" s="7" t="s">
        <v>299</v>
      </c>
      <c r="AL254" s="7" t="str">
        <f>+IFERROR(VLOOKUP(AK254,Tabla1[],2,FALSE),"")</f>
        <v/>
      </c>
      <c r="AM254" t="str">
        <f>+IFERROR(VLOOKUP(AL254,[1]!Tabla_áreas[#Data],3,FALSE),"")</f>
        <v/>
      </c>
      <c r="AN254" t="str">
        <f t="shared" si="7"/>
        <v/>
      </c>
      <c r="AO254" t="str">
        <f>IFERROR(VLOOKUP(AN254,[1]!Tabla1[[#All],[HdP Cód Nuevo]:[HdP Nombre]],2,FALSE),"")</f>
        <v/>
      </c>
      <c r="AP254" t="str">
        <f t="shared" si="8"/>
        <v/>
      </c>
    </row>
    <row r="255" spans="36:42" x14ac:dyDescent="0.25">
      <c r="AJ255" s="7" t="s">
        <v>300</v>
      </c>
      <c r="AL255" s="7" t="str">
        <f>+IFERROR(VLOOKUP(AK255,Tabla1[],2,FALSE),"")</f>
        <v/>
      </c>
      <c r="AM255" t="str">
        <f>+IFERROR(VLOOKUP(AL255,[1]!Tabla_áreas[#Data],3,FALSE),"")</f>
        <v/>
      </c>
      <c r="AN255" t="str">
        <f t="shared" si="7"/>
        <v/>
      </c>
      <c r="AO255" t="str">
        <f>IFERROR(VLOOKUP(AN255,[1]!Tabla1[[#All],[HdP Cód Nuevo]:[HdP Nombre]],2,FALSE),"")</f>
        <v/>
      </c>
      <c r="AP255" t="str">
        <f t="shared" si="8"/>
        <v/>
      </c>
    </row>
    <row r="256" spans="36:42" x14ac:dyDescent="0.25">
      <c r="AJ256" s="7" t="s">
        <v>301</v>
      </c>
      <c r="AL256" s="7" t="str">
        <f>+IFERROR(VLOOKUP(AK256,Tabla1[],2,FALSE),"")</f>
        <v/>
      </c>
      <c r="AM256" t="str">
        <f>+IFERROR(VLOOKUP(AL256,[1]!Tabla_áreas[#Data],3,FALSE),"")</f>
        <v/>
      </c>
      <c r="AN256" t="str">
        <f t="shared" si="7"/>
        <v/>
      </c>
      <c r="AO256" t="str">
        <f>IFERROR(VLOOKUP(AN256,[1]!Tabla1[[#All],[HdP Cód Nuevo]:[HdP Nombre]],2,FALSE),"")</f>
        <v/>
      </c>
      <c r="AP256" t="str">
        <f t="shared" si="8"/>
        <v/>
      </c>
    </row>
    <row r="257" spans="36:42" x14ac:dyDescent="0.25">
      <c r="AJ257" s="7" t="s">
        <v>302</v>
      </c>
      <c r="AL257" s="7" t="str">
        <f>+IFERROR(VLOOKUP(AK257,Tabla1[],2,FALSE),"")</f>
        <v/>
      </c>
      <c r="AM257" t="str">
        <f>+IFERROR(VLOOKUP(AL257,[1]!Tabla_áreas[#Data],3,FALSE),"")</f>
        <v/>
      </c>
      <c r="AN257" t="str">
        <f t="shared" ref="AN257:AN320" si="9">IF(AL257="","",AL257&amp;"-"&amp;RIGHT(AK257,5))</f>
        <v/>
      </c>
      <c r="AO257" t="str">
        <f>IFERROR(VLOOKUP(AN257,[1]!Tabla1[[#All],[HdP Cód Nuevo]:[HdP Nombre]],2,FALSE),"")</f>
        <v/>
      </c>
      <c r="AP257" t="str">
        <f t="shared" si="8"/>
        <v/>
      </c>
    </row>
    <row r="258" spans="36:42" x14ac:dyDescent="0.25">
      <c r="AJ258" s="7" t="s">
        <v>303</v>
      </c>
      <c r="AL258" s="7" t="str">
        <f>+IFERROR(VLOOKUP(AK258,Tabla1[],2,FALSE),"")</f>
        <v/>
      </c>
      <c r="AM258" t="str">
        <f>+IFERROR(VLOOKUP(AL258,[1]!Tabla_áreas[#Data],3,FALSE),"")</f>
        <v/>
      </c>
      <c r="AN258" t="str">
        <f t="shared" si="9"/>
        <v/>
      </c>
      <c r="AO258" t="str">
        <f>IFERROR(VLOOKUP(AN258,[1]!Tabla1[[#All],[HdP Cód Nuevo]:[HdP Nombre]],2,FALSE),"")</f>
        <v/>
      </c>
      <c r="AP258" t="str">
        <f t="shared" si="8"/>
        <v/>
      </c>
    </row>
    <row r="259" spans="36:42" x14ac:dyDescent="0.25">
      <c r="AJ259" s="7" t="s">
        <v>304</v>
      </c>
      <c r="AL259" s="7" t="str">
        <f>+IFERROR(VLOOKUP(AK259,Tabla1[],2,FALSE),"")</f>
        <v/>
      </c>
      <c r="AM259" t="str">
        <f>+IFERROR(VLOOKUP(AL259,[1]!Tabla_áreas[#Data],3,FALSE),"")</f>
        <v/>
      </c>
      <c r="AN259" t="str">
        <f t="shared" si="9"/>
        <v/>
      </c>
      <c r="AO259" t="str">
        <f>IFERROR(VLOOKUP(AN259,[1]!Tabla1[[#All],[HdP Cód Nuevo]:[HdP Nombre]],2,FALSE),"")</f>
        <v/>
      </c>
      <c r="AP259" t="str">
        <f t="shared" si="8"/>
        <v/>
      </c>
    </row>
    <row r="260" spans="36:42" x14ac:dyDescent="0.25">
      <c r="AJ260" s="7" t="s">
        <v>305</v>
      </c>
      <c r="AL260" s="7" t="str">
        <f>+IFERROR(VLOOKUP(AK260,Tabla1[],2,FALSE),"")</f>
        <v/>
      </c>
      <c r="AM260" t="str">
        <f>+IFERROR(VLOOKUP(AL260,[1]!Tabla_áreas[#Data],3,FALSE),"")</f>
        <v/>
      </c>
      <c r="AN260" t="str">
        <f t="shared" si="9"/>
        <v/>
      </c>
      <c r="AO260" t="str">
        <f>IFERROR(VLOOKUP(AN260,[1]!Tabla1[[#All],[HdP Cód Nuevo]:[HdP Nombre]],2,FALSE),"")</f>
        <v/>
      </c>
      <c r="AP260" t="str">
        <f t="shared" si="8"/>
        <v/>
      </c>
    </row>
    <row r="261" spans="36:42" x14ac:dyDescent="0.25">
      <c r="AJ261" s="7" t="s">
        <v>306</v>
      </c>
      <c r="AL261" s="7" t="str">
        <f>+IFERROR(VLOOKUP(AK261,Tabla1[],2,FALSE),"")</f>
        <v/>
      </c>
      <c r="AM261" t="str">
        <f>+IFERROR(VLOOKUP(AL261,[1]!Tabla_áreas[#Data],3,FALSE),"")</f>
        <v/>
      </c>
      <c r="AN261" t="str">
        <f t="shared" si="9"/>
        <v/>
      </c>
      <c r="AO261" t="str">
        <f>IFERROR(VLOOKUP(AN261,[1]!Tabla1[[#All],[HdP Cód Nuevo]:[HdP Nombre]],2,FALSE),"")</f>
        <v/>
      </c>
      <c r="AP261" t="str">
        <f t="shared" si="8"/>
        <v/>
      </c>
    </row>
    <row r="262" spans="36:42" x14ac:dyDescent="0.25">
      <c r="AJ262" s="7" t="s">
        <v>307</v>
      </c>
      <c r="AL262" s="7" t="str">
        <f>+IFERROR(VLOOKUP(AK262,Tabla1[],2,FALSE),"")</f>
        <v/>
      </c>
      <c r="AM262" t="str">
        <f>+IFERROR(VLOOKUP(AL262,[1]!Tabla_áreas[#Data],3,FALSE),"")</f>
        <v/>
      </c>
      <c r="AN262" t="str">
        <f t="shared" si="9"/>
        <v/>
      </c>
      <c r="AO262" t="str">
        <f>IFERROR(VLOOKUP(AN262,[1]!Tabla1[[#All],[HdP Cód Nuevo]:[HdP Nombre]],2,FALSE),"")</f>
        <v/>
      </c>
      <c r="AP262" t="str">
        <f t="shared" si="8"/>
        <v/>
      </c>
    </row>
    <row r="263" spans="36:42" x14ac:dyDescent="0.25">
      <c r="AJ263" s="7" t="s">
        <v>308</v>
      </c>
      <c r="AL263" s="7" t="str">
        <f>+IFERROR(VLOOKUP(AK263,Tabla1[],2,FALSE),"")</f>
        <v/>
      </c>
      <c r="AM263" t="str">
        <f>+IFERROR(VLOOKUP(AL263,[1]!Tabla_áreas[#Data],3,FALSE),"")</f>
        <v/>
      </c>
      <c r="AN263" t="str">
        <f t="shared" si="9"/>
        <v/>
      </c>
      <c r="AO263" t="str">
        <f>IFERROR(VLOOKUP(AN263,[1]!Tabla1[[#All],[HdP Cód Nuevo]:[HdP Nombre]],2,FALSE),"")</f>
        <v/>
      </c>
      <c r="AP263" t="str">
        <f t="shared" si="8"/>
        <v/>
      </c>
    </row>
    <row r="264" spans="36:42" x14ac:dyDescent="0.25">
      <c r="AJ264" s="7" t="s">
        <v>309</v>
      </c>
      <c r="AL264" s="7" t="str">
        <f>+IFERROR(VLOOKUP(AK264,Tabla1[],2,FALSE),"")</f>
        <v/>
      </c>
      <c r="AM264" t="str">
        <f>+IFERROR(VLOOKUP(AL264,[1]!Tabla_áreas[#Data],3,FALSE),"")</f>
        <v/>
      </c>
      <c r="AN264" t="str">
        <f t="shared" si="9"/>
        <v/>
      </c>
      <c r="AO264" t="str">
        <f>IFERROR(VLOOKUP(AN264,[1]!Tabla1[[#All],[HdP Cód Nuevo]:[HdP Nombre]],2,FALSE),"")</f>
        <v/>
      </c>
      <c r="AP264" t="str">
        <f t="shared" si="8"/>
        <v/>
      </c>
    </row>
    <row r="265" spans="36:42" x14ac:dyDescent="0.25">
      <c r="AJ265" s="7" t="s">
        <v>310</v>
      </c>
      <c r="AL265" s="7" t="str">
        <f>+IFERROR(VLOOKUP(AK265,Tabla1[],2,FALSE),"")</f>
        <v/>
      </c>
      <c r="AM265" t="str">
        <f>+IFERROR(VLOOKUP(AL265,[1]!Tabla_áreas[#Data],3,FALSE),"")</f>
        <v/>
      </c>
      <c r="AN265" t="str">
        <f t="shared" si="9"/>
        <v/>
      </c>
      <c r="AO265" t="str">
        <f>IFERROR(VLOOKUP(AN265,[1]!Tabla1[[#All],[HdP Cód Nuevo]:[HdP Nombre]],2,FALSE),"")</f>
        <v/>
      </c>
      <c r="AP265" t="str">
        <f t="shared" si="8"/>
        <v/>
      </c>
    </row>
    <row r="266" spans="36:42" x14ac:dyDescent="0.25">
      <c r="AJ266" s="7" t="s">
        <v>311</v>
      </c>
      <c r="AL266" s="7" t="str">
        <f>+IFERROR(VLOOKUP(AK266,Tabla1[],2,FALSE),"")</f>
        <v/>
      </c>
      <c r="AM266" t="str">
        <f>+IFERROR(VLOOKUP(AL266,[1]!Tabla_áreas[#Data],3,FALSE),"")</f>
        <v/>
      </c>
      <c r="AN266" t="str">
        <f t="shared" si="9"/>
        <v/>
      </c>
      <c r="AO266" t="str">
        <f>IFERROR(VLOOKUP(AN266,[1]!Tabla1[[#All],[HdP Cód Nuevo]:[HdP Nombre]],2,FALSE),"")</f>
        <v/>
      </c>
      <c r="AP266" t="str">
        <f t="shared" ref="AP266:AP329" si="10">IF(AL266="","",$AK$4&amp;AM266&amp;"\"&amp;AN266&amp;" "&amp;AO266&amp;$AK$5)</f>
        <v/>
      </c>
    </row>
    <row r="267" spans="36:42" x14ac:dyDescent="0.25">
      <c r="AJ267" s="7" t="s">
        <v>312</v>
      </c>
      <c r="AL267" s="7" t="str">
        <f>+IFERROR(VLOOKUP(AK267,Tabla1[],2,FALSE),"")</f>
        <v/>
      </c>
      <c r="AM267" t="str">
        <f>+IFERROR(VLOOKUP(AL267,[1]!Tabla_áreas[#Data],3,FALSE),"")</f>
        <v/>
      </c>
      <c r="AN267" t="str">
        <f t="shared" si="9"/>
        <v/>
      </c>
      <c r="AO267" t="str">
        <f>IFERROR(VLOOKUP(AN267,[1]!Tabla1[[#All],[HdP Cód Nuevo]:[HdP Nombre]],2,FALSE),"")</f>
        <v/>
      </c>
      <c r="AP267" t="str">
        <f t="shared" si="10"/>
        <v/>
      </c>
    </row>
    <row r="268" spans="36:42" x14ac:dyDescent="0.25">
      <c r="AJ268" s="7" t="s">
        <v>313</v>
      </c>
      <c r="AL268" s="7" t="str">
        <f>+IFERROR(VLOOKUP(AK268,Tabla1[],2,FALSE),"")</f>
        <v/>
      </c>
      <c r="AM268" t="str">
        <f>+IFERROR(VLOOKUP(AL268,[1]!Tabla_áreas[#Data],3,FALSE),"")</f>
        <v/>
      </c>
      <c r="AN268" t="str">
        <f t="shared" si="9"/>
        <v/>
      </c>
      <c r="AO268" t="str">
        <f>IFERROR(VLOOKUP(AN268,[1]!Tabla1[[#All],[HdP Cód Nuevo]:[HdP Nombre]],2,FALSE),"")</f>
        <v/>
      </c>
      <c r="AP268" t="str">
        <f t="shared" si="10"/>
        <v/>
      </c>
    </row>
    <row r="269" spans="36:42" x14ac:dyDescent="0.25">
      <c r="AJ269" s="7" t="s">
        <v>314</v>
      </c>
      <c r="AL269" s="7" t="str">
        <f>+IFERROR(VLOOKUP(AK269,Tabla1[],2,FALSE),"")</f>
        <v/>
      </c>
      <c r="AM269" t="str">
        <f>+IFERROR(VLOOKUP(AL269,[1]!Tabla_áreas[#Data],3,FALSE),"")</f>
        <v/>
      </c>
      <c r="AN269" t="str">
        <f t="shared" si="9"/>
        <v/>
      </c>
      <c r="AO269" t="str">
        <f>IFERROR(VLOOKUP(AN269,[1]!Tabla1[[#All],[HdP Cód Nuevo]:[HdP Nombre]],2,FALSE),"")</f>
        <v/>
      </c>
      <c r="AP269" t="str">
        <f t="shared" si="10"/>
        <v/>
      </c>
    </row>
    <row r="270" spans="36:42" x14ac:dyDescent="0.25">
      <c r="AJ270" s="7" t="s">
        <v>315</v>
      </c>
      <c r="AL270" s="7" t="str">
        <f>+IFERROR(VLOOKUP(AK270,Tabla1[],2,FALSE),"")</f>
        <v/>
      </c>
      <c r="AM270" t="str">
        <f>+IFERROR(VLOOKUP(AL270,[1]!Tabla_áreas[#Data],3,FALSE),"")</f>
        <v/>
      </c>
      <c r="AN270" t="str">
        <f t="shared" si="9"/>
        <v/>
      </c>
      <c r="AO270" t="str">
        <f>IFERROR(VLOOKUP(AN270,[1]!Tabla1[[#All],[HdP Cód Nuevo]:[HdP Nombre]],2,FALSE),"")</f>
        <v/>
      </c>
      <c r="AP270" t="str">
        <f t="shared" si="10"/>
        <v/>
      </c>
    </row>
    <row r="271" spans="36:42" x14ac:dyDescent="0.25">
      <c r="AJ271" s="7" t="s">
        <v>316</v>
      </c>
      <c r="AL271" s="7" t="str">
        <f>+IFERROR(VLOOKUP(AK271,Tabla1[],2,FALSE),"")</f>
        <v/>
      </c>
      <c r="AM271" t="str">
        <f>+IFERROR(VLOOKUP(AL271,[1]!Tabla_áreas[#Data],3,FALSE),"")</f>
        <v/>
      </c>
      <c r="AN271" t="str">
        <f t="shared" si="9"/>
        <v/>
      </c>
      <c r="AO271" t="str">
        <f>IFERROR(VLOOKUP(AN271,[1]!Tabla1[[#All],[HdP Cód Nuevo]:[HdP Nombre]],2,FALSE),"")</f>
        <v/>
      </c>
      <c r="AP271" t="str">
        <f t="shared" si="10"/>
        <v/>
      </c>
    </row>
    <row r="272" spans="36:42" x14ac:dyDescent="0.25">
      <c r="AJ272" s="7" t="s">
        <v>317</v>
      </c>
      <c r="AL272" s="7" t="str">
        <f>+IFERROR(VLOOKUP(AK272,Tabla1[],2,FALSE),"")</f>
        <v/>
      </c>
      <c r="AM272" t="str">
        <f>+IFERROR(VLOOKUP(AL272,[1]!Tabla_áreas[#Data],3,FALSE),"")</f>
        <v/>
      </c>
      <c r="AN272" t="str">
        <f t="shared" si="9"/>
        <v/>
      </c>
      <c r="AO272" t="str">
        <f>IFERROR(VLOOKUP(AN272,[1]!Tabla1[[#All],[HdP Cód Nuevo]:[HdP Nombre]],2,FALSE),"")</f>
        <v/>
      </c>
      <c r="AP272" t="str">
        <f t="shared" si="10"/>
        <v/>
      </c>
    </row>
    <row r="273" spans="36:42" x14ac:dyDescent="0.25">
      <c r="AJ273" s="7" t="s">
        <v>318</v>
      </c>
      <c r="AL273" s="7" t="str">
        <f>+IFERROR(VLOOKUP(AK273,Tabla1[],2,FALSE),"")</f>
        <v/>
      </c>
      <c r="AM273" t="str">
        <f>+IFERROR(VLOOKUP(AL273,[1]!Tabla_áreas[#Data],3,FALSE),"")</f>
        <v/>
      </c>
      <c r="AN273" t="str">
        <f t="shared" si="9"/>
        <v/>
      </c>
      <c r="AO273" t="str">
        <f>IFERROR(VLOOKUP(AN273,[1]!Tabla1[[#All],[HdP Cód Nuevo]:[HdP Nombre]],2,FALSE),"")</f>
        <v/>
      </c>
      <c r="AP273" t="str">
        <f t="shared" si="10"/>
        <v/>
      </c>
    </row>
    <row r="274" spans="36:42" x14ac:dyDescent="0.25">
      <c r="AJ274" s="7" t="s">
        <v>319</v>
      </c>
      <c r="AL274" s="7" t="str">
        <f>+IFERROR(VLOOKUP(AK274,Tabla1[],2,FALSE),"")</f>
        <v/>
      </c>
      <c r="AM274" t="str">
        <f>+IFERROR(VLOOKUP(AL274,[1]!Tabla_áreas[#Data],3,FALSE),"")</f>
        <v/>
      </c>
      <c r="AN274" t="str">
        <f t="shared" si="9"/>
        <v/>
      </c>
      <c r="AO274" t="str">
        <f>IFERROR(VLOOKUP(AN274,[1]!Tabla1[[#All],[HdP Cód Nuevo]:[HdP Nombre]],2,FALSE),"")</f>
        <v/>
      </c>
      <c r="AP274" t="str">
        <f t="shared" si="10"/>
        <v/>
      </c>
    </row>
    <row r="275" spans="36:42" x14ac:dyDescent="0.25">
      <c r="AJ275" s="7" t="s">
        <v>320</v>
      </c>
      <c r="AL275" s="7" t="str">
        <f>+IFERROR(VLOOKUP(AK275,Tabla1[],2,FALSE),"")</f>
        <v/>
      </c>
      <c r="AM275" t="str">
        <f>+IFERROR(VLOOKUP(AL275,[1]!Tabla_áreas[#Data],3,FALSE),"")</f>
        <v/>
      </c>
      <c r="AN275" t="str">
        <f t="shared" si="9"/>
        <v/>
      </c>
      <c r="AO275" t="str">
        <f>IFERROR(VLOOKUP(AN275,[1]!Tabla1[[#All],[HdP Cód Nuevo]:[HdP Nombre]],2,FALSE),"")</f>
        <v/>
      </c>
      <c r="AP275" t="str">
        <f t="shared" si="10"/>
        <v/>
      </c>
    </row>
    <row r="276" spans="36:42" x14ac:dyDescent="0.25">
      <c r="AJ276" s="7" t="s">
        <v>321</v>
      </c>
      <c r="AL276" s="7" t="str">
        <f>+IFERROR(VLOOKUP(AK276,Tabla1[],2,FALSE),"")</f>
        <v/>
      </c>
      <c r="AM276" t="str">
        <f>+IFERROR(VLOOKUP(AL276,[1]!Tabla_áreas[#Data],3,FALSE),"")</f>
        <v/>
      </c>
      <c r="AN276" t="str">
        <f t="shared" si="9"/>
        <v/>
      </c>
      <c r="AO276" t="str">
        <f>IFERROR(VLOOKUP(AN276,[1]!Tabla1[[#All],[HdP Cód Nuevo]:[HdP Nombre]],2,FALSE),"")</f>
        <v/>
      </c>
      <c r="AP276" t="str">
        <f t="shared" si="10"/>
        <v/>
      </c>
    </row>
    <row r="277" spans="36:42" x14ac:dyDescent="0.25">
      <c r="AJ277" s="7" t="s">
        <v>322</v>
      </c>
      <c r="AL277" s="7" t="str">
        <f>+IFERROR(VLOOKUP(AK277,Tabla1[],2,FALSE),"")</f>
        <v/>
      </c>
      <c r="AM277" t="str">
        <f>+IFERROR(VLOOKUP(AL277,[1]!Tabla_áreas[#Data],3,FALSE),"")</f>
        <v/>
      </c>
      <c r="AN277" t="str">
        <f t="shared" si="9"/>
        <v/>
      </c>
      <c r="AO277" t="str">
        <f>IFERROR(VLOOKUP(AN277,[1]!Tabla1[[#All],[HdP Cód Nuevo]:[HdP Nombre]],2,FALSE),"")</f>
        <v/>
      </c>
      <c r="AP277" t="str">
        <f t="shared" si="10"/>
        <v/>
      </c>
    </row>
    <row r="278" spans="36:42" x14ac:dyDescent="0.25">
      <c r="AJ278" s="7" t="s">
        <v>323</v>
      </c>
      <c r="AL278" s="7" t="str">
        <f>+IFERROR(VLOOKUP(AK278,Tabla1[],2,FALSE),"")</f>
        <v/>
      </c>
      <c r="AM278" t="str">
        <f>+IFERROR(VLOOKUP(AL278,[1]!Tabla_áreas[#Data],3,FALSE),"")</f>
        <v/>
      </c>
      <c r="AN278" t="str">
        <f t="shared" si="9"/>
        <v/>
      </c>
      <c r="AO278" t="str">
        <f>IFERROR(VLOOKUP(AN278,[1]!Tabla1[[#All],[HdP Cód Nuevo]:[HdP Nombre]],2,FALSE),"")</f>
        <v/>
      </c>
      <c r="AP278" t="str">
        <f t="shared" si="10"/>
        <v/>
      </c>
    </row>
    <row r="279" spans="36:42" x14ac:dyDescent="0.25">
      <c r="AJ279" s="7" t="s">
        <v>324</v>
      </c>
      <c r="AL279" s="7" t="str">
        <f>+IFERROR(VLOOKUP(AK279,Tabla1[],2,FALSE),"")</f>
        <v/>
      </c>
      <c r="AM279" t="str">
        <f>+IFERROR(VLOOKUP(AL279,[1]!Tabla_áreas[#Data],3,FALSE),"")</f>
        <v/>
      </c>
      <c r="AN279" t="str">
        <f t="shared" si="9"/>
        <v/>
      </c>
      <c r="AO279" t="str">
        <f>IFERROR(VLOOKUP(AN279,[1]!Tabla1[[#All],[HdP Cód Nuevo]:[HdP Nombre]],2,FALSE),"")</f>
        <v/>
      </c>
      <c r="AP279" t="str">
        <f t="shared" si="10"/>
        <v/>
      </c>
    </row>
    <row r="280" spans="36:42" x14ac:dyDescent="0.25">
      <c r="AJ280" s="7" t="s">
        <v>325</v>
      </c>
      <c r="AL280" s="7" t="str">
        <f>+IFERROR(VLOOKUP(AK280,Tabla1[],2,FALSE),"")</f>
        <v/>
      </c>
      <c r="AM280" t="str">
        <f>+IFERROR(VLOOKUP(AL280,[1]!Tabla_áreas[#Data],3,FALSE),"")</f>
        <v/>
      </c>
      <c r="AN280" t="str">
        <f t="shared" si="9"/>
        <v/>
      </c>
      <c r="AO280" t="str">
        <f>IFERROR(VLOOKUP(AN280,[1]!Tabla1[[#All],[HdP Cód Nuevo]:[HdP Nombre]],2,FALSE),"")</f>
        <v/>
      </c>
      <c r="AP280" t="str">
        <f t="shared" si="10"/>
        <v/>
      </c>
    </row>
    <row r="281" spans="36:42" x14ac:dyDescent="0.25">
      <c r="AJ281" s="7" t="s">
        <v>326</v>
      </c>
      <c r="AL281" s="7" t="str">
        <f>+IFERROR(VLOOKUP(AK281,Tabla1[],2,FALSE),"")</f>
        <v/>
      </c>
      <c r="AM281" t="str">
        <f>+IFERROR(VLOOKUP(AL281,[1]!Tabla_áreas[#Data],3,FALSE),"")</f>
        <v/>
      </c>
      <c r="AN281" t="str">
        <f t="shared" si="9"/>
        <v/>
      </c>
      <c r="AO281" t="str">
        <f>IFERROR(VLOOKUP(AN281,[1]!Tabla1[[#All],[HdP Cód Nuevo]:[HdP Nombre]],2,FALSE),"")</f>
        <v/>
      </c>
      <c r="AP281" t="str">
        <f t="shared" si="10"/>
        <v/>
      </c>
    </row>
    <row r="282" spans="36:42" x14ac:dyDescent="0.25">
      <c r="AJ282" s="7" t="s">
        <v>327</v>
      </c>
      <c r="AL282" s="7" t="str">
        <f>+IFERROR(VLOOKUP(AK282,Tabla1[],2,FALSE),"")</f>
        <v/>
      </c>
      <c r="AM282" t="str">
        <f>+IFERROR(VLOOKUP(AL282,[1]!Tabla_áreas[#Data],3,FALSE),"")</f>
        <v/>
      </c>
      <c r="AN282" t="str">
        <f t="shared" si="9"/>
        <v/>
      </c>
      <c r="AO282" t="str">
        <f>IFERROR(VLOOKUP(AN282,[1]!Tabla1[[#All],[HdP Cód Nuevo]:[HdP Nombre]],2,FALSE),"")</f>
        <v/>
      </c>
      <c r="AP282" t="str">
        <f t="shared" si="10"/>
        <v/>
      </c>
    </row>
    <row r="283" spans="36:42" x14ac:dyDescent="0.25">
      <c r="AJ283" s="7" t="s">
        <v>328</v>
      </c>
      <c r="AL283" s="7" t="str">
        <f>+IFERROR(VLOOKUP(AK283,Tabla1[],2,FALSE),"")</f>
        <v/>
      </c>
      <c r="AM283" t="str">
        <f>+IFERROR(VLOOKUP(AL283,[1]!Tabla_áreas[#Data],3,FALSE),"")</f>
        <v/>
      </c>
      <c r="AN283" t="str">
        <f t="shared" si="9"/>
        <v/>
      </c>
      <c r="AO283" t="str">
        <f>IFERROR(VLOOKUP(AN283,[1]!Tabla1[[#All],[HdP Cód Nuevo]:[HdP Nombre]],2,FALSE),"")</f>
        <v/>
      </c>
      <c r="AP283" t="str">
        <f t="shared" si="10"/>
        <v/>
      </c>
    </row>
    <row r="284" spans="36:42" x14ac:dyDescent="0.25">
      <c r="AJ284" s="7" t="s">
        <v>329</v>
      </c>
      <c r="AL284" s="7" t="str">
        <f>+IFERROR(VLOOKUP(AK284,Tabla1[],2,FALSE),"")</f>
        <v/>
      </c>
      <c r="AM284" t="str">
        <f>+IFERROR(VLOOKUP(AL284,[1]!Tabla_áreas[#Data],3,FALSE),"")</f>
        <v/>
      </c>
      <c r="AN284" t="str">
        <f t="shared" si="9"/>
        <v/>
      </c>
      <c r="AO284" t="str">
        <f>IFERROR(VLOOKUP(AN284,[1]!Tabla1[[#All],[HdP Cód Nuevo]:[HdP Nombre]],2,FALSE),"")</f>
        <v/>
      </c>
      <c r="AP284" t="str">
        <f t="shared" si="10"/>
        <v/>
      </c>
    </row>
    <row r="285" spans="36:42" x14ac:dyDescent="0.25">
      <c r="AJ285" s="7" t="s">
        <v>330</v>
      </c>
      <c r="AL285" s="7" t="str">
        <f>+IFERROR(VLOOKUP(AK285,Tabla1[],2,FALSE),"")</f>
        <v/>
      </c>
      <c r="AM285" t="str">
        <f>+IFERROR(VLOOKUP(AL285,[1]!Tabla_áreas[#Data],3,FALSE),"")</f>
        <v/>
      </c>
      <c r="AN285" t="str">
        <f t="shared" si="9"/>
        <v/>
      </c>
      <c r="AO285" t="str">
        <f>IFERROR(VLOOKUP(AN285,[1]!Tabla1[[#All],[HdP Cód Nuevo]:[HdP Nombre]],2,FALSE),"")</f>
        <v/>
      </c>
      <c r="AP285" t="str">
        <f t="shared" si="10"/>
        <v/>
      </c>
    </row>
    <row r="286" spans="36:42" x14ac:dyDescent="0.25">
      <c r="AJ286" s="7" t="s">
        <v>331</v>
      </c>
      <c r="AL286" s="7" t="str">
        <f>+IFERROR(VLOOKUP(AK286,Tabla1[],2,FALSE),"")</f>
        <v/>
      </c>
      <c r="AM286" t="str">
        <f>+IFERROR(VLOOKUP(AL286,[1]!Tabla_áreas[#Data],3,FALSE),"")</f>
        <v/>
      </c>
      <c r="AN286" t="str">
        <f t="shared" si="9"/>
        <v/>
      </c>
      <c r="AO286" t="str">
        <f>IFERROR(VLOOKUP(AN286,[1]!Tabla1[[#All],[HdP Cód Nuevo]:[HdP Nombre]],2,FALSE),"")</f>
        <v/>
      </c>
      <c r="AP286" t="str">
        <f t="shared" si="10"/>
        <v/>
      </c>
    </row>
    <row r="287" spans="36:42" x14ac:dyDescent="0.25">
      <c r="AJ287" s="7" t="s">
        <v>332</v>
      </c>
      <c r="AL287" s="7" t="str">
        <f>+IFERROR(VLOOKUP(AK287,Tabla1[],2,FALSE),"")</f>
        <v/>
      </c>
      <c r="AM287" t="str">
        <f>+IFERROR(VLOOKUP(AL287,[1]!Tabla_áreas[#Data],3,FALSE),"")</f>
        <v/>
      </c>
      <c r="AN287" t="str">
        <f t="shared" si="9"/>
        <v/>
      </c>
      <c r="AO287" t="str">
        <f>IFERROR(VLOOKUP(AN287,[1]!Tabla1[[#All],[HdP Cód Nuevo]:[HdP Nombre]],2,FALSE),"")</f>
        <v/>
      </c>
      <c r="AP287" t="str">
        <f t="shared" si="10"/>
        <v/>
      </c>
    </row>
    <row r="288" spans="36:42" x14ac:dyDescent="0.25">
      <c r="AJ288" s="7" t="s">
        <v>333</v>
      </c>
      <c r="AL288" s="7" t="str">
        <f>+IFERROR(VLOOKUP(AK288,Tabla1[],2,FALSE),"")</f>
        <v/>
      </c>
      <c r="AM288" t="str">
        <f>+IFERROR(VLOOKUP(AL288,[1]!Tabla_áreas[#Data],3,FALSE),"")</f>
        <v/>
      </c>
      <c r="AN288" t="str">
        <f t="shared" si="9"/>
        <v/>
      </c>
      <c r="AO288" t="str">
        <f>IFERROR(VLOOKUP(AN288,[1]!Tabla1[[#All],[HdP Cód Nuevo]:[HdP Nombre]],2,FALSE),"")</f>
        <v/>
      </c>
      <c r="AP288" t="str">
        <f t="shared" si="10"/>
        <v/>
      </c>
    </row>
    <row r="289" spans="36:42" x14ac:dyDescent="0.25">
      <c r="AJ289" s="7" t="s">
        <v>334</v>
      </c>
      <c r="AL289" s="7" t="str">
        <f>+IFERROR(VLOOKUP(AK289,Tabla1[],2,FALSE),"")</f>
        <v/>
      </c>
      <c r="AM289" t="str">
        <f>+IFERROR(VLOOKUP(AL289,[1]!Tabla_áreas[#Data],3,FALSE),"")</f>
        <v/>
      </c>
      <c r="AN289" t="str">
        <f t="shared" si="9"/>
        <v/>
      </c>
      <c r="AO289" t="str">
        <f>IFERROR(VLOOKUP(AN289,[1]!Tabla1[[#All],[HdP Cód Nuevo]:[HdP Nombre]],2,FALSE),"")</f>
        <v/>
      </c>
      <c r="AP289" t="str">
        <f t="shared" si="10"/>
        <v/>
      </c>
    </row>
    <row r="290" spans="36:42" x14ac:dyDescent="0.25">
      <c r="AJ290" s="7" t="s">
        <v>335</v>
      </c>
      <c r="AL290" s="7" t="str">
        <f>+IFERROR(VLOOKUP(AK290,Tabla1[],2,FALSE),"")</f>
        <v/>
      </c>
      <c r="AM290" t="str">
        <f>+IFERROR(VLOOKUP(AL290,[1]!Tabla_áreas[#Data],3,FALSE),"")</f>
        <v/>
      </c>
      <c r="AN290" t="str">
        <f t="shared" si="9"/>
        <v/>
      </c>
      <c r="AO290" t="str">
        <f>IFERROR(VLOOKUP(AN290,[1]!Tabla1[[#All],[HdP Cód Nuevo]:[HdP Nombre]],2,FALSE),"")</f>
        <v/>
      </c>
      <c r="AP290" t="str">
        <f t="shared" si="10"/>
        <v/>
      </c>
    </row>
    <row r="291" spans="36:42" x14ac:dyDescent="0.25">
      <c r="AJ291" s="7" t="s">
        <v>336</v>
      </c>
      <c r="AL291" s="7" t="str">
        <f>+IFERROR(VLOOKUP(AK291,Tabla1[],2,FALSE),"")</f>
        <v/>
      </c>
      <c r="AM291" t="str">
        <f>+IFERROR(VLOOKUP(AL291,[1]!Tabla_áreas[#Data],3,FALSE),"")</f>
        <v/>
      </c>
      <c r="AN291" t="str">
        <f t="shared" si="9"/>
        <v/>
      </c>
      <c r="AO291" t="str">
        <f>IFERROR(VLOOKUP(AN291,[1]!Tabla1[[#All],[HdP Cód Nuevo]:[HdP Nombre]],2,FALSE),"")</f>
        <v/>
      </c>
      <c r="AP291" t="str">
        <f t="shared" si="10"/>
        <v/>
      </c>
    </row>
    <row r="292" spans="36:42" x14ac:dyDescent="0.25">
      <c r="AJ292" s="7" t="s">
        <v>337</v>
      </c>
      <c r="AL292" s="7" t="str">
        <f>+IFERROR(VLOOKUP(AK292,Tabla1[],2,FALSE),"")</f>
        <v/>
      </c>
      <c r="AM292" t="str">
        <f>+IFERROR(VLOOKUP(AL292,[1]!Tabla_áreas[#Data],3,FALSE),"")</f>
        <v/>
      </c>
      <c r="AN292" t="str">
        <f t="shared" si="9"/>
        <v/>
      </c>
      <c r="AO292" t="str">
        <f>IFERROR(VLOOKUP(AN292,[1]!Tabla1[[#All],[HdP Cód Nuevo]:[HdP Nombre]],2,FALSE),"")</f>
        <v/>
      </c>
      <c r="AP292" t="str">
        <f t="shared" si="10"/>
        <v/>
      </c>
    </row>
    <row r="293" spans="36:42" x14ac:dyDescent="0.25">
      <c r="AJ293" s="7" t="s">
        <v>338</v>
      </c>
      <c r="AL293" s="7" t="str">
        <f>+IFERROR(VLOOKUP(AK293,Tabla1[],2,FALSE),"")</f>
        <v/>
      </c>
      <c r="AM293" t="str">
        <f>+IFERROR(VLOOKUP(AL293,[1]!Tabla_áreas[#Data],3,FALSE),"")</f>
        <v/>
      </c>
      <c r="AN293" t="str">
        <f t="shared" si="9"/>
        <v/>
      </c>
      <c r="AO293" t="str">
        <f>IFERROR(VLOOKUP(AN293,[1]!Tabla1[[#All],[HdP Cód Nuevo]:[HdP Nombre]],2,FALSE),"")</f>
        <v/>
      </c>
      <c r="AP293" t="str">
        <f t="shared" si="10"/>
        <v/>
      </c>
    </row>
    <row r="294" spans="36:42" x14ac:dyDescent="0.25">
      <c r="AJ294" s="7" t="s">
        <v>339</v>
      </c>
      <c r="AL294" s="7" t="str">
        <f>+IFERROR(VLOOKUP(AK294,Tabla1[],2,FALSE),"")</f>
        <v/>
      </c>
      <c r="AM294" t="str">
        <f>+IFERROR(VLOOKUP(AL294,[1]!Tabla_áreas[#Data],3,FALSE),"")</f>
        <v/>
      </c>
      <c r="AN294" t="str">
        <f t="shared" si="9"/>
        <v/>
      </c>
      <c r="AO294" t="str">
        <f>IFERROR(VLOOKUP(AN294,[1]!Tabla1[[#All],[HdP Cód Nuevo]:[HdP Nombre]],2,FALSE),"")</f>
        <v/>
      </c>
      <c r="AP294" t="str">
        <f t="shared" si="10"/>
        <v/>
      </c>
    </row>
    <row r="295" spans="36:42" x14ac:dyDescent="0.25">
      <c r="AJ295" s="7" t="s">
        <v>340</v>
      </c>
      <c r="AL295" s="7" t="str">
        <f>+IFERROR(VLOOKUP(AK295,Tabla1[],2,FALSE),"")</f>
        <v/>
      </c>
      <c r="AM295" t="str">
        <f>+IFERROR(VLOOKUP(AL295,[1]!Tabla_áreas[#Data],3,FALSE),"")</f>
        <v/>
      </c>
      <c r="AN295" t="str">
        <f t="shared" si="9"/>
        <v/>
      </c>
      <c r="AO295" t="str">
        <f>IFERROR(VLOOKUP(AN295,[1]!Tabla1[[#All],[HdP Cód Nuevo]:[HdP Nombre]],2,FALSE),"")</f>
        <v/>
      </c>
      <c r="AP295" t="str">
        <f t="shared" si="10"/>
        <v/>
      </c>
    </row>
    <row r="296" spans="36:42" x14ac:dyDescent="0.25">
      <c r="AJ296" s="7" t="s">
        <v>341</v>
      </c>
      <c r="AL296" s="7" t="str">
        <f>+IFERROR(VLOOKUP(AK296,Tabla1[],2,FALSE),"")</f>
        <v/>
      </c>
      <c r="AM296" t="str">
        <f>+IFERROR(VLOOKUP(AL296,[1]!Tabla_áreas[#Data],3,FALSE),"")</f>
        <v/>
      </c>
      <c r="AN296" t="str">
        <f t="shared" si="9"/>
        <v/>
      </c>
      <c r="AO296" t="str">
        <f>IFERROR(VLOOKUP(AN296,[1]!Tabla1[[#All],[HdP Cód Nuevo]:[HdP Nombre]],2,FALSE),"")</f>
        <v/>
      </c>
      <c r="AP296" t="str">
        <f t="shared" si="10"/>
        <v/>
      </c>
    </row>
    <row r="297" spans="36:42" x14ac:dyDescent="0.25">
      <c r="AJ297" s="7" t="s">
        <v>342</v>
      </c>
      <c r="AL297" s="7" t="str">
        <f>+IFERROR(VLOOKUP(AK297,Tabla1[],2,FALSE),"")</f>
        <v/>
      </c>
      <c r="AM297" t="str">
        <f>+IFERROR(VLOOKUP(AL297,[1]!Tabla_áreas[#Data],3,FALSE),"")</f>
        <v/>
      </c>
      <c r="AN297" t="str">
        <f t="shared" si="9"/>
        <v/>
      </c>
      <c r="AO297" t="str">
        <f>IFERROR(VLOOKUP(AN297,[1]!Tabla1[[#All],[HdP Cód Nuevo]:[HdP Nombre]],2,FALSE),"")</f>
        <v/>
      </c>
      <c r="AP297" t="str">
        <f t="shared" si="10"/>
        <v/>
      </c>
    </row>
    <row r="298" spans="36:42" x14ac:dyDescent="0.25">
      <c r="AJ298" s="7" t="s">
        <v>343</v>
      </c>
      <c r="AL298" s="7" t="str">
        <f>+IFERROR(VLOOKUP(AK298,Tabla1[],2,FALSE),"")</f>
        <v/>
      </c>
      <c r="AM298" t="str">
        <f>+IFERROR(VLOOKUP(AL298,[1]!Tabla_áreas[#Data],3,FALSE),"")</f>
        <v/>
      </c>
      <c r="AN298" t="str">
        <f t="shared" si="9"/>
        <v/>
      </c>
      <c r="AO298" t="str">
        <f>IFERROR(VLOOKUP(AN298,[1]!Tabla1[[#All],[HdP Cód Nuevo]:[HdP Nombre]],2,FALSE),"")</f>
        <v/>
      </c>
      <c r="AP298" t="str">
        <f t="shared" si="10"/>
        <v/>
      </c>
    </row>
    <row r="299" spans="36:42" x14ac:dyDescent="0.25">
      <c r="AJ299" s="7" t="s">
        <v>344</v>
      </c>
      <c r="AL299" s="7" t="str">
        <f>+IFERROR(VLOOKUP(AK299,Tabla1[],2,FALSE),"")</f>
        <v/>
      </c>
      <c r="AM299" t="str">
        <f>+IFERROR(VLOOKUP(AL299,[1]!Tabla_áreas[#Data],3,FALSE),"")</f>
        <v/>
      </c>
      <c r="AN299" t="str">
        <f t="shared" si="9"/>
        <v/>
      </c>
      <c r="AO299" t="str">
        <f>IFERROR(VLOOKUP(AN299,[1]!Tabla1[[#All],[HdP Cód Nuevo]:[HdP Nombre]],2,FALSE),"")</f>
        <v/>
      </c>
      <c r="AP299" t="str">
        <f t="shared" si="10"/>
        <v/>
      </c>
    </row>
    <row r="300" spans="36:42" x14ac:dyDescent="0.25">
      <c r="AJ300" s="7" t="s">
        <v>345</v>
      </c>
      <c r="AL300" s="7" t="str">
        <f>+IFERROR(VLOOKUP(AK300,Tabla1[],2,FALSE),"")</f>
        <v/>
      </c>
      <c r="AM300" t="str">
        <f>+IFERROR(VLOOKUP(AL300,[1]!Tabla_áreas[#Data],3,FALSE),"")</f>
        <v/>
      </c>
      <c r="AN300" t="str">
        <f t="shared" si="9"/>
        <v/>
      </c>
      <c r="AO300" t="str">
        <f>IFERROR(VLOOKUP(AN300,[1]!Tabla1[[#All],[HdP Cód Nuevo]:[HdP Nombre]],2,FALSE),"")</f>
        <v/>
      </c>
      <c r="AP300" t="str">
        <f t="shared" si="10"/>
        <v/>
      </c>
    </row>
    <row r="301" spans="36:42" x14ac:dyDescent="0.25">
      <c r="AJ301" s="7" t="s">
        <v>346</v>
      </c>
      <c r="AL301" s="7" t="str">
        <f>+IFERROR(VLOOKUP(AK301,Tabla1[],2,FALSE),"")</f>
        <v/>
      </c>
      <c r="AM301" t="str">
        <f>+IFERROR(VLOOKUP(AL301,[1]!Tabla_áreas[#Data],3,FALSE),"")</f>
        <v/>
      </c>
      <c r="AN301" t="str">
        <f t="shared" si="9"/>
        <v/>
      </c>
      <c r="AO301" t="str">
        <f>IFERROR(VLOOKUP(AN301,[1]!Tabla1[[#All],[HdP Cód Nuevo]:[HdP Nombre]],2,FALSE),"")</f>
        <v/>
      </c>
      <c r="AP301" t="str">
        <f t="shared" si="10"/>
        <v/>
      </c>
    </row>
    <row r="302" spans="36:42" x14ac:dyDescent="0.25">
      <c r="AJ302" s="7" t="s">
        <v>347</v>
      </c>
      <c r="AL302" s="7" t="str">
        <f>+IFERROR(VLOOKUP(AK302,Tabla1[],2,FALSE),"")</f>
        <v/>
      </c>
      <c r="AM302" t="str">
        <f>+IFERROR(VLOOKUP(AL302,[1]!Tabla_áreas[#Data],3,FALSE),"")</f>
        <v/>
      </c>
      <c r="AN302" t="str">
        <f t="shared" si="9"/>
        <v/>
      </c>
      <c r="AO302" t="str">
        <f>IFERROR(VLOOKUP(AN302,[1]!Tabla1[[#All],[HdP Cód Nuevo]:[HdP Nombre]],2,FALSE),"")</f>
        <v/>
      </c>
      <c r="AP302" t="str">
        <f t="shared" si="10"/>
        <v/>
      </c>
    </row>
    <row r="303" spans="36:42" x14ac:dyDescent="0.25">
      <c r="AJ303" s="7" t="s">
        <v>348</v>
      </c>
      <c r="AL303" s="7" t="str">
        <f>+IFERROR(VLOOKUP(AK303,Tabla1[],2,FALSE),"")</f>
        <v/>
      </c>
      <c r="AM303" t="str">
        <f>+IFERROR(VLOOKUP(AL303,[1]!Tabla_áreas[#Data],3,FALSE),"")</f>
        <v/>
      </c>
      <c r="AN303" t="str">
        <f t="shared" si="9"/>
        <v/>
      </c>
      <c r="AO303" t="str">
        <f>IFERROR(VLOOKUP(AN303,[1]!Tabla1[[#All],[HdP Cód Nuevo]:[HdP Nombre]],2,FALSE),"")</f>
        <v/>
      </c>
      <c r="AP303" t="str">
        <f t="shared" si="10"/>
        <v/>
      </c>
    </row>
    <row r="304" spans="36:42" x14ac:dyDescent="0.25">
      <c r="AJ304" s="7" t="s">
        <v>349</v>
      </c>
      <c r="AL304" s="7" t="str">
        <f>+IFERROR(VLOOKUP(AK304,Tabla1[],2,FALSE),"")</f>
        <v/>
      </c>
      <c r="AM304" t="str">
        <f>+IFERROR(VLOOKUP(AL304,[1]!Tabla_áreas[#Data],3,FALSE),"")</f>
        <v/>
      </c>
      <c r="AN304" t="str">
        <f t="shared" si="9"/>
        <v/>
      </c>
      <c r="AO304" t="str">
        <f>IFERROR(VLOOKUP(AN304,[1]!Tabla1[[#All],[HdP Cód Nuevo]:[HdP Nombre]],2,FALSE),"")</f>
        <v/>
      </c>
      <c r="AP304" t="str">
        <f t="shared" si="10"/>
        <v/>
      </c>
    </row>
    <row r="305" spans="36:42" x14ac:dyDescent="0.25">
      <c r="AJ305" s="7" t="s">
        <v>350</v>
      </c>
      <c r="AL305" s="7" t="str">
        <f>+IFERROR(VLOOKUP(AK305,Tabla1[],2,FALSE),"")</f>
        <v/>
      </c>
      <c r="AM305" t="str">
        <f>+IFERROR(VLOOKUP(AL305,[1]!Tabla_áreas[#Data],3,FALSE),"")</f>
        <v/>
      </c>
      <c r="AN305" t="str">
        <f t="shared" si="9"/>
        <v/>
      </c>
      <c r="AO305" t="str">
        <f>IFERROR(VLOOKUP(AN305,[1]!Tabla1[[#All],[HdP Cód Nuevo]:[HdP Nombre]],2,FALSE),"")</f>
        <v/>
      </c>
      <c r="AP305" t="str">
        <f t="shared" si="10"/>
        <v/>
      </c>
    </row>
    <row r="306" spans="36:42" x14ac:dyDescent="0.25">
      <c r="AJ306" s="7" t="s">
        <v>351</v>
      </c>
      <c r="AL306" s="7" t="str">
        <f>+IFERROR(VLOOKUP(AK306,Tabla1[],2,FALSE),"")</f>
        <v/>
      </c>
      <c r="AM306" t="str">
        <f>+IFERROR(VLOOKUP(AL306,[1]!Tabla_áreas[#Data],3,FALSE),"")</f>
        <v/>
      </c>
      <c r="AN306" t="str">
        <f t="shared" si="9"/>
        <v/>
      </c>
      <c r="AO306" t="str">
        <f>IFERROR(VLOOKUP(AN306,[1]!Tabla1[[#All],[HdP Cód Nuevo]:[HdP Nombre]],2,FALSE),"")</f>
        <v/>
      </c>
      <c r="AP306" t="str">
        <f t="shared" si="10"/>
        <v/>
      </c>
    </row>
    <row r="307" spans="36:42" x14ac:dyDescent="0.25">
      <c r="AJ307" s="7" t="s">
        <v>352</v>
      </c>
      <c r="AL307" s="7" t="str">
        <f>+IFERROR(VLOOKUP(AK307,Tabla1[],2,FALSE),"")</f>
        <v/>
      </c>
      <c r="AM307" t="str">
        <f>+IFERROR(VLOOKUP(AL307,[1]!Tabla_áreas[#Data],3,FALSE),"")</f>
        <v/>
      </c>
      <c r="AN307" t="str">
        <f t="shared" si="9"/>
        <v/>
      </c>
      <c r="AO307" t="str">
        <f>IFERROR(VLOOKUP(AN307,[1]!Tabla1[[#All],[HdP Cód Nuevo]:[HdP Nombre]],2,FALSE),"")</f>
        <v/>
      </c>
      <c r="AP307" t="str">
        <f t="shared" si="10"/>
        <v/>
      </c>
    </row>
    <row r="308" spans="36:42" x14ac:dyDescent="0.25">
      <c r="AJ308" s="7" t="s">
        <v>353</v>
      </c>
      <c r="AL308" s="7" t="str">
        <f>+IFERROR(VLOOKUP(AK308,Tabla1[],2,FALSE),"")</f>
        <v/>
      </c>
      <c r="AM308" t="str">
        <f>+IFERROR(VLOOKUP(AL308,[1]!Tabla_áreas[#Data],3,FALSE),"")</f>
        <v/>
      </c>
      <c r="AN308" t="str">
        <f t="shared" si="9"/>
        <v/>
      </c>
      <c r="AO308" t="str">
        <f>IFERROR(VLOOKUP(AN308,[1]!Tabla1[[#All],[HdP Cód Nuevo]:[HdP Nombre]],2,FALSE),"")</f>
        <v/>
      </c>
      <c r="AP308" t="str">
        <f t="shared" si="10"/>
        <v/>
      </c>
    </row>
    <row r="309" spans="36:42" x14ac:dyDescent="0.25">
      <c r="AJ309" s="7" t="s">
        <v>354</v>
      </c>
      <c r="AL309" s="7" t="str">
        <f>+IFERROR(VLOOKUP(AK309,Tabla1[],2,FALSE),"")</f>
        <v/>
      </c>
      <c r="AM309" t="str">
        <f>+IFERROR(VLOOKUP(AL309,[1]!Tabla_áreas[#Data],3,FALSE),"")</f>
        <v/>
      </c>
      <c r="AN309" t="str">
        <f t="shared" si="9"/>
        <v/>
      </c>
      <c r="AO309" t="str">
        <f>IFERROR(VLOOKUP(AN309,[1]!Tabla1[[#All],[HdP Cód Nuevo]:[HdP Nombre]],2,FALSE),"")</f>
        <v/>
      </c>
      <c r="AP309" t="str">
        <f t="shared" si="10"/>
        <v/>
      </c>
    </row>
    <row r="310" spans="36:42" x14ac:dyDescent="0.25">
      <c r="AJ310" s="7" t="s">
        <v>355</v>
      </c>
      <c r="AL310" s="7" t="str">
        <f>+IFERROR(VLOOKUP(AK310,Tabla1[],2,FALSE),"")</f>
        <v/>
      </c>
      <c r="AM310" t="str">
        <f>+IFERROR(VLOOKUP(AL310,[1]!Tabla_áreas[#Data],3,FALSE),"")</f>
        <v/>
      </c>
      <c r="AN310" t="str">
        <f t="shared" si="9"/>
        <v/>
      </c>
      <c r="AO310" t="str">
        <f>IFERROR(VLOOKUP(AN310,[1]!Tabla1[[#All],[HdP Cód Nuevo]:[HdP Nombre]],2,FALSE),"")</f>
        <v/>
      </c>
      <c r="AP310" t="str">
        <f t="shared" si="10"/>
        <v/>
      </c>
    </row>
    <row r="311" spans="36:42" x14ac:dyDescent="0.25">
      <c r="AJ311" s="7" t="s">
        <v>356</v>
      </c>
      <c r="AL311" s="7" t="str">
        <f>+IFERROR(VLOOKUP(AK311,Tabla1[],2,FALSE),"")</f>
        <v/>
      </c>
      <c r="AM311" t="str">
        <f>+IFERROR(VLOOKUP(AL311,[1]!Tabla_áreas[#Data],3,FALSE),"")</f>
        <v/>
      </c>
      <c r="AN311" t="str">
        <f t="shared" si="9"/>
        <v/>
      </c>
      <c r="AO311" t="str">
        <f>IFERROR(VLOOKUP(AN311,[1]!Tabla1[[#All],[HdP Cód Nuevo]:[HdP Nombre]],2,FALSE),"")</f>
        <v/>
      </c>
      <c r="AP311" t="str">
        <f t="shared" si="10"/>
        <v/>
      </c>
    </row>
    <row r="312" spans="36:42" x14ac:dyDescent="0.25">
      <c r="AJ312" s="7" t="s">
        <v>357</v>
      </c>
      <c r="AL312" s="7" t="str">
        <f>+IFERROR(VLOOKUP(AK312,Tabla1[],2,FALSE),"")</f>
        <v/>
      </c>
      <c r="AM312" t="str">
        <f>+IFERROR(VLOOKUP(AL312,[1]!Tabla_áreas[#Data],3,FALSE),"")</f>
        <v/>
      </c>
      <c r="AN312" t="str">
        <f t="shared" si="9"/>
        <v/>
      </c>
      <c r="AO312" t="str">
        <f>IFERROR(VLOOKUP(AN312,[1]!Tabla1[[#All],[HdP Cód Nuevo]:[HdP Nombre]],2,FALSE),"")</f>
        <v/>
      </c>
      <c r="AP312" t="str">
        <f t="shared" si="10"/>
        <v/>
      </c>
    </row>
    <row r="313" spans="36:42" x14ac:dyDescent="0.25">
      <c r="AJ313" s="7" t="s">
        <v>358</v>
      </c>
      <c r="AL313" s="7" t="str">
        <f>+IFERROR(VLOOKUP(AK313,Tabla1[],2,FALSE),"")</f>
        <v/>
      </c>
      <c r="AM313" t="str">
        <f>+IFERROR(VLOOKUP(AL313,[1]!Tabla_áreas[#Data],3,FALSE),"")</f>
        <v/>
      </c>
      <c r="AN313" t="str">
        <f t="shared" si="9"/>
        <v/>
      </c>
      <c r="AO313" t="str">
        <f>IFERROR(VLOOKUP(AN313,[1]!Tabla1[[#All],[HdP Cód Nuevo]:[HdP Nombre]],2,FALSE),"")</f>
        <v/>
      </c>
      <c r="AP313" t="str">
        <f t="shared" si="10"/>
        <v/>
      </c>
    </row>
    <row r="314" spans="36:42" x14ac:dyDescent="0.25">
      <c r="AJ314" s="7" t="s">
        <v>359</v>
      </c>
      <c r="AL314" s="7" t="str">
        <f>+IFERROR(VLOOKUP(AK314,Tabla1[],2,FALSE),"")</f>
        <v/>
      </c>
      <c r="AM314" t="str">
        <f>+IFERROR(VLOOKUP(AL314,[1]!Tabla_áreas[#Data],3,FALSE),"")</f>
        <v/>
      </c>
      <c r="AN314" t="str">
        <f t="shared" si="9"/>
        <v/>
      </c>
      <c r="AO314" t="str">
        <f>IFERROR(VLOOKUP(AN314,[1]!Tabla1[[#All],[HdP Cód Nuevo]:[HdP Nombre]],2,FALSE),"")</f>
        <v/>
      </c>
      <c r="AP314" t="str">
        <f t="shared" si="10"/>
        <v/>
      </c>
    </row>
    <row r="315" spans="36:42" x14ac:dyDescent="0.25">
      <c r="AJ315" s="7" t="s">
        <v>360</v>
      </c>
      <c r="AL315" s="7" t="str">
        <f>+IFERROR(VLOOKUP(AK315,Tabla1[],2,FALSE),"")</f>
        <v/>
      </c>
      <c r="AM315" t="str">
        <f>+IFERROR(VLOOKUP(AL315,[1]!Tabla_áreas[#Data],3,FALSE),"")</f>
        <v/>
      </c>
      <c r="AN315" t="str">
        <f t="shared" si="9"/>
        <v/>
      </c>
      <c r="AO315" t="str">
        <f>IFERROR(VLOOKUP(AN315,[1]!Tabla1[[#All],[HdP Cód Nuevo]:[HdP Nombre]],2,FALSE),"")</f>
        <v/>
      </c>
      <c r="AP315" t="str">
        <f t="shared" si="10"/>
        <v/>
      </c>
    </row>
    <row r="316" spans="36:42" x14ac:dyDescent="0.25">
      <c r="AJ316" s="7" t="s">
        <v>361</v>
      </c>
      <c r="AL316" s="7" t="str">
        <f>+IFERROR(VLOOKUP(AK316,Tabla1[],2,FALSE),"")</f>
        <v/>
      </c>
      <c r="AM316" t="str">
        <f>+IFERROR(VLOOKUP(AL316,[1]!Tabla_áreas[#Data],3,FALSE),"")</f>
        <v/>
      </c>
      <c r="AN316" t="str">
        <f t="shared" si="9"/>
        <v/>
      </c>
      <c r="AO316" t="str">
        <f>IFERROR(VLOOKUP(AN316,[1]!Tabla1[[#All],[HdP Cód Nuevo]:[HdP Nombre]],2,FALSE),"")</f>
        <v/>
      </c>
      <c r="AP316" t="str">
        <f t="shared" si="10"/>
        <v/>
      </c>
    </row>
    <row r="317" spans="36:42" x14ac:dyDescent="0.25">
      <c r="AJ317" s="7" t="s">
        <v>362</v>
      </c>
      <c r="AL317" s="7" t="str">
        <f>+IFERROR(VLOOKUP(AK317,Tabla1[],2,FALSE),"")</f>
        <v/>
      </c>
      <c r="AM317" t="str">
        <f>+IFERROR(VLOOKUP(AL317,[1]!Tabla_áreas[#Data],3,FALSE),"")</f>
        <v/>
      </c>
      <c r="AN317" t="str">
        <f t="shared" si="9"/>
        <v/>
      </c>
      <c r="AO317" t="str">
        <f>IFERROR(VLOOKUP(AN317,[1]!Tabla1[[#All],[HdP Cód Nuevo]:[HdP Nombre]],2,FALSE),"")</f>
        <v/>
      </c>
      <c r="AP317" t="str">
        <f t="shared" si="10"/>
        <v/>
      </c>
    </row>
    <row r="318" spans="36:42" x14ac:dyDescent="0.25">
      <c r="AJ318" s="7" t="s">
        <v>363</v>
      </c>
      <c r="AL318" s="7" t="str">
        <f>+IFERROR(VLOOKUP(AK318,Tabla1[],2,FALSE),"")</f>
        <v/>
      </c>
      <c r="AM318" t="str">
        <f>+IFERROR(VLOOKUP(AL318,[1]!Tabla_áreas[#Data],3,FALSE),"")</f>
        <v/>
      </c>
      <c r="AN318" t="str">
        <f t="shared" si="9"/>
        <v/>
      </c>
      <c r="AO318" t="str">
        <f>IFERROR(VLOOKUP(AN318,[1]!Tabla1[[#All],[HdP Cód Nuevo]:[HdP Nombre]],2,FALSE),"")</f>
        <v/>
      </c>
      <c r="AP318" t="str">
        <f t="shared" si="10"/>
        <v/>
      </c>
    </row>
    <row r="319" spans="36:42" x14ac:dyDescent="0.25">
      <c r="AJ319" s="7" t="s">
        <v>364</v>
      </c>
      <c r="AL319" s="7" t="str">
        <f>+IFERROR(VLOOKUP(AK319,Tabla1[],2,FALSE),"")</f>
        <v/>
      </c>
      <c r="AM319" t="str">
        <f>+IFERROR(VLOOKUP(AL319,[1]!Tabla_áreas[#Data],3,FALSE),"")</f>
        <v/>
      </c>
      <c r="AN319" t="str">
        <f t="shared" si="9"/>
        <v/>
      </c>
      <c r="AO319" t="str">
        <f>IFERROR(VLOOKUP(AN319,[1]!Tabla1[[#All],[HdP Cód Nuevo]:[HdP Nombre]],2,FALSE),"")</f>
        <v/>
      </c>
      <c r="AP319" t="str">
        <f t="shared" si="10"/>
        <v/>
      </c>
    </row>
    <row r="320" spans="36:42" x14ac:dyDescent="0.25">
      <c r="AJ320" s="7" t="s">
        <v>365</v>
      </c>
      <c r="AL320" s="7" t="str">
        <f>+IFERROR(VLOOKUP(AK320,Tabla1[],2,FALSE),"")</f>
        <v/>
      </c>
      <c r="AM320" t="str">
        <f>+IFERROR(VLOOKUP(AL320,[1]!Tabla_áreas[#Data],3,FALSE),"")</f>
        <v/>
      </c>
      <c r="AN320" t="str">
        <f t="shared" si="9"/>
        <v/>
      </c>
      <c r="AO320" t="str">
        <f>IFERROR(VLOOKUP(AN320,[1]!Tabla1[[#All],[HdP Cód Nuevo]:[HdP Nombre]],2,FALSE),"")</f>
        <v/>
      </c>
      <c r="AP320" t="str">
        <f t="shared" si="10"/>
        <v/>
      </c>
    </row>
    <row r="321" spans="36:42" x14ac:dyDescent="0.25">
      <c r="AJ321" s="7" t="s">
        <v>366</v>
      </c>
      <c r="AL321" s="7" t="str">
        <f>+IFERROR(VLOOKUP(AK321,Tabla1[],2,FALSE),"")</f>
        <v/>
      </c>
      <c r="AM321" t="str">
        <f>+IFERROR(VLOOKUP(AL321,[1]!Tabla_áreas[#Data],3,FALSE),"")</f>
        <v/>
      </c>
      <c r="AN321" t="str">
        <f t="shared" ref="AN321:AN384" si="11">IF(AL321="","",AL321&amp;"-"&amp;RIGHT(AK321,5))</f>
        <v/>
      </c>
      <c r="AO321" t="str">
        <f>IFERROR(VLOOKUP(AN321,[1]!Tabla1[[#All],[HdP Cód Nuevo]:[HdP Nombre]],2,FALSE),"")</f>
        <v/>
      </c>
      <c r="AP321" t="str">
        <f t="shared" si="10"/>
        <v/>
      </c>
    </row>
    <row r="322" spans="36:42" x14ac:dyDescent="0.25">
      <c r="AJ322" s="7" t="s">
        <v>367</v>
      </c>
      <c r="AL322" s="7" t="str">
        <f>+IFERROR(VLOOKUP(AK322,Tabla1[],2,FALSE),"")</f>
        <v/>
      </c>
      <c r="AM322" t="str">
        <f>+IFERROR(VLOOKUP(AL322,[1]!Tabla_áreas[#Data],3,FALSE),"")</f>
        <v/>
      </c>
      <c r="AN322" t="str">
        <f t="shared" si="11"/>
        <v/>
      </c>
      <c r="AO322" t="str">
        <f>IFERROR(VLOOKUP(AN322,[1]!Tabla1[[#All],[HdP Cód Nuevo]:[HdP Nombre]],2,FALSE),"")</f>
        <v/>
      </c>
      <c r="AP322" t="str">
        <f t="shared" si="10"/>
        <v/>
      </c>
    </row>
    <row r="323" spans="36:42" x14ac:dyDescent="0.25">
      <c r="AJ323" s="7" t="s">
        <v>368</v>
      </c>
      <c r="AL323" s="7" t="str">
        <f>+IFERROR(VLOOKUP(AK323,Tabla1[],2,FALSE),"")</f>
        <v/>
      </c>
      <c r="AM323" t="str">
        <f>+IFERROR(VLOOKUP(AL323,[1]!Tabla_áreas[#Data],3,FALSE),"")</f>
        <v/>
      </c>
      <c r="AN323" t="str">
        <f t="shared" si="11"/>
        <v/>
      </c>
      <c r="AO323" t="str">
        <f>IFERROR(VLOOKUP(AN323,[1]!Tabla1[[#All],[HdP Cód Nuevo]:[HdP Nombre]],2,FALSE),"")</f>
        <v/>
      </c>
      <c r="AP323" t="str">
        <f t="shared" si="10"/>
        <v/>
      </c>
    </row>
    <row r="324" spans="36:42" x14ac:dyDescent="0.25">
      <c r="AJ324" s="7" t="s">
        <v>369</v>
      </c>
      <c r="AL324" s="7" t="str">
        <f>+IFERROR(VLOOKUP(AK324,Tabla1[],2,FALSE),"")</f>
        <v/>
      </c>
      <c r="AM324" t="str">
        <f>+IFERROR(VLOOKUP(AL324,[1]!Tabla_áreas[#Data],3,FALSE),"")</f>
        <v/>
      </c>
      <c r="AN324" t="str">
        <f t="shared" si="11"/>
        <v/>
      </c>
      <c r="AO324" t="str">
        <f>IFERROR(VLOOKUP(AN324,[1]!Tabla1[[#All],[HdP Cód Nuevo]:[HdP Nombre]],2,FALSE),"")</f>
        <v/>
      </c>
      <c r="AP324" t="str">
        <f t="shared" si="10"/>
        <v/>
      </c>
    </row>
    <row r="325" spans="36:42" x14ac:dyDescent="0.25">
      <c r="AJ325" s="7" t="s">
        <v>370</v>
      </c>
      <c r="AL325" s="7" t="str">
        <f>+IFERROR(VLOOKUP(AK325,Tabla1[],2,FALSE),"")</f>
        <v/>
      </c>
      <c r="AM325" t="str">
        <f>+IFERROR(VLOOKUP(AL325,[1]!Tabla_áreas[#Data],3,FALSE),"")</f>
        <v/>
      </c>
      <c r="AN325" t="str">
        <f t="shared" si="11"/>
        <v/>
      </c>
      <c r="AO325" t="str">
        <f>IFERROR(VLOOKUP(AN325,[1]!Tabla1[[#All],[HdP Cód Nuevo]:[HdP Nombre]],2,FALSE),"")</f>
        <v/>
      </c>
      <c r="AP325" t="str">
        <f t="shared" si="10"/>
        <v/>
      </c>
    </row>
    <row r="326" spans="36:42" x14ac:dyDescent="0.25">
      <c r="AJ326" s="7" t="s">
        <v>371</v>
      </c>
      <c r="AL326" s="7" t="str">
        <f>+IFERROR(VLOOKUP(AK326,Tabla1[],2,FALSE),"")</f>
        <v/>
      </c>
      <c r="AM326" t="str">
        <f>+IFERROR(VLOOKUP(AL326,[1]!Tabla_áreas[#Data],3,FALSE),"")</f>
        <v/>
      </c>
      <c r="AN326" t="str">
        <f t="shared" si="11"/>
        <v/>
      </c>
      <c r="AO326" t="str">
        <f>IFERROR(VLOOKUP(AN326,[1]!Tabla1[[#All],[HdP Cód Nuevo]:[HdP Nombre]],2,FALSE),"")</f>
        <v/>
      </c>
      <c r="AP326" t="str">
        <f t="shared" si="10"/>
        <v/>
      </c>
    </row>
    <row r="327" spans="36:42" x14ac:dyDescent="0.25">
      <c r="AJ327" s="7" t="s">
        <v>372</v>
      </c>
      <c r="AL327" s="7" t="str">
        <f>+IFERROR(VLOOKUP(AK327,Tabla1[],2,FALSE),"")</f>
        <v/>
      </c>
      <c r="AM327" t="str">
        <f>+IFERROR(VLOOKUP(AL327,[1]!Tabla_áreas[#Data],3,FALSE),"")</f>
        <v/>
      </c>
      <c r="AN327" t="str">
        <f t="shared" si="11"/>
        <v/>
      </c>
      <c r="AO327" t="str">
        <f>IFERROR(VLOOKUP(AN327,[1]!Tabla1[[#All],[HdP Cód Nuevo]:[HdP Nombre]],2,FALSE),"")</f>
        <v/>
      </c>
      <c r="AP327" t="str">
        <f t="shared" si="10"/>
        <v/>
      </c>
    </row>
    <row r="328" spans="36:42" x14ac:dyDescent="0.25">
      <c r="AJ328" s="7" t="s">
        <v>373</v>
      </c>
      <c r="AL328" s="7" t="str">
        <f>+IFERROR(VLOOKUP(AK328,Tabla1[],2,FALSE),"")</f>
        <v/>
      </c>
      <c r="AM328" t="str">
        <f>+IFERROR(VLOOKUP(AL328,[1]!Tabla_áreas[#Data],3,FALSE),"")</f>
        <v/>
      </c>
      <c r="AN328" t="str">
        <f t="shared" si="11"/>
        <v/>
      </c>
      <c r="AO328" t="str">
        <f>IFERROR(VLOOKUP(AN328,[1]!Tabla1[[#All],[HdP Cód Nuevo]:[HdP Nombre]],2,FALSE),"")</f>
        <v/>
      </c>
      <c r="AP328" t="str">
        <f t="shared" si="10"/>
        <v/>
      </c>
    </row>
    <row r="329" spans="36:42" x14ac:dyDescent="0.25">
      <c r="AJ329" s="7" t="s">
        <v>374</v>
      </c>
      <c r="AL329" s="7" t="str">
        <f>+IFERROR(VLOOKUP(AK329,Tabla1[],2,FALSE),"")</f>
        <v/>
      </c>
      <c r="AM329" t="str">
        <f>+IFERROR(VLOOKUP(AL329,[1]!Tabla_áreas[#Data],3,FALSE),"")</f>
        <v/>
      </c>
      <c r="AN329" t="str">
        <f t="shared" si="11"/>
        <v/>
      </c>
      <c r="AO329" t="str">
        <f>IFERROR(VLOOKUP(AN329,[1]!Tabla1[[#All],[HdP Cód Nuevo]:[HdP Nombre]],2,FALSE),"")</f>
        <v/>
      </c>
      <c r="AP329" t="str">
        <f t="shared" si="10"/>
        <v/>
      </c>
    </row>
    <row r="330" spans="36:42" x14ac:dyDescent="0.25">
      <c r="AJ330" s="7" t="s">
        <v>375</v>
      </c>
      <c r="AL330" s="7" t="str">
        <f>+IFERROR(VLOOKUP(AK330,Tabla1[],2,FALSE),"")</f>
        <v/>
      </c>
      <c r="AM330" t="str">
        <f>+IFERROR(VLOOKUP(AL330,[1]!Tabla_áreas[#Data],3,FALSE),"")</f>
        <v/>
      </c>
      <c r="AN330" t="str">
        <f t="shared" si="11"/>
        <v/>
      </c>
      <c r="AO330" t="str">
        <f>IFERROR(VLOOKUP(AN330,[1]!Tabla1[[#All],[HdP Cód Nuevo]:[HdP Nombre]],2,FALSE),"")</f>
        <v/>
      </c>
      <c r="AP330" t="str">
        <f t="shared" ref="AP330:AP393" si="12">IF(AL330="","",$AK$4&amp;AM330&amp;"\"&amp;AN330&amp;" "&amp;AO330&amp;$AK$5)</f>
        <v/>
      </c>
    </row>
    <row r="331" spans="36:42" x14ac:dyDescent="0.25">
      <c r="AJ331" s="7" t="s">
        <v>376</v>
      </c>
      <c r="AL331" s="7" t="str">
        <f>+IFERROR(VLOOKUP(AK331,Tabla1[],2,FALSE),"")</f>
        <v/>
      </c>
      <c r="AM331" t="str">
        <f>+IFERROR(VLOOKUP(AL331,[1]!Tabla_áreas[#Data],3,FALSE),"")</f>
        <v/>
      </c>
      <c r="AN331" t="str">
        <f t="shared" si="11"/>
        <v/>
      </c>
      <c r="AO331" t="str">
        <f>IFERROR(VLOOKUP(AN331,[1]!Tabla1[[#All],[HdP Cód Nuevo]:[HdP Nombre]],2,FALSE),"")</f>
        <v/>
      </c>
      <c r="AP331" t="str">
        <f t="shared" si="12"/>
        <v/>
      </c>
    </row>
    <row r="332" spans="36:42" x14ac:dyDescent="0.25">
      <c r="AJ332" s="7" t="s">
        <v>377</v>
      </c>
      <c r="AL332" s="7" t="str">
        <f>+IFERROR(VLOOKUP(AK332,Tabla1[],2,FALSE),"")</f>
        <v/>
      </c>
      <c r="AM332" t="str">
        <f>+IFERROR(VLOOKUP(AL332,[1]!Tabla_áreas[#Data],3,FALSE),"")</f>
        <v/>
      </c>
      <c r="AN332" t="str">
        <f t="shared" si="11"/>
        <v/>
      </c>
      <c r="AO332" t="str">
        <f>IFERROR(VLOOKUP(AN332,[1]!Tabla1[[#All],[HdP Cód Nuevo]:[HdP Nombre]],2,FALSE),"")</f>
        <v/>
      </c>
      <c r="AP332" t="str">
        <f t="shared" si="12"/>
        <v/>
      </c>
    </row>
    <row r="333" spans="36:42" x14ac:dyDescent="0.25">
      <c r="AJ333" s="7" t="s">
        <v>378</v>
      </c>
      <c r="AL333" s="7" t="str">
        <f>+IFERROR(VLOOKUP(AK333,Tabla1[],2,FALSE),"")</f>
        <v/>
      </c>
      <c r="AM333" t="str">
        <f>+IFERROR(VLOOKUP(AL333,[1]!Tabla_áreas[#Data],3,FALSE),"")</f>
        <v/>
      </c>
      <c r="AN333" t="str">
        <f t="shared" si="11"/>
        <v/>
      </c>
      <c r="AO333" t="str">
        <f>IFERROR(VLOOKUP(AN333,[1]!Tabla1[[#All],[HdP Cód Nuevo]:[HdP Nombre]],2,FALSE),"")</f>
        <v/>
      </c>
      <c r="AP333" t="str">
        <f t="shared" si="12"/>
        <v/>
      </c>
    </row>
    <row r="334" spans="36:42" x14ac:dyDescent="0.25">
      <c r="AJ334" s="7" t="s">
        <v>379</v>
      </c>
      <c r="AL334" s="7" t="str">
        <f>+IFERROR(VLOOKUP(AK334,Tabla1[],2,FALSE),"")</f>
        <v/>
      </c>
      <c r="AM334" t="str">
        <f>+IFERROR(VLOOKUP(AL334,[1]!Tabla_áreas[#Data],3,FALSE),"")</f>
        <v/>
      </c>
      <c r="AN334" t="str">
        <f t="shared" si="11"/>
        <v/>
      </c>
      <c r="AO334" t="str">
        <f>IFERROR(VLOOKUP(AN334,[1]!Tabla1[[#All],[HdP Cód Nuevo]:[HdP Nombre]],2,FALSE),"")</f>
        <v/>
      </c>
      <c r="AP334" t="str">
        <f t="shared" si="12"/>
        <v/>
      </c>
    </row>
    <row r="335" spans="36:42" x14ac:dyDescent="0.25">
      <c r="AJ335" s="7" t="s">
        <v>380</v>
      </c>
      <c r="AL335" s="7" t="str">
        <f>+IFERROR(VLOOKUP(AK335,Tabla1[],2,FALSE),"")</f>
        <v/>
      </c>
      <c r="AM335" t="str">
        <f>+IFERROR(VLOOKUP(AL335,[1]!Tabla_áreas[#Data],3,FALSE),"")</f>
        <v/>
      </c>
      <c r="AN335" t="str">
        <f t="shared" si="11"/>
        <v/>
      </c>
      <c r="AO335" t="str">
        <f>IFERROR(VLOOKUP(AN335,[1]!Tabla1[[#All],[HdP Cód Nuevo]:[HdP Nombre]],2,FALSE),"")</f>
        <v/>
      </c>
      <c r="AP335" t="str">
        <f t="shared" si="12"/>
        <v/>
      </c>
    </row>
    <row r="336" spans="36:42" x14ac:dyDescent="0.25">
      <c r="AJ336" s="7" t="s">
        <v>381</v>
      </c>
      <c r="AL336" s="7" t="str">
        <f>+IFERROR(VLOOKUP(AK336,Tabla1[],2,FALSE),"")</f>
        <v/>
      </c>
      <c r="AM336" t="str">
        <f>+IFERROR(VLOOKUP(AL336,[1]!Tabla_áreas[#Data],3,FALSE),"")</f>
        <v/>
      </c>
      <c r="AN336" t="str">
        <f t="shared" si="11"/>
        <v/>
      </c>
      <c r="AO336" t="str">
        <f>IFERROR(VLOOKUP(AN336,[1]!Tabla1[[#All],[HdP Cód Nuevo]:[HdP Nombre]],2,FALSE),"")</f>
        <v/>
      </c>
      <c r="AP336" t="str">
        <f t="shared" si="12"/>
        <v/>
      </c>
    </row>
    <row r="337" spans="36:42" x14ac:dyDescent="0.25">
      <c r="AJ337" s="7" t="s">
        <v>382</v>
      </c>
      <c r="AL337" s="7" t="str">
        <f>+IFERROR(VLOOKUP(AK337,Tabla1[],2,FALSE),"")</f>
        <v/>
      </c>
      <c r="AM337" t="str">
        <f>+IFERROR(VLOOKUP(AL337,[1]!Tabla_áreas[#Data],3,FALSE),"")</f>
        <v/>
      </c>
      <c r="AN337" t="str">
        <f t="shared" si="11"/>
        <v/>
      </c>
      <c r="AO337" t="str">
        <f>IFERROR(VLOOKUP(AN337,[1]!Tabla1[[#All],[HdP Cód Nuevo]:[HdP Nombre]],2,FALSE),"")</f>
        <v/>
      </c>
      <c r="AP337" t="str">
        <f t="shared" si="12"/>
        <v/>
      </c>
    </row>
    <row r="338" spans="36:42" x14ac:dyDescent="0.25">
      <c r="AJ338" s="7" t="s">
        <v>383</v>
      </c>
      <c r="AL338" s="7" t="str">
        <f>+IFERROR(VLOOKUP(AK338,Tabla1[],2,FALSE),"")</f>
        <v/>
      </c>
      <c r="AM338" t="str">
        <f>+IFERROR(VLOOKUP(AL338,[1]!Tabla_áreas[#Data],3,FALSE),"")</f>
        <v/>
      </c>
      <c r="AN338" t="str">
        <f t="shared" si="11"/>
        <v/>
      </c>
      <c r="AO338" t="str">
        <f>IFERROR(VLOOKUP(AN338,[1]!Tabla1[[#All],[HdP Cód Nuevo]:[HdP Nombre]],2,FALSE),"")</f>
        <v/>
      </c>
      <c r="AP338" t="str">
        <f t="shared" si="12"/>
        <v/>
      </c>
    </row>
    <row r="339" spans="36:42" x14ac:dyDescent="0.25">
      <c r="AJ339" s="7" t="s">
        <v>384</v>
      </c>
      <c r="AL339" s="7" t="str">
        <f>+IFERROR(VLOOKUP(AK339,Tabla1[],2,FALSE),"")</f>
        <v/>
      </c>
      <c r="AM339" t="str">
        <f>+IFERROR(VLOOKUP(AL339,[1]!Tabla_áreas[#Data],3,FALSE),"")</f>
        <v/>
      </c>
      <c r="AN339" t="str">
        <f t="shared" si="11"/>
        <v/>
      </c>
      <c r="AO339" t="str">
        <f>IFERROR(VLOOKUP(AN339,[1]!Tabla1[[#All],[HdP Cód Nuevo]:[HdP Nombre]],2,FALSE),"")</f>
        <v/>
      </c>
      <c r="AP339" t="str">
        <f t="shared" si="12"/>
        <v/>
      </c>
    </row>
    <row r="340" spans="36:42" x14ac:dyDescent="0.25">
      <c r="AJ340" s="7" t="s">
        <v>385</v>
      </c>
      <c r="AL340" s="7" t="str">
        <f>+IFERROR(VLOOKUP(AK340,Tabla1[],2,FALSE),"")</f>
        <v/>
      </c>
      <c r="AM340" t="str">
        <f>+IFERROR(VLOOKUP(AL340,[1]!Tabla_áreas[#Data],3,FALSE),"")</f>
        <v/>
      </c>
      <c r="AN340" t="str">
        <f t="shared" si="11"/>
        <v/>
      </c>
      <c r="AO340" t="str">
        <f>IFERROR(VLOOKUP(AN340,[1]!Tabla1[[#All],[HdP Cód Nuevo]:[HdP Nombre]],2,FALSE),"")</f>
        <v/>
      </c>
      <c r="AP340" t="str">
        <f t="shared" si="12"/>
        <v/>
      </c>
    </row>
    <row r="341" spans="36:42" x14ac:dyDescent="0.25">
      <c r="AJ341" s="7" t="s">
        <v>386</v>
      </c>
      <c r="AL341" s="7" t="str">
        <f>+IFERROR(VLOOKUP(AK341,Tabla1[],2,FALSE),"")</f>
        <v/>
      </c>
      <c r="AM341" t="str">
        <f>+IFERROR(VLOOKUP(AL341,[1]!Tabla_áreas[#Data],3,FALSE),"")</f>
        <v/>
      </c>
      <c r="AN341" t="str">
        <f t="shared" si="11"/>
        <v/>
      </c>
      <c r="AO341" t="str">
        <f>IFERROR(VLOOKUP(AN341,[1]!Tabla1[[#All],[HdP Cód Nuevo]:[HdP Nombre]],2,FALSE),"")</f>
        <v/>
      </c>
      <c r="AP341" t="str">
        <f t="shared" si="12"/>
        <v/>
      </c>
    </row>
    <row r="342" spans="36:42" x14ac:dyDescent="0.25">
      <c r="AJ342" s="7" t="s">
        <v>387</v>
      </c>
      <c r="AL342" s="7" t="str">
        <f>+IFERROR(VLOOKUP(AK342,Tabla1[],2,FALSE),"")</f>
        <v/>
      </c>
      <c r="AM342" t="str">
        <f>+IFERROR(VLOOKUP(AL342,[1]!Tabla_áreas[#Data],3,FALSE),"")</f>
        <v/>
      </c>
      <c r="AN342" t="str">
        <f t="shared" si="11"/>
        <v/>
      </c>
      <c r="AO342" t="str">
        <f>IFERROR(VLOOKUP(AN342,[1]!Tabla1[[#All],[HdP Cód Nuevo]:[HdP Nombre]],2,FALSE),"")</f>
        <v/>
      </c>
      <c r="AP342" t="str">
        <f t="shared" si="12"/>
        <v/>
      </c>
    </row>
    <row r="343" spans="36:42" x14ac:dyDescent="0.25">
      <c r="AJ343" s="7" t="s">
        <v>388</v>
      </c>
      <c r="AL343" s="7" t="str">
        <f>+IFERROR(VLOOKUP(AK343,Tabla1[],2,FALSE),"")</f>
        <v/>
      </c>
      <c r="AM343" t="str">
        <f>+IFERROR(VLOOKUP(AL343,[1]!Tabla_áreas[#Data],3,FALSE),"")</f>
        <v/>
      </c>
      <c r="AN343" t="str">
        <f t="shared" si="11"/>
        <v/>
      </c>
      <c r="AO343" t="str">
        <f>IFERROR(VLOOKUP(AN343,[1]!Tabla1[[#All],[HdP Cód Nuevo]:[HdP Nombre]],2,FALSE),"")</f>
        <v/>
      </c>
      <c r="AP343" t="str">
        <f t="shared" si="12"/>
        <v/>
      </c>
    </row>
    <row r="344" spans="36:42" x14ac:dyDescent="0.25">
      <c r="AJ344" s="7" t="s">
        <v>389</v>
      </c>
      <c r="AL344" s="7" t="str">
        <f>+IFERROR(VLOOKUP(AK344,Tabla1[],2,FALSE),"")</f>
        <v/>
      </c>
      <c r="AM344" t="str">
        <f>+IFERROR(VLOOKUP(AL344,[1]!Tabla_áreas[#Data],3,FALSE),"")</f>
        <v/>
      </c>
      <c r="AN344" t="str">
        <f t="shared" si="11"/>
        <v/>
      </c>
      <c r="AO344" t="str">
        <f>IFERROR(VLOOKUP(AN344,[1]!Tabla1[[#All],[HdP Cód Nuevo]:[HdP Nombre]],2,FALSE),"")</f>
        <v/>
      </c>
      <c r="AP344" t="str">
        <f t="shared" si="12"/>
        <v/>
      </c>
    </row>
    <row r="345" spans="36:42" x14ac:dyDescent="0.25">
      <c r="AJ345" s="7" t="s">
        <v>390</v>
      </c>
      <c r="AL345" s="7" t="str">
        <f>+IFERROR(VLOOKUP(AK345,Tabla1[],2,FALSE),"")</f>
        <v/>
      </c>
      <c r="AM345" t="str">
        <f>+IFERROR(VLOOKUP(AL345,[1]!Tabla_áreas[#Data],3,FALSE),"")</f>
        <v/>
      </c>
      <c r="AN345" t="str">
        <f t="shared" si="11"/>
        <v/>
      </c>
      <c r="AO345" t="str">
        <f>IFERROR(VLOOKUP(AN345,[1]!Tabla1[[#All],[HdP Cód Nuevo]:[HdP Nombre]],2,FALSE),"")</f>
        <v/>
      </c>
      <c r="AP345" t="str">
        <f t="shared" si="12"/>
        <v/>
      </c>
    </row>
    <row r="346" spans="36:42" x14ac:dyDescent="0.25">
      <c r="AJ346" s="7" t="s">
        <v>391</v>
      </c>
      <c r="AL346" s="7" t="str">
        <f>+IFERROR(VLOOKUP(AK346,Tabla1[],2,FALSE),"")</f>
        <v/>
      </c>
      <c r="AM346" t="str">
        <f>+IFERROR(VLOOKUP(AL346,[1]!Tabla_áreas[#Data],3,FALSE),"")</f>
        <v/>
      </c>
      <c r="AN346" t="str">
        <f t="shared" si="11"/>
        <v/>
      </c>
      <c r="AO346" t="str">
        <f>IFERROR(VLOOKUP(AN346,[1]!Tabla1[[#All],[HdP Cód Nuevo]:[HdP Nombre]],2,FALSE),"")</f>
        <v/>
      </c>
      <c r="AP346" t="str">
        <f t="shared" si="12"/>
        <v/>
      </c>
    </row>
    <row r="347" spans="36:42" x14ac:dyDescent="0.25">
      <c r="AJ347" s="7" t="s">
        <v>392</v>
      </c>
      <c r="AL347" s="7" t="str">
        <f>+IFERROR(VLOOKUP(AK347,Tabla1[],2,FALSE),"")</f>
        <v/>
      </c>
      <c r="AM347" t="str">
        <f>+IFERROR(VLOOKUP(AL347,[1]!Tabla_áreas[#Data],3,FALSE),"")</f>
        <v/>
      </c>
      <c r="AN347" t="str">
        <f t="shared" si="11"/>
        <v/>
      </c>
      <c r="AO347" t="str">
        <f>IFERROR(VLOOKUP(AN347,[1]!Tabla1[[#All],[HdP Cód Nuevo]:[HdP Nombre]],2,FALSE),"")</f>
        <v/>
      </c>
      <c r="AP347" t="str">
        <f t="shared" si="12"/>
        <v/>
      </c>
    </row>
    <row r="348" spans="36:42" x14ac:dyDescent="0.25">
      <c r="AJ348" s="7" t="s">
        <v>393</v>
      </c>
      <c r="AL348" s="7" t="str">
        <f>+IFERROR(VLOOKUP(AK348,Tabla1[],2,FALSE),"")</f>
        <v/>
      </c>
      <c r="AM348" t="str">
        <f>+IFERROR(VLOOKUP(AL348,[1]!Tabla_áreas[#Data],3,FALSE),"")</f>
        <v/>
      </c>
      <c r="AN348" t="str">
        <f t="shared" si="11"/>
        <v/>
      </c>
      <c r="AO348" t="str">
        <f>IFERROR(VLOOKUP(AN348,[1]!Tabla1[[#All],[HdP Cód Nuevo]:[HdP Nombre]],2,FALSE),"")</f>
        <v/>
      </c>
      <c r="AP348" t="str">
        <f t="shared" si="12"/>
        <v/>
      </c>
    </row>
    <row r="349" spans="36:42" x14ac:dyDescent="0.25">
      <c r="AJ349" s="7" t="s">
        <v>394</v>
      </c>
      <c r="AL349" s="7" t="str">
        <f>+IFERROR(VLOOKUP(AK349,Tabla1[],2,FALSE),"")</f>
        <v/>
      </c>
      <c r="AM349" t="str">
        <f>+IFERROR(VLOOKUP(AL349,[1]!Tabla_áreas[#Data],3,FALSE),"")</f>
        <v/>
      </c>
      <c r="AN349" t="str">
        <f t="shared" si="11"/>
        <v/>
      </c>
      <c r="AO349" t="str">
        <f>IFERROR(VLOOKUP(AN349,[1]!Tabla1[[#All],[HdP Cód Nuevo]:[HdP Nombre]],2,FALSE),"")</f>
        <v/>
      </c>
      <c r="AP349" t="str">
        <f t="shared" si="12"/>
        <v/>
      </c>
    </row>
    <row r="350" spans="36:42" x14ac:dyDescent="0.25">
      <c r="AJ350" s="7" t="s">
        <v>395</v>
      </c>
      <c r="AL350" s="7" t="str">
        <f>+IFERROR(VLOOKUP(AK350,Tabla1[],2,FALSE),"")</f>
        <v/>
      </c>
      <c r="AM350" t="str">
        <f>+IFERROR(VLOOKUP(AL350,[1]!Tabla_áreas[#Data],3,FALSE),"")</f>
        <v/>
      </c>
      <c r="AN350" t="str">
        <f t="shared" si="11"/>
        <v/>
      </c>
      <c r="AO350" t="str">
        <f>IFERROR(VLOOKUP(AN350,[1]!Tabla1[[#All],[HdP Cód Nuevo]:[HdP Nombre]],2,FALSE),"")</f>
        <v/>
      </c>
      <c r="AP350" t="str">
        <f t="shared" si="12"/>
        <v/>
      </c>
    </row>
    <row r="351" spans="36:42" x14ac:dyDescent="0.25">
      <c r="AJ351" s="7" t="s">
        <v>396</v>
      </c>
      <c r="AL351" s="7" t="str">
        <f>+IFERROR(VLOOKUP(AK351,Tabla1[],2,FALSE),"")</f>
        <v/>
      </c>
      <c r="AM351" t="str">
        <f>+IFERROR(VLOOKUP(AL351,[1]!Tabla_áreas[#Data],3,FALSE),"")</f>
        <v/>
      </c>
      <c r="AN351" t="str">
        <f t="shared" si="11"/>
        <v/>
      </c>
      <c r="AO351" t="str">
        <f>IFERROR(VLOOKUP(AN351,[1]!Tabla1[[#All],[HdP Cód Nuevo]:[HdP Nombre]],2,FALSE),"")</f>
        <v/>
      </c>
      <c r="AP351" t="str">
        <f t="shared" si="12"/>
        <v/>
      </c>
    </row>
    <row r="352" spans="36:42" x14ac:dyDescent="0.25">
      <c r="AJ352" s="7" t="s">
        <v>397</v>
      </c>
      <c r="AL352" s="7" t="str">
        <f>+IFERROR(VLOOKUP(AK352,Tabla1[],2,FALSE),"")</f>
        <v/>
      </c>
      <c r="AM352" t="str">
        <f>+IFERROR(VLOOKUP(AL352,[1]!Tabla_áreas[#Data],3,FALSE),"")</f>
        <v/>
      </c>
      <c r="AN352" t="str">
        <f t="shared" si="11"/>
        <v/>
      </c>
      <c r="AO352" t="str">
        <f>IFERROR(VLOOKUP(AN352,[1]!Tabla1[[#All],[HdP Cód Nuevo]:[HdP Nombre]],2,FALSE),"")</f>
        <v/>
      </c>
      <c r="AP352" t="str">
        <f t="shared" si="12"/>
        <v/>
      </c>
    </row>
    <row r="353" spans="36:42" x14ac:dyDescent="0.25">
      <c r="AJ353" s="7" t="s">
        <v>398</v>
      </c>
      <c r="AL353" s="7" t="str">
        <f>+IFERROR(VLOOKUP(AK353,Tabla1[],2,FALSE),"")</f>
        <v/>
      </c>
      <c r="AM353" t="str">
        <f>+IFERROR(VLOOKUP(AL353,[1]!Tabla_áreas[#Data],3,FALSE),"")</f>
        <v/>
      </c>
      <c r="AN353" t="str">
        <f t="shared" si="11"/>
        <v/>
      </c>
      <c r="AO353" t="str">
        <f>IFERROR(VLOOKUP(AN353,[1]!Tabla1[[#All],[HdP Cód Nuevo]:[HdP Nombre]],2,FALSE),"")</f>
        <v/>
      </c>
      <c r="AP353" t="str">
        <f t="shared" si="12"/>
        <v/>
      </c>
    </row>
    <row r="354" spans="36:42" x14ac:dyDescent="0.25">
      <c r="AJ354" s="7" t="s">
        <v>399</v>
      </c>
      <c r="AL354" s="7" t="str">
        <f>+IFERROR(VLOOKUP(AK354,Tabla1[],2,FALSE),"")</f>
        <v/>
      </c>
      <c r="AM354" t="str">
        <f>+IFERROR(VLOOKUP(AL354,[1]!Tabla_áreas[#Data],3,FALSE),"")</f>
        <v/>
      </c>
      <c r="AN354" t="str">
        <f t="shared" si="11"/>
        <v/>
      </c>
      <c r="AO354" t="str">
        <f>IFERROR(VLOOKUP(AN354,[1]!Tabla1[[#All],[HdP Cód Nuevo]:[HdP Nombre]],2,FALSE),"")</f>
        <v/>
      </c>
      <c r="AP354" t="str">
        <f t="shared" si="12"/>
        <v/>
      </c>
    </row>
    <row r="355" spans="36:42" x14ac:dyDescent="0.25">
      <c r="AJ355" s="7" t="s">
        <v>400</v>
      </c>
      <c r="AL355" s="7" t="str">
        <f>+IFERROR(VLOOKUP(AK355,Tabla1[],2,FALSE),"")</f>
        <v/>
      </c>
      <c r="AM355" t="str">
        <f>+IFERROR(VLOOKUP(AL355,[1]!Tabla_áreas[#Data],3,FALSE),"")</f>
        <v/>
      </c>
      <c r="AN355" t="str">
        <f t="shared" si="11"/>
        <v/>
      </c>
      <c r="AO355" t="str">
        <f>IFERROR(VLOOKUP(AN355,[1]!Tabla1[[#All],[HdP Cód Nuevo]:[HdP Nombre]],2,FALSE),"")</f>
        <v/>
      </c>
      <c r="AP355" t="str">
        <f t="shared" si="12"/>
        <v/>
      </c>
    </row>
    <row r="356" spans="36:42" x14ac:dyDescent="0.25">
      <c r="AJ356" s="7" t="s">
        <v>401</v>
      </c>
      <c r="AL356" s="7" t="str">
        <f>+IFERROR(VLOOKUP(AK356,Tabla1[],2,FALSE),"")</f>
        <v/>
      </c>
      <c r="AM356" t="str">
        <f>+IFERROR(VLOOKUP(AL356,[1]!Tabla_áreas[#Data],3,FALSE),"")</f>
        <v/>
      </c>
      <c r="AN356" t="str">
        <f t="shared" si="11"/>
        <v/>
      </c>
      <c r="AO356" t="str">
        <f>IFERROR(VLOOKUP(AN356,[1]!Tabla1[[#All],[HdP Cód Nuevo]:[HdP Nombre]],2,FALSE),"")</f>
        <v/>
      </c>
      <c r="AP356" t="str">
        <f t="shared" si="12"/>
        <v/>
      </c>
    </row>
    <row r="357" spans="36:42" x14ac:dyDescent="0.25">
      <c r="AJ357" s="7" t="s">
        <v>402</v>
      </c>
      <c r="AL357" s="7" t="str">
        <f>+IFERROR(VLOOKUP(AK357,Tabla1[],2,FALSE),"")</f>
        <v/>
      </c>
      <c r="AM357" t="str">
        <f>+IFERROR(VLOOKUP(AL357,[1]!Tabla_áreas[#Data],3,FALSE),"")</f>
        <v/>
      </c>
      <c r="AN357" t="str">
        <f t="shared" si="11"/>
        <v/>
      </c>
      <c r="AO357" t="str">
        <f>IFERROR(VLOOKUP(AN357,[1]!Tabla1[[#All],[HdP Cód Nuevo]:[HdP Nombre]],2,FALSE),"")</f>
        <v/>
      </c>
      <c r="AP357" t="str">
        <f t="shared" si="12"/>
        <v/>
      </c>
    </row>
    <row r="358" spans="36:42" x14ac:dyDescent="0.25">
      <c r="AJ358" s="7" t="s">
        <v>403</v>
      </c>
      <c r="AL358" s="7" t="str">
        <f>+IFERROR(VLOOKUP(AK358,Tabla1[],2,FALSE),"")</f>
        <v/>
      </c>
      <c r="AM358" t="str">
        <f>+IFERROR(VLOOKUP(AL358,[1]!Tabla_áreas[#Data],3,FALSE),"")</f>
        <v/>
      </c>
      <c r="AN358" t="str">
        <f t="shared" si="11"/>
        <v/>
      </c>
      <c r="AO358" t="str">
        <f>IFERROR(VLOOKUP(AN358,[1]!Tabla1[[#All],[HdP Cód Nuevo]:[HdP Nombre]],2,FALSE),"")</f>
        <v/>
      </c>
      <c r="AP358" t="str">
        <f t="shared" si="12"/>
        <v/>
      </c>
    </row>
    <row r="359" spans="36:42" x14ac:dyDescent="0.25">
      <c r="AJ359" s="7" t="s">
        <v>404</v>
      </c>
      <c r="AL359" s="7" t="str">
        <f>+IFERROR(VLOOKUP(AK359,Tabla1[],2,FALSE),"")</f>
        <v/>
      </c>
      <c r="AM359" t="str">
        <f>+IFERROR(VLOOKUP(AL359,[1]!Tabla_áreas[#Data],3,FALSE),"")</f>
        <v/>
      </c>
      <c r="AN359" t="str">
        <f t="shared" si="11"/>
        <v/>
      </c>
      <c r="AO359" t="str">
        <f>IFERROR(VLOOKUP(AN359,[1]!Tabla1[[#All],[HdP Cód Nuevo]:[HdP Nombre]],2,FALSE),"")</f>
        <v/>
      </c>
      <c r="AP359" t="str">
        <f t="shared" si="12"/>
        <v/>
      </c>
    </row>
    <row r="360" spans="36:42" x14ac:dyDescent="0.25">
      <c r="AJ360" s="7" t="s">
        <v>405</v>
      </c>
      <c r="AL360" s="7" t="str">
        <f>+IFERROR(VLOOKUP(AK360,Tabla1[],2,FALSE),"")</f>
        <v/>
      </c>
      <c r="AM360" t="str">
        <f>+IFERROR(VLOOKUP(AL360,[1]!Tabla_áreas[#Data],3,FALSE),"")</f>
        <v/>
      </c>
      <c r="AN360" t="str">
        <f t="shared" si="11"/>
        <v/>
      </c>
      <c r="AO360" t="str">
        <f>IFERROR(VLOOKUP(AN360,[1]!Tabla1[[#All],[HdP Cód Nuevo]:[HdP Nombre]],2,FALSE),"")</f>
        <v/>
      </c>
      <c r="AP360" t="str">
        <f t="shared" si="12"/>
        <v/>
      </c>
    </row>
    <row r="361" spans="36:42" x14ac:dyDescent="0.25">
      <c r="AJ361" s="7" t="s">
        <v>406</v>
      </c>
      <c r="AL361" s="7" t="str">
        <f>+IFERROR(VLOOKUP(AK361,Tabla1[],2,FALSE),"")</f>
        <v/>
      </c>
      <c r="AM361" t="str">
        <f>+IFERROR(VLOOKUP(AL361,[1]!Tabla_áreas[#Data],3,FALSE),"")</f>
        <v/>
      </c>
      <c r="AN361" t="str">
        <f t="shared" si="11"/>
        <v/>
      </c>
      <c r="AO361" t="str">
        <f>IFERROR(VLOOKUP(AN361,[1]!Tabla1[[#All],[HdP Cód Nuevo]:[HdP Nombre]],2,FALSE),"")</f>
        <v/>
      </c>
      <c r="AP361" t="str">
        <f t="shared" si="12"/>
        <v/>
      </c>
    </row>
    <row r="362" spans="36:42" x14ac:dyDescent="0.25">
      <c r="AJ362" s="7" t="s">
        <v>407</v>
      </c>
      <c r="AL362" s="7" t="str">
        <f>+IFERROR(VLOOKUP(AK362,Tabla1[],2,FALSE),"")</f>
        <v/>
      </c>
      <c r="AM362" t="str">
        <f>+IFERROR(VLOOKUP(AL362,[1]!Tabla_áreas[#Data],3,FALSE),"")</f>
        <v/>
      </c>
      <c r="AN362" t="str">
        <f t="shared" si="11"/>
        <v/>
      </c>
      <c r="AO362" t="str">
        <f>IFERROR(VLOOKUP(AN362,[1]!Tabla1[[#All],[HdP Cód Nuevo]:[HdP Nombre]],2,FALSE),"")</f>
        <v/>
      </c>
      <c r="AP362" t="str">
        <f t="shared" si="12"/>
        <v/>
      </c>
    </row>
    <row r="363" spans="36:42" x14ac:dyDescent="0.25">
      <c r="AJ363" s="7" t="s">
        <v>408</v>
      </c>
      <c r="AL363" s="7" t="str">
        <f>+IFERROR(VLOOKUP(AK363,Tabla1[],2,FALSE),"")</f>
        <v/>
      </c>
      <c r="AM363" t="str">
        <f>+IFERROR(VLOOKUP(AL363,[1]!Tabla_áreas[#Data],3,FALSE),"")</f>
        <v/>
      </c>
      <c r="AN363" t="str">
        <f t="shared" si="11"/>
        <v/>
      </c>
      <c r="AO363" t="str">
        <f>IFERROR(VLOOKUP(AN363,[1]!Tabla1[[#All],[HdP Cód Nuevo]:[HdP Nombre]],2,FALSE),"")</f>
        <v/>
      </c>
      <c r="AP363" t="str">
        <f t="shared" si="12"/>
        <v/>
      </c>
    </row>
    <row r="364" spans="36:42" x14ac:dyDescent="0.25">
      <c r="AJ364" s="7" t="s">
        <v>409</v>
      </c>
      <c r="AL364" s="7" t="str">
        <f>+IFERROR(VLOOKUP(AK364,Tabla1[],2,FALSE),"")</f>
        <v/>
      </c>
      <c r="AM364" t="str">
        <f>+IFERROR(VLOOKUP(AL364,[1]!Tabla_áreas[#Data],3,FALSE),"")</f>
        <v/>
      </c>
      <c r="AN364" t="str">
        <f t="shared" si="11"/>
        <v/>
      </c>
      <c r="AO364" t="str">
        <f>IFERROR(VLOOKUP(AN364,[1]!Tabla1[[#All],[HdP Cód Nuevo]:[HdP Nombre]],2,FALSE),"")</f>
        <v/>
      </c>
      <c r="AP364" t="str">
        <f t="shared" si="12"/>
        <v/>
      </c>
    </row>
    <row r="365" spans="36:42" x14ac:dyDescent="0.25">
      <c r="AJ365" s="7" t="s">
        <v>410</v>
      </c>
      <c r="AL365" s="7" t="str">
        <f>+IFERROR(VLOOKUP(AK365,Tabla1[],2,FALSE),"")</f>
        <v/>
      </c>
      <c r="AM365" t="str">
        <f>+IFERROR(VLOOKUP(AL365,[1]!Tabla_áreas[#Data],3,FALSE),"")</f>
        <v/>
      </c>
      <c r="AN365" t="str">
        <f t="shared" si="11"/>
        <v/>
      </c>
      <c r="AO365" t="str">
        <f>IFERROR(VLOOKUP(AN365,[1]!Tabla1[[#All],[HdP Cód Nuevo]:[HdP Nombre]],2,FALSE),"")</f>
        <v/>
      </c>
      <c r="AP365" t="str">
        <f t="shared" si="12"/>
        <v/>
      </c>
    </row>
    <row r="366" spans="36:42" x14ac:dyDescent="0.25">
      <c r="AJ366" s="7" t="s">
        <v>411</v>
      </c>
      <c r="AL366" s="7" t="str">
        <f>+IFERROR(VLOOKUP(AK366,Tabla1[],2,FALSE),"")</f>
        <v/>
      </c>
      <c r="AM366" t="str">
        <f>+IFERROR(VLOOKUP(AL366,[1]!Tabla_áreas[#Data],3,FALSE),"")</f>
        <v/>
      </c>
      <c r="AN366" t="str">
        <f t="shared" si="11"/>
        <v/>
      </c>
      <c r="AO366" t="str">
        <f>IFERROR(VLOOKUP(AN366,[1]!Tabla1[[#All],[HdP Cód Nuevo]:[HdP Nombre]],2,FALSE),"")</f>
        <v/>
      </c>
      <c r="AP366" t="str">
        <f t="shared" si="12"/>
        <v/>
      </c>
    </row>
    <row r="367" spans="36:42" x14ac:dyDescent="0.25">
      <c r="AJ367" s="7" t="s">
        <v>412</v>
      </c>
      <c r="AL367" s="7" t="str">
        <f>+IFERROR(VLOOKUP(AK367,Tabla1[],2,FALSE),"")</f>
        <v/>
      </c>
      <c r="AM367" t="str">
        <f>+IFERROR(VLOOKUP(AL367,[1]!Tabla_áreas[#Data],3,FALSE),"")</f>
        <v/>
      </c>
      <c r="AN367" t="str">
        <f t="shared" si="11"/>
        <v/>
      </c>
      <c r="AO367" t="str">
        <f>IFERROR(VLOOKUP(AN367,[1]!Tabla1[[#All],[HdP Cód Nuevo]:[HdP Nombre]],2,FALSE),"")</f>
        <v/>
      </c>
      <c r="AP367" t="str">
        <f t="shared" si="12"/>
        <v/>
      </c>
    </row>
    <row r="368" spans="36:42" x14ac:dyDescent="0.25">
      <c r="AJ368" s="7" t="s">
        <v>413</v>
      </c>
      <c r="AL368" s="7" t="str">
        <f>+IFERROR(VLOOKUP(AK368,Tabla1[],2,FALSE),"")</f>
        <v/>
      </c>
      <c r="AM368" t="str">
        <f>+IFERROR(VLOOKUP(AL368,[1]!Tabla_áreas[#Data],3,FALSE),"")</f>
        <v/>
      </c>
      <c r="AN368" t="str">
        <f t="shared" si="11"/>
        <v/>
      </c>
      <c r="AO368" t="str">
        <f>IFERROR(VLOOKUP(AN368,[1]!Tabla1[[#All],[HdP Cód Nuevo]:[HdP Nombre]],2,FALSE),"")</f>
        <v/>
      </c>
      <c r="AP368" t="str">
        <f t="shared" si="12"/>
        <v/>
      </c>
    </row>
    <row r="369" spans="36:42" x14ac:dyDescent="0.25">
      <c r="AJ369" s="7" t="s">
        <v>414</v>
      </c>
      <c r="AL369" s="7" t="str">
        <f>+IFERROR(VLOOKUP(AK369,Tabla1[],2,FALSE),"")</f>
        <v/>
      </c>
      <c r="AM369" t="str">
        <f>+IFERROR(VLOOKUP(AL369,[1]!Tabla_áreas[#Data],3,FALSE),"")</f>
        <v/>
      </c>
      <c r="AN369" t="str">
        <f t="shared" si="11"/>
        <v/>
      </c>
      <c r="AO369" t="str">
        <f>IFERROR(VLOOKUP(AN369,[1]!Tabla1[[#All],[HdP Cód Nuevo]:[HdP Nombre]],2,FALSE),"")</f>
        <v/>
      </c>
      <c r="AP369" t="str">
        <f t="shared" si="12"/>
        <v/>
      </c>
    </row>
    <row r="370" spans="36:42" x14ac:dyDescent="0.25">
      <c r="AJ370" s="7" t="s">
        <v>415</v>
      </c>
      <c r="AL370" s="7" t="str">
        <f>+IFERROR(VLOOKUP(AK370,Tabla1[],2,FALSE),"")</f>
        <v/>
      </c>
      <c r="AM370" t="str">
        <f>+IFERROR(VLOOKUP(AL370,[1]!Tabla_áreas[#Data],3,FALSE),"")</f>
        <v/>
      </c>
      <c r="AN370" t="str">
        <f t="shared" si="11"/>
        <v/>
      </c>
      <c r="AO370" t="str">
        <f>IFERROR(VLOOKUP(AN370,[1]!Tabla1[[#All],[HdP Cód Nuevo]:[HdP Nombre]],2,FALSE),"")</f>
        <v/>
      </c>
      <c r="AP370" t="str">
        <f t="shared" si="12"/>
        <v/>
      </c>
    </row>
    <row r="371" spans="36:42" x14ac:dyDescent="0.25">
      <c r="AJ371" s="7" t="s">
        <v>416</v>
      </c>
      <c r="AL371" s="7" t="str">
        <f>+IFERROR(VLOOKUP(AK371,Tabla1[],2,FALSE),"")</f>
        <v/>
      </c>
      <c r="AM371" t="str">
        <f>+IFERROR(VLOOKUP(AL371,[1]!Tabla_áreas[#Data],3,FALSE),"")</f>
        <v/>
      </c>
      <c r="AN371" t="str">
        <f t="shared" si="11"/>
        <v/>
      </c>
      <c r="AO371" t="str">
        <f>IFERROR(VLOOKUP(AN371,[1]!Tabla1[[#All],[HdP Cód Nuevo]:[HdP Nombre]],2,FALSE),"")</f>
        <v/>
      </c>
      <c r="AP371" t="str">
        <f t="shared" si="12"/>
        <v/>
      </c>
    </row>
    <row r="372" spans="36:42" x14ac:dyDescent="0.25">
      <c r="AJ372" s="7" t="s">
        <v>417</v>
      </c>
      <c r="AL372" s="7" t="str">
        <f>+IFERROR(VLOOKUP(AK372,Tabla1[],2,FALSE),"")</f>
        <v/>
      </c>
      <c r="AM372" t="str">
        <f>+IFERROR(VLOOKUP(AL372,[1]!Tabla_áreas[#Data],3,FALSE),"")</f>
        <v/>
      </c>
      <c r="AN372" t="str">
        <f t="shared" si="11"/>
        <v/>
      </c>
      <c r="AO372" t="str">
        <f>IFERROR(VLOOKUP(AN372,[1]!Tabla1[[#All],[HdP Cód Nuevo]:[HdP Nombre]],2,FALSE),"")</f>
        <v/>
      </c>
      <c r="AP372" t="str">
        <f t="shared" si="12"/>
        <v/>
      </c>
    </row>
    <row r="373" spans="36:42" x14ac:dyDescent="0.25">
      <c r="AJ373" s="7" t="s">
        <v>418</v>
      </c>
      <c r="AL373" s="7" t="str">
        <f>+IFERROR(VLOOKUP(AK373,Tabla1[],2,FALSE),"")</f>
        <v/>
      </c>
      <c r="AM373" t="str">
        <f>+IFERROR(VLOOKUP(AL373,[1]!Tabla_áreas[#Data],3,FALSE),"")</f>
        <v/>
      </c>
      <c r="AN373" t="str">
        <f t="shared" si="11"/>
        <v/>
      </c>
      <c r="AO373" t="str">
        <f>IFERROR(VLOOKUP(AN373,[1]!Tabla1[[#All],[HdP Cód Nuevo]:[HdP Nombre]],2,FALSE),"")</f>
        <v/>
      </c>
      <c r="AP373" t="str">
        <f t="shared" si="12"/>
        <v/>
      </c>
    </row>
    <row r="374" spans="36:42" x14ac:dyDescent="0.25">
      <c r="AJ374" s="7" t="s">
        <v>419</v>
      </c>
      <c r="AL374" s="7" t="str">
        <f>+IFERROR(VLOOKUP(AK374,Tabla1[],2,FALSE),"")</f>
        <v/>
      </c>
      <c r="AM374" t="str">
        <f>+IFERROR(VLOOKUP(AL374,[1]!Tabla_áreas[#Data],3,FALSE),"")</f>
        <v/>
      </c>
      <c r="AN374" t="str">
        <f t="shared" si="11"/>
        <v/>
      </c>
      <c r="AO374" t="str">
        <f>IFERROR(VLOOKUP(AN374,[1]!Tabla1[[#All],[HdP Cód Nuevo]:[HdP Nombre]],2,FALSE),"")</f>
        <v/>
      </c>
      <c r="AP374" t="str">
        <f t="shared" si="12"/>
        <v/>
      </c>
    </row>
    <row r="375" spans="36:42" x14ac:dyDescent="0.25">
      <c r="AJ375" s="7" t="s">
        <v>420</v>
      </c>
      <c r="AL375" s="7" t="str">
        <f>+IFERROR(VLOOKUP(AK375,Tabla1[],2,FALSE),"")</f>
        <v/>
      </c>
      <c r="AM375" t="str">
        <f>+IFERROR(VLOOKUP(AL375,[1]!Tabla_áreas[#Data],3,FALSE),"")</f>
        <v/>
      </c>
      <c r="AN375" t="str">
        <f t="shared" si="11"/>
        <v/>
      </c>
      <c r="AO375" t="str">
        <f>IFERROR(VLOOKUP(AN375,[1]!Tabla1[[#All],[HdP Cód Nuevo]:[HdP Nombre]],2,FALSE),"")</f>
        <v/>
      </c>
      <c r="AP375" t="str">
        <f t="shared" si="12"/>
        <v/>
      </c>
    </row>
    <row r="376" spans="36:42" x14ac:dyDescent="0.25">
      <c r="AJ376" s="7" t="s">
        <v>421</v>
      </c>
      <c r="AL376" s="7" t="str">
        <f>+IFERROR(VLOOKUP(AK376,Tabla1[],2,FALSE),"")</f>
        <v/>
      </c>
      <c r="AM376" t="str">
        <f>+IFERROR(VLOOKUP(AL376,[1]!Tabla_áreas[#Data],3,FALSE),"")</f>
        <v/>
      </c>
      <c r="AN376" t="str">
        <f t="shared" si="11"/>
        <v/>
      </c>
      <c r="AO376" t="str">
        <f>IFERROR(VLOOKUP(AN376,[1]!Tabla1[[#All],[HdP Cód Nuevo]:[HdP Nombre]],2,FALSE),"")</f>
        <v/>
      </c>
      <c r="AP376" t="str">
        <f t="shared" si="12"/>
        <v/>
      </c>
    </row>
    <row r="377" spans="36:42" x14ac:dyDescent="0.25">
      <c r="AJ377" s="7" t="s">
        <v>422</v>
      </c>
      <c r="AL377" s="7" t="str">
        <f>+IFERROR(VLOOKUP(AK377,Tabla1[],2,FALSE),"")</f>
        <v/>
      </c>
      <c r="AM377" t="str">
        <f>+IFERROR(VLOOKUP(AL377,[1]!Tabla_áreas[#Data],3,FALSE),"")</f>
        <v/>
      </c>
      <c r="AN377" t="str">
        <f t="shared" si="11"/>
        <v/>
      </c>
      <c r="AO377" t="str">
        <f>IFERROR(VLOOKUP(AN377,[1]!Tabla1[[#All],[HdP Cód Nuevo]:[HdP Nombre]],2,FALSE),"")</f>
        <v/>
      </c>
      <c r="AP377" t="str">
        <f t="shared" si="12"/>
        <v/>
      </c>
    </row>
    <row r="378" spans="36:42" x14ac:dyDescent="0.25">
      <c r="AJ378" s="7" t="s">
        <v>423</v>
      </c>
      <c r="AL378" s="7" t="str">
        <f>+IFERROR(VLOOKUP(AK378,Tabla1[],2,FALSE),"")</f>
        <v/>
      </c>
      <c r="AM378" t="str">
        <f>+IFERROR(VLOOKUP(AL378,[1]!Tabla_áreas[#Data],3,FALSE),"")</f>
        <v/>
      </c>
      <c r="AN378" t="str">
        <f t="shared" si="11"/>
        <v/>
      </c>
      <c r="AO378" t="str">
        <f>IFERROR(VLOOKUP(AN378,[1]!Tabla1[[#All],[HdP Cód Nuevo]:[HdP Nombre]],2,FALSE),"")</f>
        <v/>
      </c>
      <c r="AP378" t="str">
        <f t="shared" si="12"/>
        <v/>
      </c>
    </row>
    <row r="379" spans="36:42" x14ac:dyDescent="0.25">
      <c r="AJ379" s="7" t="s">
        <v>424</v>
      </c>
      <c r="AL379" s="7" t="str">
        <f>+IFERROR(VLOOKUP(AK379,Tabla1[],2,FALSE),"")</f>
        <v/>
      </c>
      <c r="AM379" t="str">
        <f>+IFERROR(VLOOKUP(AL379,[1]!Tabla_áreas[#Data],3,FALSE),"")</f>
        <v/>
      </c>
      <c r="AN379" t="str">
        <f t="shared" si="11"/>
        <v/>
      </c>
      <c r="AO379" t="str">
        <f>IFERROR(VLOOKUP(AN379,[1]!Tabla1[[#All],[HdP Cód Nuevo]:[HdP Nombre]],2,FALSE),"")</f>
        <v/>
      </c>
      <c r="AP379" t="str">
        <f t="shared" si="12"/>
        <v/>
      </c>
    </row>
    <row r="380" spans="36:42" x14ac:dyDescent="0.25">
      <c r="AJ380" s="7" t="s">
        <v>425</v>
      </c>
      <c r="AL380" s="7" t="str">
        <f>+IFERROR(VLOOKUP(AK380,Tabla1[],2,FALSE),"")</f>
        <v/>
      </c>
      <c r="AM380" t="str">
        <f>+IFERROR(VLOOKUP(AL380,[1]!Tabla_áreas[#Data],3,FALSE),"")</f>
        <v/>
      </c>
      <c r="AN380" t="str">
        <f t="shared" si="11"/>
        <v/>
      </c>
      <c r="AO380" t="str">
        <f>IFERROR(VLOOKUP(AN380,[1]!Tabla1[[#All],[HdP Cód Nuevo]:[HdP Nombre]],2,FALSE),"")</f>
        <v/>
      </c>
      <c r="AP380" t="str">
        <f t="shared" si="12"/>
        <v/>
      </c>
    </row>
    <row r="381" spans="36:42" x14ac:dyDescent="0.25">
      <c r="AJ381" s="7" t="s">
        <v>426</v>
      </c>
      <c r="AL381" s="7" t="str">
        <f>+IFERROR(VLOOKUP(AK381,Tabla1[],2,FALSE),"")</f>
        <v/>
      </c>
      <c r="AM381" t="str">
        <f>+IFERROR(VLOOKUP(AL381,[1]!Tabla_áreas[#Data],3,FALSE),"")</f>
        <v/>
      </c>
      <c r="AN381" t="str">
        <f t="shared" si="11"/>
        <v/>
      </c>
      <c r="AO381" t="str">
        <f>IFERROR(VLOOKUP(AN381,[1]!Tabla1[[#All],[HdP Cód Nuevo]:[HdP Nombre]],2,FALSE),"")</f>
        <v/>
      </c>
      <c r="AP381" t="str">
        <f t="shared" si="12"/>
        <v/>
      </c>
    </row>
    <row r="382" spans="36:42" x14ac:dyDescent="0.25">
      <c r="AJ382" s="7" t="s">
        <v>427</v>
      </c>
      <c r="AL382" s="7" t="str">
        <f>+IFERROR(VLOOKUP(AK382,Tabla1[],2,FALSE),"")</f>
        <v/>
      </c>
      <c r="AM382" t="str">
        <f>+IFERROR(VLOOKUP(AL382,[1]!Tabla_áreas[#Data],3,FALSE),"")</f>
        <v/>
      </c>
      <c r="AN382" t="str">
        <f t="shared" si="11"/>
        <v/>
      </c>
      <c r="AO382" t="str">
        <f>IFERROR(VLOOKUP(AN382,[1]!Tabla1[[#All],[HdP Cód Nuevo]:[HdP Nombre]],2,FALSE),"")</f>
        <v/>
      </c>
      <c r="AP382" t="str">
        <f t="shared" si="12"/>
        <v/>
      </c>
    </row>
    <row r="383" spans="36:42" x14ac:dyDescent="0.25">
      <c r="AJ383" s="7" t="s">
        <v>428</v>
      </c>
      <c r="AL383" s="7" t="str">
        <f>+IFERROR(VLOOKUP(AK383,Tabla1[],2,FALSE),"")</f>
        <v/>
      </c>
      <c r="AM383" t="str">
        <f>+IFERROR(VLOOKUP(AL383,[1]!Tabla_áreas[#Data],3,FALSE),"")</f>
        <v/>
      </c>
      <c r="AN383" t="str">
        <f t="shared" si="11"/>
        <v/>
      </c>
      <c r="AO383" t="str">
        <f>IFERROR(VLOOKUP(AN383,[1]!Tabla1[[#All],[HdP Cód Nuevo]:[HdP Nombre]],2,FALSE),"")</f>
        <v/>
      </c>
      <c r="AP383" t="str">
        <f t="shared" si="12"/>
        <v/>
      </c>
    </row>
    <row r="384" spans="36:42" x14ac:dyDescent="0.25">
      <c r="AJ384" s="7" t="s">
        <v>429</v>
      </c>
      <c r="AL384" s="7" t="str">
        <f>+IFERROR(VLOOKUP(AK384,Tabla1[],2,FALSE),"")</f>
        <v/>
      </c>
      <c r="AM384" t="str">
        <f>+IFERROR(VLOOKUP(AL384,[1]!Tabla_áreas[#Data],3,FALSE),"")</f>
        <v/>
      </c>
      <c r="AN384" t="str">
        <f t="shared" si="11"/>
        <v/>
      </c>
      <c r="AO384" t="str">
        <f>IFERROR(VLOOKUP(AN384,[1]!Tabla1[[#All],[HdP Cód Nuevo]:[HdP Nombre]],2,FALSE),"")</f>
        <v/>
      </c>
      <c r="AP384" t="str">
        <f t="shared" si="12"/>
        <v/>
      </c>
    </row>
    <row r="385" spans="36:42" x14ac:dyDescent="0.25">
      <c r="AJ385" s="7" t="s">
        <v>430</v>
      </c>
      <c r="AL385" s="7" t="str">
        <f>+IFERROR(VLOOKUP(AK385,Tabla1[],2,FALSE),"")</f>
        <v/>
      </c>
      <c r="AM385" t="str">
        <f>+IFERROR(VLOOKUP(AL385,[1]!Tabla_áreas[#Data],3,FALSE),"")</f>
        <v/>
      </c>
      <c r="AN385" t="str">
        <f t="shared" ref="AN385:AN448" si="13">IF(AL385="","",AL385&amp;"-"&amp;RIGHT(AK385,5))</f>
        <v/>
      </c>
      <c r="AO385" t="str">
        <f>IFERROR(VLOOKUP(AN385,[1]!Tabla1[[#All],[HdP Cód Nuevo]:[HdP Nombre]],2,FALSE),"")</f>
        <v/>
      </c>
      <c r="AP385" t="str">
        <f t="shared" si="12"/>
        <v/>
      </c>
    </row>
    <row r="386" spans="36:42" x14ac:dyDescent="0.25">
      <c r="AJ386" s="7" t="s">
        <v>431</v>
      </c>
      <c r="AL386" s="7" t="str">
        <f>+IFERROR(VLOOKUP(AK386,Tabla1[],2,FALSE),"")</f>
        <v/>
      </c>
      <c r="AM386" t="str">
        <f>+IFERROR(VLOOKUP(AL386,[1]!Tabla_áreas[#Data],3,FALSE),"")</f>
        <v/>
      </c>
      <c r="AN386" t="str">
        <f t="shared" si="13"/>
        <v/>
      </c>
      <c r="AO386" t="str">
        <f>IFERROR(VLOOKUP(AN386,[1]!Tabla1[[#All],[HdP Cód Nuevo]:[HdP Nombre]],2,FALSE),"")</f>
        <v/>
      </c>
      <c r="AP386" t="str">
        <f t="shared" si="12"/>
        <v/>
      </c>
    </row>
    <row r="387" spans="36:42" x14ac:dyDescent="0.25">
      <c r="AJ387" s="7" t="s">
        <v>432</v>
      </c>
      <c r="AL387" s="7" t="str">
        <f>+IFERROR(VLOOKUP(AK387,Tabla1[],2,FALSE),"")</f>
        <v/>
      </c>
      <c r="AM387" t="str">
        <f>+IFERROR(VLOOKUP(AL387,[1]!Tabla_áreas[#Data],3,FALSE),"")</f>
        <v/>
      </c>
      <c r="AN387" t="str">
        <f t="shared" si="13"/>
        <v/>
      </c>
      <c r="AO387" t="str">
        <f>IFERROR(VLOOKUP(AN387,[1]!Tabla1[[#All],[HdP Cód Nuevo]:[HdP Nombre]],2,FALSE),"")</f>
        <v/>
      </c>
      <c r="AP387" t="str">
        <f t="shared" si="12"/>
        <v/>
      </c>
    </row>
    <row r="388" spans="36:42" x14ac:dyDescent="0.25">
      <c r="AJ388" s="7" t="s">
        <v>433</v>
      </c>
      <c r="AL388" s="7" t="str">
        <f>+IFERROR(VLOOKUP(AK388,Tabla1[],2,FALSE),"")</f>
        <v/>
      </c>
      <c r="AM388" t="str">
        <f>+IFERROR(VLOOKUP(AL388,[1]!Tabla_áreas[#Data],3,FALSE),"")</f>
        <v/>
      </c>
      <c r="AN388" t="str">
        <f t="shared" si="13"/>
        <v/>
      </c>
      <c r="AO388" t="str">
        <f>IFERROR(VLOOKUP(AN388,[1]!Tabla1[[#All],[HdP Cód Nuevo]:[HdP Nombre]],2,FALSE),"")</f>
        <v/>
      </c>
      <c r="AP388" t="str">
        <f t="shared" si="12"/>
        <v/>
      </c>
    </row>
    <row r="389" spans="36:42" x14ac:dyDescent="0.25">
      <c r="AJ389" s="7" t="s">
        <v>434</v>
      </c>
      <c r="AL389" s="7" t="str">
        <f>+IFERROR(VLOOKUP(AK389,Tabla1[],2,FALSE),"")</f>
        <v/>
      </c>
      <c r="AM389" t="str">
        <f>+IFERROR(VLOOKUP(AL389,[1]!Tabla_áreas[#Data],3,FALSE),"")</f>
        <v/>
      </c>
      <c r="AN389" t="str">
        <f t="shared" si="13"/>
        <v/>
      </c>
      <c r="AO389" t="str">
        <f>IFERROR(VLOOKUP(AN389,[1]!Tabla1[[#All],[HdP Cód Nuevo]:[HdP Nombre]],2,FALSE),"")</f>
        <v/>
      </c>
      <c r="AP389" t="str">
        <f t="shared" si="12"/>
        <v/>
      </c>
    </row>
    <row r="390" spans="36:42" x14ac:dyDescent="0.25">
      <c r="AJ390" s="7" t="s">
        <v>435</v>
      </c>
      <c r="AL390" s="7" t="str">
        <f>+IFERROR(VLOOKUP(AK390,Tabla1[],2,FALSE),"")</f>
        <v/>
      </c>
      <c r="AM390" t="str">
        <f>+IFERROR(VLOOKUP(AL390,[1]!Tabla_áreas[#Data],3,FALSE),"")</f>
        <v/>
      </c>
      <c r="AN390" t="str">
        <f t="shared" si="13"/>
        <v/>
      </c>
      <c r="AO390" t="str">
        <f>IFERROR(VLOOKUP(AN390,[1]!Tabla1[[#All],[HdP Cód Nuevo]:[HdP Nombre]],2,FALSE),"")</f>
        <v/>
      </c>
      <c r="AP390" t="str">
        <f t="shared" si="12"/>
        <v/>
      </c>
    </row>
    <row r="391" spans="36:42" x14ac:dyDescent="0.25">
      <c r="AJ391" s="7" t="s">
        <v>436</v>
      </c>
      <c r="AL391" s="7" t="str">
        <f>+IFERROR(VLOOKUP(AK391,Tabla1[],2,FALSE),"")</f>
        <v/>
      </c>
      <c r="AM391" t="str">
        <f>+IFERROR(VLOOKUP(AL391,[1]!Tabla_áreas[#Data],3,FALSE),"")</f>
        <v/>
      </c>
      <c r="AN391" t="str">
        <f t="shared" si="13"/>
        <v/>
      </c>
      <c r="AO391" t="str">
        <f>IFERROR(VLOOKUP(AN391,[1]!Tabla1[[#All],[HdP Cód Nuevo]:[HdP Nombre]],2,FALSE),"")</f>
        <v/>
      </c>
      <c r="AP391" t="str">
        <f t="shared" si="12"/>
        <v/>
      </c>
    </row>
    <row r="392" spans="36:42" x14ac:dyDescent="0.25">
      <c r="AJ392" s="7" t="s">
        <v>437</v>
      </c>
      <c r="AL392" s="7" t="str">
        <f>+IFERROR(VLOOKUP(AK392,Tabla1[],2,FALSE),"")</f>
        <v/>
      </c>
      <c r="AM392" t="str">
        <f>+IFERROR(VLOOKUP(AL392,[1]!Tabla_áreas[#Data],3,FALSE),"")</f>
        <v/>
      </c>
      <c r="AN392" t="str">
        <f t="shared" si="13"/>
        <v/>
      </c>
      <c r="AO392" t="str">
        <f>IFERROR(VLOOKUP(AN392,[1]!Tabla1[[#All],[HdP Cód Nuevo]:[HdP Nombre]],2,FALSE),"")</f>
        <v/>
      </c>
      <c r="AP392" t="str">
        <f t="shared" si="12"/>
        <v/>
      </c>
    </row>
    <row r="393" spans="36:42" x14ac:dyDescent="0.25">
      <c r="AJ393" s="7" t="s">
        <v>438</v>
      </c>
      <c r="AL393" s="7" t="str">
        <f>+IFERROR(VLOOKUP(AK393,Tabla1[],2,FALSE),"")</f>
        <v/>
      </c>
      <c r="AM393" t="str">
        <f>+IFERROR(VLOOKUP(AL393,[1]!Tabla_áreas[#Data],3,FALSE),"")</f>
        <v/>
      </c>
      <c r="AN393" t="str">
        <f t="shared" si="13"/>
        <v/>
      </c>
      <c r="AO393" t="str">
        <f>IFERROR(VLOOKUP(AN393,[1]!Tabla1[[#All],[HdP Cód Nuevo]:[HdP Nombre]],2,FALSE),"")</f>
        <v/>
      </c>
      <c r="AP393" t="str">
        <f t="shared" si="12"/>
        <v/>
      </c>
    </row>
    <row r="394" spans="36:42" x14ac:dyDescent="0.25">
      <c r="AJ394" s="7" t="s">
        <v>439</v>
      </c>
      <c r="AL394" s="7" t="str">
        <f>+IFERROR(VLOOKUP(AK394,Tabla1[],2,FALSE),"")</f>
        <v/>
      </c>
      <c r="AM394" t="str">
        <f>+IFERROR(VLOOKUP(AL394,[1]!Tabla_áreas[#Data],3,FALSE),"")</f>
        <v/>
      </c>
      <c r="AN394" t="str">
        <f t="shared" si="13"/>
        <v/>
      </c>
      <c r="AO394" t="str">
        <f>IFERROR(VLOOKUP(AN394,[1]!Tabla1[[#All],[HdP Cód Nuevo]:[HdP Nombre]],2,FALSE),"")</f>
        <v/>
      </c>
      <c r="AP394" t="str">
        <f t="shared" ref="AP394:AP457" si="14">IF(AL394="","",$AK$4&amp;AM394&amp;"\"&amp;AN394&amp;" "&amp;AO394&amp;$AK$5)</f>
        <v/>
      </c>
    </row>
    <row r="395" spans="36:42" x14ac:dyDescent="0.25">
      <c r="AJ395" s="7" t="s">
        <v>440</v>
      </c>
      <c r="AL395" s="7" t="str">
        <f>+IFERROR(VLOOKUP(AK395,Tabla1[],2,FALSE),"")</f>
        <v/>
      </c>
      <c r="AM395" t="str">
        <f>+IFERROR(VLOOKUP(AL395,[1]!Tabla_áreas[#Data],3,FALSE),"")</f>
        <v/>
      </c>
      <c r="AN395" t="str">
        <f t="shared" si="13"/>
        <v/>
      </c>
      <c r="AO395" t="str">
        <f>IFERROR(VLOOKUP(AN395,[1]!Tabla1[[#All],[HdP Cód Nuevo]:[HdP Nombre]],2,FALSE),"")</f>
        <v/>
      </c>
      <c r="AP395" t="str">
        <f t="shared" si="14"/>
        <v/>
      </c>
    </row>
    <row r="396" spans="36:42" x14ac:dyDescent="0.25">
      <c r="AJ396" s="7" t="s">
        <v>441</v>
      </c>
      <c r="AL396" s="7" t="str">
        <f>+IFERROR(VLOOKUP(AK396,Tabla1[],2,FALSE),"")</f>
        <v/>
      </c>
      <c r="AM396" t="str">
        <f>+IFERROR(VLOOKUP(AL396,[1]!Tabla_áreas[#Data],3,FALSE),"")</f>
        <v/>
      </c>
      <c r="AN396" t="str">
        <f t="shared" si="13"/>
        <v/>
      </c>
      <c r="AO396" t="str">
        <f>IFERROR(VLOOKUP(AN396,[1]!Tabla1[[#All],[HdP Cód Nuevo]:[HdP Nombre]],2,FALSE),"")</f>
        <v/>
      </c>
      <c r="AP396" t="str">
        <f t="shared" si="14"/>
        <v/>
      </c>
    </row>
    <row r="397" spans="36:42" x14ac:dyDescent="0.25">
      <c r="AJ397" s="7" t="s">
        <v>442</v>
      </c>
      <c r="AL397" s="7" t="str">
        <f>+IFERROR(VLOOKUP(AK397,Tabla1[],2,FALSE),"")</f>
        <v/>
      </c>
      <c r="AM397" t="str">
        <f>+IFERROR(VLOOKUP(AL397,[1]!Tabla_áreas[#Data],3,FALSE),"")</f>
        <v/>
      </c>
      <c r="AN397" t="str">
        <f t="shared" si="13"/>
        <v/>
      </c>
      <c r="AO397" t="str">
        <f>IFERROR(VLOOKUP(AN397,[1]!Tabla1[[#All],[HdP Cód Nuevo]:[HdP Nombre]],2,FALSE),"")</f>
        <v/>
      </c>
      <c r="AP397" t="str">
        <f t="shared" si="14"/>
        <v/>
      </c>
    </row>
    <row r="398" spans="36:42" x14ac:dyDescent="0.25">
      <c r="AJ398" s="7" t="s">
        <v>443</v>
      </c>
      <c r="AL398" s="7" t="str">
        <f>+IFERROR(VLOOKUP(AK398,Tabla1[],2,FALSE),"")</f>
        <v/>
      </c>
      <c r="AM398" t="str">
        <f>+IFERROR(VLOOKUP(AL398,[1]!Tabla_áreas[#Data],3,FALSE),"")</f>
        <v/>
      </c>
      <c r="AN398" t="str">
        <f t="shared" si="13"/>
        <v/>
      </c>
      <c r="AO398" t="str">
        <f>IFERROR(VLOOKUP(AN398,[1]!Tabla1[[#All],[HdP Cód Nuevo]:[HdP Nombre]],2,FALSE),"")</f>
        <v/>
      </c>
      <c r="AP398" t="str">
        <f t="shared" si="14"/>
        <v/>
      </c>
    </row>
    <row r="399" spans="36:42" x14ac:dyDescent="0.25">
      <c r="AJ399" s="7" t="s">
        <v>444</v>
      </c>
      <c r="AL399" s="7" t="str">
        <f>+IFERROR(VLOOKUP(AK399,Tabla1[],2,FALSE),"")</f>
        <v/>
      </c>
      <c r="AM399" t="str">
        <f>+IFERROR(VLOOKUP(AL399,[1]!Tabla_áreas[#Data],3,FALSE),"")</f>
        <v/>
      </c>
      <c r="AN399" t="str">
        <f t="shared" si="13"/>
        <v/>
      </c>
      <c r="AO399" t="str">
        <f>IFERROR(VLOOKUP(AN399,[1]!Tabla1[[#All],[HdP Cód Nuevo]:[HdP Nombre]],2,FALSE),"")</f>
        <v/>
      </c>
      <c r="AP399" t="str">
        <f t="shared" si="14"/>
        <v/>
      </c>
    </row>
    <row r="400" spans="36:42" x14ac:dyDescent="0.25">
      <c r="AJ400" s="7" t="s">
        <v>445</v>
      </c>
      <c r="AL400" s="7" t="str">
        <f>+IFERROR(VLOOKUP(AK400,Tabla1[],2,FALSE),"")</f>
        <v/>
      </c>
      <c r="AM400" t="str">
        <f>+IFERROR(VLOOKUP(AL400,[1]!Tabla_áreas[#Data],3,FALSE),"")</f>
        <v/>
      </c>
      <c r="AN400" t="str">
        <f t="shared" si="13"/>
        <v/>
      </c>
      <c r="AO400" t="str">
        <f>IFERROR(VLOOKUP(AN400,[1]!Tabla1[[#All],[HdP Cód Nuevo]:[HdP Nombre]],2,FALSE),"")</f>
        <v/>
      </c>
      <c r="AP400" t="str">
        <f t="shared" si="14"/>
        <v/>
      </c>
    </row>
    <row r="401" spans="36:42" x14ac:dyDescent="0.25">
      <c r="AJ401" s="7" t="s">
        <v>446</v>
      </c>
      <c r="AL401" s="7" t="str">
        <f>+IFERROR(VLOOKUP(AK401,Tabla1[],2,FALSE),"")</f>
        <v/>
      </c>
      <c r="AM401" t="str">
        <f>+IFERROR(VLOOKUP(AL401,[1]!Tabla_áreas[#Data],3,FALSE),"")</f>
        <v/>
      </c>
      <c r="AN401" t="str">
        <f t="shared" si="13"/>
        <v/>
      </c>
      <c r="AO401" t="str">
        <f>IFERROR(VLOOKUP(AN401,[1]!Tabla1[[#All],[HdP Cód Nuevo]:[HdP Nombre]],2,FALSE),"")</f>
        <v/>
      </c>
      <c r="AP401" t="str">
        <f t="shared" si="14"/>
        <v/>
      </c>
    </row>
    <row r="402" spans="36:42" x14ac:dyDescent="0.25">
      <c r="AJ402" s="7" t="s">
        <v>447</v>
      </c>
      <c r="AL402" s="7" t="str">
        <f>+IFERROR(VLOOKUP(AK402,Tabla1[],2,FALSE),"")</f>
        <v/>
      </c>
      <c r="AM402" t="str">
        <f>+IFERROR(VLOOKUP(AL402,[1]!Tabla_áreas[#Data],3,FALSE),"")</f>
        <v/>
      </c>
      <c r="AN402" t="str">
        <f t="shared" si="13"/>
        <v/>
      </c>
      <c r="AO402" t="str">
        <f>IFERROR(VLOOKUP(AN402,[1]!Tabla1[[#All],[HdP Cód Nuevo]:[HdP Nombre]],2,FALSE),"")</f>
        <v/>
      </c>
      <c r="AP402" t="str">
        <f t="shared" si="14"/>
        <v/>
      </c>
    </row>
    <row r="403" spans="36:42" x14ac:dyDescent="0.25">
      <c r="AJ403" s="7" t="s">
        <v>448</v>
      </c>
      <c r="AL403" s="7" t="str">
        <f>+IFERROR(VLOOKUP(AK403,Tabla1[],2,FALSE),"")</f>
        <v/>
      </c>
      <c r="AM403" t="str">
        <f>+IFERROR(VLOOKUP(AL403,[1]!Tabla_áreas[#Data],3,FALSE),"")</f>
        <v/>
      </c>
      <c r="AN403" t="str">
        <f t="shared" si="13"/>
        <v/>
      </c>
      <c r="AO403" t="str">
        <f>IFERROR(VLOOKUP(AN403,[1]!Tabla1[[#All],[HdP Cód Nuevo]:[HdP Nombre]],2,FALSE),"")</f>
        <v/>
      </c>
      <c r="AP403" t="str">
        <f t="shared" si="14"/>
        <v/>
      </c>
    </row>
    <row r="404" spans="36:42" x14ac:dyDescent="0.25">
      <c r="AJ404" s="7" t="s">
        <v>449</v>
      </c>
      <c r="AL404" s="7" t="str">
        <f>+IFERROR(VLOOKUP(AK404,Tabla1[],2,FALSE),"")</f>
        <v/>
      </c>
      <c r="AM404" t="str">
        <f>+IFERROR(VLOOKUP(AL404,[1]!Tabla_áreas[#Data],3,FALSE),"")</f>
        <v/>
      </c>
      <c r="AN404" t="str">
        <f t="shared" si="13"/>
        <v/>
      </c>
      <c r="AO404" t="str">
        <f>IFERROR(VLOOKUP(AN404,[1]!Tabla1[[#All],[HdP Cód Nuevo]:[HdP Nombre]],2,FALSE),"")</f>
        <v/>
      </c>
      <c r="AP404" t="str">
        <f t="shared" si="14"/>
        <v/>
      </c>
    </row>
    <row r="405" spans="36:42" x14ac:dyDescent="0.25">
      <c r="AJ405" s="7" t="s">
        <v>450</v>
      </c>
      <c r="AL405" s="7" t="str">
        <f>+IFERROR(VLOOKUP(AK405,Tabla1[],2,FALSE),"")</f>
        <v/>
      </c>
      <c r="AM405" t="str">
        <f>+IFERROR(VLOOKUP(AL405,[1]!Tabla_áreas[#Data],3,FALSE),"")</f>
        <v/>
      </c>
      <c r="AN405" t="str">
        <f t="shared" si="13"/>
        <v/>
      </c>
      <c r="AO405" t="str">
        <f>IFERROR(VLOOKUP(AN405,[1]!Tabla1[[#All],[HdP Cód Nuevo]:[HdP Nombre]],2,FALSE),"")</f>
        <v/>
      </c>
      <c r="AP405" t="str">
        <f t="shared" si="14"/>
        <v/>
      </c>
    </row>
    <row r="406" spans="36:42" x14ac:dyDescent="0.25">
      <c r="AJ406" s="7" t="s">
        <v>451</v>
      </c>
      <c r="AL406" s="7" t="str">
        <f>+IFERROR(VLOOKUP(AK406,Tabla1[],2,FALSE),"")</f>
        <v/>
      </c>
      <c r="AM406" t="str">
        <f>+IFERROR(VLOOKUP(AL406,[1]!Tabla_áreas[#Data],3,FALSE),"")</f>
        <v/>
      </c>
      <c r="AN406" t="str">
        <f t="shared" si="13"/>
        <v/>
      </c>
      <c r="AO406" t="str">
        <f>IFERROR(VLOOKUP(AN406,[1]!Tabla1[[#All],[HdP Cód Nuevo]:[HdP Nombre]],2,FALSE),"")</f>
        <v/>
      </c>
      <c r="AP406" t="str">
        <f t="shared" si="14"/>
        <v/>
      </c>
    </row>
    <row r="407" spans="36:42" x14ac:dyDescent="0.25">
      <c r="AJ407" s="7" t="s">
        <v>452</v>
      </c>
      <c r="AL407" s="7" t="str">
        <f>+IFERROR(VLOOKUP(AK407,Tabla1[],2,FALSE),"")</f>
        <v/>
      </c>
      <c r="AM407" t="str">
        <f>+IFERROR(VLOOKUP(AL407,[1]!Tabla_áreas[#Data],3,FALSE),"")</f>
        <v/>
      </c>
      <c r="AN407" t="str">
        <f t="shared" si="13"/>
        <v/>
      </c>
      <c r="AO407" t="str">
        <f>IFERROR(VLOOKUP(AN407,[1]!Tabla1[[#All],[HdP Cód Nuevo]:[HdP Nombre]],2,FALSE),"")</f>
        <v/>
      </c>
      <c r="AP407" t="str">
        <f t="shared" si="14"/>
        <v/>
      </c>
    </row>
    <row r="408" spans="36:42" x14ac:dyDescent="0.25">
      <c r="AJ408" s="7" t="s">
        <v>453</v>
      </c>
      <c r="AL408" s="7" t="str">
        <f>+IFERROR(VLOOKUP(AK408,Tabla1[],2,FALSE),"")</f>
        <v/>
      </c>
      <c r="AM408" t="str">
        <f>+IFERROR(VLOOKUP(AL408,[1]!Tabla_áreas[#Data],3,FALSE),"")</f>
        <v/>
      </c>
      <c r="AN408" t="str">
        <f t="shared" si="13"/>
        <v/>
      </c>
      <c r="AO408" t="str">
        <f>IFERROR(VLOOKUP(AN408,[1]!Tabla1[[#All],[HdP Cód Nuevo]:[HdP Nombre]],2,FALSE),"")</f>
        <v/>
      </c>
      <c r="AP408" t="str">
        <f t="shared" si="14"/>
        <v/>
      </c>
    </row>
    <row r="409" spans="36:42" x14ac:dyDescent="0.25">
      <c r="AJ409" s="7" t="s">
        <v>454</v>
      </c>
      <c r="AL409" s="7" t="str">
        <f>+IFERROR(VLOOKUP(AK409,Tabla1[],2,FALSE),"")</f>
        <v/>
      </c>
      <c r="AM409" t="str">
        <f>+IFERROR(VLOOKUP(AL409,[1]!Tabla_áreas[#Data],3,FALSE),"")</f>
        <v/>
      </c>
      <c r="AN409" t="str">
        <f t="shared" si="13"/>
        <v/>
      </c>
      <c r="AO409" t="str">
        <f>IFERROR(VLOOKUP(AN409,[1]!Tabla1[[#All],[HdP Cód Nuevo]:[HdP Nombre]],2,FALSE),"")</f>
        <v/>
      </c>
      <c r="AP409" t="str">
        <f t="shared" si="14"/>
        <v/>
      </c>
    </row>
    <row r="410" spans="36:42" x14ac:dyDescent="0.25">
      <c r="AJ410" s="7" t="s">
        <v>455</v>
      </c>
      <c r="AL410" s="7" t="str">
        <f>+IFERROR(VLOOKUP(AK410,Tabla1[],2,FALSE),"")</f>
        <v/>
      </c>
      <c r="AM410" t="str">
        <f>+IFERROR(VLOOKUP(AL410,[1]!Tabla_áreas[#Data],3,FALSE),"")</f>
        <v/>
      </c>
      <c r="AN410" t="str">
        <f t="shared" si="13"/>
        <v/>
      </c>
      <c r="AO410" t="str">
        <f>IFERROR(VLOOKUP(AN410,[1]!Tabla1[[#All],[HdP Cód Nuevo]:[HdP Nombre]],2,FALSE),"")</f>
        <v/>
      </c>
      <c r="AP410" t="str">
        <f t="shared" si="14"/>
        <v/>
      </c>
    </row>
    <row r="411" spans="36:42" x14ac:dyDescent="0.25">
      <c r="AJ411" s="7" t="s">
        <v>456</v>
      </c>
      <c r="AL411" s="7" t="str">
        <f>+IFERROR(VLOOKUP(AK411,Tabla1[],2,FALSE),"")</f>
        <v/>
      </c>
      <c r="AM411" t="str">
        <f>+IFERROR(VLOOKUP(AL411,[1]!Tabla_áreas[#Data],3,FALSE),"")</f>
        <v/>
      </c>
      <c r="AN411" t="str">
        <f t="shared" si="13"/>
        <v/>
      </c>
      <c r="AO411" t="str">
        <f>IFERROR(VLOOKUP(AN411,[1]!Tabla1[[#All],[HdP Cód Nuevo]:[HdP Nombre]],2,FALSE),"")</f>
        <v/>
      </c>
      <c r="AP411" t="str">
        <f t="shared" si="14"/>
        <v/>
      </c>
    </row>
    <row r="412" spans="36:42" x14ac:dyDescent="0.25">
      <c r="AJ412" s="7" t="s">
        <v>457</v>
      </c>
      <c r="AL412" s="7" t="str">
        <f>+IFERROR(VLOOKUP(AK412,Tabla1[],2,FALSE),"")</f>
        <v/>
      </c>
      <c r="AM412" t="str">
        <f>+IFERROR(VLOOKUP(AL412,[1]!Tabla_áreas[#Data],3,FALSE),"")</f>
        <v/>
      </c>
      <c r="AN412" t="str">
        <f t="shared" si="13"/>
        <v/>
      </c>
      <c r="AO412" t="str">
        <f>IFERROR(VLOOKUP(AN412,[1]!Tabla1[[#All],[HdP Cód Nuevo]:[HdP Nombre]],2,FALSE),"")</f>
        <v/>
      </c>
      <c r="AP412" t="str">
        <f t="shared" si="14"/>
        <v/>
      </c>
    </row>
    <row r="413" spans="36:42" x14ac:dyDescent="0.25">
      <c r="AJ413" s="7" t="s">
        <v>458</v>
      </c>
      <c r="AL413" s="7" t="str">
        <f>+IFERROR(VLOOKUP(AK413,Tabla1[],2,FALSE),"")</f>
        <v/>
      </c>
      <c r="AM413" t="str">
        <f>+IFERROR(VLOOKUP(AL413,[1]!Tabla_áreas[#Data],3,FALSE),"")</f>
        <v/>
      </c>
      <c r="AN413" t="str">
        <f t="shared" si="13"/>
        <v/>
      </c>
      <c r="AO413" t="str">
        <f>IFERROR(VLOOKUP(AN413,[1]!Tabla1[[#All],[HdP Cód Nuevo]:[HdP Nombre]],2,FALSE),"")</f>
        <v/>
      </c>
      <c r="AP413" t="str">
        <f t="shared" si="14"/>
        <v/>
      </c>
    </row>
    <row r="414" spans="36:42" x14ac:dyDescent="0.25">
      <c r="AJ414" s="7" t="s">
        <v>459</v>
      </c>
      <c r="AL414" s="7" t="str">
        <f>+IFERROR(VLOOKUP(AK414,Tabla1[],2,FALSE),"")</f>
        <v/>
      </c>
      <c r="AM414" t="str">
        <f>+IFERROR(VLOOKUP(AL414,[1]!Tabla_áreas[#Data],3,FALSE),"")</f>
        <v/>
      </c>
      <c r="AN414" t="str">
        <f t="shared" si="13"/>
        <v/>
      </c>
      <c r="AO414" t="str">
        <f>IFERROR(VLOOKUP(AN414,[1]!Tabla1[[#All],[HdP Cód Nuevo]:[HdP Nombre]],2,FALSE),"")</f>
        <v/>
      </c>
      <c r="AP414" t="str">
        <f t="shared" si="14"/>
        <v/>
      </c>
    </row>
    <row r="415" spans="36:42" x14ac:dyDescent="0.25">
      <c r="AJ415" s="7" t="s">
        <v>460</v>
      </c>
      <c r="AL415" s="7" t="str">
        <f>+IFERROR(VLOOKUP(AK415,Tabla1[],2,FALSE),"")</f>
        <v/>
      </c>
      <c r="AM415" t="str">
        <f>+IFERROR(VLOOKUP(AL415,[1]!Tabla_áreas[#Data],3,FALSE),"")</f>
        <v/>
      </c>
      <c r="AN415" t="str">
        <f t="shared" si="13"/>
        <v/>
      </c>
      <c r="AO415" t="str">
        <f>IFERROR(VLOOKUP(AN415,[1]!Tabla1[[#All],[HdP Cód Nuevo]:[HdP Nombre]],2,FALSE),"")</f>
        <v/>
      </c>
      <c r="AP415" t="str">
        <f t="shared" si="14"/>
        <v/>
      </c>
    </row>
    <row r="416" spans="36:42" x14ac:dyDescent="0.25">
      <c r="AJ416" s="7" t="s">
        <v>461</v>
      </c>
      <c r="AL416" s="7" t="str">
        <f>+IFERROR(VLOOKUP(AK416,Tabla1[],2,FALSE),"")</f>
        <v/>
      </c>
      <c r="AM416" t="str">
        <f>+IFERROR(VLOOKUP(AL416,[1]!Tabla_áreas[#Data],3,FALSE),"")</f>
        <v/>
      </c>
      <c r="AN416" t="str">
        <f t="shared" si="13"/>
        <v/>
      </c>
      <c r="AO416" t="str">
        <f>IFERROR(VLOOKUP(AN416,[1]!Tabla1[[#All],[HdP Cód Nuevo]:[HdP Nombre]],2,FALSE),"")</f>
        <v/>
      </c>
      <c r="AP416" t="str">
        <f t="shared" si="14"/>
        <v/>
      </c>
    </row>
    <row r="417" spans="36:42" x14ac:dyDescent="0.25">
      <c r="AJ417" s="7" t="s">
        <v>462</v>
      </c>
      <c r="AL417" s="7" t="str">
        <f>+IFERROR(VLOOKUP(AK417,Tabla1[],2,FALSE),"")</f>
        <v/>
      </c>
      <c r="AM417" t="str">
        <f>+IFERROR(VLOOKUP(AL417,[1]!Tabla_áreas[#Data],3,FALSE),"")</f>
        <v/>
      </c>
      <c r="AN417" t="str">
        <f t="shared" si="13"/>
        <v/>
      </c>
      <c r="AO417" t="str">
        <f>IFERROR(VLOOKUP(AN417,[1]!Tabla1[[#All],[HdP Cód Nuevo]:[HdP Nombre]],2,FALSE),"")</f>
        <v/>
      </c>
      <c r="AP417" t="str">
        <f t="shared" si="14"/>
        <v/>
      </c>
    </row>
    <row r="418" spans="36:42" x14ac:dyDescent="0.25">
      <c r="AJ418" s="7" t="s">
        <v>463</v>
      </c>
      <c r="AL418" s="7" t="str">
        <f>+IFERROR(VLOOKUP(AK418,Tabla1[],2,FALSE),"")</f>
        <v/>
      </c>
      <c r="AM418" t="str">
        <f>+IFERROR(VLOOKUP(AL418,[1]!Tabla_áreas[#Data],3,FALSE),"")</f>
        <v/>
      </c>
      <c r="AN418" t="str">
        <f t="shared" si="13"/>
        <v/>
      </c>
      <c r="AO418" t="str">
        <f>IFERROR(VLOOKUP(AN418,[1]!Tabla1[[#All],[HdP Cód Nuevo]:[HdP Nombre]],2,FALSE),"")</f>
        <v/>
      </c>
      <c r="AP418" t="str">
        <f t="shared" si="14"/>
        <v/>
      </c>
    </row>
    <row r="419" spans="36:42" x14ac:dyDescent="0.25">
      <c r="AJ419" s="7" t="s">
        <v>464</v>
      </c>
      <c r="AL419" s="7" t="str">
        <f>+IFERROR(VLOOKUP(AK419,Tabla1[],2,FALSE),"")</f>
        <v/>
      </c>
      <c r="AM419" t="str">
        <f>+IFERROR(VLOOKUP(AL419,[1]!Tabla_áreas[#Data],3,FALSE),"")</f>
        <v/>
      </c>
      <c r="AN419" t="str">
        <f t="shared" si="13"/>
        <v/>
      </c>
      <c r="AO419" t="str">
        <f>IFERROR(VLOOKUP(AN419,[1]!Tabla1[[#All],[HdP Cód Nuevo]:[HdP Nombre]],2,FALSE),"")</f>
        <v/>
      </c>
      <c r="AP419" t="str">
        <f t="shared" si="14"/>
        <v/>
      </c>
    </row>
    <row r="420" spans="36:42" x14ac:dyDescent="0.25">
      <c r="AJ420" s="7" t="s">
        <v>465</v>
      </c>
      <c r="AL420" s="7" t="str">
        <f>+IFERROR(VLOOKUP(AK420,Tabla1[],2,FALSE),"")</f>
        <v/>
      </c>
      <c r="AM420" t="str">
        <f>+IFERROR(VLOOKUP(AL420,[1]!Tabla_áreas[#Data],3,FALSE),"")</f>
        <v/>
      </c>
      <c r="AN420" t="str">
        <f t="shared" si="13"/>
        <v/>
      </c>
      <c r="AO420" t="str">
        <f>IFERROR(VLOOKUP(AN420,[1]!Tabla1[[#All],[HdP Cód Nuevo]:[HdP Nombre]],2,FALSE),"")</f>
        <v/>
      </c>
      <c r="AP420" t="str">
        <f t="shared" si="14"/>
        <v/>
      </c>
    </row>
    <row r="421" spans="36:42" x14ac:dyDescent="0.25">
      <c r="AJ421" s="7" t="s">
        <v>466</v>
      </c>
      <c r="AL421" s="7" t="str">
        <f>+IFERROR(VLOOKUP(AK421,Tabla1[],2,FALSE),"")</f>
        <v/>
      </c>
      <c r="AM421" t="str">
        <f>+IFERROR(VLOOKUP(AL421,[1]!Tabla_áreas[#Data],3,FALSE),"")</f>
        <v/>
      </c>
      <c r="AN421" t="str">
        <f t="shared" si="13"/>
        <v/>
      </c>
      <c r="AO421" t="str">
        <f>IFERROR(VLOOKUP(AN421,[1]!Tabla1[[#All],[HdP Cód Nuevo]:[HdP Nombre]],2,FALSE),"")</f>
        <v/>
      </c>
      <c r="AP421" t="str">
        <f t="shared" si="14"/>
        <v/>
      </c>
    </row>
    <row r="422" spans="36:42" x14ac:dyDescent="0.25">
      <c r="AJ422" s="7" t="s">
        <v>467</v>
      </c>
      <c r="AL422" s="7" t="str">
        <f>+IFERROR(VLOOKUP(AK422,Tabla1[],2,FALSE),"")</f>
        <v/>
      </c>
      <c r="AM422" t="str">
        <f>+IFERROR(VLOOKUP(AL422,[1]!Tabla_áreas[#Data],3,FALSE),"")</f>
        <v/>
      </c>
      <c r="AN422" t="str">
        <f t="shared" si="13"/>
        <v/>
      </c>
      <c r="AO422" t="str">
        <f>IFERROR(VLOOKUP(AN422,[1]!Tabla1[[#All],[HdP Cód Nuevo]:[HdP Nombre]],2,FALSE),"")</f>
        <v/>
      </c>
      <c r="AP422" t="str">
        <f t="shared" si="14"/>
        <v/>
      </c>
    </row>
    <row r="423" spans="36:42" x14ac:dyDescent="0.25">
      <c r="AJ423" s="7" t="s">
        <v>468</v>
      </c>
      <c r="AL423" s="7" t="str">
        <f>+IFERROR(VLOOKUP(AK423,Tabla1[],2,FALSE),"")</f>
        <v/>
      </c>
      <c r="AM423" t="str">
        <f>+IFERROR(VLOOKUP(AL423,[1]!Tabla_áreas[#Data],3,FALSE),"")</f>
        <v/>
      </c>
      <c r="AN423" t="str">
        <f t="shared" si="13"/>
        <v/>
      </c>
      <c r="AO423" t="str">
        <f>IFERROR(VLOOKUP(AN423,[1]!Tabla1[[#All],[HdP Cód Nuevo]:[HdP Nombre]],2,FALSE),"")</f>
        <v/>
      </c>
      <c r="AP423" t="str">
        <f t="shared" si="14"/>
        <v/>
      </c>
    </row>
    <row r="424" spans="36:42" x14ac:dyDescent="0.25">
      <c r="AJ424" s="7" t="s">
        <v>469</v>
      </c>
      <c r="AL424" s="7" t="str">
        <f>+IFERROR(VLOOKUP(AK424,Tabla1[],2,FALSE),"")</f>
        <v/>
      </c>
      <c r="AM424" t="str">
        <f>+IFERROR(VLOOKUP(AL424,[1]!Tabla_áreas[#Data],3,FALSE),"")</f>
        <v/>
      </c>
      <c r="AN424" t="str">
        <f t="shared" si="13"/>
        <v/>
      </c>
      <c r="AO424" t="str">
        <f>IFERROR(VLOOKUP(AN424,[1]!Tabla1[[#All],[HdP Cód Nuevo]:[HdP Nombre]],2,FALSE),"")</f>
        <v/>
      </c>
      <c r="AP424" t="str">
        <f t="shared" si="14"/>
        <v/>
      </c>
    </row>
    <row r="425" spans="36:42" x14ac:dyDescent="0.25">
      <c r="AJ425" s="7" t="s">
        <v>470</v>
      </c>
      <c r="AL425" s="7" t="str">
        <f>+IFERROR(VLOOKUP(AK425,Tabla1[],2,FALSE),"")</f>
        <v/>
      </c>
      <c r="AM425" t="str">
        <f>+IFERROR(VLOOKUP(AL425,[1]!Tabla_áreas[#Data],3,FALSE),"")</f>
        <v/>
      </c>
      <c r="AN425" t="str">
        <f t="shared" si="13"/>
        <v/>
      </c>
      <c r="AO425" t="str">
        <f>IFERROR(VLOOKUP(AN425,[1]!Tabla1[[#All],[HdP Cód Nuevo]:[HdP Nombre]],2,FALSE),"")</f>
        <v/>
      </c>
      <c r="AP425" t="str">
        <f t="shared" si="14"/>
        <v/>
      </c>
    </row>
    <row r="426" spans="36:42" x14ac:dyDescent="0.25">
      <c r="AJ426" s="7" t="s">
        <v>471</v>
      </c>
      <c r="AL426" s="7" t="str">
        <f>+IFERROR(VLOOKUP(AK426,Tabla1[],2,FALSE),"")</f>
        <v/>
      </c>
      <c r="AM426" t="str">
        <f>+IFERROR(VLOOKUP(AL426,[1]!Tabla_áreas[#Data],3,FALSE),"")</f>
        <v/>
      </c>
      <c r="AN426" t="str">
        <f t="shared" si="13"/>
        <v/>
      </c>
      <c r="AO426" t="str">
        <f>IFERROR(VLOOKUP(AN426,[1]!Tabla1[[#All],[HdP Cód Nuevo]:[HdP Nombre]],2,FALSE),"")</f>
        <v/>
      </c>
      <c r="AP426" t="str">
        <f t="shared" si="14"/>
        <v/>
      </c>
    </row>
    <row r="427" spans="36:42" x14ac:dyDescent="0.25">
      <c r="AJ427" s="7" t="s">
        <v>472</v>
      </c>
      <c r="AL427" s="7" t="str">
        <f>+IFERROR(VLOOKUP(AK427,Tabla1[],2,FALSE),"")</f>
        <v/>
      </c>
      <c r="AM427" t="str">
        <f>+IFERROR(VLOOKUP(AL427,[1]!Tabla_áreas[#Data],3,FALSE),"")</f>
        <v/>
      </c>
      <c r="AN427" t="str">
        <f t="shared" si="13"/>
        <v/>
      </c>
      <c r="AO427" t="str">
        <f>IFERROR(VLOOKUP(AN427,[1]!Tabla1[[#All],[HdP Cód Nuevo]:[HdP Nombre]],2,FALSE),"")</f>
        <v/>
      </c>
      <c r="AP427" t="str">
        <f t="shared" si="14"/>
        <v/>
      </c>
    </row>
    <row r="428" spans="36:42" x14ac:dyDescent="0.25">
      <c r="AJ428" s="7" t="s">
        <v>473</v>
      </c>
      <c r="AL428" s="7" t="str">
        <f>+IFERROR(VLOOKUP(AK428,Tabla1[],2,FALSE),"")</f>
        <v/>
      </c>
      <c r="AM428" t="str">
        <f>+IFERROR(VLOOKUP(AL428,[1]!Tabla_áreas[#Data],3,FALSE),"")</f>
        <v/>
      </c>
      <c r="AN428" t="str">
        <f t="shared" si="13"/>
        <v/>
      </c>
      <c r="AO428" t="str">
        <f>IFERROR(VLOOKUP(AN428,[1]!Tabla1[[#All],[HdP Cód Nuevo]:[HdP Nombre]],2,FALSE),"")</f>
        <v/>
      </c>
      <c r="AP428" t="str">
        <f t="shared" si="14"/>
        <v/>
      </c>
    </row>
    <row r="429" spans="36:42" x14ac:dyDescent="0.25">
      <c r="AJ429" s="7" t="s">
        <v>474</v>
      </c>
      <c r="AL429" s="7" t="str">
        <f>+IFERROR(VLOOKUP(AK429,Tabla1[],2,FALSE),"")</f>
        <v/>
      </c>
      <c r="AM429" t="str">
        <f>+IFERROR(VLOOKUP(AL429,[1]!Tabla_áreas[#Data],3,FALSE),"")</f>
        <v/>
      </c>
      <c r="AN429" t="str">
        <f t="shared" si="13"/>
        <v/>
      </c>
      <c r="AO429" t="str">
        <f>IFERROR(VLOOKUP(AN429,[1]!Tabla1[[#All],[HdP Cód Nuevo]:[HdP Nombre]],2,FALSE),"")</f>
        <v/>
      </c>
      <c r="AP429" t="str">
        <f t="shared" si="14"/>
        <v/>
      </c>
    </row>
    <row r="430" spans="36:42" x14ac:dyDescent="0.25">
      <c r="AJ430" s="7" t="s">
        <v>475</v>
      </c>
      <c r="AL430" s="7" t="str">
        <f>+IFERROR(VLOOKUP(AK430,Tabla1[],2,FALSE),"")</f>
        <v/>
      </c>
      <c r="AM430" t="str">
        <f>+IFERROR(VLOOKUP(AL430,[1]!Tabla_áreas[#Data],3,FALSE),"")</f>
        <v/>
      </c>
      <c r="AN430" t="str">
        <f t="shared" si="13"/>
        <v/>
      </c>
      <c r="AO430" t="str">
        <f>IFERROR(VLOOKUP(AN430,[1]!Tabla1[[#All],[HdP Cód Nuevo]:[HdP Nombre]],2,FALSE),"")</f>
        <v/>
      </c>
      <c r="AP430" t="str">
        <f t="shared" si="14"/>
        <v/>
      </c>
    </row>
    <row r="431" spans="36:42" x14ac:dyDescent="0.25">
      <c r="AJ431" s="7" t="s">
        <v>476</v>
      </c>
      <c r="AL431" s="7" t="str">
        <f>+IFERROR(VLOOKUP(AK431,Tabla1[],2,FALSE),"")</f>
        <v/>
      </c>
      <c r="AM431" t="str">
        <f>+IFERROR(VLOOKUP(AL431,[1]!Tabla_áreas[#Data],3,FALSE),"")</f>
        <v/>
      </c>
      <c r="AN431" t="str">
        <f t="shared" si="13"/>
        <v/>
      </c>
      <c r="AO431" t="str">
        <f>IFERROR(VLOOKUP(AN431,[1]!Tabla1[[#All],[HdP Cód Nuevo]:[HdP Nombre]],2,FALSE),"")</f>
        <v/>
      </c>
      <c r="AP431" t="str">
        <f t="shared" si="14"/>
        <v/>
      </c>
    </row>
    <row r="432" spans="36:42" x14ac:dyDescent="0.25">
      <c r="AJ432" s="7" t="s">
        <v>477</v>
      </c>
      <c r="AL432" s="7" t="str">
        <f>+IFERROR(VLOOKUP(AK432,Tabla1[],2,FALSE),"")</f>
        <v/>
      </c>
      <c r="AM432" t="str">
        <f>+IFERROR(VLOOKUP(AL432,[1]!Tabla_áreas[#Data],3,FALSE),"")</f>
        <v/>
      </c>
      <c r="AN432" t="str">
        <f t="shared" si="13"/>
        <v/>
      </c>
      <c r="AO432" t="str">
        <f>IFERROR(VLOOKUP(AN432,[1]!Tabla1[[#All],[HdP Cód Nuevo]:[HdP Nombre]],2,FALSE),"")</f>
        <v/>
      </c>
      <c r="AP432" t="str">
        <f t="shared" si="14"/>
        <v/>
      </c>
    </row>
    <row r="433" spans="36:42" x14ac:dyDescent="0.25">
      <c r="AJ433" s="7" t="s">
        <v>478</v>
      </c>
      <c r="AL433" s="7" t="str">
        <f>+IFERROR(VLOOKUP(AK433,Tabla1[],2,FALSE),"")</f>
        <v/>
      </c>
      <c r="AM433" t="str">
        <f>+IFERROR(VLOOKUP(AL433,[1]!Tabla_áreas[#Data],3,FALSE),"")</f>
        <v/>
      </c>
      <c r="AN433" t="str">
        <f t="shared" si="13"/>
        <v/>
      </c>
      <c r="AO433" t="str">
        <f>IFERROR(VLOOKUP(AN433,[1]!Tabla1[[#All],[HdP Cód Nuevo]:[HdP Nombre]],2,FALSE),"")</f>
        <v/>
      </c>
      <c r="AP433" t="str">
        <f t="shared" si="14"/>
        <v/>
      </c>
    </row>
    <row r="434" spans="36:42" x14ac:dyDescent="0.25">
      <c r="AJ434" s="7" t="s">
        <v>479</v>
      </c>
      <c r="AL434" s="7" t="str">
        <f>+IFERROR(VLOOKUP(AK434,Tabla1[],2,FALSE),"")</f>
        <v/>
      </c>
      <c r="AM434" t="str">
        <f>+IFERROR(VLOOKUP(AL434,[1]!Tabla_áreas[#Data],3,FALSE),"")</f>
        <v/>
      </c>
      <c r="AN434" t="str">
        <f t="shared" si="13"/>
        <v/>
      </c>
      <c r="AO434" t="str">
        <f>IFERROR(VLOOKUP(AN434,[1]!Tabla1[[#All],[HdP Cód Nuevo]:[HdP Nombre]],2,FALSE),"")</f>
        <v/>
      </c>
      <c r="AP434" t="str">
        <f t="shared" si="14"/>
        <v/>
      </c>
    </row>
    <row r="435" spans="36:42" x14ac:dyDescent="0.25">
      <c r="AJ435" s="7" t="s">
        <v>480</v>
      </c>
      <c r="AL435" s="7" t="str">
        <f>+IFERROR(VLOOKUP(AK435,Tabla1[],2,FALSE),"")</f>
        <v/>
      </c>
      <c r="AM435" t="str">
        <f>+IFERROR(VLOOKUP(AL435,[1]!Tabla_áreas[#Data],3,FALSE),"")</f>
        <v/>
      </c>
      <c r="AN435" t="str">
        <f t="shared" si="13"/>
        <v/>
      </c>
      <c r="AO435" t="str">
        <f>IFERROR(VLOOKUP(AN435,[1]!Tabla1[[#All],[HdP Cód Nuevo]:[HdP Nombre]],2,FALSE),"")</f>
        <v/>
      </c>
      <c r="AP435" t="str">
        <f t="shared" si="14"/>
        <v/>
      </c>
    </row>
    <row r="436" spans="36:42" x14ac:dyDescent="0.25">
      <c r="AJ436" s="7" t="s">
        <v>481</v>
      </c>
      <c r="AL436" s="7" t="str">
        <f>+IFERROR(VLOOKUP(AK436,Tabla1[],2,FALSE),"")</f>
        <v/>
      </c>
      <c r="AM436" t="str">
        <f>+IFERROR(VLOOKUP(AL436,[1]!Tabla_áreas[#Data],3,FALSE),"")</f>
        <v/>
      </c>
      <c r="AN436" t="str">
        <f t="shared" si="13"/>
        <v/>
      </c>
      <c r="AO436" t="str">
        <f>IFERROR(VLOOKUP(AN436,[1]!Tabla1[[#All],[HdP Cód Nuevo]:[HdP Nombre]],2,FALSE),"")</f>
        <v/>
      </c>
      <c r="AP436" t="str">
        <f t="shared" si="14"/>
        <v/>
      </c>
    </row>
    <row r="437" spans="36:42" x14ac:dyDescent="0.25">
      <c r="AJ437" s="7" t="s">
        <v>482</v>
      </c>
      <c r="AL437" s="7" t="str">
        <f>+IFERROR(VLOOKUP(AK437,Tabla1[],2,FALSE),"")</f>
        <v/>
      </c>
      <c r="AM437" t="str">
        <f>+IFERROR(VLOOKUP(AL437,[1]!Tabla_áreas[#Data],3,FALSE),"")</f>
        <v/>
      </c>
      <c r="AN437" t="str">
        <f t="shared" si="13"/>
        <v/>
      </c>
      <c r="AO437" t="str">
        <f>IFERROR(VLOOKUP(AN437,[1]!Tabla1[[#All],[HdP Cód Nuevo]:[HdP Nombre]],2,FALSE),"")</f>
        <v/>
      </c>
      <c r="AP437" t="str">
        <f t="shared" si="14"/>
        <v/>
      </c>
    </row>
    <row r="438" spans="36:42" x14ac:dyDescent="0.25">
      <c r="AJ438" s="7" t="s">
        <v>483</v>
      </c>
      <c r="AL438" s="7" t="str">
        <f>+IFERROR(VLOOKUP(AK438,Tabla1[],2,FALSE),"")</f>
        <v/>
      </c>
      <c r="AM438" t="str">
        <f>+IFERROR(VLOOKUP(AL438,[1]!Tabla_áreas[#Data],3,FALSE),"")</f>
        <v/>
      </c>
      <c r="AN438" t="str">
        <f t="shared" si="13"/>
        <v/>
      </c>
      <c r="AO438" t="str">
        <f>IFERROR(VLOOKUP(AN438,[1]!Tabla1[[#All],[HdP Cód Nuevo]:[HdP Nombre]],2,FALSE),"")</f>
        <v/>
      </c>
      <c r="AP438" t="str">
        <f t="shared" si="14"/>
        <v/>
      </c>
    </row>
    <row r="439" spans="36:42" x14ac:dyDescent="0.25">
      <c r="AJ439" s="7" t="s">
        <v>484</v>
      </c>
      <c r="AL439" s="7" t="str">
        <f>+IFERROR(VLOOKUP(AK439,Tabla1[],2,FALSE),"")</f>
        <v/>
      </c>
      <c r="AM439" t="str">
        <f>+IFERROR(VLOOKUP(AL439,[1]!Tabla_áreas[#Data],3,FALSE),"")</f>
        <v/>
      </c>
      <c r="AN439" t="str">
        <f t="shared" si="13"/>
        <v/>
      </c>
      <c r="AO439" t="str">
        <f>IFERROR(VLOOKUP(AN439,[1]!Tabla1[[#All],[HdP Cód Nuevo]:[HdP Nombre]],2,FALSE),"")</f>
        <v/>
      </c>
      <c r="AP439" t="str">
        <f t="shared" si="14"/>
        <v/>
      </c>
    </row>
    <row r="440" spans="36:42" x14ac:dyDescent="0.25">
      <c r="AJ440" s="7" t="s">
        <v>485</v>
      </c>
      <c r="AL440" s="7" t="str">
        <f>+IFERROR(VLOOKUP(AK440,Tabla1[],2,FALSE),"")</f>
        <v/>
      </c>
      <c r="AM440" t="str">
        <f>+IFERROR(VLOOKUP(AL440,[1]!Tabla_áreas[#Data],3,FALSE),"")</f>
        <v/>
      </c>
      <c r="AN440" t="str">
        <f t="shared" si="13"/>
        <v/>
      </c>
      <c r="AO440" t="str">
        <f>IFERROR(VLOOKUP(AN440,[1]!Tabla1[[#All],[HdP Cód Nuevo]:[HdP Nombre]],2,FALSE),"")</f>
        <v/>
      </c>
      <c r="AP440" t="str">
        <f t="shared" si="14"/>
        <v/>
      </c>
    </row>
    <row r="441" spans="36:42" x14ac:dyDescent="0.25">
      <c r="AJ441" s="7" t="s">
        <v>486</v>
      </c>
      <c r="AL441" s="7" t="str">
        <f>+IFERROR(VLOOKUP(AK441,Tabla1[],2,FALSE),"")</f>
        <v/>
      </c>
      <c r="AM441" t="str">
        <f>+IFERROR(VLOOKUP(AL441,[1]!Tabla_áreas[#Data],3,FALSE),"")</f>
        <v/>
      </c>
      <c r="AN441" t="str">
        <f t="shared" si="13"/>
        <v/>
      </c>
      <c r="AO441" t="str">
        <f>IFERROR(VLOOKUP(AN441,[1]!Tabla1[[#All],[HdP Cód Nuevo]:[HdP Nombre]],2,FALSE),"")</f>
        <v/>
      </c>
      <c r="AP441" t="str">
        <f t="shared" si="14"/>
        <v/>
      </c>
    </row>
    <row r="442" spans="36:42" x14ac:dyDescent="0.25">
      <c r="AJ442" s="7" t="s">
        <v>487</v>
      </c>
      <c r="AL442" s="7" t="str">
        <f>+IFERROR(VLOOKUP(AK442,Tabla1[],2,FALSE),"")</f>
        <v/>
      </c>
      <c r="AM442" t="str">
        <f>+IFERROR(VLOOKUP(AL442,[1]!Tabla_áreas[#Data],3,FALSE),"")</f>
        <v/>
      </c>
      <c r="AN442" t="str">
        <f t="shared" si="13"/>
        <v/>
      </c>
      <c r="AO442" t="str">
        <f>IFERROR(VLOOKUP(AN442,[1]!Tabla1[[#All],[HdP Cód Nuevo]:[HdP Nombre]],2,FALSE),"")</f>
        <v/>
      </c>
      <c r="AP442" t="str">
        <f t="shared" si="14"/>
        <v/>
      </c>
    </row>
    <row r="443" spans="36:42" x14ac:dyDescent="0.25">
      <c r="AJ443" s="7" t="s">
        <v>488</v>
      </c>
      <c r="AL443" s="7" t="str">
        <f>+IFERROR(VLOOKUP(AK443,Tabla1[],2,FALSE),"")</f>
        <v/>
      </c>
      <c r="AM443" t="str">
        <f>+IFERROR(VLOOKUP(AL443,[1]!Tabla_áreas[#Data],3,FALSE),"")</f>
        <v/>
      </c>
      <c r="AN443" t="str">
        <f t="shared" si="13"/>
        <v/>
      </c>
      <c r="AO443" t="str">
        <f>IFERROR(VLOOKUP(AN443,[1]!Tabla1[[#All],[HdP Cód Nuevo]:[HdP Nombre]],2,FALSE),"")</f>
        <v/>
      </c>
      <c r="AP443" t="str">
        <f t="shared" si="14"/>
        <v/>
      </c>
    </row>
    <row r="444" spans="36:42" x14ac:dyDescent="0.25">
      <c r="AJ444" s="7" t="s">
        <v>489</v>
      </c>
      <c r="AL444" s="7" t="str">
        <f>+IFERROR(VLOOKUP(AK444,Tabla1[],2,FALSE),"")</f>
        <v/>
      </c>
      <c r="AM444" t="str">
        <f>+IFERROR(VLOOKUP(AL444,[1]!Tabla_áreas[#Data],3,FALSE),"")</f>
        <v/>
      </c>
      <c r="AN444" t="str">
        <f t="shared" si="13"/>
        <v/>
      </c>
      <c r="AO444" t="str">
        <f>IFERROR(VLOOKUP(AN444,[1]!Tabla1[[#All],[HdP Cód Nuevo]:[HdP Nombre]],2,FALSE),"")</f>
        <v/>
      </c>
      <c r="AP444" t="str">
        <f t="shared" si="14"/>
        <v/>
      </c>
    </row>
    <row r="445" spans="36:42" x14ac:dyDescent="0.25">
      <c r="AJ445" s="7" t="s">
        <v>490</v>
      </c>
      <c r="AL445" s="7" t="str">
        <f>+IFERROR(VLOOKUP(AK445,Tabla1[],2,FALSE),"")</f>
        <v/>
      </c>
      <c r="AM445" t="str">
        <f>+IFERROR(VLOOKUP(AL445,[1]!Tabla_áreas[#Data],3,FALSE),"")</f>
        <v/>
      </c>
      <c r="AN445" t="str">
        <f t="shared" si="13"/>
        <v/>
      </c>
      <c r="AO445" t="str">
        <f>IFERROR(VLOOKUP(AN445,[1]!Tabla1[[#All],[HdP Cód Nuevo]:[HdP Nombre]],2,FALSE),"")</f>
        <v/>
      </c>
      <c r="AP445" t="str">
        <f t="shared" si="14"/>
        <v/>
      </c>
    </row>
    <row r="446" spans="36:42" x14ac:dyDescent="0.25">
      <c r="AJ446" s="7" t="s">
        <v>491</v>
      </c>
      <c r="AL446" s="7" t="str">
        <f>+IFERROR(VLOOKUP(AK446,Tabla1[],2,FALSE),"")</f>
        <v/>
      </c>
      <c r="AM446" t="str">
        <f>+IFERROR(VLOOKUP(AL446,[1]!Tabla_áreas[#Data],3,FALSE),"")</f>
        <v/>
      </c>
      <c r="AN446" t="str">
        <f t="shared" si="13"/>
        <v/>
      </c>
      <c r="AO446" t="str">
        <f>IFERROR(VLOOKUP(AN446,[1]!Tabla1[[#All],[HdP Cód Nuevo]:[HdP Nombre]],2,FALSE),"")</f>
        <v/>
      </c>
      <c r="AP446" t="str">
        <f t="shared" si="14"/>
        <v/>
      </c>
    </row>
    <row r="447" spans="36:42" x14ac:dyDescent="0.25">
      <c r="AJ447" s="7" t="s">
        <v>492</v>
      </c>
      <c r="AL447" s="7" t="str">
        <f>+IFERROR(VLOOKUP(AK447,Tabla1[],2,FALSE),"")</f>
        <v/>
      </c>
      <c r="AM447" t="str">
        <f>+IFERROR(VLOOKUP(AL447,[1]!Tabla_áreas[#Data],3,FALSE),"")</f>
        <v/>
      </c>
      <c r="AN447" t="str">
        <f t="shared" si="13"/>
        <v/>
      </c>
      <c r="AO447" t="str">
        <f>IFERROR(VLOOKUP(AN447,[1]!Tabla1[[#All],[HdP Cód Nuevo]:[HdP Nombre]],2,FALSE),"")</f>
        <v/>
      </c>
      <c r="AP447" t="str">
        <f t="shared" si="14"/>
        <v/>
      </c>
    </row>
    <row r="448" spans="36:42" x14ac:dyDescent="0.25">
      <c r="AJ448" s="7" t="s">
        <v>493</v>
      </c>
      <c r="AL448" s="7" t="str">
        <f>+IFERROR(VLOOKUP(AK448,Tabla1[],2,FALSE),"")</f>
        <v/>
      </c>
      <c r="AM448" t="str">
        <f>+IFERROR(VLOOKUP(AL448,[1]!Tabla_áreas[#Data],3,FALSE),"")</f>
        <v/>
      </c>
      <c r="AN448" t="str">
        <f t="shared" si="13"/>
        <v/>
      </c>
      <c r="AO448" t="str">
        <f>IFERROR(VLOOKUP(AN448,[1]!Tabla1[[#All],[HdP Cód Nuevo]:[HdP Nombre]],2,FALSE),"")</f>
        <v/>
      </c>
      <c r="AP448" t="str">
        <f t="shared" si="14"/>
        <v/>
      </c>
    </row>
    <row r="449" spans="36:42" x14ac:dyDescent="0.25">
      <c r="AJ449" s="7" t="s">
        <v>494</v>
      </c>
      <c r="AL449" s="7" t="str">
        <f>+IFERROR(VLOOKUP(AK449,Tabla1[],2,FALSE),"")</f>
        <v/>
      </c>
      <c r="AM449" t="str">
        <f>+IFERROR(VLOOKUP(AL449,[1]!Tabla_áreas[#Data],3,FALSE),"")</f>
        <v/>
      </c>
      <c r="AN449" t="str">
        <f t="shared" ref="AN449:AN512" si="15">IF(AL449="","",AL449&amp;"-"&amp;RIGHT(AK449,5))</f>
        <v/>
      </c>
      <c r="AO449" t="str">
        <f>IFERROR(VLOOKUP(AN449,[1]!Tabla1[[#All],[HdP Cód Nuevo]:[HdP Nombre]],2,FALSE),"")</f>
        <v/>
      </c>
      <c r="AP449" t="str">
        <f t="shared" si="14"/>
        <v/>
      </c>
    </row>
    <row r="450" spans="36:42" x14ac:dyDescent="0.25">
      <c r="AJ450" s="7" t="s">
        <v>495</v>
      </c>
      <c r="AL450" s="7" t="str">
        <f>+IFERROR(VLOOKUP(AK450,Tabla1[],2,FALSE),"")</f>
        <v/>
      </c>
      <c r="AM450" t="str">
        <f>+IFERROR(VLOOKUP(AL450,[1]!Tabla_áreas[#Data],3,FALSE),"")</f>
        <v/>
      </c>
      <c r="AN450" t="str">
        <f t="shared" si="15"/>
        <v/>
      </c>
      <c r="AO450" t="str">
        <f>IFERROR(VLOOKUP(AN450,[1]!Tabla1[[#All],[HdP Cód Nuevo]:[HdP Nombre]],2,FALSE),"")</f>
        <v/>
      </c>
      <c r="AP450" t="str">
        <f t="shared" si="14"/>
        <v/>
      </c>
    </row>
    <row r="451" spans="36:42" x14ac:dyDescent="0.25">
      <c r="AJ451" s="7" t="s">
        <v>496</v>
      </c>
      <c r="AL451" s="7" t="str">
        <f>+IFERROR(VLOOKUP(AK451,Tabla1[],2,FALSE),"")</f>
        <v/>
      </c>
      <c r="AM451" t="str">
        <f>+IFERROR(VLOOKUP(AL451,[1]!Tabla_áreas[#Data],3,FALSE),"")</f>
        <v/>
      </c>
      <c r="AN451" t="str">
        <f t="shared" si="15"/>
        <v/>
      </c>
      <c r="AO451" t="str">
        <f>IFERROR(VLOOKUP(AN451,[1]!Tabla1[[#All],[HdP Cód Nuevo]:[HdP Nombre]],2,FALSE),"")</f>
        <v/>
      </c>
      <c r="AP451" t="str">
        <f t="shared" si="14"/>
        <v/>
      </c>
    </row>
    <row r="452" spans="36:42" x14ac:dyDescent="0.25">
      <c r="AJ452" s="7" t="s">
        <v>497</v>
      </c>
      <c r="AL452" s="7" t="str">
        <f>+IFERROR(VLOOKUP(AK452,Tabla1[],2,FALSE),"")</f>
        <v/>
      </c>
      <c r="AM452" t="str">
        <f>+IFERROR(VLOOKUP(AL452,[1]!Tabla_áreas[#Data],3,FALSE),"")</f>
        <v/>
      </c>
      <c r="AN452" t="str">
        <f t="shared" si="15"/>
        <v/>
      </c>
      <c r="AO452" t="str">
        <f>IFERROR(VLOOKUP(AN452,[1]!Tabla1[[#All],[HdP Cód Nuevo]:[HdP Nombre]],2,FALSE),"")</f>
        <v/>
      </c>
      <c r="AP452" t="str">
        <f t="shared" si="14"/>
        <v/>
      </c>
    </row>
    <row r="453" spans="36:42" x14ac:dyDescent="0.25">
      <c r="AJ453" s="7" t="s">
        <v>498</v>
      </c>
      <c r="AL453" s="7" t="str">
        <f>+IFERROR(VLOOKUP(AK453,Tabla1[],2,FALSE),"")</f>
        <v/>
      </c>
      <c r="AM453" t="str">
        <f>+IFERROR(VLOOKUP(AL453,[1]!Tabla_áreas[#Data],3,FALSE),"")</f>
        <v/>
      </c>
      <c r="AN453" t="str">
        <f t="shared" si="15"/>
        <v/>
      </c>
      <c r="AO453" t="str">
        <f>IFERROR(VLOOKUP(AN453,[1]!Tabla1[[#All],[HdP Cód Nuevo]:[HdP Nombre]],2,FALSE),"")</f>
        <v/>
      </c>
      <c r="AP453" t="str">
        <f t="shared" si="14"/>
        <v/>
      </c>
    </row>
    <row r="454" spans="36:42" x14ac:dyDescent="0.25">
      <c r="AJ454" s="7" t="s">
        <v>499</v>
      </c>
      <c r="AL454" s="7" t="str">
        <f>+IFERROR(VLOOKUP(AK454,Tabla1[],2,FALSE),"")</f>
        <v/>
      </c>
      <c r="AM454" t="str">
        <f>+IFERROR(VLOOKUP(AL454,[1]!Tabla_áreas[#Data],3,FALSE),"")</f>
        <v/>
      </c>
      <c r="AN454" t="str">
        <f t="shared" si="15"/>
        <v/>
      </c>
      <c r="AO454" t="str">
        <f>IFERROR(VLOOKUP(AN454,[1]!Tabla1[[#All],[HdP Cód Nuevo]:[HdP Nombre]],2,FALSE),"")</f>
        <v/>
      </c>
      <c r="AP454" t="str">
        <f t="shared" si="14"/>
        <v/>
      </c>
    </row>
    <row r="455" spans="36:42" x14ac:dyDescent="0.25">
      <c r="AJ455" s="7" t="s">
        <v>500</v>
      </c>
      <c r="AL455" s="7" t="str">
        <f>+IFERROR(VLOOKUP(AK455,Tabla1[],2,FALSE),"")</f>
        <v/>
      </c>
      <c r="AM455" t="str">
        <f>+IFERROR(VLOOKUP(AL455,[1]!Tabla_áreas[#Data],3,FALSE),"")</f>
        <v/>
      </c>
      <c r="AN455" t="str">
        <f t="shared" si="15"/>
        <v/>
      </c>
      <c r="AO455" t="str">
        <f>IFERROR(VLOOKUP(AN455,[1]!Tabla1[[#All],[HdP Cód Nuevo]:[HdP Nombre]],2,FALSE),"")</f>
        <v/>
      </c>
      <c r="AP455" t="str">
        <f t="shared" si="14"/>
        <v/>
      </c>
    </row>
    <row r="456" spans="36:42" x14ac:dyDescent="0.25">
      <c r="AJ456" s="7" t="s">
        <v>501</v>
      </c>
      <c r="AL456" s="7" t="str">
        <f>+IFERROR(VLOOKUP(AK456,Tabla1[],2,FALSE),"")</f>
        <v/>
      </c>
      <c r="AM456" t="str">
        <f>+IFERROR(VLOOKUP(AL456,[1]!Tabla_áreas[#Data],3,FALSE),"")</f>
        <v/>
      </c>
      <c r="AN456" t="str">
        <f t="shared" si="15"/>
        <v/>
      </c>
      <c r="AO456" t="str">
        <f>IFERROR(VLOOKUP(AN456,[1]!Tabla1[[#All],[HdP Cód Nuevo]:[HdP Nombre]],2,FALSE),"")</f>
        <v/>
      </c>
      <c r="AP456" t="str">
        <f t="shared" si="14"/>
        <v/>
      </c>
    </row>
    <row r="457" spans="36:42" x14ac:dyDescent="0.25">
      <c r="AJ457" s="7" t="s">
        <v>502</v>
      </c>
      <c r="AL457" s="7" t="str">
        <f>+IFERROR(VLOOKUP(AK457,Tabla1[],2,FALSE),"")</f>
        <v/>
      </c>
      <c r="AM457" t="str">
        <f>+IFERROR(VLOOKUP(AL457,[1]!Tabla_áreas[#Data],3,FALSE),"")</f>
        <v/>
      </c>
      <c r="AN457" t="str">
        <f t="shared" si="15"/>
        <v/>
      </c>
      <c r="AO457" t="str">
        <f>IFERROR(VLOOKUP(AN457,[1]!Tabla1[[#All],[HdP Cód Nuevo]:[HdP Nombre]],2,FALSE),"")</f>
        <v/>
      </c>
      <c r="AP457" t="str">
        <f t="shared" si="14"/>
        <v/>
      </c>
    </row>
    <row r="458" spans="36:42" x14ac:dyDescent="0.25">
      <c r="AJ458" s="7" t="s">
        <v>503</v>
      </c>
      <c r="AL458" s="7" t="str">
        <f>+IFERROR(VLOOKUP(AK458,Tabla1[],2,FALSE),"")</f>
        <v/>
      </c>
      <c r="AM458" t="str">
        <f>+IFERROR(VLOOKUP(AL458,[1]!Tabla_áreas[#Data],3,FALSE),"")</f>
        <v/>
      </c>
      <c r="AN458" t="str">
        <f t="shared" si="15"/>
        <v/>
      </c>
      <c r="AO458" t="str">
        <f>IFERROR(VLOOKUP(AN458,[1]!Tabla1[[#All],[HdP Cód Nuevo]:[HdP Nombre]],2,FALSE),"")</f>
        <v/>
      </c>
      <c r="AP458" t="str">
        <f t="shared" ref="AP458:AP521" si="16">IF(AL458="","",$AK$4&amp;AM458&amp;"\"&amp;AN458&amp;" "&amp;AO458&amp;$AK$5)</f>
        <v/>
      </c>
    </row>
    <row r="459" spans="36:42" x14ac:dyDescent="0.25">
      <c r="AJ459" s="7" t="s">
        <v>504</v>
      </c>
      <c r="AL459" s="7" t="str">
        <f>+IFERROR(VLOOKUP(AK459,Tabla1[],2,FALSE),"")</f>
        <v/>
      </c>
      <c r="AM459" t="str">
        <f>+IFERROR(VLOOKUP(AL459,[1]!Tabla_áreas[#Data],3,FALSE),"")</f>
        <v/>
      </c>
      <c r="AN459" t="str">
        <f t="shared" si="15"/>
        <v/>
      </c>
      <c r="AO459" t="str">
        <f>IFERROR(VLOOKUP(AN459,[1]!Tabla1[[#All],[HdP Cód Nuevo]:[HdP Nombre]],2,FALSE),"")</f>
        <v/>
      </c>
      <c r="AP459" t="str">
        <f t="shared" si="16"/>
        <v/>
      </c>
    </row>
    <row r="460" spans="36:42" x14ac:dyDescent="0.25">
      <c r="AJ460" s="7" t="s">
        <v>505</v>
      </c>
      <c r="AL460" s="7" t="str">
        <f>+IFERROR(VLOOKUP(AK460,Tabla1[],2,FALSE),"")</f>
        <v/>
      </c>
      <c r="AM460" t="str">
        <f>+IFERROR(VLOOKUP(AL460,[1]!Tabla_áreas[#Data],3,FALSE),"")</f>
        <v/>
      </c>
      <c r="AN460" t="str">
        <f t="shared" si="15"/>
        <v/>
      </c>
      <c r="AO460" t="str">
        <f>IFERROR(VLOOKUP(AN460,[1]!Tabla1[[#All],[HdP Cód Nuevo]:[HdP Nombre]],2,FALSE),"")</f>
        <v/>
      </c>
      <c r="AP460" t="str">
        <f t="shared" si="16"/>
        <v/>
      </c>
    </row>
    <row r="461" spans="36:42" x14ac:dyDescent="0.25">
      <c r="AJ461" s="7" t="s">
        <v>506</v>
      </c>
      <c r="AL461" s="7" t="str">
        <f>+IFERROR(VLOOKUP(AK461,Tabla1[],2,FALSE),"")</f>
        <v/>
      </c>
      <c r="AM461" t="str">
        <f>+IFERROR(VLOOKUP(AL461,[1]!Tabla_áreas[#Data],3,FALSE),"")</f>
        <v/>
      </c>
      <c r="AN461" t="str">
        <f t="shared" si="15"/>
        <v/>
      </c>
      <c r="AO461" t="str">
        <f>IFERROR(VLOOKUP(AN461,[1]!Tabla1[[#All],[HdP Cód Nuevo]:[HdP Nombre]],2,FALSE),"")</f>
        <v/>
      </c>
      <c r="AP461" t="str">
        <f t="shared" si="16"/>
        <v/>
      </c>
    </row>
    <row r="462" spans="36:42" x14ac:dyDescent="0.25">
      <c r="AJ462" s="7" t="s">
        <v>507</v>
      </c>
      <c r="AL462" s="7" t="str">
        <f>+IFERROR(VLOOKUP(AK462,Tabla1[],2,FALSE),"")</f>
        <v/>
      </c>
      <c r="AM462" t="str">
        <f>+IFERROR(VLOOKUP(AL462,[1]!Tabla_áreas[#Data],3,FALSE),"")</f>
        <v/>
      </c>
      <c r="AN462" t="str">
        <f t="shared" si="15"/>
        <v/>
      </c>
      <c r="AO462" t="str">
        <f>IFERROR(VLOOKUP(AN462,[1]!Tabla1[[#All],[HdP Cód Nuevo]:[HdP Nombre]],2,FALSE),"")</f>
        <v/>
      </c>
      <c r="AP462" t="str">
        <f t="shared" si="16"/>
        <v/>
      </c>
    </row>
    <row r="463" spans="36:42" x14ac:dyDescent="0.25">
      <c r="AJ463" s="7" t="s">
        <v>508</v>
      </c>
      <c r="AL463" s="7" t="str">
        <f>+IFERROR(VLOOKUP(AK463,Tabla1[],2,FALSE),"")</f>
        <v/>
      </c>
      <c r="AM463" t="str">
        <f>+IFERROR(VLOOKUP(AL463,[1]!Tabla_áreas[#Data],3,FALSE),"")</f>
        <v/>
      </c>
      <c r="AN463" t="str">
        <f t="shared" si="15"/>
        <v/>
      </c>
      <c r="AO463" t="str">
        <f>IFERROR(VLOOKUP(AN463,[1]!Tabla1[[#All],[HdP Cód Nuevo]:[HdP Nombre]],2,FALSE),"")</f>
        <v/>
      </c>
      <c r="AP463" t="str">
        <f t="shared" si="16"/>
        <v/>
      </c>
    </row>
    <row r="464" spans="36:42" x14ac:dyDescent="0.25">
      <c r="AJ464" s="7" t="s">
        <v>509</v>
      </c>
      <c r="AL464" s="7" t="str">
        <f>+IFERROR(VLOOKUP(AK464,Tabla1[],2,FALSE),"")</f>
        <v/>
      </c>
      <c r="AM464" t="str">
        <f>+IFERROR(VLOOKUP(AL464,[1]!Tabla_áreas[#Data],3,FALSE),"")</f>
        <v/>
      </c>
      <c r="AN464" t="str">
        <f t="shared" si="15"/>
        <v/>
      </c>
      <c r="AO464" t="str">
        <f>IFERROR(VLOOKUP(AN464,[1]!Tabla1[[#All],[HdP Cód Nuevo]:[HdP Nombre]],2,FALSE),"")</f>
        <v/>
      </c>
      <c r="AP464" t="str">
        <f t="shared" si="16"/>
        <v/>
      </c>
    </row>
    <row r="465" spans="36:42" x14ac:dyDescent="0.25">
      <c r="AJ465" s="7"/>
      <c r="AL465" s="7" t="str">
        <f>+IFERROR(VLOOKUP(AK465,Tabla1[],2,FALSE),"")</f>
        <v/>
      </c>
      <c r="AM465" t="str">
        <f>+IFERROR(VLOOKUP(AL465,[1]!Tabla_áreas[#Data],3,FALSE),"")</f>
        <v/>
      </c>
      <c r="AN465" t="str">
        <f t="shared" si="15"/>
        <v/>
      </c>
      <c r="AO465" t="str">
        <f>IFERROR(VLOOKUP(AN465,[1]!Tabla1[[#All],[HdP Cód Nuevo]:[HdP Nombre]],2,FALSE),"")</f>
        <v/>
      </c>
      <c r="AP465" t="str">
        <f t="shared" si="16"/>
        <v/>
      </c>
    </row>
    <row r="466" spans="36:42" x14ac:dyDescent="0.25">
      <c r="AJ466" s="7"/>
      <c r="AL466" s="7" t="str">
        <f>+IFERROR(VLOOKUP(AK466,Tabla1[],2,FALSE),"")</f>
        <v/>
      </c>
      <c r="AM466" t="str">
        <f>+IFERROR(VLOOKUP(AL466,[1]!Tabla_áreas[#Data],3,FALSE),"")</f>
        <v/>
      </c>
      <c r="AN466" t="str">
        <f t="shared" si="15"/>
        <v/>
      </c>
      <c r="AO466" t="str">
        <f>IFERROR(VLOOKUP(AN466,[1]!Tabla1[[#All],[HdP Cód Nuevo]:[HdP Nombre]],2,FALSE),"")</f>
        <v/>
      </c>
      <c r="AP466" t="str">
        <f t="shared" si="16"/>
        <v/>
      </c>
    </row>
    <row r="467" spans="36:42" x14ac:dyDescent="0.25">
      <c r="AJ467" s="7"/>
      <c r="AL467" s="7" t="str">
        <f>+IFERROR(VLOOKUP(AK467,Tabla1[],2,FALSE),"")</f>
        <v/>
      </c>
      <c r="AM467" t="str">
        <f>+IFERROR(VLOOKUP(AL467,[1]!Tabla_áreas[#Data],3,FALSE),"")</f>
        <v/>
      </c>
      <c r="AN467" t="str">
        <f t="shared" si="15"/>
        <v/>
      </c>
      <c r="AO467" t="str">
        <f>IFERROR(VLOOKUP(AN467,[1]!Tabla1[[#All],[HdP Cód Nuevo]:[HdP Nombre]],2,FALSE),"")</f>
        <v/>
      </c>
      <c r="AP467" t="str">
        <f t="shared" si="16"/>
        <v/>
      </c>
    </row>
    <row r="468" spans="36:42" x14ac:dyDescent="0.25">
      <c r="AJ468" s="7"/>
      <c r="AL468" s="7" t="str">
        <f>+IFERROR(VLOOKUP(AK468,Tabla1[],2,FALSE),"")</f>
        <v/>
      </c>
      <c r="AM468" t="str">
        <f>+IFERROR(VLOOKUP(AL468,[1]!Tabla_áreas[#Data],3,FALSE),"")</f>
        <v/>
      </c>
      <c r="AN468" t="str">
        <f t="shared" si="15"/>
        <v/>
      </c>
      <c r="AO468" t="str">
        <f>IFERROR(VLOOKUP(AN468,[1]!Tabla1[[#All],[HdP Cód Nuevo]:[HdP Nombre]],2,FALSE),"")</f>
        <v/>
      </c>
      <c r="AP468" t="str">
        <f t="shared" si="16"/>
        <v/>
      </c>
    </row>
    <row r="469" spans="36:42" x14ac:dyDescent="0.25">
      <c r="AJ469" s="7"/>
      <c r="AL469" s="7" t="str">
        <f>+IFERROR(VLOOKUP(AK469,Tabla1[],2,FALSE),"")</f>
        <v/>
      </c>
      <c r="AM469" t="str">
        <f>+IFERROR(VLOOKUP(AL469,[1]!Tabla_áreas[#Data],3,FALSE),"")</f>
        <v/>
      </c>
      <c r="AN469" t="str">
        <f t="shared" si="15"/>
        <v/>
      </c>
      <c r="AO469" t="str">
        <f>IFERROR(VLOOKUP(AN469,[1]!Tabla1[[#All],[HdP Cód Nuevo]:[HdP Nombre]],2,FALSE),"")</f>
        <v/>
      </c>
      <c r="AP469" t="str">
        <f t="shared" si="16"/>
        <v/>
      </c>
    </row>
    <row r="470" spans="36:42" x14ac:dyDescent="0.25">
      <c r="AJ470" s="7"/>
      <c r="AL470" s="7" t="str">
        <f>+IFERROR(VLOOKUP(AK470,Tabla1[],2,FALSE),"")</f>
        <v/>
      </c>
      <c r="AM470" t="str">
        <f>+IFERROR(VLOOKUP(AL470,[1]!Tabla_áreas[#Data],3,FALSE),"")</f>
        <v/>
      </c>
      <c r="AN470" t="str">
        <f t="shared" si="15"/>
        <v/>
      </c>
      <c r="AO470" t="str">
        <f>IFERROR(VLOOKUP(AN470,[1]!Tabla1[[#All],[HdP Cód Nuevo]:[HdP Nombre]],2,FALSE),"")</f>
        <v/>
      </c>
      <c r="AP470" t="str">
        <f t="shared" si="16"/>
        <v/>
      </c>
    </row>
    <row r="471" spans="36:42" x14ac:dyDescent="0.25">
      <c r="AJ471" s="7"/>
      <c r="AL471" s="7" t="str">
        <f>+IFERROR(VLOOKUP(AK471,Tabla1[],2,FALSE),"")</f>
        <v/>
      </c>
      <c r="AM471" t="str">
        <f>+IFERROR(VLOOKUP(AL471,[1]!Tabla_áreas[#Data],3,FALSE),"")</f>
        <v/>
      </c>
      <c r="AN471" t="str">
        <f t="shared" si="15"/>
        <v/>
      </c>
      <c r="AO471" t="str">
        <f>IFERROR(VLOOKUP(AN471,[1]!Tabla1[[#All],[HdP Cód Nuevo]:[HdP Nombre]],2,FALSE),"")</f>
        <v/>
      </c>
      <c r="AP471" t="str">
        <f t="shared" si="16"/>
        <v/>
      </c>
    </row>
    <row r="472" spans="36:42" x14ac:dyDescent="0.25">
      <c r="AJ472" s="7"/>
      <c r="AL472" s="7" t="str">
        <f>+IFERROR(VLOOKUP(AK472,Tabla1[],2,FALSE),"")</f>
        <v/>
      </c>
      <c r="AM472" t="str">
        <f>+IFERROR(VLOOKUP(AL472,[1]!Tabla_áreas[#Data],3,FALSE),"")</f>
        <v/>
      </c>
      <c r="AN472" t="str">
        <f t="shared" si="15"/>
        <v/>
      </c>
      <c r="AO472" t="str">
        <f>IFERROR(VLOOKUP(AN472,[1]!Tabla1[[#All],[HdP Cód Nuevo]:[HdP Nombre]],2,FALSE),"")</f>
        <v/>
      </c>
      <c r="AP472" t="str">
        <f t="shared" si="16"/>
        <v/>
      </c>
    </row>
    <row r="473" spans="36:42" x14ac:dyDescent="0.25">
      <c r="AJ473" s="7"/>
      <c r="AL473" s="7" t="str">
        <f>+IFERROR(VLOOKUP(AK473,Tabla1[],2,FALSE),"")</f>
        <v/>
      </c>
      <c r="AM473" t="str">
        <f>+IFERROR(VLOOKUP(AL473,[1]!Tabla_áreas[#Data],3,FALSE),"")</f>
        <v/>
      </c>
      <c r="AN473" t="str">
        <f t="shared" si="15"/>
        <v/>
      </c>
      <c r="AO473" t="str">
        <f>IFERROR(VLOOKUP(AN473,[1]!Tabla1[[#All],[HdP Cód Nuevo]:[HdP Nombre]],2,FALSE),"")</f>
        <v/>
      </c>
      <c r="AP473" t="str">
        <f t="shared" si="16"/>
        <v/>
      </c>
    </row>
    <row r="474" spans="36:42" x14ac:dyDescent="0.25">
      <c r="AJ474" s="7"/>
      <c r="AL474" s="7" t="str">
        <f>+IFERROR(VLOOKUP(AK474,Tabla1[],2,FALSE),"")</f>
        <v/>
      </c>
      <c r="AM474" t="str">
        <f>+IFERROR(VLOOKUP(AL474,[1]!Tabla_áreas[#Data],3,FALSE),"")</f>
        <v/>
      </c>
      <c r="AN474" t="str">
        <f t="shared" si="15"/>
        <v/>
      </c>
      <c r="AO474" t="str">
        <f>IFERROR(VLOOKUP(AN474,[1]!Tabla1[[#All],[HdP Cód Nuevo]:[HdP Nombre]],2,FALSE),"")</f>
        <v/>
      </c>
      <c r="AP474" t="str">
        <f t="shared" si="16"/>
        <v/>
      </c>
    </row>
    <row r="475" spans="36:42" x14ac:dyDescent="0.25">
      <c r="AJ475" s="7"/>
      <c r="AL475" s="7" t="str">
        <f>+IFERROR(VLOOKUP(AK475,Tabla1[],2,FALSE),"")</f>
        <v/>
      </c>
      <c r="AM475" t="str">
        <f>+IFERROR(VLOOKUP(AL475,[1]!Tabla_áreas[#Data],3,FALSE),"")</f>
        <v/>
      </c>
      <c r="AN475" t="str">
        <f t="shared" si="15"/>
        <v/>
      </c>
      <c r="AO475" t="str">
        <f>IFERROR(VLOOKUP(AN475,[1]!Tabla1[[#All],[HdP Cód Nuevo]:[HdP Nombre]],2,FALSE),"")</f>
        <v/>
      </c>
      <c r="AP475" t="str">
        <f t="shared" si="16"/>
        <v/>
      </c>
    </row>
    <row r="476" spans="36:42" x14ac:dyDescent="0.25">
      <c r="AJ476" s="7"/>
      <c r="AL476" s="7" t="str">
        <f>+IFERROR(VLOOKUP(AK476,Tabla1[],2,FALSE),"")</f>
        <v/>
      </c>
      <c r="AM476" t="str">
        <f>+IFERROR(VLOOKUP(AL476,[1]!Tabla_áreas[#Data],3,FALSE),"")</f>
        <v/>
      </c>
      <c r="AN476" t="str">
        <f t="shared" si="15"/>
        <v/>
      </c>
      <c r="AO476" t="str">
        <f>IFERROR(VLOOKUP(AN476,[1]!Tabla1[[#All],[HdP Cód Nuevo]:[HdP Nombre]],2,FALSE),"")</f>
        <v/>
      </c>
      <c r="AP476" t="str">
        <f t="shared" si="16"/>
        <v/>
      </c>
    </row>
    <row r="477" spans="36:42" x14ac:dyDescent="0.25">
      <c r="AJ477" s="7"/>
      <c r="AL477" s="7" t="str">
        <f>+IFERROR(VLOOKUP(AK477,Tabla1[],2,FALSE),"")</f>
        <v/>
      </c>
      <c r="AM477" t="str">
        <f>+IFERROR(VLOOKUP(AL477,[1]!Tabla_áreas[#Data],3,FALSE),"")</f>
        <v/>
      </c>
      <c r="AN477" t="str">
        <f t="shared" si="15"/>
        <v/>
      </c>
      <c r="AO477" t="str">
        <f>IFERROR(VLOOKUP(AN477,[1]!Tabla1[[#All],[HdP Cód Nuevo]:[HdP Nombre]],2,FALSE),"")</f>
        <v/>
      </c>
      <c r="AP477" t="str">
        <f t="shared" si="16"/>
        <v/>
      </c>
    </row>
    <row r="478" spans="36:42" x14ac:dyDescent="0.25">
      <c r="AJ478" s="7"/>
      <c r="AL478" s="7" t="str">
        <f>+IFERROR(VLOOKUP(AK478,Tabla1[],2,FALSE),"")</f>
        <v/>
      </c>
      <c r="AM478" t="str">
        <f>+IFERROR(VLOOKUP(AL478,[1]!Tabla_áreas[#Data],3,FALSE),"")</f>
        <v/>
      </c>
      <c r="AN478" t="str">
        <f t="shared" si="15"/>
        <v/>
      </c>
      <c r="AO478" t="str">
        <f>IFERROR(VLOOKUP(AN478,[1]!Tabla1[[#All],[HdP Cód Nuevo]:[HdP Nombre]],2,FALSE),"")</f>
        <v/>
      </c>
      <c r="AP478" t="str">
        <f t="shared" si="16"/>
        <v/>
      </c>
    </row>
    <row r="479" spans="36:42" x14ac:dyDescent="0.25">
      <c r="AJ479" s="7"/>
      <c r="AL479" s="7" t="str">
        <f>+IFERROR(VLOOKUP(AK479,Tabla1[],2,FALSE),"")</f>
        <v/>
      </c>
      <c r="AM479" t="str">
        <f>+IFERROR(VLOOKUP(AL479,[1]!Tabla_áreas[#Data],3,FALSE),"")</f>
        <v/>
      </c>
      <c r="AN479" t="str">
        <f t="shared" si="15"/>
        <v/>
      </c>
      <c r="AO479" t="str">
        <f>IFERROR(VLOOKUP(AN479,[1]!Tabla1[[#All],[HdP Cód Nuevo]:[HdP Nombre]],2,FALSE),"")</f>
        <v/>
      </c>
      <c r="AP479" t="str">
        <f t="shared" si="16"/>
        <v/>
      </c>
    </row>
    <row r="480" spans="36:42" x14ac:dyDescent="0.25">
      <c r="AJ480" s="7"/>
      <c r="AL480" s="7" t="str">
        <f>+IFERROR(VLOOKUP(AK480,Tabla1[],2,FALSE),"")</f>
        <v/>
      </c>
      <c r="AM480" t="str">
        <f>+IFERROR(VLOOKUP(AL480,[1]!Tabla_áreas[#Data],3,FALSE),"")</f>
        <v/>
      </c>
      <c r="AN480" t="str">
        <f t="shared" si="15"/>
        <v/>
      </c>
      <c r="AO480" t="str">
        <f>IFERROR(VLOOKUP(AN480,[1]!Tabla1[[#All],[HdP Cód Nuevo]:[HdP Nombre]],2,FALSE),"")</f>
        <v/>
      </c>
      <c r="AP480" t="str">
        <f t="shared" si="16"/>
        <v/>
      </c>
    </row>
    <row r="481" spans="36:42" x14ac:dyDescent="0.25">
      <c r="AJ481" s="7"/>
      <c r="AL481" s="7" t="str">
        <f>+IFERROR(VLOOKUP(AK481,Tabla1[],2,FALSE),"")</f>
        <v/>
      </c>
      <c r="AM481" t="str">
        <f>+IFERROR(VLOOKUP(AL481,[1]!Tabla_áreas[#Data],3,FALSE),"")</f>
        <v/>
      </c>
      <c r="AN481" t="str">
        <f t="shared" si="15"/>
        <v/>
      </c>
      <c r="AO481" t="str">
        <f>IFERROR(VLOOKUP(AN481,[1]!Tabla1[[#All],[HdP Cód Nuevo]:[HdP Nombre]],2,FALSE),"")</f>
        <v/>
      </c>
      <c r="AP481" t="str">
        <f t="shared" si="16"/>
        <v/>
      </c>
    </row>
    <row r="482" spans="36:42" x14ac:dyDescent="0.25">
      <c r="AJ482" s="7"/>
      <c r="AL482" s="7" t="str">
        <f>+IFERROR(VLOOKUP(AK482,Tabla1[],2,FALSE),"")</f>
        <v/>
      </c>
      <c r="AM482" t="str">
        <f>+IFERROR(VLOOKUP(AL482,[1]!Tabla_áreas[#Data],3,FALSE),"")</f>
        <v/>
      </c>
      <c r="AN482" t="str">
        <f t="shared" si="15"/>
        <v/>
      </c>
      <c r="AO482" t="str">
        <f>IFERROR(VLOOKUP(AN482,[1]!Tabla1[[#All],[HdP Cód Nuevo]:[HdP Nombre]],2,FALSE),"")</f>
        <v/>
      </c>
      <c r="AP482" t="str">
        <f t="shared" si="16"/>
        <v/>
      </c>
    </row>
    <row r="483" spans="36:42" x14ac:dyDescent="0.25">
      <c r="AJ483" s="7"/>
      <c r="AL483" s="7" t="str">
        <f>+IFERROR(VLOOKUP(AK483,Tabla1[],2,FALSE),"")</f>
        <v/>
      </c>
      <c r="AM483" t="str">
        <f>+IFERROR(VLOOKUP(AL483,[1]!Tabla_áreas[#Data],3,FALSE),"")</f>
        <v/>
      </c>
      <c r="AN483" t="str">
        <f t="shared" si="15"/>
        <v/>
      </c>
      <c r="AO483" t="str">
        <f>IFERROR(VLOOKUP(AN483,[1]!Tabla1[[#All],[HdP Cód Nuevo]:[HdP Nombre]],2,FALSE),"")</f>
        <v/>
      </c>
      <c r="AP483" t="str">
        <f t="shared" si="16"/>
        <v/>
      </c>
    </row>
    <row r="484" spans="36:42" x14ac:dyDescent="0.25">
      <c r="AJ484" s="7"/>
      <c r="AL484" s="7" t="str">
        <f>+IFERROR(VLOOKUP(AK484,Tabla1[],2,FALSE),"")</f>
        <v/>
      </c>
      <c r="AM484" t="str">
        <f>+IFERROR(VLOOKUP(AL484,[1]!Tabla_áreas[#Data],3,FALSE),"")</f>
        <v/>
      </c>
      <c r="AN484" t="str">
        <f t="shared" si="15"/>
        <v/>
      </c>
      <c r="AO484" t="str">
        <f>IFERROR(VLOOKUP(AN484,[1]!Tabla1[[#All],[HdP Cód Nuevo]:[HdP Nombre]],2,FALSE),"")</f>
        <v/>
      </c>
      <c r="AP484" t="str">
        <f t="shared" si="16"/>
        <v/>
      </c>
    </row>
    <row r="485" spans="36:42" x14ac:dyDescent="0.25">
      <c r="AJ485" s="7"/>
      <c r="AL485" s="7" t="str">
        <f>+IFERROR(VLOOKUP(AK485,Tabla1[],2,FALSE),"")</f>
        <v/>
      </c>
      <c r="AM485" t="str">
        <f>+IFERROR(VLOOKUP(AL485,[1]!Tabla_áreas[#Data],3,FALSE),"")</f>
        <v/>
      </c>
      <c r="AN485" t="str">
        <f t="shared" si="15"/>
        <v/>
      </c>
      <c r="AO485" t="str">
        <f>IFERROR(VLOOKUP(AN485,[1]!Tabla1[[#All],[HdP Cód Nuevo]:[HdP Nombre]],2,FALSE),"")</f>
        <v/>
      </c>
      <c r="AP485" t="str">
        <f t="shared" si="16"/>
        <v/>
      </c>
    </row>
    <row r="486" spans="36:42" x14ac:dyDescent="0.25">
      <c r="AJ486" s="7"/>
      <c r="AL486" s="7" t="str">
        <f>+IFERROR(VLOOKUP(AK486,Tabla1[],2,FALSE),"")</f>
        <v/>
      </c>
      <c r="AM486" t="str">
        <f>+IFERROR(VLOOKUP(AL486,[1]!Tabla_áreas[#Data],3,FALSE),"")</f>
        <v/>
      </c>
      <c r="AN486" t="str">
        <f t="shared" si="15"/>
        <v/>
      </c>
      <c r="AO486" t="str">
        <f>IFERROR(VLOOKUP(AN486,[1]!Tabla1[[#All],[HdP Cód Nuevo]:[HdP Nombre]],2,FALSE),"")</f>
        <v/>
      </c>
      <c r="AP486" t="str">
        <f t="shared" si="16"/>
        <v/>
      </c>
    </row>
    <row r="487" spans="36:42" x14ac:dyDescent="0.25">
      <c r="AJ487" s="7"/>
      <c r="AL487" s="7" t="str">
        <f>+IFERROR(VLOOKUP(AK487,Tabla1[],2,FALSE),"")</f>
        <v/>
      </c>
      <c r="AM487" t="str">
        <f>+IFERROR(VLOOKUP(AL487,[1]!Tabla_áreas[#Data],3,FALSE),"")</f>
        <v/>
      </c>
      <c r="AN487" t="str">
        <f t="shared" si="15"/>
        <v/>
      </c>
      <c r="AO487" t="str">
        <f>IFERROR(VLOOKUP(AN487,[1]!Tabla1[[#All],[HdP Cód Nuevo]:[HdP Nombre]],2,FALSE),"")</f>
        <v/>
      </c>
      <c r="AP487" t="str">
        <f t="shared" si="16"/>
        <v/>
      </c>
    </row>
    <row r="488" spans="36:42" x14ac:dyDescent="0.25">
      <c r="AJ488" s="7"/>
      <c r="AL488" s="7" t="str">
        <f>+IFERROR(VLOOKUP(AK488,Tabla1[],2,FALSE),"")</f>
        <v/>
      </c>
      <c r="AM488" t="str">
        <f>+IFERROR(VLOOKUP(AL488,[1]!Tabla_áreas[#Data],3,FALSE),"")</f>
        <v/>
      </c>
      <c r="AN488" t="str">
        <f t="shared" si="15"/>
        <v/>
      </c>
      <c r="AO488" t="str">
        <f>IFERROR(VLOOKUP(AN488,[1]!Tabla1[[#All],[HdP Cód Nuevo]:[HdP Nombre]],2,FALSE),"")</f>
        <v/>
      </c>
      <c r="AP488" t="str">
        <f t="shared" si="16"/>
        <v/>
      </c>
    </row>
    <row r="489" spans="36:42" x14ac:dyDescent="0.25">
      <c r="AJ489" s="7"/>
      <c r="AL489" s="7" t="str">
        <f>+IFERROR(VLOOKUP(AK489,Tabla1[],2,FALSE),"")</f>
        <v/>
      </c>
      <c r="AM489" t="str">
        <f>+IFERROR(VLOOKUP(AL489,[1]!Tabla_áreas[#Data],3,FALSE),"")</f>
        <v/>
      </c>
      <c r="AN489" t="str">
        <f t="shared" si="15"/>
        <v/>
      </c>
      <c r="AO489" t="str">
        <f>IFERROR(VLOOKUP(AN489,[1]!Tabla1[[#All],[HdP Cód Nuevo]:[HdP Nombre]],2,FALSE),"")</f>
        <v/>
      </c>
      <c r="AP489" t="str">
        <f t="shared" si="16"/>
        <v/>
      </c>
    </row>
    <row r="490" spans="36:42" x14ac:dyDescent="0.25">
      <c r="AJ490" s="7"/>
      <c r="AL490" s="7" t="str">
        <f>+IFERROR(VLOOKUP(AK490,Tabla1[],2,FALSE),"")</f>
        <v/>
      </c>
      <c r="AM490" t="str">
        <f>+IFERROR(VLOOKUP(AL490,[1]!Tabla_áreas[#Data],3,FALSE),"")</f>
        <v/>
      </c>
      <c r="AN490" t="str">
        <f t="shared" si="15"/>
        <v/>
      </c>
      <c r="AO490" t="str">
        <f>IFERROR(VLOOKUP(AN490,[1]!Tabla1[[#All],[HdP Cód Nuevo]:[HdP Nombre]],2,FALSE),"")</f>
        <v/>
      </c>
      <c r="AP490" t="str">
        <f t="shared" si="16"/>
        <v/>
      </c>
    </row>
    <row r="491" spans="36:42" x14ac:dyDescent="0.25">
      <c r="AJ491" s="7"/>
      <c r="AL491" s="7" t="str">
        <f>+IFERROR(VLOOKUP(AK491,Tabla1[],2,FALSE),"")</f>
        <v/>
      </c>
      <c r="AM491" t="str">
        <f>+IFERROR(VLOOKUP(AL491,[1]!Tabla_áreas[#Data],3,FALSE),"")</f>
        <v/>
      </c>
      <c r="AN491" t="str">
        <f t="shared" si="15"/>
        <v/>
      </c>
      <c r="AO491" t="str">
        <f>IFERROR(VLOOKUP(AN491,[1]!Tabla1[[#All],[HdP Cód Nuevo]:[HdP Nombre]],2,FALSE),"")</f>
        <v/>
      </c>
      <c r="AP491" t="str">
        <f t="shared" si="16"/>
        <v/>
      </c>
    </row>
    <row r="492" spans="36:42" x14ac:dyDescent="0.25">
      <c r="AJ492" s="7"/>
      <c r="AL492" s="7" t="str">
        <f>+IFERROR(VLOOKUP(AK492,Tabla1[],2,FALSE),"")</f>
        <v/>
      </c>
      <c r="AM492" t="str">
        <f>+IFERROR(VLOOKUP(AL492,[1]!Tabla_áreas[#Data],3,FALSE),"")</f>
        <v/>
      </c>
      <c r="AN492" t="str">
        <f t="shared" si="15"/>
        <v/>
      </c>
      <c r="AO492" t="str">
        <f>IFERROR(VLOOKUP(AN492,[1]!Tabla1[[#All],[HdP Cód Nuevo]:[HdP Nombre]],2,FALSE),"")</f>
        <v/>
      </c>
      <c r="AP492" t="str">
        <f t="shared" si="16"/>
        <v/>
      </c>
    </row>
    <row r="493" spans="36:42" x14ac:dyDescent="0.25">
      <c r="AJ493" s="7"/>
      <c r="AL493" s="7" t="str">
        <f>+IFERROR(VLOOKUP(AK493,Tabla1[],2,FALSE),"")</f>
        <v/>
      </c>
      <c r="AM493" t="str">
        <f>+IFERROR(VLOOKUP(AL493,[1]!Tabla_áreas[#Data],3,FALSE),"")</f>
        <v/>
      </c>
      <c r="AN493" t="str">
        <f t="shared" si="15"/>
        <v/>
      </c>
      <c r="AO493" t="str">
        <f>IFERROR(VLOOKUP(AN493,[1]!Tabla1[[#All],[HdP Cód Nuevo]:[HdP Nombre]],2,FALSE),"")</f>
        <v/>
      </c>
      <c r="AP493" t="str">
        <f t="shared" si="16"/>
        <v/>
      </c>
    </row>
    <row r="494" spans="36:42" x14ac:dyDescent="0.25">
      <c r="AJ494" s="7"/>
      <c r="AL494" s="7" t="str">
        <f>+IFERROR(VLOOKUP(AK494,Tabla1[],2,FALSE),"")</f>
        <v/>
      </c>
      <c r="AM494" t="str">
        <f>+IFERROR(VLOOKUP(AL494,[1]!Tabla_áreas[#Data],3,FALSE),"")</f>
        <v/>
      </c>
      <c r="AN494" t="str">
        <f t="shared" si="15"/>
        <v/>
      </c>
      <c r="AO494" t="str">
        <f>IFERROR(VLOOKUP(AN494,[1]!Tabla1[[#All],[HdP Cód Nuevo]:[HdP Nombre]],2,FALSE),"")</f>
        <v/>
      </c>
      <c r="AP494" t="str">
        <f t="shared" si="16"/>
        <v/>
      </c>
    </row>
    <row r="495" spans="36:42" x14ac:dyDescent="0.25">
      <c r="AJ495" s="7"/>
      <c r="AL495" s="7" t="str">
        <f>+IFERROR(VLOOKUP(AK495,Tabla1[],2,FALSE),"")</f>
        <v/>
      </c>
      <c r="AM495" t="str">
        <f>+IFERROR(VLOOKUP(AL495,[1]!Tabla_áreas[#Data],3,FALSE),"")</f>
        <v/>
      </c>
      <c r="AN495" t="str">
        <f t="shared" si="15"/>
        <v/>
      </c>
      <c r="AO495" t="str">
        <f>IFERROR(VLOOKUP(AN495,[1]!Tabla1[[#All],[HdP Cód Nuevo]:[HdP Nombre]],2,FALSE),"")</f>
        <v/>
      </c>
      <c r="AP495" t="str">
        <f t="shared" si="16"/>
        <v/>
      </c>
    </row>
    <row r="496" spans="36:42" x14ac:dyDescent="0.25">
      <c r="AJ496" s="7"/>
      <c r="AL496" s="7" t="str">
        <f>+IFERROR(VLOOKUP(AK496,Tabla1[],2,FALSE),"")</f>
        <v/>
      </c>
      <c r="AM496" t="str">
        <f>+IFERROR(VLOOKUP(AL496,[1]!Tabla_áreas[#Data],3,FALSE),"")</f>
        <v/>
      </c>
      <c r="AN496" t="str">
        <f t="shared" si="15"/>
        <v/>
      </c>
      <c r="AO496" t="str">
        <f>IFERROR(VLOOKUP(AN496,[1]!Tabla1[[#All],[HdP Cód Nuevo]:[HdP Nombre]],2,FALSE),"")</f>
        <v/>
      </c>
      <c r="AP496" t="str">
        <f t="shared" si="16"/>
        <v/>
      </c>
    </row>
    <row r="497" spans="36:42" x14ac:dyDescent="0.25">
      <c r="AJ497" s="7"/>
      <c r="AL497" s="7" t="str">
        <f>+IFERROR(VLOOKUP(AK497,Tabla1[],2,FALSE),"")</f>
        <v/>
      </c>
      <c r="AM497" t="str">
        <f>+IFERROR(VLOOKUP(AL497,[1]!Tabla_áreas[#Data],3,FALSE),"")</f>
        <v/>
      </c>
      <c r="AN497" t="str">
        <f t="shared" si="15"/>
        <v/>
      </c>
      <c r="AO497" t="str">
        <f>IFERROR(VLOOKUP(AN497,[1]!Tabla1[[#All],[HdP Cód Nuevo]:[HdP Nombre]],2,FALSE),"")</f>
        <v/>
      </c>
      <c r="AP497" t="str">
        <f t="shared" si="16"/>
        <v/>
      </c>
    </row>
    <row r="498" spans="36:42" x14ac:dyDescent="0.25">
      <c r="AJ498" s="7"/>
      <c r="AL498" s="7" t="str">
        <f>+IFERROR(VLOOKUP(AK498,Tabla1[],2,FALSE),"")</f>
        <v/>
      </c>
      <c r="AM498" t="str">
        <f>+IFERROR(VLOOKUP(AL498,[1]!Tabla_áreas[#Data],3,FALSE),"")</f>
        <v/>
      </c>
      <c r="AN498" t="str">
        <f t="shared" si="15"/>
        <v/>
      </c>
      <c r="AO498" t="str">
        <f>IFERROR(VLOOKUP(AN498,[1]!Tabla1[[#All],[HdP Cód Nuevo]:[HdP Nombre]],2,FALSE),"")</f>
        <v/>
      </c>
      <c r="AP498" t="str">
        <f t="shared" si="16"/>
        <v/>
      </c>
    </row>
    <row r="499" spans="36:42" x14ac:dyDescent="0.25">
      <c r="AJ499" s="7"/>
      <c r="AL499" s="7" t="str">
        <f>+IFERROR(VLOOKUP(AK499,Tabla1[],2,FALSE),"")</f>
        <v/>
      </c>
      <c r="AM499" t="str">
        <f>+IFERROR(VLOOKUP(AL499,[1]!Tabla_áreas[#Data],3,FALSE),"")</f>
        <v/>
      </c>
      <c r="AN499" t="str">
        <f t="shared" si="15"/>
        <v/>
      </c>
      <c r="AO499" t="str">
        <f>IFERROR(VLOOKUP(AN499,[1]!Tabla1[[#All],[HdP Cód Nuevo]:[HdP Nombre]],2,FALSE),"")</f>
        <v/>
      </c>
      <c r="AP499" t="str">
        <f t="shared" si="16"/>
        <v/>
      </c>
    </row>
    <row r="500" spans="36:42" x14ac:dyDescent="0.25">
      <c r="AJ500" s="7"/>
      <c r="AL500" s="7" t="str">
        <f>+IFERROR(VLOOKUP(AK500,Tabla1[],2,FALSE),"")</f>
        <v/>
      </c>
      <c r="AM500" t="str">
        <f>+IFERROR(VLOOKUP(AL500,[1]!Tabla_áreas[#Data],3,FALSE),"")</f>
        <v/>
      </c>
      <c r="AN500" t="str">
        <f t="shared" si="15"/>
        <v/>
      </c>
      <c r="AO500" t="str">
        <f>IFERROR(VLOOKUP(AN500,[1]!Tabla1[[#All],[HdP Cód Nuevo]:[HdP Nombre]],2,FALSE),"")</f>
        <v/>
      </c>
      <c r="AP500" t="str">
        <f t="shared" si="16"/>
        <v/>
      </c>
    </row>
    <row r="501" spans="36:42" x14ac:dyDescent="0.25">
      <c r="AJ501" s="7"/>
      <c r="AL501" s="7" t="str">
        <f>+IFERROR(VLOOKUP(AK501,Tabla1[],2,FALSE),"")</f>
        <v/>
      </c>
      <c r="AM501" t="str">
        <f>+IFERROR(VLOOKUP(AL501,[1]!Tabla_áreas[#Data],3,FALSE),"")</f>
        <v/>
      </c>
      <c r="AN501" t="str">
        <f t="shared" si="15"/>
        <v/>
      </c>
      <c r="AO501" t="str">
        <f>IFERROR(VLOOKUP(AN501,[1]!Tabla1[[#All],[HdP Cód Nuevo]:[HdP Nombre]],2,FALSE),"")</f>
        <v/>
      </c>
      <c r="AP501" t="str">
        <f t="shared" si="16"/>
        <v/>
      </c>
    </row>
    <row r="502" spans="36:42" x14ac:dyDescent="0.25">
      <c r="AJ502" s="7"/>
      <c r="AL502" s="7" t="str">
        <f>+IFERROR(VLOOKUP(AK502,Tabla1[],2,FALSE),"")</f>
        <v/>
      </c>
      <c r="AM502" t="str">
        <f>+IFERROR(VLOOKUP(AL502,[1]!Tabla_áreas[#Data],3,FALSE),"")</f>
        <v/>
      </c>
      <c r="AN502" t="str">
        <f t="shared" si="15"/>
        <v/>
      </c>
      <c r="AO502" t="str">
        <f>IFERROR(VLOOKUP(AN502,[1]!Tabla1[[#All],[HdP Cód Nuevo]:[HdP Nombre]],2,FALSE),"")</f>
        <v/>
      </c>
      <c r="AP502" t="str">
        <f t="shared" si="16"/>
        <v/>
      </c>
    </row>
    <row r="503" spans="36:42" x14ac:dyDescent="0.25">
      <c r="AJ503" s="7"/>
      <c r="AL503" s="7" t="str">
        <f>+IFERROR(VLOOKUP(AK503,Tabla1[],2,FALSE),"")</f>
        <v/>
      </c>
      <c r="AM503" t="str">
        <f>+IFERROR(VLOOKUP(AL503,[1]!Tabla_áreas[#Data],3,FALSE),"")</f>
        <v/>
      </c>
      <c r="AN503" t="str">
        <f t="shared" si="15"/>
        <v/>
      </c>
      <c r="AO503" t="str">
        <f>IFERROR(VLOOKUP(AN503,[1]!Tabla1[[#All],[HdP Cód Nuevo]:[HdP Nombre]],2,FALSE),"")</f>
        <v/>
      </c>
      <c r="AP503" t="str">
        <f t="shared" si="16"/>
        <v/>
      </c>
    </row>
    <row r="504" spans="36:42" x14ac:dyDescent="0.25">
      <c r="AJ504" s="7"/>
      <c r="AL504" s="7" t="str">
        <f>+IFERROR(VLOOKUP(AK504,Tabla1[],2,FALSE),"")</f>
        <v/>
      </c>
      <c r="AM504" t="str">
        <f>+IFERROR(VLOOKUP(AL504,[1]!Tabla_áreas[#Data],3,FALSE),"")</f>
        <v/>
      </c>
      <c r="AN504" t="str">
        <f t="shared" si="15"/>
        <v/>
      </c>
      <c r="AO504" t="str">
        <f>IFERROR(VLOOKUP(AN504,[1]!Tabla1[[#All],[HdP Cód Nuevo]:[HdP Nombre]],2,FALSE),"")</f>
        <v/>
      </c>
      <c r="AP504" t="str">
        <f t="shared" si="16"/>
        <v/>
      </c>
    </row>
    <row r="505" spans="36:42" x14ac:dyDescent="0.25">
      <c r="AJ505" s="7"/>
      <c r="AL505" s="7" t="str">
        <f>+IFERROR(VLOOKUP(AK505,Tabla1[],2,FALSE),"")</f>
        <v/>
      </c>
      <c r="AM505" t="str">
        <f>+IFERROR(VLOOKUP(AL505,[1]!Tabla_áreas[#Data],3,FALSE),"")</f>
        <v/>
      </c>
      <c r="AN505" t="str">
        <f t="shared" si="15"/>
        <v/>
      </c>
      <c r="AO505" t="str">
        <f>IFERROR(VLOOKUP(AN505,[1]!Tabla1[[#All],[HdP Cód Nuevo]:[HdP Nombre]],2,FALSE),"")</f>
        <v/>
      </c>
      <c r="AP505" t="str">
        <f t="shared" si="16"/>
        <v/>
      </c>
    </row>
    <row r="506" spans="36:42" x14ac:dyDescent="0.25">
      <c r="AJ506" s="7"/>
      <c r="AL506" s="7" t="str">
        <f>+IFERROR(VLOOKUP(AK506,Tabla1[],2,FALSE),"")</f>
        <v/>
      </c>
      <c r="AM506" t="str">
        <f>+IFERROR(VLOOKUP(AL506,[1]!Tabla_áreas[#Data],3,FALSE),"")</f>
        <v/>
      </c>
      <c r="AN506" t="str">
        <f t="shared" si="15"/>
        <v/>
      </c>
      <c r="AO506" t="str">
        <f>IFERROR(VLOOKUP(AN506,[1]!Tabla1[[#All],[HdP Cód Nuevo]:[HdP Nombre]],2,FALSE),"")</f>
        <v/>
      </c>
      <c r="AP506" t="str">
        <f t="shared" si="16"/>
        <v/>
      </c>
    </row>
    <row r="507" spans="36:42" x14ac:dyDescent="0.25">
      <c r="AJ507" s="7"/>
      <c r="AL507" s="7" t="str">
        <f>+IFERROR(VLOOKUP(AK507,Tabla1[],2,FALSE),"")</f>
        <v/>
      </c>
      <c r="AM507" t="str">
        <f>+IFERROR(VLOOKUP(AL507,[1]!Tabla_áreas[#Data],3,FALSE),"")</f>
        <v/>
      </c>
      <c r="AN507" t="str">
        <f t="shared" si="15"/>
        <v/>
      </c>
      <c r="AO507" t="str">
        <f>IFERROR(VLOOKUP(AN507,[1]!Tabla1[[#All],[HdP Cód Nuevo]:[HdP Nombre]],2,FALSE),"")</f>
        <v/>
      </c>
      <c r="AP507" t="str">
        <f t="shared" si="16"/>
        <v/>
      </c>
    </row>
    <row r="508" spans="36:42" x14ac:dyDescent="0.25">
      <c r="AJ508" s="7"/>
      <c r="AL508" s="7" t="str">
        <f>+IFERROR(VLOOKUP(AK508,Tabla1[],2,FALSE),"")</f>
        <v/>
      </c>
      <c r="AM508" t="str">
        <f>+IFERROR(VLOOKUP(AL508,[1]!Tabla_áreas[#Data],3,FALSE),"")</f>
        <v/>
      </c>
      <c r="AN508" t="str">
        <f t="shared" si="15"/>
        <v/>
      </c>
      <c r="AO508" t="str">
        <f>IFERROR(VLOOKUP(AN508,[1]!Tabla1[[#All],[HdP Cód Nuevo]:[HdP Nombre]],2,FALSE),"")</f>
        <v/>
      </c>
      <c r="AP508" t="str">
        <f t="shared" si="16"/>
        <v/>
      </c>
    </row>
    <row r="509" spans="36:42" x14ac:dyDescent="0.25">
      <c r="AJ509" s="7"/>
      <c r="AL509" s="7" t="str">
        <f>+IFERROR(VLOOKUP(AK509,Tabla1[],2,FALSE),"")</f>
        <v/>
      </c>
      <c r="AM509" t="str">
        <f>+IFERROR(VLOOKUP(AL509,[1]!Tabla_áreas[#Data],3,FALSE),"")</f>
        <v/>
      </c>
      <c r="AN509" t="str">
        <f t="shared" si="15"/>
        <v/>
      </c>
      <c r="AO509" t="str">
        <f>IFERROR(VLOOKUP(AN509,[1]!Tabla1[[#All],[HdP Cód Nuevo]:[HdP Nombre]],2,FALSE),"")</f>
        <v/>
      </c>
      <c r="AP509" t="str">
        <f t="shared" si="16"/>
        <v/>
      </c>
    </row>
    <row r="510" spans="36:42" x14ac:dyDescent="0.25">
      <c r="AJ510" s="7"/>
      <c r="AL510" s="7" t="str">
        <f>+IFERROR(VLOOKUP(AK510,Tabla1[],2,FALSE),"")</f>
        <v/>
      </c>
      <c r="AM510" t="str">
        <f>+IFERROR(VLOOKUP(AL510,[1]!Tabla_áreas[#Data],3,FALSE),"")</f>
        <v/>
      </c>
      <c r="AN510" t="str">
        <f t="shared" si="15"/>
        <v/>
      </c>
      <c r="AO510" t="str">
        <f>IFERROR(VLOOKUP(AN510,[1]!Tabla1[[#All],[HdP Cód Nuevo]:[HdP Nombre]],2,FALSE),"")</f>
        <v/>
      </c>
      <c r="AP510" t="str">
        <f t="shared" si="16"/>
        <v/>
      </c>
    </row>
    <row r="511" spans="36:42" x14ac:dyDescent="0.25">
      <c r="AJ511" s="7"/>
      <c r="AL511" s="7" t="str">
        <f>+IFERROR(VLOOKUP(AK511,Tabla1[],2,FALSE),"")</f>
        <v/>
      </c>
      <c r="AM511" t="str">
        <f>+IFERROR(VLOOKUP(AL511,[1]!Tabla_áreas[#Data],3,FALSE),"")</f>
        <v/>
      </c>
      <c r="AN511" t="str">
        <f t="shared" si="15"/>
        <v/>
      </c>
      <c r="AO511" t="str">
        <f>IFERROR(VLOOKUP(AN511,[1]!Tabla1[[#All],[HdP Cód Nuevo]:[HdP Nombre]],2,FALSE),"")</f>
        <v/>
      </c>
      <c r="AP511" t="str">
        <f t="shared" si="16"/>
        <v/>
      </c>
    </row>
    <row r="512" spans="36:42" x14ac:dyDescent="0.25">
      <c r="AJ512" s="7"/>
      <c r="AL512" s="7" t="str">
        <f>+IFERROR(VLOOKUP(AK512,Tabla1[],2,FALSE),"")</f>
        <v/>
      </c>
      <c r="AM512" t="str">
        <f>+IFERROR(VLOOKUP(AL512,[1]!Tabla_áreas[#Data],3,FALSE),"")</f>
        <v/>
      </c>
      <c r="AN512" t="str">
        <f t="shared" si="15"/>
        <v/>
      </c>
      <c r="AO512" t="str">
        <f>IFERROR(VLOOKUP(AN512,[1]!Tabla1[[#All],[HdP Cód Nuevo]:[HdP Nombre]],2,FALSE),"")</f>
        <v/>
      </c>
      <c r="AP512" t="str">
        <f t="shared" si="16"/>
        <v/>
      </c>
    </row>
    <row r="513" spans="36:42" x14ac:dyDescent="0.25">
      <c r="AJ513" s="7"/>
      <c r="AL513" s="7" t="str">
        <f>+IFERROR(VLOOKUP(AK513,Tabla1[],2,FALSE),"")</f>
        <v/>
      </c>
      <c r="AM513" t="str">
        <f>+IFERROR(VLOOKUP(AL513,[1]!Tabla_áreas[#Data],3,FALSE),"")</f>
        <v/>
      </c>
      <c r="AN513" t="str">
        <f t="shared" ref="AN513:AN576" si="17">IF(AL513="","",AL513&amp;"-"&amp;RIGHT(AK513,5))</f>
        <v/>
      </c>
      <c r="AO513" t="str">
        <f>IFERROR(VLOOKUP(AN513,[1]!Tabla1[[#All],[HdP Cód Nuevo]:[HdP Nombre]],2,FALSE),"")</f>
        <v/>
      </c>
      <c r="AP513" t="str">
        <f t="shared" si="16"/>
        <v/>
      </c>
    </row>
    <row r="514" spans="36:42" x14ac:dyDescent="0.25">
      <c r="AJ514" s="7"/>
      <c r="AL514" s="7" t="str">
        <f>+IFERROR(VLOOKUP(AK514,Tabla1[],2,FALSE),"")</f>
        <v/>
      </c>
      <c r="AM514" t="str">
        <f>+IFERROR(VLOOKUP(AL514,[1]!Tabla_áreas[#Data],3,FALSE),"")</f>
        <v/>
      </c>
      <c r="AN514" t="str">
        <f t="shared" si="17"/>
        <v/>
      </c>
      <c r="AO514" t="str">
        <f>IFERROR(VLOOKUP(AN514,[1]!Tabla1[[#All],[HdP Cód Nuevo]:[HdP Nombre]],2,FALSE),"")</f>
        <v/>
      </c>
      <c r="AP514" t="str">
        <f t="shared" si="16"/>
        <v/>
      </c>
    </row>
    <row r="515" spans="36:42" x14ac:dyDescent="0.25">
      <c r="AJ515" s="7"/>
      <c r="AL515" s="7" t="str">
        <f>+IFERROR(VLOOKUP(AK515,Tabla1[],2,FALSE),"")</f>
        <v/>
      </c>
      <c r="AM515" t="str">
        <f>+IFERROR(VLOOKUP(AL515,[1]!Tabla_áreas[#Data],3,FALSE),"")</f>
        <v/>
      </c>
      <c r="AN515" t="str">
        <f t="shared" si="17"/>
        <v/>
      </c>
      <c r="AO515" t="str">
        <f>IFERROR(VLOOKUP(AN515,[1]!Tabla1[[#All],[HdP Cód Nuevo]:[HdP Nombre]],2,FALSE),"")</f>
        <v/>
      </c>
      <c r="AP515" t="str">
        <f t="shared" si="16"/>
        <v/>
      </c>
    </row>
    <row r="516" spans="36:42" x14ac:dyDescent="0.25">
      <c r="AJ516" s="7"/>
      <c r="AL516" s="7" t="str">
        <f>+IFERROR(VLOOKUP(AK516,Tabla1[],2,FALSE),"")</f>
        <v/>
      </c>
      <c r="AM516" t="str">
        <f>+IFERROR(VLOOKUP(AL516,[1]!Tabla_áreas[#Data],3,FALSE),"")</f>
        <v/>
      </c>
      <c r="AN516" t="str">
        <f t="shared" si="17"/>
        <v/>
      </c>
      <c r="AO516" t="str">
        <f>IFERROR(VLOOKUP(AN516,[1]!Tabla1[[#All],[HdP Cód Nuevo]:[HdP Nombre]],2,FALSE),"")</f>
        <v/>
      </c>
      <c r="AP516" t="str">
        <f t="shared" si="16"/>
        <v/>
      </c>
    </row>
    <row r="517" spans="36:42" x14ac:dyDescent="0.25">
      <c r="AJ517" s="7"/>
      <c r="AL517" s="7" t="str">
        <f>+IFERROR(VLOOKUP(AK517,Tabla1[],2,FALSE),"")</f>
        <v/>
      </c>
      <c r="AM517" t="str">
        <f>+IFERROR(VLOOKUP(AL517,[1]!Tabla_áreas[#Data],3,FALSE),"")</f>
        <v/>
      </c>
      <c r="AN517" t="str">
        <f t="shared" si="17"/>
        <v/>
      </c>
      <c r="AO517" t="str">
        <f>IFERROR(VLOOKUP(AN517,[1]!Tabla1[[#All],[HdP Cód Nuevo]:[HdP Nombre]],2,FALSE),"")</f>
        <v/>
      </c>
      <c r="AP517" t="str">
        <f t="shared" si="16"/>
        <v/>
      </c>
    </row>
    <row r="518" spans="36:42" x14ac:dyDescent="0.25">
      <c r="AJ518" s="7"/>
      <c r="AL518" s="7" t="str">
        <f>+IFERROR(VLOOKUP(AK518,Tabla1[],2,FALSE),"")</f>
        <v/>
      </c>
      <c r="AM518" t="str">
        <f>+IFERROR(VLOOKUP(AL518,[1]!Tabla_áreas[#Data],3,FALSE),"")</f>
        <v/>
      </c>
      <c r="AN518" t="str">
        <f t="shared" si="17"/>
        <v/>
      </c>
      <c r="AO518" t="str">
        <f>IFERROR(VLOOKUP(AN518,[1]!Tabla1[[#All],[HdP Cód Nuevo]:[HdP Nombre]],2,FALSE),"")</f>
        <v/>
      </c>
      <c r="AP518" t="str">
        <f t="shared" si="16"/>
        <v/>
      </c>
    </row>
    <row r="519" spans="36:42" x14ac:dyDescent="0.25">
      <c r="AJ519" s="7"/>
      <c r="AL519" s="7" t="str">
        <f>+IFERROR(VLOOKUP(AK519,Tabla1[],2,FALSE),"")</f>
        <v/>
      </c>
      <c r="AM519" t="str">
        <f>+IFERROR(VLOOKUP(AL519,[1]!Tabla_áreas[#Data],3,FALSE),"")</f>
        <v/>
      </c>
      <c r="AN519" t="str">
        <f t="shared" si="17"/>
        <v/>
      </c>
      <c r="AO519" t="str">
        <f>IFERROR(VLOOKUP(AN519,[1]!Tabla1[[#All],[HdP Cód Nuevo]:[HdP Nombre]],2,FALSE),"")</f>
        <v/>
      </c>
      <c r="AP519" t="str">
        <f t="shared" si="16"/>
        <v/>
      </c>
    </row>
    <row r="520" spans="36:42" x14ac:dyDescent="0.25">
      <c r="AJ520" s="7"/>
      <c r="AL520" s="7" t="str">
        <f>+IFERROR(VLOOKUP(AK520,Tabla1[],2,FALSE),"")</f>
        <v/>
      </c>
      <c r="AM520" t="str">
        <f>+IFERROR(VLOOKUP(AL520,[1]!Tabla_áreas[#Data],3,FALSE),"")</f>
        <v/>
      </c>
      <c r="AN520" t="str">
        <f t="shared" si="17"/>
        <v/>
      </c>
      <c r="AO520" t="str">
        <f>IFERROR(VLOOKUP(AN520,[1]!Tabla1[[#All],[HdP Cód Nuevo]:[HdP Nombre]],2,FALSE),"")</f>
        <v/>
      </c>
      <c r="AP520" t="str">
        <f t="shared" si="16"/>
        <v/>
      </c>
    </row>
    <row r="521" spans="36:42" x14ac:dyDescent="0.25">
      <c r="AJ521" s="7"/>
      <c r="AL521" s="7" t="str">
        <f>+IFERROR(VLOOKUP(AK521,Tabla1[],2,FALSE),"")</f>
        <v/>
      </c>
      <c r="AM521" t="str">
        <f>+IFERROR(VLOOKUP(AL521,[1]!Tabla_áreas[#Data],3,FALSE),"")</f>
        <v/>
      </c>
      <c r="AN521" t="str">
        <f t="shared" si="17"/>
        <v/>
      </c>
      <c r="AO521" t="str">
        <f>IFERROR(VLOOKUP(AN521,[1]!Tabla1[[#All],[HdP Cód Nuevo]:[HdP Nombre]],2,FALSE),"")</f>
        <v/>
      </c>
      <c r="AP521" t="str">
        <f t="shared" si="16"/>
        <v/>
      </c>
    </row>
    <row r="522" spans="36:42" x14ac:dyDescent="0.25">
      <c r="AJ522" s="7"/>
      <c r="AL522" s="7" t="str">
        <f>+IFERROR(VLOOKUP(AK522,Tabla1[],2,FALSE),"")</f>
        <v/>
      </c>
      <c r="AM522" t="str">
        <f>+IFERROR(VLOOKUP(AL522,[1]!Tabla_áreas[#Data],3,FALSE),"")</f>
        <v/>
      </c>
      <c r="AN522" t="str">
        <f t="shared" si="17"/>
        <v/>
      </c>
      <c r="AO522" t="str">
        <f>IFERROR(VLOOKUP(AN522,[1]!Tabla1[[#All],[HdP Cód Nuevo]:[HdP Nombre]],2,FALSE),"")</f>
        <v/>
      </c>
      <c r="AP522" t="str">
        <f t="shared" ref="AP522:AP585" si="18">IF(AL522="","",$AK$4&amp;AM522&amp;"\"&amp;AN522&amp;" "&amp;AO522&amp;$AK$5)</f>
        <v/>
      </c>
    </row>
    <row r="523" spans="36:42" x14ac:dyDescent="0.25">
      <c r="AJ523" s="7"/>
      <c r="AL523" s="7" t="str">
        <f>+IFERROR(VLOOKUP(AK523,Tabla1[],2,FALSE),"")</f>
        <v/>
      </c>
      <c r="AM523" t="str">
        <f>+IFERROR(VLOOKUP(AL523,[1]!Tabla_áreas[#Data],3,FALSE),"")</f>
        <v/>
      </c>
      <c r="AN523" t="str">
        <f t="shared" si="17"/>
        <v/>
      </c>
      <c r="AO523" t="str">
        <f>IFERROR(VLOOKUP(AN523,[1]!Tabla1[[#All],[HdP Cód Nuevo]:[HdP Nombre]],2,FALSE),"")</f>
        <v/>
      </c>
      <c r="AP523" t="str">
        <f t="shared" si="18"/>
        <v/>
      </c>
    </row>
    <row r="524" spans="36:42" x14ac:dyDescent="0.25">
      <c r="AJ524" s="7"/>
      <c r="AL524" s="7" t="str">
        <f>+IFERROR(VLOOKUP(AK524,Tabla1[],2,FALSE),"")</f>
        <v/>
      </c>
      <c r="AM524" t="str">
        <f>+IFERROR(VLOOKUP(AL524,[1]!Tabla_áreas[#Data],3,FALSE),"")</f>
        <v/>
      </c>
      <c r="AN524" t="str">
        <f t="shared" si="17"/>
        <v/>
      </c>
      <c r="AO524" t="str">
        <f>IFERROR(VLOOKUP(AN524,[1]!Tabla1[[#All],[HdP Cód Nuevo]:[HdP Nombre]],2,FALSE),"")</f>
        <v/>
      </c>
      <c r="AP524" t="str">
        <f t="shared" si="18"/>
        <v/>
      </c>
    </row>
    <row r="525" spans="36:42" x14ac:dyDescent="0.25">
      <c r="AJ525" s="7"/>
      <c r="AL525" s="7" t="str">
        <f>+IFERROR(VLOOKUP(AK525,Tabla1[],2,FALSE),"")</f>
        <v/>
      </c>
      <c r="AM525" t="str">
        <f>+IFERROR(VLOOKUP(AL525,[1]!Tabla_áreas[#Data],3,FALSE),"")</f>
        <v/>
      </c>
      <c r="AN525" t="str">
        <f t="shared" si="17"/>
        <v/>
      </c>
      <c r="AO525" t="str">
        <f>IFERROR(VLOOKUP(AN525,[1]!Tabla1[[#All],[HdP Cód Nuevo]:[HdP Nombre]],2,FALSE),"")</f>
        <v/>
      </c>
      <c r="AP525" t="str">
        <f t="shared" si="18"/>
        <v/>
      </c>
    </row>
    <row r="526" spans="36:42" x14ac:dyDescent="0.25">
      <c r="AJ526" s="7"/>
      <c r="AL526" s="7" t="str">
        <f>+IFERROR(VLOOKUP(AK526,Tabla1[],2,FALSE),"")</f>
        <v/>
      </c>
      <c r="AM526" t="str">
        <f>+IFERROR(VLOOKUP(AL526,[1]!Tabla_áreas[#Data],3,FALSE),"")</f>
        <v/>
      </c>
      <c r="AN526" t="str">
        <f t="shared" si="17"/>
        <v/>
      </c>
      <c r="AO526" t="str">
        <f>IFERROR(VLOOKUP(AN526,[1]!Tabla1[[#All],[HdP Cód Nuevo]:[HdP Nombre]],2,FALSE),"")</f>
        <v/>
      </c>
      <c r="AP526" t="str">
        <f t="shared" si="18"/>
        <v/>
      </c>
    </row>
    <row r="527" spans="36:42" x14ac:dyDescent="0.25">
      <c r="AJ527" s="7"/>
      <c r="AL527" s="7" t="str">
        <f>+IFERROR(VLOOKUP(AK527,Tabla1[],2,FALSE),"")</f>
        <v/>
      </c>
      <c r="AM527" t="str">
        <f>+IFERROR(VLOOKUP(AL527,[1]!Tabla_áreas[#Data],3,FALSE),"")</f>
        <v/>
      </c>
      <c r="AN527" t="str">
        <f t="shared" si="17"/>
        <v/>
      </c>
      <c r="AO527" t="str">
        <f>IFERROR(VLOOKUP(AN527,[1]!Tabla1[[#All],[HdP Cód Nuevo]:[HdP Nombre]],2,FALSE),"")</f>
        <v/>
      </c>
      <c r="AP527" t="str">
        <f t="shared" si="18"/>
        <v/>
      </c>
    </row>
    <row r="528" spans="36:42" x14ac:dyDescent="0.25">
      <c r="AJ528" s="7"/>
      <c r="AL528" s="7" t="str">
        <f>+IFERROR(VLOOKUP(AK528,Tabla1[],2,FALSE),"")</f>
        <v/>
      </c>
      <c r="AM528" t="str">
        <f>+IFERROR(VLOOKUP(AL528,[1]!Tabla_áreas[#Data],3,FALSE),"")</f>
        <v/>
      </c>
      <c r="AN528" t="str">
        <f t="shared" si="17"/>
        <v/>
      </c>
      <c r="AO528" t="str">
        <f>IFERROR(VLOOKUP(AN528,[1]!Tabla1[[#All],[HdP Cód Nuevo]:[HdP Nombre]],2,FALSE),"")</f>
        <v/>
      </c>
      <c r="AP528" t="str">
        <f t="shared" si="18"/>
        <v/>
      </c>
    </row>
    <row r="529" spans="36:42" x14ac:dyDescent="0.25">
      <c r="AJ529" s="7"/>
      <c r="AL529" s="7" t="str">
        <f>+IFERROR(VLOOKUP(AK529,Tabla1[],2,FALSE),"")</f>
        <v/>
      </c>
      <c r="AM529" t="str">
        <f>+IFERROR(VLOOKUP(AL529,[1]!Tabla_áreas[#Data],3,FALSE),"")</f>
        <v/>
      </c>
      <c r="AN529" t="str">
        <f t="shared" si="17"/>
        <v/>
      </c>
      <c r="AO529" t="str">
        <f>IFERROR(VLOOKUP(AN529,[1]!Tabla1[[#All],[HdP Cód Nuevo]:[HdP Nombre]],2,FALSE),"")</f>
        <v/>
      </c>
      <c r="AP529" t="str">
        <f t="shared" si="18"/>
        <v/>
      </c>
    </row>
    <row r="530" spans="36:42" x14ac:dyDescent="0.25">
      <c r="AJ530" s="7"/>
      <c r="AL530" s="7" t="str">
        <f>+IFERROR(VLOOKUP(AK530,Tabla1[],2,FALSE),"")</f>
        <v/>
      </c>
      <c r="AM530" t="str">
        <f>+IFERROR(VLOOKUP(AL530,[1]!Tabla_áreas[#Data],3,FALSE),"")</f>
        <v/>
      </c>
      <c r="AN530" t="str">
        <f t="shared" si="17"/>
        <v/>
      </c>
      <c r="AO530" t="str">
        <f>IFERROR(VLOOKUP(AN530,[1]!Tabla1[[#All],[HdP Cód Nuevo]:[HdP Nombre]],2,FALSE),"")</f>
        <v/>
      </c>
      <c r="AP530" t="str">
        <f t="shared" si="18"/>
        <v/>
      </c>
    </row>
    <row r="531" spans="36:42" x14ac:dyDescent="0.25">
      <c r="AJ531" s="7"/>
      <c r="AL531" s="7" t="str">
        <f>+IFERROR(VLOOKUP(AK531,Tabla1[],2,FALSE),"")</f>
        <v/>
      </c>
      <c r="AM531" t="str">
        <f>+IFERROR(VLOOKUP(AL531,[1]!Tabla_áreas[#Data],3,FALSE),"")</f>
        <v/>
      </c>
      <c r="AN531" t="str">
        <f t="shared" si="17"/>
        <v/>
      </c>
      <c r="AO531" t="str">
        <f>IFERROR(VLOOKUP(AN531,[1]!Tabla1[[#All],[HdP Cód Nuevo]:[HdP Nombre]],2,FALSE),"")</f>
        <v/>
      </c>
      <c r="AP531" t="str">
        <f t="shared" si="18"/>
        <v/>
      </c>
    </row>
    <row r="532" spans="36:42" x14ac:dyDescent="0.25">
      <c r="AJ532" s="7"/>
      <c r="AL532" s="7" t="str">
        <f>+IFERROR(VLOOKUP(AK532,Tabla1[],2,FALSE),"")</f>
        <v/>
      </c>
      <c r="AM532" t="str">
        <f>+IFERROR(VLOOKUP(AL532,[1]!Tabla_áreas[#Data],3,FALSE),"")</f>
        <v/>
      </c>
      <c r="AN532" t="str">
        <f t="shared" si="17"/>
        <v/>
      </c>
      <c r="AO532" t="str">
        <f>IFERROR(VLOOKUP(AN532,[1]!Tabla1[[#All],[HdP Cód Nuevo]:[HdP Nombre]],2,FALSE),"")</f>
        <v/>
      </c>
      <c r="AP532" t="str">
        <f t="shared" si="18"/>
        <v/>
      </c>
    </row>
    <row r="533" spans="36:42" x14ac:dyDescent="0.25">
      <c r="AJ533" s="7"/>
      <c r="AL533" s="7" t="str">
        <f>+IFERROR(VLOOKUP(AK533,Tabla1[],2,FALSE),"")</f>
        <v/>
      </c>
      <c r="AM533" t="str">
        <f>+IFERROR(VLOOKUP(AL533,[1]!Tabla_áreas[#Data],3,FALSE),"")</f>
        <v/>
      </c>
      <c r="AN533" t="str">
        <f t="shared" si="17"/>
        <v/>
      </c>
      <c r="AO533" t="str">
        <f>IFERROR(VLOOKUP(AN533,[1]!Tabla1[[#All],[HdP Cód Nuevo]:[HdP Nombre]],2,FALSE),"")</f>
        <v/>
      </c>
      <c r="AP533" t="str">
        <f t="shared" si="18"/>
        <v/>
      </c>
    </row>
    <row r="534" spans="36:42" x14ac:dyDescent="0.25">
      <c r="AJ534" s="7"/>
      <c r="AL534" s="7" t="str">
        <f>+IFERROR(VLOOKUP(AK534,Tabla1[],2,FALSE),"")</f>
        <v/>
      </c>
      <c r="AM534" t="str">
        <f>+IFERROR(VLOOKUP(AL534,[1]!Tabla_áreas[#Data],3,FALSE),"")</f>
        <v/>
      </c>
      <c r="AN534" t="str">
        <f t="shared" si="17"/>
        <v/>
      </c>
      <c r="AO534" t="str">
        <f>IFERROR(VLOOKUP(AN534,[1]!Tabla1[[#All],[HdP Cód Nuevo]:[HdP Nombre]],2,FALSE),"")</f>
        <v/>
      </c>
      <c r="AP534" t="str">
        <f t="shared" si="18"/>
        <v/>
      </c>
    </row>
    <row r="535" spans="36:42" x14ac:dyDescent="0.25">
      <c r="AJ535" s="7"/>
      <c r="AL535" s="7" t="str">
        <f>+IFERROR(VLOOKUP(AK535,Tabla1[],2,FALSE),"")</f>
        <v/>
      </c>
      <c r="AM535" t="str">
        <f>+IFERROR(VLOOKUP(AL535,[1]!Tabla_áreas[#Data],3,FALSE),"")</f>
        <v/>
      </c>
      <c r="AN535" t="str">
        <f t="shared" si="17"/>
        <v/>
      </c>
      <c r="AO535" t="str">
        <f>IFERROR(VLOOKUP(AN535,[1]!Tabla1[[#All],[HdP Cód Nuevo]:[HdP Nombre]],2,FALSE),"")</f>
        <v/>
      </c>
      <c r="AP535" t="str">
        <f t="shared" si="18"/>
        <v/>
      </c>
    </row>
    <row r="536" spans="36:42" x14ac:dyDescent="0.25">
      <c r="AJ536" s="7"/>
      <c r="AL536" s="7" t="str">
        <f>+IFERROR(VLOOKUP(AK536,Tabla1[],2,FALSE),"")</f>
        <v/>
      </c>
      <c r="AM536" t="str">
        <f>+IFERROR(VLOOKUP(AL536,[1]!Tabla_áreas[#Data],3,FALSE),"")</f>
        <v/>
      </c>
      <c r="AN536" t="str">
        <f t="shared" si="17"/>
        <v/>
      </c>
      <c r="AO536" t="str">
        <f>IFERROR(VLOOKUP(AN536,[1]!Tabla1[[#All],[HdP Cód Nuevo]:[HdP Nombre]],2,FALSE),"")</f>
        <v/>
      </c>
      <c r="AP536" t="str">
        <f t="shared" si="18"/>
        <v/>
      </c>
    </row>
    <row r="537" spans="36:42" x14ac:dyDescent="0.25">
      <c r="AJ537" s="7"/>
      <c r="AL537" s="7" t="str">
        <f>+IFERROR(VLOOKUP(AK537,Tabla1[],2,FALSE),"")</f>
        <v/>
      </c>
      <c r="AM537" t="str">
        <f>+IFERROR(VLOOKUP(AL537,[1]!Tabla_áreas[#Data],3,FALSE),"")</f>
        <v/>
      </c>
      <c r="AN537" t="str">
        <f t="shared" si="17"/>
        <v/>
      </c>
      <c r="AO537" t="str">
        <f>IFERROR(VLOOKUP(AN537,[1]!Tabla1[[#All],[HdP Cód Nuevo]:[HdP Nombre]],2,FALSE),"")</f>
        <v/>
      </c>
      <c r="AP537" t="str">
        <f t="shared" si="18"/>
        <v/>
      </c>
    </row>
    <row r="538" spans="36:42" x14ac:dyDescent="0.25">
      <c r="AJ538" s="7"/>
      <c r="AL538" s="7" t="str">
        <f>+IFERROR(VLOOKUP(AK538,Tabla1[],2,FALSE),"")</f>
        <v/>
      </c>
      <c r="AM538" t="str">
        <f>+IFERROR(VLOOKUP(AL538,[1]!Tabla_áreas[#Data],3,FALSE),"")</f>
        <v/>
      </c>
      <c r="AN538" t="str">
        <f t="shared" si="17"/>
        <v/>
      </c>
      <c r="AO538" t="str">
        <f>IFERROR(VLOOKUP(AN538,[1]!Tabla1[[#All],[HdP Cód Nuevo]:[HdP Nombre]],2,FALSE),"")</f>
        <v/>
      </c>
      <c r="AP538" t="str">
        <f t="shared" si="18"/>
        <v/>
      </c>
    </row>
    <row r="539" spans="36:42" x14ac:dyDescent="0.25">
      <c r="AJ539" s="7"/>
      <c r="AL539" s="7" t="str">
        <f>+IFERROR(VLOOKUP(AK539,Tabla1[],2,FALSE),"")</f>
        <v/>
      </c>
      <c r="AM539" t="str">
        <f>+IFERROR(VLOOKUP(AL539,[1]!Tabla_áreas[#Data],3,FALSE),"")</f>
        <v/>
      </c>
      <c r="AN539" t="str">
        <f t="shared" si="17"/>
        <v/>
      </c>
      <c r="AO539" t="str">
        <f>IFERROR(VLOOKUP(AN539,[1]!Tabla1[[#All],[HdP Cód Nuevo]:[HdP Nombre]],2,FALSE),"")</f>
        <v/>
      </c>
      <c r="AP539" t="str">
        <f t="shared" si="18"/>
        <v/>
      </c>
    </row>
    <row r="540" spans="36:42" x14ac:dyDescent="0.25">
      <c r="AJ540" s="7"/>
      <c r="AL540" s="7" t="str">
        <f>+IFERROR(VLOOKUP(AK540,Tabla1[],2,FALSE),"")</f>
        <v/>
      </c>
      <c r="AM540" t="str">
        <f>+IFERROR(VLOOKUP(AL540,[1]!Tabla_áreas[#Data],3,FALSE),"")</f>
        <v/>
      </c>
      <c r="AN540" t="str">
        <f t="shared" si="17"/>
        <v/>
      </c>
      <c r="AO540" t="str">
        <f>IFERROR(VLOOKUP(AN540,[1]!Tabla1[[#All],[HdP Cód Nuevo]:[HdP Nombre]],2,FALSE),"")</f>
        <v/>
      </c>
      <c r="AP540" t="str">
        <f t="shared" si="18"/>
        <v/>
      </c>
    </row>
    <row r="541" spans="36:42" x14ac:dyDescent="0.25">
      <c r="AJ541" s="7"/>
      <c r="AL541" s="7" t="str">
        <f>+IFERROR(VLOOKUP(AK541,Tabla1[],2,FALSE),"")</f>
        <v/>
      </c>
      <c r="AM541" t="str">
        <f>+IFERROR(VLOOKUP(AL541,[1]!Tabla_áreas[#Data],3,FALSE),"")</f>
        <v/>
      </c>
      <c r="AN541" t="str">
        <f t="shared" si="17"/>
        <v/>
      </c>
      <c r="AO541" t="str">
        <f>IFERROR(VLOOKUP(AN541,[1]!Tabla1[[#All],[HdP Cód Nuevo]:[HdP Nombre]],2,FALSE),"")</f>
        <v/>
      </c>
      <c r="AP541" t="str">
        <f t="shared" si="18"/>
        <v/>
      </c>
    </row>
    <row r="542" spans="36:42" x14ac:dyDescent="0.25">
      <c r="AJ542" s="7"/>
      <c r="AL542" s="7" t="str">
        <f>+IFERROR(VLOOKUP(AK542,Tabla1[],2,FALSE),"")</f>
        <v/>
      </c>
      <c r="AM542" t="str">
        <f>+IFERROR(VLOOKUP(AL542,[1]!Tabla_áreas[#Data],3,FALSE),"")</f>
        <v/>
      </c>
      <c r="AN542" t="str">
        <f t="shared" si="17"/>
        <v/>
      </c>
      <c r="AO542" t="str">
        <f>IFERROR(VLOOKUP(AN542,[1]!Tabla1[[#All],[HdP Cód Nuevo]:[HdP Nombre]],2,FALSE),"")</f>
        <v/>
      </c>
      <c r="AP542" t="str">
        <f t="shared" si="18"/>
        <v/>
      </c>
    </row>
    <row r="543" spans="36:42" x14ac:dyDescent="0.25">
      <c r="AJ543" s="7"/>
      <c r="AL543" s="7" t="str">
        <f>+IFERROR(VLOOKUP(AK543,Tabla1[],2,FALSE),"")</f>
        <v/>
      </c>
      <c r="AM543" t="str">
        <f>+IFERROR(VLOOKUP(AL543,[1]!Tabla_áreas[#Data],3,FALSE),"")</f>
        <v/>
      </c>
      <c r="AN543" t="str">
        <f t="shared" si="17"/>
        <v/>
      </c>
      <c r="AO543" t="str">
        <f>IFERROR(VLOOKUP(AN543,[1]!Tabla1[[#All],[HdP Cód Nuevo]:[HdP Nombre]],2,FALSE),"")</f>
        <v/>
      </c>
      <c r="AP543" t="str">
        <f t="shared" si="18"/>
        <v/>
      </c>
    </row>
    <row r="544" spans="36:42" x14ac:dyDescent="0.25">
      <c r="AJ544" s="7"/>
      <c r="AL544" s="7" t="str">
        <f>+IFERROR(VLOOKUP(AK544,Tabla1[],2,FALSE),"")</f>
        <v/>
      </c>
      <c r="AM544" t="str">
        <f>+IFERROR(VLOOKUP(AL544,[1]!Tabla_áreas[#Data],3,FALSE),"")</f>
        <v/>
      </c>
      <c r="AN544" t="str">
        <f t="shared" si="17"/>
        <v/>
      </c>
      <c r="AO544" t="str">
        <f>IFERROR(VLOOKUP(AN544,[1]!Tabla1[[#All],[HdP Cód Nuevo]:[HdP Nombre]],2,FALSE),"")</f>
        <v/>
      </c>
      <c r="AP544" t="str">
        <f t="shared" si="18"/>
        <v/>
      </c>
    </row>
    <row r="545" spans="36:42" x14ac:dyDescent="0.25">
      <c r="AJ545" s="7"/>
      <c r="AL545" s="7" t="str">
        <f>+IFERROR(VLOOKUP(AK545,Tabla1[],2,FALSE),"")</f>
        <v/>
      </c>
      <c r="AM545" t="str">
        <f>+IFERROR(VLOOKUP(AL545,[1]!Tabla_áreas[#Data],3,FALSE),"")</f>
        <v/>
      </c>
      <c r="AN545" t="str">
        <f t="shared" si="17"/>
        <v/>
      </c>
      <c r="AO545" t="str">
        <f>IFERROR(VLOOKUP(AN545,[1]!Tabla1[[#All],[HdP Cód Nuevo]:[HdP Nombre]],2,FALSE),"")</f>
        <v/>
      </c>
      <c r="AP545" t="str">
        <f t="shared" si="18"/>
        <v/>
      </c>
    </row>
    <row r="546" spans="36:42" x14ac:dyDescent="0.25">
      <c r="AJ546" s="7"/>
      <c r="AL546" s="7" t="str">
        <f>+IFERROR(VLOOKUP(AK546,Tabla1[],2,FALSE),"")</f>
        <v/>
      </c>
      <c r="AM546" t="str">
        <f>+IFERROR(VLOOKUP(AL546,[1]!Tabla_áreas[#Data],3,FALSE),"")</f>
        <v/>
      </c>
      <c r="AN546" t="str">
        <f t="shared" si="17"/>
        <v/>
      </c>
      <c r="AO546" t="str">
        <f>IFERROR(VLOOKUP(AN546,[1]!Tabla1[[#All],[HdP Cód Nuevo]:[HdP Nombre]],2,FALSE),"")</f>
        <v/>
      </c>
      <c r="AP546" t="str">
        <f t="shared" si="18"/>
        <v/>
      </c>
    </row>
    <row r="547" spans="36:42" x14ac:dyDescent="0.25">
      <c r="AJ547" s="7"/>
      <c r="AL547" s="7" t="str">
        <f>+IFERROR(VLOOKUP(AK547,Tabla1[],2,FALSE),"")</f>
        <v/>
      </c>
      <c r="AM547" t="str">
        <f>+IFERROR(VLOOKUP(AL547,[1]!Tabla_áreas[#Data],3,FALSE),"")</f>
        <v/>
      </c>
      <c r="AN547" t="str">
        <f t="shared" si="17"/>
        <v/>
      </c>
      <c r="AO547" t="str">
        <f>IFERROR(VLOOKUP(AN547,[1]!Tabla1[[#All],[HdP Cód Nuevo]:[HdP Nombre]],2,FALSE),"")</f>
        <v/>
      </c>
      <c r="AP547" t="str">
        <f t="shared" si="18"/>
        <v/>
      </c>
    </row>
    <row r="548" spans="36:42" x14ac:dyDescent="0.25">
      <c r="AJ548" s="7"/>
      <c r="AL548" s="7" t="str">
        <f>+IFERROR(VLOOKUP(AK548,Tabla1[],2,FALSE),"")</f>
        <v/>
      </c>
      <c r="AM548" t="str">
        <f>+IFERROR(VLOOKUP(AL548,[1]!Tabla_áreas[#Data],3,FALSE),"")</f>
        <v/>
      </c>
      <c r="AN548" t="str">
        <f t="shared" si="17"/>
        <v/>
      </c>
      <c r="AO548" t="str">
        <f>IFERROR(VLOOKUP(AN548,[1]!Tabla1[[#All],[HdP Cód Nuevo]:[HdP Nombre]],2,FALSE),"")</f>
        <v/>
      </c>
      <c r="AP548" t="str">
        <f t="shared" si="18"/>
        <v/>
      </c>
    </row>
    <row r="549" spans="36:42" x14ac:dyDescent="0.25">
      <c r="AJ549" s="7"/>
      <c r="AL549" s="7" t="str">
        <f>+IFERROR(VLOOKUP(AK549,Tabla1[],2,FALSE),"")</f>
        <v/>
      </c>
      <c r="AM549" t="str">
        <f>+IFERROR(VLOOKUP(AL549,[1]!Tabla_áreas[#Data],3,FALSE),"")</f>
        <v/>
      </c>
      <c r="AN549" t="str">
        <f t="shared" si="17"/>
        <v/>
      </c>
      <c r="AO549" t="str">
        <f>IFERROR(VLOOKUP(AN549,[1]!Tabla1[[#All],[HdP Cód Nuevo]:[HdP Nombre]],2,FALSE),"")</f>
        <v/>
      </c>
      <c r="AP549" t="str">
        <f t="shared" si="18"/>
        <v/>
      </c>
    </row>
    <row r="550" spans="36:42" x14ac:dyDescent="0.25">
      <c r="AJ550" s="7"/>
      <c r="AL550" s="7" t="str">
        <f>+IFERROR(VLOOKUP(AK550,Tabla1[],2,FALSE),"")</f>
        <v/>
      </c>
      <c r="AM550" t="str">
        <f>+IFERROR(VLOOKUP(AL550,[1]!Tabla_áreas[#Data],3,FALSE),"")</f>
        <v/>
      </c>
      <c r="AN550" t="str">
        <f t="shared" si="17"/>
        <v/>
      </c>
      <c r="AO550" t="str">
        <f>IFERROR(VLOOKUP(AN550,[1]!Tabla1[[#All],[HdP Cód Nuevo]:[HdP Nombre]],2,FALSE),"")</f>
        <v/>
      </c>
      <c r="AP550" t="str">
        <f t="shared" si="18"/>
        <v/>
      </c>
    </row>
    <row r="551" spans="36:42" x14ac:dyDescent="0.25">
      <c r="AJ551" s="7"/>
      <c r="AL551" s="7" t="str">
        <f>+IFERROR(VLOOKUP(AK551,Tabla1[],2,FALSE),"")</f>
        <v/>
      </c>
      <c r="AM551" t="str">
        <f>+IFERROR(VLOOKUP(AL551,[1]!Tabla_áreas[#Data],3,FALSE),"")</f>
        <v/>
      </c>
      <c r="AN551" t="str">
        <f t="shared" si="17"/>
        <v/>
      </c>
      <c r="AO551" t="str">
        <f>IFERROR(VLOOKUP(AN551,[1]!Tabla1[[#All],[HdP Cód Nuevo]:[HdP Nombre]],2,FALSE),"")</f>
        <v/>
      </c>
      <c r="AP551" t="str">
        <f t="shared" si="18"/>
        <v/>
      </c>
    </row>
    <row r="552" spans="36:42" x14ac:dyDescent="0.25">
      <c r="AJ552" s="7"/>
      <c r="AL552" s="7" t="str">
        <f>+IFERROR(VLOOKUP(AK552,Tabla1[],2,FALSE),"")</f>
        <v/>
      </c>
      <c r="AM552" t="str">
        <f>+IFERROR(VLOOKUP(AL552,[1]!Tabla_áreas[#Data],3,FALSE),"")</f>
        <v/>
      </c>
      <c r="AN552" t="str">
        <f t="shared" si="17"/>
        <v/>
      </c>
      <c r="AO552" t="str">
        <f>IFERROR(VLOOKUP(AN552,[1]!Tabla1[[#All],[HdP Cód Nuevo]:[HdP Nombre]],2,FALSE),"")</f>
        <v/>
      </c>
      <c r="AP552" t="str">
        <f t="shared" si="18"/>
        <v/>
      </c>
    </row>
    <row r="553" spans="36:42" x14ac:dyDescent="0.25">
      <c r="AJ553" s="7"/>
      <c r="AL553" s="7" t="str">
        <f>+IFERROR(VLOOKUP(AK553,Tabla1[],2,FALSE),"")</f>
        <v/>
      </c>
      <c r="AM553" t="str">
        <f>+IFERROR(VLOOKUP(AL553,[1]!Tabla_áreas[#Data],3,FALSE),"")</f>
        <v/>
      </c>
      <c r="AN553" t="str">
        <f t="shared" si="17"/>
        <v/>
      </c>
      <c r="AO553" t="str">
        <f>IFERROR(VLOOKUP(AN553,[1]!Tabla1[[#All],[HdP Cód Nuevo]:[HdP Nombre]],2,FALSE),"")</f>
        <v/>
      </c>
      <c r="AP553" t="str">
        <f t="shared" si="18"/>
        <v/>
      </c>
    </row>
    <row r="554" spans="36:42" x14ac:dyDescent="0.25">
      <c r="AJ554" s="7"/>
      <c r="AL554" s="7" t="str">
        <f>+IFERROR(VLOOKUP(AK554,Tabla1[],2,FALSE),"")</f>
        <v/>
      </c>
      <c r="AM554" t="str">
        <f>+IFERROR(VLOOKUP(AL554,[1]!Tabla_áreas[#Data],3,FALSE),"")</f>
        <v/>
      </c>
      <c r="AN554" t="str">
        <f t="shared" si="17"/>
        <v/>
      </c>
      <c r="AO554" t="str">
        <f>IFERROR(VLOOKUP(AN554,[1]!Tabla1[[#All],[HdP Cód Nuevo]:[HdP Nombre]],2,FALSE),"")</f>
        <v/>
      </c>
      <c r="AP554" t="str">
        <f t="shared" si="18"/>
        <v/>
      </c>
    </row>
    <row r="555" spans="36:42" x14ac:dyDescent="0.25">
      <c r="AJ555" s="7"/>
      <c r="AL555" s="7" t="str">
        <f>+IFERROR(VLOOKUP(AK555,Tabla1[],2,FALSE),"")</f>
        <v/>
      </c>
      <c r="AM555" t="str">
        <f>+IFERROR(VLOOKUP(AL555,[1]!Tabla_áreas[#Data],3,FALSE),"")</f>
        <v/>
      </c>
      <c r="AN555" t="str">
        <f t="shared" si="17"/>
        <v/>
      </c>
      <c r="AO555" t="str">
        <f>IFERROR(VLOOKUP(AN555,[1]!Tabla1[[#All],[HdP Cód Nuevo]:[HdP Nombre]],2,FALSE),"")</f>
        <v/>
      </c>
      <c r="AP555" t="str">
        <f t="shared" si="18"/>
        <v/>
      </c>
    </row>
    <row r="556" spans="36:42" x14ac:dyDescent="0.25">
      <c r="AJ556" s="7"/>
      <c r="AL556" s="7" t="str">
        <f>+IFERROR(VLOOKUP(AK556,Tabla1[],2,FALSE),"")</f>
        <v/>
      </c>
      <c r="AM556" t="str">
        <f>+IFERROR(VLOOKUP(AL556,[1]!Tabla_áreas[#Data],3,FALSE),"")</f>
        <v/>
      </c>
      <c r="AN556" t="str">
        <f t="shared" si="17"/>
        <v/>
      </c>
      <c r="AO556" t="str">
        <f>IFERROR(VLOOKUP(AN556,[1]!Tabla1[[#All],[HdP Cód Nuevo]:[HdP Nombre]],2,FALSE),"")</f>
        <v/>
      </c>
      <c r="AP556" t="str">
        <f t="shared" si="18"/>
        <v/>
      </c>
    </row>
    <row r="557" spans="36:42" x14ac:dyDescent="0.25">
      <c r="AJ557" s="7"/>
      <c r="AL557" s="7" t="str">
        <f>+IFERROR(VLOOKUP(AK557,Tabla1[],2,FALSE),"")</f>
        <v/>
      </c>
      <c r="AM557" t="str">
        <f>+IFERROR(VLOOKUP(AL557,[1]!Tabla_áreas[#Data],3,FALSE),"")</f>
        <v/>
      </c>
      <c r="AN557" t="str">
        <f t="shared" si="17"/>
        <v/>
      </c>
      <c r="AO557" t="str">
        <f>IFERROR(VLOOKUP(AN557,[1]!Tabla1[[#All],[HdP Cód Nuevo]:[HdP Nombre]],2,FALSE),"")</f>
        <v/>
      </c>
      <c r="AP557" t="str">
        <f t="shared" si="18"/>
        <v/>
      </c>
    </row>
    <row r="558" spans="36:42" x14ac:dyDescent="0.25">
      <c r="AJ558" s="7"/>
      <c r="AL558" s="7" t="str">
        <f>+IFERROR(VLOOKUP(AK558,Tabla1[],2,FALSE),"")</f>
        <v/>
      </c>
      <c r="AM558" t="str">
        <f>+IFERROR(VLOOKUP(AL558,[1]!Tabla_áreas[#Data],3,FALSE),"")</f>
        <v/>
      </c>
      <c r="AN558" t="str">
        <f t="shared" si="17"/>
        <v/>
      </c>
      <c r="AO558" t="str">
        <f>IFERROR(VLOOKUP(AN558,[1]!Tabla1[[#All],[HdP Cód Nuevo]:[HdP Nombre]],2,FALSE),"")</f>
        <v/>
      </c>
      <c r="AP558" t="str">
        <f t="shared" si="18"/>
        <v/>
      </c>
    </row>
    <row r="559" spans="36:42" x14ac:dyDescent="0.25">
      <c r="AJ559" s="7"/>
      <c r="AL559" s="7" t="str">
        <f>+IFERROR(VLOOKUP(AK559,Tabla1[],2,FALSE),"")</f>
        <v/>
      </c>
      <c r="AM559" t="str">
        <f>+IFERROR(VLOOKUP(AL559,[1]!Tabla_áreas[#Data],3,FALSE),"")</f>
        <v/>
      </c>
      <c r="AN559" t="str">
        <f t="shared" si="17"/>
        <v/>
      </c>
      <c r="AO559" t="str">
        <f>IFERROR(VLOOKUP(AN559,[1]!Tabla1[[#All],[HdP Cód Nuevo]:[HdP Nombre]],2,FALSE),"")</f>
        <v/>
      </c>
      <c r="AP559" t="str">
        <f t="shared" si="18"/>
        <v/>
      </c>
    </row>
    <row r="560" spans="36:42" x14ac:dyDescent="0.25">
      <c r="AJ560" s="7"/>
      <c r="AL560" s="7" t="str">
        <f>+IFERROR(VLOOKUP(AK560,Tabla1[],2,FALSE),"")</f>
        <v/>
      </c>
      <c r="AM560" t="str">
        <f>+IFERROR(VLOOKUP(AL560,[1]!Tabla_áreas[#Data],3,FALSE),"")</f>
        <v/>
      </c>
      <c r="AN560" t="str">
        <f t="shared" si="17"/>
        <v/>
      </c>
      <c r="AO560" t="str">
        <f>IFERROR(VLOOKUP(AN560,[1]!Tabla1[[#All],[HdP Cód Nuevo]:[HdP Nombre]],2,FALSE),"")</f>
        <v/>
      </c>
      <c r="AP560" t="str">
        <f t="shared" si="18"/>
        <v/>
      </c>
    </row>
    <row r="561" spans="36:42" x14ac:dyDescent="0.25">
      <c r="AJ561" s="7"/>
      <c r="AL561" s="7" t="str">
        <f>+IFERROR(VLOOKUP(AK561,Tabla1[],2,FALSE),"")</f>
        <v/>
      </c>
      <c r="AM561" t="str">
        <f>+IFERROR(VLOOKUP(AL561,[1]!Tabla_áreas[#Data],3,FALSE),"")</f>
        <v/>
      </c>
      <c r="AN561" t="str">
        <f t="shared" si="17"/>
        <v/>
      </c>
      <c r="AO561" t="str">
        <f>IFERROR(VLOOKUP(AN561,[1]!Tabla1[[#All],[HdP Cód Nuevo]:[HdP Nombre]],2,FALSE),"")</f>
        <v/>
      </c>
      <c r="AP561" t="str">
        <f t="shared" si="18"/>
        <v/>
      </c>
    </row>
    <row r="562" spans="36:42" x14ac:dyDescent="0.25">
      <c r="AJ562" s="7"/>
      <c r="AL562" s="7" t="str">
        <f>+IFERROR(VLOOKUP(AK562,Tabla1[],2,FALSE),"")</f>
        <v/>
      </c>
      <c r="AM562" t="str">
        <f>+IFERROR(VLOOKUP(AL562,[1]!Tabla_áreas[#Data],3,FALSE),"")</f>
        <v/>
      </c>
      <c r="AN562" t="str">
        <f t="shared" si="17"/>
        <v/>
      </c>
      <c r="AO562" t="str">
        <f>IFERROR(VLOOKUP(AN562,[1]!Tabla1[[#All],[HdP Cód Nuevo]:[HdP Nombre]],2,FALSE),"")</f>
        <v/>
      </c>
      <c r="AP562" t="str">
        <f t="shared" si="18"/>
        <v/>
      </c>
    </row>
    <row r="563" spans="36:42" x14ac:dyDescent="0.25">
      <c r="AJ563" s="7"/>
      <c r="AL563" s="7" t="str">
        <f>+IFERROR(VLOOKUP(AK563,Tabla1[],2,FALSE),"")</f>
        <v/>
      </c>
      <c r="AM563" t="str">
        <f>+IFERROR(VLOOKUP(AL563,[1]!Tabla_áreas[#Data],3,FALSE),"")</f>
        <v/>
      </c>
      <c r="AN563" t="str">
        <f t="shared" si="17"/>
        <v/>
      </c>
      <c r="AO563" t="str">
        <f>IFERROR(VLOOKUP(AN563,[1]!Tabla1[[#All],[HdP Cód Nuevo]:[HdP Nombre]],2,FALSE),"")</f>
        <v/>
      </c>
      <c r="AP563" t="str">
        <f t="shared" si="18"/>
        <v/>
      </c>
    </row>
    <row r="564" spans="36:42" x14ac:dyDescent="0.25">
      <c r="AJ564" s="7"/>
      <c r="AL564" s="7" t="str">
        <f>+IFERROR(VLOOKUP(AK564,Tabla1[],2,FALSE),"")</f>
        <v/>
      </c>
      <c r="AM564" t="str">
        <f>+IFERROR(VLOOKUP(AL564,[1]!Tabla_áreas[#Data],3,FALSE),"")</f>
        <v/>
      </c>
      <c r="AN564" t="str">
        <f t="shared" si="17"/>
        <v/>
      </c>
      <c r="AO564" t="str">
        <f>IFERROR(VLOOKUP(AN564,[1]!Tabla1[[#All],[HdP Cód Nuevo]:[HdP Nombre]],2,FALSE),"")</f>
        <v/>
      </c>
      <c r="AP564" t="str">
        <f t="shared" si="18"/>
        <v/>
      </c>
    </row>
    <row r="565" spans="36:42" x14ac:dyDescent="0.25">
      <c r="AJ565" s="7"/>
      <c r="AL565" s="7" t="str">
        <f>+IFERROR(VLOOKUP(AK565,Tabla1[],2,FALSE),"")</f>
        <v/>
      </c>
      <c r="AM565" t="str">
        <f>+IFERROR(VLOOKUP(AL565,[1]!Tabla_áreas[#Data],3,FALSE),"")</f>
        <v/>
      </c>
      <c r="AN565" t="str">
        <f t="shared" si="17"/>
        <v/>
      </c>
      <c r="AO565" t="str">
        <f>IFERROR(VLOOKUP(AN565,[1]!Tabla1[[#All],[HdP Cód Nuevo]:[HdP Nombre]],2,FALSE),"")</f>
        <v/>
      </c>
      <c r="AP565" t="str">
        <f t="shared" si="18"/>
        <v/>
      </c>
    </row>
    <row r="566" spans="36:42" x14ac:dyDescent="0.25">
      <c r="AJ566" s="7"/>
      <c r="AL566" s="7" t="str">
        <f>+IFERROR(VLOOKUP(AK566,Tabla1[],2,FALSE),"")</f>
        <v/>
      </c>
      <c r="AM566" t="str">
        <f>+IFERROR(VLOOKUP(AL566,[1]!Tabla_áreas[#Data],3,FALSE),"")</f>
        <v/>
      </c>
      <c r="AN566" t="str">
        <f t="shared" si="17"/>
        <v/>
      </c>
      <c r="AO566" t="str">
        <f>IFERROR(VLOOKUP(AN566,[1]!Tabla1[[#All],[HdP Cód Nuevo]:[HdP Nombre]],2,FALSE),"")</f>
        <v/>
      </c>
      <c r="AP566" t="str">
        <f t="shared" si="18"/>
        <v/>
      </c>
    </row>
    <row r="567" spans="36:42" x14ac:dyDescent="0.25">
      <c r="AJ567" s="7"/>
      <c r="AL567" s="7" t="str">
        <f>+IFERROR(VLOOKUP(AK567,Tabla1[],2,FALSE),"")</f>
        <v/>
      </c>
      <c r="AM567" t="str">
        <f>+IFERROR(VLOOKUP(AL567,[1]!Tabla_áreas[#Data],3,FALSE),"")</f>
        <v/>
      </c>
      <c r="AN567" t="str">
        <f t="shared" si="17"/>
        <v/>
      </c>
      <c r="AO567" t="str">
        <f>IFERROR(VLOOKUP(AN567,[1]!Tabla1[[#All],[HdP Cód Nuevo]:[HdP Nombre]],2,FALSE),"")</f>
        <v/>
      </c>
      <c r="AP567" t="str">
        <f t="shared" si="18"/>
        <v/>
      </c>
    </row>
    <row r="568" spans="36:42" x14ac:dyDescent="0.25">
      <c r="AJ568" s="7"/>
      <c r="AL568" s="7" t="str">
        <f>+IFERROR(VLOOKUP(AK568,Tabla1[],2,FALSE),"")</f>
        <v/>
      </c>
      <c r="AM568" t="str">
        <f>+IFERROR(VLOOKUP(AL568,[1]!Tabla_áreas[#Data],3,FALSE),"")</f>
        <v/>
      </c>
      <c r="AN568" t="str">
        <f t="shared" si="17"/>
        <v/>
      </c>
      <c r="AO568" t="str">
        <f>IFERROR(VLOOKUP(AN568,[1]!Tabla1[[#All],[HdP Cód Nuevo]:[HdP Nombre]],2,FALSE),"")</f>
        <v/>
      </c>
      <c r="AP568" t="str">
        <f t="shared" si="18"/>
        <v/>
      </c>
    </row>
    <row r="569" spans="36:42" x14ac:dyDescent="0.25">
      <c r="AJ569" s="7"/>
      <c r="AL569" s="7" t="str">
        <f>+IFERROR(VLOOKUP(AK569,Tabla1[],2,FALSE),"")</f>
        <v/>
      </c>
      <c r="AM569" t="str">
        <f>+IFERROR(VLOOKUP(AL569,[1]!Tabla_áreas[#Data],3,FALSE),"")</f>
        <v/>
      </c>
      <c r="AN569" t="str">
        <f t="shared" si="17"/>
        <v/>
      </c>
      <c r="AO569" t="str">
        <f>IFERROR(VLOOKUP(AN569,[1]!Tabla1[[#All],[HdP Cód Nuevo]:[HdP Nombre]],2,FALSE),"")</f>
        <v/>
      </c>
      <c r="AP569" t="str">
        <f t="shared" si="18"/>
        <v/>
      </c>
    </row>
    <row r="570" spans="36:42" x14ac:dyDescent="0.25">
      <c r="AJ570" s="7"/>
      <c r="AL570" s="7" t="str">
        <f>+IFERROR(VLOOKUP(AK570,Tabla1[],2,FALSE),"")</f>
        <v/>
      </c>
      <c r="AM570" t="str">
        <f>+IFERROR(VLOOKUP(AL570,[1]!Tabla_áreas[#Data],3,FALSE),"")</f>
        <v/>
      </c>
      <c r="AN570" t="str">
        <f t="shared" si="17"/>
        <v/>
      </c>
      <c r="AO570" t="str">
        <f>IFERROR(VLOOKUP(AN570,[1]!Tabla1[[#All],[HdP Cód Nuevo]:[HdP Nombre]],2,FALSE),"")</f>
        <v/>
      </c>
      <c r="AP570" t="str">
        <f t="shared" si="18"/>
        <v/>
      </c>
    </row>
    <row r="571" spans="36:42" x14ac:dyDescent="0.25">
      <c r="AJ571" s="7"/>
      <c r="AL571" s="7" t="str">
        <f>+IFERROR(VLOOKUP(AK571,Tabla1[],2,FALSE),"")</f>
        <v/>
      </c>
      <c r="AM571" t="str">
        <f>+IFERROR(VLOOKUP(AL571,[1]!Tabla_áreas[#Data],3,FALSE),"")</f>
        <v/>
      </c>
      <c r="AN571" t="str">
        <f t="shared" si="17"/>
        <v/>
      </c>
      <c r="AO571" t="str">
        <f>IFERROR(VLOOKUP(AN571,[1]!Tabla1[[#All],[HdP Cód Nuevo]:[HdP Nombre]],2,FALSE),"")</f>
        <v/>
      </c>
      <c r="AP571" t="str">
        <f t="shared" si="18"/>
        <v/>
      </c>
    </row>
    <row r="572" spans="36:42" x14ac:dyDescent="0.25">
      <c r="AJ572" s="7"/>
      <c r="AL572" s="7" t="str">
        <f>+IFERROR(VLOOKUP(AK572,Tabla1[],2,FALSE),"")</f>
        <v/>
      </c>
      <c r="AM572" t="str">
        <f>+IFERROR(VLOOKUP(AL572,[1]!Tabla_áreas[#Data],3,FALSE),"")</f>
        <v/>
      </c>
      <c r="AN572" t="str">
        <f t="shared" si="17"/>
        <v/>
      </c>
      <c r="AO572" t="str">
        <f>IFERROR(VLOOKUP(AN572,[1]!Tabla1[[#All],[HdP Cód Nuevo]:[HdP Nombre]],2,FALSE),"")</f>
        <v/>
      </c>
      <c r="AP572" t="str">
        <f t="shared" si="18"/>
        <v/>
      </c>
    </row>
    <row r="573" spans="36:42" x14ac:dyDescent="0.25">
      <c r="AJ573" s="7"/>
      <c r="AL573" s="7" t="str">
        <f>+IFERROR(VLOOKUP(AK573,Tabla1[],2,FALSE),"")</f>
        <v/>
      </c>
      <c r="AM573" t="str">
        <f>+IFERROR(VLOOKUP(AL573,[1]!Tabla_áreas[#Data],3,FALSE),"")</f>
        <v/>
      </c>
      <c r="AN573" t="str">
        <f t="shared" si="17"/>
        <v/>
      </c>
      <c r="AO573" t="str">
        <f>IFERROR(VLOOKUP(AN573,[1]!Tabla1[[#All],[HdP Cód Nuevo]:[HdP Nombre]],2,FALSE),"")</f>
        <v/>
      </c>
      <c r="AP573" t="str">
        <f t="shared" si="18"/>
        <v/>
      </c>
    </row>
    <row r="574" spans="36:42" x14ac:dyDescent="0.25">
      <c r="AJ574" s="7"/>
      <c r="AL574" s="7" t="str">
        <f>+IFERROR(VLOOKUP(AK574,Tabla1[],2,FALSE),"")</f>
        <v/>
      </c>
      <c r="AM574" t="str">
        <f>+IFERROR(VLOOKUP(AL574,[1]!Tabla_áreas[#Data],3,FALSE),"")</f>
        <v/>
      </c>
      <c r="AN574" t="str">
        <f t="shared" si="17"/>
        <v/>
      </c>
      <c r="AO574" t="str">
        <f>IFERROR(VLOOKUP(AN574,[1]!Tabla1[[#All],[HdP Cód Nuevo]:[HdP Nombre]],2,FALSE),"")</f>
        <v/>
      </c>
      <c r="AP574" t="str">
        <f t="shared" si="18"/>
        <v/>
      </c>
    </row>
    <row r="575" spans="36:42" x14ac:dyDescent="0.25">
      <c r="AJ575" s="7"/>
      <c r="AL575" s="7" t="str">
        <f>+IFERROR(VLOOKUP(AK575,Tabla1[],2,FALSE),"")</f>
        <v/>
      </c>
      <c r="AM575" t="str">
        <f>+IFERROR(VLOOKUP(AL575,[1]!Tabla_áreas[#Data],3,FALSE),"")</f>
        <v/>
      </c>
      <c r="AN575" t="str">
        <f t="shared" si="17"/>
        <v/>
      </c>
      <c r="AO575" t="str">
        <f>IFERROR(VLOOKUP(AN575,[1]!Tabla1[[#All],[HdP Cód Nuevo]:[HdP Nombre]],2,FALSE),"")</f>
        <v/>
      </c>
      <c r="AP575" t="str">
        <f t="shared" si="18"/>
        <v/>
      </c>
    </row>
    <row r="576" spans="36:42" x14ac:dyDescent="0.25">
      <c r="AJ576" s="7"/>
      <c r="AL576" s="7" t="str">
        <f>+IFERROR(VLOOKUP(AK576,Tabla1[],2,FALSE),"")</f>
        <v/>
      </c>
      <c r="AM576" t="str">
        <f>+IFERROR(VLOOKUP(AL576,[1]!Tabla_áreas[#Data],3,FALSE),"")</f>
        <v/>
      </c>
      <c r="AN576" t="str">
        <f t="shared" si="17"/>
        <v/>
      </c>
      <c r="AO576" t="str">
        <f>IFERROR(VLOOKUP(AN576,[1]!Tabla1[[#All],[HdP Cód Nuevo]:[HdP Nombre]],2,FALSE),"")</f>
        <v/>
      </c>
      <c r="AP576" t="str">
        <f t="shared" si="18"/>
        <v/>
      </c>
    </row>
    <row r="577" spans="36:42" x14ac:dyDescent="0.25">
      <c r="AJ577" s="7"/>
      <c r="AL577" s="7" t="str">
        <f>+IFERROR(VLOOKUP(AK577,Tabla1[],2,FALSE),"")</f>
        <v/>
      </c>
      <c r="AM577" t="str">
        <f>+IFERROR(VLOOKUP(AL577,[1]!Tabla_áreas[#Data],3,FALSE),"")</f>
        <v/>
      </c>
      <c r="AN577" t="str">
        <f t="shared" ref="AN577:AN640" si="19">IF(AL577="","",AL577&amp;"-"&amp;RIGHT(AK577,5))</f>
        <v/>
      </c>
      <c r="AO577" t="str">
        <f>IFERROR(VLOOKUP(AN577,[1]!Tabla1[[#All],[HdP Cód Nuevo]:[HdP Nombre]],2,FALSE),"")</f>
        <v/>
      </c>
      <c r="AP577" t="str">
        <f t="shared" si="18"/>
        <v/>
      </c>
    </row>
    <row r="578" spans="36:42" x14ac:dyDescent="0.25">
      <c r="AJ578" s="7"/>
      <c r="AL578" s="7" t="str">
        <f>+IFERROR(VLOOKUP(AK578,Tabla1[],2,FALSE),"")</f>
        <v/>
      </c>
      <c r="AM578" t="str">
        <f>+IFERROR(VLOOKUP(AL578,[1]!Tabla_áreas[#Data],3,FALSE),"")</f>
        <v/>
      </c>
      <c r="AN578" t="str">
        <f t="shared" si="19"/>
        <v/>
      </c>
      <c r="AO578" t="str">
        <f>IFERROR(VLOOKUP(AN578,[1]!Tabla1[[#All],[HdP Cód Nuevo]:[HdP Nombre]],2,FALSE),"")</f>
        <v/>
      </c>
      <c r="AP578" t="str">
        <f t="shared" si="18"/>
        <v/>
      </c>
    </row>
    <row r="579" spans="36:42" x14ac:dyDescent="0.25">
      <c r="AJ579" s="7"/>
      <c r="AL579" s="7" t="str">
        <f>+IFERROR(VLOOKUP(AK579,Tabla1[],2,FALSE),"")</f>
        <v/>
      </c>
      <c r="AM579" t="str">
        <f>+IFERROR(VLOOKUP(AL579,[1]!Tabla_áreas[#Data],3,FALSE),"")</f>
        <v/>
      </c>
      <c r="AN579" t="str">
        <f t="shared" si="19"/>
        <v/>
      </c>
      <c r="AO579" t="str">
        <f>IFERROR(VLOOKUP(AN579,[1]!Tabla1[[#All],[HdP Cód Nuevo]:[HdP Nombre]],2,FALSE),"")</f>
        <v/>
      </c>
      <c r="AP579" t="str">
        <f t="shared" si="18"/>
        <v/>
      </c>
    </row>
    <row r="580" spans="36:42" x14ac:dyDescent="0.25">
      <c r="AJ580" s="7"/>
      <c r="AL580" s="7" t="str">
        <f>+IFERROR(VLOOKUP(AK580,Tabla1[],2,FALSE),"")</f>
        <v/>
      </c>
      <c r="AM580" t="str">
        <f>+IFERROR(VLOOKUP(AL580,[1]!Tabla_áreas[#Data],3,FALSE),"")</f>
        <v/>
      </c>
      <c r="AN580" t="str">
        <f t="shared" si="19"/>
        <v/>
      </c>
      <c r="AO580" t="str">
        <f>IFERROR(VLOOKUP(AN580,[1]!Tabla1[[#All],[HdP Cód Nuevo]:[HdP Nombre]],2,FALSE),"")</f>
        <v/>
      </c>
      <c r="AP580" t="str">
        <f t="shared" si="18"/>
        <v/>
      </c>
    </row>
    <row r="581" spans="36:42" x14ac:dyDescent="0.25">
      <c r="AJ581" s="7"/>
      <c r="AL581" s="7" t="str">
        <f>+IFERROR(VLOOKUP(AK581,Tabla1[],2,FALSE),"")</f>
        <v/>
      </c>
      <c r="AM581" t="str">
        <f>+IFERROR(VLOOKUP(AL581,[1]!Tabla_áreas[#Data],3,FALSE),"")</f>
        <v/>
      </c>
      <c r="AN581" t="str">
        <f t="shared" si="19"/>
        <v/>
      </c>
      <c r="AO581" t="str">
        <f>IFERROR(VLOOKUP(AN581,[1]!Tabla1[[#All],[HdP Cód Nuevo]:[HdP Nombre]],2,FALSE),"")</f>
        <v/>
      </c>
      <c r="AP581" t="str">
        <f t="shared" si="18"/>
        <v/>
      </c>
    </row>
    <row r="582" spans="36:42" x14ac:dyDescent="0.25">
      <c r="AJ582" s="7"/>
      <c r="AL582" s="7" t="str">
        <f>+IFERROR(VLOOKUP(AK582,Tabla1[],2,FALSE),"")</f>
        <v/>
      </c>
      <c r="AM582" t="str">
        <f>+IFERROR(VLOOKUP(AL582,[1]!Tabla_áreas[#Data],3,FALSE),"")</f>
        <v/>
      </c>
      <c r="AN582" t="str">
        <f t="shared" si="19"/>
        <v/>
      </c>
      <c r="AO582" t="str">
        <f>IFERROR(VLOOKUP(AN582,[1]!Tabla1[[#All],[HdP Cód Nuevo]:[HdP Nombre]],2,FALSE),"")</f>
        <v/>
      </c>
      <c r="AP582" t="str">
        <f t="shared" si="18"/>
        <v/>
      </c>
    </row>
    <row r="583" spans="36:42" x14ac:dyDescent="0.25">
      <c r="AJ583" s="7"/>
      <c r="AL583" s="7" t="str">
        <f>+IFERROR(VLOOKUP(AK583,Tabla1[],2,FALSE),"")</f>
        <v/>
      </c>
      <c r="AM583" t="str">
        <f>+IFERROR(VLOOKUP(AL583,[1]!Tabla_áreas[#Data],3,FALSE),"")</f>
        <v/>
      </c>
      <c r="AN583" t="str">
        <f t="shared" si="19"/>
        <v/>
      </c>
      <c r="AO583" t="str">
        <f>IFERROR(VLOOKUP(AN583,[1]!Tabla1[[#All],[HdP Cód Nuevo]:[HdP Nombre]],2,FALSE),"")</f>
        <v/>
      </c>
      <c r="AP583" t="str">
        <f t="shared" si="18"/>
        <v/>
      </c>
    </row>
    <row r="584" spans="36:42" x14ac:dyDescent="0.25">
      <c r="AJ584" s="7"/>
      <c r="AL584" s="7" t="str">
        <f>+IFERROR(VLOOKUP(AK584,Tabla1[],2,FALSE),"")</f>
        <v/>
      </c>
      <c r="AM584" t="str">
        <f>+IFERROR(VLOOKUP(AL584,[1]!Tabla_áreas[#Data],3,FALSE),"")</f>
        <v/>
      </c>
      <c r="AN584" t="str">
        <f t="shared" si="19"/>
        <v/>
      </c>
      <c r="AO584" t="str">
        <f>IFERROR(VLOOKUP(AN584,[1]!Tabla1[[#All],[HdP Cód Nuevo]:[HdP Nombre]],2,FALSE),"")</f>
        <v/>
      </c>
      <c r="AP584" t="str">
        <f t="shared" si="18"/>
        <v/>
      </c>
    </row>
    <row r="585" spans="36:42" x14ac:dyDescent="0.25">
      <c r="AJ585" s="7"/>
      <c r="AL585" s="7" t="str">
        <f>+IFERROR(VLOOKUP(AK585,Tabla1[],2,FALSE),"")</f>
        <v/>
      </c>
      <c r="AM585" t="str">
        <f>+IFERROR(VLOOKUP(AL585,[1]!Tabla_áreas[#Data],3,FALSE),"")</f>
        <v/>
      </c>
      <c r="AN585" t="str">
        <f t="shared" si="19"/>
        <v/>
      </c>
      <c r="AO585" t="str">
        <f>IFERROR(VLOOKUP(AN585,[1]!Tabla1[[#All],[HdP Cód Nuevo]:[HdP Nombre]],2,FALSE),"")</f>
        <v/>
      </c>
      <c r="AP585" t="str">
        <f t="shared" si="18"/>
        <v/>
      </c>
    </row>
    <row r="586" spans="36:42" x14ac:dyDescent="0.25">
      <c r="AJ586" s="7"/>
      <c r="AL586" s="7" t="str">
        <f>+IFERROR(VLOOKUP(AK586,Tabla1[],2,FALSE),"")</f>
        <v/>
      </c>
      <c r="AM586" t="str">
        <f>+IFERROR(VLOOKUP(AL586,[1]!Tabla_áreas[#Data],3,FALSE),"")</f>
        <v/>
      </c>
      <c r="AN586" t="str">
        <f t="shared" si="19"/>
        <v/>
      </c>
      <c r="AO586" t="str">
        <f>IFERROR(VLOOKUP(AN586,[1]!Tabla1[[#All],[HdP Cód Nuevo]:[HdP Nombre]],2,FALSE),"")</f>
        <v/>
      </c>
      <c r="AP586" t="str">
        <f t="shared" ref="AP586:AP649" si="20">IF(AL586="","",$AK$4&amp;AM586&amp;"\"&amp;AN586&amp;" "&amp;AO586&amp;$AK$5)</f>
        <v/>
      </c>
    </row>
    <row r="587" spans="36:42" x14ac:dyDescent="0.25">
      <c r="AJ587" s="7"/>
      <c r="AL587" s="7" t="str">
        <f>+IFERROR(VLOOKUP(AK587,Tabla1[],2,FALSE),"")</f>
        <v/>
      </c>
      <c r="AM587" t="str">
        <f>+IFERROR(VLOOKUP(AL587,[1]!Tabla_áreas[#Data],3,FALSE),"")</f>
        <v/>
      </c>
      <c r="AN587" t="str">
        <f t="shared" si="19"/>
        <v/>
      </c>
      <c r="AO587" t="str">
        <f>IFERROR(VLOOKUP(AN587,[1]!Tabla1[[#All],[HdP Cód Nuevo]:[HdP Nombre]],2,FALSE),"")</f>
        <v/>
      </c>
      <c r="AP587" t="str">
        <f t="shared" si="20"/>
        <v/>
      </c>
    </row>
    <row r="588" spans="36:42" x14ac:dyDescent="0.25">
      <c r="AJ588" s="7"/>
      <c r="AL588" s="7" t="str">
        <f>+IFERROR(VLOOKUP(AK588,Tabla1[],2,FALSE),"")</f>
        <v/>
      </c>
      <c r="AM588" t="str">
        <f>+IFERROR(VLOOKUP(AL588,[1]!Tabla_áreas[#Data],3,FALSE),"")</f>
        <v/>
      </c>
      <c r="AN588" t="str">
        <f t="shared" si="19"/>
        <v/>
      </c>
      <c r="AO588" t="str">
        <f>IFERROR(VLOOKUP(AN588,[1]!Tabla1[[#All],[HdP Cód Nuevo]:[HdP Nombre]],2,FALSE),"")</f>
        <v/>
      </c>
      <c r="AP588" t="str">
        <f t="shared" si="20"/>
        <v/>
      </c>
    </row>
    <row r="589" spans="36:42" x14ac:dyDescent="0.25">
      <c r="AJ589" s="7"/>
      <c r="AL589" s="7" t="str">
        <f>+IFERROR(VLOOKUP(AK589,Tabla1[],2,FALSE),"")</f>
        <v/>
      </c>
      <c r="AM589" t="str">
        <f>+IFERROR(VLOOKUP(AL589,[1]!Tabla_áreas[#Data],3,FALSE),"")</f>
        <v/>
      </c>
      <c r="AN589" t="str">
        <f t="shared" si="19"/>
        <v/>
      </c>
      <c r="AO589" t="str">
        <f>IFERROR(VLOOKUP(AN589,[1]!Tabla1[[#All],[HdP Cód Nuevo]:[HdP Nombre]],2,FALSE),"")</f>
        <v/>
      </c>
      <c r="AP589" t="str">
        <f t="shared" si="20"/>
        <v/>
      </c>
    </row>
    <row r="590" spans="36:42" x14ac:dyDescent="0.25">
      <c r="AJ590" s="7"/>
      <c r="AL590" s="7" t="str">
        <f>+IFERROR(VLOOKUP(AK590,Tabla1[],2,FALSE),"")</f>
        <v/>
      </c>
      <c r="AM590" t="str">
        <f>+IFERROR(VLOOKUP(AL590,[1]!Tabla_áreas[#Data],3,FALSE),"")</f>
        <v/>
      </c>
      <c r="AN590" t="str">
        <f t="shared" si="19"/>
        <v/>
      </c>
      <c r="AO590" t="str">
        <f>IFERROR(VLOOKUP(AN590,[1]!Tabla1[[#All],[HdP Cód Nuevo]:[HdP Nombre]],2,FALSE),"")</f>
        <v/>
      </c>
      <c r="AP590" t="str">
        <f t="shared" si="20"/>
        <v/>
      </c>
    </row>
    <row r="591" spans="36:42" x14ac:dyDescent="0.25">
      <c r="AJ591" s="7"/>
      <c r="AL591" s="7" t="str">
        <f>+IFERROR(VLOOKUP(AK591,Tabla1[],2,FALSE),"")</f>
        <v/>
      </c>
      <c r="AM591" t="str">
        <f>+IFERROR(VLOOKUP(AL591,[1]!Tabla_áreas[#Data],3,FALSE),"")</f>
        <v/>
      </c>
      <c r="AN591" t="str">
        <f t="shared" si="19"/>
        <v/>
      </c>
      <c r="AO591" t="str">
        <f>IFERROR(VLOOKUP(AN591,[1]!Tabla1[[#All],[HdP Cód Nuevo]:[HdP Nombre]],2,FALSE),"")</f>
        <v/>
      </c>
      <c r="AP591" t="str">
        <f t="shared" si="20"/>
        <v/>
      </c>
    </row>
    <row r="592" spans="36:42" x14ac:dyDescent="0.25">
      <c r="AJ592" s="7"/>
      <c r="AL592" s="7" t="str">
        <f>+IFERROR(VLOOKUP(AK592,Tabla1[],2,FALSE),"")</f>
        <v/>
      </c>
      <c r="AM592" t="str">
        <f>+IFERROR(VLOOKUP(AL592,[1]!Tabla_áreas[#Data],3,FALSE),"")</f>
        <v/>
      </c>
      <c r="AN592" t="str">
        <f t="shared" si="19"/>
        <v/>
      </c>
      <c r="AO592" t="str">
        <f>IFERROR(VLOOKUP(AN592,[1]!Tabla1[[#All],[HdP Cód Nuevo]:[HdP Nombre]],2,FALSE),"")</f>
        <v/>
      </c>
      <c r="AP592" t="str">
        <f t="shared" si="20"/>
        <v/>
      </c>
    </row>
    <row r="593" spans="36:42" x14ac:dyDescent="0.25">
      <c r="AJ593" s="7"/>
      <c r="AL593" s="7" t="str">
        <f>+IFERROR(VLOOKUP(AK593,Tabla1[],2,FALSE),"")</f>
        <v/>
      </c>
      <c r="AM593" t="str">
        <f>+IFERROR(VLOOKUP(AL593,[1]!Tabla_áreas[#Data],3,FALSE),"")</f>
        <v/>
      </c>
      <c r="AN593" t="str">
        <f t="shared" si="19"/>
        <v/>
      </c>
      <c r="AO593" t="str">
        <f>IFERROR(VLOOKUP(AN593,[1]!Tabla1[[#All],[HdP Cód Nuevo]:[HdP Nombre]],2,FALSE),"")</f>
        <v/>
      </c>
      <c r="AP593" t="str">
        <f t="shared" si="20"/>
        <v/>
      </c>
    </row>
    <row r="594" spans="36:42" x14ac:dyDescent="0.25">
      <c r="AJ594" s="7"/>
      <c r="AL594" s="7" t="str">
        <f>+IFERROR(VLOOKUP(AK594,Tabla1[],2,FALSE),"")</f>
        <v/>
      </c>
      <c r="AM594" t="str">
        <f>+IFERROR(VLOOKUP(AL594,[1]!Tabla_áreas[#Data],3,FALSE),"")</f>
        <v/>
      </c>
      <c r="AN594" t="str">
        <f t="shared" si="19"/>
        <v/>
      </c>
      <c r="AO594" t="str">
        <f>IFERROR(VLOOKUP(AN594,[1]!Tabla1[[#All],[HdP Cód Nuevo]:[HdP Nombre]],2,FALSE),"")</f>
        <v/>
      </c>
      <c r="AP594" t="str">
        <f t="shared" si="20"/>
        <v/>
      </c>
    </row>
    <row r="595" spans="36:42" x14ac:dyDescent="0.25">
      <c r="AJ595" s="7"/>
      <c r="AL595" s="7" t="str">
        <f>+IFERROR(VLOOKUP(AK595,Tabla1[],2,FALSE),"")</f>
        <v/>
      </c>
      <c r="AM595" t="str">
        <f>+IFERROR(VLOOKUP(AL595,[1]!Tabla_áreas[#Data],3,FALSE),"")</f>
        <v/>
      </c>
      <c r="AN595" t="str">
        <f t="shared" si="19"/>
        <v/>
      </c>
      <c r="AO595" t="str">
        <f>IFERROR(VLOOKUP(AN595,[1]!Tabla1[[#All],[HdP Cód Nuevo]:[HdP Nombre]],2,FALSE),"")</f>
        <v/>
      </c>
      <c r="AP595" t="str">
        <f t="shared" si="20"/>
        <v/>
      </c>
    </row>
    <row r="596" spans="36:42" x14ac:dyDescent="0.25">
      <c r="AJ596" s="7"/>
      <c r="AL596" s="7" t="str">
        <f>+IFERROR(VLOOKUP(AK596,Tabla1[],2,FALSE),"")</f>
        <v/>
      </c>
      <c r="AM596" t="str">
        <f>+IFERROR(VLOOKUP(AL596,[1]!Tabla_áreas[#Data],3,FALSE),"")</f>
        <v/>
      </c>
      <c r="AN596" t="str">
        <f t="shared" si="19"/>
        <v/>
      </c>
      <c r="AO596" t="str">
        <f>IFERROR(VLOOKUP(AN596,[1]!Tabla1[[#All],[HdP Cód Nuevo]:[HdP Nombre]],2,FALSE),"")</f>
        <v/>
      </c>
      <c r="AP596" t="str">
        <f t="shared" si="20"/>
        <v/>
      </c>
    </row>
    <row r="597" spans="36:42" x14ac:dyDescent="0.25">
      <c r="AJ597" s="7"/>
      <c r="AL597" s="7" t="str">
        <f>+IFERROR(VLOOKUP(AK597,Tabla1[],2,FALSE),"")</f>
        <v/>
      </c>
      <c r="AM597" t="str">
        <f>+IFERROR(VLOOKUP(AL597,[1]!Tabla_áreas[#Data],3,FALSE),"")</f>
        <v/>
      </c>
      <c r="AN597" t="str">
        <f t="shared" si="19"/>
        <v/>
      </c>
      <c r="AO597" t="str">
        <f>IFERROR(VLOOKUP(AN597,[1]!Tabla1[[#All],[HdP Cód Nuevo]:[HdP Nombre]],2,FALSE),"")</f>
        <v/>
      </c>
      <c r="AP597" t="str">
        <f t="shared" si="20"/>
        <v/>
      </c>
    </row>
    <row r="598" spans="36:42" x14ac:dyDescent="0.25">
      <c r="AJ598" s="7"/>
      <c r="AL598" s="7" t="str">
        <f>+IFERROR(VLOOKUP(AK598,Tabla1[],2,FALSE),"")</f>
        <v/>
      </c>
      <c r="AM598" t="str">
        <f>+IFERROR(VLOOKUP(AL598,[1]!Tabla_áreas[#Data],3,FALSE),"")</f>
        <v/>
      </c>
      <c r="AN598" t="str">
        <f t="shared" si="19"/>
        <v/>
      </c>
      <c r="AO598" t="str">
        <f>IFERROR(VLOOKUP(AN598,[1]!Tabla1[[#All],[HdP Cód Nuevo]:[HdP Nombre]],2,FALSE),"")</f>
        <v/>
      </c>
      <c r="AP598" t="str">
        <f t="shared" si="20"/>
        <v/>
      </c>
    </row>
    <row r="599" spans="36:42" x14ac:dyDescent="0.25">
      <c r="AJ599" s="7"/>
      <c r="AL599" s="7" t="str">
        <f>+IFERROR(VLOOKUP(AK599,Tabla1[],2,FALSE),"")</f>
        <v/>
      </c>
      <c r="AM599" t="str">
        <f>+IFERROR(VLOOKUP(AL599,[1]!Tabla_áreas[#Data],3,FALSE),"")</f>
        <v/>
      </c>
      <c r="AN599" t="str">
        <f t="shared" si="19"/>
        <v/>
      </c>
      <c r="AO599" t="str">
        <f>IFERROR(VLOOKUP(AN599,[1]!Tabla1[[#All],[HdP Cód Nuevo]:[HdP Nombre]],2,FALSE),"")</f>
        <v/>
      </c>
      <c r="AP599" t="str">
        <f t="shared" si="20"/>
        <v/>
      </c>
    </row>
    <row r="600" spans="36:42" x14ac:dyDescent="0.25">
      <c r="AJ600" s="7"/>
      <c r="AL600" s="7" t="str">
        <f>+IFERROR(VLOOKUP(AK600,Tabla1[],2,FALSE),"")</f>
        <v/>
      </c>
      <c r="AM600" t="str">
        <f>+IFERROR(VLOOKUP(AL600,[1]!Tabla_áreas[#Data],3,FALSE),"")</f>
        <v/>
      </c>
      <c r="AN600" t="str">
        <f t="shared" si="19"/>
        <v/>
      </c>
      <c r="AO600" t="str">
        <f>IFERROR(VLOOKUP(AN600,[1]!Tabla1[[#All],[HdP Cód Nuevo]:[HdP Nombre]],2,FALSE),"")</f>
        <v/>
      </c>
      <c r="AP600" t="str">
        <f t="shared" si="20"/>
        <v/>
      </c>
    </row>
    <row r="601" spans="36:42" x14ac:dyDescent="0.25">
      <c r="AJ601" s="7"/>
      <c r="AL601" s="7" t="str">
        <f>+IFERROR(VLOOKUP(AK601,Tabla1[],2,FALSE),"")</f>
        <v/>
      </c>
      <c r="AM601" t="str">
        <f>+IFERROR(VLOOKUP(AL601,[1]!Tabla_áreas[#Data],3,FALSE),"")</f>
        <v/>
      </c>
      <c r="AN601" t="str">
        <f t="shared" si="19"/>
        <v/>
      </c>
      <c r="AO601" t="str">
        <f>IFERROR(VLOOKUP(AN601,[1]!Tabla1[[#All],[HdP Cód Nuevo]:[HdP Nombre]],2,FALSE),"")</f>
        <v/>
      </c>
      <c r="AP601" t="str">
        <f t="shared" si="20"/>
        <v/>
      </c>
    </row>
    <row r="602" spans="36:42" x14ac:dyDescent="0.25">
      <c r="AJ602" s="7"/>
      <c r="AL602" s="7" t="str">
        <f>+IFERROR(VLOOKUP(AK602,Tabla1[],2,FALSE),"")</f>
        <v/>
      </c>
      <c r="AM602" t="str">
        <f>+IFERROR(VLOOKUP(AL602,[1]!Tabla_áreas[#Data],3,FALSE),"")</f>
        <v/>
      </c>
      <c r="AN602" t="str">
        <f t="shared" si="19"/>
        <v/>
      </c>
      <c r="AO602" t="str">
        <f>IFERROR(VLOOKUP(AN602,[1]!Tabla1[[#All],[HdP Cód Nuevo]:[HdP Nombre]],2,FALSE),"")</f>
        <v/>
      </c>
      <c r="AP602" t="str">
        <f t="shared" si="20"/>
        <v/>
      </c>
    </row>
    <row r="603" spans="36:42" x14ac:dyDescent="0.25">
      <c r="AJ603" s="7"/>
      <c r="AL603" s="7" t="str">
        <f>+IFERROR(VLOOKUP(AK603,Tabla1[],2,FALSE),"")</f>
        <v/>
      </c>
      <c r="AM603" t="str">
        <f>+IFERROR(VLOOKUP(AL603,[1]!Tabla_áreas[#Data],3,FALSE),"")</f>
        <v/>
      </c>
      <c r="AN603" t="str">
        <f t="shared" si="19"/>
        <v/>
      </c>
      <c r="AO603" t="str">
        <f>IFERROR(VLOOKUP(AN603,[1]!Tabla1[[#All],[HdP Cód Nuevo]:[HdP Nombre]],2,FALSE),"")</f>
        <v/>
      </c>
      <c r="AP603" t="str">
        <f t="shared" si="20"/>
        <v/>
      </c>
    </row>
    <row r="604" spans="36:42" x14ac:dyDescent="0.25">
      <c r="AJ604" s="7"/>
      <c r="AL604" s="7" t="str">
        <f>+IFERROR(VLOOKUP(AK604,Tabla1[],2,FALSE),"")</f>
        <v/>
      </c>
      <c r="AM604" t="str">
        <f>+IFERROR(VLOOKUP(AL604,[1]!Tabla_áreas[#Data],3,FALSE),"")</f>
        <v/>
      </c>
      <c r="AN604" t="str">
        <f t="shared" si="19"/>
        <v/>
      </c>
      <c r="AO604" t="str">
        <f>IFERROR(VLOOKUP(AN604,[1]!Tabla1[[#All],[HdP Cód Nuevo]:[HdP Nombre]],2,FALSE),"")</f>
        <v/>
      </c>
      <c r="AP604" t="str">
        <f t="shared" si="20"/>
        <v/>
      </c>
    </row>
    <row r="605" spans="36:42" x14ac:dyDescent="0.25">
      <c r="AJ605" s="7"/>
      <c r="AL605" s="7" t="str">
        <f>+IFERROR(VLOOKUP(AK605,Tabla1[],2,FALSE),"")</f>
        <v/>
      </c>
      <c r="AM605" t="str">
        <f>+IFERROR(VLOOKUP(AL605,[1]!Tabla_áreas[#Data],3,FALSE),"")</f>
        <v/>
      </c>
      <c r="AN605" t="str">
        <f t="shared" si="19"/>
        <v/>
      </c>
      <c r="AO605" t="str">
        <f>IFERROR(VLOOKUP(AN605,[1]!Tabla1[[#All],[HdP Cód Nuevo]:[HdP Nombre]],2,FALSE),"")</f>
        <v/>
      </c>
      <c r="AP605" t="str">
        <f t="shared" si="20"/>
        <v/>
      </c>
    </row>
    <row r="606" spans="36:42" x14ac:dyDescent="0.25">
      <c r="AJ606" s="7"/>
      <c r="AL606" s="7" t="str">
        <f>+IFERROR(VLOOKUP(AK606,Tabla1[],2,FALSE),"")</f>
        <v/>
      </c>
      <c r="AM606" t="str">
        <f>+IFERROR(VLOOKUP(AL606,[1]!Tabla_áreas[#Data],3,FALSE),"")</f>
        <v/>
      </c>
      <c r="AN606" t="str">
        <f t="shared" si="19"/>
        <v/>
      </c>
      <c r="AO606" t="str">
        <f>IFERROR(VLOOKUP(AN606,[1]!Tabla1[[#All],[HdP Cód Nuevo]:[HdP Nombre]],2,FALSE),"")</f>
        <v/>
      </c>
      <c r="AP606" t="str">
        <f t="shared" si="20"/>
        <v/>
      </c>
    </row>
    <row r="607" spans="36:42" x14ac:dyDescent="0.25">
      <c r="AJ607" s="7"/>
      <c r="AL607" s="7" t="str">
        <f>+IFERROR(VLOOKUP(AK607,Tabla1[],2,FALSE),"")</f>
        <v/>
      </c>
      <c r="AM607" t="str">
        <f>+IFERROR(VLOOKUP(AL607,[1]!Tabla_áreas[#Data],3,FALSE),"")</f>
        <v/>
      </c>
      <c r="AN607" t="str">
        <f t="shared" si="19"/>
        <v/>
      </c>
      <c r="AO607" t="str">
        <f>IFERROR(VLOOKUP(AN607,[1]!Tabla1[[#All],[HdP Cód Nuevo]:[HdP Nombre]],2,FALSE),"")</f>
        <v/>
      </c>
      <c r="AP607" t="str">
        <f t="shared" si="20"/>
        <v/>
      </c>
    </row>
    <row r="608" spans="36:42" x14ac:dyDescent="0.25">
      <c r="AJ608" s="7"/>
      <c r="AL608" s="7" t="str">
        <f>+IFERROR(VLOOKUP(AK608,Tabla1[],2,FALSE),"")</f>
        <v/>
      </c>
      <c r="AM608" t="str">
        <f>+IFERROR(VLOOKUP(AL608,[1]!Tabla_áreas[#Data],3,FALSE),"")</f>
        <v/>
      </c>
      <c r="AN608" t="str">
        <f t="shared" si="19"/>
        <v/>
      </c>
      <c r="AO608" t="str">
        <f>IFERROR(VLOOKUP(AN608,[1]!Tabla1[[#All],[HdP Cód Nuevo]:[HdP Nombre]],2,FALSE),"")</f>
        <v/>
      </c>
      <c r="AP608" t="str">
        <f t="shared" si="20"/>
        <v/>
      </c>
    </row>
    <row r="609" spans="36:42" x14ac:dyDescent="0.25">
      <c r="AJ609" s="7"/>
      <c r="AL609" s="7" t="str">
        <f>+IFERROR(VLOOKUP(AK609,Tabla1[],2,FALSE),"")</f>
        <v/>
      </c>
      <c r="AM609" t="str">
        <f>+IFERROR(VLOOKUP(AL609,[1]!Tabla_áreas[#Data],3,FALSE),"")</f>
        <v/>
      </c>
      <c r="AN609" t="str">
        <f t="shared" si="19"/>
        <v/>
      </c>
      <c r="AO609" t="str">
        <f>IFERROR(VLOOKUP(AN609,[1]!Tabla1[[#All],[HdP Cód Nuevo]:[HdP Nombre]],2,FALSE),"")</f>
        <v/>
      </c>
      <c r="AP609" t="str">
        <f t="shared" si="20"/>
        <v/>
      </c>
    </row>
    <row r="610" spans="36:42" x14ac:dyDescent="0.25">
      <c r="AJ610" s="7"/>
      <c r="AL610" s="7" t="str">
        <f>+IFERROR(VLOOKUP(AK610,Tabla1[],2,FALSE),"")</f>
        <v/>
      </c>
      <c r="AM610" t="str">
        <f>+IFERROR(VLOOKUP(AL610,[1]!Tabla_áreas[#Data],3,FALSE),"")</f>
        <v/>
      </c>
      <c r="AN610" t="str">
        <f t="shared" si="19"/>
        <v/>
      </c>
      <c r="AO610" t="str">
        <f>IFERROR(VLOOKUP(AN610,[1]!Tabla1[[#All],[HdP Cód Nuevo]:[HdP Nombre]],2,FALSE),"")</f>
        <v/>
      </c>
      <c r="AP610" t="str">
        <f t="shared" si="20"/>
        <v/>
      </c>
    </row>
    <row r="611" spans="36:42" x14ac:dyDescent="0.25">
      <c r="AJ611" s="7"/>
      <c r="AL611" s="7" t="str">
        <f>+IFERROR(VLOOKUP(AK611,Tabla1[],2,FALSE),"")</f>
        <v/>
      </c>
      <c r="AM611" t="str">
        <f>+IFERROR(VLOOKUP(AL611,[1]!Tabla_áreas[#Data],3,FALSE),"")</f>
        <v/>
      </c>
      <c r="AN611" t="str">
        <f t="shared" si="19"/>
        <v/>
      </c>
      <c r="AO611" t="str">
        <f>IFERROR(VLOOKUP(AN611,[1]!Tabla1[[#All],[HdP Cód Nuevo]:[HdP Nombre]],2,FALSE),"")</f>
        <v/>
      </c>
      <c r="AP611" t="str">
        <f t="shared" si="20"/>
        <v/>
      </c>
    </row>
    <row r="612" spans="36:42" x14ac:dyDescent="0.25">
      <c r="AJ612" s="7"/>
      <c r="AL612" s="7" t="str">
        <f>+IFERROR(VLOOKUP(AK612,Tabla1[],2,FALSE),"")</f>
        <v/>
      </c>
      <c r="AM612" t="str">
        <f>+IFERROR(VLOOKUP(AL612,[1]!Tabla_áreas[#Data],3,FALSE),"")</f>
        <v/>
      </c>
      <c r="AN612" t="str">
        <f t="shared" si="19"/>
        <v/>
      </c>
      <c r="AO612" t="str">
        <f>IFERROR(VLOOKUP(AN612,[1]!Tabla1[[#All],[HdP Cód Nuevo]:[HdP Nombre]],2,FALSE),"")</f>
        <v/>
      </c>
      <c r="AP612" t="str">
        <f t="shared" si="20"/>
        <v/>
      </c>
    </row>
    <row r="613" spans="36:42" x14ac:dyDescent="0.25">
      <c r="AJ613" s="7"/>
      <c r="AL613" s="7" t="str">
        <f>+IFERROR(VLOOKUP(AK613,Tabla1[],2,FALSE),"")</f>
        <v/>
      </c>
      <c r="AM613" t="str">
        <f>+IFERROR(VLOOKUP(AL613,[1]!Tabla_áreas[#Data],3,FALSE),"")</f>
        <v/>
      </c>
      <c r="AN613" t="str">
        <f t="shared" si="19"/>
        <v/>
      </c>
      <c r="AO613" t="str">
        <f>IFERROR(VLOOKUP(AN613,[1]!Tabla1[[#All],[HdP Cód Nuevo]:[HdP Nombre]],2,FALSE),"")</f>
        <v/>
      </c>
      <c r="AP613" t="str">
        <f t="shared" si="20"/>
        <v/>
      </c>
    </row>
    <row r="614" spans="36:42" x14ac:dyDescent="0.25">
      <c r="AJ614" s="7"/>
      <c r="AL614" s="7" t="str">
        <f>+IFERROR(VLOOKUP(AK614,Tabla1[],2,FALSE),"")</f>
        <v/>
      </c>
      <c r="AM614" t="str">
        <f>+IFERROR(VLOOKUP(AL614,[1]!Tabla_áreas[#Data],3,FALSE),"")</f>
        <v/>
      </c>
      <c r="AN614" t="str">
        <f t="shared" si="19"/>
        <v/>
      </c>
      <c r="AO614" t="str">
        <f>IFERROR(VLOOKUP(AN614,[1]!Tabla1[[#All],[HdP Cód Nuevo]:[HdP Nombre]],2,FALSE),"")</f>
        <v/>
      </c>
      <c r="AP614" t="str">
        <f t="shared" si="20"/>
        <v/>
      </c>
    </row>
    <row r="615" spans="36:42" x14ac:dyDescent="0.25">
      <c r="AJ615" s="7"/>
      <c r="AL615" s="7" t="str">
        <f>+IFERROR(VLOOKUP(AK615,Tabla1[],2,FALSE),"")</f>
        <v/>
      </c>
      <c r="AM615" t="str">
        <f>+IFERROR(VLOOKUP(AL615,[1]!Tabla_áreas[#Data],3,FALSE),"")</f>
        <v/>
      </c>
      <c r="AN615" t="str">
        <f t="shared" si="19"/>
        <v/>
      </c>
      <c r="AO615" t="str">
        <f>IFERROR(VLOOKUP(AN615,[1]!Tabla1[[#All],[HdP Cód Nuevo]:[HdP Nombre]],2,FALSE),"")</f>
        <v/>
      </c>
      <c r="AP615" t="str">
        <f t="shared" si="20"/>
        <v/>
      </c>
    </row>
    <row r="616" spans="36:42" x14ac:dyDescent="0.25">
      <c r="AJ616" s="7"/>
      <c r="AL616" s="7" t="str">
        <f>+IFERROR(VLOOKUP(AK616,Tabla1[],2,FALSE),"")</f>
        <v/>
      </c>
      <c r="AM616" t="str">
        <f>+IFERROR(VLOOKUP(AL616,[1]!Tabla_áreas[#Data],3,FALSE),"")</f>
        <v/>
      </c>
      <c r="AN616" t="str">
        <f t="shared" si="19"/>
        <v/>
      </c>
      <c r="AO616" t="str">
        <f>IFERROR(VLOOKUP(AN616,[1]!Tabla1[[#All],[HdP Cód Nuevo]:[HdP Nombre]],2,FALSE),"")</f>
        <v/>
      </c>
      <c r="AP616" t="str">
        <f t="shared" si="20"/>
        <v/>
      </c>
    </row>
    <row r="617" spans="36:42" x14ac:dyDescent="0.25">
      <c r="AJ617" s="7"/>
      <c r="AL617" s="7" t="str">
        <f>+IFERROR(VLOOKUP(AK617,Tabla1[],2,FALSE),"")</f>
        <v/>
      </c>
      <c r="AM617" t="str">
        <f>+IFERROR(VLOOKUP(AL617,[1]!Tabla_áreas[#Data],3,FALSE),"")</f>
        <v/>
      </c>
      <c r="AN617" t="str">
        <f t="shared" si="19"/>
        <v/>
      </c>
      <c r="AO617" t="str">
        <f>IFERROR(VLOOKUP(AN617,[1]!Tabla1[[#All],[HdP Cód Nuevo]:[HdP Nombre]],2,FALSE),"")</f>
        <v/>
      </c>
      <c r="AP617" t="str">
        <f t="shared" si="20"/>
        <v/>
      </c>
    </row>
    <row r="618" spans="36:42" x14ac:dyDescent="0.25">
      <c r="AJ618" s="7"/>
      <c r="AL618" s="7" t="str">
        <f>+IFERROR(VLOOKUP(AK618,Tabla1[],2,FALSE),"")</f>
        <v/>
      </c>
      <c r="AM618" t="str">
        <f>+IFERROR(VLOOKUP(AL618,[1]!Tabla_áreas[#Data],3,FALSE),"")</f>
        <v/>
      </c>
      <c r="AN618" t="str">
        <f t="shared" si="19"/>
        <v/>
      </c>
      <c r="AO618" t="str">
        <f>IFERROR(VLOOKUP(AN618,[1]!Tabla1[[#All],[HdP Cód Nuevo]:[HdP Nombre]],2,FALSE),"")</f>
        <v/>
      </c>
      <c r="AP618" t="str">
        <f t="shared" si="20"/>
        <v/>
      </c>
    </row>
    <row r="619" spans="36:42" x14ac:dyDescent="0.25">
      <c r="AJ619" s="7"/>
      <c r="AL619" s="7" t="str">
        <f>+IFERROR(VLOOKUP(AK619,Tabla1[],2,FALSE),"")</f>
        <v/>
      </c>
      <c r="AM619" t="str">
        <f>+IFERROR(VLOOKUP(AL619,[1]!Tabla_áreas[#Data],3,FALSE),"")</f>
        <v/>
      </c>
      <c r="AN619" t="str">
        <f t="shared" si="19"/>
        <v/>
      </c>
      <c r="AO619" t="str">
        <f>IFERROR(VLOOKUP(AN619,[1]!Tabla1[[#All],[HdP Cód Nuevo]:[HdP Nombre]],2,FALSE),"")</f>
        <v/>
      </c>
      <c r="AP619" t="str">
        <f t="shared" si="20"/>
        <v/>
      </c>
    </row>
    <row r="620" spans="36:42" x14ac:dyDescent="0.25">
      <c r="AJ620" s="7"/>
      <c r="AL620" s="7" t="str">
        <f>+IFERROR(VLOOKUP(AK620,Tabla1[],2,FALSE),"")</f>
        <v/>
      </c>
      <c r="AM620" t="str">
        <f>+IFERROR(VLOOKUP(AL620,[1]!Tabla_áreas[#Data],3,FALSE),"")</f>
        <v/>
      </c>
      <c r="AN620" t="str">
        <f t="shared" si="19"/>
        <v/>
      </c>
      <c r="AO620" t="str">
        <f>IFERROR(VLOOKUP(AN620,[1]!Tabla1[[#All],[HdP Cód Nuevo]:[HdP Nombre]],2,FALSE),"")</f>
        <v/>
      </c>
      <c r="AP620" t="str">
        <f t="shared" si="20"/>
        <v/>
      </c>
    </row>
    <row r="621" spans="36:42" x14ac:dyDescent="0.25">
      <c r="AJ621" s="7"/>
      <c r="AL621" s="7" t="str">
        <f>+IFERROR(VLOOKUP(AK621,Tabla1[],2,FALSE),"")</f>
        <v/>
      </c>
      <c r="AM621" t="str">
        <f>+IFERROR(VLOOKUP(AL621,[1]!Tabla_áreas[#Data],3,FALSE),"")</f>
        <v/>
      </c>
      <c r="AN621" t="str">
        <f t="shared" si="19"/>
        <v/>
      </c>
      <c r="AO621" t="str">
        <f>IFERROR(VLOOKUP(AN621,[1]!Tabla1[[#All],[HdP Cód Nuevo]:[HdP Nombre]],2,FALSE),"")</f>
        <v/>
      </c>
      <c r="AP621" t="str">
        <f t="shared" si="20"/>
        <v/>
      </c>
    </row>
    <row r="622" spans="36:42" x14ac:dyDescent="0.25">
      <c r="AJ622" s="7"/>
      <c r="AL622" s="7" t="str">
        <f>+IFERROR(VLOOKUP(AK622,Tabla1[],2,FALSE),"")</f>
        <v/>
      </c>
      <c r="AM622" t="str">
        <f>+IFERROR(VLOOKUP(AL622,[1]!Tabla_áreas[#Data],3,FALSE),"")</f>
        <v/>
      </c>
      <c r="AN622" t="str">
        <f t="shared" si="19"/>
        <v/>
      </c>
      <c r="AO622" t="str">
        <f>IFERROR(VLOOKUP(AN622,[1]!Tabla1[[#All],[HdP Cód Nuevo]:[HdP Nombre]],2,FALSE),"")</f>
        <v/>
      </c>
      <c r="AP622" t="str">
        <f t="shared" si="20"/>
        <v/>
      </c>
    </row>
    <row r="623" spans="36:42" x14ac:dyDescent="0.25">
      <c r="AJ623" s="7"/>
      <c r="AL623" s="7" t="str">
        <f>+IFERROR(VLOOKUP(AK623,Tabla1[],2,FALSE),"")</f>
        <v/>
      </c>
      <c r="AM623" t="str">
        <f>+IFERROR(VLOOKUP(AL623,[1]!Tabla_áreas[#Data],3,FALSE),"")</f>
        <v/>
      </c>
      <c r="AN623" t="str">
        <f t="shared" si="19"/>
        <v/>
      </c>
      <c r="AO623" t="str">
        <f>IFERROR(VLOOKUP(AN623,[1]!Tabla1[[#All],[HdP Cód Nuevo]:[HdP Nombre]],2,FALSE),"")</f>
        <v/>
      </c>
      <c r="AP623" t="str">
        <f t="shared" si="20"/>
        <v/>
      </c>
    </row>
    <row r="624" spans="36:42" x14ac:dyDescent="0.25">
      <c r="AJ624" s="7"/>
      <c r="AL624" s="7" t="str">
        <f>+IFERROR(VLOOKUP(AK624,Tabla1[],2,FALSE),"")</f>
        <v/>
      </c>
      <c r="AM624" t="str">
        <f>+IFERROR(VLOOKUP(AL624,[1]!Tabla_áreas[#Data],3,FALSE),"")</f>
        <v/>
      </c>
      <c r="AN624" t="str">
        <f t="shared" si="19"/>
        <v/>
      </c>
      <c r="AO624" t="str">
        <f>IFERROR(VLOOKUP(AN624,[1]!Tabla1[[#All],[HdP Cód Nuevo]:[HdP Nombre]],2,FALSE),"")</f>
        <v/>
      </c>
      <c r="AP624" t="str">
        <f t="shared" si="20"/>
        <v/>
      </c>
    </row>
    <row r="625" spans="36:42" x14ac:dyDescent="0.25">
      <c r="AJ625" s="7"/>
      <c r="AL625" s="7" t="str">
        <f>+IFERROR(VLOOKUP(AK625,Tabla1[],2,FALSE),"")</f>
        <v/>
      </c>
      <c r="AM625" t="str">
        <f>+IFERROR(VLOOKUP(AL625,[1]!Tabla_áreas[#Data],3,FALSE),"")</f>
        <v/>
      </c>
      <c r="AN625" t="str">
        <f t="shared" si="19"/>
        <v/>
      </c>
      <c r="AO625" t="str">
        <f>IFERROR(VLOOKUP(AN625,[1]!Tabla1[[#All],[HdP Cód Nuevo]:[HdP Nombre]],2,FALSE),"")</f>
        <v/>
      </c>
      <c r="AP625" t="str">
        <f t="shared" si="20"/>
        <v/>
      </c>
    </row>
    <row r="626" spans="36:42" x14ac:dyDescent="0.25">
      <c r="AJ626" s="7"/>
      <c r="AL626" s="7" t="str">
        <f>+IFERROR(VLOOKUP(AK626,Tabla1[],2,FALSE),"")</f>
        <v/>
      </c>
      <c r="AM626" t="str">
        <f>+IFERROR(VLOOKUP(AL626,[1]!Tabla_áreas[#Data],3,FALSE),"")</f>
        <v/>
      </c>
      <c r="AN626" t="str">
        <f t="shared" si="19"/>
        <v/>
      </c>
      <c r="AO626" t="str">
        <f>IFERROR(VLOOKUP(AN626,[1]!Tabla1[[#All],[HdP Cód Nuevo]:[HdP Nombre]],2,FALSE),"")</f>
        <v/>
      </c>
      <c r="AP626" t="str">
        <f t="shared" si="20"/>
        <v/>
      </c>
    </row>
    <row r="627" spans="36:42" x14ac:dyDescent="0.25">
      <c r="AJ627" s="7"/>
      <c r="AL627" s="7" t="str">
        <f>+IFERROR(VLOOKUP(AK627,Tabla1[],2,FALSE),"")</f>
        <v/>
      </c>
      <c r="AM627" t="str">
        <f>+IFERROR(VLOOKUP(AL627,[1]!Tabla_áreas[#Data],3,FALSE),"")</f>
        <v/>
      </c>
      <c r="AN627" t="str">
        <f t="shared" si="19"/>
        <v/>
      </c>
      <c r="AO627" t="str">
        <f>IFERROR(VLOOKUP(AN627,[1]!Tabla1[[#All],[HdP Cód Nuevo]:[HdP Nombre]],2,FALSE),"")</f>
        <v/>
      </c>
      <c r="AP627" t="str">
        <f t="shared" si="20"/>
        <v/>
      </c>
    </row>
    <row r="628" spans="36:42" x14ac:dyDescent="0.25">
      <c r="AJ628" s="7"/>
      <c r="AL628" s="7" t="str">
        <f>+IFERROR(VLOOKUP(AK628,Tabla1[],2,FALSE),"")</f>
        <v/>
      </c>
      <c r="AM628" t="str">
        <f>+IFERROR(VLOOKUP(AL628,[1]!Tabla_áreas[#Data],3,FALSE),"")</f>
        <v/>
      </c>
      <c r="AN628" t="str">
        <f t="shared" si="19"/>
        <v/>
      </c>
      <c r="AO628" t="str">
        <f>IFERROR(VLOOKUP(AN628,[1]!Tabla1[[#All],[HdP Cód Nuevo]:[HdP Nombre]],2,FALSE),"")</f>
        <v/>
      </c>
      <c r="AP628" t="str">
        <f t="shared" si="20"/>
        <v/>
      </c>
    </row>
    <row r="629" spans="36:42" x14ac:dyDescent="0.25">
      <c r="AJ629" s="7"/>
      <c r="AL629" s="7" t="str">
        <f>+IFERROR(VLOOKUP(AK629,Tabla1[],2,FALSE),"")</f>
        <v/>
      </c>
      <c r="AM629" t="str">
        <f>+IFERROR(VLOOKUP(AL629,[1]!Tabla_áreas[#Data],3,FALSE),"")</f>
        <v/>
      </c>
      <c r="AN629" t="str">
        <f t="shared" si="19"/>
        <v/>
      </c>
      <c r="AO629" t="str">
        <f>IFERROR(VLOOKUP(AN629,[1]!Tabla1[[#All],[HdP Cód Nuevo]:[HdP Nombre]],2,FALSE),"")</f>
        <v/>
      </c>
      <c r="AP629" t="str">
        <f t="shared" si="20"/>
        <v/>
      </c>
    </row>
    <row r="630" spans="36:42" x14ac:dyDescent="0.25">
      <c r="AJ630" s="7"/>
      <c r="AL630" s="7" t="str">
        <f>+IFERROR(VLOOKUP(AK630,Tabla1[],2,FALSE),"")</f>
        <v/>
      </c>
      <c r="AM630" t="str">
        <f>+IFERROR(VLOOKUP(AL630,[1]!Tabla_áreas[#Data],3,FALSE),"")</f>
        <v/>
      </c>
      <c r="AN630" t="str">
        <f t="shared" si="19"/>
        <v/>
      </c>
      <c r="AO630" t="str">
        <f>IFERROR(VLOOKUP(AN630,[1]!Tabla1[[#All],[HdP Cód Nuevo]:[HdP Nombre]],2,FALSE),"")</f>
        <v/>
      </c>
      <c r="AP630" t="str">
        <f t="shared" si="20"/>
        <v/>
      </c>
    </row>
    <row r="631" spans="36:42" x14ac:dyDescent="0.25">
      <c r="AJ631" s="7"/>
      <c r="AL631" s="7" t="str">
        <f>+IFERROR(VLOOKUP(AK631,Tabla1[],2,FALSE),"")</f>
        <v/>
      </c>
      <c r="AM631" t="str">
        <f>+IFERROR(VLOOKUP(AL631,[1]!Tabla_áreas[#Data],3,FALSE),"")</f>
        <v/>
      </c>
      <c r="AN631" t="str">
        <f t="shared" si="19"/>
        <v/>
      </c>
      <c r="AO631" t="str">
        <f>IFERROR(VLOOKUP(AN631,[1]!Tabla1[[#All],[HdP Cód Nuevo]:[HdP Nombre]],2,FALSE),"")</f>
        <v/>
      </c>
      <c r="AP631" t="str">
        <f t="shared" si="20"/>
        <v/>
      </c>
    </row>
    <row r="632" spans="36:42" x14ac:dyDescent="0.25">
      <c r="AJ632" s="7"/>
      <c r="AL632" s="7" t="str">
        <f>+IFERROR(VLOOKUP(AK632,Tabla1[],2,FALSE),"")</f>
        <v/>
      </c>
      <c r="AM632" t="str">
        <f>+IFERROR(VLOOKUP(AL632,[1]!Tabla_áreas[#Data],3,FALSE),"")</f>
        <v/>
      </c>
      <c r="AN632" t="str">
        <f t="shared" si="19"/>
        <v/>
      </c>
      <c r="AO632" t="str">
        <f>IFERROR(VLOOKUP(AN632,[1]!Tabla1[[#All],[HdP Cód Nuevo]:[HdP Nombre]],2,FALSE),"")</f>
        <v/>
      </c>
      <c r="AP632" t="str">
        <f t="shared" si="20"/>
        <v/>
      </c>
    </row>
    <row r="633" spans="36:42" x14ac:dyDescent="0.25">
      <c r="AJ633" s="7"/>
      <c r="AL633" s="7" t="str">
        <f>+IFERROR(VLOOKUP(AK633,Tabla1[],2,FALSE),"")</f>
        <v/>
      </c>
      <c r="AM633" t="str">
        <f>+IFERROR(VLOOKUP(AL633,[1]!Tabla_áreas[#Data],3,FALSE),"")</f>
        <v/>
      </c>
      <c r="AN633" t="str">
        <f t="shared" si="19"/>
        <v/>
      </c>
      <c r="AO633" t="str">
        <f>IFERROR(VLOOKUP(AN633,[1]!Tabla1[[#All],[HdP Cód Nuevo]:[HdP Nombre]],2,FALSE),"")</f>
        <v/>
      </c>
      <c r="AP633" t="str">
        <f t="shared" si="20"/>
        <v/>
      </c>
    </row>
    <row r="634" spans="36:42" x14ac:dyDescent="0.25">
      <c r="AJ634" s="7"/>
      <c r="AL634" s="7" t="str">
        <f>+IFERROR(VLOOKUP(AK634,Tabla1[],2,FALSE),"")</f>
        <v/>
      </c>
      <c r="AM634" t="str">
        <f>+IFERROR(VLOOKUP(AL634,[1]!Tabla_áreas[#Data],3,FALSE),"")</f>
        <v/>
      </c>
      <c r="AN634" t="str">
        <f t="shared" si="19"/>
        <v/>
      </c>
      <c r="AO634" t="str">
        <f>IFERROR(VLOOKUP(AN634,[1]!Tabla1[[#All],[HdP Cód Nuevo]:[HdP Nombre]],2,FALSE),"")</f>
        <v/>
      </c>
      <c r="AP634" t="str">
        <f t="shared" si="20"/>
        <v/>
      </c>
    </row>
    <row r="635" spans="36:42" x14ac:dyDescent="0.25">
      <c r="AJ635" s="7"/>
      <c r="AL635" s="7" t="str">
        <f>+IFERROR(VLOOKUP(AK635,Tabla1[],2,FALSE),"")</f>
        <v/>
      </c>
      <c r="AM635" t="str">
        <f>+IFERROR(VLOOKUP(AL635,[1]!Tabla_áreas[#Data],3,FALSE),"")</f>
        <v/>
      </c>
      <c r="AN635" t="str">
        <f t="shared" si="19"/>
        <v/>
      </c>
      <c r="AO635" t="str">
        <f>IFERROR(VLOOKUP(AN635,[1]!Tabla1[[#All],[HdP Cód Nuevo]:[HdP Nombre]],2,FALSE),"")</f>
        <v/>
      </c>
      <c r="AP635" t="str">
        <f t="shared" si="20"/>
        <v/>
      </c>
    </row>
    <row r="636" spans="36:42" x14ac:dyDescent="0.25">
      <c r="AJ636" s="7"/>
      <c r="AL636" s="7" t="str">
        <f>+IFERROR(VLOOKUP(AK636,Tabla1[],2,FALSE),"")</f>
        <v/>
      </c>
      <c r="AM636" t="str">
        <f>+IFERROR(VLOOKUP(AL636,[1]!Tabla_áreas[#Data],3,FALSE),"")</f>
        <v/>
      </c>
      <c r="AN636" t="str">
        <f t="shared" si="19"/>
        <v/>
      </c>
      <c r="AO636" t="str">
        <f>IFERROR(VLOOKUP(AN636,[1]!Tabla1[[#All],[HdP Cód Nuevo]:[HdP Nombre]],2,FALSE),"")</f>
        <v/>
      </c>
      <c r="AP636" t="str">
        <f t="shared" si="20"/>
        <v/>
      </c>
    </row>
    <row r="637" spans="36:42" x14ac:dyDescent="0.25">
      <c r="AJ637" s="7"/>
      <c r="AL637" s="7" t="str">
        <f>+IFERROR(VLOOKUP(AK637,Tabla1[],2,FALSE),"")</f>
        <v/>
      </c>
      <c r="AM637" t="str">
        <f>+IFERROR(VLOOKUP(AL637,[1]!Tabla_áreas[#Data],3,FALSE),"")</f>
        <v/>
      </c>
      <c r="AN637" t="str">
        <f t="shared" si="19"/>
        <v/>
      </c>
      <c r="AO637" t="str">
        <f>IFERROR(VLOOKUP(AN637,[1]!Tabla1[[#All],[HdP Cód Nuevo]:[HdP Nombre]],2,FALSE),"")</f>
        <v/>
      </c>
      <c r="AP637" t="str">
        <f t="shared" si="20"/>
        <v/>
      </c>
    </row>
    <row r="638" spans="36:42" x14ac:dyDescent="0.25">
      <c r="AJ638" s="7"/>
      <c r="AL638" s="7" t="str">
        <f>+IFERROR(VLOOKUP(AK638,Tabla1[],2,FALSE),"")</f>
        <v/>
      </c>
      <c r="AM638" t="str">
        <f>+IFERROR(VLOOKUP(AL638,[1]!Tabla_áreas[#Data],3,FALSE),"")</f>
        <v/>
      </c>
      <c r="AN638" t="str">
        <f t="shared" si="19"/>
        <v/>
      </c>
      <c r="AO638" t="str">
        <f>IFERROR(VLOOKUP(AN638,[1]!Tabla1[[#All],[HdP Cód Nuevo]:[HdP Nombre]],2,FALSE),"")</f>
        <v/>
      </c>
      <c r="AP638" t="str">
        <f t="shared" si="20"/>
        <v/>
      </c>
    </row>
    <row r="639" spans="36:42" x14ac:dyDescent="0.25">
      <c r="AJ639" s="7"/>
      <c r="AL639" s="7" t="str">
        <f>+IFERROR(VLOOKUP(AK639,Tabla1[],2,FALSE),"")</f>
        <v/>
      </c>
      <c r="AM639" t="str">
        <f>+IFERROR(VLOOKUP(AL639,[1]!Tabla_áreas[#Data],3,FALSE),"")</f>
        <v/>
      </c>
      <c r="AN639" t="str">
        <f t="shared" si="19"/>
        <v/>
      </c>
      <c r="AO639" t="str">
        <f>IFERROR(VLOOKUP(AN639,[1]!Tabla1[[#All],[HdP Cód Nuevo]:[HdP Nombre]],2,FALSE),"")</f>
        <v/>
      </c>
      <c r="AP639" t="str">
        <f t="shared" si="20"/>
        <v/>
      </c>
    </row>
    <row r="640" spans="36:42" x14ac:dyDescent="0.25">
      <c r="AJ640" s="7"/>
      <c r="AL640" s="7" t="str">
        <f>+IFERROR(VLOOKUP(AK640,Tabla1[],2,FALSE),"")</f>
        <v/>
      </c>
      <c r="AM640" t="str">
        <f>+IFERROR(VLOOKUP(AL640,[1]!Tabla_áreas[#Data],3,FALSE),"")</f>
        <v/>
      </c>
      <c r="AN640" t="str">
        <f t="shared" si="19"/>
        <v/>
      </c>
      <c r="AO640" t="str">
        <f>IFERROR(VLOOKUP(AN640,[1]!Tabla1[[#All],[HdP Cód Nuevo]:[HdP Nombre]],2,FALSE),"")</f>
        <v/>
      </c>
      <c r="AP640" t="str">
        <f t="shared" si="20"/>
        <v/>
      </c>
    </row>
    <row r="641" spans="36:42" x14ac:dyDescent="0.25">
      <c r="AJ641" s="7"/>
      <c r="AL641" s="7" t="str">
        <f>+IFERROR(VLOOKUP(AK641,Tabla1[],2,FALSE),"")</f>
        <v/>
      </c>
      <c r="AM641" t="str">
        <f>+IFERROR(VLOOKUP(AL641,[1]!Tabla_áreas[#Data],3,FALSE),"")</f>
        <v/>
      </c>
      <c r="AN641" t="str">
        <f t="shared" ref="AN641:AN665" si="21">IF(AL641="","",AL641&amp;"-"&amp;RIGHT(AK641,5))</f>
        <v/>
      </c>
      <c r="AO641" t="str">
        <f>IFERROR(VLOOKUP(AN641,[1]!Tabla1[[#All],[HdP Cód Nuevo]:[HdP Nombre]],2,FALSE),"")</f>
        <v/>
      </c>
      <c r="AP641" t="str">
        <f t="shared" si="20"/>
        <v/>
      </c>
    </row>
    <row r="642" spans="36:42" x14ac:dyDescent="0.25">
      <c r="AJ642" s="7"/>
      <c r="AL642" s="7" t="str">
        <f>+IFERROR(VLOOKUP(AK642,Tabla1[],2,FALSE),"")</f>
        <v/>
      </c>
      <c r="AM642" t="str">
        <f>+IFERROR(VLOOKUP(AL642,[1]!Tabla_áreas[#Data],3,FALSE),"")</f>
        <v/>
      </c>
      <c r="AN642" t="str">
        <f t="shared" si="21"/>
        <v/>
      </c>
      <c r="AO642" t="str">
        <f>IFERROR(VLOOKUP(AN642,[1]!Tabla1[[#All],[HdP Cód Nuevo]:[HdP Nombre]],2,FALSE),"")</f>
        <v/>
      </c>
      <c r="AP642" t="str">
        <f t="shared" si="20"/>
        <v/>
      </c>
    </row>
    <row r="643" spans="36:42" x14ac:dyDescent="0.25">
      <c r="AJ643" s="7"/>
      <c r="AL643" s="7" t="str">
        <f>+IFERROR(VLOOKUP(AK643,Tabla1[],2,FALSE),"")</f>
        <v/>
      </c>
      <c r="AM643" t="str">
        <f>+IFERROR(VLOOKUP(AL643,[1]!Tabla_áreas[#Data],3,FALSE),"")</f>
        <v/>
      </c>
      <c r="AN643" t="str">
        <f t="shared" si="21"/>
        <v/>
      </c>
      <c r="AO643" t="str">
        <f>IFERROR(VLOOKUP(AN643,[1]!Tabla1[[#All],[HdP Cód Nuevo]:[HdP Nombre]],2,FALSE),"")</f>
        <v/>
      </c>
      <c r="AP643" t="str">
        <f t="shared" si="20"/>
        <v/>
      </c>
    </row>
    <row r="644" spans="36:42" x14ac:dyDescent="0.25">
      <c r="AJ644" s="7"/>
      <c r="AL644" s="7" t="str">
        <f>+IFERROR(VLOOKUP(AK644,Tabla1[],2,FALSE),"")</f>
        <v/>
      </c>
      <c r="AM644" t="str">
        <f>+IFERROR(VLOOKUP(AL644,[1]!Tabla_áreas[#Data],3,FALSE),"")</f>
        <v/>
      </c>
      <c r="AN644" t="str">
        <f t="shared" si="21"/>
        <v/>
      </c>
      <c r="AO644" t="str">
        <f>IFERROR(VLOOKUP(AN644,[1]!Tabla1[[#All],[HdP Cód Nuevo]:[HdP Nombre]],2,FALSE),"")</f>
        <v/>
      </c>
      <c r="AP644" t="str">
        <f t="shared" si="20"/>
        <v/>
      </c>
    </row>
    <row r="645" spans="36:42" x14ac:dyDescent="0.25">
      <c r="AJ645" s="7"/>
      <c r="AL645" s="7" t="str">
        <f>+IFERROR(VLOOKUP(AK645,Tabla1[],2,FALSE),"")</f>
        <v/>
      </c>
      <c r="AM645" t="str">
        <f>+IFERROR(VLOOKUP(AL645,[1]!Tabla_áreas[#Data],3,FALSE),"")</f>
        <v/>
      </c>
      <c r="AN645" t="str">
        <f t="shared" si="21"/>
        <v/>
      </c>
      <c r="AO645" t="str">
        <f>IFERROR(VLOOKUP(AN645,[1]!Tabla1[[#All],[HdP Cód Nuevo]:[HdP Nombre]],2,FALSE),"")</f>
        <v/>
      </c>
      <c r="AP645" t="str">
        <f t="shared" si="20"/>
        <v/>
      </c>
    </row>
    <row r="646" spans="36:42" x14ac:dyDescent="0.25">
      <c r="AJ646" s="7"/>
      <c r="AL646" s="7" t="str">
        <f>+IFERROR(VLOOKUP(AK646,Tabla1[],2,FALSE),"")</f>
        <v/>
      </c>
      <c r="AM646" t="str">
        <f>+IFERROR(VLOOKUP(AL646,[1]!Tabla_áreas[#Data],3,FALSE),"")</f>
        <v/>
      </c>
      <c r="AN646" t="str">
        <f t="shared" si="21"/>
        <v/>
      </c>
      <c r="AO646" t="str">
        <f>IFERROR(VLOOKUP(AN646,[1]!Tabla1[[#All],[HdP Cód Nuevo]:[HdP Nombre]],2,FALSE),"")</f>
        <v/>
      </c>
      <c r="AP646" t="str">
        <f t="shared" si="20"/>
        <v/>
      </c>
    </row>
    <row r="647" spans="36:42" x14ac:dyDescent="0.25">
      <c r="AJ647" s="7"/>
      <c r="AL647" s="7" t="str">
        <f>+IFERROR(VLOOKUP(AK647,Tabla1[],2,FALSE),"")</f>
        <v/>
      </c>
      <c r="AM647" t="str">
        <f>+IFERROR(VLOOKUP(AL647,[1]!Tabla_áreas[#Data],3,FALSE),"")</f>
        <v/>
      </c>
      <c r="AN647" t="str">
        <f t="shared" si="21"/>
        <v/>
      </c>
      <c r="AO647" t="str">
        <f>IFERROR(VLOOKUP(AN647,[1]!Tabla1[[#All],[HdP Cód Nuevo]:[HdP Nombre]],2,FALSE),"")</f>
        <v/>
      </c>
      <c r="AP647" t="str">
        <f t="shared" si="20"/>
        <v/>
      </c>
    </row>
    <row r="648" spans="36:42" x14ac:dyDescent="0.25">
      <c r="AJ648" s="7"/>
      <c r="AL648" s="7" t="str">
        <f>+IFERROR(VLOOKUP(AK648,Tabla1[],2,FALSE),"")</f>
        <v/>
      </c>
      <c r="AM648" t="str">
        <f>+IFERROR(VLOOKUP(AL648,[1]!Tabla_áreas[#Data],3,FALSE),"")</f>
        <v/>
      </c>
      <c r="AN648" t="str">
        <f t="shared" si="21"/>
        <v/>
      </c>
      <c r="AO648" t="str">
        <f>IFERROR(VLOOKUP(AN648,[1]!Tabla1[[#All],[HdP Cód Nuevo]:[HdP Nombre]],2,FALSE),"")</f>
        <v/>
      </c>
      <c r="AP648" t="str">
        <f t="shared" si="20"/>
        <v/>
      </c>
    </row>
    <row r="649" spans="36:42" x14ac:dyDescent="0.25">
      <c r="AJ649" s="7"/>
      <c r="AL649" s="7" t="str">
        <f>+IFERROR(VLOOKUP(AK649,Tabla1[],2,FALSE),"")</f>
        <v/>
      </c>
      <c r="AM649" t="str">
        <f>+IFERROR(VLOOKUP(AL649,[1]!Tabla_áreas[#Data],3,FALSE),"")</f>
        <v/>
      </c>
      <c r="AN649" t="str">
        <f t="shared" si="21"/>
        <v/>
      </c>
      <c r="AO649" t="str">
        <f>IFERROR(VLOOKUP(AN649,[1]!Tabla1[[#All],[HdP Cód Nuevo]:[HdP Nombre]],2,FALSE),"")</f>
        <v/>
      </c>
      <c r="AP649" t="str">
        <f t="shared" si="20"/>
        <v/>
      </c>
    </row>
    <row r="650" spans="36:42" x14ac:dyDescent="0.25">
      <c r="AJ650" s="7"/>
      <c r="AL650" s="7" t="str">
        <f>+IFERROR(VLOOKUP(AK650,Tabla1[],2,FALSE),"")</f>
        <v/>
      </c>
      <c r="AM650" t="str">
        <f>+IFERROR(VLOOKUP(AL650,[1]!Tabla_áreas[#Data],3,FALSE),"")</f>
        <v/>
      </c>
      <c r="AN650" t="str">
        <f t="shared" si="21"/>
        <v/>
      </c>
      <c r="AO650" t="str">
        <f>IFERROR(VLOOKUP(AN650,[1]!Tabla1[[#All],[HdP Cód Nuevo]:[HdP Nombre]],2,FALSE),"")</f>
        <v/>
      </c>
      <c r="AP650" t="str">
        <f t="shared" ref="AP650:AP665" si="22">IF(AL650="","",$AK$4&amp;AM650&amp;"\"&amp;AN650&amp;" "&amp;AO650&amp;$AK$5)</f>
        <v/>
      </c>
    </row>
    <row r="651" spans="36:42" x14ac:dyDescent="0.25">
      <c r="AJ651" s="7"/>
      <c r="AL651" s="7" t="str">
        <f>+IFERROR(VLOOKUP(AK651,Tabla1[],2,FALSE),"")</f>
        <v/>
      </c>
      <c r="AM651" t="str">
        <f>+IFERROR(VLOOKUP(AL651,[1]!Tabla_áreas[#Data],3,FALSE),"")</f>
        <v/>
      </c>
      <c r="AN651" t="str">
        <f t="shared" si="21"/>
        <v/>
      </c>
      <c r="AO651" t="str">
        <f>IFERROR(VLOOKUP(AN651,[1]!Tabla1[[#All],[HdP Cód Nuevo]:[HdP Nombre]],2,FALSE),"")</f>
        <v/>
      </c>
      <c r="AP651" t="str">
        <f t="shared" si="22"/>
        <v/>
      </c>
    </row>
    <row r="652" spans="36:42" x14ac:dyDescent="0.25">
      <c r="AJ652" s="7"/>
      <c r="AL652" s="7" t="str">
        <f>+IFERROR(VLOOKUP(AK652,Tabla1[],2,FALSE),"")</f>
        <v/>
      </c>
      <c r="AM652" t="str">
        <f>+IFERROR(VLOOKUP(AL652,[1]!Tabla_áreas[#Data],3,FALSE),"")</f>
        <v/>
      </c>
      <c r="AN652" t="str">
        <f t="shared" si="21"/>
        <v/>
      </c>
      <c r="AO652" t="str">
        <f>IFERROR(VLOOKUP(AN652,[1]!Tabla1[[#All],[HdP Cód Nuevo]:[HdP Nombre]],2,FALSE),"")</f>
        <v/>
      </c>
      <c r="AP652" t="str">
        <f t="shared" si="22"/>
        <v/>
      </c>
    </row>
    <row r="653" spans="36:42" x14ac:dyDescent="0.25">
      <c r="AJ653" s="7"/>
      <c r="AL653" s="7" t="str">
        <f>+IFERROR(VLOOKUP(AK653,Tabla1[],2,FALSE),"")</f>
        <v/>
      </c>
      <c r="AM653" t="str">
        <f>+IFERROR(VLOOKUP(AL653,[1]!Tabla_áreas[#Data],3,FALSE),"")</f>
        <v/>
      </c>
      <c r="AN653" t="str">
        <f t="shared" si="21"/>
        <v/>
      </c>
      <c r="AO653" t="str">
        <f>IFERROR(VLOOKUP(AN653,[1]!Tabla1[[#All],[HdP Cód Nuevo]:[HdP Nombre]],2,FALSE),"")</f>
        <v/>
      </c>
      <c r="AP653" t="str">
        <f t="shared" si="22"/>
        <v/>
      </c>
    </row>
    <row r="654" spans="36:42" x14ac:dyDescent="0.25">
      <c r="AJ654" s="7"/>
      <c r="AL654" s="7" t="str">
        <f>+IFERROR(VLOOKUP(AK654,Tabla1[],2,FALSE),"")</f>
        <v/>
      </c>
      <c r="AM654" t="str">
        <f>+IFERROR(VLOOKUP(AL654,[1]!Tabla_áreas[#Data],3,FALSE),"")</f>
        <v/>
      </c>
      <c r="AN654" t="str">
        <f t="shared" si="21"/>
        <v/>
      </c>
      <c r="AO654" t="str">
        <f>IFERROR(VLOOKUP(AN654,[1]!Tabla1[[#All],[HdP Cód Nuevo]:[HdP Nombre]],2,FALSE),"")</f>
        <v/>
      </c>
      <c r="AP654" t="str">
        <f t="shared" si="22"/>
        <v/>
      </c>
    </row>
    <row r="655" spans="36:42" x14ac:dyDescent="0.25">
      <c r="AJ655" s="7"/>
      <c r="AL655" s="7" t="str">
        <f>+IFERROR(VLOOKUP(AK655,Tabla1[],2,FALSE),"")</f>
        <v/>
      </c>
      <c r="AM655" t="str">
        <f>+IFERROR(VLOOKUP(AL655,[1]!Tabla_áreas[#Data],3,FALSE),"")</f>
        <v/>
      </c>
      <c r="AN655" t="str">
        <f t="shared" si="21"/>
        <v/>
      </c>
      <c r="AO655" t="str">
        <f>IFERROR(VLOOKUP(AN655,[1]!Tabla1[[#All],[HdP Cód Nuevo]:[HdP Nombre]],2,FALSE),"")</f>
        <v/>
      </c>
      <c r="AP655" t="str">
        <f t="shared" si="22"/>
        <v/>
      </c>
    </row>
    <row r="656" spans="36:42" x14ac:dyDescent="0.25">
      <c r="AJ656" s="7"/>
      <c r="AL656" s="7" t="str">
        <f>+IFERROR(VLOOKUP(AK656,Tabla1[],2,FALSE),"")</f>
        <v/>
      </c>
      <c r="AM656" t="str">
        <f>+IFERROR(VLOOKUP(AL656,[1]!Tabla_áreas[#Data],3,FALSE),"")</f>
        <v/>
      </c>
      <c r="AN656" t="str">
        <f t="shared" si="21"/>
        <v/>
      </c>
      <c r="AO656" t="str">
        <f>IFERROR(VLOOKUP(AN656,[1]!Tabla1[[#All],[HdP Cód Nuevo]:[HdP Nombre]],2,FALSE),"")</f>
        <v/>
      </c>
      <c r="AP656" t="str">
        <f t="shared" si="22"/>
        <v/>
      </c>
    </row>
    <row r="657" spans="36:42" x14ac:dyDescent="0.25">
      <c r="AJ657" s="7"/>
      <c r="AL657" s="7" t="str">
        <f>+IFERROR(VLOOKUP(AK657,Tabla1[],2,FALSE),"")</f>
        <v/>
      </c>
      <c r="AM657" t="str">
        <f>+IFERROR(VLOOKUP(AL657,[1]!Tabla_áreas[#Data],3,FALSE),"")</f>
        <v/>
      </c>
      <c r="AN657" t="str">
        <f t="shared" si="21"/>
        <v/>
      </c>
      <c r="AO657" t="str">
        <f>IFERROR(VLOOKUP(AN657,[1]!Tabla1[[#All],[HdP Cód Nuevo]:[HdP Nombre]],2,FALSE),"")</f>
        <v/>
      </c>
      <c r="AP657" t="str">
        <f t="shared" si="22"/>
        <v/>
      </c>
    </row>
    <row r="658" spans="36:42" x14ac:dyDescent="0.25">
      <c r="AJ658" s="7"/>
      <c r="AL658" s="7" t="str">
        <f>+IFERROR(VLOOKUP(AK658,Tabla1[],2,FALSE),"")</f>
        <v/>
      </c>
      <c r="AM658" t="str">
        <f>+IFERROR(VLOOKUP(AL658,[1]!Tabla_áreas[#Data],3,FALSE),"")</f>
        <v/>
      </c>
      <c r="AN658" t="str">
        <f t="shared" si="21"/>
        <v/>
      </c>
      <c r="AO658" t="str">
        <f>IFERROR(VLOOKUP(AN658,[1]!Tabla1[[#All],[HdP Cód Nuevo]:[HdP Nombre]],2,FALSE),"")</f>
        <v/>
      </c>
      <c r="AP658" t="str">
        <f t="shared" si="22"/>
        <v/>
      </c>
    </row>
    <row r="659" spans="36:42" x14ac:dyDescent="0.25">
      <c r="AJ659" s="7"/>
      <c r="AL659" s="7" t="str">
        <f>+IFERROR(VLOOKUP(AK659,Tabla1[],2,FALSE),"")</f>
        <v/>
      </c>
      <c r="AM659" t="str">
        <f>+IFERROR(VLOOKUP(AL659,[1]!Tabla_áreas[#Data],3,FALSE),"")</f>
        <v/>
      </c>
      <c r="AN659" t="str">
        <f t="shared" si="21"/>
        <v/>
      </c>
      <c r="AO659" t="str">
        <f>IFERROR(VLOOKUP(AN659,[1]!Tabla1[[#All],[HdP Cód Nuevo]:[HdP Nombre]],2,FALSE),"")</f>
        <v/>
      </c>
      <c r="AP659" t="str">
        <f t="shared" si="22"/>
        <v/>
      </c>
    </row>
    <row r="660" spans="36:42" x14ac:dyDescent="0.25">
      <c r="AJ660" s="7"/>
      <c r="AL660" s="7" t="str">
        <f>+IFERROR(VLOOKUP(AK660,Tabla1[],2,FALSE),"")</f>
        <v/>
      </c>
      <c r="AM660" t="str">
        <f>+IFERROR(VLOOKUP(AL660,[1]!Tabla_áreas[#Data],3,FALSE),"")</f>
        <v/>
      </c>
      <c r="AN660" t="str">
        <f t="shared" si="21"/>
        <v/>
      </c>
      <c r="AO660" t="str">
        <f>IFERROR(VLOOKUP(AN660,[1]!Tabla1[[#All],[HdP Cód Nuevo]:[HdP Nombre]],2,FALSE),"")</f>
        <v/>
      </c>
      <c r="AP660" t="str">
        <f t="shared" si="22"/>
        <v/>
      </c>
    </row>
    <row r="661" spans="36:42" x14ac:dyDescent="0.25">
      <c r="AJ661" s="7"/>
      <c r="AL661" s="7" t="str">
        <f>+IFERROR(VLOOKUP(AK661,Tabla1[],2,FALSE),"")</f>
        <v/>
      </c>
      <c r="AM661" t="str">
        <f>+IFERROR(VLOOKUP(AL661,[1]!Tabla_áreas[#Data],3,FALSE),"")</f>
        <v/>
      </c>
      <c r="AN661" t="str">
        <f t="shared" si="21"/>
        <v/>
      </c>
      <c r="AO661" t="str">
        <f>IFERROR(VLOOKUP(AN661,[1]!Tabla1[[#All],[HdP Cód Nuevo]:[HdP Nombre]],2,FALSE),"")</f>
        <v/>
      </c>
      <c r="AP661" t="str">
        <f t="shared" si="22"/>
        <v/>
      </c>
    </row>
    <row r="662" spans="36:42" x14ac:dyDescent="0.25">
      <c r="AJ662" s="7"/>
      <c r="AL662" s="7" t="str">
        <f>+IFERROR(VLOOKUP(AK662,Tabla1[],2,FALSE),"")</f>
        <v/>
      </c>
      <c r="AM662" t="str">
        <f>+IFERROR(VLOOKUP(AL662,[1]!Tabla_áreas[#Data],3,FALSE),"")</f>
        <v/>
      </c>
      <c r="AN662" t="str">
        <f t="shared" si="21"/>
        <v/>
      </c>
      <c r="AO662" t="str">
        <f>IFERROR(VLOOKUP(AN662,[1]!Tabla1[[#All],[HdP Cód Nuevo]:[HdP Nombre]],2,FALSE),"")</f>
        <v/>
      </c>
      <c r="AP662" t="str">
        <f t="shared" si="22"/>
        <v/>
      </c>
    </row>
    <row r="663" spans="36:42" x14ac:dyDescent="0.25">
      <c r="AJ663" s="7"/>
      <c r="AL663" s="7" t="str">
        <f>+IFERROR(VLOOKUP(AK663,Tabla1[],2,FALSE),"")</f>
        <v/>
      </c>
      <c r="AM663" t="str">
        <f>+IFERROR(VLOOKUP(AL663,[1]!Tabla_áreas[#Data],3,FALSE),"")</f>
        <v/>
      </c>
      <c r="AN663" t="str">
        <f t="shared" si="21"/>
        <v/>
      </c>
      <c r="AO663" t="str">
        <f>IFERROR(VLOOKUP(AN663,[1]!Tabla1[[#All],[HdP Cód Nuevo]:[HdP Nombre]],2,FALSE),"")</f>
        <v/>
      </c>
      <c r="AP663" t="str">
        <f t="shared" si="22"/>
        <v/>
      </c>
    </row>
    <row r="664" spans="36:42" x14ac:dyDescent="0.25">
      <c r="AJ664" s="7"/>
      <c r="AL664" s="7" t="str">
        <f>+IFERROR(VLOOKUP(AK664,Tabla1[],2,FALSE),"")</f>
        <v/>
      </c>
      <c r="AM664" t="str">
        <f>+IFERROR(VLOOKUP(AL664,[1]!Tabla_áreas[#Data],3,FALSE),"")</f>
        <v/>
      </c>
      <c r="AN664" t="str">
        <f t="shared" si="21"/>
        <v/>
      </c>
      <c r="AO664" t="str">
        <f>IFERROR(VLOOKUP(AN664,[1]!Tabla1[[#All],[HdP Cód Nuevo]:[HdP Nombre]],2,FALSE),"")</f>
        <v/>
      </c>
      <c r="AP664" t="str">
        <f t="shared" si="22"/>
        <v/>
      </c>
    </row>
    <row r="665" spans="36:42" x14ac:dyDescent="0.25">
      <c r="AJ665" s="7"/>
      <c r="AL665" s="7" t="str">
        <f>+IFERROR(VLOOKUP(AK665,Tabla1[],2,FALSE),"")</f>
        <v/>
      </c>
      <c r="AM665" t="str">
        <f>+IFERROR(VLOOKUP(AL665,[1]!Tabla_áreas[#Data],3,FALSE),"")</f>
        <v/>
      </c>
      <c r="AN665" t="str">
        <f t="shared" si="21"/>
        <v/>
      </c>
      <c r="AO665" t="str">
        <f>IFERROR(VLOOKUP(AN665,[1]!Tabla1[[#All],[HdP Cód Nuevo]:[HdP Nombre]],2,FALSE),"")</f>
        <v/>
      </c>
      <c r="AP665" t="str">
        <f t="shared" si="22"/>
        <v/>
      </c>
    </row>
    <row r="666" spans="36:42" x14ac:dyDescent="0.25">
      <c r="AJ666" s="7"/>
    </row>
    <row r="667" spans="36:42" x14ac:dyDescent="0.25">
      <c r="AJ667" s="7"/>
    </row>
    <row r="668" spans="36:42" x14ac:dyDescent="0.25">
      <c r="AJ668" s="7"/>
    </row>
    <row r="669" spans="36:42" x14ac:dyDescent="0.25">
      <c r="AJ669" s="7"/>
    </row>
    <row r="670" spans="36:42" x14ac:dyDescent="0.25">
      <c r="AJ670" s="7"/>
    </row>
  </sheetData>
  <mergeCells count="50">
    <mergeCell ref="B210:C210"/>
    <mergeCell ref="D210:H210"/>
    <mergeCell ref="I210:K210"/>
    <mergeCell ref="B1:AC3"/>
    <mergeCell ref="B202:J202"/>
    <mergeCell ref="B209:C209"/>
    <mergeCell ref="D209:H209"/>
    <mergeCell ref="I209:K209"/>
    <mergeCell ref="B211:C211"/>
    <mergeCell ref="D211:H211"/>
    <mergeCell ref="I211:K211"/>
    <mergeCell ref="B212:C212"/>
    <mergeCell ref="D212:H212"/>
    <mergeCell ref="I212:K212"/>
    <mergeCell ref="B213:C213"/>
    <mergeCell ref="D213:H213"/>
    <mergeCell ref="I213:K213"/>
    <mergeCell ref="B214:C214"/>
    <mergeCell ref="D214:H214"/>
    <mergeCell ref="I214:K214"/>
    <mergeCell ref="B215:C215"/>
    <mergeCell ref="D215:H215"/>
    <mergeCell ref="I215:K215"/>
    <mergeCell ref="B216:C216"/>
    <mergeCell ref="D216:H216"/>
    <mergeCell ref="I216:K216"/>
    <mergeCell ref="B217:C217"/>
    <mergeCell ref="D217:H217"/>
    <mergeCell ref="I217:K217"/>
    <mergeCell ref="B218:C218"/>
    <mergeCell ref="D218:H218"/>
    <mergeCell ref="I218:K218"/>
    <mergeCell ref="B219:C219"/>
    <mergeCell ref="D219:H219"/>
    <mergeCell ref="I219:K219"/>
    <mergeCell ref="B220:C220"/>
    <mergeCell ref="D220:H220"/>
    <mergeCell ref="I220:K220"/>
    <mergeCell ref="B221:C221"/>
    <mergeCell ref="D221:H221"/>
    <mergeCell ref="I221:K221"/>
    <mergeCell ref="B222:C222"/>
    <mergeCell ref="D222:H222"/>
    <mergeCell ref="I222:K222"/>
    <mergeCell ref="B223:C223"/>
    <mergeCell ref="D223:H223"/>
    <mergeCell ref="I223:K223"/>
    <mergeCell ref="B224:C224"/>
    <mergeCell ref="D224:H224"/>
    <mergeCell ref="I224:K224"/>
  </mergeCells>
  <hyperlinks>
    <hyperlink ref="AK1" r:id="rId1" xr:uid="{81B72B42-5AEB-4EF6-A112-0835A1D1D2A3}"/>
    <hyperlink ref="AK4" r:id="rId2" xr:uid="{C18A37C7-90C8-4C84-8378-313430AAC607}"/>
  </hyperlinks>
  <printOptions horizontalCentered="1"/>
  <pageMargins left="0" right="0" top="0" bottom="0" header="0" footer="0"/>
  <pageSetup paperSize="9" scale="25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6" name="Button 1">
              <controlPr defaultSize="0" print="0" autoFill="0" autoPict="0" macro="[0]!Nombres_CuadrodeTexto">
                <anchor moveWithCells="1" sizeWithCells="1">
                  <from>
                    <xdr:col>32</xdr:col>
                    <xdr:colOff>57150</xdr:colOff>
                    <xdr:row>2</xdr:row>
                    <xdr:rowOff>38100</xdr:rowOff>
                  </from>
                  <to>
                    <xdr:col>34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0" r:id="rId7" name="Button 2">
              <controlPr defaultSize="0" print="0" autoFill="0" autoPict="0" macro="[0]!Hiperviculo">
                <anchor moveWithCells="1" sizeWithCells="1">
                  <from>
                    <xdr:col>32</xdr:col>
                    <xdr:colOff>57150</xdr:colOff>
                    <xdr:row>7</xdr:row>
                    <xdr:rowOff>19050</xdr:rowOff>
                  </from>
                  <to>
                    <xdr:col>34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1" r:id="rId8" name="Button 3">
              <controlPr defaultSize="0" print="0" autoFill="0" autoPict="0" macro="[2]!DiagISO">
                <anchor moveWithCells="1" sizeWithCells="1">
                  <from>
                    <xdr:col>32</xdr:col>
                    <xdr:colOff>57150</xdr:colOff>
                    <xdr:row>10</xdr:row>
                    <xdr:rowOff>0</xdr:rowOff>
                  </from>
                  <to>
                    <xdr:col>34</xdr:col>
                    <xdr:colOff>695325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2" r:id="rId9" name="Button 4">
              <controlPr defaultSize="0" print="0" autoFill="0" autoPict="0" macro="[0]!MostrarFilas">
                <anchor moveWithCells="1" sizeWithCells="1">
                  <from>
                    <xdr:col>32</xdr:col>
                    <xdr:colOff>57150</xdr:colOff>
                    <xdr:row>13</xdr:row>
                    <xdr:rowOff>47625</xdr:rowOff>
                  </from>
                  <to>
                    <xdr:col>34</xdr:col>
                    <xdr:colOff>695325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3" r:id="rId10" name="Button 5">
              <controlPr defaultSize="0" print="0" autoFill="0" autoPict="0" macro="[0]!OcultarFilas">
                <anchor moveWithCells="1" sizeWithCells="1">
                  <from>
                    <xdr:col>32</xdr:col>
                    <xdr:colOff>57150</xdr:colOff>
                    <xdr:row>18</xdr:row>
                    <xdr:rowOff>47625</xdr:rowOff>
                  </from>
                  <to>
                    <xdr:col>34</xdr:col>
                    <xdr:colOff>695325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4" r:id="rId11" name="Button 6">
              <controlPr defaultSize="0" print="0" autoFill="0" autoPict="0" macro="[2]!OrigenYExtensión">
                <anchor moveWithCells="1" sizeWithCells="1">
                  <from>
                    <xdr:col>32</xdr:col>
                    <xdr:colOff>57150</xdr:colOff>
                    <xdr:row>23</xdr:row>
                    <xdr:rowOff>47625</xdr:rowOff>
                  </from>
                  <to>
                    <xdr:col>34</xdr:col>
                    <xdr:colOff>695325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5C9A9-69A0-4E42-BF52-BC492D11873B}">
  <sheetPr codeName="Hoja21">
    <tabColor rgb="FFFF0000"/>
    <pageSetUpPr fitToPage="1"/>
  </sheetPr>
  <dimension ref="B1:AQ679"/>
  <sheetViews>
    <sheetView showGridLines="0" tabSelected="1" topLeftCell="A196" zoomScaleNormal="100" workbookViewId="0">
      <selection activeCell="D219" sqref="D219:H219"/>
    </sheetView>
  </sheetViews>
  <sheetFormatPr baseColWidth="10" defaultRowHeight="15" x14ac:dyDescent="0.25"/>
  <cols>
    <col min="1" max="1" width="4.85546875" customWidth="1"/>
    <col min="3" max="3" width="1.85546875" customWidth="1"/>
    <col min="6" max="6" width="1.85546875" customWidth="1"/>
    <col min="9" max="9" width="1.85546875" customWidth="1"/>
    <col min="12" max="12" width="1.85546875" customWidth="1"/>
    <col min="15" max="15" width="1.85546875" customWidth="1"/>
    <col min="18" max="18" width="1.85546875" customWidth="1"/>
    <col min="20" max="20" width="13" bestFit="1" customWidth="1"/>
    <col min="21" max="21" width="1.85546875" customWidth="1"/>
    <col min="24" max="24" width="1.85546875" customWidth="1"/>
    <col min="27" max="27" width="1.85546875" customWidth="1"/>
    <col min="30" max="30" width="2.140625" customWidth="1"/>
    <col min="36" max="36" width="23.28515625" hidden="1" customWidth="1"/>
    <col min="37" max="37" width="61.85546875" hidden="1" customWidth="1"/>
    <col min="38" max="38" width="25.140625" style="7" hidden="1" customWidth="1"/>
    <col min="39" max="39" width="33.42578125" hidden="1" customWidth="1"/>
    <col min="40" max="40" width="12.7109375" hidden="1" customWidth="1"/>
    <col min="41" max="41" width="36.140625" hidden="1" customWidth="1"/>
    <col min="42" max="42" width="15.7109375" hidden="1" customWidth="1"/>
  </cols>
  <sheetData>
    <row r="1" spans="2:43" ht="15" customHeight="1" x14ac:dyDescent="0.25"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G1" s="21"/>
      <c r="AH1" s="21"/>
      <c r="AI1" s="21"/>
      <c r="AJ1" s="19" t="s">
        <v>952</v>
      </c>
      <c r="AK1" s="4" t="s">
        <v>953</v>
      </c>
      <c r="AL1" s="19" t="s">
        <v>954</v>
      </c>
      <c r="AM1" s="21" t="s">
        <v>940</v>
      </c>
      <c r="AN1" s="21"/>
      <c r="AO1" s="21"/>
      <c r="AP1" s="21"/>
      <c r="AQ1" s="21"/>
    </row>
    <row r="2" spans="2:43" ht="15" customHeight="1" x14ac:dyDescent="0.25"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G2" s="21"/>
      <c r="AH2" s="21"/>
      <c r="AI2" s="21"/>
      <c r="AJ2" s="21"/>
      <c r="AL2" s="19" t="s">
        <v>955</v>
      </c>
      <c r="AM2" s="21" t="e">
        <f>#REF!</f>
        <v>#REF!</v>
      </c>
      <c r="AN2" s="21"/>
      <c r="AO2" s="21"/>
      <c r="AP2" s="21"/>
      <c r="AQ2" s="21"/>
    </row>
    <row r="3" spans="2:43" ht="15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G3" s="21"/>
      <c r="AH3" s="21"/>
      <c r="AI3" s="21"/>
      <c r="AJ3" s="19" t="s">
        <v>4</v>
      </c>
      <c r="AK3" s="17">
        <f>+COUNTA(AJ9:AJ1048576)</f>
        <v>460</v>
      </c>
      <c r="AL3" s="21"/>
      <c r="AM3" s="21"/>
      <c r="AN3" s="21"/>
      <c r="AO3" s="21"/>
      <c r="AP3" s="21"/>
      <c r="AQ3" s="21"/>
    </row>
    <row r="4" spans="2:43" x14ac:dyDescent="0.25">
      <c r="AJ4" s="3" t="s">
        <v>17</v>
      </c>
      <c r="AK4" s="4" t="s">
        <v>18</v>
      </c>
      <c r="AL4" s="3" t="s">
        <v>956</v>
      </c>
      <c r="AM4" s="2" t="e">
        <f>AK4&amp;AM1&amp;AM2</f>
        <v>#REF!</v>
      </c>
      <c r="AO4" s="2" t="e">
        <f>AK4&amp;AM4&amp;AM3</f>
        <v>#REF!</v>
      </c>
    </row>
    <row r="5" spans="2:43" x14ac:dyDescent="0.25">
      <c r="AJ5" s="3" t="s">
        <v>20</v>
      </c>
      <c r="AK5" t="s">
        <v>21</v>
      </c>
      <c r="AL5"/>
    </row>
    <row r="6" spans="2:43" x14ac:dyDescent="0.25">
      <c r="AL6"/>
    </row>
    <row r="7" spans="2:43" x14ac:dyDescent="0.25">
      <c r="AL7"/>
    </row>
    <row r="8" spans="2:43" ht="18.75" x14ac:dyDescent="0.3">
      <c r="AJ8" s="10" t="s">
        <v>836</v>
      </c>
      <c r="AK8" s="9" t="s">
        <v>3</v>
      </c>
      <c r="AL8" s="10" t="s">
        <v>14</v>
      </c>
      <c r="AM8" s="10" t="s">
        <v>22</v>
      </c>
      <c r="AN8" s="10" t="s">
        <v>15</v>
      </c>
      <c r="AO8" s="10" t="s">
        <v>16</v>
      </c>
      <c r="AP8" s="6" t="s">
        <v>19</v>
      </c>
    </row>
    <row r="9" spans="2:43" x14ac:dyDescent="0.25">
      <c r="AJ9" s="7" t="s">
        <v>825</v>
      </c>
      <c r="AL9" s="7" t="str">
        <f>+IFERROR(VLOOKUP(AK9,Tabla1[],2,FALSE),"")</f>
        <v/>
      </c>
      <c r="AM9" t="str">
        <f>+IFERROR(VLOOKUP(AL9,[1]!Tabla_áreas[#Data],3,FALSE),"")</f>
        <v/>
      </c>
      <c r="AN9" t="str">
        <f>IF(AL9="","",AL9&amp;"-"&amp;RIGHT(AK9,5))</f>
        <v/>
      </c>
      <c r="AO9" t="str">
        <f>IFERROR(VLOOKUP(AN9,[1]!Tabla1[[#All],[HdP Cód Nuevo]:[HdP Nombre]],2,FALSE),"")</f>
        <v/>
      </c>
      <c r="AP9" t="str">
        <f t="shared" ref="AP9:AP40" si="0">IF(AL9="","",$AK$4&amp;AM9&amp;"\"&amp;AN9&amp;" "&amp;AO9&amp;$AK$5)</f>
        <v/>
      </c>
    </row>
    <row r="10" spans="2:43" x14ac:dyDescent="0.25">
      <c r="AJ10" s="7" t="s">
        <v>826</v>
      </c>
      <c r="AL10" s="7" t="str">
        <f>+IFERROR(VLOOKUP(AK10,Tabla1[],2,FALSE),"")</f>
        <v/>
      </c>
      <c r="AM10" t="str">
        <f>+IFERROR(VLOOKUP(AL10,[1]!Tabla_áreas[#Data],3,FALSE),"")</f>
        <v/>
      </c>
      <c r="AN10" t="str">
        <f t="shared" ref="AN10:AN73" si="1">IF(AL10="","",AL10&amp;"-"&amp;RIGHT(AK10,5))</f>
        <v/>
      </c>
      <c r="AO10" t="str">
        <f>IFERROR(VLOOKUP(AN10,[1]!Tabla1[[#All],[HdP Cód Nuevo]:[HdP Nombre]],2,FALSE),"")</f>
        <v/>
      </c>
      <c r="AP10" t="str">
        <f t="shared" si="0"/>
        <v/>
      </c>
    </row>
    <row r="11" spans="2:43" x14ac:dyDescent="0.25">
      <c r="AJ11" s="7" t="s">
        <v>827</v>
      </c>
      <c r="AL11" s="7" t="str">
        <f>+IFERROR(VLOOKUP(AK11,Tabla1[],2,FALSE),"")</f>
        <v/>
      </c>
      <c r="AM11" t="str">
        <f>+IFERROR(VLOOKUP(AL11,[1]!Tabla_áreas[#Data],3,FALSE),"")</f>
        <v/>
      </c>
      <c r="AN11" t="str">
        <f t="shared" si="1"/>
        <v/>
      </c>
      <c r="AO11" t="str">
        <f>IFERROR(VLOOKUP(AN11,[1]!Tabla1[[#All],[HdP Cód Nuevo]:[HdP Nombre]],2,FALSE),"")</f>
        <v/>
      </c>
      <c r="AP11" t="str">
        <f t="shared" si="0"/>
        <v/>
      </c>
    </row>
    <row r="12" spans="2:43" x14ac:dyDescent="0.25">
      <c r="AJ12" s="7" t="s">
        <v>23</v>
      </c>
      <c r="AL12" s="7" t="str">
        <f>+IFERROR(VLOOKUP(AK12,Tabla1[],2,FALSE),"")</f>
        <v/>
      </c>
      <c r="AM12" t="str">
        <f>+IFERROR(VLOOKUP(AL12,[1]!Tabla_áreas[#Data],3,FALSE),"")</f>
        <v/>
      </c>
      <c r="AN12" t="str">
        <f t="shared" si="1"/>
        <v/>
      </c>
      <c r="AO12" t="str">
        <f>IFERROR(VLOOKUP(AN12,[1]!Tabla1[[#All],[HdP Cód Nuevo]:[HdP Nombre]],2,FALSE),"")</f>
        <v/>
      </c>
      <c r="AP12" t="str">
        <f t="shared" si="0"/>
        <v/>
      </c>
    </row>
    <row r="13" spans="2:43" x14ac:dyDescent="0.25">
      <c r="AJ13" s="7" t="s">
        <v>24</v>
      </c>
      <c r="AK13" s="5" t="s">
        <v>1067</v>
      </c>
      <c r="AL13" s="7" t="str">
        <f>+IFERROR(VLOOKUP(AK13,Tabla1[],2,FALSE),"")</f>
        <v>PUE</v>
      </c>
      <c r="AM13" t="str">
        <f>+IFERROR(VLOOKUP(AL13,[1]!Tabla_áreas[#Data],3,FALSE),"")</f>
        <v/>
      </c>
      <c r="AN13" t="str">
        <f t="shared" si="1"/>
        <v>PUE-01-05</v>
      </c>
      <c r="AO13" t="str">
        <f>IFERROR(VLOOKUP(AN13,[1]!Tabla1[[#All],[HdP Cód Nuevo]:[HdP Nombre]],2,FALSE),"")</f>
        <v/>
      </c>
      <c r="AP13" t="str">
        <f t="shared" si="0"/>
        <v>\\SERVER2012\ingenieria de procesos\Hojas de proceso\\PUE-01-05 .xlsx</v>
      </c>
    </row>
    <row r="14" spans="2:43" x14ac:dyDescent="0.25">
      <c r="AJ14" s="7" t="s">
        <v>25</v>
      </c>
      <c r="AK14" s="5" t="s">
        <v>746</v>
      </c>
      <c r="AL14" s="7" t="str">
        <f>+IFERROR(VLOOKUP(AK14,Tabla1[],2,FALSE),"")</f>
        <v/>
      </c>
      <c r="AM14" t="str">
        <f>+IFERROR(VLOOKUP(AL14,[1]!Tabla_áreas[#Data],3,FALSE),"")</f>
        <v/>
      </c>
      <c r="AN14" t="str">
        <f t="shared" si="1"/>
        <v/>
      </c>
      <c r="AO14" t="str">
        <f>IFERROR(VLOOKUP(AN14,[1]!Tabla1[[#All],[HdP Cód Nuevo]:[HdP Nombre]],2,FALSE),"")</f>
        <v/>
      </c>
      <c r="AP14" t="str">
        <f t="shared" si="0"/>
        <v/>
      </c>
    </row>
    <row r="15" spans="2:43" x14ac:dyDescent="0.25">
      <c r="AJ15" s="7" t="s">
        <v>26</v>
      </c>
      <c r="AK15" s="5" t="s">
        <v>1068</v>
      </c>
      <c r="AL15" s="7" t="str">
        <f>+IFERROR(VLOOKUP(AK15,Tabla1[],2,FALSE),"")</f>
        <v>PUE</v>
      </c>
      <c r="AM15" t="str">
        <f>+IFERROR(VLOOKUP(AL15,[1]!Tabla_áreas[#Data],3,FALSE),"")</f>
        <v/>
      </c>
      <c r="AN15" t="str">
        <f t="shared" si="1"/>
        <v>PUE-05-05</v>
      </c>
      <c r="AO15" t="str">
        <f>IFERROR(VLOOKUP(AN15,[1]!Tabla1[[#All],[HdP Cód Nuevo]:[HdP Nombre]],2,FALSE),"")</f>
        <v/>
      </c>
      <c r="AP15" t="str">
        <f t="shared" si="0"/>
        <v>\\SERVER2012\ingenieria de procesos\Hojas de proceso\\PUE-05-05 .xlsx</v>
      </c>
    </row>
    <row r="16" spans="2:43" x14ac:dyDescent="0.25">
      <c r="AJ16" s="7" t="s">
        <v>27</v>
      </c>
      <c r="AK16" s="5" t="s">
        <v>1357</v>
      </c>
      <c r="AL16" s="7" t="str">
        <f>+IFERROR(VLOOKUP(AK16,Tabla1[],2,FALSE),"")</f>
        <v/>
      </c>
      <c r="AM16" t="str">
        <f>+IFERROR(VLOOKUP(AL16,[1]!Tabla_áreas[#Data],3,FALSE),"")</f>
        <v/>
      </c>
      <c r="AN16" t="str">
        <f t="shared" si="1"/>
        <v/>
      </c>
      <c r="AO16" t="str">
        <f>IFERROR(VLOOKUP(AN16,[1]!Tabla1[[#All],[HdP Cód Nuevo]:[HdP Nombre]],2,FALSE),"")</f>
        <v/>
      </c>
      <c r="AP16" t="str">
        <f t="shared" si="0"/>
        <v/>
      </c>
    </row>
    <row r="17" spans="36:42" x14ac:dyDescent="0.25">
      <c r="AJ17" s="7" t="s">
        <v>28</v>
      </c>
      <c r="AK17" s="5" t="s">
        <v>1070</v>
      </c>
      <c r="AL17" s="7" t="str">
        <f>+IFERROR(VLOOKUP(AK17,Tabla1[],2,FALSE),"")</f>
        <v>PUE</v>
      </c>
      <c r="AM17" t="str">
        <f>+IFERROR(VLOOKUP(AL17,[1]!Tabla_áreas[#Data],3,FALSE),"")</f>
        <v/>
      </c>
      <c r="AN17" t="str">
        <f t="shared" si="1"/>
        <v>PUE-15-05</v>
      </c>
      <c r="AO17" t="str">
        <f>IFERROR(VLOOKUP(AN17,[1]!Tabla1[[#All],[HdP Cód Nuevo]:[HdP Nombre]],2,FALSE),"")</f>
        <v/>
      </c>
      <c r="AP17" t="str">
        <f t="shared" si="0"/>
        <v>\\SERVER2012\ingenieria de procesos\Hojas de proceso\\PUE-15-05 .xlsx</v>
      </c>
    </row>
    <row r="18" spans="36:42" x14ac:dyDescent="0.25">
      <c r="AJ18" s="7" t="s">
        <v>29</v>
      </c>
      <c r="AK18" s="5" t="s">
        <v>771</v>
      </c>
      <c r="AL18" s="7" t="str">
        <f>+IFERROR(VLOOKUP(AK18,Tabla1[],2,FALSE),"")</f>
        <v>PUE</v>
      </c>
      <c r="AM18" t="str">
        <f>+IFERROR(VLOOKUP(AL18,[1]!Tabla_áreas[#Data],3,FALSE),"")</f>
        <v/>
      </c>
      <c r="AN18" t="str">
        <f t="shared" si="1"/>
        <v>PUE-25-01</v>
      </c>
      <c r="AO18" t="str">
        <f>IFERROR(VLOOKUP(AN18,[1]!Tabla1[[#All],[HdP Cód Nuevo]:[HdP Nombre]],2,FALSE),"")</f>
        <v/>
      </c>
      <c r="AP18" t="str">
        <f t="shared" si="0"/>
        <v>\\SERVER2012\ingenieria de procesos\Hojas de proceso\\PUE-25-01 .xlsx</v>
      </c>
    </row>
    <row r="19" spans="36:42" x14ac:dyDescent="0.25">
      <c r="AJ19" s="7" t="s">
        <v>30</v>
      </c>
      <c r="AK19" s="5" t="s">
        <v>772</v>
      </c>
      <c r="AL19" s="7" t="str">
        <f>+IFERROR(VLOOKUP(AK19,Tabla1[],2,FALSE),"")</f>
        <v>PLA</v>
      </c>
      <c r="AM19" t="str">
        <f>+IFERROR(VLOOKUP(AL19,[1]!Tabla_áreas[#Data],3,FALSE),"")</f>
        <v/>
      </c>
      <c r="AN19" t="str">
        <f t="shared" si="1"/>
        <v>PLA-05-01</v>
      </c>
      <c r="AO19" t="str">
        <f>IFERROR(VLOOKUP(AN19,[1]!Tabla1[[#All],[HdP Cód Nuevo]:[HdP Nombre]],2,FALSE),"")</f>
        <v/>
      </c>
      <c r="AP19" t="str">
        <f t="shared" si="0"/>
        <v>\\SERVER2012\ingenieria de procesos\Hojas de proceso\\PLA-05-01 .xlsx</v>
      </c>
    </row>
    <row r="20" spans="36:42" x14ac:dyDescent="0.25">
      <c r="AJ20" s="7" t="s">
        <v>31</v>
      </c>
      <c r="AK20" t="s">
        <v>1071</v>
      </c>
      <c r="AL20" s="7" t="str">
        <f>+IFERROR(VLOOKUP(AK20,Tabla1[],2,FALSE),"")</f>
        <v>PUE</v>
      </c>
      <c r="AM20" t="str">
        <f>+IFERROR(VLOOKUP(AL20,[1]!Tabla_áreas[#Data],3,FALSE),"")</f>
        <v/>
      </c>
      <c r="AN20" t="str">
        <f t="shared" si="1"/>
        <v>PUE-30-05</v>
      </c>
      <c r="AO20" t="str">
        <f>IFERROR(VLOOKUP(AN20,[1]!Tabla1[[#All],[HdP Cód Nuevo]:[HdP Nombre]],2,FALSE),"")</f>
        <v/>
      </c>
      <c r="AP20" t="str">
        <f t="shared" si="0"/>
        <v>\\SERVER2012\ingenieria de procesos\Hojas de proceso\\PUE-30-05 .xlsx</v>
      </c>
    </row>
    <row r="21" spans="36:42" x14ac:dyDescent="0.25">
      <c r="AJ21" s="7" t="s">
        <v>32</v>
      </c>
      <c r="AK21" t="s">
        <v>1141</v>
      </c>
      <c r="AL21" s="7" t="str">
        <f>+IFERROR(VLOOKUP(AK21,Tabla1[],2,FALSE),"")</f>
        <v>PLA</v>
      </c>
      <c r="AM21" t="str">
        <f>+IFERROR(VLOOKUP(AL21,[1]!Tabla_áreas[#Data],3,FALSE),"")</f>
        <v/>
      </c>
      <c r="AN21" t="str">
        <f t="shared" si="1"/>
        <v>PLA-15-05</v>
      </c>
      <c r="AO21" t="str">
        <f>IFERROR(VLOOKUP(AN21,[1]!Tabla1[[#All],[HdP Cód Nuevo]:[HdP Nombre]],2,FALSE),"")</f>
        <v/>
      </c>
      <c r="AP21" t="str">
        <f t="shared" si="0"/>
        <v>\\SERVER2012\ingenieria de procesos\Hojas de proceso\\PLA-15-05 .xlsx</v>
      </c>
    </row>
    <row r="22" spans="36:42" x14ac:dyDescent="0.25">
      <c r="AJ22" s="7" t="s">
        <v>33</v>
      </c>
      <c r="AL22" s="7" t="str">
        <f>+IFERROR(VLOOKUP(AK22,Tabla1[],2,FALSE),"")</f>
        <v/>
      </c>
      <c r="AM22" t="str">
        <f>+IFERROR(VLOOKUP(AL22,[1]!Tabla_áreas[#Data],3,FALSE),"")</f>
        <v/>
      </c>
      <c r="AN22" t="str">
        <f t="shared" si="1"/>
        <v/>
      </c>
      <c r="AO22" t="str">
        <f>IFERROR(VLOOKUP(AN22,[1]!Tabla1[[#All],[HdP Cód Nuevo]:[HdP Nombre]],2,FALSE),"")</f>
        <v/>
      </c>
      <c r="AP22" t="str">
        <f t="shared" si="0"/>
        <v/>
      </c>
    </row>
    <row r="23" spans="36:42" x14ac:dyDescent="0.25">
      <c r="AJ23" s="7" t="s">
        <v>34</v>
      </c>
      <c r="AL23" s="7" t="str">
        <f>+IFERROR(VLOOKUP(AK23,Tabla1[],2,FALSE),"")</f>
        <v/>
      </c>
      <c r="AM23" t="str">
        <f>+IFERROR(VLOOKUP(AL23,[1]!Tabla_áreas[#Data],3,FALSE),"")</f>
        <v/>
      </c>
      <c r="AN23" t="str">
        <f t="shared" si="1"/>
        <v/>
      </c>
      <c r="AO23" t="str">
        <f>IFERROR(VLOOKUP(AN23,[1]!Tabla1[[#All],[HdP Cód Nuevo]:[HdP Nombre]],2,FALSE),"")</f>
        <v/>
      </c>
      <c r="AP23" t="str">
        <f t="shared" si="0"/>
        <v/>
      </c>
    </row>
    <row r="24" spans="36:42" x14ac:dyDescent="0.25">
      <c r="AJ24" s="7" t="s">
        <v>35</v>
      </c>
      <c r="AL24" s="7" t="str">
        <f>+IFERROR(VLOOKUP(AK24,Tabla1[],2,FALSE),"")</f>
        <v/>
      </c>
      <c r="AM24" t="str">
        <f>+IFERROR(VLOOKUP(AL24,[1]!Tabla_áreas[#Data],3,FALSE),"")</f>
        <v/>
      </c>
      <c r="AN24" t="str">
        <f t="shared" si="1"/>
        <v/>
      </c>
      <c r="AO24" t="str">
        <f>IFERROR(VLOOKUP(AN24,[1]!Tabla1[[#All],[HdP Cód Nuevo]:[HdP Nombre]],2,FALSE),"")</f>
        <v/>
      </c>
      <c r="AP24" t="str">
        <f t="shared" si="0"/>
        <v/>
      </c>
    </row>
    <row r="25" spans="36:42" x14ac:dyDescent="0.25">
      <c r="AJ25" s="7" t="s">
        <v>36</v>
      </c>
      <c r="AL25" s="7" t="str">
        <f>+IFERROR(VLOOKUP(AK25,Tabla1[],2,FALSE),"")</f>
        <v/>
      </c>
      <c r="AM25" t="str">
        <f>+IFERROR(VLOOKUP(AL25,[1]!Tabla_áreas[#Data],3,FALSE),"")</f>
        <v/>
      </c>
      <c r="AN25" t="str">
        <f t="shared" si="1"/>
        <v/>
      </c>
      <c r="AO25" t="str">
        <f>IFERROR(VLOOKUP(AN25,[1]!Tabla1[[#All],[HdP Cód Nuevo]:[HdP Nombre]],2,FALSE),"")</f>
        <v/>
      </c>
      <c r="AP25" t="str">
        <f t="shared" si="0"/>
        <v/>
      </c>
    </row>
    <row r="26" spans="36:42" x14ac:dyDescent="0.25">
      <c r="AJ26" s="7" t="s">
        <v>37</v>
      </c>
      <c r="AL26" s="7" t="str">
        <f>+IFERROR(VLOOKUP(AK26,Tabla1[],2,FALSE),"")</f>
        <v/>
      </c>
      <c r="AM26" t="str">
        <f>+IFERROR(VLOOKUP(AL26,[1]!Tabla_áreas[#Data],3,FALSE),"")</f>
        <v/>
      </c>
      <c r="AN26" t="str">
        <f t="shared" si="1"/>
        <v/>
      </c>
      <c r="AO26" t="str">
        <f>IFERROR(VLOOKUP(AN26,[1]!Tabla1[[#All],[HdP Cód Nuevo]:[HdP Nombre]],2,FALSE),"")</f>
        <v/>
      </c>
      <c r="AP26" t="str">
        <f t="shared" si="0"/>
        <v/>
      </c>
    </row>
    <row r="27" spans="36:42" x14ac:dyDescent="0.25">
      <c r="AJ27" s="7" t="s">
        <v>38</v>
      </c>
      <c r="AL27" s="8" t="str">
        <f>+IFERROR(VLOOKUP(AK27,Tabla1[],2,FALSE),"")</f>
        <v/>
      </c>
      <c r="AM27" t="str">
        <f>+IFERROR(VLOOKUP(AL27,[1]!Tabla_áreas[#Data],3,FALSE),"")</f>
        <v/>
      </c>
      <c r="AN27" t="str">
        <f t="shared" si="1"/>
        <v/>
      </c>
      <c r="AO27" t="str">
        <f>IFERROR(VLOOKUP(AN27,[1]!Tabla1[[#All],[HdP Cód Nuevo]:[HdP Nombre]],2,FALSE),"")</f>
        <v/>
      </c>
      <c r="AP27" t="str">
        <f t="shared" si="0"/>
        <v/>
      </c>
    </row>
    <row r="28" spans="36:42" x14ac:dyDescent="0.25">
      <c r="AJ28" s="7" t="s">
        <v>39</v>
      </c>
      <c r="AL28" s="7" t="str">
        <f>+IFERROR(VLOOKUP(AK28,Tabla1[],2,FALSE),"")</f>
        <v/>
      </c>
      <c r="AM28" t="str">
        <f>+IFERROR(VLOOKUP(AL28,[1]!Tabla_áreas[#Data],3,FALSE),"")</f>
        <v/>
      </c>
      <c r="AN28" t="str">
        <f t="shared" si="1"/>
        <v/>
      </c>
      <c r="AO28" t="str">
        <f>IFERROR(VLOOKUP(AN28,[1]!Tabla1[[#All],[HdP Cód Nuevo]:[HdP Nombre]],2,FALSE),"")</f>
        <v/>
      </c>
      <c r="AP28" t="str">
        <f t="shared" si="0"/>
        <v/>
      </c>
    </row>
    <row r="29" spans="36:42" x14ac:dyDescent="0.25">
      <c r="AJ29" s="7" t="s">
        <v>40</v>
      </c>
      <c r="AL29" s="7" t="str">
        <f>+IFERROR(VLOOKUP(AK29,Tabla1[],2,FALSE),"")</f>
        <v/>
      </c>
      <c r="AM29" t="str">
        <f>+IFERROR(VLOOKUP(AL29,[1]!Tabla_áreas[#Data],3,FALSE),"")</f>
        <v/>
      </c>
      <c r="AN29" t="str">
        <f t="shared" si="1"/>
        <v/>
      </c>
      <c r="AO29" t="str">
        <f>IFERROR(VLOOKUP(AN29,[1]!Tabla1[[#All],[HdP Cód Nuevo]:[HdP Nombre]],2,FALSE),"")</f>
        <v/>
      </c>
      <c r="AP29" t="str">
        <f t="shared" si="0"/>
        <v/>
      </c>
    </row>
    <row r="30" spans="36:42" x14ac:dyDescent="0.25">
      <c r="AJ30" s="7" t="s">
        <v>41</v>
      </c>
      <c r="AK30" t="s">
        <v>1072</v>
      </c>
      <c r="AL30" s="7" t="str">
        <f>+IFERROR(VLOOKUP(AK30,Tabla1[],2,FALSE),"")</f>
        <v>PUE</v>
      </c>
      <c r="AM30" t="str">
        <f>+IFERROR(VLOOKUP(AL30,[1]!Tabla_áreas[#Data],3,FALSE),"")</f>
        <v/>
      </c>
      <c r="AN30" t="str">
        <f t="shared" si="1"/>
        <v>PUE-40-05</v>
      </c>
      <c r="AO30" t="str">
        <f>IFERROR(VLOOKUP(AN30,[1]!Tabla1[[#All],[HdP Cód Nuevo]:[HdP Nombre]],2,FALSE),"")</f>
        <v/>
      </c>
      <c r="AP30" t="str">
        <f t="shared" si="0"/>
        <v>\\SERVER2012\ingenieria de procesos\Hojas de proceso\\PUE-40-05 .xlsx</v>
      </c>
    </row>
    <row r="31" spans="36:42" x14ac:dyDescent="0.25">
      <c r="AJ31" s="7" t="s">
        <v>42</v>
      </c>
      <c r="AL31" s="7" t="str">
        <f>+IFERROR(VLOOKUP(AK31,Tabla1[],2,FALSE),"")</f>
        <v/>
      </c>
      <c r="AM31" t="str">
        <f>+IFERROR(VLOOKUP(AL31,[1]!Tabla_áreas[#Data],3,FALSE),"")</f>
        <v/>
      </c>
      <c r="AN31" t="str">
        <f t="shared" si="1"/>
        <v/>
      </c>
      <c r="AO31" t="str">
        <f>IFERROR(VLOOKUP(AN31,[1]!Tabla1[[#All],[HdP Cód Nuevo]:[HdP Nombre]],2,FALSE),"")</f>
        <v/>
      </c>
      <c r="AP31" t="str">
        <f t="shared" si="0"/>
        <v/>
      </c>
    </row>
    <row r="32" spans="36:42" x14ac:dyDescent="0.25">
      <c r="AJ32" s="7" t="s">
        <v>43</v>
      </c>
      <c r="AL32" s="7" t="str">
        <f>+IFERROR(VLOOKUP(AK32,Tabla1[],2,FALSE),"")</f>
        <v/>
      </c>
      <c r="AM32" t="str">
        <f>+IFERROR(VLOOKUP(AL32,[1]!Tabla_áreas[#Data],3,FALSE),"")</f>
        <v/>
      </c>
      <c r="AN32" t="str">
        <f t="shared" si="1"/>
        <v/>
      </c>
      <c r="AO32" t="str">
        <f>IFERROR(VLOOKUP(AN32,[1]!Tabla1[[#All],[HdP Cód Nuevo]:[HdP Nombre]],2,FALSE),"")</f>
        <v/>
      </c>
      <c r="AP32" t="str">
        <f t="shared" si="0"/>
        <v/>
      </c>
    </row>
    <row r="33" spans="35:42" x14ac:dyDescent="0.25">
      <c r="AJ33" s="7" t="s">
        <v>44</v>
      </c>
      <c r="AL33" s="7" t="str">
        <f>+IFERROR(VLOOKUP(AK33,Tabla1[],2,FALSE),"")</f>
        <v/>
      </c>
      <c r="AM33" t="str">
        <f>+IFERROR(VLOOKUP(AL33,[1]!Tabla_áreas[#Data],3,FALSE),"")</f>
        <v/>
      </c>
      <c r="AN33" t="str">
        <f t="shared" si="1"/>
        <v/>
      </c>
      <c r="AO33" t="str">
        <f>IFERROR(VLOOKUP(AN33,[1]!Tabla1[[#All],[HdP Cód Nuevo]:[HdP Nombre]],2,FALSE),"")</f>
        <v/>
      </c>
      <c r="AP33" t="str">
        <f t="shared" si="0"/>
        <v/>
      </c>
    </row>
    <row r="34" spans="35:42" x14ac:dyDescent="0.25">
      <c r="AJ34" s="7" t="s">
        <v>45</v>
      </c>
      <c r="AL34" s="7" t="str">
        <f>+IFERROR(VLOOKUP(AK34,Tabla1[],2,FALSE),"")</f>
        <v/>
      </c>
      <c r="AM34" t="str">
        <f>+IFERROR(VLOOKUP(AL34,[1]!Tabla_áreas[#Data],3,FALSE),"")</f>
        <v/>
      </c>
      <c r="AN34" t="str">
        <f t="shared" si="1"/>
        <v/>
      </c>
      <c r="AO34" t="str">
        <f>IFERROR(VLOOKUP(AN34,[1]!Tabla1[[#All],[HdP Cód Nuevo]:[HdP Nombre]],2,FALSE),"")</f>
        <v/>
      </c>
      <c r="AP34" t="str">
        <f t="shared" si="0"/>
        <v/>
      </c>
    </row>
    <row r="35" spans="35:42" x14ac:dyDescent="0.25">
      <c r="AJ35" s="7" t="s">
        <v>46</v>
      </c>
      <c r="AK35" t="s">
        <v>823</v>
      </c>
      <c r="AL35" s="7" t="str">
        <f>+IFERROR(VLOOKUP(AK35,Tabla1[],2,FALSE),"")</f>
        <v/>
      </c>
      <c r="AM35" t="str">
        <f>+IFERROR(VLOOKUP(AL35,[1]!Tabla_áreas[#Data],3,FALSE),"")</f>
        <v/>
      </c>
      <c r="AN35" t="str">
        <f t="shared" si="1"/>
        <v/>
      </c>
      <c r="AO35" t="str">
        <f>IFERROR(VLOOKUP(AN35,[1]!Tabla1[[#All],[HdP Cód Nuevo]:[HdP Nombre]],2,FALSE),"")</f>
        <v/>
      </c>
      <c r="AP35" t="str">
        <f t="shared" si="0"/>
        <v/>
      </c>
    </row>
    <row r="36" spans="35:42" x14ac:dyDescent="0.25">
      <c r="AI36" t="s">
        <v>0</v>
      </c>
      <c r="AJ36" s="7" t="s">
        <v>47</v>
      </c>
      <c r="AK36" t="s">
        <v>1073</v>
      </c>
      <c r="AL36" s="7" t="str">
        <f>+IFERROR(VLOOKUP(AK36,Tabla1[],2,FALSE),"")</f>
        <v>PUE</v>
      </c>
      <c r="AM36" t="str">
        <f>+IFERROR(VLOOKUP(AL36,[1]!Tabla_áreas[#Data],3,FALSE),"")</f>
        <v/>
      </c>
      <c r="AN36" t="str">
        <f t="shared" si="1"/>
        <v>PUE-35-10</v>
      </c>
      <c r="AO36" t="str">
        <f>IFERROR(VLOOKUP(AN36,[1]!Tabla1[[#All],[HdP Cód Nuevo]:[HdP Nombre]],2,FALSE),"")</f>
        <v/>
      </c>
      <c r="AP36" t="str">
        <f t="shared" si="0"/>
        <v>\\SERVER2012\ingenieria de procesos\Hojas de proceso\\PUE-35-10 .xlsx</v>
      </c>
    </row>
    <row r="37" spans="35:42" x14ac:dyDescent="0.25">
      <c r="AJ37" s="7" t="s">
        <v>48</v>
      </c>
      <c r="AK37" t="s">
        <v>746</v>
      </c>
      <c r="AL37" s="7" t="str">
        <f>+IFERROR(VLOOKUP(AK37,Tabla1[],2,FALSE),"")</f>
        <v/>
      </c>
      <c r="AM37" t="str">
        <f>+IFERROR(VLOOKUP(AL37,[1]!Tabla_áreas[#Data],3,FALSE),"")</f>
        <v/>
      </c>
      <c r="AN37" t="str">
        <f t="shared" si="1"/>
        <v/>
      </c>
      <c r="AO37" t="str">
        <f>IFERROR(VLOOKUP(AN37,[1]!Tabla1[[#All],[HdP Cód Nuevo]:[HdP Nombre]],2,FALSE),"")</f>
        <v/>
      </c>
      <c r="AP37" t="str">
        <f t="shared" si="0"/>
        <v/>
      </c>
    </row>
    <row r="38" spans="35:42" x14ac:dyDescent="0.25">
      <c r="AJ38" s="7" t="s">
        <v>49</v>
      </c>
      <c r="AK38" t="s">
        <v>1016</v>
      </c>
      <c r="AL38" s="7" t="str">
        <f>+IFERROR(VLOOKUP(AK38,Tabla1[],2,FALSE),"")</f>
        <v>PLA</v>
      </c>
      <c r="AM38" t="str">
        <f>+IFERROR(VLOOKUP(AL38,[1]!Tabla_áreas[#Data],3,FALSE),"")</f>
        <v/>
      </c>
      <c r="AN38" t="str">
        <f t="shared" si="1"/>
        <v>PLA-05-01</v>
      </c>
      <c r="AO38" t="str">
        <f>IFERROR(VLOOKUP(AN38,[1]!Tabla1[[#All],[HdP Cód Nuevo]:[HdP Nombre]],2,FALSE),"")</f>
        <v/>
      </c>
      <c r="AP38" t="str">
        <f t="shared" si="0"/>
        <v>\\SERVER2012\ingenieria de procesos\Hojas de proceso\\PLA-05-01 .xlsx</v>
      </c>
    </row>
    <row r="39" spans="35:42" x14ac:dyDescent="0.25">
      <c r="AJ39" s="7" t="s">
        <v>50</v>
      </c>
      <c r="AK39" t="s">
        <v>1126</v>
      </c>
      <c r="AL39" s="7" t="str">
        <f>+IFERROR(VLOOKUP(AK39,Tabla1[],2,FALSE),"")</f>
        <v>PLA</v>
      </c>
      <c r="AM39" t="str">
        <f>+IFERROR(VLOOKUP(AL39,[1]!Tabla_áreas[#Data],3,FALSE),"")</f>
        <v/>
      </c>
      <c r="AN39" t="str">
        <f t="shared" si="1"/>
        <v>PLA-15-04</v>
      </c>
      <c r="AO39" t="str">
        <f>IFERROR(VLOOKUP(AN39,[1]!Tabla1[[#All],[HdP Cód Nuevo]:[HdP Nombre]],2,FALSE),"")</f>
        <v/>
      </c>
      <c r="AP39" t="str">
        <f t="shared" si="0"/>
        <v>\\SERVER2012\ingenieria de procesos\Hojas de proceso\\PLA-15-04 .xlsx</v>
      </c>
    </row>
    <row r="40" spans="35:42" x14ac:dyDescent="0.25">
      <c r="AJ40" s="7" t="s">
        <v>51</v>
      </c>
      <c r="AL40" s="7" t="str">
        <f>+IFERROR(VLOOKUP(AK40,Tabla1[],2,FALSE),"")</f>
        <v/>
      </c>
      <c r="AM40" t="str">
        <f>+IFERROR(VLOOKUP(AL40,[1]!Tabla_áreas[#Data],3,FALSE),"")</f>
        <v/>
      </c>
      <c r="AN40" t="str">
        <f t="shared" si="1"/>
        <v/>
      </c>
      <c r="AO40" t="str">
        <f>IFERROR(VLOOKUP(AN40,[1]!Tabla1[[#All],[HdP Cód Nuevo]:[HdP Nombre]],2,FALSE),"")</f>
        <v/>
      </c>
      <c r="AP40" t="str">
        <f t="shared" si="0"/>
        <v/>
      </c>
    </row>
    <row r="41" spans="35:42" x14ac:dyDescent="0.25">
      <c r="AJ41" s="7" t="s">
        <v>52</v>
      </c>
      <c r="AL41" s="7" t="str">
        <f>+IFERROR(VLOOKUP(AK41,Tabla1[],2,FALSE),"")</f>
        <v/>
      </c>
      <c r="AM41" t="str">
        <f>+IFERROR(VLOOKUP(AL41,[1]!Tabla_áreas[#Data],3,FALSE),"")</f>
        <v/>
      </c>
      <c r="AN41" t="str">
        <f t="shared" si="1"/>
        <v/>
      </c>
      <c r="AO41" t="str">
        <f>IFERROR(VLOOKUP(AN41,[1]!Tabla1[[#All],[HdP Cód Nuevo]:[HdP Nombre]],2,FALSE),"")</f>
        <v/>
      </c>
      <c r="AP41" t="str">
        <f t="shared" ref="AP41:AP72" si="2">IF(AL41="","",$AK$4&amp;AM41&amp;"\"&amp;AN41&amp;" "&amp;AO41&amp;$AK$5)</f>
        <v/>
      </c>
    </row>
    <row r="42" spans="35:42" x14ac:dyDescent="0.25">
      <c r="AJ42" s="7" t="s">
        <v>53</v>
      </c>
      <c r="AK42" t="s">
        <v>1122</v>
      </c>
      <c r="AL42" s="7" t="str">
        <f>+IFERROR(VLOOKUP(AK42,Tabla1[],2,FALSE),"")</f>
        <v>PLA</v>
      </c>
      <c r="AM42" t="str">
        <f>+IFERROR(VLOOKUP(AL42,[1]!Tabla_áreas[#Data],3,FALSE),"")</f>
        <v/>
      </c>
      <c r="AN42" t="str">
        <f t="shared" si="1"/>
        <v>PLA-10-35</v>
      </c>
      <c r="AO42" t="str">
        <f>IFERROR(VLOOKUP(AN42,[1]!Tabla1[[#All],[HdP Cód Nuevo]:[HdP Nombre]],2,FALSE),"")</f>
        <v/>
      </c>
      <c r="AP42" t="str">
        <f t="shared" si="2"/>
        <v>\\SERVER2012\ingenieria de procesos\Hojas de proceso\\PLA-10-35 .xlsx</v>
      </c>
    </row>
    <row r="43" spans="35:42" x14ac:dyDescent="0.25">
      <c r="AJ43" s="7" t="s">
        <v>54</v>
      </c>
      <c r="AL43" s="7" t="str">
        <f>+IFERROR(VLOOKUP(AK43,Tabla1[],2,FALSE),"")</f>
        <v/>
      </c>
      <c r="AM43" t="str">
        <f>+IFERROR(VLOOKUP(AL43,[1]!Tabla_áreas[#Data],3,FALSE),"")</f>
        <v/>
      </c>
      <c r="AN43" t="str">
        <f t="shared" si="1"/>
        <v/>
      </c>
      <c r="AO43" t="str">
        <f>IFERROR(VLOOKUP(AN43,[1]!Tabla1[[#All],[HdP Cód Nuevo]:[HdP Nombre]],2,FALSE),"")</f>
        <v/>
      </c>
      <c r="AP43" t="str">
        <f t="shared" si="2"/>
        <v/>
      </c>
    </row>
    <row r="44" spans="35:42" x14ac:dyDescent="0.25">
      <c r="AJ44" s="7" t="s">
        <v>55</v>
      </c>
      <c r="AK44" t="s">
        <v>1033</v>
      </c>
      <c r="AL44" s="7" t="str">
        <f>+IFERROR(VLOOKUP(AK44,Tabla1[],2,FALSE),"")</f>
        <v>CHA</v>
      </c>
      <c r="AM44" t="str">
        <f>+IFERROR(VLOOKUP(AL44,[1]!Tabla_áreas[#Data],3,FALSE),"")</f>
        <v/>
      </c>
      <c r="AN44" t="str">
        <f t="shared" si="1"/>
        <v>CHA-30-01</v>
      </c>
      <c r="AO44" t="str">
        <f>IFERROR(VLOOKUP(AN44,[1]!Tabla1[[#All],[HdP Cód Nuevo]:[HdP Nombre]],2,FALSE),"")</f>
        <v/>
      </c>
      <c r="AP44" t="str">
        <f t="shared" si="2"/>
        <v>\\SERVER2012\ingenieria de procesos\Hojas de proceso\\CHA-30-01 .xlsx</v>
      </c>
    </row>
    <row r="45" spans="35:42" x14ac:dyDescent="0.25">
      <c r="AJ45" s="7" t="s">
        <v>56</v>
      </c>
      <c r="AK45" t="s">
        <v>1034</v>
      </c>
      <c r="AL45" s="7" t="str">
        <f>+IFERROR(VLOOKUP(AK45,Tabla1[],2,FALSE),"")</f>
        <v>CHA</v>
      </c>
      <c r="AM45" t="str">
        <f>+IFERROR(VLOOKUP(AL45,[1]!Tabla_áreas[#Data],3,FALSE),"")</f>
        <v/>
      </c>
      <c r="AN45" t="str">
        <f t="shared" si="1"/>
        <v>CHA-35-01</v>
      </c>
      <c r="AO45" t="str">
        <f>IFERROR(VLOOKUP(AN45,[1]!Tabla1[[#All],[HdP Cód Nuevo]:[HdP Nombre]],2,FALSE),"")</f>
        <v/>
      </c>
      <c r="AP45" t="str">
        <f t="shared" si="2"/>
        <v>\\SERVER2012\ingenieria de procesos\Hojas de proceso\\CHA-35-01 .xlsx</v>
      </c>
    </row>
    <row r="46" spans="35:42" x14ac:dyDescent="0.25">
      <c r="AJ46" s="7" t="s">
        <v>57</v>
      </c>
      <c r="AK46" t="s">
        <v>1035</v>
      </c>
      <c r="AL46" s="7" t="str">
        <f>+IFERROR(VLOOKUP(AK46,Tabla1[],2,FALSE),"")</f>
        <v>CHA</v>
      </c>
      <c r="AM46" t="str">
        <f>+IFERROR(VLOOKUP(AL46,[1]!Tabla_áreas[#Data],3,FALSE),"")</f>
        <v/>
      </c>
      <c r="AN46" t="str">
        <f t="shared" si="1"/>
        <v>CHA-15-65</v>
      </c>
      <c r="AO46" t="str">
        <f>IFERROR(VLOOKUP(AN46,[1]!Tabla1[[#All],[HdP Cód Nuevo]:[HdP Nombre]],2,FALSE),"")</f>
        <v/>
      </c>
      <c r="AP46" t="str">
        <f t="shared" si="2"/>
        <v>\\SERVER2012\ingenieria de procesos\Hojas de proceso\\CHA-15-65 .xlsx</v>
      </c>
    </row>
    <row r="47" spans="35:42" x14ac:dyDescent="0.25">
      <c r="AJ47" s="7" t="s">
        <v>58</v>
      </c>
      <c r="AL47" s="7" t="str">
        <f>+IFERROR(VLOOKUP(AK47,Tabla1[],2,FALSE),"")</f>
        <v/>
      </c>
      <c r="AM47" t="str">
        <f>+IFERROR(VLOOKUP(AL47,[1]!Tabla_áreas[#Data],3,FALSE),"")</f>
        <v/>
      </c>
      <c r="AN47" t="str">
        <f t="shared" si="1"/>
        <v/>
      </c>
      <c r="AO47" t="str">
        <f>IFERROR(VLOOKUP(AN47,[1]!Tabla1[[#All],[HdP Cód Nuevo]:[HdP Nombre]],2,FALSE),"")</f>
        <v/>
      </c>
      <c r="AP47" t="str">
        <f t="shared" si="2"/>
        <v/>
      </c>
    </row>
    <row r="48" spans="35:42" x14ac:dyDescent="0.25">
      <c r="AJ48" s="7" t="s">
        <v>59</v>
      </c>
      <c r="AL48" s="7" t="str">
        <f>+IFERROR(VLOOKUP(AK48,Tabla1[],2,FALSE),"")</f>
        <v/>
      </c>
      <c r="AM48" t="str">
        <f>+IFERROR(VLOOKUP(AL48,[1]!Tabla_áreas[#Data],3,FALSE),"")</f>
        <v/>
      </c>
      <c r="AN48" t="str">
        <f t="shared" si="1"/>
        <v/>
      </c>
      <c r="AO48" t="str">
        <f>IFERROR(VLOOKUP(AN48,[1]!Tabla1[[#All],[HdP Cód Nuevo]:[HdP Nombre]],2,FALSE),"")</f>
        <v/>
      </c>
      <c r="AP48" t="str">
        <f t="shared" si="2"/>
        <v/>
      </c>
    </row>
    <row r="49" spans="20:42" x14ac:dyDescent="0.25">
      <c r="T49" s="46"/>
      <c r="AJ49" s="7" t="s">
        <v>60</v>
      </c>
      <c r="AK49" t="s">
        <v>1036</v>
      </c>
      <c r="AL49" s="7" t="str">
        <f>+IFERROR(VLOOKUP(AK49,Tabla1[],2,FALSE),"")</f>
        <v>CHA</v>
      </c>
      <c r="AM49" t="str">
        <f>+IFERROR(VLOOKUP(AL49,[1]!Tabla_áreas[#Data],3,FALSE),"")</f>
        <v/>
      </c>
      <c r="AN49" t="str">
        <f t="shared" si="1"/>
        <v>CHA-10-15</v>
      </c>
      <c r="AO49" t="str">
        <f>IFERROR(VLOOKUP(AN49,[1]!Tabla1[[#All],[HdP Cód Nuevo]:[HdP Nombre]],2,FALSE),"")</f>
        <v/>
      </c>
      <c r="AP49" t="str">
        <f t="shared" si="2"/>
        <v>\\SERVER2012\ingenieria de procesos\Hojas de proceso\\CHA-10-15 .xlsx</v>
      </c>
    </row>
    <row r="50" spans="20:42" x14ac:dyDescent="0.25">
      <c r="AJ50" s="7" t="s">
        <v>61</v>
      </c>
      <c r="AK50" t="s">
        <v>1037</v>
      </c>
      <c r="AL50" s="7" t="str">
        <f>+IFERROR(VLOOKUP(AK50,Tabla1[],2,FALSE),"")</f>
        <v>CHA</v>
      </c>
      <c r="AM50" t="str">
        <f>+IFERROR(VLOOKUP(AL50,[1]!Tabla_áreas[#Data],3,FALSE),"")</f>
        <v/>
      </c>
      <c r="AN50" t="str">
        <f t="shared" si="1"/>
        <v>CHA-15-40</v>
      </c>
      <c r="AO50" t="str">
        <f>IFERROR(VLOOKUP(AN50,[1]!Tabla1[[#All],[HdP Cód Nuevo]:[HdP Nombre]],2,FALSE),"")</f>
        <v/>
      </c>
      <c r="AP50" t="str">
        <f t="shared" si="2"/>
        <v>\\SERVER2012\ingenieria de procesos\Hojas de proceso\\CHA-15-40 .xlsx</v>
      </c>
    </row>
    <row r="51" spans="20:42" x14ac:dyDescent="0.25">
      <c r="AJ51" s="7" t="s">
        <v>62</v>
      </c>
      <c r="AK51" t="s">
        <v>1038</v>
      </c>
      <c r="AL51" s="7" t="str">
        <f>+IFERROR(VLOOKUP(AK51,Tabla1[],2,FALSE),"")</f>
        <v>CHA</v>
      </c>
      <c r="AM51" t="str">
        <f>+IFERROR(VLOOKUP(AL51,[1]!Tabla_áreas[#Data],3,FALSE),"")</f>
        <v/>
      </c>
      <c r="AN51" t="str">
        <f t="shared" si="1"/>
        <v>CHA-15-60</v>
      </c>
      <c r="AO51" t="str">
        <f>IFERROR(VLOOKUP(AN51,[1]!Tabla1[[#All],[HdP Cód Nuevo]:[HdP Nombre]],2,FALSE),"")</f>
        <v/>
      </c>
      <c r="AP51" t="str">
        <f t="shared" si="2"/>
        <v>\\SERVER2012\ingenieria de procesos\Hojas de proceso\\CHA-15-60 .xlsx</v>
      </c>
    </row>
    <row r="52" spans="20:42" x14ac:dyDescent="0.25">
      <c r="AJ52" s="7" t="s">
        <v>63</v>
      </c>
      <c r="AL52" s="7" t="str">
        <f>+IFERROR(VLOOKUP(AK52,Tabla1[],2,FALSE),"")</f>
        <v/>
      </c>
      <c r="AM52" t="str">
        <f>+IFERROR(VLOOKUP(AL52,[1]!Tabla_áreas[#Data],3,FALSE),"")</f>
        <v/>
      </c>
      <c r="AN52" t="str">
        <f t="shared" si="1"/>
        <v/>
      </c>
      <c r="AO52" t="str">
        <f>IFERROR(VLOOKUP(AN52,[1]!Tabla1[[#All],[HdP Cód Nuevo]:[HdP Nombre]],2,FALSE),"")</f>
        <v/>
      </c>
      <c r="AP52" t="str">
        <f t="shared" si="2"/>
        <v/>
      </c>
    </row>
    <row r="53" spans="20:42" x14ac:dyDescent="0.25">
      <c r="AJ53" s="7" t="s">
        <v>64</v>
      </c>
      <c r="AL53" s="7" t="str">
        <f>+IFERROR(VLOOKUP(AK53,Tabla1[],2,FALSE),"")</f>
        <v/>
      </c>
      <c r="AM53" t="str">
        <f>+IFERROR(VLOOKUP(AL53,[1]!Tabla_áreas[#Data],3,FALSE),"")</f>
        <v/>
      </c>
      <c r="AN53" t="str">
        <f t="shared" si="1"/>
        <v/>
      </c>
      <c r="AO53" t="str">
        <f>IFERROR(VLOOKUP(AN53,[1]!Tabla1[[#All],[HdP Cód Nuevo]:[HdP Nombre]],2,FALSE),"")</f>
        <v/>
      </c>
      <c r="AP53" t="str">
        <f t="shared" si="2"/>
        <v/>
      </c>
    </row>
    <row r="54" spans="20:42" x14ac:dyDescent="0.25">
      <c r="AJ54" s="7" t="s">
        <v>65</v>
      </c>
      <c r="AK54" t="s">
        <v>1018</v>
      </c>
      <c r="AL54" s="7" t="str">
        <f>+IFERROR(VLOOKUP(AK54,Tabla1[],2,FALSE),"")</f>
        <v/>
      </c>
      <c r="AM54" t="str">
        <f>+IFERROR(VLOOKUP(AL54,[1]!Tabla_áreas[#Data],3,FALSE),"")</f>
        <v/>
      </c>
      <c r="AN54" t="str">
        <f t="shared" si="1"/>
        <v/>
      </c>
      <c r="AO54" t="str">
        <f>IFERROR(VLOOKUP(AN54,[1]!Tabla1[[#All],[HdP Cód Nuevo]:[HdP Nombre]],2,FALSE),"")</f>
        <v/>
      </c>
      <c r="AP54" t="str">
        <f t="shared" si="2"/>
        <v/>
      </c>
    </row>
    <row r="55" spans="20:42" x14ac:dyDescent="0.25">
      <c r="AJ55" s="7" t="s">
        <v>66</v>
      </c>
      <c r="AK55" t="s">
        <v>1039</v>
      </c>
      <c r="AL55" s="7" t="str">
        <f>+IFERROR(VLOOKUP(AK55,Tabla1[],2,FALSE),"")</f>
        <v>CHA</v>
      </c>
      <c r="AM55" t="str">
        <f>+IFERROR(VLOOKUP(AL55,[1]!Tabla_áreas[#Data],3,FALSE),"")</f>
        <v/>
      </c>
      <c r="AN55" t="str">
        <f t="shared" si="1"/>
        <v>CHA-10-30</v>
      </c>
      <c r="AO55" t="str">
        <f>IFERROR(VLOOKUP(AN55,[1]!Tabla1[[#All],[HdP Cód Nuevo]:[HdP Nombre]],2,FALSE),"")</f>
        <v/>
      </c>
      <c r="AP55" t="str">
        <f t="shared" si="2"/>
        <v>\\SERVER2012\ingenieria de procesos\Hojas de proceso\\CHA-10-30 .xlsx</v>
      </c>
    </row>
    <row r="56" spans="20:42" x14ac:dyDescent="0.25">
      <c r="AJ56" s="7" t="s">
        <v>67</v>
      </c>
      <c r="AK56" t="s">
        <v>1040</v>
      </c>
      <c r="AL56" s="7" t="str">
        <f>+IFERROR(VLOOKUP(AK56,Tabla1[],2,FALSE),"")</f>
        <v>CHA</v>
      </c>
      <c r="AM56" t="str">
        <f>+IFERROR(VLOOKUP(AL56,[1]!Tabla_áreas[#Data],3,FALSE),"")</f>
        <v/>
      </c>
      <c r="AN56" t="str">
        <f t="shared" si="1"/>
        <v>CHA-15-30</v>
      </c>
      <c r="AO56" t="str">
        <f>IFERROR(VLOOKUP(AN56,[1]!Tabla1[[#All],[HdP Cód Nuevo]:[HdP Nombre]],2,FALSE),"")</f>
        <v/>
      </c>
      <c r="AP56" t="str">
        <f t="shared" si="2"/>
        <v>\\SERVER2012\ingenieria de procesos\Hojas de proceso\\CHA-15-30 .xlsx</v>
      </c>
    </row>
    <row r="57" spans="20:42" x14ac:dyDescent="0.25">
      <c r="AJ57" s="7" t="s">
        <v>68</v>
      </c>
      <c r="AL57" s="7" t="str">
        <f>+IFERROR(VLOOKUP(AK57,Tabla1[],2,FALSE),"")</f>
        <v/>
      </c>
      <c r="AM57" t="str">
        <f>+IFERROR(VLOOKUP(AL57,[1]!Tabla_áreas[#Data],3,FALSE),"")</f>
        <v/>
      </c>
      <c r="AN57" t="str">
        <f t="shared" si="1"/>
        <v/>
      </c>
      <c r="AO57" t="str">
        <f>IFERROR(VLOOKUP(AN57,[1]!Tabla1[[#All],[HdP Cód Nuevo]:[HdP Nombre]],2,FALSE),"")</f>
        <v/>
      </c>
      <c r="AP57" t="str">
        <f t="shared" si="2"/>
        <v/>
      </c>
    </row>
    <row r="58" spans="20:42" x14ac:dyDescent="0.25">
      <c r="AJ58" s="7" t="s">
        <v>69</v>
      </c>
      <c r="AL58" s="7" t="str">
        <f>+IFERROR(VLOOKUP(AK58,Tabla1[],2,FALSE),"")</f>
        <v/>
      </c>
      <c r="AM58" t="str">
        <f>+IFERROR(VLOOKUP(AL58,[1]!Tabla_áreas[#Data],3,FALSE),"")</f>
        <v/>
      </c>
      <c r="AN58" t="str">
        <f t="shared" si="1"/>
        <v/>
      </c>
      <c r="AO58" t="str">
        <f>IFERROR(VLOOKUP(AN58,[1]!Tabla1[[#All],[HdP Cód Nuevo]:[HdP Nombre]],2,FALSE),"")</f>
        <v/>
      </c>
      <c r="AP58" t="str">
        <f t="shared" si="2"/>
        <v/>
      </c>
    </row>
    <row r="59" spans="20:42" x14ac:dyDescent="0.25">
      <c r="AJ59" s="7" t="s">
        <v>70</v>
      </c>
      <c r="AK59" t="s">
        <v>1041</v>
      </c>
      <c r="AL59" s="7" t="str">
        <f>+IFERROR(VLOOKUP(AK59,Tabla1[],2,FALSE),"")</f>
        <v>CHA</v>
      </c>
      <c r="AM59" t="str">
        <f>+IFERROR(VLOOKUP(AL59,[1]!Tabla_áreas[#Data],3,FALSE),"")</f>
        <v/>
      </c>
      <c r="AN59" t="str">
        <f t="shared" si="1"/>
        <v>CHA-15-55</v>
      </c>
      <c r="AO59" t="str">
        <f>IFERROR(VLOOKUP(AN59,[1]!Tabla1[[#All],[HdP Cód Nuevo]:[HdP Nombre]],2,FALSE),"")</f>
        <v/>
      </c>
      <c r="AP59" t="str">
        <f t="shared" si="2"/>
        <v>\\SERVER2012\ingenieria de procesos\Hojas de proceso\\CHA-15-55 .xlsx</v>
      </c>
    </row>
    <row r="60" spans="20:42" x14ac:dyDescent="0.25">
      <c r="AJ60" s="7" t="s">
        <v>71</v>
      </c>
      <c r="AL60" s="7" t="str">
        <f>+IFERROR(VLOOKUP(AK60,Tabla1[],2,FALSE),"")</f>
        <v/>
      </c>
      <c r="AM60" t="str">
        <f>+IFERROR(VLOOKUP(AL60,[1]!Tabla_áreas[#Data],3,FALSE),"")</f>
        <v/>
      </c>
      <c r="AN60" t="str">
        <f t="shared" si="1"/>
        <v/>
      </c>
      <c r="AO60" t="str">
        <f>IFERROR(VLOOKUP(AN60,[1]!Tabla1[[#All],[HdP Cód Nuevo]:[HdP Nombre]],2,FALSE),"")</f>
        <v/>
      </c>
      <c r="AP60" t="str">
        <f t="shared" si="2"/>
        <v/>
      </c>
    </row>
    <row r="61" spans="20:42" x14ac:dyDescent="0.25">
      <c r="AJ61" s="7" t="s">
        <v>72</v>
      </c>
      <c r="AK61" t="s">
        <v>1019</v>
      </c>
      <c r="AL61" s="7" t="str">
        <f>+IFERROR(VLOOKUP(AK61,Tabla1[],2,FALSE),"")</f>
        <v/>
      </c>
      <c r="AM61" t="str">
        <f>+IFERROR(VLOOKUP(AL61,[1]!Tabla_áreas[#Data],3,FALSE),"")</f>
        <v/>
      </c>
      <c r="AN61" t="str">
        <f t="shared" si="1"/>
        <v/>
      </c>
      <c r="AO61" t="str">
        <f>IFERROR(VLOOKUP(AN61,[1]!Tabla1[[#All],[HdP Cód Nuevo]:[HdP Nombre]],2,FALSE),"")</f>
        <v/>
      </c>
      <c r="AP61" t="str">
        <f t="shared" si="2"/>
        <v/>
      </c>
    </row>
    <row r="62" spans="20:42" x14ac:dyDescent="0.25">
      <c r="AJ62" s="7" t="s">
        <v>73</v>
      </c>
      <c r="AK62" t="s">
        <v>1042</v>
      </c>
      <c r="AL62" s="7" t="str">
        <f>+IFERROR(VLOOKUP(AK62,Tabla1[],2,FALSE),"")</f>
        <v>CHA</v>
      </c>
      <c r="AM62" t="str">
        <f>+IFERROR(VLOOKUP(AL62,[1]!Tabla_áreas[#Data],3,FALSE),"")</f>
        <v/>
      </c>
      <c r="AN62" t="str">
        <f t="shared" si="1"/>
        <v>CHA-10-30</v>
      </c>
      <c r="AO62" t="str">
        <f>IFERROR(VLOOKUP(AN62,[1]!Tabla1[[#All],[HdP Cód Nuevo]:[HdP Nombre]],2,FALSE),"")</f>
        <v/>
      </c>
      <c r="AP62" t="str">
        <f t="shared" si="2"/>
        <v>\\SERVER2012\ingenieria de procesos\Hojas de proceso\\CHA-10-30 .xlsx</v>
      </c>
    </row>
    <row r="63" spans="20:42" x14ac:dyDescent="0.25">
      <c r="AJ63" s="7" t="s">
        <v>74</v>
      </c>
      <c r="AK63" t="s">
        <v>1043</v>
      </c>
      <c r="AL63" s="7" t="str">
        <f>+IFERROR(VLOOKUP(AK63,Tabla1[],2,FALSE),"")</f>
        <v>CHA</v>
      </c>
      <c r="AM63" t="str">
        <f>+IFERROR(VLOOKUP(AL63,[1]!Tabla_áreas[#Data],3,FALSE),"")</f>
        <v/>
      </c>
      <c r="AN63" t="str">
        <f t="shared" si="1"/>
        <v>CHA-15-25</v>
      </c>
      <c r="AO63" t="str">
        <f>IFERROR(VLOOKUP(AN63,[1]!Tabla1[[#All],[HdP Cód Nuevo]:[HdP Nombre]],2,FALSE),"")</f>
        <v/>
      </c>
      <c r="AP63" t="str">
        <f t="shared" si="2"/>
        <v>\\SERVER2012\ingenieria de procesos\Hojas de proceso\\CHA-15-25 .xlsx</v>
      </c>
    </row>
    <row r="64" spans="20:42" x14ac:dyDescent="0.25">
      <c r="AJ64" s="7" t="s">
        <v>75</v>
      </c>
      <c r="AL64" s="7" t="str">
        <f>+IFERROR(VLOOKUP(AK64,Tabla1[],2,FALSE),"")</f>
        <v/>
      </c>
      <c r="AM64" t="str">
        <f>+IFERROR(VLOOKUP(AL64,[1]!Tabla_áreas[#Data],3,FALSE),"")</f>
        <v/>
      </c>
      <c r="AN64" t="str">
        <f t="shared" si="1"/>
        <v/>
      </c>
      <c r="AO64" t="str">
        <f>IFERROR(VLOOKUP(AN64,[1]!Tabla1[[#All],[HdP Cód Nuevo]:[HdP Nombre]],2,FALSE),"")</f>
        <v/>
      </c>
      <c r="AP64" t="str">
        <f t="shared" si="2"/>
        <v/>
      </c>
    </row>
    <row r="65" spans="36:42" x14ac:dyDescent="0.25">
      <c r="AJ65" s="7" t="s">
        <v>76</v>
      </c>
      <c r="AL65" s="7" t="str">
        <f>+IFERROR(VLOOKUP(AK65,Tabla1[],2,FALSE),"")</f>
        <v/>
      </c>
      <c r="AM65" t="str">
        <f>+IFERROR(VLOOKUP(AL65,[1]!Tabla_áreas[#Data],3,FALSE),"")</f>
        <v/>
      </c>
      <c r="AN65" t="str">
        <f t="shared" si="1"/>
        <v/>
      </c>
      <c r="AO65" t="str">
        <f>IFERROR(VLOOKUP(AN65,[1]!Tabla1[[#All],[HdP Cód Nuevo]:[HdP Nombre]],2,FALSE),"")</f>
        <v/>
      </c>
      <c r="AP65" t="str">
        <f t="shared" si="2"/>
        <v/>
      </c>
    </row>
    <row r="66" spans="36:42" x14ac:dyDescent="0.25">
      <c r="AJ66" s="7" t="s">
        <v>77</v>
      </c>
      <c r="AK66" t="s">
        <v>1044</v>
      </c>
      <c r="AL66" s="7" t="str">
        <f>+IFERROR(VLOOKUP(AK66,Tabla1[],2,FALSE),"")</f>
        <v>CHA</v>
      </c>
      <c r="AM66" t="str">
        <f>+IFERROR(VLOOKUP(AL66,[1]!Tabla_áreas[#Data],3,FALSE),"")</f>
        <v/>
      </c>
      <c r="AN66" t="str">
        <f t="shared" si="1"/>
        <v>CHA-15-45</v>
      </c>
      <c r="AO66" t="str">
        <f>IFERROR(VLOOKUP(AN66,[1]!Tabla1[[#All],[HdP Cód Nuevo]:[HdP Nombre]],2,FALSE),"")</f>
        <v/>
      </c>
      <c r="AP66" t="str">
        <f t="shared" si="2"/>
        <v>\\SERVER2012\ingenieria de procesos\Hojas de proceso\\CHA-15-45 .xlsx</v>
      </c>
    </row>
    <row r="67" spans="36:42" x14ac:dyDescent="0.25">
      <c r="AJ67" s="7" t="s">
        <v>78</v>
      </c>
      <c r="AL67" s="7" t="str">
        <f>+IFERROR(VLOOKUP(AK67,Tabla1[],2,FALSE),"")</f>
        <v/>
      </c>
      <c r="AM67" t="str">
        <f>+IFERROR(VLOOKUP(AL67,[1]!Tabla_áreas[#Data],3,FALSE),"")</f>
        <v/>
      </c>
      <c r="AN67" t="str">
        <f t="shared" si="1"/>
        <v/>
      </c>
      <c r="AO67" t="str">
        <f>IFERROR(VLOOKUP(AN67,[1]!Tabla1[[#All],[HdP Cód Nuevo]:[HdP Nombre]],2,FALSE),"")</f>
        <v/>
      </c>
      <c r="AP67" t="str">
        <f t="shared" si="2"/>
        <v/>
      </c>
    </row>
    <row r="68" spans="36:42" x14ac:dyDescent="0.25">
      <c r="AJ68" s="7" t="s">
        <v>79</v>
      </c>
      <c r="AK68" t="s">
        <v>1020</v>
      </c>
      <c r="AL68" s="7" t="str">
        <f>+IFERROR(VLOOKUP(AK68,Tabla1[],2,FALSE),"")</f>
        <v/>
      </c>
      <c r="AM68" t="str">
        <f>+IFERROR(VLOOKUP(AL68,[1]!Tabla_áreas[#Data],3,FALSE),"")</f>
        <v/>
      </c>
      <c r="AN68" t="str">
        <f t="shared" si="1"/>
        <v/>
      </c>
      <c r="AO68" t="str">
        <f>IFERROR(VLOOKUP(AN68,[1]!Tabla1[[#All],[HdP Cód Nuevo]:[HdP Nombre]],2,FALSE),"")</f>
        <v/>
      </c>
      <c r="AP68" t="str">
        <f t="shared" si="2"/>
        <v/>
      </c>
    </row>
    <row r="69" spans="36:42" x14ac:dyDescent="0.25">
      <c r="AJ69" s="7" t="s">
        <v>80</v>
      </c>
      <c r="AK69" t="s">
        <v>1045</v>
      </c>
      <c r="AL69" s="7" t="str">
        <f>+IFERROR(VLOOKUP(AK69,Tabla1[],2,FALSE),"")</f>
        <v>CHA</v>
      </c>
      <c r="AM69" t="str">
        <f>+IFERROR(VLOOKUP(AL69,[1]!Tabla_áreas[#Data],3,FALSE),"")</f>
        <v/>
      </c>
      <c r="AN69" t="str">
        <f t="shared" si="1"/>
        <v>CHA-10-30</v>
      </c>
      <c r="AO69" t="str">
        <f>IFERROR(VLOOKUP(AN69,[1]!Tabla1[[#All],[HdP Cód Nuevo]:[HdP Nombre]],2,FALSE),"")</f>
        <v/>
      </c>
      <c r="AP69" t="str">
        <f t="shared" si="2"/>
        <v>\\SERVER2012\ingenieria de procesos\Hojas de proceso\\CHA-10-30 .xlsx</v>
      </c>
    </row>
    <row r="70" spans="36:42" x14ac:dyDescent="0.25">
      <c r="AJ70" s="7" t="s">
        <v>81</v>
      </c>
      <c r="AK70" t="s">
        <v>1046</v>
      </c>
      <c r="AL70" s="7" t="str">
        <f>+IFERROR(VLOOKUP(AK70,Tabla1[],2,FALSE),"")</f>
        <v>CHA</v>
      </c>
      <c r="AM70" t="str">
        <f>+IFERROR(VLOOKUP(AL70,[1]!Tabla_áreas[#Data],3,FALSE),"")</f>
        <v/>
      </c>
      <c r="AN70" t="str">
        <f t="shared" si="1"/>
        <v>CHA-15-30</v>
      </c>
      <c r="AO70" t="str">
        <f>IFERROR(VLOOKUP(AN70,[1]!Tabla1[[#All],[HdP Cód Nuevo]:[HdP Nombre]],2,FALSE),"")</f>
        <v/>
      </c>
      <c r="AP70" t="str">
        <f t="shared" si="2"/>
        <v>\\SERVER2012\ingenieria de procesos\Hojas de proceso\\CHA-15-30 .xlsx</v>
      </c>
    </row>
    <row r="71" spans="36:42" x14ac:dyDescent="0.25">
      <c r="AJ71" s="7" t="s">
        <v>82</v>
      </c>
      <c r="AL71" s="7" t="str">
        <f>+IFERROR(VLOOKUP(AK71,Tabla1[],2,FALSE),"")</f>
        <v/>
      </c>
      <c r="AM71" t="str">
        <f>+IFERROR(VLOOKUP(AL71,[1]!Tabla_áreas[#Data],3,FALSE),"")</f>
        <v/>
      </c>
      <c r="AN71" t="str">
        <f t="shared" si="1"/>
        <v/>
      </c>
      <c r="AO71" t="str">
        <f>IFERROR(VLOOKUP(AN71,[1]!Tabla1[[#All],[HdP Cód Nuevo]:[HdP Nombre]],2,FALSE),"")</f>
        <v/>
      </c>
      <c r="AP71" t="str">
        <f t="shared" si="2"/>
        <v/>
      </c>
    </row>
    <row r="72" spans="36:42" x14ac:dyDescent="0.25">
      <c r="AJ72" s="7" t="s">
        <v>83</v>
      </c>
      <c r="AK72" t="s">
        <v>1047</v>
      </c>
      <c r="AL72" s="7" t="str">
        <f>+IFERROR(VLOOKUP(AK72,Tabla1[],2,FALSE),"")</f>
        <v>CHA</v>
      </c>
      <c r="AM72" t="str">
        <f>+IFERROR(VLOOKUP(AL72,[1]!Tabla_áreas[#Data],3,FALSE),"")</f>
        <v/>
      </c>
      <c r="AN72" t="str">
        <f t="shared" si="1"/>
        <v>CHA-15-50</v>
      </c>
      <c r="AO72" t="str">
        <f>IFERROR(VLOOKUP(AN72,[1]!Tabla1[[#All],[HdP Cód Nuevo]:[HdP Nombre]],2,FALSE),"")</f>
        <v/>
      </c>
      <c r="AP72" t="str">
        <f t="shared" si="2"/>
        <v>\\SERVER2012\ingenieria de procesos\Hojas de proceso\\CHA-15-50 .xlsx</v>
      </c>
    </row>
    <row r="73" spans="36:42" x14ac:dyDescent="0.25">
      <c r="AJ73" s="7" t="s">
        <v>84</v>
      </c>
      <c r="AL73" s="7" t="str">
        <f>+IFERROR(VLOOKUP(AK73,Tabla1[],2,FALSE),"")</f>
        <v/>
      </c>
      <c r="AM73" t="str">
        <f>+IFERROR(VLOOKUP(AL73,[1]!Tabla_áreas[#Data],3,FALSE),"")</f>
        <v/>
      </c>
      <c r="AN73" t="str">
        <f t="shared" si="1"/>
        <v/>
      </c>
      <c r="AO73" t="str">
        <f>IFERROR(VLOOKUP(AN73,[1]!Tabla1[[#All],[HdP Cód Nuevo]:[HdP Nombre]],2,FALSE),"")</f>
        <v/>
      </c>
      <c r="AP73" t="str">
        <f t="shared" ref="AP73:AP104" si="3">IF(AL73="","",$AK$4&amp;AM73&amp;"\"&amp;AN73&amp;" "&amp;AO73&amp;$AK$5)</f>
        <v/>
      </c>
    </row>
    <row r="74" spans="36:42" x14ac:dyDescent="0.25">
      <c r="AJ74" s="7" t="s">
        <v>85</v>
      </c>
      <c r="AL74" s="7" t="str">
        <f>+IFERROR(VLOOKUP(AK74,Tabla1[],2,FALSE),"")</f>
        <v/>
      </c>
      <c r="AM74" t="str">
        <f>+IFERROR(VLOOKUP(AL74,[1]!Tabla_áreas[#Data],3,FALSE),"")</f>
        <v/>
      </c>
      <c r="AN74" t="str">
        <f t="shared" ref="AN74:AN130" si="4">IF(AL74="","",AL74&amp;"-"&amp;RIGHT(AK74,5))</f>
        <v/>
      </c>
      <c r="AO74" t="str">
        <f>IFERROR(VLOOKUP(AN74,[1]!Tabla1[[#All],[HdP Cód Nuevo]:[HdP Nombre]],2,FALSE),"")</f>
        <v/>
      </c>
      <c r="AP74" t="str">
        <f t="shared" si="3"/>
        <v/>
      </c>
    </row>
    <row r="75" spans="36:42" x14ac:dyDescent="0.25">
      <c r="AJ75" s="7" t="s">
        <v>86</v>
      </c>
      <c r="AK75" t="s">
        <v>1053</v>
      </c>
      <c r="AL75" s="7" t="str">
        <f>+IFERROR(VLOOKUP(AK75,Tabla1[],2,FALSE),"")</f>
        <v>ARH</v>
      </c>
      <c r="AM75" t="str">
        <f>+IFERROR(VLOOKUP(AL75,[1]!Tabla_áreas[#Data],3,FALSE),"")</f>
        <v/>
      </c>
      <c r="AN75" t="str">
        <f t="shared" si="4"/>
        <v>ARH-05-01</v>
      </c>
      <c r="AO75" t="str">
        <f>IFERROR(VLOOKUP(AN75,[1]!Tabla1[[#All],[HdP Cód Nuevo]:[HdP Nombre]],2,FALSE),"")</f>
        <v/>
      </c>
      <c r="AP75" t="str">
        <f t="shared" si="3"/>
        <v>\\SERVER2012\ingenieria de procesos\Hojas de proceso\\ARH-05-01 .xlsx</v>
      </c>
    </row>
    <row r="76" spans="36:42" x14ac:dyDescent="0.25">
      <c r="AJ76" s="7" t="s">
        <v>87</v>
      </c>
      <c r="AK76" t="s">
        <v>1054</v>
      </c>
      <c r="AL76" s="7" t="str">
        <f>+IFERROR(VLOOKUP(AK76,Tabla1[],2,FALSE),"")</f>
        <v>ARH</v>
      </c>
      <c r="AM76" t="str">
        <f>+IFERROR(VLOOKUP(AL76,[1]!Tabla_áreas[#Data],3,FALSE),"")</f>
        <v/>
      </c>
      <c r="AN76" t="str">
        <f t="shared" si="4"/>
        <v>ARH-10-01</v>
      </c>
      <c r="AO76" t="str">
        <f>IFERROR(VLOOKUP(AN76,[1]!Tabla1[[#All],[HdP Cód Nuevo]:[HdP Nombre]],2,FALSE),"")</f>
        <v/>
      </c>
      <c r="AP76" t="str">
        <f t="shared" si="3"/>
        <v>\\SERVER2012\ingenieria de procesos\Hojas de proceso\\ARH-10-01 .xlsx</v>
      </c>
    </row>
    <row r="77" spans="36:42" x14ac:dyDescent="0.25">
      <c r="AJ77" s="7" t="s">
        <v>88</v>
      </c>
      <c r="AL77" s="7" t="str">
        <f>+IFERROR(VLOOKUP(AK77,Tabla1[],2,FALSE),"")</f>
        <v/>
      </c>
      <c r="AM77" t="str">
        <f>+IFERROR(VLOOKUP(AL77,[1]!Tabla_áreas[#Data],3,FALSE),"")</f>
        <v/>
      </c>
      <c r="AN77" t="str">
        <f t="shared" si="4"/>
        <v/>
      </c>
      <c r="AO77" t="str">
        <f>IFERROR(VLOOKUP(AN77,[1]!Tabla1[[#All],[HdP Cód Nuevo]:[HdP Nombre]],2,FALSE),"")</f>
        <v/>
      </c>
      <c r="AP77" t="str">
        <f t="shared" si="3"/>
        <v/>
      </c>
    </row>
    <row r="78" spans="36:42" x14ac:dyDescent="0.25">
      <c r="AJ78" s="7" t="s">
        <v>89</v>
      </c>
      <c r="AK78" t="s">
        <v>1232</v>
      </c>
      <c r="AL78" s="7" t="str">
        <f>+IFERROR(VLOOKUP(AK78,Tabla1[],2,FALSE),"")</f>
        <v>ARH</v>
      </c>
      <c r="AM78" t="str">
        <f>+IFERROR(VLOOKUP(AL78,[1]!Tabla_áreas[#Data],3,FALSE),"")</f>
        <v/>
      </c>
      <c r="AN78" t="str">
        <f t="shared" si="4"/>
        <v>ARH-15-02</v>
      </c>
      <c r="AO78" t="str">
        <f>IFERROR(VLOOKUP(AN78,[1]!Tabla1[[#All],[HdP Cód Nuevo]:[HdP Nombre]],2,FALSE),"")</f>
        <v/>
      </c>
      <c r="AP78" t="str">
        <f t="shared" si="3"/>
        <v>\\SERVER2012\ingenieria de procesos\Hojas de proceso\\ARH-15-02 .xlsx</v>
      </c>
    </row>
    <row r="79" spans="36:42" x14ac:dyDescent="0.25">
      <c r="AJ79" s="7" t="s">
        <v>90</v>
      </c>
      <c r="AL79" s="7" t="str">
        <f>+IFERROR(VLOOKUP(AK79,Tabla1[],2,FALSE),"")</f>
        <v/>
      </c>
      <c r="AM79" t="str">
        <f>+IFERROR(VLOOKUP(AL79,[1]!Tabla_áreas[#Data],3,FALSE),"")</f>
        <v/>
      </c>
      <c r="AN79" t="str">
        <f t="shared" si="4"/>
        <v/>
      </c>
      <c r="AO79" t="str">
        <f>IFERROR(VLOOKUP(AN79,[1]!Tabla1[[#All],[HdP Cód Nuevo]:[HdP Nombre]],2,FALSE),"")</f>
        <v/>
      </c>
      <c r="AP79" t="str">
        <f t="shared" si="3"/>
        <v/>
      </c>
    </row>
    <row r="80" spans="36:42" x14ac:dyDescent="0.25">
      <c r="AJ80" s="7" t="s">
        <v>91</v>
      </c>
      <c r="AK80" t="s">
        <v>1231</v>
      </c>
      <c r="AL80" s="7" t="str">
        <f>+IFERROR(VLOOKUP(AK80,Tabla1[],2,FALSE),"")</f>
        <v>ARH</v>
      </c>
      <c r="AM80" t="str">
        <f>+IFERROR(VLOOKUP(AL80,[1]!Tabla_áreas[#Data],3,FALSE),"")</f>
        <v/>
      </c>
      <c r="AN80" t="str">
        <f t="shared" si="4"/>
        <v>ARH-15-05</v>
      </c>
      <c r="AO80" t="str">
        <f>IFERROR(VLOOKUP(AN80,[1]!Tabla1[[#All],[HdP Cód Nuevo]:[HdP Nombre]],2,FALSE),"")</f>
        <v/>
      </c>
      <c r="AP80" t="str">
        <f t="shared" si="3"/>
        <v>\\SERVER2012\ingenieria de procesos\Hojas de proceso\\ARH-15-05 .xlsx</v>
      </c>
    </row>
    <row r="81" spans="36:42" x14ac:dyDescent="0.25">
      <c r="AJ81" s="7" t="s">
        <v>92</v>
      </c>
      <c r="AL81" s="7" t="str">
        <f>+IFERROR(VLOOKUP(AK81,Tabla1[],2,FALSE),"")</f>
        <v/>
      </c>
      <c r="AM81" t="str">
        <f>+IFERROR(VLOOKUP(AL81,[1]!Tabla_áreas[#Data],3,FALSE),"")</f>
        <v/>
      </c>
      <c r="AN81" t="str">
        <f t="shared" si="4"/>
        <v/>
      </c>
      <c r="AO81" t="str">
        <f>IFERROR(VLOOKUP(AN81,[1]!Tabla1[[#All],[HdP Cód Nuevo]:[HdP Nombre]],2,FALSE),"")</f>
        <v/>
      </c>
      <c r="AP81" t="str">
        <f t="shared" si="3"/>
        <v/>
      </c>
    </row>
    <row r="82" spans="36:42" x14ac:dyDescent="0.25">
      <c r="AJ82" s="7" t="s">
        <v>93</v>
      </c>
      <c r="AK82" t="s">
        <v>1057</v>
      </c>
      <c r="AL82" s="7" t="str">
        <f>+IFERROR(VLOOKUP(AK82,Tabla1[],2,FALSE),"")</f>
        <v>ARH</v>
      </c>
      <c r="AM82" t="str">
        <f>+IFERROR(VLOOKUP(AL82,[1]!Tabla_áreas[#Data],3,FALSE),"")</f>
        <v/>
      </c>
      <c r="AN82" t="str">
        <f t="shared" si="4"/>
        <v>ARH-20-05</v>
      </c>
      <c r="AO82" t="str">
        <f>IFERROR(VLOOKUP(AN82,[1]!Tabla1[[#All],[HdP Cód Nuevo]:[HdP Nombre]],2,FALSE),"")</f>
        <v/>
      </c>
      <c r="AP82" t="str">
        <f t="shared" si="3"/>
        <v>\\SERVER2012\ingenieria de procesos\Hojas de proceso\\ARH-20-05 .xlsx</v>
      </c>
    </row>
    <row r="83" spans="36:42" x14ac:dyDescent="0.25">
      <c r="AJ83" s="7" t="s">
        <v>94</v>
      </c>
      <c r="AL83" s="7" t="str">
        <f>+IFERROR(VLOOKUP(AK83,Tabla1[],2,FALSE),"")</f>
        <v/>
      </c>
      <c r="AM83" t="str">
        <f>+IFERROR(VLOOKUP(AL83,[1]!Tabla_áreas[#Data],3,FALSE),"")</f>
        <v/>
      </c>
      <c r="AN83" t="str">
        <f t="shared" si="4"/>
        <v/>
      </c>
      <c r="AO83" t="str">
        <f>IFERROR(VLOOKUP(AN83,[1]!Tabla1[[#All],[HdP Cód Nuevo]:[HdP Nombre]],2,FALSE),"")</f>
        <v/>
      </c>
      <c r="AP83" t="str">
        <f t="shared" si="3"/>
        <v/>
      </c>
    </row>
    <row r="84" spans="36:42" x14ac:dyDescent="0.25">
      <c r="AJ84" s="7" t="s">
        <v>95</v>
      </c>
      <c r="AK84" t="s">
        <v>1168</v>
      </c>
      <c r="AL84" s="7" t="str">
        <f>+IFERROR(VLOOKUP(AK84,Tabla1[],2,FALSE),"")</f>
        <v>PUE</v>
      </c>
      <c r="AM84" t="str">
        <f>+IFERROR(VLOOKUP(AL84,[1]!Tabla_áreas[#Data],3,FALSE),"")</f>
        <v/>
      </c>
      <c r="AN84" t="str">
        <f t="shared" si="4"/>
        <v>PUE-20-02</v>
      </c>
      <c r="AO84" t="str">
        <f>IFERROR(VLOOKUP(AN84,[1]!Tabla1[[#All],[HdP Cód Nuevo]:[HdP Nombre]],2,FALSE),"")</f>
        <v/>
      </c>
      <c r="AP84" t="str">
        <f t="shared" si="3"/>
        <v>\\SERVER2012\ingenieria de procesos\Hojas de proceso\\PUE-20-02 .xlsx</v>
      </c>
    </row>
    <row r="85" spans="36:42" x14ac:dyDescent="0.25">
      <c r="AJ85" s="7" t="s">
        <v>96</v>
      </c>
      <c r="AL85" s="7" t="str">
        <f>+IFERROR(VLOOKUP(AK85,Tabla1[],2,FALSE),"")</f>
        <v/>
      </c>
      <c r="AM85" t="str">
        <f>+IFERROR(VLOOKUP(AL85,[1]!Tabla_áreas[#Data],3,FALSE),"")</f>
        <v/>
      </c>
      <c r="AN85" t="str">
        <f t="shared" si="4"/>
        <v/>
      </c>
      <c r="AO85" t="str">
        <f>IFERROR(VLOOKUP(AN85,[1]!Tabla1[[#All],[HdP Cód Nuevo]:[HdP Nombre]],2,FALSE),"")</f>
        <v/>
      </c>
      <c r="AP85" t="str">
        <f t="shared" si="3"/>
        <v/>
      </c>
    </row>
    <row r="86" spans="36:42" x14ac:dyDescent="0.25">
      <c r="AJ86" s="7" t="s">
        <v>99</v>
      </c>
      <c r="AK86" t="s">
        <v>1222</v>
      </c>
      <c r="AL86" s="7" t="str">
        <f>+IFERROR(VLOOKUP(AK86,Tabla1[],2,FALSE),"")</f>
        <v>ESP</v>
      </c>
      <c r="AM86" t="str">
        <f>+IFERROR(VLOOKUP(AL86,[1]!Tabla_áreas[#Data],3,FALSE),"")</f>
        <v/>
      </c>
      <c r="AN86" t="str">
        <f t="shared" si="4"/>
        <v>ESP-05-12</v>
      </c>
      <c r="AO86" t="str">
        <f>IFERROR(VLOOKUP(AN86,[1]!Tabla1[[#All],[HdP Cód Nuevo]:[HdP Nombre]],2,FALSE),"")</f>
        <v/>
      </c>
      <c r="AP86" t="str">
        <f t="shared" si="3"/>
        <v>\\SERVER2012\ingenieria de procesos\Hojas de proceso\\ESP-05-12 .xlsx</v>
      </c>
    </row>
    <row r="87" spans="36:42" x14ac:dyDescent="0.25">
      <c r="AJ87" s="7" t="s">
        <v>100</v>
      </c>
      <c r="AK87" t="s">
        <v>1137</v>
      </c>
      <c r="AL87" s="7" t="str">
        <f>+IFERROR(VLOOKUP(AK87,Tabla1[],2,FALSE),"")</f>
        <v>ESP</v>
      </c>
      <c r="AM87" t="str">
        <f>+IFERROR(VLOOKUP(AL87,[1]!Tabla_áreas[#Data],3,FALSE),"")</f>
        <v/>
      </c>
      <c r="AN87" t="str">
        <f t="shared" si="4"/>
        <v>ESP-05-13</v>
      </c>
      <c r="AO87" t="str">
        <f>IFERROR(VLOOKUP(AN87,[1]!Tabla1[[#All],[HdP Cód Nuevo]:[HdP Nombre]],2,FALSE),"")</f>
        <v/>
      </c>
      <c r="AP87" t="str">
        <f t="shared" si="3"/>
        <v>\\SERVER2012\ingenieria de procesos\Hojas de proceso\\ESP-05-13 .xlsx</v>
      </c>
    </row>
    <row r="88" spans="36:42" x14ac:dyDescent="0.25">
      <c r="AJ88" s="7" t="s">
        <v>101</v>
      </c>
      <c r="AK88" t="s">
        <v>1138</v>
      </c>
      <c r="AL88" s="7" t="str">
        <f>+IFERROR(VLOOKUP(AK88,Tabla1[],2,FALSE),"")</f>
        <v>ESP</v>
      </c>
      <c r="AM88" t="str">
        <f>+IFERROR(VLOOKUP(AL88,[1]!Tabla_áreas[#Data],3,FALSE),"")</f>
        <v/>
      </c>
      <c r="AN88" t="str">
        <f t="shared" si="4"/>
        <v>ESP-05-14</v>
      </c>
      <c r="AO88" t="str">
        <f>IFERROR(VLOOKUP(AN88,[1]!Tabla1[[#All],[HdP Cód Nuevo]:[HdP Nombre]],2,FALSE),"")</f>
        <v/>
      </c>
      <c r="AP88" t="str">
        <f t="shared" si="3"/>
        <v>\\SERVER2012\ingenieria de procesos\Hojas de proceso\\ESP-05-14 .xlsx</v>
      </c>
    </row>
    <row r="89" spans="36:42" x14ac:dyDescent="0.25">
      <c r="AJ89" s="7" t="s">
        <v>102</v>
      </c>
      <c r="AK89" t="s">
        <v>1060</v>
      </c>
      <c r="AL89" s="7" t="str">
        <f>+IFERROR(VLOOKUP(AK89,Tabla1[],2,FALSE),"")</f>
        <v>ARH</v>
      </c>
      <c r="AM89" t="str">
        <f>+IFERROR(VLOOKUP(AL89,[1]!Tabla_áreas[#Data],3,FALSE),"")</f>
        <v/>
      </c>
      <c r="AN89" t="str">
        <f t="shared" si="4"/>
        <v>ARH-20-01</v>
      </c>
      <c r="AO89" t="str">
        <f>IFERROR(VLOOKUP(AN89,[1]!Tabla1[[#All],[HdP Cód Nuevo]:[HdP Nombre]],2,FALSE),"")</f>
        <v/>
      </c>
      <c r="AP89" t="str">
        <f t="shared" si="3"/>
        <v>\\SERVER2012\ingenieria de procesos\Hojas de proceso\\ARH-20-01 .xlsx</v>
      </c>
    </row>
    <row r="90" spans="36:42" x14ac:dyDescent="0.25">
      <c r="AJ90" s="7" t="s">
        <v>103</v>
      </c>
      <c r="AL90" s="7" t="str">
        <f>+IFERROR(VLOOKUP(AK90,Tabla1[],2,FALSE),"")</f>
        <v/>
      </c>
      <c r="AM90" t="str">
        <f>+IFERROR(VLOOKUP(AL90,[1]!Tabla_áreas[#Data],3,FALSE),"")</f>
        <v/>
      </c>
      <c r="AN90" t="str">
        <f t="shared" si="4"/>
        <v/>
      </c>
      <c r="AO90" t="str">
        <f>IFERROR(VLOOKUP(AN90,[1]!Tabla1[[#All],[HdP Cód Nuevo]:[HdP Nombre]],2,FALSE),"")</f>
        <v/>
      </c>
      <c r="AP90" t="str">
        <f t="shared" si="3"/>
        <v/>
      </c>
    </row>
    <row r="91" spans="36:42" x14ac:dyDescent="0.25">
      <c r="AJ91" s="7" t="s">
        <v>104</v>
      </c>
      <c r="AL91" s="7" t="str">
        <f>+IFERROR(VLOOKUP(AK91,Tabla1[],2,FALSE),"")</f>
        <v/>
      </c>
      <c r="AM91" t="str">
        <f>+IFERROR(VLOOKUP(AL91,[1]!Tabla_áreas[#Data],3,FALSE),"")</f>
        <v/>
      </c>
      <c r="AN91" t="str">
        <f t="shared" si="4"/>
        <v/>
      </c>
      <c r="AO91" t="str">
        <f>IFERROR(VLOOKUP(AN91,[1]!Tabla1[[#All],[HdP Cód Nuevo]:[HdP Nombre]],2,FALSE),"")</f>
        <v/>
      </c>
      <c r="AP91" t="str">
        <f t="shared" si="3"/>
        <v/>
      </c>
    </row>
    <row r="92" spans="36:42" x14ac:dyDescent="0.25">
      <c r="AJ92" s="7" t="s">
        <v>110</v>
      </c>
      <c r="AK92" t="s">
        <v>1097</v>
      </c>
      <c r="AL92" s="7" t="str">
        <f>+IFERROR(VLOOKUP(AK92,Tabla1[],2,FALSE),"")</f>
        <v>ARH</v>
      </c>
      <c r="AM92" t="str">
        <f>+IFERROR(VLOOKUP(AL92,[1]!Tabla_áreas[#Data],3,FALSE),"")</f>
        <v/>
      </c>
      <c r="AN92" t="str">
        <f t="shared" si="4"/>
        <v>ARH-35-05</v>
      </c>
      <c r="AO92" t="str">
        <f>IFERROR(VLOOKUP(AN92,[1]!Tabla1[[#All],[HdP Cód Nuevo]:[HdP Nombre]],2,FALSE),"")</f>
        <v/>
      </c>
      <c r="AP92" t="str">
        <f t="shared" si="3"/>
        <v>\\SERVER2012\ingenieria de procesos\Hojas de proceso\\ARH-35-05 .xlsx</v>
      </c>
    </row>
    <row r="93" spans="36:42" x14ac:dyDescent="0.25">
      <c r="AJ93" s="7" t="s">
        <v>111</v>
      </c>
      <c r="AL93" s="7" t="str">
        <f>+IFERROR(VLOOKUP(AK93,Tabla1[],2,FALSE),"")</f>
        <v/>
      </c>
      <c r="AM93" t="str">
        <f>+IFERROR(VLOOKUP(AL93,[1]!Tabla_áreas[#Data],3,FALSE),"")</f>
        <v/>
      </c>
      <c r="AN93" t="str">
        <f t="shared" si="4"/>
        <v/>
      </c>
      <c r="AO93" t="str">
        <f>IFERROR(VLOOKUP(AN93,[1]!Tabla1[[#All],[HdP Cód Nuevo]:[HdP Nombre]],2,FALSE),"")</f>
        <v/>
      </c>
      <c r="AP93" t="str">
        <f t="shared" si="3"/>
        <v/>
      </c>
    </row>
    <row r="94" spans="36:42" x14ac:dyDescent="0.25">
      <c r="AJ94" s="7" t="s">
        <v>112</v>
      </c>
      <c r="AK94" t="s">
        <v>786</v>
      </c>
      <c r="AL94" s="7" t="str">
        <f>+IFERROR(VLOOKUP(AK94,Tabla1[],2,FALSE),"")</f>
        <v>ESP</v>
      </c>
      <c r="AM94" t="str">
        <f>+IFERROR(VLOOKUP(AL94,[1]!Tabla_áreas[#Data],3,FALSE),"")</f>
        <v/>
      </c>
      <c r="AN94" t="str">
        <f t="shared" si="4"/>
        <v>ESP-01-01</v>
      </c>
      <c r="AO94" t="str">
        <f>IFERROR(VLOOKUP(AN94,[1]!Tabla1[[#All],[HdP Cód Nuevo]:[HdP Nombre]],2,FALSE),"")</f>
        <v/>
      </c>
      <c r="AP94" t="str">
        <f t="shared" si="3"/>
        <v>\\SERVER2012\ingenieria de procesos\Hojas de proceso\\ESP-01-01 .xlsx</v>
      </c>
    </row>
    <row r="95" spans="36:42" x14ac:dyDescent="0.25">
      <c r="AJ95" s="7" t="s">
        <v>113</v>
      </c>
      <c r="AL95" s="7" t="str">
        <f>+IFERROR(VLOOKUP(AK95,Tabla1[],2,FALSE),"")</f>
        <v/>
      </c>
      <c r="AM95" t="str">
        <f>+IFERROR(VLOOKUP(AL95,[1]!Tabla_áreas[#Data],3,FALSE),"")</f>
        <v/>
      </c>
      <c r="AN95" t="str">
        <f t="shared" si="4"/>
        <v/>
      </c>
      <c r="AO95" t="str">
        <f>IFERROR(VLOOKUP(AN95,[1]!Tabla1[[#All],[HdP Cód Nuevo]:[HdP Nombre]],2,FALSE),"")</f>
        <v/>
      </c>
      <c r="AP95" t="str">
        <f t="shared" si="3"/>
        <v/>
      </c>
    </row>
    <row r="96" spans="36:42" x14ac:dyDescent="0.25">
      <c r="AJ96" s="7" t="s">
        <v>114</v>
      </c>
      <c r="AL96" s="7" t="str">
        <f>+IFERROR(VLOOKUP(AK96,Tabla1[],2,FALSE),"")</f>
        <v/>
      </c>
      <c r="AM96" t="str">
        <f>+IFERROR(VLOOKUP(AL96,[1]!Tabla_áreas[#Data],3,FALSE),"")</f>
        <v/>
      </c>
      <c r="AN96" t="str">
        <f t="shared" si="4"/>
        <v/>
      </c>
      <c r="AO96" t="str">
        <f>IFERROR(VLOOKUP(AN96,[1]!Tabla1[[#All],[HdP Cód Nuevo]:[HdP Nombre]],2,FALSE),"")</f>
        <v/>
      </c>
      <c r="AP96" t="str">
        <f t="shared" si="3"/>
        <v/>
      </c>
    </row>
    <row r="97" spans="36:42" x14ac:dyDescent="0.25">
      <c r="AJ97" s="7" t="s">
        <v>115</v>
      </c>
      <c r="AK97" t="s">
        <v>1080</v>
      </c>
      <c r="AL97" s="7" t="str">
        <f>+IFERROR(VLOOKUP(AK97,Tabla1[],2,FALSE),"")</f>
        <v>PEH</v>
      </c>
      <c r="AM97" t="str">
        <f>+IFERROR(VLOOKUP(AL97,[1]!Tabla_áreas[#Data],3,FALSE),"")</f>
        <v/>
      </c>
      <c r="AN97" t="str">
        <f t="shared" si="4"/>
        <v>PEH-01-01</v>
      </c>
      <c r="AO97" t="str">
        <f>IFERROR(VLOOKUP(AN97,[1]!Tabla1[[#All],[HdP Cód Nuevo]:[HdP Nombre]],2,FALSE),"")</f>
        <v/>
      </c>
      <c r="AP97" t="str">
        <f t="shared" si="3"/>
        <v>\\SERVER2012\ingenieria de procesos\Hojas de proceso\\PEH-01-01 .xlsx</v>
      </c>
    </row>
    <row r="98" spans="36:42" x14ac:dyDescent="0.25">
      <c r="AJ98" s="7" t="s">
        <v>116</v>
      </c>
      <c r="AL98" s="7" t="str">
        <f>+IFERROR(VLOOKUP(AK98,Tabla1[],2,FALSE),"")</f>
        <v/>
      </c>
      <c r="AM98" t="str">
        <f>+IFERROR(VLOOKUP(AL98,[1]!Tabla_áreas[#Data],3,FALSE),"")</f>
        <v/>
      </c>
      <c r="AN98" t="str">
        <f t="shared" si="4"/>
        <v/>
      </c>
      <c r="AO98" t="str">
        <f>IFERROR(VLOOKUP(AN98,[1]!Tabla1[[#All],[HdP Cód Nuevo]:[HdP Nombre]],2,FALSE),"")</f>
        <v/>
      </c>
      <c r="AP98" t="str">
        <f t="shared" si="3"/>
        <v/>
      </c>
    </row>
    <row r="99" spans="36:42" x14ac:dyDescent="0.25">
      <c r="AJ99" s="7" t="s">
        <v>117</v>
      </c>
      <c r="AK99" t="s">
        <v>1081</v>
      </c>
      <c r="AL99" s="7" t="str">
        <f>+IFERROR(VLOOKUP(AK99,Tabla1[],2,FALSE),"")</f>
        <v>PEH</v>
      </c>
      <c r="AM99" t="str">
        <f>+IFERROR(VLOOKUP(AL99,[1]!Tabla_áreas[#Data],3,FALSE),"")</f>
        <v/>
      </c>
      <c r="AN99" t="str">
        <f t="shared" si="4"/>
        <v>PEH-05-01</v>
      </c>
      <c r="AO99" t="str">
        <f>IFERROR(VLOOKUP(AN99,[1]!Tabla1[[#All],[HdP Cód Nuevo]:[HdP Nombre]],2,FALSE),"")</f>
        <v/>
      </c>
      <c r="AP99" t="str">
        <f t="shared" si="3"/>
        <v>\\SERVER2012\ingenieria de procesos\Hojas de proceso\\PEH-05-01 .xlsx</v>
      </c>
    </row>
    <row r="100" spans="36:42" x14ac:dyDescent="0.25">
      <c r="AJ100" s="7" t="s">
        <v>118</v>
      </c>
      <c r="AL100" s="7" t="str">
        <f>+IFERROR(VLOOKUP(AK100,Tabla1[],2,FALSE),"")</f>
        <v/>
      </c>
      <c r="AM100" t="str">
        <f>+IFERROR(VLOOKUP(AL100,[1]!Tabla_áreas[#Data],3,FALSE),"")</f>
        <v/>
      </c>
      <c r="AN100" t="str">
        <f t="shared" si="4"/>
        <v/>
      </c>
      <c r="AO100" t="str">
        <f>IFERROR(VLOOKUP(AN100,[1]!Tabla1[[#All],[HdP Cód Nuevo]:[HdP Nombre]],2,FALSE),"")</f>
        <v/>
      </c>
      <c r="AP100" t="str">
        <f t="shared" si="3"/>
        <v/>
      </c>
    </row>
    <row r="101" spans="36:42" x14ac:dyDescent="0.25">
      <c r="AJ101" s="7" t="s">
        <v>119</v>
      </c>
      <c r="AK101" t="s">
        <v>1102</v>
      </c>
      <c r="AL101" s="7" t="str">
        <f>+IFERROR(VLOOKUP(AK101,Tabla1[],2,FALSE),"")</f>
        <v>PEH</v>
      </c>
      <c r="AM101" t="str">
        <f>+IFERROR(VLOOKUP(AL101,[1]!Tabla_áreas[#Data],3,FALSE),"")</f>
        <v/>
      </c>
      <c r="AN101" t="str">
        <f t="shared" si="4"/>
        <v>PEH-10-05</v>
      </c>
      <c r="AO101" t="str">
        <f>IFERROR(VLOOKUP(AN101,[1]!Tabla1[[#All],[HdP Cód Nuevo]:[HdP Nombre]],2,FALSE),"")</f>
        <v/>
      </c>
      <c r="AP101" t="str">
        <f t="shared" si="3"/>
        <v>\\SERVER2012\ingenieria de procesos\Hojas de proceso\\PEH-10-05 .xlsx</v>
      </c>
    </row>
    <row r="102" spans="36:42" x14ac:dyDescent="0.25">
      <c r="AJ102" s="7" t="s">
        <v>125</v>
      </c>
      <c r="AL102" s="7" t="str">
        <f>+IFERROR(VLOOKUP(AK102,Tabla1[],2,FALSE),"")</f>
        <v/>
      </c>
      <c r="AM102" t="str">
        <f>+IFERROR(VLOOKUP(AL102,[1]!Tabla_áreas[#Data],3,FALSE),"")</f>
        <v/>
      </c>
      <c r="AN102" t="str">
        <f t="shared" si="4"/>
        <v/>
      </c>
      <c r="AO102" t="str">
        <f>IFERROR(VLOOKUP(AN102,[1]!Tabla1[[#All],[HdP Cód Nuevo]:[HdP Nombre]],2,FALSE),"")</f>
        <v/>
      </c>
      <c r="AP102" t="str">
        <f t="shared" si="3"/>
        <v/>
      </c>
    </row>
    <row r="103" spans="36:42" x14ac:dyDescent="0.25">
      <c r="AJ103" s="7" t="s">
        <v>126</v>
      </c>
      <c r="AL103" s="7" t="str">
        <f>+IFERROR(VLOOKUP(AK103,Tabla1[],2,FALSE),"")</f>
        <v/>
      </c>
      <c r="AM103" t="str">
        <f>+IFERROR(VLOOKUP(AL103,[1]!Tabla_áreas[#Data],3,FALSE),"")</f>
        <v/>
      </c>
      <c r="AN103" t="str">
        <f t="shared" si="4"/>
        <v/>
      </c>
      <c r="AO103" t="str">
        <f>IFERROR(VLOOKUP(AN103,[1]!Tabla1[[#All],[HdP Cód Nuevo]:[HdP Nombre]],2,FALSE),"")</f>
        <v/>
      </c>
      <c r="AP103" t="str">
        <f t="shared" si="3"/>
        <v/>
      </c>
    </row>
    <row r="104" spans="36:42" x14ac:dyDescent="0.25">
      <c r="AJ104" s="7" t="s">
        <v>127</v>
      </c>
      <c r="AL104" s="7" t="str">
        <f>+IFERROR(VLOOKUP(AK104,Tabla1[],2,FALSE),"")</f>
        <v/>
      </c>
      <c r="AM104" t="str">
        <f>+IFERROR(VLOOKUP(AL104,[1]!Tabla_áreas[#Data],3,FALSE),"")</f>
        <v/>
      </c>
      <c r="AN104" t="str">
        <f t="shared" si="4"/>
        <v/>
      </c>
      <c r="AO104" t="str">
        <f>IFERROR(VLOOKUP(AN104,[1]!Tabla1[[#All],[HdP Cód Nuevo]:[HdP Nombre]],2,FALSE),"")</f>
        <v/>
      </c>
      <c r="AP104" t="str">
        <f t="shared" si="3"/>
        <v/>
      </c>
    </row>
    <row r="105" spans="36:42" x14ac:dyDescent="0.25">
      <c r="AJ105" s="7" t="s">
        <v>128</v>
      </c>
      <c r="AL105" s="7" t="str">
        <f>+IFERROR(VLOOKUP(AK105,Tabla1[],2,FALSE),"")</f>
        <v/>
      </c>
      <c r="AM105" t="str">
        <f>+IFERROR(VLOOKUP(AL105,[1]!Tabla_áreas[#Data],3,FALSE),"")</f>
        <v/>
      </c>
      <c r="AN105" t="str">
        <f t="shared" si="4"/>
        <v/>
      </c>
      <c r="AO105" t="str">
        <f>IFERROR(VLOOKUP(AN105,[1]!Tabla1[[#All],[HdP Cód Nuevo]:[HdP Nombre]],2,FALSE),"")</f>
        <v/>
      </c>
      <c r="AP105" t="str">
        <f t="shared" ref="AP105:AP136" si="5">IF(AL105="","",$AK$4&amp;AM105&amp;"\"&amp;AN105&amp;" "&amp;AO105&amp;$AK$5)</f>
        <v/>
      </c>
    </row>
    <row r="106" spans="36:42" x14ac:dyDescent="0.25">
      <c r="AJ106" s="7" t="s">
        <v>129</v>
      </c>
      <c r="AK106" t="s">
        <v>746</v>
      </c>
      <c r="AL106" s="7" t="str">
        <f>+IFERROR(VLOOKUP(AK106,Tabla1[],2,FALSE),"")</f>
        <v/>
      </c>
      <c r="AM106" t="str">
        <f>+IFERROR(VLOOKUP(AL106,[1]!Tabla_áreas[#Data],3,FALSE),"")</f>
        <v/>
      </c>
      <c r="AN106" t="str">
        <f t="shared" si="4"/>
        <v/>
      </c>
      <c r="AO106" t="str">
        <f>IFERROR(VLOOKUP(AN106,[1]!Tabla1[[#All],[HdP Cód Nuevo]:[HdP Nombre]],2,FALSE),"")</f>
        <v/>
      </c>
      <c r="AP106" t="str">
        <f t="shared" si="5"/>
        <v/>
      </c>
    </row>
    <row r="107" spans="36:42" x14ac:dyDescent="0.25">
      <c r="AJ107" s="7" t="s">
        <v>130</v>
      </c>
      <c r="AK107" t="s">
        <v>1022</v>
      </c>
      <c r="AL107" s="7" t="str">
        <f>+IFERROR(VLOOKUP(AK107,Tabla1[],2,FALSE),"")</f>
        <v>PLA</v>
      </c>
      <c r="AM107" t="str">
        <f>+IFERROR(VLOOKUP(AL107,[1]!Tabla_áreas[#Data],3,FALSE),"")</f>
        <v/>
      </c>
      <c r="AN107" t="str">
        <f t="shared" si="4"/>
        <v>PLA-05-01</v>
      </c>
      <c r="AO107" t="str">
        <f>IFERROR(VLOOKUP(AN107,[1]!Tabla1[[#All],[HdP Cód Nuevo]:[HdP Nombre]],2,FALSE),"")</f>
        <v/>
      </c>
      <c r="AP107" t="str">
        <f t="shared" si="5"/>
        <v>\\SERVER2012\ingenieria de procesos\Hojas de proceso\\PLA-05-01 .xlsx</v>
      </c>
    </row>
    <row r="108" spans="36:42" x14ac:dyDescent="0.25">
      <c r="AJ108" s="7" t="s">
        <v>131</v>
      </c>
      <c r="AK108" t="s">
        <v>1127</v>
      </c>
      <c r="AL108" s="7" t="str">
        <f>+IFERROR(VLOOKUP(AK108,Tabla1[],2,FALSE),"")</f>
        <v>PLA</v>
      </c>
      <c r="AM108" t="str">
        <f>+IFERROR(VLOOKUP(AL108,[1]!Tabla_áreas[#Data],3,FALSE),"")</f>
        <v/>
      </c>
      <c r="AN108" t="str">
        <f t="shared" si="4"/>
        <v>PLA-10-45</v>
      </c>
      <c r="AO108" t="str">
        <f>IFERROR(VLOOKUP(AN108,[1]!Tabla1[[#All],[HdP Cód Nuevo]:[HdP Nombre]],2,FALSE),"")</f>
        <v/>
      </c>
      <c r="AP108" t="str">
        <f t="shared" si="5"/>
        <v>\\SERVER2012\ingenieria de procesos\Hojas de proceso\\PLA-10-45 .xlsx</v>
      </c>
    </row>
    <row r="109" spans="36:42" x14ac:dyDescent="0.25">
      <c r="AJ109" s="7" t="s">
        <v>132</v>
      </c>
      <c r="AL109" s="7" t="str">
        <f>+IFERROR(VLOOKUP(AK109,Tabla1[],2,FALSE),"")</f>
        <v/>
      </c>
      <c r="AM109" t="str">
        <f>+IFERROR(VLOOKUP(AL109,[1]!Tabla_áreas[#Data],3,FALSE),"")</f>
        <v/>
      </c>
      <c r="AN109" t="str">
        <f t="shared" si="4"/>
        <v/>
      </c>
      <c r="AO109" t="str">
        <f>IFERROR(VLOOKUP(AN109,[1]!Tabla1[[#All],[HdP Cód Nuevo]:[HdP Nombre]],2,FALSE),"")</f>
        <v/>
      </c>
      <c r="AP109" t="str">
        <f t="shared" si="5"/>
        <v/>
      </c>
    </row>
    <row r="110" spans="36:42" x14ac:dyDescent="0.25">
      <c r="AJ110" s="7" t="s">
        <v>133</v>
      </c>
      <c r="AL110" s="7" t="str">
        <f>+IFERROR(VLOOKUP(AK110,Tabla1[],2,FALSE),"")</f>
        <v/>
      </c>
      <c r="AM110" t="str">
        <f>+IFERROR(VLOOKUP(AL110,[1]!Tabla_áreas[#Data],3,FALSE),"")</f>
        <v/>
      </c>
      <c r="AN110" t="str">
        <f t="shared" si="4"/>
        <v/>
      </c>
      <c r="AO110" t="str">
        <f>IFERROR(VLOOKUP(AN110,[1]!Tabla1[[#All],[HdP Cód Nuevo]:[HdP Nombre]],2,FALSE),"")</f>
        <v/>
      </c>
      <c r="AP110" t="str">
        <f t="shared" si="5"/>
        <v/>
      </c>
    </row>
    <row r="111" spans="36:42" x14ac:dyDescent="0.25">
      <c r="AJ111" s="7" t="s">
        <v>134</v>
      </c>
      <c r="AL111" s="7" t="str">
        <f>+IFERROR(VLOOKUP(AK111,Tabla1[],2,FALSE),"")</f>
        <v/>
      </c>
      <c r="AM111" t="str">
        <f>+IFERROR(VLOOKUP(AL111,[1]!Tabla_áreas[#Data],3,FALSE),"")</f>
        <v/>
      </c>
      <c r="AN111" t="str">
        <f t="shared" si="4"/>
        <v/>
      </c>
      <c r="AO111" t="str">
        <f>IFERROR(VLOOKUP(AN111,[1]!Tabla1[[#All],[HdP Cód Nuevo]:[HdP Nombre]],2,FALSE),"")</f>
        <v/>
      </c>
      <c r="AP111" t="str">
        <f t="shared" si="5"/>
        <v/>
      </c>
    </row>
    <row r="112" spans="36:42" x14ac:dyDescent="0.25">
      <c r="AJ112" s="7" t="s">
        <v>135</v>
      </c>
      <c r="AK112" t="s">
        <v>1135</v>
      </c>
      <c r="AL112" s="7" t="str">
        <f>+IFERROR(VLOOKUP(AK112,Tabla1[],2,FALSE),"")</f>
        <v>PLA</v>
      </c>
      <c r="AM112" t="str">
        <f>+IFERROR(VLOOKUP(AL112,[1]!Tabla_áreas[#Data],3,FALSE),"")</f>
        <v/>
      </c>
      <c r="AN112" t="str">
        <f t="shared" si="4"/>
        <v>PLA-20-35</v>
      </c>
      <c r="AO112" t="str">
        <f>IFERROR(VLOOKUP(AN112,[1]!Tabla1[[#All],[HdP Cód Nuevo]:[HdP Nombre]],2,FALSE),"")</f>
        <v/>
      </c>
      <c r="AP112" t="str">
        <f t="shared" si="5"/>
        <v>\\SERVER2012\ingenieria de procesos\Hojas de proceso\\PLA-20-35 .xlsx</v>
      </c>
    </row>
    <row r="113" spans="36:42" x14ac:dyDescent="0.25">
      <c r="AJ113" s="7" t="s">
        <v>136</v>
      </c>
      <c r="AL113" s="7" t="str">
        <f>+IFERROR(VLOOKUP(AK113,Tabla1[],2,FALSE),"")</f>
        <v/>
      </c>
      <c r="AM113" t="str">
        <f>+IFERROR(VLOOKUP(AL113,[1]!Tabla_áreas[#Data],3,FALSE),"")</f>
        <v/>
      </c>
      <c r="AN113" t="str">
        <f t="shared" si="4"/>
        <v/>
      </c>
      <c r="AO113" t="str">
        <f>IFERROR(VLOOKUP(AN113,[1]!Tabla1[[#All],[HdP Cód Nuevo]:[HdP Nombre]],2,FALSE),"")</f>
        <v/>
      </c>
      <c r="AP113" t="str">
        <f t="shared" si="5"/>
        <v/>
      </c>
    </row>
    <row r="114" spans="36:42" x14ac:dyDescent="0.25">
      <c r="AJ114" s="7" t="s">
        <v>137</v>
      </c>
      <c r="AK114" t="s">
        <v>1121</v>
      </c>
      <c r="AL114" s="7" t="str">
        <f>+IFERROR(VLOOKUP(AK114,Tabla1[],2,FALSE),"")</f>
        <v>SUB</v>
      </c>
      <c r="AM114" t="str">
        <f>+IFERROR(VLOOKUP(AL114,[1]!Tabla_áreas[#Data],3,FALSE),"")</f>
        <v/>
      </c>
      <c r="AN114" t="str">
        <f t="shared" si="4"/>
        <v>SUB-35-01</v>
      </c>
      <c r="AO114" t="str">
        <f>IFERROR(VLOOKUP(AN114,[1]!Tabla1[[#All],[HdP Cód Nuevo]:[HdP Nombre]],2,FALSE),"")</f>
        <v/>
      </c>
      <c r="AP114" t="str">
        <f t="shared" si="5"/>
        <v>\\SERVER2012\ingenieria de procesos\Hojas de proceso\\SUB-35-01 .xlsx</v>
      </c>
    </row>
    <row r="115" spans="36:42" x14ac:dyDescent="0.25">
      <c r="AJ115" s="7" t="s">
        <v>138</v>
      </c>
      <c r="AL115" s="7" t="str">
        <f>+IFERROR(VLOOKUP(AK115,Tabla1[],2,FALSE),"")</f>
        <v/>
      </c>
      <c r="AM115" t="str">
        <f>+IFERROR(VLOOKUP(AL115,[1]!Tabla_áreas[#Data],3,FALSE),"")</f>
        <v/>
      </c>
      <c r="AN115" t="str">
        <f t="shared" si="4"/>
        <v/>
      </c>
      <c r="AO115" t="str">
        <f>IFERROR(VLOOKUP(AN115,[1]!Tabla1[[#All],[HdP Cód Nuevo]:[HdP Nombre]],2,FALSE),"")</f>
        <v/>
      </c>
      <c r="AP115" t="str">
        <f t="shared" si="5"/>
        <v/>
      </c>
    </row>
    <row r="116" spans="36:42" x14ac:dyDescent="0.25">
      <c r="AJ116" s="7" t="s">
        <v>139</v>
      </c>
      <c r="AK116" t="s">
        <v>1103</v>
      </c>
      <c r="AL116" s="7" t="str">
        <f>+IFERROR(VLOOKUP(AK116,Tabla1[],2,FALSE),"")</f>
        <v>PEH</v>
      </c>
      <c r="AM116" t="str">
        <f>+IFERROR(VLOOKUP(AL116,[1]!Tabla_áreas[#Data],3,FALSE),"")</f>
        <v/>
      </c>
      <c r="AN116" t="str">
        <f t="shared" si="4"/>
        <v>PEH-10-10</v>
      </c>
      <c r="AO116" t="str">
        <f>IFERROR(VLOOKUP(AN116,[1]!Tabla1[[#All],[HdP Cód Nuevo]:[HdP Nombre]],2,FALSE),"")</f>
        <v/>
      </c>
      <c r="AP116" t="str">
        <f t="shared" si="5"/>
        <v>\\SERVER2012\ingenieria de procesos\Hojas de proceso\\PEH-10-10 .xlsx</v>
      </c>
    </row>
    <row r="117" spans="36:42" x14ac:dyDescent="0.25">
      <c r="AJ117" s="7" t="s">
        <v>140</v>
      </c>
      <c r="AL117" s="7" t="str">
        <f>+IFERROR(VLOOKUP(AK117,Tabla1[],2,FALSE),"")</f>
        <v/>
      </c>
      <c r="AM117" t="str">
        <f>+IFERROR(VLOOKUP(AL117,[1]!Tabla_áreas[#Data],3,FALSE),"")</f>
        <v/>
      </c>
      <c r="AN117" t="str">
        <f t="shared" si="4"/>
        <v/>
      </c>
      <c r="AO117" t="str">
        <f>IFERROR(VLOOKUP(AN117,[1]!Tabla1[[#All],[HdP Cód Nuevo]:[HdP Nombre]],2,FALSE),"")</f>
        <v/>
      </c>
      <c r="AP117" t="str">
        <f t="shared" si="5"/>
        <v/>
      </c>
    </row>
    <row r="118" spans="36:42" x14ac:dyDescent="0.25">
      <c r="AJ118" s="7" t="s">
        <v>141</v>
      </c>
      <c r="AK118" t="s">
        <v>1356</v>
      </c>
      <c r="AL118" s="7" t="str">
        <f>+IFERROR(VLOOKUP(AK118,Tabla1[],2,FALSE),"")</f>
        <v>ARH</v>
      </c>
      <c r="AM118" t="str">
        <f>+IFERROR(VLOOKUP(AL118,[1]!Tabla_áreas[#Data],3,FALSE),"")</f>
        <v/>
      </c>
      <c r="AN118" t="str">
        <f t="shared" si="4"/>
        <v>ARH-01-10</v>
      </c>
      <c r="AO118" t="str">
        <f>IFERROR(VLOOKUP(AN118,[1]!Tabla1[[#All],[HdP Cód Nuevo]:[HdP Nombre]],2,FALSE),"")</f>
        <v/>
      </c>
      <c r="AP118" t="str">
        <f t="shared" si="5"/>
        <v>\\SERVER2012\ingenieria de procesos\Hojas de proceso\\ARH-01-10 .xlsx</v>
      </c>
    </row>
    <row r="119" spans="36:42" x14ac:dyDescent="0.25">
      <c r="AJ119" s="7" t="s">
        <v>142</v>
      </c>
      <c r="AL119" s="7" t="str">
        <f>+IFERROR(VLOOKUP(AK119,Tabla1[],2,FALSE),"")</f>
        <v/>
      </c>
      <c r="AM119" t="str">
        <f>+IFERROR(VLOOKUP(AL119,[1]!Tabla_áreas[#Data],3,FALSE),"")</f>
        <v/>
      </c>
      <c r="AN119" t="str">
        <f t="shared" si="4"/>
        <v/>
      </c>
      <c r="AO119" t="str">
        <f>IFERROR(VLOOKUP(AN119,[1]!Tabla1[[#All],[HdP Cód Nuevo]:[HdP Nombre]],2,FALSE),"")</f>
        <v/>
      </c>
      <c r="AP119" t="str">
        <f t="shared" si="5"/>
        <v/>
      </c>
    </row>
    <row r="120" spans="36:42" x14ac:dyDescent="0.25">
      <c r="AJ120" s="7" t="s">
        <v>143</v>
      </c>
      <c r="AL120" s="7" t="str">
        <f>+IFERROR(VLOOKUP(AK120,Tabla1[],2,FALSE),"")</f>
        <v/>
      </c>
      <c r="AM120" t="str">
        <f>+IFERROR(VLOOKUP(AL120,[1]!Tabla_áreas[#Data],3,FALSE),"")</f>
        <v/>
      </c>
      <c r="AN120" t="str">
        <f t="shared" si="4"/>
        <v/>
      </c>
      <c r="AO120" t="str">
        <f>IFERROR(VLOOKUP(AN120,[1]!Tabla1[[#All],[HdP Cód Nuevo]:[HdP Nombre]],2,FALSE),"")</f>
        <v/>
      </c>
      <c r="AP120" t="str">
        <f t="shared" si="5"/>
        <v/>
      </c>
    </row>
    <row r="121" spans="36:42" x14ac:dyDescent="0.25">
      <c r="AJ121" s="7" t="s">
        <v>144</v>
      </c>
      <c r="AK121" t="s">
        <v>1101</v>
      </c>
      <c r="AL121" s="7" t="str">
        <f>+IFERROR(VLOOKUP(AK121,Tabla1[],2,FALSE),"")</f>
        <v>PEH</v>
      </c>
      <c r="AM121" t="str">
        <f>+IFERROR(VLOOKUP(AL121,[1]!Tabla_áreas[#Data],3,FALSE),"")</f>
        <v/>
      </c>
      <c r="AN121" t="str">
        <f t="shared" si="4"/>
        <v>PEH-15-05</v>
      </c>
      <c r="AO121" t="str">
        <f>IFERROR(VLOOKUP(AN121,[1]!Tabla1[[#All],[HdP Cód Nuevo]:[HdP Nombre]],2,FALSE),"")</f>
        <v/>
      </c>
      <c r="AP121" t="str">
        <f t="shared" si="5"/>
        <v>\\SERVER2012\ingenieria de procesos\Hojas de proceso\\PEH-15-05 .xlsx</v>
      </c>
    </row>
    <row r="122" spans="36:42" x14ac:dyDescent="0.25">
      <c r="AJ122" s="7" t="s">
        <v>145</v>
      </c>
      <c r="AL122" s="7" t="str">
        <f>+IFERROR(VLOOKUP(AK122,Tabla1[],2,FALSE),"")</f>
        <v/>
      </c>
      <c r="AM122" t="str">
        <f>+IFERROR(VLOOKUP(AL122,[1]!Tabla_áreas[#Data],3,FALSE),"")</f>
        <v/>
      </c>
      <c r="AN122" t="str">
        <f t="shared" si="4"/>
        <v/>
      </c>
      <c r="AO122" t="str">
        <f>IFERROR(VLOOKUP(AN122,[1]!Tabla1[[#All],[HdP Cód Nuevo]:[HdP Nombre]],2,FALSE),"")</f>
        <v/>
      </c>
      <c r="AP122" t="str">
        <f t="shared" si="5"/>
        <v/>
      </c>
    </row>
    <row r="123" spans="36:42" x14ac:dyDescent="0.25">
      <c r="AJ123" s="7" t="s">
        <v>146</v>
      </c>
      <c r="AK123" t="s">
        <v>1100</v>
      </c>
      <c r="AL123" s="7" t="str">
        <f>+IFERROR(VLOOKUP(AK123,Tabla1[],2,FALSE),"")</f>
        <v>PEH</v>
      </c>
      <c r="AM123" t="str">
        <f>+IFERROR(VLOOKUP(AL123,[1]!Tabla_áreas[#Data],3,FALSE),"")</f>
        <v/>
      </c>
      <c r="AN123" t="str">
        <f t="shared" si="4"/>
        <v>PEH-15-01</v>
      </c>
      <c r="AO123" t="str">
        <f>IFERROR(VLOOKUP(AN123,[1]!Tabla1[[#All],[HdP Cód Nuevo]:[HdP Nombre]],2,FALSE),"")</f>
        <v/>
      </c>
      <c r="AP123" t="str">
        <f t="shared" si="5"/>
        <v>\\SERVER2012\ingenieria de procesos\Hojas de proceso\\PEH-15-01 .xlsx</v>
      </c>
    </row>
    <row r="124" spans="36:42" x14ac:dyDescent="0.25">
      <c r="AJ124" s="7" t="s">
        <v>147</v>
      </c>
      <c r="AL124" s="7" t="str">
        <f>+IFERROR(VLOOKUP(AK124,Tabla1[],2,FALSE),"")</f>
        <v/>
      </c>
      <c r="AM124" t="str">
        <f>+IFERROR(VLOOKUP(AL124,[1]!Tabla_áreas[#Data],3,FALSE),"")</f>
        <v/>
      </c>
      <c r="AN124" t="str">
        <f t="shared" si="4"/>
        <v/>
      </c>
      <c r="AO124" t="str">
        <f>IFERROR(VLOOKUP(AN124,[1]!Tabla1[[#All],[HdP Cód Nuevo]:[HdP Nombre]],2,FALSE),"")</f>
        <v/>
      </c>
      <c r="AP124" t="str">
        <f t="shared" si="5"/>
        <v/>
      </c>
    </row>
    <row r="125" spans="36:42" x14ac:dyDescent="0.25">
      <c r="AJ125" s="7" t="s">
        <v>148</v>
      </c>
      <c r="AL125" s="7" t="str">
        <f>+IFERROR(VLOOKUP(AK125,Tabla1[],2,FALSE),"")</f>
        <v/>
      </c>
      <c r="AM125" t="str">
        <f>+IFERROR(VLOOKUP(AL125,[1]!Tabla_áreas[#Data],3,FALSE),"")</f>
        <v/>
      </c>
      <c r="AN125" t="str">
        <f t="shared" si="4"/>
        <v/>
      </c>
      <c r="AO125" t="str">
        <f>IFERROR(VLOOKUP(AN125,[1]!Tabla1[[#All],[HdP Cód Nuevo]:[HdP Nombre]],2,FALSE),"")</f>
        <v/>
      </c>
      <c r="AP125" t="str">
        <f t="shared" si="5"/>
        <v/>
      </c>
    </row>
    <row r="126" spans="36:42" x14ac:dyDescent="0.25">
      <c r="AJ126" s="7" t="s">
        <v>149</v>
      </c>
      <c r="AK126" t="s">
        <v>1106</v>
      </c>
      <c r="AL126" s="7" t="str">
        <f>+IFERROR(VLOOKUP(AK126,Tabla1[],2,FALSE),"")</f>
        <v>EQU</v>
      </c>
      <c r="AM126" t="str">
        <f>+IFERROR(VLOOKUP(AL126,[1]!Tabla_áreas[#Data],3,FALSE),"")</f>
        <v/>
      </c>
      <c r="AN126" t="str">
        <f t="shared" si="4"/>
        <v>EQU-15-05</v>
      </c>
      <c r="AO126" t="str">
        <f>IFERROR(VLOOKUP(AN126,[1]!Tabla1[[#All],[HdP Cód Nuevo]:[HdP Nombre]],2,FALSE),"")</f>
        <v/>
      </c>
      <c r="AP126" t="str">
        <f t="shared" si="5"/>
        <v>\\SERVER2012\ingenieria de procesos\Hojas de proceso\\EQU-15-05 .xlsx</v>
      </c>
    </row>
    <row r="127" spans="36:42" x14ac:dyDescent="0.25">
      <c r="AJ127" s="7" t="s">
        <v>150</v>
      </c>
      <c r="AL127" s="7" t="str">
        <f>+IFERROR(VLOOKUP(AK127,Tabla1[],2,FALSE),"")</f>
        <v/>
      </c>
      <c r="AM127" t="str">
        <f>+IFERROR(VLOOKUP(AL127,[1]!Tabla_áreas[#Data],3,FALSE),"")</f>
        <v/>
      </c>
      <c r="AN127" t="str">
        <f t="shared" si="4"/>
        <v/>
      </c>
      <c r="AO127" t="str">
        <f>IFERROR(VLOOKUP(AN127,[1]!Tabla1[[#All],[HdP Cód Nuevo]:[HdP Nombre]],2,FALSE),"")</f>
        <v/>
      </c>
      <c r="AP127" t="str">
        <f t="shared" si="5"/>
        <v/>
      </c>
    </row>
    <row r="128" spans="36:42" x14ac:dyDescent="0.25">
      <c r="AJ128" s="7" t="s">
        <v>151</v>
      </c>
      <c r="AL128" s="7" t="str">
        <f>+IFERROR(VLOOKUP(AK128,Tabla1[],2,FALSE),"")</f>
        <v/>
      </c>
      <c r="AM128" t="str">
        <f>+IFERROR(VLOOKUP(AL128,[1]!Tabla_áreas[#Data],3,FALSE),"")</f>
        <v/>
      </c>
      <c r="AN128" t="str">
        <f t="shared" si="4"/>
        <v/>
      </c>
      <c r="AO128" t="str">
        <f>IFERROR(VLOOKUP(AN128,[1]!Tabla1[[#All],[HdP Cód Nuevo]:[HdP Nombre]],2,FALSE),"")</f>
        <v/>
      </c>
      <c r="AP128" t="str">
        <f t="shared" si="5"/>
        <v/>
      </c>
    </row>
    <row r="129" spans="36:42" x14ac:dyDescent="0.25">
      <c r="AJ129" s="7" t="s">
        <v>152</v>
      </c>
      <c r="AL129" s="7" t="str">
        <f>+IFERROR(VLOOKUP(AK129,Tabla1[],2,FALSE),"")</f>
        <v/>
      </c>
      <c r="AM129" t="str">
        <f>+IFERROR(VLOOKUP(AL129,[1]!Tabla_áreas[#Data],3,FALSE),"")</f>
        <v/>
      </c>
      <c r="AN129" t="str">
        <f t="shared" si="4"/>
        <v/>
      </c>
      <c r="AO129" t="str">
        <f>IFERROR(VLOOKUP(AN129,[1]!Tabla1[[#All],[HdP Cód Nuevo]:[HdP Nombre]],2,FALSE),"")</f>
        <v/>
      </c>
      <c r="AP129" t="str">
        <f t="shared" si="5"/>
        <v/>
      </c>
    </row>
    <row r="130" spans="36:42" x14ac:dyDescent="0.25">
      <c r="AJ130" s="7" t="s">
        <v>153</v>
      </c>
      <c r="AK130" t="s">
        <v>1111</v>
      </c>
      <c r="AL130" s="7" t="str">
        <f>+IFERROR(VLOOKUP(AK130,Tabla1[],2,FALSE),"")</f>
        <v>EQU</v>
      </c>
      <c r="AM130" t="str">
        <f>+IFERROR(VLOOKUP(AL130,[1]!Tabla_áreas[#Data],3,FALSE),"")</f>
        <v/>
      </c>
      <c r="AN130" t="str">
        <f t="shared" si="4"/>
        <v>EQU-25-15</v>
      </c>
      <c r="AO130" t="str">
        <f>IFERROR(VLOOKUP(AN130,[1]!Tabla1[[#All],[HdP Cód Nuevo]:[HdP Nombre]],2,FALSE),"")</f>
        <v/>
      </c>
      <c r="AP130" t="str">
        <f t="shared" si="5"/>
        <v>\\SERVER2012\ingenieria de procesos\Hojas de proceso\\EQU-25-15 .xlsx</v>
      </c>
    </row>
    <row r="131" spans="36:42" x14ac:dyDescent="0.25">
      <c r="AJ131" s="7" t="s">
        <v>154</v>
      </c>
      <c r="AL131" s="7" t="str">
        <f>+IFERROR(VLOOKUP(AK131,Tabla1[],2,FALSE),"")</f>
        <v/>
      </c>
      <c r="AM131" t="str">
        <f>+IFERROR(VLOOKUP(AL131,[1]!Tabla_áreas[#Data],3,FALSE),"")</f>
        <v/>
      </c>
      <c r="AN131" t="str">
        <f t="shared" ref="AN131:AN194" si="6">IF(AL131="","",AL131&amp;"-"&amp;RIGHT(AK131,5))</f>
        <v/>
      </c>
      <c r="AO131" t="str">
        <f>IFERROR(VLOOKUP(AN131,[1]!Tabla1[[#All],[HdP Cód Nuevo]:[HdP Nombre]],2,FALSE),"")</f>
        <v/>
      </c>
      <c r="AP131" t="str">
        <f t="shared" si="5"/>
        <v/>
      </c>
    </row>
    <row r="132" spans="36:42" x14ac:dyDescent="0.25">
      <c r="AJ132" s="7" t="s">
        <v>155</v>
      </c>
      <c r="AK132" t="s">
        <v>1110</v>
      </c>
      <c r="AL132" s="7" t="str">
        <f>+IFERROR(VLOOKUP(AK132,Tabla1[],2,FALSE),"")</f>
        <v>EQU</v>
      </c>
      <c r="AM132" t="str">
        <f>+IFERROR(VLOOKUP(AL132,[1]!Tabla_áreas[#Data],3,FALSE),"")</f>
        <v/>
      </c>
      <c r="AN132" t="str">
        <f t="shared" si="6"/>
        <v>EQU-20-25</v>
      </c>
      <c r="AO132" t="str">
        <f>IFERROR(VLOOKUP(AN132,[1]!Tabla1[[#All],[HdP Cód Nuevo]:[HdP Nombre]],2,FALSE),"")</f>
        <v/>
      </c>
      <c r="AP132" t="str">
        <f t="shared" si="5"/>
        <v>\\SERVER2012\ingenieria de procesos\Hojas de proceso\\EQU-20-25 .xlsx</v>
      </c>
    </row>
    <row r="133" spans="36:42" x14ac:dyDescent="0.25">
      <c r="AJ133" s="7" t="s">
        <v>156</v>
      </c>
      <c r="AL133" s="7" t="str">
        <f>+IFERROR(VLOOKUP(AK133,Tabla1[],2,FALSE),"")</f>
        <v/>
      </c>
      <c r="AM133" t="str">
        <f>+IFERROR(VLOOKUP(AL133,[1]!Tabla_áreas[#Data],3,FALSE),"")</f>
        <v/>
      </c>
      <c r="AN133" t="str">
        <f t="shared" si="6"/>
        <v/>
      </c>
      <c r="AO133" t="str">
        <f>IFERROR(VLOOKUP(AN133,[1]!Tabla1[[#All],[HdP Cód Nuevo]:[HdP Nombre]],2,FALSE),"")</f>
        <v/>
      </c>
      <c r="AP133" t="str">
        <f t="shared" si="5"/>
        <v/>
      </c>
    </row>
    <row r="134" spans="36:42" x14ac:dyDescent="0.25">
      <c r="AJ134" s="7" t="s">
        <v>157</v>
      </c>
      <c r="AK134" t="s">
        <v>1114</v>
      </c>
      <c r="AL134" s="7" t="str">
        <f>+IFERROR(VLOOKUP(AK134,Tabla1[],2,FALSE),"")</f>
        <v>EQU</v>
      </c>
      <c r="AM134" t="str">
        <f>+IFERROR(VLOOKUP(AL134,[1]!Tabla_áreas[#Data],3,FALSE),"")</f>
        <v/>
      </c>
      <c r="AN134" t="str">
        <f t="shared" si="6"/>
        <v>EQU-35-15</v>
      </c>
      <c r="AO134" t="str">
        <f>IFERROR(VLOOKUP(AN134,[1]!Tabla1[[#All],[HdP Cód Nuevo]:[HdP Nombre]],2,FALSE),"")</f>
        <v/>
      </c>
      <c r="AP134" t="str">
        <f t="shared" si="5"/>
        <v>\\SERVER2012\ingenieria de procesos\Hojas de proceso\\EQU-35-15 .xlsx</v>
      </c>
    </row>
    <row r="135" spans="36:42" x14ac:dyDescent="0.25">
      <c r="AJ135" s="7" t="s">
        <v>158</v>
      </c>
      <c r="AL135" s="7" t="str">
        <f>+IFERROR(VLOOKUP(AK135,Tabla1[],2,FALSE),"")</f>
        <v/>
      </c>
      <c r="AM135" t="str">
        <f>+IFERROR(VLOOKUP(AL135,[1]!Tabla_áreas[#Data],3,FALSE),"")</f>
        <v/>
      </c>
      <c r="AN135" t="str">
        <f t="shared" si="6"/>
        <v/>
      </c>
      <c r="AO135" t="str">
        <f>IFERROR(VLOOKUP(AN135,[1]!Tabla1[[#All],[HdP Cód Nuevo]:[HdP Nombre]],2,FALSE),"")</f>
        <v/>
      </c>
      <c r="AP135" t="str">
        <f t="shared" si="5"/>
        <v/>
      </c>
    </row>
    <row r="136" spans="36:42" x14ac:dyDescent="0.25">
      <c r="AJ136" s="7" t="s">
        <v>159</v>
      </c>
      <c r="AK136" t="s">
        <v>1115</v>
      </c>
      <c r="AL136" s="7" t="str">
        <f>+IFERROR(VLOOKUP(AK136,Tabla1[],2,FALSE),"")</f>
        <v>EQU</v>
      </c>
      <c r="AM136" t="str">
        <f>+IFERROR(VLOOKUP(AL136,[1]!Tabla_áreas[#Data],3,FALSE),"")</f>
        <v/>
      </c>
      <c r="AN136" t="str">
        <f t="shared" si="6"/>
        <v>EQU-40-05</v>
      </c>
      <c r="AO136" t="str">
        <f>IFERROR(VLOOKUP(AN136,[1]!Tabla1[[#All],[HdP Cód Nuevo]:[HdP Nombre]],2,FALSE),"")</f>
        <v/>
      </c>
      <c r="AP136" t="str">
        <f t="shared" si="5"/>
        <v>\\SERVER2012\ingenieria de procesos\Hojas de proceso\\EQU-40-05 .xlsx</v>
      </c>
    </row>
    <row r="137" spans="36:42" x14ac:dyDescent="0.25">
      <c r="AJ137" s="7" t="s">
        <v>160</v>
      </c>
      <c r="AL137" s="7" t="str">
        <f>+IFERROR(VLOOKUP(AK137,Tabla1[],2,FALSE),"")</f>
        <v/>
      </c>
      <c r="AM137" t="str">
        <f>+IFERROR(VLOOKUP(AL137,[1]!Tabla_áreas[#Data],3,FALSE),"")</f>
        <v/>
      </c>
      <c r="AN137" t="str">
        <f t="shared" si="6"/>
        <v/>
      </c>
      <c r="AO137" t="str">
        <f>IFERROR(VLOOKUP(AN137,[1]!Tabla1[[#All],[HdP Cód Nuevo]:[HdP Nombre]],2,FALSE),"")</f>
        <v/>
      </c>
      <c r="AP137" t="str">
        <f t="shared" ref="AP137:AP141" si="7">IF(AL137="","",$AK$4&amp;AM137&amp;"\"&amp;AN137&amp;" "&amp;AO137&amp;$AK$5)</f>
        <v/>
      </c>
    </row>
    <row r="138" spans="36:42" x14ac:dyDescent="0.25">
      <c r="AJ138" s="7" t="s">
        <v>161</v>
      </c>
      <c r="AK138" t="s">
        <v>1116</v>
      </c>
      <c r="AL138" s="7" t="str">
        <f>+IFERROR(VLOOKUP(AK138,Tabla1[],2,FALSE),"")</f>
        <v>EQU</v>
      </c>
      <c r="AM138" t="str">
        <f>+IFERROR(VLOOKUP(AL138,[1]!Tabla_áreas[#Data],3,FALSE),"")</f>
        <v/>
      </c>
      <c r="AN138" t="str">
        <f t="shared" si="6"/>
        <v>EQU-45-15</v>
      </c>
      <c r="AO138" t="str">
        <f>IFERROR(VLOOKUP(AN138,[1]!Tabla1[[#All],[HdP Cód Nuevo]:[HdP Nombre]],2,FALSE),"")</f>
        <v/>
      </c>
      <c r="AP138" t="str">
        <f t="shared" si="7"/>
        <v>\\SERVER2012\ingenieria de procesos\Hojas de proceso\\EQU-45-15 .xlsx</v>
      </c>
    </row>
    <row r="139" spans="36:42" x14ac:dyDescent="0.25">
      <c r="AJ139" s="7" t="s">
        <v>162</v>
      </c>
      <c r="AL139" s="7" t="str">
        <f>+IFERROR(VLOOKUP(AK139,Tabla1[],2,FALSE),"")</f>
        <v/>
      </c>
      <c r="AM139" t="str">
        <f>+IFERROR(VLOOKUP(AL139,[1]!Tabla_áreas[#Data],3,FALSE),"")</f>
        <v/>
      </c>
      <c r="AN139" t="str">
        <f t="shared" si="6"/>
        <v/>
      </c>
      <c r="AO139" t="str">
        <f>IFERROR(VLOOKUP(AN139,[1]!Tabla1[[#All],[HdP Cód Nuevo]:[HdP Nombre]],2,FALSE),"")</f>
        <v/>
      </c>
      <c r="AP139" t="str">
        <f t="shared" si="7"/>
        <v/>
      </c>
    </row>
    <row r="140" spans="36:42" x14ac:dyDescent="0.25">
      <c r="AJ140" s="7" t="s">
        <v>163</v>
      </c>
      <c r="AK140" t="s">
        <v>759</v>
      </c>
      <c r="AL140" s="7" t="str">
        <f>+IFERROR(VLOOKUP(AK140,Tabla1[],2,FALSE),"")</f>
        <v>EQU</v>
      </c>
      <c r="AM140" t="str">
        <f>+IFERROR(VLOOKUP(AL140,[1]!Tabla_áreas[#Data],3,FALSE),"")</f>
        <v/>
      </c>
      <c r="AN140" t="str">
        <f t="shared" si="6"/>
        <v>EQU-50-01</v>
      </c>
      <c r="AO140" t="str">
        <f>IFERROR(VLOOKUP(AN140,[1]!Tabla1[[#All],[HdP Cód Nuevo]:[HdP Nombre]],2,FALSE),"")</f>
        <v/>
      </c>
      <c r="AP140" t="str">
        <f t="shared" si="7"/>
        <v>\\SERVER2012\ingenieria de procesos\Hojas de proceso\\EQU-50-01 .xlsx</v>
      </c>
    </row>
    <row r="141" spans="36:42" x14ac:dyDescent="0.25">
      <c r="AJ141" s="7" t="s">
        <v>164</v>
      </c>
      <c r="AL141" s="7" t="str">
        <f>+IFERROR(VLOOKUP(AK141,Tabla1[],2,FALSE),"")</f>
        <v/>
      </c>
      <c r="AM141" t="str">
        <f>+IFERROR(VLOOKUP(AL141,[1]!Tabla_áreas[#Data],3,FALSE),"")</f>
        <v/>
      </c>
      <c r="AN141" t="str">
        <f t="shared" si="6"/>
        <v/>
      </c>
      <c r="AO141" t="str">
        <f>IFERROR(VLOOKUP(AN141,[1]!Tabla1[[#All],[HdP Cód Nuevo]:[HdP Nombre]],2,FALSE),"")</f>
        <v/>
      </c>
      <c r="AP141" t="str">
        <f t="shared" si="7"/>
        <v/>
      </c>
    </row>
    <row r="142" spans="36:42" x14ac:dyDescent="0.25">
      <c r="AJ142" s="7"/>
    </row>
    <row r="143" spans="36:42" x14ac:dyDescent="0.25">
      <c r="AJ143" s="7"/>
    </row>
    <row r="144" spans="36:42" x14ac:dyDescent="0.25">
      <c r="AJ144" s="7"/>
    </row>
    <row r="145" spans="36:42" x14ac:dyDescent="0.25">
      <c r="AJ145" s="7"/>
    </row>
    <row r="146" spans="36:42" x14ac:dyDescent="0.25">
      <c r="AJ146" s="7"/>
    </row>
    <row r="147" spans="36:42" x14ac:dyDescent="0.25">
      <c r="AJ147" s="7" t="s">
        <v>165</v>
      </c>
      <c r="AL147" s="7" t="str">
        <f>+IFERROR(VLOOKUP(AK147,Tabla1[],2,FALSE),"")</f>
        <v/>
      </c>
      <c r="AM147" t="str">
        <f>+IFERROR(VLOOKUP(AL147,[1]!Tabla_áreas[#Data],3,FALSE),"")</f>
        <v/>
      </c>
      <c r="AN147" t="str">
        <f t="shared" si="6"/>
        <v/>
      </c>
      <c r="AO147" t="str">
        <f>IFERROR(VLOOKUP(AN147,[1]!Tabla1[[#All],[HdP Cód Nuevo]:[HdP Nombre]],2,FALSE),"")</f>
        <v/>
      </c>
      <c r="AP147" t="str">
        <f t="shared" ref="AP147:AP210" si="8">IF(AL147="","",$AK$4&amp;AM147&amp;"\"&amp;AN147&amp;" "&amp;AO147&amp;$AK$5)</f>
        <v/>
      </c>
    </row>
    <row r="148" spans="36:42" x14ac:dyDescent="0.25">
      <c r="AJ148" s="7" t="s">
        <v>166</v>
      </c>
      <c r="AL148" s="7" t="str">
        <f>+IFERROR(VLOOKUP(AK148,Tabla1[],2,FALSE),"")</f>
        <v/>
      </c>
      <c r="AM148" t="str">
        <f>+IFERROR(VLOOKUP(AL148,[1]!Tabla_áreas[#Data],3,FALSE),"")</f>
        <v/>
      </c>
      <c r="AN148" t="str">
        <f t="shared" si="6"/>
        <v/>
      </c>
      <c r="AO148" t="str">
        <f>IFERROR(VLOOKUP(AN148,[1]!Tabla1[[#All],[HdP Cód Nuevo]:[HdP Nombre]],2,FALSE),"")</f>
        <v/>
      </c>
      <c r="AP148" t="str">
        <f t="shared" si="8"/>
        <v/>
      </c>
    </row>
    <row r="149" spans="36:42" x14ac:dyDescent="0.25">
      <c r="AJ149" s="7" t="s">
        <v>167</v>
      </c>
      <c r="AL149" s="7" t="str">
        <f>+IFERROR(VLOOKUP(AK149,Tabla1[],2,FALSE),"")</f>
        <v/>
      </c>
      <c r="AM149" t="str">
        <f>+IFERROR(VLOOKUP(AL149,[1]!Tabla_áreas[#Data],3,FALSE),"")</f>
        <v/>
      </c>
      <c r="AN149" t="str">
        <f t="shared" si="6"/>
        <v/>
      </c>
      <c r="AO149" t="str">
        <f>IFERROR(VLOOKUP(AN149,[1]!Tabla1[[#All],[HdP Cód Nuevo]:[HdP Nombre]],2,FALSE),"")</f>
        <v/>
      </c>
      <c r="AP149" t="str">
        <f t="shared" si="8"/>
        <v/>
      </c>
    </row>
    <row r="150" spans="36:42" x14ac:dyDescent="0.25">
      <c r="AJ150" s="7" t="s">
        <v>168</v>
      </c>
      <c r="AK150" t="s">
        <v>764</v>
      </c>
      <c r="AL150" s="7" t="str">
        <f>+IFERROR(VLOOKUP(AK150,Tabla1[],2,FALSE),"")</f>
        <v/>
      </c>
      <c r="AM150" t="str">
        <f>+IFERROR(VLOOKUP(AL150,[1]!Tabla_áreas[#Data],3,FALSE),"")</f>
        <v/>
      </c>
      <c r="AN150" t="str">
        <f t="shared" si="6"/>
        <v/>
      </c>
      <c r="AO150" t="str">
        <f>IFERROR(VLOOKUP(AN150,[1]!Tabla1[[#All],[HdP Cód Nuevo]:[HdP Nombre]],2,FALSE),"")</f>
        <v/>
      </c>
      <c r="AP150" t="str">
        <f t="shared" si="8"/>
        <v/>
      </c>
    </row>
    <row r="151" spans="36:42" x14ac:dyDescent="0.25">
      <c r="AJ151" s="7" t="s">
        <v>169</v>
      </c>
      <c r="AL151" s="7" t="str">
        <f>+IFERROR(VLOOKUP(AK151,Tabla1[],2,FALSE),"")</f>
        <v/>
      </c>
      <c r="AM151" t="str">
        <f>+IFERROR(VLOOKUP(AL151,[1]!Tabla_áreas[#Data],3,FALSE),"")</f>
        <v/>
      </c>
      <c r="AN151" t="str">
        <f t="shared" si="6"/>
        <v/>
      </c>
      <c r="AO151" t="str">
        <f>IFERROR(VLOOKUP(AN151,[1]!Tabla1[[#All],[HdP Cód Nuevo]:[HdP Nombre]],2,FALSE),"")</f>
        <v/>
      </c>
      <c r="AP151" t="str">
        <f t="shared" si="8"/>
        <v/>
      </c>
    </row>
    <row r="152" spans="36:42" x14ac:dyDescent="0.25">
      <c r="AJ152" s="7" t="s">
        <v>170</v>
      </c>
      <c r="AL152" s="7" t="str">
        <f>+IFERROR(VLOOKUP(AK152,Tabla1[],2,FALSE),"")</f>
        <v/>
      </c>
      <c r="AM152" t="str">
        <f>+IFERROR(VLOOKUP(AL152,[1]!Tabla_áreas[#Data],3,FALSE),"")</f>
        <v/>
      </c>
      <c r="AN152" t="str">
        <f t="shared" si="6"/>
        <v/>
      </c>
      <c r="AO152" t="str">
        <f>IFERROR(VLOOKUP(AN152,[1]!Tabla1[[#All],[HdP Cód Nuevo]:[HdP Nombre]],2,FALSE),"")</f>
        <v/>
      </c>
      <c r="AP152" t="str">
        <f t="shared" si="8"/>
        <v/>
      </c>
    </row>
    <row r="153" spans="36:42" x14ac:dyDescent="0.25">
      <c r="AJ153" s="7" t="s">
        <v>181</v>
      </c>
      <c r="AL153" s="7" t="str">
        <f>+IFERROR(VLOOKUP(AK153,Tabla1[],2,FALSE),"")</f>
        <v/>
      </c>
      <c r="AM153" t="str">
        <f>+IFERROR(VLOOKUP(AL153,[1]!Tabla_áreas[#Data],3,FALSE),"")</f>
        <v/>
      </c>
      <c r="AN153" t="str">
        <f t="shared" si="6"/>
        <v/>
      </c>
      <c r="AO153" t="str">
        <f>IFERROR(VLOOKUP(AN153,[1]!Tabla1[[#All],[HdP Cód Nuevo]:[HdP Nombre]],2,FALSE),"")</f>
        <v/>
      </c>
      <c r="AP153" t="str">
        <f t="shared" si="8"/>
        <v/>
      </c>
    </row>
    <row r="154" spans="36:42" x14ac:dyDescent="0.25">
      <c r="AJ154" s="7" t="s">
        <v>182</v>
      </c>
      <c r="AL154" s="7" t="str">
        <f>+IFERROR(VLOOKUP(AK154,Tabla1[],2,FALSE),"")</f>
        <v/>
      </c>
      <c r="AM154" t="str">
        <f>+IFERROR(VLOOKUP(AL154,[1]!Tabla_áreas[#Data],3,FALSE),"")</f>
        <v/>
      </c>
      <c r="AN154" t="str">
        <f t="shared" si="6"/>
        <v/>
      </c>
      <c r="AO154" t="str">
        <f>IFERROR(VLOOKUP(AN154,[1]!Tabla1[[#All],[HdP Cód Nuevo]:[HdP Nombre]],2,FALSE),"")</f>
        <v/>
      </c>
      <c r="AP154" t="str">
        <f t="shared" si="8"/>
        <v/>
      </c>
    </row>
    <row r="155" spans="36:42" x14ac:dyDescent="0.25">
      <c r="AJ155" s="7" t="s">
        <v>183</v>
      </c>
      <c r="AL155" s="7" t="str">
        <f>+IFERROR(VLOOKUP(AK155,Tabla1[],2,FALSE),"")</f>
        <v/>
      </c>
      <c r="AM155" t="str">
        <f>+IFERROR(VLOOKUP(AL155,[1]!Tabla_áreas[#Data],3,FALSE),"")</f>
        <v/>
      </c>
      <c r="AN155" t="str">
        <f t="shared" si="6"/>
        <v/>
      </c>
      <c r="AO155" t="str">
        <f>IFERROR(VLOOKUP(AN155,[1]!Tabla1[[#All],[HdP Cód Nuevo]:[HdP Nombre]],2,FALSE),"")</f>
        <v/>
      </c>
      <c r="AP155" t="str">
        <f t="shared" si="8"/>
        <v/>
      </c>
    </row>
    <row r="156" spans="36:42" x14ac:dyDescent="0.25">
      <c r="AJ156" s="7" t="s">
        <v>184</v>
      </c>
      <c r="AL156" s="7" t="str">
        <f>+IFERROR(VLOOKUP(AK156,Tabla1[],2,FALSE),"")</f>
        <v/>
      </c>
      <c r="AM156" t="str">
        <f>+IFERROR(VLOOKUP(AL156,[1]!Tabla_áreas[#Data],3,FALSE),"")</f>
        <v/>
      </c>
      <c r="AN156" t="str">
        <f t="shared" si="6"/>
        <v/>
      </c>
      <c r="AO156" t="str">
        <f>IFERROR(VLOOKUP(AN156,[1]!Tabla1[[#All],[HdP Cód Nuevo]:[HdP Nombre]],2,FALSE),"")</f>
        <v/>
      </c>
      <c r="AP156" t="str">
        <f t="shared" si="8"/>
        <v/>
      </c>
    </row>
    <row r="157" spans="36:42" x14ac:dyDescent="0.25">
      <c r="AJ157" s="7" t="s">
        <v>185</v>
      </c>
      <c r="AL157" s="7" t="str">
        <f>+IFERROR(VLOOKUP(AK157,Tabla1[],2,FALSE),"")</f>
        <v/>
      </c>
      <c r="AM157" t="str">
        <f>+IFERROR(VLOOKUP(AL157,[1]!Tabla_áreas[#Data],3,FALSE),"")</f>
        <v/>
      </c>
      <c r="AN157" t="str">
        <f t="shared" si="6"/>
        <v/>
      </c>
      <c r="AO157" t="str">
        <f>IFERROR(VLOOKUP(AN157,[1]!Tabla1[[#All],[HdP Cód Nuevo]:[HdP Nombre]],2,FALSE),"")</f>
        <v/>
      </c>
      <c r="AP157" t="str">
        <f t="shared" si="8"/>
        <v/>
      </c>
    </row>
    <row r="158" spans="36:42" x14ac:dyDescent="0.25">
      <c r="AJ158" s="7" t="s">
        <v>186</v>
      </c>
      <c r="AK158" t="s">
        <v>775</v>
      </c>
      <c r="AL158" s="7" t="str">
        <f>+IFERROR(VLOOKUP(AK158,Tabla1[],2,FALSE),"")</f>
        <v>CON</v>
      </c>
      <c r="AM158" t="str">
        <f>+IFERROR(VLOOKUP(AL158,[1]!Tabla_áreas[#Data],3,FALSE),"")</f>
        <v/>
      </c>
      <c r="AN158" t="str">
        <f t="shared" si="6"/>
        <v>CON-05-01</v>
      </c>
      <c r="AO158" t="str">
        <f>IFERROR(VLOOKUP(AN158,[1]!Tabla1[[#All],[HdP Cód Nuevo]:[HdP Nombre]],2,FALSE),"")</f>
        <v/>
      </c>
      <c r="AP158" t="str">
        <f t="shared" si="8"/>
        <v>\\SERVER2012\ingenieria de procesos\Hojas de proceso\\CON-05-01 .xlsx</v>
      </c>
    </row>
    <row r="159" spans="36:42" x14ac:dyDescent="0.25">
      <c r="AJ159" s="7" t="s">
        <v>187</v>
      </c>
      <c r="AL159" s="7" t="str">
        <f>+IFERROR(VLOOKUP(AK159,Tabla1[],2,FALSE),"")</f>
        <v/>
      </c>
      <c r="AM159" t="str">
        <f>+IFERROR(VLOOKUP(AL159,[1]!Tabla_áreas[#Data],3,FALSE),"")</f>
        <v/>
      </c>
      <c r="AN159" t="str">
        <f t="shared" si="6"/>
        <v/>
      </c>
      <c r="AO159" t="str">
        <f>IFERROR(VLOOKUP(AN159,[1]!Tabla1[[#All],[HdP Cód Nuevo]:[HdP Nombre]],2,FALSE),"")</f>
        <v/>
      </c>
      <c r="AP159" t="str">
        <f t="shared" si="8"/>
        <v/>
      </c>
    </row>
    <row r="160" spans="36:42" x14ac:dyDescent="0.25">
      <c r="AJ160" s="7" t="s">
        <v>188</v>
      </c>
      <c r="AK160" t="s">
        <v>821</v>
      </c>
      <c r="AL160" s="7" t="str">
        <f>+IFERROR(VLOOKUP(AK160,Tabla1[],2,FALSE),"")</f>
        <v/>
      </c>
      <c r="AM160" t="str">
        <f>+IFERROR(VLOOKUP(AL160,[1]!Tabla_áreas[#Data],3,FALSE),"")</f>
        <v/>
      </c>
      <c r="AN160" t="str">
        <f t="shared" si="6"/>
        <v/>
      </c>
      <c r="AO160" t="str">
        <f>IFERROR(VLOOKUP(AN160,[1]!Tabla1[[#All],[HdP Cód Nuevo]:[HdP Nombre]],2,FALSE),"")</f>
        <v/>
      </c>
      <c r="AP160" t="str">
        <f t="shared" si="8"/>
        <v/>
      </c>
    </row>
    <row r="161" spans="36:42" x14ac:dyDescent="0.25">
      <c r="AJ161" s="7" t="s">
        <v>189</v>
      </c>
      <c r="AK161" t="s">
        <v>822</v>
      </c>
      <c r="AL161" s="7" t="str">
        <f>+IFERROR(VLOOKUP(AK161,Tabla1[],2,FALSE),"")</f>
        <v/>
      </c>
      <c r="AM161" t="str">
        <f>+IFERROR(VLOOKUP(AL161,[1]!Tabla_áreas[#Data],3,FALSE),"")</f>
        <v/>
      </c>
      <c r="AN161" t="str">
        <f t="shared" si="6"/>
        <v/>
      </c>
      <c r="AO161" t="str">
        <f>IFERROR(VLOOKUP(AN161,[1]!Tabla1[[#All],[HdP Cód Nuevo]:[HdP Nombre]],2,FALSE),"")</f>
        <v/>
      </c>
      <c r="AP161" t="str">
        <f t="shared" si="8"/>
        <v/>
      </c>
    </row>
    <row r="162" spans="36:42" x14ac:dyDescent="0.25">
      <c r="AJ162" s="7" t="s">
        <v>190</v>
      </c>
      <c r="AK162" t="s">
        <v>787</v>
      </c>
      <c r="AL162" s="7" t="str">
        <f>+IFERROR(VLOOKUP(AK162,Tabla1[],2,FALSE),"")</f>
        <v>CON</v>
      </c>
      <c r="AM162" t="str">
        <f>+IFERROR(VLOOKUP(AL162,[1]!Tabla_áreas[#Data],3,FALSE),"")</f>
        <v/>
      </c>
      <c r="AN162" t="str">
        <f t="shared" si="6"/>
        <v>CON-01-01</v>
      </c>
      <c r="AO162" t="str">
        <f>IFERROR(VLOOKUP(AN162,[1]!Tabla1[[#All],[HdP Cód Nuevo]:[HdP Nombre]],2,FALSE),"")</f>
        <v/>
      </c>
      <c r="AP162" t="str">
        <f t="shared" si="8"/>
        <v>\\SERVER2012\ingenieria de procesos\Hojas de proceso\\CON-01-01 .xlsx</v>
      </c>
    </row>
    <row r="163" spans="36:42" x14ac:dyDescent="0.25">
      <c r="AJ163" s="7" t="s">
        <v>191</v>
      </c>
      <c r="AL163" s="7" t="str">
        <f>+IFERROR(VLOOKUP(AK163,Tabla1[],2,FALSE),"")</f>
        <v/>
      </c>
      <c r="AM163" t="str">
        <f>+IFERROR(VLOOKUP(AL163,[1]!Tabla_áreas[#Data],3,FALSE),"")</f>
        <v/>
      </c>
      <c r="AN163" t="str">
        <f t="shared" si="6"/>
        <v/>
      </c>
      <c r="AO163" t="str">
        <f>IFERROR(VLOOKUP(AN163,[1]!Tabla1[[#All],[HdP Cód Nuevo]:[HdP Nombre]],2,FALSE),"")</f>
        <v/>
      </c>
      <c r="AP163" t="str">
        <f t="shared" si="8"/>
        <v/>
      </c>
    </row>
    <row r="164" spans="36:42" x14ac:dyDescent="0.25">
      <c r="AJ164" s="7" t="s">
        <v>192</v>
      </c>
      <c r="AL164" s="7" t="str">
        <f>+IFERROR(VLOOKUP(AK164,Tabla1[],2,FALSE),"")</f>
        <v/>
      </c>
      <c r="AM164" t="str">
        <f>+IFERROR(VLOOKUP(AL164,[1]!Tabla_áreas[#Data],3,FALSE),"")</f>
        <v/>
      </c>
      <c r="AN164" t="str">
        <f t="shared" si="6"/>
        <v/>
      </c>
      <c r="AO164" t="str">
        <f>IFERROR(VLOOKUP(AN164,[1]!Tabla1[[#All],[HdP Cód Nuevo]:[HdP Nombre]],2,FALSE),"")</f>
        <v/>
      </c>
      <c r="AP164" t="str">
        <f t="shared" si="8"/>
        <v/>
      </c>
    </row>
    <row r="165" spans="36:42" x14ac:dyDescent="0.25">
      <c r="AJ165" s="7" t="s">
        <v>193</v>
      </c>
      <c r="AL165" s="7" t="str">
        <f>+IFERROR(VLOOKUP(AK165,Tabla1[],2,FALSE),"")</f>
        <v/>
      </c>
      <c r="AM165" t="str">
        <f>+IFERROR(VLOOKUP(AL165,[1]!Tabla_áreas[#Data],3,FALSE),"")</f>
        <v/>
      </c>
      <c r="AN165" t="str">
        <f t="shared" si="6"/>
        <v/>
      </c>
      <c r="AO165" t="str">
        <f>IFERROR(VLOOKUP(AN165,[1]!Tabla1[[#All],[HdP Cód Nuevo]:[HdP Nombre]],2,FALSE),"")</f>
        <v/>
      </c>
      <c r="AP165" t="str">
        <f t="shared" si="8"/>
        <v/>
      </c>
    </row>
    <row r="166" spans="36:42" x14ac:dyDescent="0.25">
      <c r="AJ166" s="7" t="s">
        <v>194</v>
      </c>
      <c r="AL166" s="7" t="str">
        <f>+IFERROR(VLOOKUP(AK166,Tabla1[],2,FALSE),"")</f>
        <v/>
      </c>
      <c r="AM166" t="str">
        <f>+IFERROR(VLOOKUP(AL166,[1]!Tabla_áreas[#Data],3,FALSE),"")</f>
        <v/>
      </c>
      <c r="AN166" t="str">
        <f t="shared" si="6"/>
        <v/>
      </c>
      <c r="AO166" t="str">
        <f>IFERROR(VLOOKUP(AN166,[1]!Tabla1[[#All],[HdP Cód Nuevo]:[HdP Nombre]],2,FALSE),"")</f>
        <v/>
      </c>
      <c r="AP166" t="str">
        <f t="shared" si="8"/>
        <v/>
      </c>
    </row>
    <row r="167" spans="36:42" x14ac:dyDescent="0.25">
      <c r="AJ167" s="7" t="s">
        <v>195</v>
      </c>
      <c r="AL167" s="7" t="str">
        <f>+IFERROR(VLOOKUP(AK167,Tabla1[],2,FALSE),"")</f>
        <v/>
      </c>
      <c r="AM167" t="str">
        <f>+IFERROR(VLOOKUP(AL167,[1]!Tabla_áreas[#Data],3,FALSE),"")</f>
        <v/>
      </c>
      <c r="AN167" t="str">
        <f t="shared" si="6"/>
        <v/>
      </c>
      <c r="AO167" t="str">
        <f>IFERROR(VLOOKUP(AN167,[1]!Tabla1[[#All],[HdP Cód Nuevo]:[HdP Nombre]],2,FALSE),"")</f>
        <v/>
      </c>
      <c r="AP167" t="str">
        <f t="shared" si="8"/>
        <v/>
      </c>
    </row>
    <row r="168" spans="36:42" x14ac:dyDescent="0.25">
      <c r="AJ168" s="7" t="s">
        <v>196</v>
      </c>
      <c r="AL168" s="7" t="str">
        <f>+IFERROR(VLOOKUP(AK168,Tabla1[],2,FALSE),"")</f>
        <v/>
      </c>
      <c r="AM168" t="str">
        <f>+IFERROR(VLOOKUP(AL168,[1]!Tabla_áreas[#Data],3,FALSE),"")</f>
        <v/>
      </c>
      <c r="AN168" t="str">
        <f t="shared" si="6"/>
        <v/>
      </c>
      <c r="AO168" t="str">
        <f>IFERROR(VLOOKUP(AN168,[1]!Tabla1[[#All],[HdP Cód Nuevo]:[HdP Nombre]],2,FALSE),"")</f>
        <v/>
      </c>
      <c r="AP168" t="str">
        <f t="shared" si="8"/>
        <v/>
      </c>
    </row>
    <row r="169" spans="36:42" x14ac:dyDescent="0.25">
      <c r="AJ169" s="7" t="s">
        <v>197</v>
      </c>
      <c r="AK169" t="s">
        <v>761</v>
      </c>
      <c r="AL169" s="7" t="str">
        <f>+IFERROR(VLOOKUP(AK169,Tabla1[],2,FALSE),"")</f>
        <v>TER</v>
      </c>
      <c r="AM169" t="str">
        <f>+IFERROR(VLOOKUP(AL169,[1]!Tabla_áreas[#Data],3,FALSE),"")</f>
        <v/>
      </c>
      <c r="AN169" t="str">
        <f t="shared" si="6"/>
        <v>TER-01-01</v>
      </c>
      <c r="AO169" t="str">
        <f>IFERROR(VLOOKUP(AN169,[1]!Tabla1[[#All],[HdP Cód Nuevo]:[HdP Nombre]],2,FALSE),"")</f>
        <v/>
      </c>
      <c r="AP169" t="str">
        <f t="shared" si="8"/>
        <v>\\SERVER2012\ingenieria de procesos\Hojas de proceso\\TER-01-01 .xlsx</v>
      </c>
    </row>
    <row r="170" spans="36:42" x14ac:dyDescent="0.25">
      <c r="AJ170" s="7" t="s">
        <v>198</v>
      </c>
      <c r="AK170" t="s">
        <v>1031</v>
      </c>
      <c r="AL170" s="7" t="str">
        <f>+IFERROR(VLOOKUP(AK170,Tabla1[],2,FALSE),"")</f>
        <v>TER</v>
      </c>
      <c r="AM170" t="str">
        <f>+IFERROR(VLOOKUP(AL170,[1]!Tabla_áreas[#Data],3,FALSE),"")</f>
        <v/>
      </c>
      <c r="AN170" t="str">
        <f t="shared" si="6"/>
        <v>TER-10-35</v>
      </c>
      <c r="AO170" t="str">
        <f>IFERROR(VLOOKUP(AN170,[1]!Tabla1[[#All],[HdP Cód Nuevo]:[HdP Nombre]],2,FALSE),"")</f>
        <v/>
      </c>
      <c r="AP170" t="str">
        <f t="shared" si="8"/>
        <v>\\SERVER2012\ingenieria de procesos\Hojas de proceso\\TER-10-35 .xlsx</v>
      </c>
    </row>
    <row r="171" spans="36:42" x14ac:dyDescent="0.25">
      <c r="AJ171" s="7" t="s">
        <v>199</v>
      </c>
      <c r="AK171" t="s">
        <v>765</v>
      </c>
      <c r="AL171" s="7" t="str">
        <f>+IFERROR(VLOOKUP(AK171,Tabla1[],2,FALSE),"")</f>
        <v>TER</v>
      </c>
      <c r="AM171" t="str">
        <f>+IFERROR(VLOOKUP(AL171,[1]!Tabla_áreas[#Data],3,FALSE),"")</f>
        <v/>
      </c>
      <c r="AN171" t="str">
        <f t="shared" si="6"/>
        <v>TER-45-01</v>
      </c>
      <c r="AO171" t="str">
        <f>IFERROR(VLOOKUP(AN171,[1]!Tabla1[[#All],[HdP Cód Nuevo]:[HdP Nombre]],2,FALSE),"")</f>
        <v/>
      </c>
      <c r="AP171" t="str">
        <f t="shared" si="8"/>
        <v>\\SERVER2012\ingenieria de procesos\Hojas de proceso\\TER-45-01 .xlsx</v>
      </c>
    </row>
    <row r="172" spans="36:42" x14ac:dyDescent="0.25">
      <c r="AJ172" s="7" t="s">
        <v>200</v>
      </c>
      <c r="AK172" t="s">
        <v>766</v>
      </c>
      <c r="AL172" s="7" t="str">
        <f>+IFERROR(VLOOKUP(AK172,Tabla1[],2,FALSE),"")</f>
        <v>TER</v>
      </c>
      <c r="AM172" t="str">
        <f>+IFERROR(VLOOKUP(AL172,[1]!Tabla_áreas[#Data],3,FALSE),"")</f>
        <v/>
      </c>
      <c r="AN172" t="str">
        <f t="shared" si="6"/>
        <v>TER-45-05</v>
      </c>
      <c r="AO172" t="str">
        <f>IFERROR(VLOOKUP(AN172,[1]!Tabla1[[#All],[HdP Cód Nuevo]:[HdP Nombre]],2,FALSE),"")</f>
        <v/>
      </c>
      <c r="AP172" t="str">
        <f t="shared" si="8"/>
        <v>\\SERVER2012\ingenieria de procesos\Hojas de proceso\\TER-45-05 .xlsx</v>
      </c>
    </row>
    <row r="173" spans="36:42" x14ac:dyDescent="0.25">
      <c r="AJ173" s="7" t="s">
        <v>201</v>
      </c>
      <c r="AK173" t="s">
        <v>1230</v>
      </c>
      <c r="AL173" s="7" t="str">
        <f>+IFERROR(VLOOKUP(AK173,Tabla1[],2,FALSE),"")</f>
        <v>TER</v>
      </c>
      <c r="AM173" t="str">
        <f>+IFERROR(VLOOKUP(AL173,[1]!Tabla_áreas[#Data],3,FALSE),"")</f>
        <v/>
      </c>
      <c r="AN173" t="str">
        <f t="shared" si="6"/>
        <v>TER-30-05</v>
      </c>
      <c r="AO173" t="str">
        <f>IFERROR(VLOOKUP(AN173,[1]!Tabla1[[#All],[HdP Cód Nuevo]:[HdP Nombre]],2,FALSE),"")</f>
        <v/>
      </c>
      <c r="AP173" t="str">
        <f t="shared" si="8"/>
        <v>\\SERVER2012\ingenieria de procesos\Hojas de proceso\\TER-30-05 .xlsx</v>
      </c>
    </row>
    <row r="174" spans="36:42" x14ac:dyDescent="0.25">
      <c r="AJ174" s="7" t="s">
        <v>202</v>
      </c>
      <c r="AK174" t="s">
        <v>802</v>
      </c>
      <c r="AL174" s="7" t="str">
        <f>+IFERROR(VLOOKUP(AK174,Tabla1[],2,FALSE),"")</f>
        <v>TER</v>
      </c>
      <c r="AM174" t="str">
        <f>+IFERROR(VLOOKUP(AL174,[1]!Tabla_áreas[#Data],3,FALSE),"")</f>
        <v/>
      </c>
      <c r="AN174" t="str">
        <f t="shared" si="6"/>
        <v>TER-40-01</v>
      </c>
      <c r="AO174" t="str">
        <f>IFERROR(VLOOKUP(AN174,[1]!Tabla1[[#All],[HdP Cód Nuevo]:[HdP Nombre]],2,FALSE),"")</f>
        <v/>
      </c>
      <c r="AP174" t="str">
        <f t="shared" si="8"/>
        <v>\\SERVER2012\ingenieria de procesos\Hojas de proceso\\TER-40-01 .xlsx</v>
      </c>
    </row>
    <row r="175" spans="36:42" x14ac:dyDescent="0.25">
      <c r="AJ175" s="7" t="s">
        <v>203</v>
      </c>
      <c r="AK175" t="s">
        <v>816</v>
      </c>
      <c r="AL175" s="7" t="str">
        <f>+IFERROR(VLOOKUP(AK175,Tabla1[],2,FALSE),"")</f>
        <v/>
      </c>
      <c r="AM175" t="str">
        <f>+IFERROR(VLOOKUP(AL175,[1]!Tabla_áreas[#Data],3,FALSE),"")</f>
        <v/>
      </c>
      <c r="AN175" t="str">
        <f t="shared" si="6"/>
        <v/>
      </c>
      <c r="AO175" t="str">
        <f>IFERROR(VLOOKUP(AN175,[1]!Tabla1[[#All],[HdP Cód Nuevo]:[HdP Nombre]],2,FALSE),"")</f>
        <v/>
      </c>
      <c r="AP175" t="str">
        <f t="shared" si="8"/>
        <v/>
      </c>
    </row>
    <row r="176" spans="36:42" x14ac:dyDescent="0.25">
      <c r="AJ176" s="7" t="s">
        <v>204</v>
      </c>
      <c r="AK176" t="s">
        <v>788</v>
      </c>
      <c r="AL176" s="7" t="str">
        <f>+IFERROR(VLOOKUP(AK176,Tabla1[],2,FALSE),"")</f>
        <v>TER</v>
      </c>
      <c r="AM176" t="str">
        <f>+IFERROR(VLOOKUP(AL176,[1]!Tabla_áreas[#Data],3,FALSE),"")</f>
        <v/>
      </c>
      <c r="AN176" t="str">
        <f t="shared" si="6"/>
        <v>TER-15-05</v>
      </c>
      <c r="AO176" t="str">
        <f>IFERROR(VLOOKUP(AN176,[1]!Tabla1[[#All],[HdP Cód Nuevo]:[HdP Nombre]],2,FALSE),"")</f>
        <v/>
      </c>
      <c r="AP176" t="str">
        <f t="shared" si="8"/>
        <v>\\SERVER2012\ingenieria de procesos\Hojas de proceso\\TER-15-05 .xlsx</v>
      </c>
    </row>
    <row r="177" spans="36:42" x14ac:dyDescent="0.25">
      <c r="AJ177" s="7" t="s">
        <v>205</v>
      </c>
      <c r="AK177" t="s">
        <v>1030</v>
      </c>
      <c r="AL177" s="7" t="str">
        <f>+IFERROR(VLOOKUP(AK177,Tabla1[],2,FALSE),"")</f>
        <v>TER</v>
      </c>
      <c r="AM177" t="str">
        <f>+IFERROR(VLOOKUP(AL177,[1]!Tabla_áreas[#Data],3,FALSE),"")</f>
        <v/>
      </c>
      <c r="AN177" t="str">
        <f t="shared" si="6"/>
        <v>TER-15-10</v>
      </c>
      <c r="AO177" t="str">
        <f>IFERROR(VLOOKUP(AN177,[1]!Tabla1[[#All],[HdP Cód Nuevo]:[HdP Nombre]],2,FALSE),"")</f>
        <v/>
      </c>
      <c r="AP177" t="str">
        <f t="shared" si="8"/>
        <v>\\SERVER2012\ingenieria de procesos\Hojas de proceso\\TER-15-10 .xlsx</v>
      </c>
    </row>
    <row r="178" spans="36:42" x14ac:dyDescent="0.25">
      <c r="AJ178" s="7" t="s">
        <v>206</v>
      </c>
      <c r="AK178" t="s">
        <v>793</v>
      </c>
      <c r="AL178" s="7" t="str">
        <f>+IFERROR(VLOOKUP(AK178,Tabla1[],2,FALSE),"")</f>
        <v>TER</v>
      </c>
      <c r="AM178" t="str">
        <f>+IFERROR(VLOOKUP(AL178,[1]!Tabla_áreas[#Data],3,FALSE),"")</f>
        <v/>
      </c>
      <c r="AN178" t="str">
        <f t="shared" si="6"/>
        <v>TER-20-01</v>
      </c>
      <c r="AO178" t="str">
        <f>IFERROR(VLOOKUP(AN178,[1]!Tabla1[[#All],[HdP Cód Nuevo]:[HdP Nombre]],2,FALSE),"")</f>
        <v/>
      </c>
      <c r="AP178" t="str">
        <f t="shared" si="8"/>
        <v>\\SERVER2012\ingenieria de procesos\Hojas de proceso\\TER-20-01 .xlsx</v>
      </c>
    </row>
    <row r="179" spans="36:42" x14ac:dyDescent="0.25">
      <c r="AJ179" s="7" t="s">
        <v>207</v>
      </c>
      <c r="AK179" t="s">
        <v>795</v>
      </c>
      <c r="AL179" s="7" t="str">
        <f>+IFERROR(VLOOKUP(AK179,Tabla1[],2,FALSE),"")</f>
        <v>TER</v>
      </c>
      <c r="AM179" t="str">
        <f>+IFERROR(VLOOKUP(AL179,[1]!Tabla_áreas[#Data],3,FALSE),"")</f>
        <v/>
      </c>
      <c r="AN179" t="str">
        <f t="shared" si="6"/>
        <v>TER-25-01</v>
      </c>
      <c r="AO179" t="str">
        <f>IFERROR(VLOOKUP(AN179,[1]!Tabla1[[#All],[HdP Cód Nuevo]:[HdP Nombre]],2,FALSE),"")</f>
        <v/>
      </c>
      <c r="AP179" t="str">
        <f t="shared" si="8"/>
        <v>\\SERVER2012\ingenieria de procesos\Hojas de proceso\\TER-25-01 .xlsx</v>
      </c>
    </row>
    <row r="180" spans="36:42" x14ac:dyDescent="0.25">
      <c r="AJ180" s="7" t="s">
        <v>208</v>
      </c>
      <c r="AL180" s="7" t="str">
        <f>+IFERROR(VLOOKUP(AK180,Tabla1[],2,FALSE),"")</f>
        <v/>
      </c>
      <c r="AM180" t="str">
        <f>+IFERROR(VLOOKUP(AL180,[1]!Tabla_áreas[#Data],3,FALSE),"")</f>
        <v/>
      </c>
      <c r="AN180" t="str">
        <f t="shared" si="6"/>
        <v/>
      </c>
      <c r="AO180" t="str">
        <f>IFERROR(VLOOKUP(AN180,[1]!Tabla1[[#All],[HdP Cód Nuevo]:[HdP Nombre]],2,FALSE),"")</f>
        <v/>
      </c>
      <c r="AP180" t="str">
        <f t="shared" si="8"/>
        <v/>
      </c>
    </row>
    <row r="181" spans="36:42" x14ac:dyDescent="0.25">
      <c r="AJ181" s="7" t="s">
        <v>209</v>
      </c>
      <c r="AK181" t="s">
        <v>1076</v>
      </c>
      <c r="AL181" s="7" t="str">
        <f>+IFERROR(VLOOKUP(AK181,Tabla1[],2,FALSE),"")</f>
        <v>EMB</v>
      </c>
      <c r="AM181" t="str">
        <f>+IFERROR(VLOOKUP(AL181,[1]!Tabla_áreas[#Data],3,FALSE),"")</f>
        <v/>
      </c>
      <c r="AN181" t="str">
        <f t="shared" si="6"/>
        <v>EMB-01-25</v>
      </c>
      <c r="AO181" t="str">
        <f>IFERROR(VLOOKUP(AN181,[1]!Tabla1[[#All],[HdP Cód Nuevo]:[HdP Nombre]],2,FALSE),"")</f>
        <v/>
      </c>
      <c r="AP181" t="str">
        <f t="shared" si="8"/>
        <v>\\SERVER2012\ingenieria de procesos\Hojas de proceso\\EMB-01-25 .xlsx</v>
      </c>
    </row>
    <row r="182" spans="36:42" x14ac:dyDescent="0.25">
      <c r="AJ182" s="7" t="s">
        <v>210</v>
      </c>
      <c r="AL182" s="7" t="str">
        <f>+IFERROR(VLOOKUP(AK182,Tabla1[],2,FALSE),"")</f>
        <v/>
      </c>
      <c r="AM182" t="str">
        <f>+IFERROR(VLOOKUP(AL182,[1]!Tabla_áreas[#Data],3,FALSE),"")</f>
        <v/>
      </c>
      <c r="AN182" t="str">
        <f t="shared" si="6"/>
        <v/>
      </c>
      <c r="AO182" t="str">
        <f>IFERROR(VLOOKUP(AN182,[1]!Tabla1[[#All],[HdP Cód Nuevo]:[HdP Nombre]],2,FALSE),"")</f>
        <v/>
      </c>
      <c r="AP182" t="str">
        <f t="shared" si="8"/>
        <v/>
      </c>
    </row>
    <row r="183" spans="36:42" x14ac:dyDescent="0.25">
      <c r="AJ183" s="7" t="s">
        <v>211</v>
      </c>
      <c r="AK183" t="s">
        <v>1029</v>
      </c>
      <c r="AL183" s="7" t="str">
        <f>+IFERROR(VLOOKUP(AK183,Tabla1[],2,FALSE),"")</f>
        <v>TER</v>
      </c>
      <c r="AM183" t="str">
        <f>+IFERROR(VLOOKUP(AL183,[1]!Tabla_áreas[#Data],3,FALSE),"")</f>
        <v/>
      </c>
      <c r="AN183" t="str">
        <f t="shared" si="6"/>
        <v>TER-10-30</v>
      </c>
      <c r="AO183" t="str">
        <f>IFERROR(VLOOKUP(AN183,[1]!Tabla1[[#All],[HdP Cód Nuevo]:[HdP Nombre]],2,FALSE),"")</f>
        <v/>
      </c>
      <c r="AP183" t="str">
        <f t="shared" si="8"/>
        <v>\\SERVER2012\ingenieria de procesos\Hojas de proceso\\TER-10-30 .xlsx</v>
      </c>
    </row>
    <row r="184" spans="36:42" x14ac:dyDescent="0.25">
      <c r="AJ184" s="7" t="s">
        <v>212</v>
      </c>
      <c r="AK184" t="s">
        <v>881</v>
      </c>
      <c r="AL184" s="7" t="str">
        <f>+IFERROR(VLOOKUP(AK184,Tabla1[],2,FALSE),"")</f>
        <v>EMB</v>
      </c>
      <c r="AM184" t="str">
        <f>+IFERROR(VLOOKUP(AL184,[1]!Tabla_áreas[#Data],3,FALSE),"")</f>
        <v/>
      </c>
      <c r="AN184" t="str">
        <f t="shared" si="6"/>
        <v>EMB-01-20</v>
      </c>
      <c r="AO184" t="str">
        <f>IFERROR(VLOOKUP(AN184,[1]!Tabla1[[#All],[HdP Cód Nuevo]:[HdP Nombre]],2,FALSE),"")</f>
        <v/>
      </c>
      <c r="AP184" t="str">
        <f t="shared" si="8"/>
        <v>\\SERVER2012\ingenieria de procesos\Hojas de proceso\\EMB-01-20 .xlsx</v>
      </c>
    </row>
    <row r="185" spans="36:42" x14ac:dyDescent="0.25">
      <c r="AJ185" s="7" t="s">
        <v>213</v>
      </c>
      <c r="AL185" s="7" t="str">
        <f>+IFERROR(VLOOKUP(AK185,Tabla1[],2,FALSE),"")</f>
        <v/>
      </c>
      <c r="AM185" t="str">
        <f>+IFERROR(VLOOKUP(AL185,[1]!Tabla_áreas[#Data],3,FALSE),"")</f>
        <v/>
      </c>
      <c r="AN185" t="str">
        <f t="shared" si="6"/>
        <v/>
      </c>
      <c r="AO185" t="str">
        <f>IFERROR(VLOOKUP(AN185,[1]!Tabla1[[#All],[HdP Cód Nuevo]:[HdP Nombre]],2,FALSE),"")</f>
        <v/>
      </c>
      <c r="AP185" t="str">
        <f t="shared" si="8"/>
        <v/>
      </c>
    </row>
    <row r="186" spans="36:42" x14ac:dyDescent="0.25">
      <c r="AJ186" s="7" t="s">
        <v>214</v>
      </c>
      <c r="AL186" s="7" t="str">
        <f>+IFERROR(VLOOKUP(AK186,Tabla1[],2,FALSE),"")</f>
        <v/>
      </c>
      <c r="AM186" t="str">
        <f>+IFERROR(VLOOKUP(AL186,[1]!Tabla_áreas[#Data],3,FALSE),"")</f>
        <v/>
      </c>
      <c r="AN186" t="str">
        <f t="shared" si="6"/>
        <v/>
      </c>
      <c r="AO186" t="str">
        <f>IFERROR(VLOOKUP(AN186,[1]!Tabla1[[#All],[HdP Cód Nuevo]:[HdP Nombre]],2,FALSE),"")</f>
        <v/>
      </c>
      <c r="AP186" t="str">
        <f t="shared" si="8"/>
        <v/>
      </c>
    </row>
    <row r="187" spans="36:42" x14ac:dyDescent="0.25">
      <c r="AJ187" s="7" t="s">
        <v>215</v>
      </c>
      <c r="AK187" t="s">
        <v>897</v>
      </c>
      <c r="AL187" s="7" t="str">
        <f>+IFERROR(VLOOKUP(AK187,Tabla1[],2,FALSE),"")</f>
        <v>EMB</v>
      </c>
      <c r="AM187" t="str">
        <f>+IFERROR(VLOOKUP(AL187,[1]!Tabla_áreas[#Data],3,FALSE),"")</f>
        <v/>
      </c>
      <c r="AN187" t="str">
        <f t="shared" si="6"/>
        <v>EMB-20-01</v>
      </c>
      <c r="AO187" t="str">
        <f>IFERROR(VLOOKUP(AN187,[1]!Tabla1[[#All],[HdP Cód Nuevo]:[HdP Nombre]],2,FALSE),"")</f>
        <v/>
      </c>
      <c r="AP187" t="str">
        <f t="shared" si="8"/>
        <v>\\SERVER2012\ingenieria de procesos\Hojas de proceso\\EMB-20-01 .xlsx</v>
      </c>
    </row>
    <row r="188" spans="36:42" x14ac:dyDescent="0.25">
      <c r="AJ188" s="7" t="s">
        <v>216</v>
      </c>
      <c r="AL188" s="7" t="str">
        <f>+IFERROR(VLOOKUP(AK188,Tabla1[],2,FALSE),"")</f>
        <v/>
      </c>
      <c r="AM188" t="str">
        <f>+IFERROR(VLOOKUP(AL188,[1]!Tabla_áreas[#Data],3,FALSE),"")</f>
        <v/>
      </c>
      <c r="AN188" t="str">
        <f t="shared" si="6"/>
        <v/>
      </c>
      <c r="AO188" t="str">
        <f>IFERROR(VLOOKUP(AN188,[1]!Tabla1[[#All],[HdP Cód Nuevo]:[HdP Nombre]],2,FALSE),"")</f>
        <v/>
      </c>
      <c r="AP188" t="str">
        <f t="shared" si="8"/>
        <v/>
      </c>
    </row>
    <row r="189" spans="36:42" x14ac:dyDescent="0.25">
      <c r="AJ189" s="7" t="s">
        <v>217</v>
      </c>
      <c r="AL189" s="7" t="str">
        <f>+IFERROR(VLOOKUP(AK189,Tabla1[],2,FALSE),"")</f>
        <v/>
      </c>
      <c r="AM189" t="str">
        <f>+IFERROR(VLOOKUP(AL189,[1]!Tabla_áreas[#Data],3,FALSE),"")</f>
        <v/>
      </c>
      <c r="AN189" t="str">
        <f t="shared" si="6"/>
        <v/>
      </c>
      <c r="AO189" t="str">
        <f>IFERROR(VLOOKUP(AN189,[1]!Tabla1[[#All],[HdP Cód Nuevo]:[HdP Nombre]],2,FALSE),"")</f>
        <v/>
      </c>
      <c r="AP189" t="str">
        <f t="shared" si="8"/>
        <v/>
      </c>
    </row>
    <row r="190" spans="36:42" x14ac:dyDescent="0.25">
      <c r="AJ190" s="7" t="s">
        <v>218</v>
      </c>
      <c r="AL190" s="7" t="str">
        <f>+IFERROR(VLOOKUP(AK190,Tabla1[],2,FALSE),"")</f>
        <v/>
      </c>
      <c r="AM190" t="str">
        <f>+IFERROR(VLOOKUP(AL190,[1]!Tabla_áreas[#Data],3,FALSE),"")</f>
        <v/>
      </c>
      <c r="AN190" t="str">
        <f t="shared" si="6"/>
        <v/>
      </c>
      <c r="AO190" t="str">
        <f>IFERROR(VLOOKUP(AN190,[1]!Tabla1[[#All],[HdP Cód Nuevo]:[HdP Nombre]],2,FALSE),"")</f>
        <v/>
      </c>
      <c r="AP190" t="str">
        <f t="shared" si="8"/>
        <v/>
      </c>
    </row>
    <row r="191" spans="36:42" x14ac:dyDescent="0.25">
      <c r="AJ191" s="7" t="s">
        <v>219</v>
      </c>
      <c r="AL191" s="7" t="str">
        <f>+IFERROR(VLOOKUP(AK191,Tabla1[],2,FALSE),"")</f>
        <v/>
      </c>
      <c r="AM191" t="str">
        <f>+IFERROR(VLOOKUP(AL191,[1]!Tabla_áreas[#Data],3,FALSE),"")</f>
        <v/>
      </c>
      <c r="AN191" t="str">
        <f t="shared" si="6"/>
        <v/>
      </c>
      <c r="AO191" t="str">
        <f>IFERROR(VLOOKUP(AN191,[1]!Tabla1[[#All],[HdP Cód Nuevo]:[HdP Nombre]],2,FALSE),"")</f>
        <v/>
      </c>
      <c r="AP191" t="str">
        <f t="shared" si="8"/>
        <v/>
      </c>
    </row>
    <row r="192" spans="36:42" x14ac:dyDescent="0.25">
      <c r="AJ192" s="7" t="s">
        <v>220</v>
      </c>
      <c r="AL192" s="7" t="str">
        <f>+IFERROR(VLOOKUP(AK192,Tabla1[],2,FALSE),"")</f>
        <v/>
      </c>
      <c r="AM192" t="str">
        <f>+IFERROR(VLOOKUP(AL192,[1]!Tabla_áreas[#Data],3,FALSE),"")</f>
        <v/>
      </c>
      <c r="AN192" t="str">
        <f t="shared" si="6"/>
        <v/>
      </c>
      <c r="AO192" t="str">
        <f>IFERROR(VLOOKUP(AN192,[1]!Tabla1[[#All],[HdP Cód Nuevo]:[HdP Nombre]],2,FALSE),"")</f>
        <v/>
      </c>
      <c r="AP192" t="str">
        <f t="shared" si="8"/>
        <v/>
      </c>
    </row>
    <row r="193" spans="36:42" x14ac:dyDescent="0.25">
      <c r="AJ193" s="7" t="s">
        <v>221</v>
      </c>
      <c r="AK193" t="s">
        <v>820</v>
      </c>
      <c r="AL193" s="7" t="str">
        <f>+IFERROR(VLOOKUP(AK193,Tabla1[],2,FALSE),"")</f>
        <v/>
      </c>
      <c r="AM193" t="str">
        <f>+IFERROR(VLOOKUP(AL193,[1]!Tabla_áreas[#Data],3,FALSE),"")</f>
        <v/>
      </c>
      <c r="AN193" t="str">
        <f t="shared" si="6"/>
        <v/>
      </c>
      <c r="AO193" t="str">
        <f>IFERROR(VLOOKUP(AN193,[1]!Tabla1[[#All],[HdP Cód Nuevo]:[HdP Nombre]],2,FALSE),"")</f>
        <v/>
      </c>
      <c r="AP193" t="str">
        <f t="shared" si="8"/>
        <v/>
      </c>
    </row>
    <row r="194" spans="36:42" x14ac:dyDescent="0.25">
      <c r="AJ194" s="7" t="s">
        <v>222</v>
      </c>
      <c r="AK194" t="s">
        <v>824</v>
      </c>
      <c r="AL194" s="7" t="str">
        <f>+IFERROR(VLOOKUP(AK194,Tabla1[],2,FALSE),"")</f>
        <v/>
      </c>
      <c r="AM194" t="str">
        <f>+IFERROR(VLOOKUP(AL194,[1]!Tabla_áreas[#Data],3,FALSE),"")</f>
        <v/>
      </c>
      <c r="AN194" t="str">
        <f t="shared" si="6"/>
        <v/>
      </c>
      <c r="AO194" t="str">
        <f>IFERROR(VLOOKUP(AN194,[1]!Tabla1[[#All],[HdP Cód Nuevo]:[HdP Nombre]],2,FALSE),"")</f>
        <v/>
      </c>
      <c r="AP194" t="str">
        <f t="shared" si="8"/>
        <v/>
      </c>
    </row>
    <row r="195" spans="36:42" x14ac:dyDescent="0.25">
      <c r="AJ195" s="7" t="s">
        <v>223</v>
      </c>
      <c r="AK195" t="s">
        <v>13</v>
      </c>
      <c r="AL195" s="7" t="str">
        <f>+IFERROR(VLOOKUP(AK195,Tabla1[],2,FALSE),"")</f>
        <v/>
      </c>
      <c r="AM195" t="str">
        <f>+IFERROR(VLOOKUP(AL195,[1]!Tabla_áreas[#Data],3,FALSE),"")</f>
        <v/>
      </c>
      <c r="AN195" t="str">
        <f t="shared" ref="AN195:AN258" si="9">IF(AL195="","",AL195&amp;"-"&amp;RIGHT(AK195,5))</f>
        <v/>
      </c>
      <c r="AO195" t="str">
        <f>IFERROR(VLOOKUP(AN195,[1]!Tabla1[[#All],[HdP Cód Nuevo]:[HdP Nombre]],2,FALSE),"")</f>
        <v/>
      </c>
      <c r="AP195" t="str">
        <f t="shared" si="8"/>
        <v/>
      </c>
    </row>
    <row r="196" spans="36:42" x14ac:dyDescent="0.25">
      <c r="AJ196" s="7" t="s">
        <v>224</v>
      </c>
      <c r="AK196" t="s">
        <v>926</v>
      </c>
      <c r="AL196" s="7" t="str">
        <f>+IFERROR(VLOOKUP(AK196,Tabla1[],2,FALSE),"")</f>
        <v/>
      </c>
      <c r="AM196" t="str">
        <f>+IFERROR(VLOOKUP(AL196,[1]!Tabla_áreas[#Data],3,FALSE),"")</f>
        <v/>
      </c>
      <c r="AN196" t="str">
        <f t="shared" si="9"/>
        <v/>
      </c>
      <c r="AO196" t="str">
        <f>IFERROR(VLOOKUP(AN196,[1]!Tabla1[[#All],[HdP Cód Nuevo]:[HdP Nombre]],2,FALSE),"")</f>
        <v/>
      </c>
      <c r="AP196" t="str">
        <f t="shared" si="8"/>
        <v/>
      </c>
    </row>
    <row r="197" spans="36:42" x14ac:dyDescent="0.25">
      <c r="AJ197" s="7" t="s">
        <v>225</v>
      </c>
      <c r="AK197" t="s">
        <v>931</v>
      </c>
      <c r="AL197" s="7" t="str">
        <f>+IFERROR(VLOOKUP(AK197,Tabla1[],2,FALSE),"")</f>
        <v/>
      </c>
      <c r="AM197" t="str">
        <f>+IFERROR(VLOOKUP(AL197,[1]!Tabla_áreas[#Data],3,FALSE),"")</f>
        <v/>
      </c>
      <c r="AN197" t="str">
        <f t="shared" si="9"/>
        <v/>
      </c>
      <c r="AO197" t="str">
        <f>IFERROR(VLOOKUP(AN197,[1]!Tabla1[[#All],[HdP Cód Nuevo]:[HdP Nombre]],2,FALSE),"")</f>
        <v/>
      </c>
      <c r="AP197" t="str">
        <f t="shared" si="8"/>
        <v/>
      </c>
    </row>
    <row r="198" spans="36:42" x14ac:dyDescent="0.25">
      <c r="AJ198" s="7" t="s">
        <v>226</v>
      </c>
      <c r="AK198" t="s">
        <v>13</v>
      </c>
      <c r="AL198" s="7" t="str">
        <f>+IFERROR(VLOOKUP(AK198,Tabla1[],2,FALSE),"")</f>
        <v/>
      </c>
      <c r="AM198" t="str">
        <f>+IFERROR(VLOOKUP(AL198,[1]!Tabla_áreas[#Data],3,FALSE),"")</f>
        <v/>
      </c>
      <c r="AN198" t="str">
        <f t="shared" si="9"/>
        <v/>
      </c>
      <c r="AO198" t="str">
        <f>IFERROR(VLOOKUP(AN198,[1]!Tabla1[[#All],[HdP Cód Nuevo]:[HdP Nombre]],2,FALSE),"")</f>
        <v/>
      </c>
      <c r="AP198" t="str">
        <f t="shared" si="8"/>
        <v/>
      </c>
    </row>
    <row r="199" spans="36:42" x14ac:dyDescent="0.25">
      <c r="AJ199" s="7" t="s">
        <v>227</v>
      </c>
      <c r="AL199" s="7" t="str">
        <f>+IFERROR(VLOOKUP(AK199,Tabla1[],2,FALSE),"")</f>
        <v/>
      </c>
      <c r="AM199" t="str">
        <f>+IFERROR(VLOOKUP(AL199,[1]!Tabla_áreas[#Data],3,FALSE),"")</f>
        <v/>
      </c>
      <c r="AN199" t="str">
        <f t="shared" si="9"/>
        <v/>
      </c>
      <c r="AO199" t="str">
        <f>IFERROR(VLOOKUP(AN199,[1]!Tabla1[[#All],[HdP Cód Nuevo]:[HdP Nombre]],2,FALSE),"")</f>
        <v/>
      </c>
      <c r="AP199" t="str">
        <f t="shared" si="8"/>
        <v/>
      </c>
    </row>
    <row r="200" spans="36:42" x14ac:dyDescent="0.25">
      <c r="AJ200" s="7" t="s">
        <v>228</v>
      </c>
      <c r="AL200" s="7" t="str">
        <f>+IFERROR(VLOOKUP(AK200,Tabla1[],2,FALSE),"")</f>
        <v/>
      </c>
      <c r="AM200" t="str">
        <f>+IFERROR(VLOOKUP(AL200,[1]!Tabla_áreas[#Data],3,FALSE),"")</f>
        <v/>
      </c>
      <c r="AN200" t="str">
        <f t="shared" si="9"/>
        <v/>
      </c>
      <c r="AO200" t="str">
        <f>IFERROR(VLOOKUP(AN200,[1]!Tabla1[[#All],[HdP Cód Nuevo]:[HdP Nombre]],2,FALSE),"")</f>
        <v/>
      </c>
      <c r="AP200" t="str">
        <f t="shared" si="8"/>
        <v/>
      </c>
    </row>
    <row r="201" spans="36:42" x14ac:dyDescent="0.25">
      <c r="AJ201" s="7" t="s">
        <v>229</v>
      </c>
      <c r="AL201" s="7" t="str">
        <f>+IFERROR(VLOOKUP(AK201,Tabla1[],2,FALSE),"")</f>
        <v/>
      </c>
      <c r="AM201" t="str">
        <f>+IFERROR(VLOOKUP(AL201,[1]!Tabla_áreas[#Data],3,FALSE),"")</f>
        <v/>
      </c>
      <c r="AN201" t="str">
        <f t="shared" si="9"/>
        <v/>
      </c>
      <c r="AO201" t="str">
        <f>IFERROR(VLOOKUP(AN201,[1]!Tabla1[[#All],[HdP Cód Nuevo]:[HdP Nombre]],2,FALSE),"")</f>
        <v/>
      </c>
      <c r="AP201" t="str">
        <f t="shared" si="8"/>
        <v/>
      </c>
    </row>
    <row r="202" spans="36:42" x14ac:dyDescent="0.25">
      <c r="AJ202" s="7" t="s">
        <v>230</v>
      </c>
      <c r="AL202" s="7" t="str">
        <f>+IFERROR(VLOOKUP(AK202,Tabla1[],2,FALSE),"")</f>
        <v/>
      </c>
      <c r="AM202" t="str">
        <f>+IFERROR(VLOOKUP(AL202,[1]!Tabla_áreas[#Data],3,FALSE),"")</f>
        <v/>
      </c>
      <c r="AN202" t="str">
        <f t="shared" si="9"/>
        <v/>
      </c>
      <c r="AO202" t="str">
        <f>IFERROR(VLOOKUP(AN202,[1]!Tabla1[[#All],[HdP Cód Nuevo]:[HdP Nombre]],2,FALSE),"")</f>
        <v/>
      </c>
      <c r="AP202" t="str">
        <f t="shared" si="8"/>
        <v/>
      </c>
    </row>
    <row r="203" spans="36:42" x14ac:dyDescent="0.25">
      <c r="AJ203" s="7" t="s">
        <v>231</v>
      </c>
      <c r="AL203" s="7" t="str">
        <f>+IFERROR(VLOOKUP(AK203,Tabla1[],2,FALSE),"")</f>
        <v/>
      </c>
      <c r="AM203" t="str">
        <f>+IFERROR(VLOOKUP(AL203,[1]!Tabla_áreas[#Data],3,FALSE),"")</f>
        <v/>
      </c>
      <c r="AN203" t="str">
        <f t="shared" si="9"/>
        <v/>
      </c>
      <c r="AO203" t="str">
        <f>IFERROR(VLOOKUP(AN203,[1]!Tabla1[[#All],[HdP Cód Nuevo]:[HdP Nombre]],2,FALSE),"")</f>
        <v/>
      </c>
      <c r="AP203" t="str">
        <f t="shared" si="8"/>
        <v/>
      </c>
    </row>
    <row r="204" spans="36:42" x14ac:dyDescent="0.25">
      <c r="AJ204" s="7" t="s">
        <v>232</v>
      </c>
      <c r="AL204" s="7" t="str">
        <f>+IFERROR(VLOOKUP(AK204,Tabla1[],2,FALSE),"")</f>
        <v/>
      </c>
      <c r="AM204" t="str">
        <f>+IFERROR(VLOOKUP(AL204,[1]!Tabla_áreas[#Data],3,FALSE),"")</f>
        <v/>
      </c>
      <c r="AN204" t="str">
        <f t="shared" si="9"/>
        <v/>
      </c>
      <c r="AO204" t="str">
        <f>IFERROR(VLOOKUP(AN204,[1]!Tabla1[[#All],[HdP Cód Nuevo]:[HdP Nombre]],2,FALSE),"")</f>
        <v/>
      </c>
      <c r="AP204" t="str">
        <f t="shared" si="8"/>
        <v/>
      </c>
    </row>
    <row r="205" spans="36:42" x14ac:dyDescent="0.25">
      <c r="AJ205" s="7" t="s">
        <v>233</v>
      </c>
      <c r="AL205" s="7" t="str">
        <f>+IFERROR(VLOOKUP(AK205,Tabla1[],2,FALSE),"")</f>
        <v/>
      </c>
      <c r="AM205" t="str">
        <f>+IFERROR(VLOOKUP(AL205,[1]!Tabla_áreas[#Data],3,FALSE),"")</f>
        <v/>
      </c>
      <c r="AN205" t="str">
        <f t="shared" si="9"/>
        <v/>
      </c>
      <c r="AO205" t="str">
        <f>IFERROR(VLOOKUP(AN205,[1]!Tabla1[[#All],[HdP Cód Nuevo]:[HdP Nombre]],2,FALSE),"")</f>
        <v/>
      </c>
      <c r="AP205" t="str">
        <f t="shared" si="8"/>
        <v/>
      </c>
    </row>
    <row r="206" spans="36:42" x14ac:dyDescent="0.25">
      <c r="AJ206" s="7" t="s">
        <v>234</v>
      </c>
      <c r="AL206" s="7" t="str">
        <f>+IFERROR(VLOOKUP(AK206,Tabla1[],2,FALSE),"")</f>
        <v/>
      </c>
      <c r="AM206" t="str">
        <f>+IFERROR(VLOOKUP(AL206,[1]!Tabla_áreas[#Data],3,FALSE),"")</f>
        <v/>
      </c>
      <c r="AN206" t="str">
        <f t="shared" si="9"/>
        <v/>
      </c>
      <c r="AO206" t="str">
        <f>IFERROR(VLOOKUP(AN206,[1]!Tabla1[[#All],[HdP Cód Nuevo]:[HdP Nombre]],2,FALSE),"")</f>
        <v/>
      </c>
      <c r="AP206" t="str">
        <f t="shared" si="8"/>
        <v/>
      </c>
    </row>
    <row r="207" spans="36:42" x14ac:dyDescent="0.25">
      <c r="AJ207" s="7" t="s">
        <v>235</v>
      </c>
      <c r="AL207" s="7" t="str">
        <f>+IFERROR(VLOOKUP(AK207,Tabla1[],2,FALSE),"")</f>
        <v/>
      </c>
      <c r="AM207" t="str">
        <f>+IFERROR(VLOOKUP(AL207,[1]!Tabla_áreas[#Data],3,FALSE),"")</f>
        <v/>
      </c>
      <c r="AN207" t="str">
        <f t="shared" si="9"/>
        <v/>
      </c>
      <c r="AO207" t="str">
        <f>IFERROR(VLOOKUP(AN207,[1]!Tabla1[[#All],[HdP Cód Nuevo]:[HdP Nombre]],2,FALSE),"")</f>
        <v/>
      </c>
      <c r="AP207" t="str">
        <f t="shared" si="8"/>
        <v/>
      </c>
    </row>
    <row r="208" spans="36:42" x14ac:dyDescent="0.25">
      <c r="AJ208" s="7" t="s">
        <v>236</v>
      </c>
      <c r="AL208" s="7" t="str">
        <f>+IFERROR(VLOOKUP(AK208,Tabla1[],2,FALSE),"")</f>
        <v/>
      </c>
      <c r="AM208" t="str">
        <f>+IFERROR(VLOOKUP(AL208,[1]!Tabla_áreas[#Data],3,FALSE),"")</f>
        <v/>
      </c>
      <c r="AN208" t="str">
        <f t="shared" si="9"/>
        <v/>
      </c>
      <c r="AO208" t="str">
        <f>IFERROR(VLOOKUP(AN208,[1]!Tabla1[[#All],[HdP Cód Nuevo]:[HdP Nombre]],2,FALSE),"")</f>
        <v/>
      </c>
      <c r="AP208" t="str">
        <f t="shared" si="8"/>
        <v/>
      </c>
    </row>
    <row r="209" spans="2:42" x14ac:dyDescent="0.25">
      <c r="AJ209" s="7" t="s">
        <v>238</v>
      </c>
      <c r="AL209" s="7" t="str">
        <f>+IFERROR(VLOOKUP(AK209,Tabla1[],2,FALSE),"")</f>
        <v/>
      </c>
      <c r="AM209" t="str">
        <f>+IFERROR(VLOOKUP(AL209,[1]!Tabla_áreas[#Data],3,FALSE),"")</f>
        <v/>
      </c>
      <c r="AN209" t="str">
        <f t="shared" si="9"/>
        <v/>
      </c>
      <c r="AO209" t="str">
        <f>IFERROR(VLOOKUP(AN209,[1]!Tabla1[[#All],[HdP Cód Nuevo]:[HdP Nombre]],2,FALSE),"")</f>
        <v/>
      </c>
      <c r="AP209" t="str">
        <f t="shared" si="8"/>
        <v/>
      </c>
    </row>
    <row r="210" spans="2:42" x14ac:dyDescent="0.25">
      <c r="AJ210" s="7" t="s">
        <v>256</v>
      </c>
      <c r="AL210" s="7" t="str">
        <f>+IFERROR(VLOOKUP(AK210,Tabla1[],2,FALSE),"")</f>
        <v/>
      </c>
      <c r="AM210" t="str">
        <f>+IFERROR(VLOOKUP(AL210,[1]!Tabla_áreas[#Data],3,FALSE),"")</f>
        <v/>
      </c>
      <c r="AN210" t="str">
        <f t="shared" si="9"/>
        <v/>
      </c>
      <c r="AO210" t="str">
        <f>IFERROR(VLOOKUP(AN210,[1]!Tabla1[[#All],[HdP Cód Nuevo]:[HdP Nombre]],2,FALSE),"")</f>
        <v/>
      </c>
      <c r="AP210" t="str">
        <f t="shared" si="8"/>
        <v/>
      </c>
    </row>
    <row r="211" spans="2:42" x14ac:dyDescent="0.25">
      <c r="B211" s="94" t="s">
        <v>938</v>
      </c>
      <c r="C211" s="95"/>
      <c r="D211" s="95"/>
      <c r="E211" s="95"/>
      <c r="F211" s="95"/>
      <c r="G211" s="95"/>
      <c r="H211" s="95"/>
      <c r="I211" s="95"/>
      <c r="J211" s="96"/>
      <c r="AJ211" s="7" t="s">
        <v>257</v>
      </c>
      <c r="AL211" s="7" t="str">
        <f>+IFERROR(VLOOKUP(AK211,Tabla1[],2,FALSE),"")</f>
        <v/>
      </c>
      <c r="AM211" t="str">
        <f>+IFERROR(VLOOKUP(AL211,[1]!Tabla_áreas[#Data],3,FALSE),"")</f>
        <v/>
      </c>
      <c r="AN211" t="str">
        <f t="shared" si="9"/>
        <v/>
      </c>
      <c r="AO211" t="str">
        <f>IFERROR(VLOOKUP(AN211,[1]!Tabla1[[#All],[HdP Cód Nuevo]:[HdP Nombre]],2,FALSE),"")</f>
        <v/>
      </c>
      <c r="AP211" t="str">
        <f t="shared" ref="AP211:AP274" si="10">IF(AL211="","",$AK$4&amp;AM211&amp;"\"&amp;AN211&amp;" "&amp;AO211&amp;$AK$5)</f>
        <v/>
      </c>
    </row>
    <row r="212" spans="2:42" x14ac:dyDescent="0.25">
      <c r="B212" s="29"/>
      <c r="C212" s="30"/>
      <c r="D212" s="30"/>
      <c r="E212" s="30"/>
      <c r="F212" s="30"/>
      <c r="G212" s="30"/>
      <c r="J212" s="31"/>
      <c r="AJ212" s="7" t="s">
        <v>258</v>
      </c>
      <c r="AL212" s="7" t="str">
        <f>+IFERROR(VLOOKUP(AK212,Tabla1[],2,FALSE),"")</f>
        <v/>
      </c>
      <c r="AM212" t="str">
        <f>+IFERROR(VLOOKUP(AL212,[1]!Tabla_áreas[#Data],3,FALSE),"")</f>
        <v/>
      </c>
      <c r="AN212" t="str">
        <f t="shared" si="9"/>
        <v/>
      </c>
      <c r="AO212" t="str">
        <f>IFERROR(VLOOKUP(AN212,[1]!Tabla1[[#All],[HdP Cód Nuevo]:[HdP Nombre]],2,FALSE),"")</f>
        <v/>
      </c>
      <c r="AP212" t="str">
        <f t="shared" si="10"/>
        <v/>
      </c>
    </row>
    <row r="213" spans="2:42" x14ac:dyDescent="0.25">
      <c r="B213" s="11"/>
      <c r="J213" s="12"/>
      <c r="AJ213" s="7" t="s">
        <v>259</v>
      </c>
      <c r="AL213" s="7" t="str">
        <f>+IFERROR(VLOOKUP(AK213,Tabla1[],2,FALSE),"")</f>
        <v/>
      </c>
      <c r="AM213" t="str">
        <f>+IFERROR(VLOOKUP(AL213,[1]!Tabla_áreas[#Data],3,FALSE),"")</f>
        <v/>
      </c>
      <c r="AN213" t="str">
        <f t="shared" si="9"/>
        <v/>
      </c>
      <c r="AO213" t="str">
        <f>IFERROR(VLOOKUP(AN213,[1]!Tabla1[[#All],[HdP Cód Nuevo]:[HdP Nombre]],2,FALSE),"")</f>
        <v/>
      </c>
      <c r="AP213" t="str">
        <f t="shared" si="10"/>
        <v/>
      </c>
    </row>
    <row r="214" spans="2:42" x14ac:dyDescent="0.25">
      <c r="B214" s="11"/>
      <c r="J214" s="12"/>
      <c r="AJ214" s="7" t="s">
        <v>260</v>
      </c>
      <c r="AK214" t="s">
        <v>1108</v>
      </c>
      <c r="AL214" s="7" t="str">
        <f>+IFERROR(VLOOKUP(AK214,Tabla1[],2,FALSE),"")</f>
        <v>EQU</v>
      </c>
      <c r="AM214" t="str">
        <f>+IFERROR(VLOOKUP(AL214,[1]!Tabla_áreas[#Data],3,FALSE),"")</f>
        <v/>
      </c>
      <c r="AN214" t="str">
        <f t="shared" si="9"/>
        <v>EQU-17-01</v>
      </c>
      <c r="AO214" t="str">
        <f>IFERROR(VLOOKUP(AN214,[1]!Tabla1[[#All],[HdP Cód Nuevo]:[HdP Nombre]],2,FALSE),"")</f>
        <v/>
      </c>
      <c r="AP214" t="str">
        <f t="shared" si="10"/>
        <v>\\SERVER2012\ingenieria de procesos\Hojas de proceso\\EQU-17-01 .xlsx</v>
      </c>
    </row>
    <row r="215" spans="2:42" x14ac:dyDescent="0.25">
      <c r="B215" s="13"/>
      <c r="C215" s="14"/>
      <c r="D215" s="14"/>
      <c r="E215" s="14"/>
      <c r="F215" s="14"/>
      <c r="G215" s="14"/>
      <c r="H215" s="14"/>
      <c r="I215" s="14"/>
      <c r="J215" s="15"/>
      <c r="AJ215" s="7" t="s">
        <v>261</v>
      </c>
      <c r="AL215" s="7" t="str">
        <f>+IFERROR(VLOOKUP(AK215,Tabla1[],2,FALSE),"")</f>
        <v/>
      </c>
      <c r="AM215" t="str">
        <f>+IFERROR(VLOOKUP(AL215,[1]!Tabla_áreas[#Data],3,FALSE),"")</f>
        <v/>
      </c>
      <c r="AN215" t="str">
        <f t="shared" si="9"/>
        <v/>
      </c>
      <c r="AO215" t="str">
        <f>IFERROR(VLOOKUP(AN215,[1]!Tabla1[[#All],[HdP Cód Nuevo]:[HdP Nombre]],2,FALSE),"")</f>
        <v/>
      </c>
      <c r="AP215" t="str">
        <f t="shared" si="10"/>
        <v/>
      </c>
    </row>
    <row r="216" spans="2:42" x14ac:dyDescent="0.25">
      <c r="AJ216" s="7" t="s">
        <v>262</v>
      </c>
      <c r="AL216" s="7" t="str">
        <f>+IFERROR(VLOOKUP(AK216,Tabla1[],2,FALSE),"")</f>
        <v/>
      </c>
      <c r="AM216" t="str">
        <f>+IFERROR(VLOOKUP(AL216,[1]!Tabla_áreas[#Data],3,FALSE),"")</f>
        <v/>
      </c>
      <c r="AN216" t="str">
        <f t="shared" si="9"/>
        <v/>
      </c>
      <c r="AO216" t="str">
        <f>IFERROR(VLOOKUP(AN216,[1]!Tabla1[[#All],[HdP Cód Nuevo]:[HdP Nombre]],2,FALSE),"")</f>
        <v/>
      </c>
      <c r="AP216" t="str">
        <f t="shared" si="10"/>
        <v/>
      </c>
    </row>
    <row r="217" spans="2:42" x14ac:dyDescent="0.25">
      <c r="AJ217" s="7" t="s">
        <v>263</v>
      </c>
      <c r="AL217" s="7" t="str">
        <f>+IFERROR(VLOOKUP(AK217,Tabla1[],2,FALSE),"")</f>
        <v/>
      </c>
      <c r="AM217" t="str">
        <f>+IFERROR(VLOOKUP(AL217,[1]!Tabla_áreas[#Data],3,FALSE),"")</f>
        <v/>
      </c>
      <c r="AN217" t="str">
        <f t="shared" si="9"/>
        <v/>
      </c>
      <c r="AO217" t="str">
        <f>IFERROR(VLOOKUP(AN217,[1]!Tabla1[[#All],[HdP Cód Nuevo]:[HdP Nombre]],2,FALSE),"")</f>
        <v/>
      </c>
      <c r="AP217" t="str">
        <f t="shared" si="10"/>
        <v/>
      </c>
    </row>
    <row r="218" spans="2:42" x14ac:dyDescent="0.25">
      <c r="B218" s="94" t="s">
        <v>915</v>
      </c>
      <c r="C218" s="96"/>
      <c r="D218" s="94" t="s">
        <v>916</v>
      </c>
      <c r="E218" s="95"/>
      <c r="F218" s="95"/>
      <c r="G218" s="95"/>
      <c r="H218" s="96"/>
      <c r="I218" s="94" t="s">
        <v>917</v>
      </c>
      <c r="J218" s="95"/>
      <c r="K218" s="96"/>
      <c r="AJ218" s="7" t="s">
        <v>264</v>
      </c>
      <c r="AK218" t="s">
        <v>947</v>
      </c>
      <c r="AL218" s="7" t="str">
        <f>+IFERROR(VLOOKUP(AK218,Tabla1[],2,FALSE),"")</f>
        <v>CHA</v>
      </c>
      <c r="AM218" t="str">
        <f>+IFERROR(VLOOKUP(AL218,[1]!Tabla_áreas[#Data],3,FALSE),"")</f>
        <v/>
      </c>
      <c r="AN218" t="str">
        <f t="shared" si="9"/>
        <v>CHA-01-15</v>
      </c>
      <c r="AO218" t="str">
        <f>IFERROR(VLOOKUP(AN218,[1]!Tabla1[[#All],[HdP Cód Nuevo]:[HdP Nombre]],2,FALSE),"")</f>
        <v/>
      </c>
      <c r="AP218" t="str">
        <f t="shared" si="10"/>
        <v>\\SERVER2012\ingenieria de procesos\Hojas de proceso\\CHA-01-15 .xlsx</v>
      </c>
    </row>
    <row r="219" spans="2:42" x14ac:dyDescent="0.25">
      <c r="B219" s="155" t="s">
        <v>918</v>
      </c>
      <c r="C219" s="156"/>
      <c r="D219" s="97" t="s">
        <v>919</v>
      </c>
      <c r="E219" s="98"/>
      <c r="F219" s="98"/>
      <c r="G219" s="98"/>
      <c r="H219" s="99"/>
      <c r="I219" s="97" t="s">
        <v>824</v>
      </c>
      <c r="J219" s="98"/>
      <c r="K219" s="99"/>
      <c r="AJ219" s="7" t="s">
        <v>265</v>
      </c>
      <c r="AL219" s="7" t="str">
        <f>+IFERROR(VLOOKUP(AK219,Tabla1[],2,FALSE),"")</f>
        <v/>
      </c>
      <c r="AM219" t="str">
        <f>+IFERROR(VLOOKUP(AL219,[1]!Tabla_áreas[#Data],3,FALSE),"")</f>
        <v/>
      </c>
      <c r="AN219" t="str">
        <f t="shared" si="9"/>
        <v/>
      </c>
      <c r="AO219" t="str">
        <f>IFERROR(VLOOKUP(AN219,[1]!Tabla1[[#All],[HdP Cód Nuevo]:[HdP Nombre]],2,FALSE),"")</f>
        <v/>
      </c>
      <c r="AP219" t="str">
        <f t="shared" si="10"/>
        <v/>
      </c>
    </row>
    <row r="220" spans="2:42" ht="15" customHeight="1" x14ac:dyDescent="0.25">
      <c r="B220" s="151" t="s">
        <v>918</v>
      </c>
      <c r="C220" s="152"/>
      <c r="D220" s="100" t="s">
        <v>920</v>
      </c>
      <c r="E220" s="101"/>
      <c r="F220" s="101"/>
      <c r="G220" s="101"/>
      <c r="H220" s="102"/>
      <c r="I220" s="100" t="s">
        <v>13</v>
      </c>
      <c r="J220" s="101"/>
      <c r="K220" s="102"/>
      <c r="AJ220" s="7" t="s">
        <v>266</v>
      </c>
      <c r="AL220" s="7" t="str">
        <f>+IFERROR(VLOOKUP(AK220,Tabla1[],2,FALSE),"")</f>
        <v/>
      </c>
      <c r="AM220" t="str">
        <f>+IFERROR(VLOOKUP(AL220,[1]!Tabla_áreas[#Data],3,FALSE),"")</f>
        <v/>
      </c>
      <c r="AN220" t="str">
        <f t="shared" si="9"/>
        <v/>
      </c>
      <c r="AO220" t="str">
        <f>IFERROR(VLOOKUP(AN220,[1]!Tabla1[[#All],[HdP Cód Nuevo]:[HdP Nombre]],2,FALSE),"")</f>
        <v/>
      </c>
      <c r="AP220" t="str">
        <f t="shared" si="10"/>
        <v/>
      </c>
    </row>
    <row r="221" spans="2:42" ht="15" customHeight="1" x14ac:dyDescent="0.25">
      <c r="B221" s="153" t="s">
        <v>918</v>
      </c>
      <c r="C221" s="154"/>
      <c r="D221" s="103" t="s">
        <v>921</v>
      </c>
      <c r="E221" s="104"/>
      <c r="F221" s="104"/>
      <c r="G221" s="104"/>
      <c r="H221" s="105"/>
      <c r="I221" s="103" t="s">
        <v>815</v>
      </c>
      <c r="J221" s="104"/>
      <c r="K221" s="105"/>
      <c r="AJ221" s="7" t="s">
        <v>267</v>
      </c>
      <c r="AK221" t="s">
        <v>1139</v>
      </c>
      <c r="AL221" s="7" t="str">
        <f>+IFERROR(VLOOKUP(AK221,Tabla1[],2,FALSE),"")</f>
        <v/>
      </c>
      <c r="AM221" t="str">
        <f>+IFERROR(VLOOKUP(AL221,[1]!Tabla_áreas[#Data],3,FALSE),"")</f>
        <v/>
      </c>
      <c r="AN221" t="str">
        <f t="shared" si="9"/>
        <v/>
      </c>
      <c r="AO221" t="str">
        <f>IFERROR(VLOOKUP(AN221,[1]!Tabla1[[#All],[HdP Cód Nuevo]:[HdP Nombre]],2,FALSE),"")</f>
        <v/>
      </c>
      <c r="AP221" t="str">
        <f t="shared" si="10"/>
        <v/>
      </c>
    </row>
    <row r="222" spans="2:42" ht="15" customHeight="1" x14ac:dyDescent="0.25">
      <c r="B222" s="147" t="s">
        <v>922</v>
      </c>
      <c r="C222" s="148"/>
      <c r="D222" s="106" t="s">
        <v>923</v>
      </c>
      <c r="E222" s="107"/>
      <c r="F222" s="107"/>
      <c r="G222" s="107"/>
      <c r="H222" s="108"/>
      <c r="I222" s="106" t="s">
        <v>726</v>
      </c>
      <c r="J222" s="107"/>
      <c r="K222" s="108"/>
      <c r="AJ222" s="7" t="s">
        <v>268</v>
      </c>
      <c r="AL222" s="7" t="str">
        <f>+IFERROR(VLOOKUP(AK222,Tabla1[],2,FALSE),"")</f>
        <v/>
      </c>
      <c r="AM222" t="str">
        <f>+IFERROR(VLOOKUP(AL222,[1]!Tabla_áreas[#Data],3,FALSE),"")</f>
        <v/>
      </c>
      <c r="AN222" t="str">
        <f t="shared" si="9"/>
        <v/>
      </c>
      <c r="AO222" t="str">
        <f>IFERROR(VLOOKUP(AN222,[1]!Tabla1[[#All],[HdP Cód Nuevo]:[HdP Nombre]],2,FALSE),"")</f>
        <v/>
      </c>
      <c r="AP222" t="str">
        <f t="shared" si="10"/>
        <v/>
      </c>
    </row>
    <row r="223" spans="2:42" ht="15" customHeight="1" x14ac:dyDescent="0.25">
      <c r="B223" s="149" t="s">
        <v>922</v>
      </c>
      <c r="C223" s="150"/>
      <c r="D223" s="112" t="s">
        <v>924</v>
      </c>
      <c r="E223" s="113"/>
      <c r="F223" s="113"/>
      <c r="G223" s="113"/>
      <c r="H223" s="114"/>
      <c r="I223" s="112" t="s">
        <v>780</v>
      </c>
      <c r="J223" s="113"/>
      <c r="K223" s="114"/>
      <c r="AJ223" s="7" t="s">
        <v>269</v>
      </c>
      <c r="AL223" s="7" t="str">
        <f>+IFERROR(VLOOKUP(AK223,Tabla1[],2,FALSE),"")</f>
        <v/>
      </c>
      <c r="AM223" t="str">
        <f>+IFERROR(VLOOKUP(AL223,[1]!Tabla_áreas[#Data],3,FALSE),"")</f>
        <v/>
      </c>
      <c r="AN223" t="str">
        <f t="shared" si="9"/>
        <v/>
      </c>
      <c r="AO223" t="str">
        <f>IFERROR(VLOOKUP(AN223,[1]!Tabla1[[#All],[HdP Cód Nuevo]:[HdP Nombre]],2,FALSE),"")</f>
        <v/>
      </c>
      <c r="AP223" t="str">
        <f t="shared" si="10"/>
        <v/>
      </c>
    </row>
    <row r="224" spans="2:42" ht="15" customHeight="1" x14ac:dyDescent="0.25">
      <c r="B224" s="143" t="s">
        <v>922</v>
      </c>
      <c r="C224" s="144"/>
      <c r="D224" s="115" t="s">
        <v>925</v>
      </c>
      <c r="E224" s="116"/>
      <c r="F224" s="116"/>
      <c r="G224" s="116"/>
      <c r="H224" s="117"/>
      <c r="I224" s="115" t="s">
        <v>926</v>
      </c>
      <c r="J224" s="116"/>
      <c r="K224" s="117"/>
      <c r="AJ224" s="7" t="s">
        <v>270</v>
      </c>
      <c r="AK224" s="5"/>
      <c r="AL224" s="7" t="str">
        <f>+IFERROR(VLOOKUP(AK224,Tabla1[],2,FALSE),"")</f>
        <v/>
      </c>
      <c r="AM224" t="str">
        <f>+IFERROR(VLOOKUP(AL224,[1]!Tabla_áreas[#Data],3,FALSE),"")</f>
        <v/>
      </c>
      <c r="AN224" t="str">
        <f t="shared" si="9"/>
        <v/>
      </c>
      <c r="AO224" t="str">
        <f>IFERROR(VLOOKUP(AN224,[1]!Tabla1[[#All],[HdP Cód Nuevo]:[HdP Nombre]],2,FALSE),"")</f>
        <v/>
      </c>
      <c r="AP224" t="str">
        <f t="shared" si="10"/>
        <v/>
      </c>
    </row>
    <row r="225" spans="2:42" ht="15" customHeight="1" x14ac:dyDescent="0.25">
      <c r="B225" s="145" t="s">
        <v>922</v>
      </c>
      <c r="C225" s="146"/>
      <c r="D225" s="118" t="s">
        <v>927</v>
      </c>
      <c r="E225" s="119"/>
      <c r="F225" s="119"/>
      <c r="G225" s="119"/>
      <c r="H225" s="120"/>
      <c r="I225" s="118" t="s">
        <v>823</v>
      </c>
      <c r="J225" s="119"/>
      <c r="K225" s="120"/>
      <c r="AJ225" s="7" t="s">
        <v>271</v>
      </c>
      <c r="AK225" s="5"/>
      <c r="AL225" s="7" t="str">
        <f>+IFERROR(VLOOKUP(AK225,Tabla1[],2,FALSE),"")</f>
        <v/>
      </c>
      <c r="AM225" t="str">
        <f>+IFERROR(VLOOKUP(AL225,[1]!Tabla_áreas[#Data],3,FALSE),"")</f>
        <v/>
      </c>
      <c r="AN225" t="str">
        <f t="shared" si="9"/>
        <v/>
      </c>
      <c r="AO225" t="str">
        <f>IFERROR(VLOOKUP(AN225,[1]!Tabla1[[#All],[HdP Cód Nuevo]:[HdP Nombre]],2,FALSE),"")</f>
        <v/>
      </c>
      <c r="AP225" t="str">
        <f t="shared" si="10"/>
        <v/>
      </c>
    </row>
    <row r="226" spans="2:42" ht="15" customHeight="1" x14ac:dyDescent="0.25">
      <c r="B226" s="121" t="s">
        <v>922</v>
      </c>
      <c r="C226" s="123"/>
      <c r="D226" s="121" t="s">
        <v>928</v>
      </c>
      <c r="E226" s="122"/>
      <c r="F226" s="122"/>
      <c r="G226" s="122"/>
      <c r="H226" s="123"/>
      <c r="I226" s="121" t="s">
        <v>784</v>
      </c>
      <c r="J226" s="122"/>
      <c r="K226" s="123"/>
      <c r="AJ226" s="7" t="s">
        <v>272</v>
      </c>
      <c r="AK226" t="s">
        <v>947</v>
      </c>
      <c r="AL226" s="7" t="str">
        <f>+IFERROR(VLOOKUP(AK226,Tabla1[],2,FALSE),"")</f>
        <v>CHA</v>
      </c>
      <c r="AM226" t="str">
        <f>+IFERROR(VLOOKUP(AL226,[1]!Tabla_áreas[#Data],3,FALSE),"")</f>
        <v/>
      </c>
      <c r="AN226" t="str">
        <f t="shared" si="9"/>
        <v>CHA-01-15</v>
      </c>
      <c r="AO226" t="str">
        <f>IFERROR(VLOOKUP(AN226,[1]!Tabla1[[#All],[HdP Cód Nuevo]:[HdP Nombre]],2,FALSE),"")</f>
        <v/>
      </c>
      <c r="AP226" t="str">
        <f t="shared" si="10"/>
        <v>\\SERVER2012\ingenieria de procesos\Hojas de proceso\\CHA-01-15 .xlsx</v>
      </c>
    </row>
    <row r="227" spans="2:42" ht="15" customHeight="1" x14ac:dyDescent="0.25">
      <c r="B227" s="141" t="s">
        <v>922</v>
      </c>
      <c r="C227" s="142"/>
      <c r="D227" s="124" t="s">
        <v>929</v>
      </c>
      <c r="E227" s="125"/>
      <c r="F227" s="125"/>
      <c r="G227" s="125"/>
      <c r="H227" s="126"/>
      <c r="I227" s="124" t="s">
        <v>819</v>
      </c>
      <c r="J227" s="125"/>
      <c r="K227" s="126"/>
      <c r="AJ227" s="7" t="s">
        <v>273</v>
      </c>
      <c r="AK227" t="s">
        <v>1134</v>
      </c>
      <c r="AL227" s="7" t="str">
        <f>+IFERROR(VLOOKUP(AK227,Tabla1[],2,FALSE),"")</f>
        <v>PEH</v>
      </c>
      <c r="AM227" t="str">
        <f>+IFERROR(VLOOKUP(AL227,[1]!Tabla_áreas[#Data],3,FALSE),"")</f>
        <v/>
      </c>
      <c r="AN227" t="str">
        <f t="shared" si="9"/>
        <v>PEH-01-05</v>
      </c>
      <c r="AO227" t="str">
        <f>IFERROR(VLOOKUP(AN227,[1]!Tabla1[[#All],[HdP Cód Nuevo]:[HdP Nombre]],2,FALSE),"")</f>
        <v/>
      </c>
      <c r="AP227" t="str">
        <f t="shared" si="10"/>
        <v>\\SERVER2012\ingenieria de procesos\Hojas de proceso\\PEH-01-05 .xlsx</v>
      </c>
    </row>
    <row r="228" spans="2:42" ht="15" customHeight="1" x14ac:dyDescent="0.25">
      <c r="B228" s="137" t="s">
        <v>922</v>
      </c>
      <c r="C228" s="138"/>
      <c r="D228" s="91" t="s">
        <v>930</v>
      </c>
      <c r="E228" s="92"/>
      <c r="F228" s="92"/>
      <c r="G228" s="92"/>
      <c r="H228" s="93"/>
      <c r="I228" s="91" t="s">
        <v>931</v>
      </c>
      <c r="J228" s="92"/>
      <c r="K228" s="93"/>
      <c r="AJ228" s="7" t="s">
        <v>274</v>
      </c>
      <c r="AL228" s="7" t="str">
        <f>+IFERROR(VLOOKUP(AK228,Tabla1[],2,FALSE),"")</f>
        <v/>
      </c>
      <c r="AM228" t="str">
        <f>+IFERROR(VLOOKUP(AL228,[1]!Tabla_áreas[#Data],3,FALSE),"")</f>
        <v/>
      </c>
      <c r="AN228" t="str">
        <f t="shared" si="9"/>
        <v/>
      </c>
      <c r="AO228" t="str">
        <f>IFERROR(VLOOKUP(AN228,[1]!Tabla1[[#All],[HdP Cód Nuevo]:[HdP Nombre]],2,FALSE),"")</f>
        <v/>
      </c>
      <c r="AP228" t="str">
        <f t="shared" si="10"/>
        <v/>
      </c>
    </row>
    <row r="229" spans="2:42" ht="15" customHeight="1" x14ac:dyDescent="0.25">
      <c r="B229" s="139" t="s">
        <v>922</v>
      </c>
      <c r="C229" s="140"/>
      <c r="D229" s="109" t="s">
        <v>932</v>
      </c>
      <c r="E229" s="110"/>
      <c r="F229" s="110"/>
      <c r="G229" s="110"/>
      <c r="H229" s="111"/>
      <c r="I229" s="109" t="s">
        <v>820</v>
      </c>
      <c r="J229" s="110"/>
      <c r="K229" s="111"/>
      <c r="AJ229" s="7" t="s">
        <v>275</v>
      </c>
      <c r="AL229" s="7" t="str">
        <f>+IFERROR(VLOOKUP(AK229,Tabla1[],2,FALSE),"")</f>
        <v/>
      </c>
      <c r="AM229" t="str">
        <f>+IFERROR(VLOOKUP(AL229,[1]!Tabla_áreas[#Data],3,FALSE),"")</f>
        <v/>
      </c>
      <c r="AN229" t="str">
        <f t="shared" si="9"/>
        <v/>
      </c>
      <c r="AO229" t="str">
        <f>IFERROR(VLOOKUP(AN229,[1]!Tabla1[[#All],[HdP Cód Nuevo]:[HdP Nombre]],2,FALSE),"")</f>
        <v/>
      </c>
      <c r="AP229" t="str">
        <f t="shared" si="10"/>
        <v/>
      </c>
    </row>
    <row r="230" spans="2:42" ht="15" customHeight="1" x14ac:dyDescent="0.25">
      <c r="B230" s="129" t="s">
        <v>922</v>
      </c>
      <c r="C230" s="130"/>
      <c r="D230" s="85" t="s">
        <v>933</v>
      </c>
      <c r="E230" s="86"/>
      <c r="F230" s="86"/>
      <c r="G230" s="86"/>
      <c r="H230" s="87"/>
      <c r="I230" s="85" t="s">
        <v>816</v>
      </c>
      <c r="J230" s="86"/>
      <c r="K230" s="87"/>
      <c r="AJ230" s="7" t="s">
        <v>1</v>
      </c>
      <c r="AK230" t="s">
        <v>949</v>
      </c>
      <c r="AL230" s="7" t="str">
        <f>+IFERROR(VLOOKUP(AK230,Tabla1[],2,FALSE),"")</f>
        <v/>
      </c>
      <c r="AM230" t="str">
        <f>+IFERROR(VLOOKUP(AL230,[1]!Tabla_áreas[#Data],3,FALSE),"")</f>
        <v/>
      </c>
      <c r="AN230" t="str">
        <f t="shared" si="9"/>
        <v/>
      </c>
      <c r="AO230" t="str">
        <f>IFERROR(VLOOKUP(AN230,[1]!Tabla1[[#All],[HdP Cód Nuevo]:[HdP Nombre]],2,FALSE),"")</f>
        <v/>
      </c>
      <c r="AP230" t="str">
        <f t="shared" si="10"/>
        <v/>
      </c>
    </row>
    <row r="231" spans="2:42" ht="15" customHeight="1" x14ac:dyDescent="0.25">
      <c r="B231" s="133" t="s">
        <v>922</v>
      </c>
      <c r="C231" s="134"/>
      <c r="D231" s="88" t="s">
        <v>934</v>
      </c>
      <c r="E231" s="89"/>
      <c r="F231" s="89"/>
      <c r="G231" s="89"/>
      <c r="H231" s="90"/>
      <c r="I231" s="88" t="s">
        <v>821</v>
      </c>
      <c r="J231" s="89"/>
      <c r="K231" s="90"/>
      <c r="AJ231" s="7" t="s">
        <v>276</v>
      </c>
      <c r="AL231" s="7" t="str">
        <f>+IFERROR(VLOOKUP(AK231,Tabla1[],2,FALSE),"")</f>
        <v/>
      </c>
      <c r="AM231" t="str">
        <f>+IFERROR(VLOOKUP(AL231,[1]!Tabla_áreas[#Data],3,FALSE),"")</f>
        <v/>
      </c>
      <c r="AN231" t="str">
        <f t="shared" si="9"/>
        <v/>
      </c>
      <c r="AO231" t="str">
        <f>IFERROR(VLOOKUP(AN231,[1]!Tabla1[[#All],[HdP Cód Nuevo]:[HdP Nombre]],2,FALSE),"")</f>
        <v/>
      </c>
      <c r="AP231" t="str">
        <f t="shared" si="10"/>
        <v/>
      </c>
    </row>
    <row r="232" spans="2:42" ht="15" customHeight="1" x14ac:dyDescent="0.25">
      <c r="B232" s="135" t="s">
        <v>922</v>
      </c>
      <c r="C232" s="136"/>
      <c r="D232" s="79" t="s">
        <v>935</v>
      </c>
      <c r="E232" s="80"/>
      <c r="F232" s="80"/>
      <c r="G232" s="80"/>
      <c r="H232" s="81"/>
      <c r="I232" s="79" t="s">
        <v>936</v>
      </c>
      <c r="J232" s="80"/>
      <c r="K232" s="81"/>
      <c r="AJ232" s="7" t="s">
        <v>277</v>
      </c>
      <c r="AL232" s="7" t="str">
        <f>+IFERROR(VLOOKUP(AK232,Tabla1[],2,FALSE),"")</f>
        <v/>
      </c>
      <c r="AM232" t="str">
        <f>+IFERROR(VLOOKUP(AL232,[1]!Tabla_áreas[#Data],3,FALSE),"")</f>
        <v/>
      </c>
      <c r="AN232" t="str">
        <f t="shared" si="9"/>
        <v/>
      </c>
      <c r="AO232" t="str">
        <f>IFERROR(VLOOKUP(AN232,[1]!Tabla1[[#All],[HdP Cód Nuevo]:[HdP Nombre]],2,FALSE),"")</f>
        <v/>
      </c>
      <c r="AP232" t="str">
        <f t="shared" si="10"/>
        <v/>
      </c>
    </row>
    <row r="233" spans="2:42" ht="15" customHeight="1" x14ac:dyDescent="0.25">
      <c r="B233" s="131" t="s">
        <v>922</v>
      </c>
      <c r="C233" s="132"/>
      <c r="D233" s="82" t="s">
        <v>937</v>
      </c>
      <c r="E233" s="83"/>
      <c r="F233" s="83"/>
      <c r="G233" s="83"/>
      <c r="H233" s="84"/>
      <c r="I233" s="82" t="s">
        <v>822</v>
      </c>
      <c r="J233" s="83"/>
      <c r="K233" s="84"/>
      <c r="AJ233" s="7" t="s">
        <v>2</v>
      </c>
      <c r="AL233" s="7" t="str">
        <f>+IFERROR(VLOOKUP(AK233,Tabla1[],2,FALSE),"")</f>
        <v/>
      </c>
      <c r="AM233" t="str">
        <f>+IFERROR(VLOOKUP(AL233,[1]!Tabla_áreas[#Data],3,FALSE),"")</f>
        <v/>
      </c>
      <c r="AN233" t="str">
        <f t="shared" si="9"/>
        <v/>
      </c>
      <c r="AO233" t="str">
        <f>IFERROR(VLOOKUP(AN233,[1]!Tabla1[[#All],[HdP Cód Nuevo]:[HdP Nombre]],2,FALSE),"")</f>
        <v/>
      </c>
      <c r="AP233" t="str">
        <f t="shared" si="10"/>
        <v/>
      </c>
    </row>
    <row r="234" spans="2:42" x14ac:dyDescent="0.25">
      <c r="AJ234" s="7" t="s">
        <v>278</v>
      </c>
      <c r="AK234" s="5"/>
      <c r="AL234" s="7" t="str">
        <f>+IFERROR(VLOOKUP(AK234,Tabla1[],2,FALSE),"")</f>
        <v/>
      </c>
      <c r="AM234" t="str">
        <f>+IFERROR(VLOOKUP(AL234,[1]!Tabla_áreas[#Data],3,FALSE),"")</f>
        <v/>
      </c>
      <c r="AN234" t="str">
        <f t="shared" si="9"/>
        <v/>
      </c>
      <c r="AO234" t="str">
        <f>IFERROR(VLOOKUP(AN234,[1]!Tabla1[[#All],[HdP Cód Nuevo]:[HdP Nombre]],2,FALSE),"")</f>
        <v/>
      </c>
      <c r="AP234" t="str">
        <f t="shared" si="10"/>
        <v/>
      </c>
    </row>
    <row r="235" spans="2:42" x14ac:dyDescent="0.25">
      <c r="AJ235" s="7" t="s">
        <v>5</v>
      </c>
      <c r="AK235" s="5"/>
      <c r="AL235" s="7" t="str">
        <f>+IFERROR(VLOOKUP(AK235,Tabla1[],2,FALSE),"")</f>
        <v/>
      </c>
      <c r="AM235" t="str">
        <f>+IFERROR(VLOOKUP(AL235,[1]!Tabla_áreas[#Data],3,FALSE),"")</f>
        <v/>
      </c>
      <c r="AN235" t="str">
        <f t="shared" si="9"/>
        <v/>
      </c>
      <c r="AO235" t="str">
        <f>IFERROR(VLOOKUP(AN235,[1]!Tabla1[[#All],[HdP Cód Nuevo]:[HdP Nombre]],2,FALSE),"")</f>
        <v/>
      </c>
      <c r="AP235" t="str">
        <f t="shared" si="10"/>
        <v/>
      </c>
    </row>
    <row r="236" spans="2:42" x14ac:dyDescent="0.25">
      <c r="AJ236" s="7" t="s">
        <v>8</v>
      </c>
      <c r="AL236" s="7" t="str">
        <f>+IFERROR(VLOOKUP(AK236,Tabla1[],2,FALSE),"")</f>
        <v/>
      </c>
      <c r="AM236" t="str">
        <f>+IFERROR(VLOOKUP(AL236,[1]!Tabla_áreas[#Data],3,FALSE),"")</f>
        <v/>
      </c>
      <c r="AN236" t="str">
        <f t="shared" si="9"/>
        <v/>
      </c>
      <c r="AO236" t="str">
        <f>IFERROR(VLOOKUP(AN236,[1]!Tabla1[[#All],[HdP Cód Nuevo]:[HdP Nombre]],2,FALSE),"")</f>
        <v/>
      </c>
      <c r="AP236" t="str">
        <f t="shared" si="10"/>
        <v/>
      </c>
    </row>
    <row r="237" spans="2:42" x14ac:dyDescent="0.25">
      <c r="AJ237" s="7" t="s">
        <v>6</v>
      </c>
      <c r="AL237" s="7" t="str">
        <f>+IFERROR(VLOOKUP(AK237,Tabla1[],2,FALSE),"")</f>
        <v/>
      </c>
      <c r="AM237" t="str">
        <f>+IFERROR(VLOOKUP(AL237,[1]!Tabla_áreas[#Data],3,FALSE),"")</f>
        <v/>
      </c>
      <c r="AN237" t="str">
        <f t="shared" si="9"/>
        <v/>
      </c>
      <c r="AO237" t="str">
        <f>IFERROR(VLOOKUP(AN237,[1]!Tabla1[[#All],[HdP Cód Nuevo]:[HdP Nombre]],2,FALSE),"")</f>
        <v/>
      </c>
      <c r="AP237" t="str">
        <f t="shared" si="10"/>
        <v/>
      </c>
    </row>
    <row r="238" spans="2:42" x14ac:dyDescent="0.25">
      <c r="AJ238" s="7" t="s">
        <v>9</v>
      </c>
      <c r="AL238" s="7" t="str">
        <f>+IFERROR(VLOOKUP(AK238,Tabla1[],2,FALSE),"")</f>
        <v/>
      </c>
      <c r="AM238" t="str">
        <f>+IFERROR(VLOOKUP(AL238,[1]!Tabla_áreas[#Data],3,FALSE),"")</f>
        <v/>
      </c>
      <c r="AN238" t="str">
        <f t="shared" si="9"/>
        <v/>
      </c>
      <c r="AO238" t="str">
        <f>IFERROR(VLOOKUP(AN238,[1]!Tabla1[[#All],[HdP Cód Nuevo]:[HdP Nombre]],2,FALSE),"")</f>
        <v/>
      </c>
      <c r="AP238" t="str">
        <f t="shared" si="10"/>
        <v/>
      </c>
    </row>
    <row r="239" spans="2:42" x14ac:dyDescent="0.25">
      <c r="AJ239" s="7" t="s">
        <v>7</v>
      </c>
      <c r="AK239" t="s">
        <v>1160</v>
      </c>
      <c r="AL239" s="7" t="str">
        <f>+IFERROR(VLOOKUP(AK239,Tabla1[],2,FALSE),"")</f>
        <v>PEH</v>
      </c>
      <c r="AM239" t="str">
        <f>+IFERROR(VLOOKUP(AL239,[1]!Tabla_áreas[#Data],3,FALSE),"")</f>
        <v/>
      </c>
      <c r="AN239" t="str">
        <f t="shared" si="9"/>
        <v>PEH-30-01</v>
      </c>
      <c r="AO239" t="str">
        <f>IFERROR(VLOOKUP(AN239,[1]!Tabla1[[#All],[HdP Cód Nuevo]:[HdP Nombre]],2,FALSE),"")</f>
        <v/>
      </c>
      <c r="AP239" t="str">
        <f t="shared" si="10"/>
        <v>\\SERVER2012\ingenieria de procesos\Hojas de proceso\\PEH-30-01 .xlsx</v>
      </c>
    </row>
    <row r="240" spans="2:42" x14ac:dyDescent="0.25">
      <c r="AJ240" s="7" t="s">
        <v>279</v>
      </c>
      <c r="AK240" t="s">
        <v>1161</v>
      </c>
      <c r="AL240" s="7" t="str">
        <f>+IFERROR(VLOOKUP(AK240,Tabla1[],2,FALSE),"")</f>
        <v>PEH</v>
      </c>
      <c r="AM240" t="str">
        <f>+IFERROR(VLOOKUP(AL240,[1]!Tabla_áreas[#Data],3,FALSE),"")</f>
        <v/>
      </c>
      <c r="AN240" t="str">
        <f t="shared" si="9"/>
        <v>PEH-30-05</v>
      </c>
      <c r="AO240" t="str">
        <f>IFERROR(VLOOKUP(AN240,[1]!Tabla1[[#All],[HdP Cód Nuevo]:[HdP Nombre]],2,FALSE),"")</f>
        <v/>
      </c>
      <c r="AP240" t="str">
        <f t="shared" si="10"/>
        <v>\\SERVER2012\ingenieria de procesos\Hojas de proceso\\PEH-30-05 .xlsx</v>
      </c>
    </row>
    <row r="241" spans="36:42" x14ac:dyDescent="0.25">
      <c r="AJ241" s="7" t="s">
        <v>280</v>
      </c>
      <c r="AL241" s="7" t="str">
        <f>+IFERROR(VLOOKUP(AK241,Tabla1[],2,FALSE),"")</f>
        <v/>
      </c>
      <c r="AM241" t="str">
        <f>+IFERROR(VLOOKUP(AL241,[1]!Tabla_áreas[#Data],3,FALSE),"")</f>
        <v/>
      </c>
      <c r="AN241" t="str">
        <f t="shared" si="9"/>
        <v/>
      </c>
      <c r="AO241" t="str">
        <f>IFERROR(VLOOKUP(AN241,[1]!Tabla1[[#All],[HdP Cód Nuevo]:[HdP Nombre]],2,FALSE),"")</f>
        <v/>
      </c>
      <c r="AP241" t="str">
        <f t="shared" si="10"/>
        <v/>
      </c>
    </row>
    <row r="242" spans="36:42" x14ac:dyDescent="0.25">
      <c r="AJ242" s="7" t="s">
        <v>281</v>
      </c>
      <c r="AL242" s="7" t="str">
        <f>+IFERROR(VLOOKUP(AK242,Tabla1[],2,FALSE),"")</f>
        <v/>
      </c>
      <c r="AM242" t="str">
        <f>+IFERROR(VLOOKUP(AL242,[1]!Tabla_áreas[#Data],3,FALSE),"")</f>
        <v/>
      </c>
      <c r="AN242" t="str">
        <f t="shared" si="9"/>
        <v/>
      </c>
      <c r="AO242" t="str">
        <f>IFERROR(VLOOKUP(AN242,[1]!Tabla1[[#All],[HdP Cód Nuevo]:[HdP Nombre]],2,FALSE),"")</f>
        <v/>
      </c>
      <c r="AP242" t="str">
        <f t="shared" si="10"/>
        <v/>
      </c>
    </row>
    <row r="243" spans="36:42" x14ac:dyDescent="0.25">
      <c r="AJ243" s="7" t="s">
        <v>282</v>
      </c>
      <c r="AL243" s="7" t="str">
        <f>+IFERROR(VLOOKUP(AK243,Tabla1[],2,FALSE),"")</f>
        <v/>
      </c>
      <c r="AM243" t="str">
        <f>+IFERROR(VLOOKUP(AL243,[1]!Tabla_áreas[#Data],3,FALSE),"")</f>
        <v/>
      </c>
      <c r="AN243" t="str">
        <f t="shared" si="9"/>
        <v/>
      </c>
      <c r="AO243" t="str">
        <f>IFERROR(VLOOKUP(AN243,[1]!Tabla1[[#All],[HdP Cód Nuevo]:[HdP Nombre]],2,FALSE),"")</f>
        <v/>
      </c>
      <c r="AP243" t="str">
        <f t="shared" si="10"/>
        <v/>
      </c>
    </row>
    <row r="244" spans="36:42" x14ac:dyDescent="0.25">
      <c r="AJ244" s="7" t="s">
        <v>283</v>
      </c>
      <c r="AK244" t="s">
        <v>950</v>
      </c>
      <c r="AL244" s="7" t="str">
        <f>+IFERROR(VLOOKUP(AK244,Tabla1[],2,FALSE),"")</f>
        <v/>
      </c>
      <c r="AM244" t="str">
        <f>+IFERROR(VLOOKUP(AL244,[1]!Tabla_áreas[#Data],3,FALSE),"")</f>
        <v/>
      </c>
      <c r="AN244" t="str">
        <f t="shared" si="9"/>
        <v/>
      </c>
      <c r="AO244" t="str">
        <f>IFERROR(VLOOKUP(AN244,[1]!Tabla1[[#All],[HdP Cód Nuevo]:[HdP Nombre]],2,FALSE),"")</f>
        <v/>
      </c>
      <c r="AP244" t="str">
        <f t="shared" si="10"/>
        <v/>
      </c>
    </row>
    <row r="245" spans="36:42" x14ac:dyDescent="0.25">
      <c r="AJ245" s="7" t="s">
        <v>284</v>
      </c>
      <c r="AK245" t="s">
        <v>1199</v>
      </c>
      <c r="AL245" s="7" t="str">
        <f>+IFERROR(VLOOKUP(AK245,Tabla1[],2,FALSE),"")</f>
        <v>EQU</v>
      </c>
      <c r="AM245" t="str">
        <f>+IFERROR(VLOOKUP(AL245,[1]!Tabla_áreas[#Data],3,FALSE),"")</f>
        <v/>
      </c>
      <c r="AN245" t="str">
        <f t="shared" si="9"/>
        <v>EQU-14-05</v>
      </c>
      <c r="AO245" t="str">
        <f>IFERROR(VLOOKUP(AN245,[1]!Tabla1[[#All],[HdP Cód Nuevo]:[HdP Nombre]],2,FALSE),"")</f>
        <v/>
      </c>
      <c r="AP245" t="str">
        <f t="shared" si="10"/>
        <v>\\SERVER2012\ingenieria de procesos\Hojas de proceso\\EQU-14-05 .xlsx</v>
      </c>
    </row>
    <row r="246" spans="36:42" x14ac:dyDescent="0.25">
      <c r="AJ246" s="7" t="s">
        <v>285</v>
      </c>
      <c r="AL246" s="7" t="str">
        <f>+IFERROR(VLOOKUP(AK246,Tabla1[],2,FALSE),"")</f>
        <v/>
      </c>
      <c r="AM246" t="str">
        <f>+IFERROR(VLOOKUP(AL246,[1]!Tabla_áreas[#Data],3,FALSE),"")</f>
        <v/>
      </c>
      <c r="AN246" t="str">
        <f t="shared" si="9"/>
        <v/>
      </c>
      <c r="AO246" t="str">
        <f>IFERROR(VLOOKUP(AN246,[1]!Tabla1[[#All],[HdP Cód Nuevo]:[HdP Nombre]],2,FALSE),"")</f>
        <v/>
      </c>
      <c r="AP246" t="str">
        <f t="shared" si="10"/>
        <v/>
      </c>
    </row>
    <row r="247" spans="36:42" x14ac:dyDescent="0.25">
      <c r="AJ247" s="7" t="s">
        <v>286</v>
      </c>
      <c r="AL247" s="7" t="str">
        <f>+IFERROR(VLOOKUP(AK247,Tabla1[],2,FALSE),"")</f>
        <v/>
      </c>
      <c r="AM247" t="str">
        <f>+IFERROR(VLOOKUP(AL247,[1]!Tabla_áreas[#Data],3,FALSE),"")</f>
        <v/>
      </c>
      <c r="AN247" t="str">
        <f t="shared" si="9"/>
        <v/>
      </c>
      <c r="AO247" t="str">
        <f>IFERROR(VLOOKUP(AN247,[1]!Tabla1[[#All],[HdP Cód Nuevo]:[HdP Nombre]],2,FALSE),"")</f>
        <v/>
      </c>
      <c r="AP247" t="str">
        <f t="shared" si="10"/>
        <v/>
      </c>
    </row>
    <row r="248" spans="36:42" x14ac:dyDescent="0.25">
      <c r="AJ248" s="7" t="s">
        <v>10</v>
      </c>
      <c r="AK248" t="s">
        <v>1200</v>
      </c>
      <c r="AL248" s="7" t="str">
        <f>+IFERROR(VLOOKUP(AK248,Tabla1[],2,FALSE),"")</f>
        <v>ARH</v>
      </c>
      <c r="AM248" t="str">
        <f>+IFERROR(VLOOKUP(AL248,[1]!Tabla_áreas[#Data],3,FALSE),"")</f>
        <v/>
      </c>
      <c r="AN248" t="str">
        <f t="shared" si="9"/>
        <v>ARH-13-01</v>
      </c>
      <c r="AO248" t="str">
        <f>IFERROR(VLOOKUP(AN248,[1]!Tabla1[[#All],[HdP Cód Nuevo]:[HdP Nombre]],2,FALSE),"")</f>
        <v/>
      </c>
      <c r="AP248" t="str">
        <f t="shared" si="10"/>
        <v>\\SERVER2012\ingenieria de procesos\Hojas de proceso\\ARH-13-01 .xlsx</v>
      </c>
    </row>
    <row r="249" spans="36:42" x14ac:dyDescent="0.25">
      <c r="AJ249" s="7" t="s">
        <v>287</v>
      </c>
      <c r="AK249" t="s">
        <v>1204</v>
      </c>
      <c r="AL249" s="7" t="str">
        <f>+IFERROR(VLOOKUP(AK249,Tabla1[],2,FALSE),"")</f>
        <v>SUB</v>
      </c>
      <c r="AM249" t="str">
        <f>+IFERROR(VLOOKUP(AL249,[1]!Tabla_áreas[#Data],3,FALSE),"")</f>
        <v/>
      </c>
      <c r="AN249" t="str">
        <f t="shared" si="9"/>
        <v>SUB-60-01</v>
      </c>
      <c r="AO249" t="str">
        <f>IFERROR(VLOOKUP(AN249,[1]!Tabla1[[#All],[HdP Cód Nuevo]:[HdP Nombre]],2,FALSE),"")</f>
        <v/>
      </c>
      <c r="AP249" t="str">
        <f t="shared" si="10"/>
        <v>\\SERVER2012\ingenieria de procesos\Hojas de proceso\\SUB-60-01 .xlsx</v>
      </c>
    </row>
    <row r="250" spans="36:42" x14ac:dyDescent="0.25">
      <c r="AJ250" s="7" t="s">
        <v>288</v>
      </c>
      <c r="AL250" s="7" t="str">
        <f>+IFERROR(VLOOKUP(AK250,Tabla1[],2,FALSE),"")</f>
        <v/>
      </c>
      <c r="AM250" t="str">
        <f>+IFERROR(VLOOKUP(AL250,[1]!Tabla_áreas[#Data],3,FALSE),"")</f>
        <v/>
      </c>
      <c r="AN250" t="str">
        <f t="shared" si="9"/>
        <v/>
      </c>
      <c r="AO250" t="str">
        <f>IFERROR(VLOOKUP(AN250,[1]!Tabla1[[#All],[HdP Cód Nuevo]:[HdP Nombre]],2,FALSE),"")</f>
        <v/>
      </c>
      <c r="AP250" t="str">
        <f t="shared" si="10"/>
        <v/>
      </c>
    </row>
    <row r="251" spans="36:42" x14ac:dyDescent="0.25">
      <c r="AJ251" s="7" t="s">
        <v>11</v>
      </c>
      <c r="AL251" s="7" t="str">
        <f>+IFERROR(VLOOKUP(AK251,Tabla1[],2,FALSE),"")</f>
        <v/>
      </c>
      <c r="AM251" t="str">
        <f>+IFERROR(VLOOKUP(AL251,[1]!Tabla_áreas[#Data],3,FALSE),"")</f>
        <v/>
      </c>
      <c r="AN251" t="str">
        <f t="shared" si="9"/>
        <v/>
      </c>
      <c r="AO251" t="str">
        <f>IFERROR(VLOOKUP(AN251,[1]!Tabla1[[#All],[HdP Cód Nuevo]:[HdP Nombre]],2,FALSE),"")</f>
        <v/>
      </c>
      <c r="AP251" t="str">
        <f t="shared" si="10"/>
        <v/>
      </c>
    </row>
    <row r="252" spans="36:42" x14ac:dyDescent="0.25">
      <c r="AJ252" s="7" t="s">
        <v>12</v>
      </c>
      <c r="AK252" t="s">
        <v>1201</v>
      </c>
      <c r="AL252" s="7" t="str">
        <f>+IFERROR(VLOOKUP(AK252,Tabla1[],2,FALSE),"")</f>
        <v>ARH</v>
      </c>
      <c r="AM252" t="str">
        <f>+IFERROR(VLOOKUP(AL252,[1]!Tabla_áreas[#Data],3,FALSE),"")</f>
        <v/>
      </c>
      <c r="AN252" t="str">
        <f t="shared" si="9"/>
        <v>ARH-15-12</v>
      </c>
      <c r="AO252" t="str">
        <f>IFERROR(VLOOKUP(AN252,[1]!Tabla1[[#All],[HdP Cód Nuevo]:[HdP Nombre]],2,FALSE),"")</f>
        <v/>
      </c>
      <c r="AP252" t="str">
        <f t="shared" si="10"/>
        <v>\\SERVER2012\ingenieria de procesos\Hojas de proceso\\ARH-15-12 .xlsx</v>
      </c>
    </row>
    <row r="253" spans="36:42" x14ac:dyDescent="0.25">
      <c r="AJ253" s="7" t="s">
        <v>289</v>
      </c>
      <c r="AL253" s="7" t="str">
        <f>+IFERROR(VLOOKUP(AK253,Tabla1[],2,FALSE),"")</f>
        <v/>
      </c>
      <c r="AM253" t="str">
        <f>+IFERROR(VLOOKUP(AL253,[1]!Tabla_áreas[#Data],3,FALSE),"")</f>
        <v/>
      </c>
      <c r="AN253" t="str">
        <f t="shared" si="9"/>
        <v/>
      </c>
      <c r="AO253" t="str">
        <f>IFERROR(VLOOKUP(AN253,[1]!Tabla1[[#All],[HdP Cód Nuevo]:[HdP Nombre]],2,FALSE),"")</f>
        <v/>
      </c>
      <c r="AP253" t="str">
        <f t="shared" si="10"/>
        <v/>
      </c>
    </row>
    <row r="254" spans="36:42" x14ac:dyDescent="0.25">
      <c r="AJ254" s="7" t="s">
        <v>290</v>
      </c>
      <c r="AL254" s="7" t="str">
        <f>+IFERROR(VLOOKUP(AK254,Tabla1[],2,FALSE),"")</f>
        <v/>
      </c>
      <c r="AM254" t="str">
        <f>+IFERROR(VLOOKUP(AL254,[1]!Tabla_áreas[#Data],3,FALSE),"")</f>
        <v/>
      </c>
      <c r="AN254" t="str">
        <f t="shared" si="9"/>
        <v/>
      </c>
      <c r="AO254" t="str">
        <f>IFERROR(VLOOKUP(AN254,[1]!Tabla1[[#All],[HdP Cód Nuevo]:[HdP Nombre]],2,FALSE),"")</f>
        <v/>
      </c>
      <c r="AP254" t="str">
        <f t="shared" si="10"/>
        <v/>
      </c>
    </row>
    <row r="255" spans="36:42" x14ac:dyDescent="0.25">
      <c r="AJ255" s="7" t="s">
        <v>291</v>
      </c>
      <c r="AK255" s="5" t="s">
        <v>1202</v>
      </c>
      <c r="AL255" s="7" t="str">
        <f>+IFERROR(VLOOKUP(AK255,Tabla1[],2,FALSE),"")</f>
        <v>ARH</v>
      </c>
      <c r="AM255" t="str">
        <f>+IFERROR(VLOOKUP(AL255,[1]!Tabla_áreas[#Data],3,FALSE),"")</f>
        <v/>
      </c>
      <c r="AN255" t="str">
        <f t="shared" si="9"/>
        <v>ARH-14-01</v>
      </c>
      <c r="AO255" t="str">
        <f>IFERROR(VLOOKUP(AN255,[1]!Tabla1[[#All],[HdP Cód Nuevo]:[HdP Nombre]],2,FALSE),"")</f>
        <v/>
      </c>
      <c r="AP255" t="str">
        <f t="shared" si="10"/>
        <v>\\SERVER2012\ingenieria de procesos\Hojas de proceso\\ARH-14-01 .xlsx</v>
      </c>
    </row>
    <row r="256" spans="36:42" x14ac:dyDescent="0.25">
      <c r="AJ256" s="7" t="s">
        <v>292</v>
      </c>
      <c r="AL256" s="7" t="str">
        <f>+IFERROR(VLOOKUP(AK256,Tabla1[],2,FALSE),"")</f>
        <v/>
      </c>
      <c r="AM256" t="str">
        <f>+IFERROR(VLOOKUP(AL256,[1]!Tabla_áreas[#Data],3,FALSE),"")</f>
        <v/>
      </c>
      <c r="AN256" t="str">
        <f t="shared" si="9"/>
        <v/>
      </c>
      <c r="AO256" t="str">
        <f>IFERROR(VLOOKUP(AN256,[1]!Tabla1[[#All],[HdP Cód Nuevo]:[HdP Nombre]],2,FALSE),"")</f>
        <v/>
      </c>
      <c r="AP256" t="str">
        <f t="shared" si="10"/>
        <v/>
      </c>
    </row>
    <row r="257" spans="36:42" x14ac:dyDescent="0.25">
      <c r="AJ257" s="7" t="s">
        <v>293</v>
      </c>
      <c r="AL257" s="7" t="str">
        <f>+IFERROR(VLOOKUP(AK257,Tabla1[],2,FALSE),"")</f>
        <v/>
      </c>
      <c r="AM257" t="str">
        <f>+IFERROR(VLOOKUP(AL257,[1]!Tabla_áreas[#Data],3,FALSE),"")</f>
        <v/>
      </c>
      <c r="AN257" t="str">
        <f t="shared" si="9"/>
        <v/>
      </c>
      <c r="AO257" t="str">
        <f>IFERROR(VLOOKUP(AN257,[1]!Tabla1[[#All],[HdP Cód Nuevo]:[HdP Nombre]],2,FALSE),"")</f>
        <v/>
      </c>
      <c r="AP257" t="str">
        <f t="shared" si="10"/>
        <v/>
      </c>
    </row>
    <row r="258" spans="36:42" x14ac:dyDescent="0.25">
      <c r="AJ258" s="7" t="s">
        <v>294</v>
      </c>
      <c r="AK258" s="5" t="s">
        <v>1107</v>
      </c>
      <c r="AL258" s="7" t="str">
        <f>+IFERROR(VLOOKUP(AK258,Tabla1[],2,FALSE),"")</f>
        <v>EQU</v>
      </c>
      <c r="AM258" t="str">
        <f>+IFERROR(VLOOKUP(AL258,[1]!Tabla_áreas[#Data],3,FALSE),"")</f>
        <v/>
      </c>
      <c r="AN258" t="str">
        <f t="shared" si="9"/>
        <v>EQU-05-10</v>
      </c>
      <c r="AO258" t="str">
        <f>IFERROR(VLOOKUP(AN258,[1]!Tabla1[[#All],[HdP Cód Nuevo]:[HdP Nombre]],2,FALSE),"")</f>
        <v/>
      </c>
      <c r="AP258" t="str">
        <f t="shared" si="10"/>
        <v>\\SERVER2012\ingenieria de procesos\Hojas de proceso\\EQU-05-10 .xlsx</v>
      </c>
    </row>
    <row r="259" spans="36:42" x14ac:dyDescent="0.25">
      <c r="AJ259" s="7" t="s">
        <v>295</v>
      </c>
      <c r="AL259" s="7" t="str">
        <f>+IFERROR(VLOOKUP(AK259,Tabla1[],2,FALSE),"")</f>
        <v/>
      </c>
      <c r="AM259" t="str">
        <f>+IFERROR(VLOOKUP(AL259,[1]!Tabla_áreas[#Data],3,FALSE),"")</f>
        <v/>
      </c>
      <c r="AN259" t="str">
        <f t="shared" ref="AN259:AN322" si="11">IF(AL259="","",AL259&amp;"-"&amp;RIGHT(AK259,5))</f>
        <v/>
      </c>
      <c r="AO259" t="str">
        <f>IFERROR(VLOOKUP(AN259,[1]!Tabla1[[#All],[HdP Cód Nuevo]:[HdP Nombre]],2,FALSE),"")</f>
        <v/>
      </c>
      <c r="AP259" t="str">
        <f t="shared" si="10"/>
        <v/>
      </c>
    </row>
    <row r="260" spans="36:42" x14ac:dyDescent="0.25">
      <c r="AJ260" s="7" t="s">
        <v>296</v>
      </c>
      <c r="AK260" t="s">
        <v>947</v>
      </c>
      <c r="AL260" s="7" t="str">
        <f>+IFERROR(VLOOKUP(AK260,Tabla1[],2,FALSE),"")</f>
        <v>CHA</v>
      </c>
      <c r="AM260" t="str">
        <f>+IFERROR(VLOOKUP(AL260,[1]!Tabla_áreas[#Data],3,FALSE),"")</f>
        <v/>
      </c>
      <c r="AN260" t="str">
        <f t="shared" si="11"/>
        <v>CHA-01-15</v>
      </c>
      <c r="AO260" t="str">
        <f>IFERROR(VLOOKUP(AN260,[1]!Tabla1[[#All],[HdP Cód Nuevo]:[HdP Nombre]],2,FALSE),"")</f>
        <v/>
      </c>
      <c r="AP260" t="str">
        <f t="shared" si="10"/>
        <v>\\SERVER2012\ingenieria de procesos\Hojas de proceso\\CHA-01-15 .xlsx</v>
      </c>
    </row>
    <row r="261" spans="36:42" x14ac:dyDescent="0.25">
      <c r="AJ261" s="7" t="s">
        <v>297</v>
      </c>
      <c r="AL261" s="7" t="str">
        <f>+IFERROR(VLOOKUP(AK261,Tabla1[],2,FALSE),"")</f>
        <v/>
      </c>
      <c r="AM261" t="str">
        <f>+IFERROR(VLOOKUP(AL261,[1]!Tabla_áreas[#Data],3,FALSE),"")</f>
        <v/>
      </c>
      <c r="AN261" t="str">
        <f t="shared" si="11"/>
        <v/>
      </c>
      <c r="AO261" t="str">
        <f>IFERROR(VLOOKUP(AN261,[1]!Tabla1[[#All],[HdP Cód Nuevo]:[HdP Nombre]],2,FALSE),"")</f>
        <v/>
      </c>
      <c r="AP261" t="str">
        <f t="shared" si="10"/>
        <v/>
      </c>
    </row>
    <row r="262" spans="36:42" x14ac:dyDescent="0.25">
      <c r="AJ262" s="7" t="s">
        <v>298</v>
      </c>
      <c r="AL262" s="7" t="str">
        <f>+IFERROR(VLOOKUP(AK262,Tabla1[],2,FALSE),"")</f>
        <v/>
      </c>
      <c r="AM262" t="str">
        <f>+IFERROR(VLOOKUP(AL262,[1]!Tabla_áreas[#Data],3,FALSE),"")</f>
        <v/>
      </c>
      <c r="AN262" t="str">
        <f t="shared" si="11"/>
        <v/>
      </c>
      <c r="AO262" t="str">
        <f>IFERROR(VLOOKUP(AN262,[1]!Tabla1[[#All],[HdP Cód Nuevo]:[HdP Nombre]],2,FALSE),"")</f>
        <v/>
      </c>
      <c r="AP262" t="str">
        <f t="shared" si="10"/>
        <v/>
      </c>
    </row>
    <row r="263" spans="36:42" x14ac:dyDescent="0.25">
      <c r="AJ263" s="7" t="s">
        <v>299</v>
      </c>
      <c r="AL263" s="7" t="str">
        <f>+IFERROR(VLOOKUP(AK263,Tabla1[],2,FALSE),"")</f>
        <v/>
      </c>
      <c r="AM263" t="str">
        <f>+IFERROR(VLOOKUP(AL263,[1]!Tabla_áreas[#Data],3,FALSE),"")</f>
        <v/>
      </c>
      <c r="AN263" t="str">
        <f t="shared" si="11"/>
        <v/>
      </c>
      <c r="AO263" t="str">
        <f>IFERROR(VLOOKUP(AN263,[1]!Tabla1[[#All],[HdP Cód Nuevo]:[HdP Nombre]],2,FALSE),"")</f>
        <v/>
      </c>
      <c r="AP263" t="str">
        <f t="shared" si="10"/>
        <v/>
      </c>
    </row>
    <row r="264" spans="36:42" x14ac:dyDescent="0.25">
      <c r="AJ264" s="7" t="s">
        <v>300</v>
      </c>
      <c r="AL264" s="7" t="str">
        <f>+IFERROR(VLOOKUP(AK264,Tabla1[],2,FALSE),"")</f>
        <v/>
      </c>
      <c r="AM264" t="str">
        <f>+IFERROR(VLOOKUP(AL264,[1]!Tabla_áreas[#Data],3,FALSE),"")</f>
        <v/>
      </c>
      <c r="AN264" t="str">
        <f t="shared" si="11"/>
        <v/>
      </c>
      <c r="AO264" t="str">
        <f>IFERROR(VLOOKUP(AN264,[1]!Tabla1[[#All],[HdP Cód Nuevo]:[HdP Nombre]],2,FALSE),"")</f>
        <v/>
      </c>
      <c r="AP264" t="str">
        <f t="shared" si="10"/>
        <v/>
      </c>
    </row>
    <row r="265" spans="36:42" x14ac:dyDescent="0.25">
      <c r="AJ265" s="7" t="s">
        <v>301</v>
      </c>
      <c r="AL265" s="7" t="str">
        <f>+IFERROR(VLOOKUP(AK265,Tabla1[],2,FALSE),"")</f>
        <v/>
      </c>
      <c r="AM265" t="str">
        <f>+IFERROR(VLOOKUP(AL265,[1]!Tabla_áreas[#Data],3,FALSE),"")</f>
        <v/>
      </c>
      <c r="AN265" t="str">
        <f t="shared" si="11"/>
        <v/>
      </c>
      <c r="AO265" t="str">
        <f>IFERROR(VLOOKUP(AN265,[1]!Tabla1[[#All],[HdP Cód Nuevo]:[HdP Nombre]],2,FALSE),"")</f>
        <v/>
      </c>
      <c r="AP265" t="str">
        <f t="shared" si="10"/>
        <v/>
      </c>
    </row>
    <row r="266" spans="36:42" x14ac:dyDescent="0.25">
      <c r="AJ266" s="7" t="s">
        <v>302</v>
      </c>
      <c r="AL266" s="7" t="str">
        <f>+IFERROR(VLOOKUP(AK266,Tabla1[],2,FALSE),"")</f>
        <v/>
      </c>
      <c r="AM266" t="str">
        <f>+IFERROR(VLOOKUP(AL266,[1]!Tabla_áreas[#Data],3,FALSE),"")</f>
        <v/>
      </c>
      <c r="AN266" t="str">
        <f t="shared" si="11"/>
        <v/>
      </c>
      <c r="AO266" t="str">
        <f>IFERROR(VLOOKUP(AN266,[1]!Tabla1[[#All],[HdP Cód Nuevo]:[HdP Nombre]],2,FALSE),"")</f>
        <v/>
      </c>
      <c r="AP266" t="str">
        <f t="shared" si="10"/>
        <v/>
      </c>
    </row>
    <row r="267" spans="36:42" x14ac:dyDescent="0.25">
      <c r="AJ267" s="7" t="s">
        <v>303</v>
      </c>
      <c r="AL267" s="7" t="str">
        <f>+IFERROR(VLOOKUP(AK267,Tabla1[],2,FALSE),"")</f>
        <v/>
      </c>
      <c r="AM267" t="str">
        <f>+IFERROR(VLOOKUP(AL267,[1]!Tabla_áreas[#Data],3,FALSE),"")</f>
        <v/>
      </c>
      <c r="AN267" t="str">
        <f t="shared" si="11"/>
        <v/>
      </c>
      <c r="AO267" t="str">
        <f>IFERROR(VLOOKUP(AN267,[1]!Tabla1[[#All],[HdP Cód Nuevo]:[HdP Nombre]],2,FALSE),"")</f>
        <v/>
      </c>
      <c r="AP267" t="str">
        <f t="shared" si="10"/>
        <v/>
      </c>
    </row>
    <row r="268" spans="36:42" x14ac:dyDescent="0.25">
      <c r="AJ268" s="7" t="s">
        <v>304</v>
      </c>
      <c r="AL268" s="7" t="str">
        <f>+IFERROR(VLOOKUP(AK268,Tabla1[],2,FALSE),"")</f>
        <v/>
      </c>
      <c r="AM268" t="str">
        <f>+IFERROR(VLOOKUP(AL268,[1]!Tabla_áreas[#Data],3,FALSE),"")</f>
        <v/>
      </c>
      <c r="AN268" t="str">
        <f t="shared" si="11"/>
        <v/>
      </c>
      <c r="AO268" t="str">
        <f>IFERROR(VLOOKUP(AN268,[1]!Tabla1[[#All],[HdP Cód Nuevo]:[HdP Nombre]],2,FALSE),"")</f>
        <v/>
      </c>
      <c r="AP268" t="str">
        <f t="shared" si="10"/>
        <v/>
      </c>
    </row>
    <row r="269" spans="36:42" x14ac:dyDescent="0.25">
      <c r="AJ269" s="7" t="s">
        <v>305</v>
      </c>
      <c r="AL269" s="7" t="str">
        <f>+IFERROR(VLOOKUP(AK269,Tabla1[],2,FALSE),"")</f>
        <v/>
      </c>
      <c r="AM269" t="str">
        <f>+IFERROR(VLOOKUP(AL269,[1]!Tabla_áreas[#Data],3,FALSE),"")</f>
        <v/>
      </c>
      <c r="AN269" t="str">
        <f t="shared" si="11"/>
        <v/>
      </c>
      <c r="AO269" t="str">
        <f>IFERROR(VLOOKUP(AN269,[1]!Tabla1[[#All],[HdP Cód Nuevo]:[HdP Nombre]],2,FALSE),"")</f>
        <v/>
      </c>
      <c r="AP269" t="str">
        <f t="shared" si="10"/>
        <v/>
      </c>
    </row>
    <row r="270" spans="36:42" x14ac:dyDescent="0.25">
      <c r="AJ270" s="7" t="s">
        <v>306</v>
      </c>
      <c r="AL270" s="7" t="str">
        <f>+IFERROR(VLOOKUP(AK270,Tabla1[],2,FALSE),"")</f>
        <v/>
      </c>
      <c r="AM270" t="str">
        <f>+IFERROR(VLOOKUP(AL270,[1]!Tabla_áreas[#Data],3,FALSE),"")</f>
        <v/>
      </c>
      <c r="AN270" t="str">
        <f t="shared" si="11"/>
        <v/>
      </c>
      <c r="AO270" t="str">
        <f>IFERROR(VLOOKUP(AN270,[1]!Tabla1[[#All],[HdP Cód Nuevo]:[HdP Nombre]],2,FALSE),"")</f>
        <v/>
      </c>
      <c r="AP270" t="str">
        <f t="shared" si="10"/>
        <v/>
      </c>
    </row>
    <row r="271" spans="36:42" x14ac:dyDescent="0.25">
      <c r="AJ271" s="7" t="s">
        <v>307</v>
      </c>
      <c r="AL271" s="7" t="str">
        <f>+IFERROR(VLOOKUP(AK271,Tabla1[],2,FALSE),"")</f>
        <v/>
      </c>
      <c r="AM271" t="str">
        <f>+IFERROR(VLOOKUP(AL271,[1]!Tabla_áreas[#Data],3,FALSE),"")</f>
        <v/>
      </c>
      <c r="AN271" t="str">
        <f t="shared" si="11"/>
        <v/>
      </c>
      <c r="AO271" t="str">
        <f>IFERROR(VLOOKUP(AN271,[1]!Tabla1[[#All],[HdP Cód Nuevo]:[HdP Nombre]],2,FALSE),"")</f>
        <v/>
      </c>
      <c r="AP271" t="str">
        <f t="shared" si="10"/>
        <v/>
      </c>
    </row>
    <row r="272" spans="36:42" x14ac:dyDescent="0.25">
      <c r="AJ272" s="7" t="s">
        <v>308</v>
      </c>
      <c r="AL272" s="7" t="str">
        <f>+IFERROR(VLOOKUP(AK272,Tabla1[],2,FALSE),"")</f>
        <v/>
      </c>
      <c r="AM272" t="str">
        <f>+IFERROR(VLOOKUP(AL272,[1]!Tabla_áreas[#Data],3,FALSE),"")</f>
        <v/>
      </c>
      <c r="AN272" t="str">
        <f t="shared" si="11"/>
        <v/>
      </c>
      <c r="AO272" t="str">
        <f>IFERROR(VLOOKUP(AN272,[1]!Tabla1[[#All],[HdP Cód Nuevo]:[HdP Nombre]],2,FALSE),"")</f>
        <v/>
      </c>
      <c r="AP272" t="str">
        <f t="shared" si="10"/>
        <v/>
      </c>
    </row>
    <row r="273" spans="36:42" x14ac:dyDescent="0.25">
      <c r="AJ273" s="7" t="s">
        <v>309</v>
      </c>
      <c r="AL273" s="7" t="str">
        <f>+IFERROR(VLOOKUP(AK273,Tabla1[],2,FALSE),"")</f>
        <v/>
      </c>
      <c r="AM273" t="str">
        <f>+IFERROR(VLOOKUP(AL273,[1]!Tabla_áreas[#Data],3,FALSE),"")</f>
        <v/>
      </c>
      <c r="AN273" t="str">
        <f t="shared" si="11"/>
        <v/>
      </c>
      <c r="AO273" t="str">
        <f>IFERROR(VLOOKUP(AN273,[1]!Tabla1[[#All],[HdP Cód Nuevo]:[HdP Nombre]],2,FALSE),"")</f>
        <v/>
      </c>
      <c r="AP273" t="str">
        <f t="shared" si="10"/>
        <v/>
      </c>
    </row>
    <row r="274" spans="36:42" x14ac:dyDescent="0.25">
      <c r="AJ274" s="7" t="s">
        <v>310</v>
      </c>
      <c r="AL274" s="7" t="str">
        <f>+IFERROR(VLOOKUP(AK274,Tabla1[],2,FALSE),"")</f>
        <v/>
      </c>
      <c r="AM274" t="str">
        <f>+IFERROR(VLOOKUP(AL274,[1]!Tabla_áreas[#Data],3,FALSE),"")</f>
        <v/>
      </c>
      <c r="AN274" t="str">
        <f t="shared" si="11"/>
        <v/>
      </c>
      <c r="AO274" t="str">
        <f>IFERROR(VLOOKUP(AN274,[1]!Tabla1[[#All],[HdP Cód Nuevo]:[HdP Nombre]],2,FALSE),"")</f>
        <v/>
      </c>
      <c r="AP274" t="str">
        <f t="shared" si="10"/>
        <v/>
      </c>
    </row>
    <row r="275" spans="36:42" x14ac:dyDescent="0.25">
      <c r="AJ275" s="7" t="s">
        <v>311</v>
      </c>
      <c r="AL275" s="7" t="str">
        <f>+IFERROR(VLOOKUP(AK275,Tabla1[],2,FALSE),"")</f>
        <v/>
      </c>
      <c r="AM275" t="str">
        <f>+IFERROR(VLOOKUP(AL275,[1]!Tabla_áreas[#Data],3,FALSE),"")</f>
        <v/>
      </c>
      <c r="AN275" t="str">
        <f t="shared" si="11"/>
        <v/>
      </c>
      <c r="AO275" t="str">
        <f>IFERROR(VLOOKUP(AN275,[1]!Tabla1[[#All],[HdP Cód Nuevo]:[HdP Nombre]],2,FALSE),"")</f>
        <v/>
      </c>
      <c r="AP275" t="str">
        <f t="shared" ref="AP275:AP338" si="12">IF(AL275="","",$AK$4&amp;AM275&amp;"\"&amp;AN275&amp;" "&amp;AO275&amp;$AK$5)</f>
        <v/>
      </c>
    </row>
    <row r="276" spans="36:42" x14ac:dyDescent="0.25">
      <c r="AJ276" s="7" t="s">
        <v>312</v>
      </c>
      <c r="AL276" s="7" t="str">
        <f>+IFERROR(VLOOKUP(AK276,Tabla1[],2,FALSE),"")</f>
        <v/>
      </c>
      <c r="AM276" t="str">
        <f>+IFERROR(VLOOKUP(AL276,[1]!Tabla_áreas[#Data],3,FALSE),"")</f>
        <v/>
      </c>
      <c r="AN276" t="str">
        <f t="shared" si="11"/>
        <v/>
      </c>
      <c r="AO276" t="str">
        <f>IFERROR(VLOOKUP(AN276,[1]!Tabla1[[#All],[HdP Cód Nuevo]:[HdP Nombre]],2,FALSE),"")</f>
        <v/>
      </c>
      <c r="AP276" t="str">
        <f t="shared" si="12"/>
        <v/>
      </c>
    </row>
    <row r="277" spans="36:42" x14ac:dyDescent="0.25">
      <c r="AJ277" s="7" t="s">
        <v>313</v>
      </c>
      <c r="AL277" s="7" t="str">
        <f>+IFERROR(VLOOKUP(AK277,Tabla1[],2,FALSE),"")</f>
        <v/>
      </c>
      <c r="AM277" t="str">
        <f>+IFERROR(VLOOKUP(AL277,[1]!Tabla_áreas[#Data],3,FALSE),"")</f>
        <v/>
      </c>
      <c r="AN277" t="str">
        <f t="shared" si="11"/>
        <v/>
      </c>
      <c r="AO277" t="str">
        <f>IFERROR(VLOOKUP(AN277,[1]!Tabla1[[#All],[HdP Cód Nuevo]:[HdP Nombre]],2,FALSE),"")</f>
        <v/>
      </c>
      <c r="AP277" t="str">
        <f t="shared" si="12"/>
        <v/>
      </c>
    </row>
    <row r="278" spans="36:42" x14ac:dyDescent="0.25">
      <c r="AJ278" s="7" t="s">
        <v>314</v>
      </c>
      <c r="AL278" s="7" t="str">
        <f>+IFERROR(VLOOKUP(AK278,Tabla1[],2,FALSE),"")</f>
        <v/>
      </c>
      <c r="AM278" t="str">
        <f>+IFERROR(VLOOKUP(AL278,[1]!Tabla_áreas[#Data],3,FALSE),"")</f>
        <v/>
      </c>
      <c r="AN278" t="str">
        <f t="shared" si="11"/>
        <v/>
      </c>
      <c r="AO278" t="str">
        <f>IFERROR(VLOOKUP(AN278,[1]!Tabla1[[#All],[HdP Cód Nuevo]:[HdP Nombre]],2,FALSE),"")</f>
        <v/>
      </c>
      <c r="AP278" t="str">
        <f t="shared" si="12"/>
        <v/>
      </c>
    </row>
    <row r="279" spans="36:42" x14ac:dyDescent="0.25">
      <c r="AJ279" s="7" t="s">
        <v>315</v>
      </c>
      <c r="AL279" s="7" t="str">
        <f>+IFERROR(VLOOKUP(AK279,Tabla1[],2,FALSE),"")</f>
        <v/>
      </c>
      <c r="AM279" t="str">
        <f>+IFERROR(VLOOKUP(AL279,[1]!Tabla_áreas[#Data],3,FALSE),"")</f>
        <v/>
      </c>
      <c r="AN279" t="str">
        <f t="shared" si="11"/>
        <v/>
      </c>
      <c r="AO279" t="str">
        <f>IFERROR(VLOOKUP(AN279,[1]!Tabla1[[#All],[HdP Cód Nuevo]:[HdP Nombre]],2,FALSE),"")</f>
        <v/>
      </c>
      <c r="AP279" t="str">
        <f t="shared" si="12"/>
        <v/>
      </c>
    </row>
    <row r="280" spans="36:42" x14ac:dyDescent="0.25">
      <c r="AJ280" s="7" t="s">
        <v>316</v>
      </c>
      <c r="AL280" s="7" t="str">
        <f>+IFERROR(VLOOKUP(AK280,Tabla1[],2,FALSE),"")</f>
        <v/>
      </c>
      <c r="AM280" t="str">
        <f>+IFERROR(VLOOKUP(AL280,[1]!Tabla_áreas[#Data],3,FALSE),"")</f>
        <v/>
      </c>
      <c r="AN280" t="str">
        <f t="shared" si="11"/>
        <v/>
      </c>
      <c r="AO280" t="str">
        <f>IFERROR(VLOOKUP(AN280,[1]!Tabla1[[#All],[HdP Cód Nuevo]:[HdP Nombre]],2,FALSE),"")</f>
        <v/>
      </c>
      <c r="AP280" t="str">
        <f t="shared" si="12"/>
        <v/>
      </c>
    </row>
    <row r="281" spans="36:42" x14ac:dyDescent="0.25">
      <c r="AJ281" s="7" t="s">
        <v>317</v>
      </c>
      <c r="AL281" s="7" t="str">
        <f>+IFERROR(VLOOKUP(AK281,Tabla1[],2,FALSE),"")</f>
        <v/>
      </c>
      <c r="AM281" t="str">
        <f>+IFERROR(VLOOKUP(AL281,[1]!Tabla_áreas[#Data],3,FALSE),"")</f>
        <v/>
      </c>
      <c r="AN281" t="str">
        <f t="shared" si="11"/>
        <v/>
      </c>
      <c r="AO281" t="str">
        <f>IFERROR(VLOOKUP(AN281,[1]!Tabla1[[#All],[HdP Cód Nuevo]:[HdP Nombre]],2,FALSE),"")</f>
        <v/>
      </c>
      <c r="AP281" t="str">
        <f t="shared" si="12"/>
        <v/>
      </c>
    </row>
    <row r="282" spans="36:42" x14ac:dyDescent="0.25">
      <c r="AJ282" s="7" t="s">
        <v>318</v>
      </c>
      <c r="AL282" s="7" t="str">
        <f>+IFERROR(VLOOKUP(AK282,Tabla1[],2,FALSE),"")</f>
        <v/>
      </c>
      <c r="AM282" t="str">
        <f>+IFERROR(VLOOKUP(AL282,[1]!Tabla_áreas[#Data],3,FALSE),"")</f>
        <v/>
      </c>
      <c r="AN282" t="str">
        <f t="shared" si="11"/>
        <v/>
      </c>
      <c r="AO282" t="str">
        <f>IFERROR(VLOOKUP(AN282,[1]!Tabla1[[#All],[HdP Cód Nuevo]:[HdP Nombre]],2,FALSE),"")</f>
        <v/>
      </c>
      <c r="AP282" t="str">
        <f t="shared" si="12"/>
        <v/>
      </c>
    </row>
    <row r="283" spans="36:42" x14ac:dyDescent="0.25">
      <c r="AJ283" s="7" t="s">
        <v>319</v>
      </c>
      <c r="AL283" s="7" t="str">
        <f>+IFERROR(VLOOKUP(AK283,Tabla1[],2,FALSE),"")</f>
        <v/>
      </c>
      <c r="AM283" t="str">
        <f>+IFERROR(VLOOKUP(AL283,[1]!Tabla_áreas[#Data],3,FALSE),"")</f>
        <v/>
      </c>
      <c r="AN283" t="str">
        <f t="shared" si="11"/>
        <v/>
      </c>
      <c r="AO283" t="str">
        <f>IFERROR(VLOOKUP(AN283,[1]!Tabla1[[#All],[HdP Cód Nuevo]:[HdP Nombre]],2,FALSE),"")</f>
        <v/>
      </c>
      <c r="AP283" t="str">
        <f t="shared" si="12"/>
        <v/>
      </c>
    </row>
    <row r="284" spans="36:42" x14ac:dyDescent="0.25">
      <c r="AJ284" s="7" t="s">
        <v>320</v>
      </c>
      <c r="AL284" s="7" t="str">
        <f>+IFERROR(VLOOKUP(AK284,Tabla1[],2,FALSE),"")</f>
        <v/>
      </c>
      <c r="AM284" t="str">
        <f>+IFERROR(VLOOKUP(AL284,[1]!Tabla_áreas[#Data],3,FALSE),"")</f>
        <v/>
      </c>
      <c r="AN284" t="str">
        <f t="shared" si="11"/>
        <v/>
      </c>
      <c r="AO284" t="str">
        <f>IFERROR(VLOOKUP(AN284,[1]!Tabla1[[#All],[HdP Cód Nuevo]:[HdP Nombre]],2,FALSE),"")</f>
        <v/>
      </c>
      <c r="AP284" t="str">
        <f t="shared" si="12"/>
        <v/>
      </c>
    </row>
    <row r="285" spans="36:42" x14ac:dyDescent="0.25">
      <c r="AJ285" s="7" t="s">
        <v>321</v>
      </c>
      <c r="AL285" s="7" t="str">
        <f>+IFERROR(VLOOKUP(AK285,Tabla1[],2,FALSE),"")</f>
        <v/>
      </c>
      <c r="AM285" t="str">
        <f>+IFERROR(VLOOKUP(AL285,[1]!Tabla_áreas[#Data],3,FALSE),"")</f>
        <v/>
      </c>
      <c r="AN285" t="str">
        <f t="shared" si="11"/>
        <v/>
      </c>
      <c r="AO285" t="str">
        <f>IFERROR(VLOOKUP(AN285,[1]!Tabla1[[#All],[HdP Cód Nuevo]:[HdP Nombre]],2,FALSE),"")</f>
        <v/>
      </c>
      <c r="AP285" t="str">
        <f t="shared" si="12"/>
        <v/>
      </c>
    </row>
    <row r="286" spans="36:42" x14ac:dyDescent="0.25">
      <c r="AJ286" s="7" t="s">
        <v>322</v>
      </c>
      <c r="AL286" s="7" t="str">
        <f>+IFERROR(VLOOKUP(AK286,Tabla1[],2,FALSE),"")</f>
        <v/>
      </c>
      <c r="AM286" t="str">
        <f>+IFERROR(VLOOKUP(AL286,[1]!Tabla_áreas[#Data],3,FALSE),"")</f>
        <v/>
      </c>
      <c r="AN286" t="str">
        <f t="shared" si="11"/>
        <v/>
      </c>
      <c r="AO286" t="str">
        <f>IFERROR(VLOOKUP(AN286,[1]!Tabla1[[#All],[HdP Cód Nuevo]:[HdP Nombre]],2,FALSE),"")</f>
        <v/>
      </c>
      <c r="AP286" t="str">
        <f t="shared" si="12"/>
        <v/>
      </c>
    </row>
    <row r="287" spans="36:42" x14ac:dyDescent="0.25">
      <c r="AJ287" s="7" t="s">
        <v>323</v>
      </c>
      <c r="AL287" s="7" t="str">
        <f>+IFERROR(VLOOKUP(AK287,Tabla1[],2,FALSE),"")</f>
        <v/>
      </c>
      <c r="AM287" t="str">
        <f>+IFERROR(VLOOKUP(AL287,[1]!Tabla_áreas[#Data],3,FALSE),"")</f>
        <v/>
      </c>
      <c r="AN287" t="str">
        <f t="shared" si="11"/>
        <v/>
      </c>
      <c r="AO287" t="str">
        <f>IFERROR(VLOOKUP(AN287,[1]!Tabla1[[#All],[HdP Cód Nuevo]:[HdP Nombre]],2,FALSE),"")</f>
        <v/>
      </c>
      <c r="AP287" t="str">
        <f t="shared" si="12"/>
        <v/>
      </c>
    </row>
    <row r="288" spans="36:42" x14ac:dyDescent="0.25">
      <c r="AJ288" s="7" t="s">
        <v>324</v>
      </c>
      <c r="AL288" s="7" t="str">
        <f>+IFERROR(VLOOKUP(AK288,Tabla1[],2,FALSE),"")</f>
        <v/>
      </c>
      <c r="AM288" t="str">
        <f>+IFERROR(VLOOKUP(AL288,[1]!Tabla_áreas[#Data],3,FALSE),"")</f>
        <v/>
      </c>
      <c r="AN288" t="str">
        <f t="shared" si="11"/>
        <v/>
      </c>
      <c r="AO288" t="str">
        <f>IFERROR(VLOOKUP(AN288,[1]!Tabla1[[#All],[HdP Cód Nuevo]:[HdP Nombre]],2,FALSE),"")</f>
        <v/>
      </c>
      <c r="AP288" t="str">
        <f t="shared" si="12"/>
        <v/>
      </c>
    </row>
    <row r="289" spans="36:42" x14ac:dyDescent="0.25">
      <c r="AJ289" s="7" t="s">
        <v>325</v>
      </c>
      <c r="AL289" s="7" t="str">
        <f>+IFERROR(VLOOKUP(AK289,Tabla1[],2,FALSE),"")</f>
        <v/>
      </c>
      <c r="AM289" t="str">
        <f>+IFERROR(VLOOKUP(AL289,[1]!Tabla_áreas[#Data],3,FALSE),"")</f>
        <v/>
      </c>
      <c r="AN289" t="str">
        <f t="shared" si="11"/>
        <v/>
      </c>
      <c r="AO289" t="str">
        <f>IFERROR(VLOOKUP(AN289,[1]!Tabla1[[#All],[HdP Cód Nuevo]:[HdP Nombre]],2,FALSE),"")</f>
        <v/>
      </c>
      <c r="AP289" t="str">
        <f t="shared" si="12"/>
        <v/>
      </c>
    </row>
    <row r="290" spans="36:42" x14ac:dyDescent="0.25">
      <c r="AJ290" s="7" t="s">
        <v>326</v>
      </c>
      <c r="AL290" s="7" t="str">
        <f>+IFERROR(VLOOKUP(AK290,Tabla1[],2,FALSE),"")</f>
        <v/>
      </c>
      <c r="AM290" t="str">
        <f>+IFERROR(VLOOKUP(AL290,[1]!Tabla_áreas[#Data],3,FALSE),"")</f>
        <v/>
      </c>
      <c r="AN290" t="str">
        <f t="shared" si="11"/>
        <v/>
      </c>
      <c r="AO290" t="str">
        <f>IFERROR(VLOOKUP(AN290,[1]!Tabla1[[#All],[HdP Cód Nuevo]:[HdP Nombre]],2,FALSE),"")</f>
        <v/>
      </c>
      <c r="AP290" t="str">
        <f t="shared" si="12"/>
        <v/>
      </c>
    </row>
    <row r="291" spans="36:42" x14ac:dyDescent="0.25">
      <c r="AJ291" s="7" t="s">
        <v>327</v>
      </c>
      <c r="AL291" s="7" t="str">
        <f>+IFERROR(VLOOKUP(AK291,Tabla1[],2,FALSE),"")</f>
        <v/>
      </c>
      <c r="AM291" t="str">
        <f>+IFERROR(VLOOKUP(AL291,[1]!Tabla_áreas[#Data],3,FALSE),"")</f>
        <v/>
      </c>
      <c r="AN291" t="str">
        <f t="shared" si="11"/>
        <v/>
      </c>
      <c r="AO291" t="str">
        <f>IFERROR(VLOOKUP(AN291,[1]!Tabla1[[#All],[HdP Cód Nuevo]:[HdP Nombre]],2,FALSE),"")</f>
        <v/>
      </c>
      <c r="AP291" t="str">
        <f t="shared" si="12"/>
        <v/>
      </c>
    </row>
    <row r="292" spans="36:42" x14ac:dyDescent="0.25">
      <c r="AJ292" s="7" t="s">
        <v>328</v>
      </c>
      <c r="AL292" s="7" t="str">
        <f>+IFERROR(VLOOKUP(AK292,Tabla1[],2,FALSE),"")</f>
        <v/>
      </c>
      <c r="AM292" t="str">
        <f>+IFERROR(VLOOKUP(AL292,[1]!Tabla_áreas[#Data],3,FALSE),"")</f>
        <v/>
      </c>
      <c r="AN292" t="str">
        <f t="shared" si="11"/>
        <v/>
      </c>
      <c r="AO292" t="str">
        <f>IFERROR(VLOOKUP(AN292,[1]!Tabla1[[#All],[HdP Cód Nuevo]:[HdP Nombre]],2,FALSE),"")</f>
        <v/>
      </c>
      <c r="AP292" t="str">
        <f t="shared" si="12"/>
        <v/>
      </c>
    </row>
    <row r="293" spans="36:42" x14ac:dyDescent="0.25">
      <c r="AJ293" s="7" t="s">
        <v>329</v>
      </c>
      <c r="AL293" s="7" t="str">
        <f>+IFERROR(VLOOKUP(AK293,Tabla1[],2,FALSE),"")</f>
        <v/>
      </c>
      <c r="AM293" t="str">
        <f>+IFERROR(VLOOKUP(AL293,[1]!Tabla_áreas[#Data],3,FALSE),"")</f>
        <v/>
      </c>
      <c r="AN293" t="str">
        <f t="shared" si="11"/>
        <v/>
      </c>
      <c r="AO293" t="str">
        <f>IFERROR(VLOOKUP(AN293,[1]!Tabla1[[#All],[HdP Cód Nuevo]:[HdP Nombre]],2,FALSE),"")</f>
        <v/>
      </c>
      <c r="AP293" t="str">
        <f t="shared" si="12"/>
        <v/>
      </c>
    </row>
    <row r="294" spans="36:42" x14ac:dyDescent="0.25">
      <c r="AJ294" s="7" t="s">
        <v>330</v>
      </c>
      <c r="AL294" s="7" t="str">
        <f>+IFERROR(VLOOKUP(AK294,Tabla1[],2,FALSE),"")</f>
        <v/>
      </c>
      <c r="AM294" t="str">
        <f>+IFERROR(VLOOKUP(AL294,[1]!Tabla_áreas[#Data],3,FALSE),"")</f>
        <v/>
      </c>
      <c r="AN294" t="str">
        <f t="shared" si="11"/>
        <v/>
      </c>
      <c r="AO294" t="str">
        <f>IFERROR(VLOOKUP(AN294,[1]!Tabla1[[#All],[HdP Cód Nuevo]:[HdP Nombre]],2,FALSE),"")</f>
        <v/>
      </c>
      <c r="AP294" t="str">
        <f t="shared" si="12"/>
        <v/>
      </c>
    </row>
    <row r="295" spans="36:42" x14ac:dyDescent="0.25">
      <c r="AJ295" s="7" t="s">
        <v>331</v>
      </c>
      <c r="AL295" s="7" t="str">
        <f>+IFERROR(VLOOKUP(AK295,Tabla1[],2,FALSE),"")</f>
        <v/>
      </c>
      <c r="AM295" t="str">
        <f>+IFERROR(VLOOKUP(AL295,[1]!Tabla_áreas[#Data],3,FALSE),"")</f>
        <v/>
      </c>
      <c r="AN295" t="str">
        <f t="shared" si="11"/>
        <v/>
      </c>
      <c r="AO295" t="str">
        <f>IFERROR(VLOOKUP(AN295,[1]!Tabla1[[#All],[HdP Cód Nuevo]:[HdP Nombre]],2,FALSE),"")</f>
        <v/>
      </c>
      <c r="AP295" t="str">
        <f t="shared" si="12"/>
        <v/>
      </c>
    </row>
    <row r="296" spans="36:42" x14ac:dyDescent="0.25">
      <c r="AJ296" s="7" t="s">
        <v>332</v>
      </c>
      <c r="AL296" s="7" t="str">
        <f>+IFERROR(VLOOKUP(AK296,Tabla1[],2,FALSE),"")</f>
        <v/>
      </c>
      <c r="AM296" t="str">
        <f>+IFERROR(VLOOKUP(AL296,[1]!Tabla_áreas[#Data],3,FALSE),"")</f>
        <v/>
      </c>
      <c r="AN296" t="str">
        <f t="shared" si="11"/>
        <v/>
      </c>
      <c r="AO296" t="str">
        <f>IFERROR(VLOOKUP(AN296,[1]!Tabla1[[#All],[HdP Cód Nuevo]:[HdP Nombre]],2,FALSE),"")</f>
        <v/>
      </c>
      <c r="AP296" t="str">
        <f t="shared" si="12"/>
        <v/>
      </c>
    </row>
    <row r="297" spans="36:42" x14ac:dyDescent="0.25">
      <c r="AJ297" s="7" t="s">
        <v>333</v>
      </c>
      <c r="AL297" s="7" t="str">
        <f>+IFERROR(VLOOKUP(AK297,Tabla1[],2,FALSE),"")</f>
        <v/>
      </c>
      <c r="AM297" t="str">
        <f>+IFERROR(VLOOKUP(AL297,[1]!Tabla_áreas[#Data],3,FALSE),"")</f>
        <v/>
      </c>
      <c r="AN297" t="str">
        <f t="shared" si="11"/>
        <v/>
      </c>
      <c r="AO297" t="str">
        <f>IFERROR(VLOOKUP(AN297,[1]!Tabla1[[#All],[HdP Cód Nuevo]:[HdP Nombre]],2,FALSE),"")</f>
        <v/>
      </c>
      <c r="AP297" t="str">
        <f t="shared" si="12"/>
        <v/>
      </c>
    </row>
    <row r="298" spans="36:42" x14ac:dyDescent="0.25">
      <c r="AJ298" s="7" t="s">
        <v>334</v>
      </c>
      <c r="AL298" s="7" t="str">
        <f>+IFERROR(VLOOKUP(AK298,Tabla1[],2,FALSE),"")</f>
        <v/>
      </c>
      <c r="AM298" t="str">
        <f>+IFERROR(VLOOKUP(AL298,[1]!Tabla_áreas[#Data],3,FALSE),"")</f>
        <v/>
      </c>
      <c r="AN298" t="str">
        <f t="shared" si="11"/>
        <v/>
      </c>
      <c r="AO298" t="str">
        <f>IFERROR(VLOOKUP(AN298,[1]!Tabla1[[#All],[HdP Cód Nuevo]:[HdP Nombre]],2,FALSE),"")</f>
        <v/>
      </c>
      <c r="AP298" t="str">
        <f t="shared" si="12"/>
        <v/>
      </c>
    </row>
    <row r="299" spans="36:42" x14ac:dyDescent="0.25">
      <c r="AJ299" s="7" t="s">
        <v>335</v>
      </c>
      <c r="AL299" s="7" t="str">
        <f>+IFERROR(VLOOKUP(AK299,Tabla1[],2,FALSE),"")</f>
        <v/>
      </c>
      <c r="AM299" t="str">
        <f>+IFERROR(VLOOKUP(AL299,[1]!Tabla_áreas[#Data],3,FALSE),"")</f>
        <v/>
      </c>
      <c r="AN299" t="str">
        <f t="shared" si="11"/>
        <v/>
      </c>
      <c r="AO299" t="str">
        <f>IFERROR(VLOOKUP(AN299,[1]!Tabla1[[#All],[HdP Cód Nuevo]:[HdP Nombre]],2,FALSE),"")</f>
        <v/>
      </c>
      <c r="AP299" t="str">
        <f t="shared" si="12"/>
        <v/>
      </c>
    </row>
    <row r="300" spans="36:42" x14ac:dyDescent="0.25">
      <c r="AJ300" s="7" t="s">
        <v>336</v>
      </c>
      <c r="AL300" s="7" t="str">
        <f>+IFERROR(VLOOKUP(AK300,Tabla1[],2,FALSE),"")</f>
        <v/>
      </c>
      <c r="AM300" t="str">
        <f>+IFERROR(VLOOKUP(AL300,[1]!Tabla_áreas[#Data],3,FALSE),"")</f>
        <v/>
      </c>
      <c r="AN300" t="str">
        <f t="shared" si="11"/>
        <v/>
      </c>
      <c r="AO300" t="str">
        <f>IFERROR(VLOOKUP(AN300,[1]!Tabla1[[#All],[HdP Cód Nuevo]:[HdP Nombre]],2,FALSE),"")</f>
        <v/>
      </c>
      <c r="AP300" t="str">
        <f t="shared" si="12"/>
        <v/>
      </c>
    </row>
    <row r="301" spans="36:42" x14ac:dyDescent="0.25">
      <c r="AJ301" s="7" t="s">
        <v>337</v>
      </c>
      <c r="AL301" s="7" t="str">
        <f>+IFERROR(VLOOKUP(AK301,Tabla1[],2,FALSE),"")</f>
        <v/>
      </c>
      <c r="AM301" t="str">
        <f>+IFERROR(VLOOKUP(AL301,[1]!Tabla_áreas[#Data],3,FALSE),"")</f>
        <v/>
      </c>
      <c r="AN301" t="str">
        <f t="shared" si="11"/>
        <v/>
      </c>
      <c r="AO301" t="str">
        <f>IFERROR(VLOOKUP(AN301,[1]!Tabla1[[#All],[HdP Cód Nuevo]:[HdP Nombre]],2,FALSE),"")</f>
        <v/>
      </c>
      <c r="AP301" t="str">
        <f t="shared" si="12"/>
        <v/>
      </c>
    </row>
    <row r="302" spans="36:42" x14ac:dyDescent="0.25">
      <c r="AJ302" s="7" t="s">
        <v>338</v>
      </c>
      <c r="AL302" s="7" t="str">
        <f>+IFERROR(VLOOKUP(AK302,Tabla1[],2,FALSE),"")</f>
        <v/>
      </c>
      <c r="AM302" t="str">
        <f>+IFERROR(VLOOKUP(AL302,[1]!Tabla_áreas[#Data],3,FALSE),"")</f>
        <v/>
      </c>
      <c r="AN302" t="str">
        <f t="shared" si="11"/>
        <v/>
      </c>
      <c r="AO302" t="str">
        <f>IFERROR(VLOOKUP(AN302,[1]!Tabla1[[#All],[HdP Cód Nuevo]:[HdP Nombre]],2,FALSE),"")</f>
        <v/>
      </c>
      <c r="AP302" t="str">
        <f t="shared" si="12"/>
        <v/>
      </c>
    </row>
    <row r="303" spans="36:42" x14ac:dyDescent="0.25">
      <c r="AJ303" s="7" t="s">
        <v>339</v>
      </c>
      <c r="AL303" s="7" t="str">
        <f>+IFERROR(VLOOKUP(AK303,Tabla1[],2,FALSE),"")</f>
        <v/>
      </c>
      <c r="AM303" t="str">
        <f>+IFERROR(VLOOKUP(AL303,[1]!Tabla_áreas[#Data],3,FALSE),"")</f>
        <v/>
      </c>
      <c r="AN303" t="str">
        <f t="shared" si="11"/>
        <v/>
      </c>
      <c r="AO303" t="str">
        <f>IFERROR(VLOOKUP(AN303,[1]!Tabla1[[#All],[HdP Cód Nuevo]:[HdP Nombre]],2,FALSE),"")</f>
        <v/>
      </c>
      <c r="AP303" t="str">
        <f t="shared" si="12"/>
        <v/>
      </c>
    </row>
    <row r="304" spans="36:42" x14ac:dyDescent="0.25">
      <c r="AJ304" s="7" t="s">
        <v>340</v>
      </c>
      <c r="AL304" s="7" t="str">
        <f>+IFERROR(VLOOKUP(AK304,Tabla1[],2,FALSE),"")</f>
        <v/>
      </c>
      <c r="AM304" t="str">
        <f>+IFERROR(VLOOKUP(AL304,[1]!Tabla_áreas[#Data],3,FALSE),"")</f>
        <v/>
      </c>
      <c r="AN304" t="str">
        <f t="shared" si="11"/>
        <v/>
      </c>
      <c r="AO304" t="str">
        <f>IFERROR(VLOOKUP(AN304,[1]!Tabla1[[#All],[HdP Cód Nuevo]:[HdP Nombre]],2,FALSE),"")</f>
        <v/>
      </c>
      <c r="AP304" t="str">
        <f t="shared" si="12"/>
        <v/>
      </c>
    </row>
    <row r="305" spans="36:42" x14ac:dyDescent="0.25">
      <c r="AJ305" s="7" t="s">
        <v>341</v>
      </c>
      <c r="AL305" s="7" t="str">
        <f>+IFERROR(VLOOKUP(AK305,Tabla1[],2,FALSE),"")</f>
        <v/>
      </c>
      <c r="AM305" t="str">
        <f>+IFERROR(VLOOKUP(AL305,[1]!Tabla_áreas[#Data],3,FALSE),"")</f>
        <v/>
      </c>
      <c r="AN305" t="str">
        <f t="shared" si="11"/>
        <v/>
      </c>
      <c r="AO305" t="str">
        <f>IFERROR(VLOOKUP(AN305,[1]!Tabla1[[#All],[HdP Cód Nuevo]:[HdP Nombre]],2,FALSE),"")</f>
        <v/>
      </c>
      <c r="AP305" t="str">
        <f t="shared" si="12"/>
        <v/>
      </c>
    </row>
    <row r="306" spans="36:42" x14ac:dyDescent="0.25">
      <c r="AJ306" s="7" t="s">
        <v>342</v>
      </c>
      <c r="AL306" s="7" t="str">
        <f>+IFERROR(VLOOKUP(AK306,Tabla1[],2,FALSE),"")</f>
        <v/>
      </c>
      <c r="AM306" t="str">
        <f>+IFERROR(VLOOKUP(AL306,[1]!Tabla_áreas[#Data],3,FALSE),"")</f>
        <v/>
      </c>
      <c r="AN306" t="str">
        <f t="shared" si="11"/>
        <v/>
      </c>
      <c r="AO306" t="str">
        <f>IFERROR(VLOOKUP(AN306,[1]!Tabla1[[#All],[HdP Cód Nuevo]:[HdP Nombre]],2,FALSE),"")</f>
        <v/>
      </c>
      <c r="AP306" t="str">
        <f t="shared" si="12"/>
        <v/>
      </c>
    </row>
    <row r="307" spans="36:42" x14ac:dyDescent="0.25">
      <c r="AJ307" s="7" t="s">
        <v>343</v>
      </c>
      <c r="AL307" s="7" t="str">
        <f>+IFERROR(VLOOKUP(AK307,Tabla1[],2,FALSE),"")</f>
        <v/>
      </c>
      <c r="AM307" t="str">
        <f>+IFERROR(VLOOKUP(AL307,[1]!Tabla_áreas[#Data],3,FALSE),"")</f>
        <v/>
      </c>
      <c r="AN307" t="str">
        <f t="shared" si="11"/>
        <v/>
      </c>
      <c r="AO307" t="str">
        <f>IFERROR(VLOOKUP(AN307,[1]!Tabla1[[#All],[HdP Cód Nuevo]:[HdP Nombre]],2,FALSE),"")</f>
        <v/>
      </c>
      <c r="AP307" t="str">
        <f t="shared" si="12"/>
        <v/>
      </c>
    </row>
    <row r="308" spans="36:42" x14ac:dyDescent="0.25">
      <c r="AJ308" s="7" t="s">
        <v>344</v>
      </c>
      <c r="AL308" s="7" t="str">
        <f>+IFERROR(VLOOKUP(AK308,Tabla1[],2,FALSE),"")</f>
        <v/>
      </c>
      <c r="AM308" t="str">
        <f>+IFERROR(VLOOKUP(AL308,[1]!Tabla_áreas[#Data],3,FALSE),"")</f>
        <v/>
      </c>
      <c r="AN308" t="str">
        <f t="shared" si="11"/>
        <v/>
      </c>
      <c r="AO308" t="str">
        <f>IFERROR(VLOOKUP(AN308,[1]!Tabla1[[#All],[HdP Cód Nuevo]:[HdP Nombre]],2,FALSE),"")</f>
        <v/>
      </c>
      <c r="AP308" t="str">
        <f t="shared" si="12"/>
        <v/>
      </c>
    </row>
    <row r="309" spans="36:42" x14ac:dyDescent="0.25">
      <c r="AJ309" s="7" t="s">
        <v>345</v>
      </c>
      <c r="AL309" s="7" t="str">
        <f>+IFERROR(VLOOKUP(AK309,Tabla1[],2,FALSE),"")</f>
        <v/>
      </c>
      <c r="AM309" t="str">
        <f>+IFERROR(VLOOKUP(AL309,[1]!Tabla_áreas[#Data],3,FALSE),"")</f>
        <v/>
      </c>
      <c r="AN309" t="str">
        <f t="shared" si="11"/>
        <v/>
      </c>
      <c r="AO309" t="str">
        <f>IFERROR(VLOOKUP(AN309,[1]!Tabla1[[#All],[HdP Cód Nuevo]:[HdP Nombre]],2,FALSE),"")</f>
        <v/>
      </c>
      <c r="AP309" t="str">
        <f t="shared" si="12"/>
        <v/>
      </c>
    </row>
    <row r="310" spans="36:42" x14ac:dyDescent="0.25">
      <c r="AJ310" s="7" t="s">
        <v>346</v>
      </c>
      <c r="AL310" s="7" t="str">
        <f>+IFERROR(VLOOKUP(AK310,Tabla1[],2,FALSE),"")</f>
        <v/>
      </c>
      <c r="AM310" t="str">
        <f>+IFERROR(VLOOKUP(AL310,[1]!Tabla_áreas[#Data],3,FALSE),"")</f>
        <v/>
      </c>
      <c r="AN310" t="str">
        <f t="shared" si="11"/>
        <v/>
      </c>
      <c r="AO310" t="str">
        <f>IFERROR(VLOOKUP(AN310,[1]!Tabla1[[#All],[HdP Cód Nuevo]:[HdP Nombre]],2,FALSE),"")</f>
        <v/>
      </c>
      <c r="AP310" t="str">
        <f t="shared" si="12"/>
        <v/>
      </c>
    </row>
    <row r="311" spans="36:42" x14ac:dyDescent="0.25">
      <c r="AJ311" s="7" t="s">
        <v>347</v>
      </c>
      <c r="AL311" s="7" t="str">
        <f>+IFERROR(VLOOKUP(AK311,Tabla1[],2,FALSE),"")</f>
        <v/>
      </c>
      <c r="AM311" t="str">
        <f>+IFERROR(VLOOKUP(AL311,[1]!Tabla_áreas[#Data],3,FALSE),"")</f>
        <v/>
      </c>
      <c r="AN311" t="str">
        <f t="shared" si="11"/>
        <v/>
      </c>
      <c r="AO311" t="str">
        <f>IFERROR(VLOOKUP(AN311,[1]!Tabla1[[#All],[HdP Cód Nuevo]:[HdP Nombre]],2,FALSE),"")</f>
        <v/>
      </c>
      <c r="AP311" t="str">
        <f t="shared" si="12"/>
        <v/>
      </c>
    </row>
    <row r="312" spans="36:42" x14ac:dyDescent="0.25">
      <c r="AJ312" s="7" t="s">
        <v>348</v>
      </c>
      <c r="AL312" s="7" t="str">
        <f>+IFERROR(VLOOKUP(AK312,Tabla1[],2,FALSE),"")</f>
        <v/>
      </c>
      <c r="AM312" t="str">
        <f>+IFERROR(VLOOKUP(AL312,[1]!Tabla_áreas[#Data],3,FALSE),"")</f>
        <v/>
      </c>
      <c r="AN312" t="str">
        <f t="shared" si="11"/>
        <v/>
      </c>
      <c r="AO312" t="str">
        <f>IFERROR(VLOOKUP(AN312,[1]!Tabla1[[#All],[HdP Cód Nuevo]:[HdP Nombre]],2,FALSE),"")</f>
        <v/>
      </c>
      <c r="AP312" t="str">
        <f t="shared" si="12"/>
        <v/>
      </c>
    </row>
    <row r="313" spans="36:42" x14ac:dyDescent="0.25">
      <c r="AJ313" s="7" t="s">
        <v>349</v>
      </c>
      <c r="AL313" s="7" t="str">
        <f>+IFERROR(VLOOKUP(AK313,Tabla1[],2,FALSE),"")</f>
        <v/>
      </c>
      <c r="AM313" t="str">
        <f>+IFERROR(VLOOKUP(AL313,[1]!Tabla_áreas[#Data],3,FALSE),"")</f>
        <v/>
      </c>
      <c r="AN313" t="str">
        <f t="shared" si="11"/>
        <v/>
      </c>
      <c r="AO313" t="str">
        <f>IFERROR(VLOOKUP(AN313,[1]!Tabla1[[#All],[HdP Cód Nuevo]:[HdP Nombre]],2,FALSE),"")</f>
        <v/>
      </c>
      <c r="AP313" t="str">
        <f t="shared" si="12"/>
        <v/>
      </c>
    </row>
    <row r="314" spans="36:42" x14ac:dyDescent="0.25">
      <c r="AJ314" s="7" t="s">
        <v>350</v>
      </c>
      <c r="AL314" s="7" t="str">
        <f>+IFERROR(VLOOKUP(AK314,Tabla1[],2,FALSE),"")</f>
        <v/>
      </c>
      <c r="AM314" t="str">
        <f>+IFERROR(VLOOKUP(AL314,[1]!Tabla_áreas[#Data],3,FALSE),"")</f>
        <v/>
      </c>
      <c r="AN314" t="str">
        <f t="shared" si="11"/>
        <v/>
      </c>
      <c r="AO314" t="str">
        <f>IFERROR(VLOOKUP(AN314,[1]!Tabla1[[#All],[HdP Cód Nuevo]:[HdP Nombre]],2,FALSE),"")</f>
        <v/>
      </c>
      <c r="AP314" t="str">
        <f t="shared" si="12"/>
        <v/>
      </c>
    </row>
    <row r="315" spans="36:42" x14ac:dyDescent="0.25">
      <c r="AJ315" s="7" t="s">
        <v>351</v>
      </c>
      <c r="AL315" s="7" t="str">
        <f>+IFERROR(VLOOKUP(AK315,Tabla1[],2,FALSE),"")</f>
        <v/>
      </c>
      <c r="AM315" t="str">
        <f>+IFERROR(VLOOKUP(AL315,[1]!Tabla_áreas[#Data],3,FALSE),"")</f>
        <v/>
      </c>
      <c r="AN315" t="str">
        <f t="shared" si="11"/>
        <v/>
      </c>
      <c r="AO315" t="str">
        <f>IFERROR(VLOOKUP(AN315,[1]!Tabla1[[#All],[HdP Cód Nuevo]:[HdP Nombre]],2,FALSE),"")</f>
        <v/>
      </c>
      <c r="AP315" t="str">
        <f t="shared" si="12"/>
        <v/>
      </c>
    </row>
    <row r="316" spans="36:42" x14ac:dyDescent="0.25">
      <c r="AJ316" s="7" t="s">
        <v>352</v>
      </c>
      <c r="AL316" s="7" t="str">
        <f>+IFERROR(VLOOKUP(AK316,Tabla1[],2,FALSE),"")</f>
        <v/>
      </c>
      <c r="AM316" t="str">
        <f>+IFERROR(VLOOKUP(AL316,[1]!Tabla_áreas[#Data],3,FALSE),"")</f>
        <v/>
      </c>
      <c r="AN316" t="str">
        <f t="shared" si="11"/>
        <v/>
      </c>
      <c r="AO316" t="str">
        <f>IFERROR(VLOOKUP(AN316,[1]!Tabla1[[#All],[HdP Cód Nuevo]:[HdP Nombre]],2,FALSE),"")</f>
        <v/>
      </c>
      <c r="AP316" t="str">
        <f t="shared" si="12"/>
        <v/>
      </c>
    </row>
    <row r="317" spans="36:42" x14ac:dyDescent="0.25">
      <c r="AJ317" s="7" t="s">
        <v>353</v>
      </c>
      <c r="AL317" s="7" t="str">
        <f>+IFERROR(VLOOKUP(AK317,Tabla1[],2,FALSE),"")</f>
        <v/>
      </c>
      <c r="AM317" t="str">
        <f>+IFERROR(VLOOKUP(AL317,[1]!Tabla_áreas[#Data],3,FALSE),"")</f>
        <v/>
      </c>
      <c r="AN317" t="str">
        <f t="shared" si="11"/>
        <v/>
      </c>
      <c r="AO317" t="str">
        <f>IFERROR(VLOOKUP(AN317,[1]!Tabla1[[#All],[HdP Cód Nuevo]:[HdP Nombre]],2,FALSE),"")</f>
        <v/>
      </c>
      <c r="AP317" t="str">
        <f t="shared" si="12"/>
        <v/>
      </c>
    </row>
    <row r="318" spans="36:42" x14ac:dyDescent="0.25">
      <c r="AJ318" s="7" t="s">
        <v>354</v>
      </c>
      <c r="AL318" s="7" t="str">
        <f>+IFERROR(VLOOKUP(AK318,Tabla1[],2,FALSE),"")</f>
        <v/>
      </c>
      <c r="AM318" t="str">
        <f>+IFERROR(VLOOKUP(AL318,[1]!Tabla_áreas[#Data],3,FALSE),"")</f>
        <v/>
      </c>
      <c r="AN318" t="str">
        <f t="shared" si="11"/>
        <v/>
      </c>
      <c r="AO318" t="str">
        <f>IFERROR(VLOOKUP(AN318,[1]!Tabla1[[#All],[HdP Cód Nuevo]:[HdP Nombre]],2,FALSE),"")</f>
        <v/>
      </c>
      <c r="AP318" t="str">
        <f t="shared" si="12"/>
        <v/>
      </c>
    </row>
    <row r="319" spans="36:42" x14ac:dyDescent="0.25">
      <c r="AJ319" s="7" t="s">
        <v>355</v>
      </c>
      <c r="AL319" s="7" t="str">
        <f>+IFERROR(VLOOKUP(AK319,Tabla1[],2,FALSE),"")</f>
        <v/>
      </c>
      <c r="AM319" t="str">
        <f>+IFERROR(VLOOKUP(AL319,[1]!Tabla_áreas[#Data],3,FALSE),"")</f>
        <v/>
      </c>
      <c r="AN319" t="str">
        <f t="shared" si="11"/>
        <v/>
      </c>
      <c r="AO319" t="str">
        <f>IFERROR(VLOOKUP(AN319,[1]!Tabla1[[#All],[HdP Cód Nuevo]:[HdP Nombre]],2,FALSE),"")</f>
        <v/>
      </c>
      <c r="AP319" t="str">
        <f t="shared" si="12"/>
        <v/>
      </c>
    </row>
    <row r="320" spans="36:42" x14ac:dyDescent="0.25">
      <c r="AJ320" s="7" t="s">
        <v>356</v>
      </c>
      <c r="AL320" s="7" t="str">
        <f>+IFERROR(VLOOKUP(AK320,Tabla1[],2,FALSE),"")</f>
        <v/>
      </c>
      <c r="AM320" t="str">
        <f>+IFERROR(VLOOKUP(AL320,[1]!Tabla_áreas[#Data],3,FALSE),"")</f>
        <v/>
      </c>
      <c r="AN320" t="str">
        <f t="shared" si="11"/>
        <v/>
      </c>
      <c r="AO320" t="str">
        <f>IFERROR(VLOOKUP(AN320,[1]!Tabla1[[#All],[HdP Cód Nuevo]:[HdP Nombre]],2,FALSE),"")</f>
        <v/>
      </c>
      <c r="AP320" t="str">
        <f t="shared" si="12"/>
        <v/>
      </c>
    </row>
    <row r="321" spans="36:42" x14ac:dyDescent="0.25">
      <c r="AJ321" s="7" t="s">
        <v>357</v>
      </c>
      <c r="AL321" s="7" t="str">
        <f>+IFERROR(VLOOKUP(AK321,Tabla1[],2,FALSE),"")</f>
        <v/>
      </c>
      <c r="AM321" t="str">
        <f>+IFERROR(VLOOKUP(AL321,[1]!Tabla_áreas[#Data],3,FALSE),"")</f>
        <v/>
      </c>
      <c r="AN321" t="str">
        <f t="shared" si="11"/>
        <v/>
      </c>
      <c r="AO321" t="str">
        <f>IFERROR(VLOOKUP(AN321,[1]!Tabla1[[#All],[HdP Cód Nuevo]:[HdP Nombre]],2,FALSE),"")</f>
        <v/>
      </c>
      <c r="AP321" t="str">
        <f t="shared" si="12"/>
        <v/>
      </c>
    </row>
    <row r="322" spans="36:42" x14ac:dyDescent="0.25">
      <c r="AJ322" s="7" t="s">
        <v>358</v>
      </c>
      <c r="AL322" s="7" t="str">
        <f>+IFERROR(VLOOKUP(AK322,Tabla1[],2,FALSE),"")</f>
        <v/>
      </c>
      <c r="AM322" t="str">
        <f>+IFERROR(VLOOKUP(AL322,[1]!Tabla_áreas[#Data],3,FALSE),"")</f>
        <v/>
      </c>
      <c r="AN322" t="str">
        <f t="shared" si="11"/>
        <v/>
      </c>
      <c r="AO322" t="str">
        <f>IFERROR(VLOOKUP(AN322,[1]!Tabla1[[#All],[HdP Cód Nuevo]:[HdP Nombre]],2,FALSE),"")</f>
        <v/>
      </c>
      <c r="AP322" t="str">
        <f t="shared" si="12"/>
        <v/>
      </c>
    </row>
    <row r="323" spans="36:42" x14ac:dyDescent="0.25">
      <c r="AJ323" s="7" t="s">
        <v>359</v>
      </c>
      <c r="AL323" s="7" t="str">
        <f>+IFERROR(VLOOKUP(AK323,Tabla1[],2,FALSE),"")</f>
        <v/>
      </c>
      <c r="AM323" t="str">
        <f>+IFERROR(VLOOKUP(AL323,[1]!Tabla_áreas[#Data],3,FALSE),"")</f>
        <v/>
      </c>
      <c r="AN323" t="str">
        <f t="shared" ref="AN323:AN386" si="13">IF(AL323="","",AL323&amp;"-"&amp;RIGHT(AK323,5))</f>
        <v/>
      </c>
      <c r="AO323" t="str">
        <f>IFERROR(VLOOKUP(AN323,[1]!Tabla1[[#All],[HdP Cód Nuevo]:[HdP Nombre]],2,FALSE),"")</f>
        <v/>
      </c>
      <c r="AP323" t="str">
        <f t="shared" si="12"/>
        <v/>
      </c>
    </row>
    <row r="324" spans="36:42" x14ac:dyDescent="0.25">
      <c r="AJ324" s="7" t="s">
        <v>360</v>
      </c>
      <c r="AL324" s="7" t="str">
        <f>+IFERROR(VLOOKUP(AK324,Tabla1[],2,FALSE),"")</f>
        <v/>
      </c>
      <c r="AM324" t="str">
        <f>+IFERROR(VLOOKUP(AL324,[1]!Tabla_áreas[#Data],3,FALSE),"")</f>
        <v/>
      </c>
      <c r="AN324" t="str">
        <f t="shared" si="13"/>
        <v/>
      </c>
      <c r="AO324" t="str">
        <f>IFERROR(VLOOKUP(AN324,[1]!Tabla1[[#All],[HdP Cód Nuevo]:[HdP Nombre]],2,FALSE),"")</f>
        <v/>
      </c>
      <c r="AP324" t="str">
        <f t="shared" si="12"/>
        <v/>
      </c>
    </row>
    <row r="325" spans="36:42" x14ac:dyDescent="0.25">
      <c r="AJ325" s="7" t="s">
        <v>361</v>
      </c>
      <c r="AL325" s="7" t="str">
        <f>+IFERROR(VLOOKUP(AK325,Tabla1[],2,FALSE),"")</f>
        <v/>
      </c>
      <c r="AM325" t="str">
        <f>+IFERROR(VLOOKUP(AL325,[1]!Tabla_áreas[#Data],3,FALSE),"")</f>
        <v/>
      </c>
      <c r="AN325" t="str">
        <f t="shared" si="13"/>
        <v/>
      </c>
      <c r="AO325" t="str">
        <f>IFERROR(VLOOKUP(AN325,[1]!Tabla1[[#All],[HdP Cód Nuevo]:[HdP Nombre]],2,FALSE),"")</f>
        <v/>
      </c>
      <c r="AP325" t="str">
        <f t="shared" si="12"/>
        <v/>
      </c>
    </row>
    <row r="326" spans="36:42" x14ac:dyDescent="0.25">
      <c r="AJ326" s="7" t="s">
        <v>362</v>
      </c>
      <c r="AL326" s="7" t="str">
        <f>+IFERROR(VLOOKUP(AK326,Tabla1[],2,FALSE),"")</f>
        <v/>
      </c>
      <c r="AM326" t="str">
        <f>+IFERROR(VLOOKUP(AL326,[1]!Tabla_áreas[#Data],3,FALSE),"")</f>
        <v/>
      </c>
      <c r="AN326" t="str">
        <f t="shared" si="13"/>
        <v/>
      </c>
      <c r="AO326" t="str">
        <f>IFERROR(VLOOKUP(AN326,[1]!Tabla1[[#All],[HdP Cód Nuevo]:[HdP Nombre]],2,FALSE),"")</f>
        <v/>
      </c>
      <c r="AP326" t="str">
        <f t="shared" si="12"/>
        <v/>
      </c>
    </row>
    <row r="327" spans="36:42" x14ac:dyDescent="0.25">
      <c r="AJ327" s="7" t="s">
        <v>363</v>
      </c>
      <c r="AL327" s="7" t="str">
        <f>+IFERROR(VLOOKUP(AK327,Tabla1[],2,FALSE),"")</f>
        <v/>
      </c>
      <c r="AM327" t="str">
        <f>+IFERROR(VLOOKUP(AL327,[1]!Tabla_áreas[#Data],3,FALSE),"")</f>
        <v/>
      </c>
      <c r="AN327" t="str">
        <f t="shared" si="13"/>
        <v/>
      </c>
      <c r="AO327" t="str">
        <f>IFERROR(VLOOKUP(AN327,[1]!Tabla1[[#All],[HdP Cód Nuevo]:[HdP Nombre]],2,FALSE),"")</f>
        <v/>
      </c>
      <c r="AP327" t="str">
        <f t="shared" si="12"/>
        <v/>
      </c>
    </row>
    <row r="328" spans="36:42" x14ac:dyDescent="0.25">
      <c r="AJ328" s="7" t="s">
        <v>364</v>
      </c>
      <c r="AL328" s="7" t="str">
        <f>+IFERROR(VLOOKUP(AK328,Tabla1[],2,FALSE),"")</f>
        <v/>
      </c>
      <c r="AM328" t="str">
        <f>+IFERROR(VLOOKUP(AL328,[1]!Tabla_áreas[#Data],3,FALSE),"")</f>
        <v/>
      </c>
      <c r="AN328" t="str">
        <f t="shared" si="13"/>
        <v/>
      </c>
      <c r="AO328" t="str">
        <f>IFERROR(VLOOKUP(AN328,[1]!Tabla1[[#All],[HdP Cód Nuevo]:[HdP Nombre]],2,FALSE),"")</f>
        <v/>
      </c>
      <c r="AP328" t="str">
        <f t="shared" si="12"/>
        <v/>
      </c>
    </row>
    <row r="329" spans="36:42" x14ac:dyDescent="0.25">
      <c r="AJ329" s="7" t="s">
        <v>365</v>
      </c>
      <c r="AL329" s="7" t="str">
        <f>+IFERROR(VLOOKUP(AK329,Tabla1[],2,FALSE),"")</f>
        <v/>
      </c>
      <c r="AM329" t="str">
        <f>+IFERROR(VLOOKUP(AL329,[1]!Tabla_áreas[#Data],3,FALSE),"")</f>
        <v/>
      </c>
      <c r="AN329" t="str">
        <f t="shared" si="13"/>
        <v/>
      </c>
      <c r="AO329" t="str">
        <f>IFERROR(VLOOKUP(AN329,[1]!Tabla1[[#All],[HdP Cód Nuevo]:[HdP Nombre]],2,FALSE),"")</f>
        <v/>
      </c>
      <c r="AP329" t="str">
        <f t="shared" si="12"/>
        <v/>
      </c>
    </row>
    <row r="330" spans="36:42" x14ac:dyDescent="0.25">
      <c r="AJ330" s="7" t="s">
        <v>366</v>
      </c>
      <c r="AL330" s="7" t="str">
        <f>+IFERROR(VLOOKUP(AK330,Tabla1[],2,FALSE),"")</f>
        <v/>
      </c>
      <c r="AM330" t="str">
        <f>+IFERROR(VLOOKUP(AL330,[1]!Tabla_áreas[#Data],3,FALSE),"")</f>
        <v/>
      </c>
      <c r="AN330" t="str">
        <f t="shared" si="13"/>
        <v/>
      </c>
      <c r="AO330" t="str">
        <f>IFERROR(VLOOKUP(AN330,[1]!Tabla1[[#All],[HdP Cód Nuevo]:[HdP Nombre]],2,FALSE),"")</f>
        <v/>
      </c>
      <c r="AP330" t="str">
        <f t="shared" si="12"/>
        <v/>
      </c>
    </row>
    <row r="331" spans="36:42" x14ac:dyDescent="0.25">
      <c r="AJ331" s="7" t="s">
        <v>367</v>
      </c>
      <c r="AL331" s="7" t="str">
        <f>+IFERROR(VLOOKUP(AK331,Tabla1[],2,FALSE),"")</f>
        <v/>
      </c>
      <c r="AM331" t="str">
        <f>+IFERROR(VLOOKUP(AL331,[1]!Tabla_áreas[#Data],3,FALSE),"")</f>
        <v/>
      </c>
      <c r="AN331" t="str">
        <f t="shared" si="13"/>
        <v/>
      </c>
      <c r="AO331" t="str">
        <f>IFERROR(VLOOKUP(AN331,[1]!Tabla1[[#All],[HdP Cód Nuevo]:[HdP Nombre]],2,FALSE),"")</f>
        <v/>
      </c>
      <c r="AP331" t="str">
        <f t="shared" si="12"/>
        <v/>
      </c>
    </row>
    <row r="332" spans="36:42" x14ac:dyDescent="0.25">
      <c r="AJ332" s="7" t="s">
        <v>368</v>
      </c>
      <c r="AL332" s="7" t="str">
        <f>+IFERROR(VLOOKUP(AK332,Tabla1[],2,FALSE),"")</f>
        <v/>
      </c>
      <c r="AM332" t="str">
        <f>+IFERROR(VLOOKUP(AL332,[1]!Tabla_áreas[#Data],3,FALSE),"")</f>
        <v/>
      </c>
      <c r="AN332" t="str">
        <f t="shared" si="13"/>
        <v/>
      </c>
      <c r="AO332" t="str">
        <f>IFERROR(VLOOKUP(AN332,[1]!Tabla1[[#All],[HdP Cód Nuevo]:[HdP Nombre]],2,FALSE),"")</f>
        <v/>
      </c>
      <c r="AP332" t="str">
        <f t="shared" si="12"/>
        <v/>
      </c>
    </row>
    <row r="333" spans="36:42" x14ac:dyDescent="0.25">
      <c r="AJ333" s="7" t="s">
        <v>369</v>
      </c>
      <c r="AL333" s="7" t="str">
        <f>+IFERROR(VLOOKUP(AK333,Tabla1[],2,FALSE),"")</f>
        <v/>
      </c>
      <c r="AM333" t="str">
        <f>+IFERROR(VLOOKUP(AL333,[1]!Tabla_áreas[#Data],3,FALSE),"")</f>
        <v/>
      </c>
      <c r="AN333" t="str">
        <f t="shared" si="13"/>
        <v/>
      </c>
      <c r="AO333" t="str">
        <f>IFERROR(VLOOKUP(AN333,[1]!Tabla1[[#All],[HdP Cód Nuevo]:[HdP Nombre]],2,FALSE),"")</f>
        <v/>
      </c>
      <c r="AP333" t="str">
        <f t="shared" si="12"/>
        <v/>
      </c>
    </row>
    <row r="334" spans="36:42" x14ac:dyDescent="0.25">
      <c r="AJ334" s="7" t="s">
        <v>370</v>
      </c>
      <c r="AL334" s="7" t="str">
        <f>+IFERROR(VLOOKUP(AK334,Tabla1[],2,FALSE),"")</f>
        <v/>
      </c>
      <c r="AM334" t="str">
        <f>+IFERROR(VLOOKUP(AL334,[1]!Tabla_áreas[#Data],3,FALSE),"")</f>
        <v/>
      </c>
      <c r="AN334" t="str">
        <f t="shared" si="13"/>
        <v/>
      </c>
      <c r="AO334" t="str">
        <f>IFERROR(VLOOKUP(AN334,[1]!Tabla1[[#All],[HdP Cód Nuevo]:[HdP Nombre]],2,FALSE),"")</f>
        <v/>
      </c>
      <c r="AP334" t="str">
        <f t="shared" si="12"/>
        <v/>
      </c>
    </row>
    <row r="335" spans="36:42" x14ac:dyDescent="0.25">
      <c r="AJ335" s="7" t="s">
        <v>371</v>
      </c>
      <c r="AL335" s="7" t="str">
        <f>+IFERROR(VLOOKUP(AK335,Tabla1[],2,FALSE),"")</f>
        <v/>
      </c>
      <c r="AM335" t="str">
        <f>+IFERROR(VLOOKUP(AL335,[1]!Tabla_áreas[#Data],3,FALSE),"")</f>
        <v/>
      </c>
      <c r="AN335" t="str">
        <f t="shared" si="13"/>
        <v/>
      </c>
      <c r="AO335" t="str">
        <f>IFERROR(VLOOKUP(AN335,[1]!Tabla1[[#All],[HdP Cód Nuevo]:[HdP Nombre]],2,FALSE),"")</f>
        <v/>
      </c>
      <c r="AP335" t="str">
        <f t="shared" si="12"/>
        <v/>
      </c>
    </row>
    <row r="336" spans="36:42" x14ac:dyDescent="0.25">
      <c r="AJ336" s="7" t="s">
        <v>372</v>
      </c>
      <c r="AL336" s="7" t="str">
        <f>+IFERROR(VLOOKUP(AK336,Tabla1[],2,FALSE),"")</f>
        <v/>
      </c>
      <c r="AM336" t="str">
        <f>+IFERROR(VLOOKUP(AL336,[1]!Tabla_áreas[#Data],3,FALSE),"")</f>
        <v/>
      </c>
      <c r="AN336" t="str">
        <f t="shared" si="13"/>
        <v/>
      </c>
      <c r="AO336" t="str">
        <f>IFERROR(VLOOKUP(AN336,[1]!Tabla1[[#All],[HdP Cód Nuevo]:[HdP Nombre]],2,FALSE),"")</f>
        <v/>
      </c>
      <c r="AP336" t="str">
        <f t="shared" si="12"/>
        <v/>
      </c>
    </row>
    <row r="337" spans="36:42" x14ac:dyDescent="0.25">
      <c r="AJ337" s="7" t="s">
        <v>373</v>
      </c>
      <c r="AL337" s="7" t="str">
        <f>+IFERROR(VLOOKUP(AK337,Tabla1[],2,FALSE),"")</f>
        <v/>
      </c>
      <c r="AM337" t="str">
        <f>+IFERROR(VLOOKUP(AL337,[1]!Tabla_áreas[#Data],3,FALSE),"")</f>
        <v/>
      </c>
      <c r="AN337" t="str">
        <f t="shared" si="13"/>
        <v/>
      </c>
      <c r="AO337" t="str">
        <f>IFERROR(VLOOKUP(AN337,[1]!Tabla1[[#All],[HdP Cód Nuevo]:[HdP Nombre]],2,FALSE),"")</f>
        <v/>
      </c>
      <c r="AP337" t="str">
        <f t="shared" si="12"/>
        <v/>
      </c>
    </row>
    <row r="338" spans="36:42" x14ac:dyDescent="0.25">
      <c r="AJ338" s="7" t="s">
        <v>374</v>
      </c>
      <c r="AL338" s="7" t="str">
        <f>+IFERROR(VLOOKUP(AK338,Tabla1[],2,FALSE),"")</f>
        <v/>
      </c>
      <c r="AM338" t="str">
        <f>+IFERROR(VLOOKUP(AL338,[1]!Tabla_áreas[#Data],3,FALSE),"")</f>
        <v/>
      </c>
      <c r="AN338" t="str">
        <f t="shared" si="13"/>
        <v/>
      </c>
      <c r="AO338" t="str">
        <f>IFERROR(VLOOKUP(AN338,[1]!Tabla1[[#All],[HdP Cód Nuevo]:[HdP Nombre]],2,FALSE),"")</f>
        <v/>
      </c>
      <c r="AP338" t="str">
        <f t="shared" si="12"/>
        <v/>
      </c>
    </row>
    <row r="339" spans="36:42" x14ac:dyDescent="0.25">
      <c r="AJ339" s="7" t="s">
        <v>375</v>
      </c>
      <c r="AL339" s="7" t="str">
        <f>+IFERROR(VLOOKUP(AK339,Tabla1[],2,FALSE),"")</f>
        <v/>
      </c>
      <c r="AM339" t="str">
        <f>+IFERROR(VLOOKUP(AL339,[1]!Tabla_áreas[#Data],3,FALSE),"")</f>
        <v/>
      </c>
      <c r="AN339" t="str">
        <f t="shared" si="13"/>
        <v/>
      </c>
      <c r="AO339" t="str">
        <f>IFERROR(VLOOKUP(AN339,[1]!Tabla1[[#All],[HdP Cód Nuevo]:[HdP Nombre]],2,FALSE),"")</f>
        <v/>
      </c>
      <c r="AP339" t="str">
        <f t="shared" ref="AP339:AP402" si="14">IF(AL339="","",$AK$4&amp;AM339&amp;"\"&amp;AN339&amp;" "&amp;AO339&amp;$AK$5)</f>
        <v/>
      </c>
    </row>
    <row r="340" spans="36:42" x14ac:dyDescent="0.25">
      <c r="AJ340" s="7" t="s">
        <v>376</v>
      </c>
      <c r="AL340" s="7" t="str">
        <f>+IFERROR(VLOOKUP(AK340,Tabla1[],2,FALSE),"")</f>
        <v/>
      </c>
      <c r="AM340" t="str">
        <f>+IFERROR(VLOOKUP(AL340,[1]!Tabla_áreas[#Data],3,FALSE),"")</f>
        <v/>
      </c>
      <c r="AN340" t="str">
        <f t="shared" si="13"/>
        <v/>
      </c>
      <c r="AO340" t="str">
        <f>IFERROR(VLOOKUP(AN340,[1]!Tabla1[[#All],[HdP Cód Nuevo]:[HdP Nombre]],2,FALSE),"")</f>
        <v/>
      </c>
      <c r="AP340" t="str">
        <f t="shared" si="14"/>
        <v/>
      </c>
    </row>
    <row r="341" spans="36:42" x14ac:dyDescent="0.25">
      <c r="AJ341" s="7" t="s">
        <v>377</v>
      </c>
      <c r="AL341" s="7" t="str">
        <f>+IFERROR(VLOOKUP(AK341,Tabla1[],2,FALSE),"")</f>
        <v/>
      </c>
      <c r="AM341" t="str">
        <f>+IFERROR(VLOOKUP(AL341,[1]!Tabla_áreas[#Data],3,FALSE),"")</f>
        <v/>
      </c>
      <c r="AN341" t="str">
        <f t="shared" si="13"/>
        <v/>
      </c>
      <c r="AO341" t="str">
        <f>IFERROR(VLOOKUP(AN341,[1]!Tabla1[[#All],[HdP Cód Nuevo]:[HdP Nombre]],2,FALSE),"")</f>
        <v/>
      </c>
      <c r="AP341" t="str">
        <f t="shared" si="14"/>
        <v/>
      </c>
    </row>
    <row r="342" spans="36:42" x14ac:dyDescent="0.25">
      <c r="AJ342" s="7" t="s">
        <v>378</v>
      </c>
      <c r="AL342" s="7" t="str">
        <f>+IFERROR(VLOOKUP(AK342,Tabla1[],2,FALSE),"")</f>
        <v/>
      </c>
      <c r="AM342" t="str">
        <f>+IFERROR(VLOOKUP(AL342,[1]!Tabla_áreas[#Data],3,FALSE),"")</f>
        <v/>
      </c>
      <c r="AN342" t="str">
        <f t="shared" si="13"/>
        <v/>
      </c>
      <c r="AO342" t="str">
        <f>IFERROR(VLOOKUP(AN342,[1]!Tabla1[[#All],[HdP Cód Nuevo]:[HdP Nombre]],2,FALSE),"")</f>
        <v/>
      </c>
      <c r="AP342" t="str">
        <f t="shared" si="14"/>
        <v/>
      </c>
    </row>
    <row r="343" spans="36:42" x14ac:dyDescent="0.25">
      <c r="AJ343" s="7" t="s">
        <v>379</v>
      </c>
      <c r="AL343" s="7" t="str">
        <f>+IFERROR(VLOOKUP(AK343,Tabla1[],2,FALSE),"")</f>
        <v/>
      </c>
      <c r="AM343" t="str">
        <f>+IFERROR(VLOOKUP(AL343,[1]!Tabla_áreas[#Data],3,FALSE),"")</f>
        <v/>
      </c>
      <c r="AN343" t="str">
        <f t="shared" si="13"/>
        <v/>
      </c>
      <c r="AO343" t="str">
        <f>IFERROR(VLOOKUP(AN343,[1]!Tabla1[[#All],[HdP Cód Nuevo]:[HdP Nombre]],2,FALSE),"")</f>
        <v/>
      </c>
      <c r="AP343" t="str">
        <f t="shared" si="14"/>
        <v/>
      </c>
    </row>
    <row r="344" spans="36:42" x14ac:dyDescent="0.25">
      <c r="AJ344" s="7" t="s">
        <v>380</v>
      </c>
      <c r="AL344" s="7" t="str">
        <f>+IFERROR(VLOOKUP(AK344,Tabla1[],2,FALSE),"")</f>
        <v/>
      </c>
      <c r="AM344" t="str">
        <f>+IFERROR(VLOOKUP(AL344,[1]!Tabla_áreas[#Data],3,FALSE),"")</f>
        <v/>
      </c>
      <c r="AN344" t="str">
        <f t="shared" si="13"/>
        <v/>
      </c>
      <c r="AO344" t="str">
        <f>IFERROR(VLOOKUP(AN344,[1]!Tabla1[[#All],[HdP Cód Nuevo]:[HdP Nombre]],2,FALSE),"")</f>
        <v/>
      </c>
      <c r="AP344" t="str">
        <f t="shared" si="14"/>
        <v/>
      </c>
    </row>
    <row r="345" spans="36:42" x14ac:dyDescent="0.25">
      <c r="AJ345" s="7" t="s">
        <v>381</v>
      </c>
      <c r="AL345" s="7" t="str">
        <f>+IFERROR(VLOOKUP(AK345,Tabla1[],2,FALSE),"")</f>
        <v/>
      </c>
      <c r="AM345" t="str">
        <f>+IFERROR(VLOOKUP(AL345,[1]!Tabla_áreas[#Data],3,FALSE),"")</f>
        <v/>
      </c>
      <c r="AN345" t="str">
        <f t="shared" si="13"/>
        <v/>
      </c>
      <c r="AO345" t="str">
        <f>IFERROR(VLOOKUP(AN345,[1]!Tabla1[[#All],[HdP Cód Nuevo]:[HdP Nombre]],2,FALSE),"")</f>
        <v/>
      </c>
      <c r="AP345" t="str">
        <f t="shared" si="14"/>
        <v/>
      </c>
    </row>
    <row r="346" spans="36:42" x14ac:dyDescent="0.25">
      <c r="AJ346" s="7" t="s">
        <v>382</v>
      </c>
      <c r="AL346" s="7" t="str">
        <f>+IFERROR(VLOOKUP(AK346,Tabla1[],2,FALSE),"")</f>
        <v/>
      </c>
      <c r="AM346" t="str">
        <f>+IFERROR(VLOOKUP(AL346,[1]!Tabla_áreas[#Data],3,FALSE),"")</f>
        <v/>
      </c>
      <c r="AN346" t="str">
        <f t="shared" si="13"/>
        <v/>
      </c>
      <c r="AO346" t="str">
        <f>IFERROR(VLOOKUP(AN346,[1]!Tabla1[[#All],[HdP Cód Nuevo]:[HdP Nombre]],2,FALSE),"")</f>
        <v/>
      </c>
      <c r="AP346" t="str">
        <f t="shared" si="14"/>
        <v/>
      </c>
    </row>
    <row r="347" spans="36:42" x14ac:dyDescent="0.25">
      <c r="AJ347" s="7" t="s">
        <v>383</v>
      </c>
      <c r="AL347" s="7" t="str">
        <f>+IFERROR(VLOOKUP(AK347,Tabla1[],2,FALSE),"")</f>
        <v/>
      </c>
      <c r="AM347" t="str">
        <f>+IFERROR(VLOOKUP(AL347,[1]!Tabla_áreas[#Data],3,FALSE),"")</f>
        <v/>
      </c>
      <c r="AN347" t="str">
        <f t="shared" si="13"/>
        <v/>
      </c>
      <c r="AO347" t="str">
        <f>IFERROR(VLOOKUP(AN347,[1]!Tabla1[[#All],[HdP Cód Nuevo]:[HdP Nombre]],2,FALSE),"")</f>
        <v/>
      </c>
      <c r="AP347" t="str">
        <f t="shared" si="14"/>
        <v/>
      </c>
    </row>
    <row r="348" spans="36:42" x14ac:dyDescent="0.25">
      <c r="AJ348" s="7" t="s">
        <v>384</v>
      </c>
      <c r="AL348" s="7" t="str">
        <f>+IFERROR(VLOOKUP(AK348,Tabla1[],2,FALSE),"")</f>
        <v/>
      </c>
      <c r="AM348" t="str">
        <f>+IFERROR(VLOOKUP(AL348,[1]!Tabla_áreas[#Data],3,FALSE),"")</f>
        <v/>
      </c>
      <c r="AN348" t="str">
        <f t="shared" si="13"/>
        <v/>
      </c>
      <c r="AO348" t="str">
        <f>IFERROR(VLOOKUP(AN348,[1]!Tabla1[[#All],[HdP Cód Nuevo]:[HdP Nombre]],2,FALSE),"")</f>
        <v/>
      </c>
      <c r="AP348" t="str">
        <f t="shared" si="14"/>
        <v/>
      </c>
    </row>
    <row r="349" spans="36:42" x14ac:dyDescent="0.25">
      <c r="AJ349" s="7" t="s">
        <v>385</v>
      </c>
      <c r="AL349" s="7" t="str">
        <f>+IFERROR(VLOOKUP(AK349,Tabla1[],2,FALSE),"")</f>
        <v/>
      </c>
      <c r="AM349" t="str">
        <f>+IFERROR(VLOOKUP(AL349,[1]!Tabla_áreas[#Data],3,FALSE),"")</f>
        <v/>
      </c>
      <c r="AN349" t="str">
        <f t="shared" si="13"/>
        <v/>
      </c>
      <c r="AO349" t="str">
        <f>IFERROR(VLOOKUP(AN349,[1]!Tabla1[[#All],[HdP Cód Nuevo]:[HdP Nombre]],2,FALSE),"")</f>
        <v/>
      </c>
      <c r="AP349" t="str">
        <f t="shared" si="14"/>
        <v/>
      </c>
    </row>
    <row r="350" spans="36:42" x14ac:dyDescent="0.25">
      <c r="AJ350" s="7" t="s">
        <v>386</v>
      </c>
      <c r="AL350" s="7" t="str">
        <f>+IFERROR(VLOOKUP(AK350,Tabla1[],2,FALSE),"")</f>
        <v/>
      </c>
      <c r="AM350" t="str">
        <f>+IFERROR(VLOOKUP(AL350,[1]!Tabla_áreas[#Data],3,FALSE),"")</f>
        <v/>
      </c>
      <c r="AN350" t="str">
        <f t="shared" si="13"/>
        <v/>
      </c>
      <c r="AO350" t="str">
        <f>IFERROR(VLOOKUP(AN350,[1]!Tabla1[[#All],[HdP Cód Nuevo]:[HdP Nombre]],2,FALSE),"")</f>
        <v/>
      </c>
      <c r="AP350" t="str">
        <f t="shared" si="14"/>
        <v/>
      </c>
    </row>
    <row r="351" spans="36:42" x14ac:dyDescent="0.25">
      <c r="AJ351" s="7" t="s">
        <v>387</v>
      </c>
      <c r="AL351" s="7" t="str">
        <f>+IFERROR(VLOOKUP(AK351,Tabla1[],2,FALSE),"")</f>
        <v/>
      </c>
      <c r="AM351" t="str">
        <f>+IFERROR(VLOOKUP(AL351,[1]!Tabla_áreas[#Data],3,FALSE),"")</f>
        <v/>
      </c>
      <c r="AN351" t="str">
        <f t="shared" si="13"/>
        <v/>
      </c>
      <c r="AO351" t="str">
        <f>IFERROR(VLOOKUP(AN351,[1]!Tabla1[[#All],[HdP Cód Nuevo]:[HdP Nombre]],2,FALSE),"")</f>
        <v/>
      </c>
      <c r="AP351" t="str">
        <f t="shared" si="14"/>
        <v/>
      </c>
    </row>
    <row r="352" spans="36:42" x14ac:dyDescent="0.25">
      <c r="AJ352" s="7" t="s">
        <v>388</v>
      </c>
      <c r="AL352" s="7" t="str">
        <f>+IFERROR(VLOOKUP(AK352,Tabla1[],2,FALSE),"")</f>
        <v/>
      </c>
      <c r="AM352" t="str">
        <f>+IFERROR(VLOOKUP(AL352,[1]!Tabla_áreas[#Data],3,FALSE),"")</f>
        <v/>
      </c>
      <c r="AN352" t="str">
        <f t="shared" si="13"/>
        <v/>
      </c>
      <c r="AO352" t="str">
        <f>IFERROR(VLOOKUP(AN352,[1]!Tabla1[[#All],[HdP Cód Nuevo]:[HdP Nombre]],2,FALSE),"")</f>
        <v/>
      </c>
      <c r="AP352" t="str">
        <f t="shared" si="14"/>
        <v/>
      </c>
    </row>
    <row r="353" spans="36:42" x14ac:dyDescent="0.25">
      <c r="AJ353" s="7" t="s">
        <v>389</v>
      </c>
      <c r="AL353" s="7" t="str">
        <f>+IFERROR(VLOOKUP(AK353,Tabla1[],2,FALSE),"")</f>
        <v/>
      </c>
      <c r="AM353" t="str">
        <f>+IFERROR(VLOOKUP(AL353,[1]!Tabla_áreas[#Data],3,FALSE),"")</f>
        <v/>
      </c>
      <c r="AN353" t="str">
        <f t="shared" si="13"/>
        <v/>
      </c>
      <c r="AO353" t="str">
        <f>IFERROR(VLOOKUP(AN353,[1]!Tabla1[[#All],[HdP Cód Nuevo]:[HdP Nombre]],2,FALSE),"")</f>
        <v/>
      </c>
      <c r="AP353" t="str">
        <f t="shared" si="14"/>
        <v/>
      </c>
    </row>
    <row r="354" spans="36:42" x14ac:dyDescent="0.25">
      <c r="AJ354" s="7" t="s">
        <v>390</v>
      </c>
      <c r="AL354" s="7" t="str">
        <f>+IFERROR(VLOOKUP(AK354,Tabla1[],2,FALSE),"")</f>
        <v/>
      </c>
      <c r="AM354" t="str">
        <f>+IFERROR(VLOOKUP(AL354,[1]!Tabla_áreas[#Data],3,FALSE),"")</f>
        <v/>
      </c>
      <c r="AN354" t="str">
        <f t="shared" si="13"/>
        <v/>
      </c>
      <c r="AO354" t="str">
        <f>IFERROR(VLOOKUP(AN354,[1]!Tabla1[[#All],[HdP Cód Nuevo]:[HdP Nombre]],2,FALSE),"")</f>
        <v/>
      </c>
      <c r="AP354" t="str">
        <f t="shared" si="14"/>
        <v/>
      </c>
    </row>
    <row r="355" spans="36:42" x14ac:dyDescent="0.25">
      <c r="AJ355" s="7" t="s">
        <v>391</v>
      </c>
      <c r="AL355" s="7" t="str">
        <f>+IFERROR(VLOOKUP(AK355,Tabla1[],2,FALSE),"")</f>
        <v/>
      </c>
      <c r="AM355" t="str">
        <f>+IFERROR(VLOOKUP(AL355,[1]!Tabla_áreas[#Data],3,FALSE),"")</f>
        <v/>
      </c>
      <c r="AN355" t="str">
        <f t="shared" si="13"/>
        <v/>
      </c>
      <c r="AO355" t="str">
        <f>IFERROR(VLOOKUP(AN355,[1]!Tabla1[[#All],[HdP Cód Nuevo]:[HdP Nombre]],2,FALSE),"")</f>
        <v/>
      </c>
      <c r="AP355" t="str">
        <f t="shared" si="14"/>
        <v/>
      </c>
    </row>
    <row r="356" spans="36:42" x14ac:dyDescent="0.25">
      <c r="AJ356" s="7" t="s">
        <v>392</v>
      </c>
      <c r="AL356" s="7" t="str">
        <f>+IFERROR(VLOOKUP(AK356,Tabla1[],2,FALSE),"")</f>
        <v/>
      </c>
      <c r="AM356" t="str">
        <f>+IFERROR(VLOOKUP(AL356,[1]!Tabla_áreas[#Data],3,FALSE),"")</f>
        <v/>
      </c>
      <c r="AN356" t="str">
        <f t="shared" si="13"/>
        <v/>
      </c>
      <c r="AO356" t="str">
        <f>IFERROR(VLOOKUP(AN356,[1]!Tabla1[[#All],[HdP Cód Nuevo]:[HdP Nombre]],2,FALSE),"")</f>
        <v/>
      </c>
      <c r="AP356" t="str">
        <f t="shared" si="14"/>
        <v/>
      </c>
    </row>
    <row r="357" spans="36:42" x14ac:dyDescent="0.25">
      <c r="AJ357" s="7" t="s">
        <v>393</v>
      </c>
      <c r="AL357" s="7" t="str">
        <f>+IFERROR(VLOOKUP(AK357,Tabla1[],2,FALSE),"")</f>
        <v/>
      </c>
      <c r="AM357" t="str">
        <f>+IFERROR(VLOOKUP(AL357,[1]!Tabla_áreas[#Data],3,FALSE),"")</f>
        <v/>
      </c>
      <c r="AN357" t="str">
        <f t="shared" si="13"/>
        <v/>
      </c>
      <c r="AO357" t="str">
        <f>IFERROR(VLOOKUP(AN357,[1]!Tabla1[[#All],[HdP Cód Nuevo]:[HdP Nombre]],2,FALSE),"")</f>
        <v/>
      </c>
      <c r="AP357" t="str">
        <f t="shared" si="14"/>
        <v/>
      </c>
    </row>
    <row r="358" spans="36:42" x14ac:dyDescent="0.25">
      <c r="AJ358" s="7" t="s">
        <v>394</v>
      </c>
      <c r="AL358" s="7" t="str">
        <f>+IFERROR(VLOOKUP(AK358,Tabla1[],2,FALSE),"")</f>
        <v/>
      </c>
      <c r="AM358" t="str">
        <f>+IFERROR(VLOOKUP(AL358,[1]!Tabla_áreas[#Data],3,FALSE),"")</f>
        <v/>
      </c>
      <c r="AN358" t="str">
        <f t="shared" si="13"/>
        <v/>
      </c>
      <c r="AO358" t="str">
        <f>IFERROR(VLOOKUP(AN358,[1]!Tabla1[[#All],[HdP Cód Nuevo]:[HdP Nombre]],2,FALSE),"")</f>
        <v/>
      </c>
      <c r="AP358" t="str">
        <f t="shared" si="14"/>
        <v/>
      </c>
    </row>
    <row r="359" spans="36:42" x14ac:dyDescent="0.25">
      <c r="AJ359" s="7" t="s">
        <v>395</v>
      </c>
      <c r="AL359" s="7" t="str">
        <f>+IFERROR(VLOOKUP(AK359,Tabla1[],2,FALSE),"")</f>
        <v/>
      </c>
      <c r="AM359" t="str">
        <f>+IFERROR(VLOOKUP(AL359,[1]!Tabla_áreas[#Data],3,FALSE),"")</f>
        <v/>
      </c>
      <c r="AN359" t="str">
        <f t="shared" si="13"/>
        <v/>
      </c>
      <c r="AO359" t="str">
        <f>IFERROR(VLOOKUP(AN359,[1]!Tabla1[[#All],[HdP Cód Nuevo]:[HdP Nombre]],2,FALSE),"")</f>
        <v/>
      </c>
      <c r="AP359" t="str">
        <f t="shared" si="14"/>
        <v/>
      </c>
    </row>
    <row r="360" spans="36:42" x14ac:dyDescent="0.25">
      <c r="AJ360" s="7" t="s">
        <v>396</v>
      </c>
      <c r="AL360" s="7" t="str">
        <f>+IFERROR(VLOOKUP(AK360,Tabla1[],2,FALSE),"")</f>
        <v/>
      </c>
      <c r="AM360" t="str">
        <f>+IFERROR(VLOOKUP(AL360,[1]!Tabla_áreas[#Data],3,FALSE),"")</f>
        <v/>
      </c>
      <c r="AN360" t="str">
        <f t="shared" si="13"/>
        <v/>
      </c>
      <c r="AO360" t="str">
        <f>IFERROR(VLOOKUP(AN360,[1]!Tabla1[[#All],[HdP Cód Nuevo]:[HdP Nombre]],2,FALSE),"")</f>
        <v/>
      </c>
      <c r="AP360" t="str">
        <f t="shared" si="14"/>
        <v/>
      </c>
    </row>
    <row r="361" spans="36:42" x14ac:dyDescent="0.25">
      <c r="AJ361" s="7" t="s">
        <v>397</v>
      </c>
      <c r="AL361" s="7" t="str">
        <f>+IFERROR(VLOOKUP(AK361,Tabla1[],2,FALSE),"")</f>
        <v/>
      </c>
      <c r="AM361" t="str">
        <f>+IFERROR(VLOOKUP(AL361,[1]!Tabla_áreas[#Data],3,FALSE),"")</f>
        <v/>
      </c>
      <c r="AN361" t="str">
        <f t="shared" si="13"/>
        <v/>
      </c>
      <c r="AO361" t="str">
        <f>IFERROR(VLOOKUP(AN361,[1]!Tabla1[[#All],[HdP Cód Nuevo]:[HdP Nombre]],2,FALSE),"")</f>
        <v/>
      </c>
      <c r="AP361" t="str">
        <f t="shared" si="14"/>
        <v/>
      </c>
    </row>
    <row r="362" spans="36:42" x14ac:dyDescent="0.25">
      <c r="AJ362" s="7" t="s">
        <v>398</v>
      </c>
      <c r="AL362" s="7" t="str">
        <f>+IFERROR(VLOOKUP(AK362,Tabla1[],2,FALSE),"")</f>
        <v/>
      </c>
      <c r="AM362" t="str">
        <f>+IFERROR(VLOOKUP(AL362,[1]!Tabla_áreas[#Data],3,FALSE),"")</f>
        <v/>
      </c>
      <c r="AN362" t="str">
        <f t="shared" si="13"/>
        <v/>
      </c>
      <c r="AO362" t="str">
        <f>IFERROR(VLOOKUP(AN362,[1]!Tabla1[[#All],[HdP Cód Nuevo]:[HdP Nombre]],2,FALSE),"")</f>
        <v/>
      </c>
      <c r="AP362" t="str">
        <f t="shared" si="14"/>
        <v/>
      </c>
    </row>
    <row r="363" spans="36:42" x14ac:dyDescent="0.25">
      <c r="AJ363" s="7" t="s">
        <v>399</v>
      </c>
      <c r="AL363" s="7" t="str">
        <f>+IFERROR(VLOOKUP(AK363,Tabla1[],2,FALSE),"")</f>
        <v/>
      </c>
      <c r="AM363" t="str">
        <f>+IFERROR(VLOOKUP(AL363,[1]!Tabla_áreas[#Data],3,FALSE),"")</f>
        <v/>
      </c>
      <c r="AN363" t="str">
        <f t="shared" si="13"/>
        <v/>
      </c>
      <c r="AO363" t="str">
        <f>IFERROR(VLOOKUP(AN363,[1]!Tabla1[[#All],[HdP Cód Nuevo]:[HdP Nombre]],2,FALSE),"")</f>
        <v/>
      </c>
      <c r="AP363" t="str">
        <f t="shared" si="14"/>
        <v/>
      </c>
    </row>
    <row r="364" spans="36:42" x14ac:dyDescent="0.25">
      <c r="AJ364" s="7" t="s">
        <v>400</v>
      </c>
      <c r="AL364" s="7" t="str">
        <f>+IFERROR(VLOOKUP(AK364,Tabla1[],2,FALSE),"")</f>
        <v/>
      </c>
      <c r="AM364" t="str">
        <f>+IFERROR(VLOOKUP(AL364,[1]!Tabla_áreas[#Data],3,FALSE),"")</f>
        <v/>
      </c>
      <c r="AN364" t="str">
        <f t="shared" si="13"/>
        <v/>
      </c>
      <c r="AO364" t="str">
        <f>IFERROR(VLOOKUP(AN364,[1]!Tabla1[[#All],[HdP Cód Nuevo]:[HdP Nombre]],2,FALSE),"")</f>
        <v/>
      </c>
      <c r="AP364" t="str">
        <f t="shared" si="14"/>
        <v/>
      </c>
    </row>
    <row r="365" spans="36:42" x14ac:dyDescent="0.25">
      <c r="AJ365" s="7" t="s">
        <v>401</v>
      </c>
      <c r="AL365" s="7" t="str">
        <f>+IFERROR(VLOOKUP(AK365,Tabla1[],2,FALSE),"")</f>
        <v/>
      </c>
      <c r="AM365" t="str">
        <f>+IFERROR(VLOOKUP(AL365,[1]!Tabla_áreas[#Data],3,FALSE),"")</f>
        <v/>
      </c>
      <c r="AN365" t="str">
        <f t="shared" si="13"/>
        <v/>
      </c>
      <c r="AO365" t="str">
        <f>IFERROR(VLOOKUP(AN365,[1]!Tabla1[[#All],[HdP Cód Nuevo]:[HdP Nombre]],2,FALSE),"")</f>
        <v/>
      </c>
      <c r="AP365" t="str">
        <f t="shared" si="14"/>
        <v/>
      </c>
    </row>
    <row r="366" spans="36:42" x14ac:dyDescent="0.25">
      <c r="AJ366" s="7" t="s">
        <v>402</v>
      </c>
      <c r="AL366" s="7" t="str">
        <f>+IFERROR(VLOOKUP(AK366,Tabla1[],2,FALSE),"")</f>
        <v/>
      </c>
      <c r="AM366" t="str">
        <f>+IFERROR(VLOOKUP(AL366,[1]!Tabla_áreas[#Data],3,FALSE),"")</f>
        <v/>
      </c>
      <c r="AN366" t="str">
        <f t="shared" si="13"/>
        <v/>
      </c>
      <c r="AO366" t="str">
        <f>IFERROR(VLOOKUP(AN366,[1]!Tabla1[[#All],[HdP Cód Nuevo]:[HdP Nombre]],2,FALSE),"")</f>
        <v/>
      </c>
      <c r="AP366" t="str">
        <f t="shared" si="14"/>
        <v/>
      </c>
    </row>
    <row r="367" spans="36:42" x14ac:dyDescent="0.25">
      <c r="AJ367" s="7" t="s">
        <v>403</v>
      </c>
      <c r="AL367" s="7" t="str">
        <f>+IFERROR(VLOOKUP(AK367,Tabla1[],2,FALSE),"")</f>
        <v/>
      </c>
      <c r="AM367" t="str">
        <f>+IFERROR(VLOOKUP(AL367,[1]!Tabla_áreas[#Data],3,FALSE),"")</f>
        <v/>
      </c>
      <c r="AN367" t="str">
        <f t="shared" si="13"/>
        <v/>
      </c>
      <c r="AO367" t="str">
        <f>IFERROR(VLOOKUP(AN367,[1]!Tabla1[[#All],[HdP Cód Nuevo]:[HdP Nombre]],2,FALSE),"")</f>
        <v/>
      </c>
      <c r="AP367" t="str">
        <f t="shared" si="14"/>
        <v/>
      </c>
    </row>
    <row r="368" spans="36:42" x14ac:dyDescent="0.25">
      <c r="AJ368" s="7" t="s">
        <v>404</v>
      </c>
      <c r="AL368" s="7" t="str">
        <f>+IFERROR(VLOOKUP(AK368,Tabla1[],2,FALSE),"")</f>
        <v/>
      </c>
      <c r="AM368" t="str">
        <f>+IFERROR(VLOOKUP(AL368,[1]!Tabla_áreas[#Data],3,FALSE),"")</f>
        <v/>
      </c>
      <c r="AN368" t="str">
        <f t="shared" si="13"/>
        <v/>
      </c>
      <c r="AO368" t="str">
        <f>IFERROR(VLOOKUP(AN368,[1]!Tabla1[[#All],[HdP Cód Nuevo]:[HdP Nombre]],2,FALSE),"")</f>
        <v/>
      </c>
      <c r="AP368" t="str">
        <f t="shared" si="14"/>
        <v/>
      </c>
    </row>
    <row r="369" spans="36:42" x14ac:dyDescent="0.25">
      <c r="AJ369" s="7" t="s">
        <v>405</v>
      </c>
      <c r="AL369" s="7" t="str">
        <f>+IFERROR(VLOOKUP(AK369,Tabla1[],2,FALSE),"")</f>
        <v/>
      </c>
      <c r="AM369" t="str">
        <f>+IFERROR(VLOOKUP(AL369,[1]!Tabla_áreas[#Data],3,FALSE),"")</f>
        <v/>
      </c>
      <c r="AN369" t="str">
        <f t="shared" si="13"/>
        <v/>
      </c>
      <c r="AO369" t="str">
        <f>IFERROR(VLOOKUP(AN369,[1]!Tabla1[[#All],[HdP Cód Nuevo]:[HdP Nombre]],2,FALSE),"")</f>
        <v/>
      </c>
      <c r="AP369" t="str">
        <f t="shared" si="14"/>
        <v/>
      </c>
    </row>
    <row r="370" spans="36:42" x14ac:dyDescent="0.25">
      <c r="AJ370" s="7" t="s">
        <v>406</v>
      </c>
      <c r="AL370" s="7" t="str">
        <f>+IFERROR(VLOOKUP(AK370,Tabla1[],2,FALSE),"")</f>
        <v/>
      </c>
      <c r="AM370" t="str">
        <f>+IFERROR(VLOOKUP(AL370,[1]!Tabla_áreas[#Data],3,FALSE),"")</f>
        <v/>
      </c>
      <c r="AN370" t="str">
        <f t="shared" si="13"/>
        <v/>
      </c>
      <c r="AO370" t="str">
        <f>IFERROR(VLOOKUP(AN370,[1]!Tabla1[[#All],[HdP Cód Nuevo]:[HdP Nombre]],2,FALSE),"")</f>
        <v/>
      </c>
      <c r="AP370" t="str">
        <f t="shared" si="14"/>
        <v/>
      </c>
    </row>
    <row r="371" spans="36:42" x14ac:dyDescent="0.25">
      <c r="AJ371" s="7" t="s">
        <v>407</v>
      </c>
      <c r="AL371" s="7" t="str">
        <f>+IFERROR(VLOOKUP(AK371,Tabla1[],2,FALSE),"")</f>
        <v/>
      </c>
      <c r="AM371" t="str">
        <f>+IFERROR(VLOOKUP(AL371,[1]!Tabla_áreas[#Data],3,FALSE),"")</f>
        <v/>
      </c>
      <c r="AN371" t="str">
        <f t="shared" si="13"/>
        <v/>
      </c>
      <c r="AO371" t="str">
        <f>IFERROR(VLOOKUP(AN371,[1]!Tabla1[[#All],[HdP Cód Nuevo]:[HdP Nombre]],2,FALSE),"")</f>
        <v/>
      </c>
      <c r="AP371" t="str">
        <f t="shared" si="14"/>
        <v/>
      </c>
    </row>
    <row r="372" spans="36:42" x14ac:dyDescent="0.25">
      <c r="AJ372" s="7" t="s">
        <v>408</v>
      </c>
      <c r="AL372" s="7" t="str">
        <f>+IFERROR(VLOOKUP(AK372,Tabla1[],2,FALSE),"")</f>
        <v/>
      </c>
      <c r="AM372" t="str">
        <f>+IFERROR(VLOOKUP(AL372,[1]!Tabla_áreas[#Data],3,FALSE),"")</f>
        <v/>
      </c>
      <c r="AN372" t="str">
        <f t="shared" si="13"/>
        <v/>
      </c>
      <c r="AO372" t="str">
        <f>IFERROR(VLOOKUP(AN372,[1]!Tabla1[[#All],[HdP Cód Nuevo]:[HdP Nombre]],2,FALSE),"")</f>
        <v/>
      </c>
      <c r="AP372" t="str">
        <f t="shared" si="14"/>
        <v/>
      </c>
    </row>
    <row r="373" spans="36:42" x14ac:dyDescent="0.25">
      <c r="AJ373" s="7" t="s">
        <v>409</v>
      </c>
      <c r="AL373" s="7" t="str">
        <f>+IFERROR(VLOOKUP(AK373,Tabla1[],2,FALSE),"")</f>
        <v/>
      </c>
      <c r="AM373" t="str">
        <f>+IFERROR(VLOOKUP(AL373,[1]!Tabla_áreas[#Data],3,FALSE),"")</f>
        <v/>
      </c>
      <c r="AN373" t="str">
        <f t="shared" si="13"/>
        <v/>
      </c>
      <c r="AO373" t="str">
        <f>IFERROR(VLOOKUP(AN373,[1]!Tabla1[[#All],[HdP Cód Nuevo]:[HdP Nombre]],2,FALSE),"")</f>
        <v/>
      </c>
      <c r="AP373" t="str">
        <f t="shared" si="14"/>
        <v/>
      </c>
    </row>
    <row r="374" spans="36:42" x14ac:dyDescent="0.25">
      <c r="AJ374" s="7" t="s">
        <v>410</v>
      </c>
      <c r="AL374" s="7" t="str">
        <f>+IFERROR(VLOOKUP(AK374,Tabla1[],2,FALSE),"")</f>
        <v/>
      </c>
      <c r="AM374" t="str">
        <f>+IFERROR(VLOOKUP(AL374,[1]!Tabla_áreas[#Data],3,FALSE),"")</f>
        <v/>
      </c>
      <c r="AN374" t="str">
        <f t="shared" si="13"/>
        <v/>
      </c>
      <c r="AO374" t="str">
        <f>IFERROR(VLOOKUP(AN374,[1]!Tabla1[[#All],[HdP Cód Nuevo]:[HdP Nombre]],2,FALSE),"")</f>
        <v/>
      </c>
      <c r="AP374" t="str">
        <f t="shared" si="14"/>
        <v/>
      </c>
    </row>
    <row r="375" spans="36:42" x14ac:dyDescent="0.25">
      <c r="AJ375" s="7" t="s">
        <v>411</v>
      </c>
      <c r="AL375" s="7" t="str">
        <f>+IFERROR(VLOOKUP(AK375,Tabla1[],2,FALSE),"")</f>
        <v/>
      </c>
      <c r="AM375" t="str">
        <f>+IFERROR(VLOOKUP(AL375,[1]!Tabla_áreas[#Data],3,FALSE),"")</f>
        <v/>
      </c>
      <c r="AN375" t="str">
        <f t="shared" si="13"/>
        <v/>
      </c>
      <c r="AO375" t="str">
        <f>IFERROR(VLOOKUP(AN375,[1]!Tabla1[[#All],[HdP Cód Nuevo]:[HdP Nombre]],2,FALSE),"")</f>
        <v/>
      </c>
      <c r="AP375" t="str">
        <f t="shared" si="14"/>
        <v/>
      </c>
    </row>
    <row r="376" spans="36:42" x14ac:dyDescent="0.25">
      <c r="AJ376" s="7" t="s">
        <v>412</v>
      </c>
      <c r="AL376" s="7" t="str">
        <f>+IFERROR(VLOOKUP(AK376,Tabla1[],2,FALSE),"")</f>
        <v/>
      </c>
      <c r="AM376" t="str">
        <f>+IFERROR(VLOOKUP(AL376,[1]!Tabla_áreas[#Data],3,FALSE),"")</f>
        <v/>
      </c>
      <c r="AN376" t="str">
        <f t="shared" si="13"/>
        <v/>
      </c>
      <c r="AO376" t="str">
        <f>IFERROR(VLOOKUP(AN376,[1]!Tabla1[[#All],[HdP Cód Nuevo]:[HdP Nombre]],2,FALSE),"")</f>
        <v/>
      </c>
      <c r="AP376" t="str">
        <f t="shared" si="14"/>
        <v/>
      </c>
    </row>
    <row r="377" spans="36:42" x14ac:dyDescent="0.25">
      <c r="AJ377" s="7" t="s">
        <v>413</v>
      </c>
      <c r="AL377" s="7" t="str">
        <f>+IFERROR(VLOOKUP(AK377,Tabla1[],2,FALSE),"")</f>
        <v/>
      </c>
      <c r="AM377" t="str">
        <f>+IFERROR(VLOOKUP(AL377,[1]!Tabla_áreas[#Data],3,FALSE),"")</f>
        <v/>
      </c>
      <c r="AN377" t="str">
        <f t="shared" si="13"/>
        <v/>
      </c>
      <c r="AO377" t="str">
        <f>IFERROR(VLOOKUP(AN377,[1]!Tabla1[[#All],[HdP Cód Nuevo]:[HdP Nombre]],2,FALSE),"")</f>
        <v/>
      </c>
      <c r="AP377" t="str">
        <f t="shared" si="14"/>
        <v/>
      </c>
    </row>
    <row r="378" spans="36:42" x14ac:dyDescent="0.25">
      <c r="AJ378" s="7" t="s">
        <v>414</v>
      </c>
      <c r="AL378" s="7" t="str">
        <f>+IFERROR(VLOOKUP(AK378,Tabla1[],2,FALSE),"")</f>
        <v/>
      </c>
      <c r="AM378" t="str">
        <f>+IFERROR(VLOOKUP(AL378,[1]!Tabla_áreas[#Data],3,FALSE),"")</f>
        <v/>
      </c>
      <c r="AN378" t="str">
        <f t="shared" si="13"/>
        <v/>
      </c>
      <c r="AO378" t="str">
        <f>IFERROR(VLOOKUP(AN378,[1]!Tabla1[[#All],[HdP Cód Nuevo]:[HdP Nombre]],2,FALSE),"")</f>
        <v/>
      </c>
      <c r="AP378" t="str">
        <f t="shared" si="14"/>
        <v/>
      </c>
    </row>
    <row r="379" spans="36:42" x14ac:dyDescent="0.25">
      <c r="AJ379" s="7" t="s">
        <v>415</v>
      </c>
      <c r="AL379" s="7" t="str">
        <f>+IFERROR(VLOOKUP(AK379,Tabla1[],2,FALSE),"")</f>
        <v/>
      </c>
      <c r="AM379" t="str">
        <f>+IFERROR(VLOOKUP(AL379,[1]!Tabla_áreas[#Data],3,FALSE),"")</f>
        <v/>
      </c>
      <c r="AN379" t="str">
        <f t="shared" si="13"/>
        <v/>
      </c>
      <c r="AO379" t="str">
        <f>IFERROR(VLOOKUP(AN379,[1]!Tabla1[[#All],[HdP Cód Nuevo]:[HdP Nombre]],2,FALSE),"")</f>
        <v/>
      </c>
      <c r="AP379" t="str">
        <f t="shared" si="14"/>
        <v/>
      </c>
    </row>
    <row r="380" spans="36:42" x14ac:dyDescent="0.25">
      <c r="AJ380" s="7" t="s">
        <v>416</v>
      </c>
      <c r="AL380" s="7" t="str">
        <f>+IFERROR(VLOOKUP(AK380,Tabla1[],2,FALSE),"")</f>
        <v/>
      </c>
      <c r="AM380" t="str">
        <f>+IFERROR(VLOOKUP(AL380,[1]!Tabla_áreas[#Data],3,FALSE),"")</f>
        <v/>
      </c>
      <c r="AN380" t="str">
        <f t="shared" si="13"/>
        <v/>
      </c>
      <c r="AO380" t="str">
        <f>IFERROR(VLOOKUP(AN380,[1]!Tabla1[[#All],[HdP Cód Nuevo]:[HdP Nombre]],2,FALSE),"")</f>
        <v/>
      </c>
      <c r="AP380" t="str">
        <f t="shared" si="14"/>
        <v/>
      </c>
    </row>
    <row r="381" spans="36:42" x14ac:dyDescent="0.25">
      <c r="AJ381" s="7" t="s">
        <v>417</v>
      </c>
      <c r="AL381" s="7" t="str">
        <f>+IFERROR(VLOOKUP(AK381,Tabla1[],2,FALSE),"")</f>
        <v/>
      </c>
      <c r="AM381" t="str">
        <f>+IFERROR(VLOOKUP(AL381,[1]!Tabla_áreas[#Data],3,FALSE),"")</f>
        <v/>
      </c>
      <c r="AN381" t="str">
        <f t="shared" si="13"/>
        <v/>
      </c>
      <c r="AO381" t="str">
        <f>IFERROR(VLOOKUP(AN381,[1]!Tabla1[[#All],[HdP Cód Nuevo]:[HdP Nombre]],2,FALSE),"")</f>
        <v/>
      </c>
      <c r="AP381" t="str">
        <f t="shared" si="14"/>
        <v/>
      </c>
    </row>
    <row r="382" spans="36:42" x14ac:dyDescent="0.25">
      <c r="AJ382" s="7" t="s">
        <v>418</v>
      </c>
      <c r="AL382" s="7" t="str">
        <f>+IFERROR(VLOOKUP(AK382,Tabla1[],2,FALSE),"")</f>
        <v/>
      </c>
      <c r="AM382" t="str">
        <f>+IFERROR(VLOOKUP(AL382,[1]!Tabla_áreas[#Data],3,FALSE),"")</f>
        <v/>
      </c>
      <c r="AN382" t="str">
        <f t="shared" si="13"/>
        <v/>
      </c>
      <c r="AO382" t="str">
        <f>IFERROR(VLOOKUP(AN382,[1]!Tabla1[[#All],[HdP Cód Nuevo]:[HdP Nombre]],2,FALSE),"")</f>
        <v/>
      </c>
      <c r="AP382" t="str">
        <f t="shared" si="14"/>
        <v/>
      </c>
    </row>
    <row r="383" spans="36:42" x14ac:dyDescent="0.25">
      <c r="AJ383" s="7" t="s">
        <v>419</v>
      </c>
      <c r="AL383" s="7" t="str">
        <f>+IFERROR(VLOOKUP(AK383,Tabla1[],2,FALSE),"")</f>
        <v/>
      </c>
      <c r="AM383" t="str">
        <f>+IFERROR(VLOOKUP(AL383,[1]!Tabla_áreas[#Data],3,FALSE),"")</f>
        <v/>
      </c>
      <c r="AN383" t="str">
        <f t="shared" si="13"/>
        <v/>
      </c>
      <c r="AO383" t="str">
        <f>IFERROR(VLOOKUP(AN383,[1]!Tabla1[[#All],[HdP Cód Nuevo]:[HdP Nombre]],2,FALSE),"")</f>
        <v/>
      </c>
      <c r="AP383" t="str">
        <f t="shared" si="14"/>
        <v/>
      </c>
    </row>
    <row r="384" spans="36:42" x14ac:dyDescent="0.25">
      <c r="AJ384" s="7" t="s">
        <v>420</v>
      </c>
      <c r="AL384" s="7" t="str">
        <f>+IFERROR(VLOOKUP(AK384,Tabla1[],2,FALSE),"")</f>
        <v/>
      </c>
      <c r="AM384" t="str">
        <f>+IFERROR(VLOOKUP(AL384,[1]!Tabla_áreas[#Data],3,FALSE),"")</f>
        <v/>
      </c>
      <c r="AN384" t="str">
        <f t="shared" si="13"/>
        <v/>
      </c>
      <c r="AO384" t="str">
        <f>IFERROR(VLOOKUP(AN384,[1]!Tabla1[[#All],[HdP Cód Nuevo]:[HdP Nombre]],2,FALSE),"")</f>
        <v/>
      </c>
      <c r="AP384" t="str">
        <f t="shared" si="14"/>
        <v/>
      </c>
    </row>
    <row r="385" spans="36:42" x14ac:dyDescent="0.25">
      <c r="AJ385" s="7" t="s">
        <v>421</v>
      </c>
      <c r="AL385" s="7" t="str">
        <f>+IFERROR(VLOOKUP(AK385,Tabla1[],2,FALSE),"")</f>
        <v/>
      </c>
      <c r="AM385" t="str">
        <f>+IFERROR(VLOOKUP(AL385,[1]!Tabla_áreas[#Data],3,FALSE),"")</f>
        <v/>
      </c>
      <c r="AN385" t="str">
        <f t="shared" si="13"/>
        <v/>
      </c>
      <c r="AO385" t="str">
        <f>IFERROR(VLOOKUP(AN385,[1]!Tabla1[[#All],[HdP Cód Nuevo]:[HdP Nombre]],2,FALSE),"")</f>
        <v/>
      </c>
      <c r="AP385" t="str">
        <f t="shared" si="14"/>
        <v/>
      </c>
    </row>
    <row r="386" spans="36:42" x14ac:dyDescent="0.25">
      <c r="AJ386" s="7" t="s">
        <v>422</v>
      </c>
      <c r="AL386" s="7" t="str">
        <f>+IFERROR(VLOOKUP(AK386,Tabla1[],2,FALSE),"")</f>
        <v/>
      </c>
      <c r="AM386" t="str">
        <f>+IFERROR(VLOOKUP(AL386,[1]!Tabla_áreas[#Data],3,FALSE),"")</f>
        <v/>
      </c>
      <c r="AN386" t="str">
        <f t="shared" si="13"/>
        <v/>
      </c>
      <c r="AO386" t="str">
        <f>IFERROR(VLOOKUP(AN386,[1]!Tabla1[[#All],[HdP Cód Nuevo]:[HdP Nombre]],2,FALSE),"")</f>
        <v/>
      </c>
      <c r="AP386" t="str">
        <f t="shared" si="14"/>
        <v/>
      </c>
    </row>
    <row r="387" spans="36:42" x14ac:dyDescent="0.25">
      <c r="AJ387" s="7" t="s">
        <v>423</v>
      </c>
      <c r="AL387" s="7" t="str">
        <f>+IFERROR(VLOOKUP(AK387,Tabla1[],2,FALSE),"")</f>
        <v/>
      </c>
      <c r="AM387" t="str">
        <f>+IFERROR(VLOOKUP(AL387,[1]!Tabla_áreas[#Data],3,FALSE),"")</f>
        <v/>
      </c>
      <c r="AN387" t="str">
        <f t="shared" ref="AN387:AN450" si="15">IF(AL387="","",AL387&amp;"-"&amp;RIGHT(AK387,5))</f>
        <v/>
      </c>
      <c r="AO387" t="str">
        <f>IFERROR(VLOOKUP(AN387,[1]!Tabla1[[#All],[HdP Cód Nuevo]:[HdP Nombre]],2,FALSE),"")</f>
        <v/>
      </c>
      <c r="AP387" t="str">
        <f t="shared" si="14"/>
        <v/>
      </c>
    </row>
    <row r="388" spans="36:42" x14ac:dyDescent="0.25">
      <c r="AJ388" s="7" t="s">
        <v>424</v>
      </c>
      <c r="AL388" s="7" t="str">
        <f>+IFERROR(VLOOKUP(AK388,Tabla1[],2,FALSE),"")</f>
        <v/>
      </c>
      <c r="AM388" t="str">
        <f>+IFERROR(VLOOKUP(AL388,[1]!Tabla_áreas[#Data],3,FALSE),"")</f>
        <v/>
      </c>
      <c r="AN388" t="str">
        <f t="shared" si="15"/>
        <v/>
      </c>
      <c r="AO388" t="str">
        <f>IFERROR(VLOOKUP(AN388,[1]!Tabla1[[#All],[HdP Cód Nuevo]:[HdP Nombre]],2,FALSE),"")</f>
        <v/>
      </c>
      <c r="AP388" t="str">
        <f t="shared" si="14"/>
        <v/>
      </c>
    </row>
    <row r="389" spans="36:42" x14ac:dyDescent="0.25">
      <c r="AJ389" s="7" t="s">
        <v>425</v>
      </c>
      <c r="AL389" s="7" t="str">
        <f>+IFERROR(VLOOKUP(AK389,Tabla1[],2,FALSE),"")</f>
        <v/>
      </c>
      <c r="AM389" t="str">
        <f>+IFERROR(VLOOKUP(AL389,[1]!Tabla_áreas[#Data],3,FALSE),"")</f>
        <v/>
      </c>
      <c r="AN389" t="str">
        <f t="shared" si="15"/>
        <v/>
      </c>
      <c r="AO389" t="str">
        <f>IFERROR(VLOOKUP(AN389,[1]!Tabla1[[#All],[HdP Cód Nuevo]:[HdP Nombre]],2,FALSE),"")</f>
        <v/>
      </c>
      <c r="AP389" t="str">
        <f t="shared" si="14"/>
        <v/>
      </c>
    </row>
    <row r="390" spans="36:42" x14ac:dyDescent="0.25">
      <c r="AJ390" s="7" t="s">
        <v>426</v>
      </c>
      <c r="AL390" s="7" t="str">
        <f>+IFERROR(VLOOKUP(AK390,Tabla1[],2,FALSE),"")</f>
        <v/>
      </c>
      <c r="AM390" t="str">
        <f>+IFERROR(VLOOKUP(AL390,[1]!Tabla_áreas[#Data],3,FALSE),"")</f>
        <v/>
      </c>
      <c r="AN390" t="str">
        <f t="shared" si="15"/>
        <v/>
      </c>
      <c r="AO390" t="str">
        <f>IFERROR(VLOOKUP(AN390,[1]!Tabla1[[#All],[HdP Cód Nuevo]:[HdP Nombre]],2,FALSE),"")</f>
        <v/>
      </c>
      <c r="AP390" t="str">
        <f t="shared" si="14"/>
        <v/>
      </c>
    </row>
    <row r="391" spans="36:42" x14ac:dyDescent="0.25">
      <c r="AJ391" s="7" t="s">
        <v>427</v>
      </c>
      <c r="AL391" s="7" t="str">
        <f>+IFERROR(VLOOKUP(AK391,Tabla1[],2,FALSE),"")</f>
        <v/>
      </c>
      <c r="AM391" t="str">
        <f>+IFERROR(VLOOKUP(AL391,[1]!Tabla_áreas[#Data],3,FALSE),"")</f>
        <v/>
      </c>
      <c r="AN391" t="str">
        <f t="shared" si="15"/>
        <v/>
      </c>
      <c r="AO391" t="str">
        <f>IFERROR(VLOOKUP(AN391,[1]!Tabla1[[#All],[HdP Cód Nuevo]:[HdP Nombre]],2,FALSE),"")</f>
        <v/>
      </c>
      <c r="AP391" t="str">
        <f t="shared" si="14"/>
        <v/>
      </c>
    </row>
    <row r="392" spans="36:42" x14ac:dyDescent="0.25">
      <c r="AJ392" s="7" t="s">
        <v>428</v>
      </c>
      <c r="AL392" s="7" t="str">
        <f>+IFERROR(VLOOKUP(AK392,Tabla1[],2,FALSE),"")</f>
        <v/>
      </c>
      <c r="AM392" t="str">
        <f>+IFERROR(VLOOKUP(AL392,[1]!Tabla_áreas[#Data],3,FALSE),"")</f>
        <v/>
      </c>
      <c r="AN392" t="str">
        <f t="shared" si="15"/>
        <v/>
      </c>
      <c r="AO392" t="str">
        <f>IFERROR(VLOOKUP(AN392,[1]!Tabla1[[#All],[HdP Cód Nuevo]:[HdP Nombre]],2,FALSE),"")</f>
        <v/>
      </c>
      <c r="AP392" t="str">
        <f t="shared" si="14"/>
        <v/>
      </c>
    </row>
    <row r="393" spans="36:42" x14ac:dyDescent="0.25">
      <c r="AJ393" s="7" t="s">
        <v>429</v>
      </c>
      <c r="AL393" s="7" t="str">
        <f>+IFERROR(VLOOKUP(AK393,Tabla1[],2,FALSE),"")</f>
        <v/>
      </c>
      <c r="AM393" t="str">
        <f>+IFERROR(VLOOKUP(AL393,[1]!Tabla_áreas[#Data],3,FALSE),"")</f>
        <v/>
      </c>
      <c r="AN393" t="str">
        <f t="shared" si="15"/>
        <v/>
      </c>
      <c r="AO393" t="str">
        <f>IFERROR(VLOOKUP(AN393,[1]!Tabla1[[#All],[HdP Cód Nuevo]:[HdP Nombre]],2,FALSE),"")</f>
        <v/>
      </c>
      <c r="AP393" t="str">
        <f t="shared" si="14"/>
        <v/>
      </c>
    </row>
    <row r="394" spans="36:42" x14ac:dyDescent="0.25">
      <c r="AJ394" s="7" t="s">
        <v>430</v>
      </c>
      <c r="AL394" s="7" t="str">
        <f>+IFERROR(VLOOKUP(AK394,Tabla1[],2,FALSE),"")</f>
        <v/>
      </c>
      <c r="AM394" t="str">
        <f>+IFERROR(VLOOKUP(AL394,[1]!Tabla_áreas[#Data],3,FALSE),"")</f>
        <v/>
      </c>
      <c r="AN394" t="str">
        <f t="shared" si="15"/>
        <v/>
      </c>
      <c r="AO394" t="str">
        <f>IFERROR(VLOOKUP(AN394,[1]!Tabla1[[#All],[HdP Cód Nuevo]:[HdP Nombre]],2,FALSE),"")</f>
        <v/>
      </c>
      <c r="AP394" t="str">
        <f t="shared" si="14"/>
        <v/>
      </c>
    </row>
    <row r="395" spans="36:42" x14ac:dyDescent="0.25">
      <c r="AJ395" s="7" t="s">
        <v>431</v>
      </c>
      <c r="AL395" s="7" t="str">
        <f>+IFERROR(VLOOKUP(AK395,Tabla1[],2,FALSE),"")</f>
        <v/>
      </c>
      <c r="AM395" t="str">
        <f>+IFERROR(VLOOKUP(AL395,[1]!Tabla_áreas[#Data],3,FALSE),"")</f>
        <v/>
      </c>
      <c r="AN395" t="str">
        <f t="shared" si="15"/>
        <v/>
      </c>
      <c r="AO395" t="str">
        <f>IFERROR(VLOOKUP(AN395,[1]!Tabla1[[#All],[HdP Cód Nuevo]:[HdP Nombre]],2,FALSE),"")</f>
        <v/>
      </c>
      <c r="AP395" t="str">
        <f t="shared" si="14"/>
        <v/>
      </c>
    </row>
    <row r="396" spans="36:42" x14ac:dyDescent="0.25">
      <c r="AJ396" s="7" t="s">
        <v>432</v>
      </c>
      <c r="AL396" s="7" t="str">
        <f>+IFERROR(VLOOKUP(AK396,Tabla1[],2,FALSE),"")</f>
        <v/>
      </c>
      <c r="AM396" t="str">
        <f>+IFERROR(VLOOKUP(AL396,[1]!Tabla_áreas[#Data],3,FALSE),"")</f>
        <v/>
      </c>
      <c r="AN396" t="str">
        <f t="shared" si="15"/>
        <v/>
      </c>
      <c r="AO396" t="str">
        <f>IFERROR(VLOOKUP(AN396,[1]!Tabla1[[#All],[HdP Cód Nuevo]:[HdP Nombre]],2,FALSE),"")</f>
        <v/>
      </c>
      <c r="AP396" t="str">
        <f t="shared" si="14"/>
        <v/>
      </c>
    </row>
    <row r="397" spans="36:42" x14ac:dyDescent="0.25">
      <c r="AJ397" s="7" t="s">
        <v>433</v>
      </c>
      <c r="AL397" s="7" t="str">
        <f>+IFERROR(VLOOKUP(AK397,Tabla1[],2,FALSE),"")</f>
        <v/>
      </c>
      <c r="AM397" t="str">
        <f>+IFERROR(VLOOKUP(AL397,[1]!Tabla_áreas[#Data],3,FALSE),"")</f>
        <v/>
      </c>
      <c r="AN397" t="str">
        <f t="shared" si="15"/>
        <v/>
      </c>
      <c r="AO397" t="str">
        <f>IFERROR(VLOOKUP(AN397,[1]!Tabla1[[#All],[HdP Cód Nuevo]:[HdP Nombre]],2,FALSE),"")</f>
        <v/>
      </c>
      <c r="AP397" t="str">
        <f t="shared" si="14"/>
        <v/>
      </c>
    </row>
    <row r="398" spans="36:42" x14ac:dyDescent="0.25">
      <c r="AJ398" s="7" t="s">
        <v>434</v>
      </c>
      <c r="AL398" s="7" t="str">
        <f>+IFERROR(VLOOKUP(AK398,Tabla1[],2,FALSE),"")</f>
        <v/>
      </c>
      <c r="AM398" t="str">
        <f>+IFERROR(VLOOKUP(AL398,[1]!Tabla_áreas[#Data],3,FALSE),"")</f>
        <v/>
      </c>
      <c r="AN398" t="str">
        <f t="shared" si="15"/>
        <v/>
      </c>
      <c r="AO398" t="str">
        <f>IFERROR(VLOOKUP(AN398,[1]!Tabla1[[#All],[HdP Cód Nuevo]:[HdP Nombre]],2,FALSE),"")</f>
        <v/>
      </c>
      <c r="AP398" t="str">
        <f t="shared" si="14"/>
        <v/>
      </c>
    </row>
    <row r="399" spans="36:42" x14ac:dyDescent="0.25">
      <c r="AJ399" s="7" t="s">
        <v>435</v>
      </c>
      <c r="AL399" s="7" t="str">
        <f>+IFERROR(VLOOKUP(AK399,Tabla1[],2,FALSE),"")</f>
        <v/>
      </c>
      <c r="AM399" t="str">
        <f>+IFERROR(VLOOKUP(AL399,[1]!Tabla_áreas[#Data],3,FALSE),"")</f>
        <v/>
      </c>
      <c r="AN399" t="str">
        <f t="shared" si="15"/>
        <v/>
      </c>
      <c r="AO399" t="str">
        <f>IFERROR(VLOOKUP(AN399,[1]!Tabla1[[#All],[HdP Cód Nuevo]:[HdP Nombre]],2,FALSE),"")</f>
        <v/>
      </c>
      <c r="AP399" t="str">
        <f t="shared" si="14"/>
        <v/>
      </c>
    </row>
    <row r="400" spans="36:42" x14ac:dyDescent="0.25">
      <c r="AJ400" s="7" t="s">
        <v>436</v>
      </c>
      <c r="AL400" s="7" t="str">
        <f>+IFERROR(VLOOKUP(AK400,Tabla1[],2,FALSE),"")</f>
        <v/>
      </c>
      <c r="AM400" t="str">
        <f>+IFERROR(VLOOKUP(AL400,[1]!Tabla_áreas[#Data],3,FALSE),"")</f>
        <v/>
      </c>
      <c r="AN400" t="str">
        <f t="shared" si="15"/>
        <v/>
      </c>
      <c r="AO400" t="str">
        <f>IFERROR(VLOOKUP(AN400,[1]!Tabla1[[#All],[HdP Cód Nuevo]:[HdP Nombre]],2,FALSE),"")</f>
        <v/>
      </c>
      <c r="AP400" t="str">
        <f t="shared" si="14"/>
        <v/>
      </c>
    </row>
    <row r="401" spans="36:42" x14ac:dyDescent="0.25">
      <c r="AJ401" s="7" t="s">
        <v>437</v>
      </c>
      <c r="AL401" s="7" t="str">
        <f>+IFERROR(VLOOKUP(AK401,Tabla1[],2,FALSE),"")</f>
        <v/>
      </c>
      <c r="AM401" t="str">
        <f>+IFERROR(VLOOKUP(AL401,[1]!Tabla_áreas[#Data],3,FALSE),"")</f>
        <v/>
      </c>
      <c r="AN401" t="str">
        <f t="shared" si="15"/>
        <v/>
      </c>
      <c r="AO401" t="str">
        <f>IFERROR(VLOOKUP(AN401,[1]!Tabla1[[#All],[HdP Cód Nuevo]:[HdP Nombre]],2,FALSE),"")</f>
        <v/>
      </c>
      <c r="AP401" t="str">
        <f t="shared" si="14"/>
        <v/>
      </c>
    </row>
    <row r="402" spans="36:42" x14ac:dyDescent="0.25">
      <c r="AJ402" s="7" t="s">
        <v>438</v>
      </c>
      <c r="AL402" s="7" t="str">
        <f>+IFERROR(VLOOKUP(AK402,Tabla1[],2,FALSE),"")</f>
        <v/>
      </c>
      <c r="AM402" t="str">
        <f>+IFERROR(VLOOKUP(AL402,[1]!Tabla_áreas[#Data],3,FALSE),"")</f>
        <v/>
      </c>
      <c r="AN402" t="str">
        <f t="shared" si="15"/>
        <v/>
      </c>
      <c r="AO402" t="str">
        <f>IFERROR(VLOOKUP(AN402,[1]!Tabla1[[#All],[HdP Cód Nuevo]:[HdP Nombre]],2,FALSE),"")</f>
        <v/>
      </c>
      <c r="AP402" t="str">
        <f t="shared" si="14"/>
        <v/>
      </c>
    </row>
    <row r="403" spans="36:42" x14ac:dyDescent="0.25">
      <c r="AJ403" s="7" t="s">
        <v>439</v>
      </c>
      <c r="AL403" s="7" t="str">
        <f>+IFERROR(VLOOKUP(AK403,Tabla1[],2,FALSE),"")</f>
        <v/>
      </c>
      <c r="AM403" t="str">
        <f>+IFERROR(VLOOKUP(AL403,[1]!Tabla_áreas[#Data],3,FALSE),"")</f>
        <v/>
      </c>
      <c r="AN403" t="str">
        <f t="shared" si="15"/>
        <v/>
      </c>
      <c r="AO403" t="str">
        <f>IFERROR(VLOOKUP(AN403,[1]!Tabla1[[#All],[HdP Cód Nuevo]:[HdP Nombre]],2,FALSE),"")</f>
        <v/>
      </c>
      <c r="AP403" t="str">
        <f t="shared" ref="AP403:AP466" si="16">IF(AL403="","",$AK$4&amp;AM403&amp;"\"&amp;AN403&amp;" "&amp;AO403&amp;$AK$5)</f>
        <v/>
      </c>
    </row>
    <row r="404" spans="36:42" x14ac:dyDescent="0.25">
      <c r="AJ404" s="7" t="s">
        <v>440</v>
      </c>
      <c r="AL404" s="7" t="str">
        <f>+IFERROR(VLOOKUP(AK404,Tabla1[],2,FALSE),"")</f>
        <v/>
      </c>
      <c r="AM404" t="str">
        <f>+IFERROR(VLOOKUP(AL404,[1]!Tabla_áreas[#Data],3,FALSE),"")</f>
        <v/>
      </c>
      <c r="AN404" t="str">
        <f t="shared" si="15"/>
        <v/>
      </c>
      <c r="AO404" t="str">
        <f>IFERROR(VLOOKUP(AN404,[1]!Tabla1[[#All],[HdP Cód Nuevo]:[HdP Nombre]],2,FALSE),"")</f>
        <v/>
      </c>
      <c r="AP404" t="str">
        <f t="shared" si="16"/>
        <v/>
      </c>
    </row>
    <row r="405" spans="36:42" x14ac:dyDescent="0.25">
      <c r="AJ405" s="7" t="s">
        <v>441</v>
      </c>
      <c r="AL405" s="7" t="str">
        <f>+IFERROR(VLOOKUP(AK405,Tabla1[],2,FALSE),"")</f>
        <v/>
      </c>
      <c r="AM405" t="str">
        <f>+IFERROR(VLOOKUP(AL405,[1]!Tabla_áreas[#Data],3,FALSE),"")</f>
        <v/>
      </c>
      <c r="AN405" t="str">
        <f t="shared" si="15"/>
        <v/>
      </c>
      <c r="AO405" t="str">
        <f>IFERROR(VLOOKUP(AN405,[1]!Tabla1[[#All],[HdP Cód Nuevo]:[HdP Nombre]],2,FALSE),"")</f>
        <v/>
      </c>
      <c r="AP405" t="str">
        <f t="shared" si="16"/>
        <v/>
      </c>
    </row>
    <row r="406" spans="36:42" x14ac:dyDescent="0.25">
      <c r="AJ406" s="7" t="s">
        <v>442</v>
      </c>
      <c r="AL406" s="7" t="str">
        <f>+IFERROR(VLOOKUP(AK406,Tabla1[],2,FALSE),"")</f>
        <v/>
      </c>
      <c r="AM406" t="str">
        <f>+IFERROR(VLOOKUP(AL406,[1]!Tabla_áreas[#Data],3,FALSE),"")</f>
        <v/>
      </c>
      <c r="AN406" t="str">
        <f t="shared" si="15"/>
        <v/>
      </c>
      <c r="AO406" t="str">
        <f>IFERROR(VLOOKUP(AN406,[1]!Tabla1[[#All],[HdP Cód Nuevo]:[HdP Nombre]],2,FALSE),"")</f>
        <v/>
      </c>
      <c r="AP406" t="str">
        <f t="shared" si="16"/>
        <v/>
      </c>
    </row>
    <row r="407" spans="36:42" x14ac:dyDescent="0.25">
      <c r="AJ407" s="7" t="s">
        <v>443</v>
      </c>
      <c r="AL407" s="7" t="str">
        <f>+IFERROR(VLOOKUP(AK407,Tabla1[],2,FALSE),"")</f>
        <v/>
      </c>
      <c r="AM407" t="str">
        <f>+IFERROR(VLOOKUP(AL407,[1]!Tabla_áreas[#Data],3,FALSE),"")</f>
        <v/>
      </c>
      <c r="AN407" t="str">
        <f t="shared" si="15"/>
        <v/>
      </c>
      <c r="AO407" t="str">
        <f>IFERROR(VLOOKUP(AN407,[1]!Tabla1[[#All],[HdP Cód Nuevo]:[HdP Nombre]],2,FALSE),"")</f>
        <v/>
      </c>
      <c r="AP407" t="str">
        <f t="shared" si="16"/>
        <v/>
      </c>
    </row>
    <row r="408" spans="36:42" x14ac:dyDescent="0.25">
      <c r="AJ408" s="7" t="s">
        <v>444</v>
      </c>
      <c r="AL408" s="7" t="str">
        <f>+IFERROR(VLOOKUP(AK408,Tabla1[],2,FALSE),"")</f>
        <v/>
      </c>
      <c r="AM408" t="str">
        <f>+IFERROR(VLOOKUP(AL408,[1]!Tabla_áreas[#Data],3,FALSE),"")</f>
        <v/>
      </c>
      <c r="AN408" t="str">
        <f t="shared" si="15"/>
        <v/>
      </c>
      <c r="AO408" t="str">
        <f>IFERROR(VLOOKUP(AN408,[1]!Tabla1[[#All],[HdP Cód Nuevo]:[HdP Nombre]],2,FALSE),"")</f>
        <v/>
      </c>
      <c r="AP408" t="str">
        <f t="shared" si="16"/>
        <v/>
      </c>
    </row>
    <row r="409" spans="36:42" x14ac:dyDescent="0.25">
      <c r="AJ409" s="7" t="s">
        <v>445</v>
      </c>
      <c r="AL409" s="7" t="str">
        <f>+IFERROR(VLOOKUP(AK409,Tabla1[],2,FALSE),"")</f>
        <v/>
      </c>
      <c r="AM409" t="str">
        <f>+IFERROR(VLOOKUP(AL409,[1]!Tabla_áreas[#Data],3,FALSE),"")</f>
        <v/>
      </c>
      <c r="AN409" t="str">
        <f t="shared" si="15"/>
        <v/>
      </c>
      <c r="AO409" t="str">
        <f>IFERROR(VLOOKUP(AN409,[1]!Tabla1[[#All],[HdP Cód Nuevo]:[HdP Nombre]],2,FALSE),"")</f>
        <v/>
      </c>
      <c r="AP409" t="str">
        <f t="shared" si="16"/>
        <v/>
      </c>
    </row>
    <row r="410" spans="36:42" x14ac:dyDescent="0.25">
      <c r="AJ410" s="7" t="s">
        <v>446</v>
      </c>
      <c r="AL410" s="7" t="str">
        <f>+IFERROR(VLOOKUP(AK410,Tabla1[],2,FALSE),"")</f>
        <v/>
      </c>
      <c r="AM410" t="str">
        <f>+IFERROR(VLOOKUP(AL410,[1]!Tabla_áreas[#Data],3,FALSE),"")</f>
        <v/>
      </c>
      <c r="AN410" t="str">
        <f t="shared" si="15"/>
        <v/>
      </c>
      <c r="AO410" t="str">
        <f>IFERROR(VLOOKUP(AN410,[1]!Tabla1[[#All],[HdP Cód Nuevo]:[HdP Nombre]],2,FALSE),"")</f>
        <v/>
      </c>
      <c r="AP410" t="str">
        <f t="shared" si="16"/>
        <v/>
      </c>
    </row>
    <row r="411" spans="36:42" x14ac:dyDescent="0.25">
      <c r="AJ411" s="7" t="s">
        <v>447</v>
      </c>
      <c r="AL411" s="7" t="str">
        <f>+IFERROR(VLOOKUP(AK411,Tabla1[],2,FALSE),"")</f>
        <v/>
      </c>
      <c r="AM411" t="str">
        <f>+IFERROR(VLOOKUP(AL411,[1]!Tabla_áreas[#Data],3,FALSE),"")</f>
        <v/>
      </c>
      <c r="AN411" t="str">
        <f t="shared" si="15"/>
        <v/>
      </c>
      <c r="AO411" t="str">
        <f>IFERROR(VLOOKUP(AN411,[1]!Tabla1[[#All],[HdP Cód Nuevo]:[HdP Nombre]],2,FALSE),"")</f>
        <v/>
      </c>
      <c r="AP411" t="str">
        <f t="shared" si="16"/>
        <v/>
      </c>
    </row>
    <row r="412" spans="36:42" x14ac:dyDescent="0.25">
      <c r="AJ412" s="7" t="s">
        <v>448</v>
      </c>
      <c r="AL412" s="7" t="str">
        <f>+IFERROR(VLOOKUP(AK412,Tabla1[],2,FALSE),"")</f>
        <v/>
      </c>
      <c r="AM412" t="str">
        <f>+IFERROR(VLOOKUP(AL412,[1]!Tabla_áreas[#Data],3,FALSE),"")</f>
        <v/>
      </c>
      <c r="AN412" t="str">
        <f t="shared" si="15"/>
        <v/>
      </c>
      <c r="AO412" t="str">
        <f>IFERROR(VLOOKUP(AN412,[1]!Tabla1[[#All],[HdP Cód Nuevo]:[HdP Nombre]],2,FALSE),"")</f>
        <v/>
      </c>
      <c r="AP412" t="str">
        <f t="shared" si="16"/>
        <v/>
      </c>
    </row>
    <row r="413" spans="36:42" x14ac:dyDescent="0.25">
      <c r="AJ413" s="7" t="s">
        <v>449</v>
      </c>
      <c r="AL413" s="7" t="str">
        <f>+IFERROR(VLOOKUP(AK413,Tabla1[],2,FALSE),"")</f>
        <v/>
      </c>
      <c r="AM413" t="str">
        <f>+IFERROR(VLOOKUP(AL413,[1]!Tabla_áreas[#Data],3,FALSE),"")</f>
        <v/>
      </c>
      <c r="AN413" t="str">
        <f t="shared" si="15"/>
        <v/>
      </c>
      <c r="AO413" t="str">
        <f>IFERROR(VLOOKUP(AN413,[1]!Tabla1[[#All],[HdP Cód Nuevo]:[HdP Nombre]],2,FALSE),"")</f>
        <v/>
      </c>
      <c r="AP413" t="str">
        <f t="shared" si="16"/>
        <v/>
      </c>
    </row>
    <row r="414" spans="36:42" x14ac:dyDescent="0.25">
      <c r="AJ414" s="7" t="s">
        <v>450</v>
      </c>
      <c r="AL414" s="7" t="str">
        <f>+IFERROR(VLOOKUP(AK414,Tabla1[],2,FALSE),"")</f>
        <v/>
      </c>
      <c r="AM414" t="str">
        <f>+IFERROR(VLOOKUP(AL414,[1]!Tabla_áreas[#Data],3,FALSE),"")</f>
        <v/>
      </c>
      <c r="AN414" t="str">
        <f t="shared" si="15"/>
        <v/>
      </c>
      <c r="AO414" t="str">
        <f>IFERROR(VLOOKUP(AN414,[1]!Tabla1[[#All],[HdP Cód Nuevo]:[HdP Nombre]],2,FALSE),"")</f>
        <v/>
      </c>
      <c r="AP414" t="str">
        <f t="shared" si="16"/>
        <v/>
      </c>
    </row>
    <row r="415" spans="36:42" x14ac:dyDescent="0.25">
      <c r="AJ415" s="7" t="s">
        <v>451</v>
      </c>
      <c r="AL415" s="7" t="str">
        <f>+IFERROR(VLOOKUP(AK415,Tabla1[],2,FALSE),"")</f>
        <v/>
      </c>
      <c r="AM415" t="str">
        <f>+IFERROR(VLOOKUP(AL415,[1]!Tabla_áreas[#Data],3,FALSE),"")</f>
        <v/>
      </c>
      <c r="AN415" t="str">
        <f t="shared" si="15"/>
        <v/>
      </c>
      <c r="AO415" t="str">
        <f>IFERROR(VLOOKUP(AN415,[1]!Tabla1[[#All],[HdP Cód Nuevo]:[HdP Nombre]],2,FALSE),"")</f>
        <v/>
      </c>
      <c r="AP415" t="str">
        <f t="shared" si="16"/>
        <v/>
      </c>
    </row>
    <row r="416" spans="36:42" x14ac:dyDescent="0.25">
      <c r="AJ416" s="7" t="s">
        <v>452</v>
      </c>
      <c r="AL416" s="7" t="str">
        <f>+IFERROR(VLOOKUP(AK416,Tabla1[],2,FALSE),"")</f>
        <v/>
      </c>
      <c r="AM416" t="str">
        <f>+IFERROR(VLOOKUP(AL416,[1]!Tabla_áreas[#Data],3,FALSE),"")</f>
        <v/>
      </c>
      <c r="AN416" t="str">
        <f t="shared" si="15"/>
        <v/>
      </c>
      <c r="AO416" t="str">
        <f>IFERROR(VLOOKUP(AN416,[1]!Tabla1[[#All],[HdP Cód Nuevo]:[HdP Nombre]],2,FALSE),"")</f>
        <v/>
      </c>
      <c r="AP416" t="str">
        <f t="shared" si="16"/>
        <v/>
      </c>
    </row>
    <row r="417" spans="36:42" x14ac:dyDescent="0.25">
      <c r="AJ417" s="7" t="s">
        <v>453</v>
      </c>
      <c r="AL417" s="7" t="str">
        <f>+IFERROR(VLOOKUP(AK417,Tabla1[],2,FALSE),"")</f>
        <v/>
      </c>
      <c r="AM417" t="str">
        <f>+IFERROR(VLOOKUP(AL417,[1]!Tabla_áreas[#Data],3,FALSE),"")</f>
        <v/>
      </c>
      <c r="AN417" t="str">
        <f t="shared" si="15"/>
        <v/>
      </c>
      <c r="AO417" t="str">
        <f>IFERROR(VLOOKUP(AN417,[1]!Tabla1[[#All],[HdP Cód Nuevo]:[HdP Nombre]],2,FALSE),"")</f>
        <v/>
      </c>
      <c r="AP417" t="str">
        <f t="shared" si="16"/>
        <v/>
      </c>
    </row>
    <row r="418" spans="36:42" x14ac:dyDescent="0.25">
      <c r="AJ418" s="7" t="s">
        <v>454</v>
      </c>
      <c r="AL418" s="7" t="str">
        <f>+IFERROR(VLOOKUP(AK418,Tabla1[],2,FALSE),"")</f>
        <v/>
      </c>
      <c r="AM418" t="str">
        <f>+IFERROR(VLOOKUP(AL418,[1]!Tabla_áreas[#Data],3,FALSE),"")</f>
        <v/>
      </c>
      <c r="AN418" t="str">
        <f t="shared" si="15"/>
        <v/>
      </c>
      <c r="AO418" t="str">
        <f>IFERROR(VLOOKUP(AN418,[1]!Tabla1[[#All],[HdP Cód Nuevo]:[HdP Nombre]],2,FALSE),"")</f>
        <v/>
      </c>
      <c r="AP418" t="str">
        <f t="shared" si="16"/>
        <v/>
      </c>
    </row>
    <row r="419" spans="36:42" x14ac:dyDescent="0.25">
      <c r="AJ419" s="7" t="s">
        <v>455</v>
      </c>
      <c r="AL419" s="7" t="str">
        <f>+IFERROR(VLOOKUP(AK419,Tabla1[],2,FALSE),"")</f>
        <v/>
      </c>
      <c r="AM419" t="str">
        <f>+IFERROR(VLOOKUP(AL419,[1]!Tabla_áreas[#Data],3,FALSE),"")</f>
        <v/>
      </c>
      <c r="AN419" t="str">
        <f t="shared" si="15"/>
        <v/>
      </c>
      <c r="AO419" t="str">
        <f>IFERROR(VLOOKUP(AN419,[1]!Tabla1[[#All],[HdP Cód Nuevo]:[HdP Nombre]],2,FALSE),"")</f>
        <v/>
      </c>
      <c r="AP419" t="str">
        <f t="shared" si="16"/>
        <v/>
      </c>
    </row>
    <row r="420" spans="36:42" x14ac:dyDescent="0.25">
      <c r="AJ420" s="7" t="s">
        <v>456</v>
      </c>
      <c r="AL420" s="7" t="str">
        <f>+IFERROR(VLOOKUP(AK420,Tabla1[],2,FALSE),"")</f>
        <v/>
      </c>
      <c r="AM420" t="str">
        <f>+IFERROR(VLOOKUP(AL420,[1]!Tabla_áreas[#Data],3,FALSE),"")</f>
        <v/>
      </c>
      <c r="AN420" t="str">
        <f t="shared" si="15"/>
        <v/>
      </c>
      <c r="AO420" t="str">
        <f>IFERROR(VLOOKUP(AN420,[1]!Tabla1[[#All],[HdP Cód Nuevo]:[HdP Nombre]],2,FALSE),"")</f>
        <v/>
      </c>
      <c r="AP420" t="str">
        <f t="shared" si="16"/>
        <v/>
      </c>
    </row>
    <row r="421" spans="36:42" x14ac:dyDescent="0.25">
      <c r="AJ421" s="7" t="s">
        <v>457</v>
      </c>
      <c r="AL421" s="7" t="str">
        <f>+IFERROR(VLOOKUP(AK421,Tabla1[],2,FALSE),"")</f>
        <v/>
      </c>
      <c r="AM421" t="str">
        <f>+IFERROR(VLOOKUP(AL421,[1]!Tabla_áreas[#Data],3,FALSE),"")</f>
        <v/>
      </c>
      <c r="AN421" t="str">
        <f t="shared" si="15"/>
        <v/>
      </c>
      <c r="AO421" t="str">
        <f>IFERROR(VLOOKUP(AN421,[1]!Tabla1[[#All],[HdP Cód Nuevo]:[HdP Nombre]],2,FALSE),"")</f>
        <v/>
      </c>
      <c r="AP421" t="str">
        <f t="shared" si="16"/>
        <v/>
      </c>
    </row>
    <row r="422" spans="36:42" x14ac:dyDescent="0.25">
      <c r="AJ422" s="7" t="s">
        <v>458</v>
      </c>
      <c r="AL422" s="7" t="str">
        <f>+IFERROR(VLOOKUP(AK422,Tabla1[],2,FALSE),"")</f>
        <v/>
      </c>
      <c r="AM422" t="str">
        <f>+IFERROR(VLOOKUP(AL422,[1]!Tabla_áreas[#Data],3,FALSE),"")</f>
        <v/>
      </c>
      <c r="AN422" t="str">
        <f t="shared" si="15"/>
        <v/>
      </c>
      <c r="AO422" t="str">
        <f>IFERROR(VLOOKUP(AN422,[1]!Tabla1[[#All],[HdP Cód Nuevo]:[HdP Nombre]],2,FALSE),"")</f>
        <v/>
      </c>
      <c r="AP422" t="str">
        <f t="shared" si="16"/>
        <v/>
      </c>
    </row>
    <row r="423" spans="36:42" x14ac:dyDescent="0.25">
      <c r="AJ423" s="7" t="s">
        <v>459</v>
      </c>
      <c r="AL423" s="7" t="str">
        <f>+IFERROR(VLOOKUP(AK423,Tabla1[],2,FALSE),"")</f>
        <v/>
      </c>
      <c r="AM423" t="str">
        <f>+IFERROR(VLOOKUP(AL423,[1]!Tabla_áreas[#Data],3,FALSE),"")</f>
        <v/>
      </c>
      <c r="AN423" t="str">
        <f t="shared" si="15"/>
        <v/>
      </c>
      <c r="AO423" t="str">
        <f>IFERROR(VLOOKUP(AN423,[1]!Tabla1[[#All],[HdP Cód Nuevo]:[HdP Nombre]],2,FALSE),"")</f>
        <v/>
      </c>
      <c r="AP423" t="str">
        <f t="shared" si="16"/>
        <v/>
      </c>
    </row>
    <row r="424" spans="36:42" x14ac:dyDescent="0.25">
      <c r="AJ424" s="7" t="s">
        <v>460</v>
      </c>
      <c r="AL424" s="7" t="str">
        <f>+IFERROR(VLOOKUP(AK424,Tabla1[],2,FALSE),"")</f>
        <v/>
      </c>
      <c r="AM424" t="str">
        <f>+IFERROR(VLOOKUP(AL424,[1]!Tabla_áreas[#Data],3,FALSE),"")</f>
        <v/>
      </c>
      <c r="AN424" t="str">
        <f t="shared" si="15"/>
        <v/>
      </c>
      <c r="AO424" t="str">
        <f>IFERROR(VLOOKUP(AN424,[1]!Tabla1[[#All],[HdP Cód Nuevo]:[HdP Nombre]],2,FALSE),"")</f>
        <v/>
      </c>
      <c r="AP424" t="str">
        <f t="shared" si="16"/>
        <v/>
      </c>
    </row>
    <row r="425" spans="36:42" x14ac:dyDescent="0.25">
      <c r="AJ425" s="7" t="s">
        <v>461</v>
      </c>
      <c r="AL425" s="7" t="str">
        <f>+IFERROR(VLOOKUP(AK425,Tabla1[],2,FALSE),"")</f>
        <v/>
      </c>
      <c r="AM425" t="str">
        <f>+IFERROR(VLOOKUP(AL425,[1]!Tabla_áreas[#Data],3,FALSE),"")</f>
        <v/>
      </c>
      <c r="AN425" t="str">
        <f t="shared" si="15"/>
        <v/>
      </c>
      <c r="AO425" t="str">
        <f>IFERROR(VLOOKUP(AN425,[1]!Tabla1[[#All],[HdP Cód Nuevo]:[HdP Nombre]],2,FALSE),"")</f>
        <v/>
      </c>
      <c r="AP425" t="str">
        <f t="shared" si="16"/>
        <v/>
      </c>
    </row>
    <row r="426" spans="36:42" x14ac:dyDescent="0.25">
      <c r="AJ426" s="7" t="s">
        <v>462</v>
      </c>
      <c r="AL426" s="7" t="str">
        <f>+IFERROR(VLOOKUP(AK426,Tabla1[],2,FALSE),"")</f>
        <v/>
      </c>
      <c r="AM426" t="str">
        <f>+IFERROR(VLOOKUP(AL426,[1]!Tabla_áreas[#Data],3,FALSE),"")</f>
        <v/>
      </c>
      <c r="AN426" t="str">
        <f t="shared" si="15"/>
        <v/>
      </c>
      <c r="AO426" t="str">
        <f>IFERROR(VLOOKUP(AN426,[1]!Tabla1[[#All],[HdP Cód Nuevo]:[HdP Nombre]],2,FALSE),"")</f>
        <v/>
      </c>
      <c r="AP426" t="str">
        <f t="shared" si="16"/>
        <v/>
      </c>
    </row>
    <row r="427" spans="36:42" x14ac:dyDescent="0.25">
      <c r="AJ427" s="7" t="s">
        <v>463</v>
      </c>
      <c r="AL427" s="7" t="str">
        <f>+IFERROR(VLOOKUP(AK427,Tabla1[],2,FALSE),"")</f>
        <v/>
      </c>
      <c r="AM427" t="str">
        <f>+IFERROR(VLOOKUP(AL427,[1]!Tabla_áreas[#Data],3,FALSE),"")</f>
        <v/>
      </c>
      <c r="AN427" t="str">
        <f t="shared" si="15"/>
        <v/>
      </c>
      <c r="AO427" t="str">
        <f>IFERROR(VLOOKUP(AN427,[1]!Tabla1[[#All],[HdP Cód Nuevo]:[HdP Nombre]],2,FALSE),"")</f>
        <v/>
      </c>
      <c r="AP427" t="str">
        <f t="shared" si="16"/>
        <v/>
      </c>
    </row>
    <row r="428" spans="36:42" x14ac:dyDescent="0.25">
      <c r="AJ428" s="7" t="s">
        <v>464</v>
      </c>
      <c r="AL428" s="7" t="str">
        <f>+IFERROR(VLOOKUP(AK428,Tabla1[],2,FALSE),"")</f>
        <v/>
      </c>
      <c r="AM428" t="str">
        <f>+IFERROR(VLOOKUP(AL428,[1]!Tabla_áreas[#Data],3,FALSE),"")</f>
        <v/>
      </c>
      <c r="AN428" t="str">
        <f t="shared" si="15"/>
        <v/>
      </c>
      <c r="AO428" t="str">
        <f>IFERROR(VLOOKUP(AN428,[1]!Tabla1[[#All],[HdP Cód Nuevo]:[HdP Nombre]],2,FALSE),"")</f>
        <v/>
      </c>
      <c r="AP428" t="str">
        <f t="shared" si="16"/>
        <v/>
      </c>
    </row>
    <row r="429" spans="36:42" x14ac:dyDescent="0.25">
      <c r="AJ429" s="7" t="s">
        <v>465</v>
      </c>
      <c r="AL429" s="7" t="str">
        <f>+IFERROR(VLOOKUP(AK429,Tabla1[],2,FALSE),"")</f>
        <v/>
      </c>
      <c r="AM429" t="str">
        <f>+IFERROR(VLOOKUP(AL429,[1]!Tabla_áreas[#Data],3,FALSE),"")</f>
        <v/>
      </c>
      <c r="AN429" t="str">
        <f t="shared" si="15"/>
        <v/>
      </c>
      <c r="AO429" t="str">
        <f>IFERROR(VLOOKUP(AN429,[1]!Tabla1[[#All],[HdP Cód Nuevo]:[HdP Nombre]],2,FALSE),"")</f>
        <v/>
      </c>
      <c r="AP429" t="str">
        <f t="shared" si="16"/>
        <v/>
      </c>
    </row>
    <row r="430" spans="36:42" x14ac:dyDescent="0.25">
      <c r="AJ430" s="7" t="s">
        <v>466</v>
      </c>
      <c r="AL430" s="7" t="str">
        <f>+IFERROR(VLOOKUP(AK430,Tabla1[],2,FALSE),"")</f>
        <v/>
      </c>
      <c r="AM430" t="str">
        <f>+IFERROR(VLOOKUP(AL430,[1]!Tabla_áreas[#Data],3,FALSE),"")</f>
        <v/>
      </c>
      <c r="AN430" t="str">
        <f t="shared" si="15"/>
        <v/>
      </c>
      <c r="AO430" t="str">
        <f>IFERROR(VLOOKUP(AN430,[1]!Tabla1[[#All],[HdP Cód Nuevo]:[HdP Nombre]],2,FALSE),"")</f>
        <v/>
      </c>
      <c r="AP430" t="str">
        <f t="shared" si="16"/>
        <v/>
      </c>
    </row>
    <row r="431" spans="36:42" x14ac:dyDescent="0.25">
      <c r="AJ431" s="7" t="s">
        <v>467</v>
      </c>
      <c r="AL431" s="7" t="str">
        <f>+IFERROR(VLOOKUP(AK431,Tabla1[],2,FALSE),"")</f>
        <v/>
      </c>
      <c r="AM431" t="str">
        <f>+IFERROR(VLOOKUP(AL431,[1]!Tabla_áreas[#Data],3,FALSE),"")</f>
        <v/>
      </c>
      <c r="AN431" t="str">
        <f t="shared" si="15"/>
        <v/>
      </c>
      <c r="AO431" t="str">
        <f>IFERROR(VLOOKUP(AN431,[1]!Tabla1[[#All],[HdP Cód Nuevo]:[HdP Nombre]],2,FALSE),"")</f>
        <v/>
      </c>
      <c r="AP431" t="str">
        <f t="shared" si="16"/>
        <v/>
      </c>
    </row>
    <row r="432" spans="36:42" x14ac:dyDescent="0.25">
      <c r="AJ432" s="7" t="s">
        <v>468</v>
      </c>
      <c r="AL432" s="7" t="str">
        <f>+IFERROR(VLOOKUP(AK432,Tabla1[],2,FALSE),"")</f>
        <v/>
      </c>
      <c r="AM432" t="str">
        <f>+IFERROR(VLOOKUP(AL432,[1]!Tabla_áreas[#Data],3,FALSE),"")</f>
        <v/>
      </c>
      <c r="AN432" t="str">
        <f t="shared" si="15"/>
        <v/>
      </c>
      <c r="AO432" t="str">
        <f>IFERROR(VLOOKUP(AN432,[1]!Tabla1[[#All],[HdP Cód Nuevo]:[HdP Nombre]],2,FALSE),"")</f>
        <v/>
      </c>
      <c r="AP432" t="str">
        <f t="shared" si="16"/>
        <v/>
      </c>
    </row>
    <row r="433" spans="36:42" x14ac:dyDescent="0.25">
      <c r="AJ433" s="7" t="s">
        <v>469</v>
      </c>
      <c r="AL433" s="7" t="str">
        <f>+IFERROR(VLOOKUP(AK433,Tabla1[],2,FALSE),"")</f>
        <v/>
      </c>
      <c r="AM433" t="str">
        <f>+IFERROR(VLOOKUP(AL433,[1]!Tabla_áreas[#Data],3,FALSE),"")</f>
        <v/>
      </c>
      <c r="AN433" t="str">
        <f t="shared" si="15"/>
        <v/>
      </c>
      <c r="AO433" t="str">
        <f>IFERROR(VLOOKUP(AN433,[1]!Tabla1[[#All],[HdP Cód Nuevo]:[HdP Nombre]],2,FALSE),"")</f>
        <v/>
      </c>
      <c r="AP433" t="str">
        <f t="shared" si="16"/>
        <v/>
      </c>
    </row>
    <row r="434" spans="36:42" x14ac:dyDescent="0.25">
      <c r="AJ434" s="7" t="s">
        <v>470</v>
      </c>
      <c r="AL434" s="7" t="str">
        <f>+IFERROR(VLOOKUP(AK434,Tabla1[],2,FALSE),"")</f>
        <v/>
      </c>
      <c r="AM434" t="str">
        <f>+IFERROR(VLOOKUP(AL434,[1]!Tabla_áreas[#Data],3,FALSE),"")</f>
        <v/>
      </c>
      <c r="AN434" t="str">
        <f t="shared" si="15"/>
        <v/>
      </c>
      <c r="AO434" t="str">
        <f>IFERROR(VLOOKUP(AN434,[1]!Tabla1[[#All],[HdP Cód Nuevo]:[HdP Nombre]],2,FALSE),"")</f>
        <v/>
      </c>
      <c r="AP434" t="str">
        <f t="shared" si="16"/>
        <v/>
      </c>
    </row>
    <row r="435" spans="36:42" x14ac:dyDescent="0.25">
      <c r="AJ435" s="7" t="s">
        <v>471</v>
      </c>
      <c r="AL435" s="7" t="str">
        <f>+IFERROR(VLOOKUP(AK435,Tabla1[],2,FALSE),"")</f>
        <v/>
      </c>
      <c r="AM435" t="str">
        <f>+IFERROR(VLOOKUP(AL435,[1]!Tabla_áreas[#Data],3,FALSE),"")</f>
        <v/>
      </c>
      <c r="AN435" t="str">
        <f t="shared" si="15"/>
        <v/>
      </c>
      <c r="AO435" t="str">
        <f>IFERROR(VLOOKUP(AN435,[1]!Tabla1[[#All],[HdP Cód Nuevo]:[HdP Nombre]],2,FALSE),"")</f>
        <v/>
      </c>
      <c r="AP435" t="str">
        <f t="shared" si="16"/>
        <v/>
      </c>
    </row>
    <row r="436" spans="36:42" x14ac:dyDescent="0.25">
      <c r="AJ436" s="7" t="s">
        <v>472</v>
      </c>
      <c r="AL436" s="7" t="str">
        <f>+IFERROR(VLOOKUP(AK436,Tabla1[],2,FALSE),"")</f>
        <v/>
      </c>
      <c r="AM436" t="str">
        <f>+IFERROR(VLOOKUP(AL436,[1]!Tabla_áreas[#Data],3,FALSE),"")</f>
        <v/>
      </c>
      <c r="AN436" t="str">
        <f t="shared" si="15"/>
        <v/>
      </c>
      <c r="AO436" t="str">
        <f>IFERROR(VLOOKUP(AN436,[1]!Tabla1[[#All],[HdP Cód Nuevo]:[HdP Nombre]],2,FALSE),"")</f>
        <v/>
      </c>
      <c r="AP436" t="str">
        <f t="shared" si="16"/>
        <v/>
      </c>
    </row>
    <row r="437" spans="36:42" x14ac:dyDescent="0.25">
      <c r="AJ437" s="7" t="s">
        <v>473</v>
      </c>
      <c r="AL437" s="7" t="str">
        <f>+IFERROR(VLOOKUP(AK437,Tabla1[],2,FALSE),"")</f>
        <v/>
      </c>
      <c r="AM437" t="str">
        <f>+IFERROR(VLOOKUP(AL437,[1]!Tabla_áreas[#Data],3,FALSE),"")</f>
        <v/>
      </c>
      <c r="AN437" t="str">
        <f t="shared" si="15"/>
        <v/>
      </c>
      <c r="AO437" t="str">
        <f>IFERROR(VLOOKUP(AN437,[1]!Tabla1[[#All],[HdP Cód Nuevo]:[HdP Nombre]],2,FALSE),"")</f>
        <v/>
      </c>
      <c r="AP437" t="str">
        <f t="shared" si="16"/>
        <v/>
      </c>
    </row>
    <row r="438" spans="36:42" x14ac:dyDescent="0.25">
      <c r="AJ438" s="7" t="s">
        <v>474</v>
      </c>
      <c r="AL438" s="7" t="str">
        <f>+IFERROR(VLOOKUP(AK438,Tabla1[],2,FALSE),"")</f>
        <v/>
      </c>
      <c r="AM438" t="str">
        <f>+IFERROR(VLOOKUP(AL438,[1]!Tabla_áreas[#Data],3,FALSE),"")</f>
        <v/>
      </c>
      <c r="AN438" t="str">
        <f t="shared" si="15"/>
        <v/>
      </c>
      <c r="AO438" t="str">
        <f>IFERROR(VLOOKUP(AN438,[1]!Tabla1[[#All],[HdP Cód Nuevo]:[HdP Nombre]],2,FALSE),"")</f>
        <v/>
      </c>
      <c r="AP438" t="str">
        <f t="shared" si="16"/>
        <v/>
      </c>
    </row>
    <row r="439" spans="36:42" x14ac:dyDescent="0.25">
      <c r="AJ439" s="7" t="s">
        <v>475</v>
      </c>
      <c r="AL439" s="7" t="str">
        <f>+IFERROR(VLOOKUP(AK439,Tabla1[],2,FALSE),"")</f>
        <v/>
      </c>
      <c r="AM439" t="str">
        <f>+IFERROR(VLOOKUP(AL439,[1]!Tabla_áreas[#Data],3,FALSE),"")</f>
        <v/>
      </c>
      <c r="AN439" t="str">
        <f t="shared" si="15"/>
        <v/>
      </c>
      <c r="AO439" t="str">
        <f>IFERROR(VLOOKUP(AN439,[1]!Tabla1[[#All],[HdP Cód Nuevo]:[HdP Nombre]],2,FALSE),"")</f>
        <v/>
      </c>
      <c r="AP439" t="str">
        <f t="shared" si="16"/>
        <v/>
      </c>
    </row>
    <row r="440" spans="36:42" x14ac:dyDescent="0.25">
      <c r="AJ440" s="7" t="s">
        <v>476</v>
      </c>
      <c r="AL440" s="7" t="str">
        <f>+IFERROR(VLOOKUP(AK440,Tabla1[],2,FALSE),"")</f>
        <v/>
      </c>
      <c r="AM440" t="str">
        <f>+IFERROR(VLOOKUP(AL440,[1]!Tabla_áreas[#Data],3,FALSE),"")</f>
        <v/>
      </c>
      <c r="AN440" t="str">
        <f t="shared" si="15"/>
        <v/>
      </c>
      <c r="AO440" t="str">
        <f>IFERROR(VLOOKUP(AN440,[1]!Tabla1[[#All],[HdP Cód Nuevo]:[HdP Nombre]],2,FALSE),"")</f>
        <v/>
      </c>
      <c r="AP440" t="str">
        <f t="shared" si="16"/>
        <v/>
      </c>
    </row>
    <row r="441" spans="36:42" x14ac:dyDescent="0.25">
      <c r="AJ441" s="7" t="s">
        <v>477</v>
      </c>
      <c r="AL441" s="7" t="str">
        <f>+IFERROR(VLOOKUP(AK441,Tabla1[],2,FALSE),"")</f>
        <v/>
      </c>
      <c r="AM441" t="str">
        <f>+IFERROR(VLOOKUP(AL441,[1]!Tabla_áreas[#Data],3,FALSE),"")</f>
        <v/>
      </c>
      <c r="AN441" t="str">
        <f t="shared" si="15"/>
        <v/>
      </c>
      <c r="AO441" t="str">
        <f>IFERROR(VLOOKUP(AN441,[1]!Tabla1[[#All],[HdP Cód Nuevo]:[HdP Nombre]],2,FALSE),"")</f>
        <v/>
      </c>
      <c r="AP441" t="str">
        <f t="shared" si="16"/>
        <v/>
      </c>
    </row>
    <row r="442" spans="36:42" x14ac:dyDescent="0.25">
      <c r="AJ442" s="7" t="s">
        <v>478</v>
      </c>
      <c r="AL442" s="7" t="str">
        <f>+IFERROR(VLOOKUP(AK442,Tabla1[],2,FALSE),"")</f>
        <v/>
      </c>
      <c r="AM442" t="str">
        <f>+IFERROR(VLOOKUP(AL442,[1]!Tabla_áreas[#Data],3,FALSE),"")</f>
        <v/>
      </c>
      <c r="AN442" t="str">
        <f t="shared" si="15"/>
        <v/>
      </c>
      <c r="AO442" t="str">
        <f>IFERROR(VLOOKUP(AN442,[1]!Tabla1[[#All],[HdP Cód Nuevo]:[HdP Nombre]],2,FALSE),"")</f>
        <v/>
      </c>
      <c r="AP442" t="str">
        <f t="shared" si="16"/>
        <v/>
      </c>
    </row>
    <row r="443" spans="36:42" x14ac:dyDescent="0.25">
      <c r="AJ443" s="7" t="s">
        <v>479</v>
      </c>
      <c r="AL443" s="7" t="str">
        <f>+IFERROR(VLOOKUP(AK443,Tabla1[],2,FALSE),"")</f>
        <v/>
      </c>
      <c r="AM443" t="str">
        <f>+IFERROR(VLOOKUP(AL443,[1]!Tabla_áreas[#Data],3,FALSE),"")</f>
        <v/>
      </c>
      <c r="AN443" t="str">
        <f t="shared" si="15"/>
        <v/>
      </c>
      <c r="AO443" t="str">
        <f>IFERROR(VLOOKUP(AN443,[1]!Tabla1[[#All],[HdP Cód Nuevo]:[HdP Nombre]],2,FALSE),"")</f>
        <v/>
      </c>
      <c r="AP443" t="str">
        <f t="shared" si="16"/>
        <v/>
      </c>
    </row>
    <row r="444" spans="36:42" x14ac:dyDescent="0.25">
      <c r="AJ444" s="7" t="s">
        <v>480</v>
      </c>
      <c r="AL444" s="7" t="str">
        <f>+IFERROR(VLOOKUP(AK444,Tabla1[],2,FALSE),"")</f>
        <v/>
      </c>
      <c r="AM444" t="str">
        <f>+IFERROR(VLOOKUP(AL444,[1]!Tabla_áreas[#Data],3,FALSE),"")</f>
        <v/>
      </c>
      <c r="AN444" t="str">
        <f t="shared" si="15"/>
        <v/>
      </c>
      <c r="AO444" t="str">
        <f>IFERROR(VLOOKUP(AN444,[1]!Tabla1[[#All],[HdP Cód Nuevo]:[HdP Nombre]],2,FALSE),"")</f>
        <v/>
      </c>
      <c r="AP444" t="str">
        <f t="shared" si="16"/>
        <v/>
      </c>
    </row>
    <row r="445" spans="36:42" x14ac:dyDescent="0.25">
      <c r="AJ445" s="7" t="s">
        <v>481</v>
      </c>
      <c r="AL445" s="7" t="str">
        <f>+IFERROR(VLOOKUP(AK445,Tabla1[],2,FALSE),"")</f>
        <v/>
      </c>
      <c r="AM445" t="str">
        <f>+IFERROR(VLOOKUP(AL445,[1]!Tabla_áreas[#Data],3,FALSE),"")</f>
        <v/>
      </c>
      <c r="AN445" t="str">
        <f t="shared" si="15"/>
        <v/>
      </c>
      <c r="AO445" t="str">
        <f>IFERROR(VLOOKUP(AN445,[1]!Tabla1[[#All],[HdP Cód Nuevo]:[HdP Nombre]],2,FALSE),"")</f>
        <v/>
      </c>
      <c r="AP445" t="str">
        <f t="shared" si="16"/>
        <v/>
      </c>
    </row>
    <row r="446" spans="36:42" x14ac:dyDescent="0.25">
      <c r="AJ446" s="7" t="s">
        <v>482</v>
      </c>
      <c r="AL446" s="7" t="str">
        <f>+IFERROR(VLOOKUP(AK446,Tabla1[],2,FALSE),"")</f>
        <v/>
      </c>
      <c r="AM446" t="str">
        <f>+IFERROR(VLOOKUP(AL446,[1]!Tabla_áreas[#Data],3,FALSE),"")</f>
        <v/>
      </c>
      <c r="AN446" t="str">
        <f t="shared" si="15"/>
        <v/>
      </c>
      <c r="AO446" t="str">
        <f>IFERROR(VLOOKUP(AN446,[1]!Tabla1[[#All],[HdP Cód Nuevo]:[HdP Nombre]],2,FALSE),"")</f>
        <v/>
      </c>
      <c r="AP446" t="str">
        <f t="shared" si="16"/>
        <v/>
      </c>
    </row>
    <row r="447" spans="36:42" x14ac:dyDescent="0.25">
      <c r="AJ447" s="7" t="s">
        <v>483</v>
      </c>
      <c r="AL447" s="7" t="str">
        <f>+IFERROR(VLOOKUP(AK447,Tabla1[],2,FALSE),"")</f>
        <v/>
      </c>
      <c r="AM447" t="str">
        <f>+IFERROR(VLOOKUP(AL447,[1]!Tabla_áreas[#Data],3,FALSE),"")</f>
        <v/>
      </c>
      <c r="AN447" t="str">
        <f t="shared" si="15"/>
        <v/>
      </c>
      <c r="AO447" t="str">
        <f>IFERROR(VLOOKUP(AN447,[1]!Tabla1[[#All],[HdP Cód Nuevo]:[HdP Nombre]],2,FALSE),"")</f>
        <v/>
      </c>
      <c r="AP447" t="str">
        <f t="shared" si="16"/>
        <v/>
      </c>
    </row>
    <row r="448" spans="36:42" x14ac:dyDescent="0.25">
      <c r="AJ448" s="7" t="s">
        <v>484</v>
      </c>
      <c r="AL448" s="7" t="str">
        <f>+IFERROR(VLOOKUP(AK448,Tabla1[],2,FALSE),"")</f>
        <v/>
      </c>
      <c r="AM448" t="str">
        <f>+IFERROR(VLOOKUP(AL448,[1]!Tabla_áreas[#Data],3,FALSE),"")</f>
        <v/>
      </c>
      <c r="AN448" t="str">
        <f t="shared" si="15"/>
        <v/>
      </c>
      <c r="AO448" t="str">
        <f>IFERROR(VLOOKUP(AN448,[1]!Tabla1[[#All],[HdP Cód Nuevo]:[HdP Nombre]],2,FALSE),"")</f>
        <v/>
      </c>
      <c r="AP448" t="str">
        <f t="shared" si="16"/>
        <v/>
      </c>
    </row>
    <row r="449" spans="36:42" x14ac:dyDescent="0.25">
      <c r="AJ449" s="7" t="s">
        <v>485</v>
      </c>
      <c r="AL449" s="7" t="str">
        <f>+IFERROR(VLOOKUP(AK449,Tabla1[],2,FALSE),"")</f>
        <v/>
      </c>
      <c r="AM449" t="str">
        <f>+IFERROR(VLOOKUP(AL449,[1]!Tabla_áreas[#Data],3,FALSE),"")</f>
        <v/>
      </c>
      <c r="AN449" t="str">
        <f t="shared" si="15"/>
        <v/>
      </c>
      <c r="AO449" t="str">
        <f>IFERROR(VLOOKUP(AN449,[1]!Tabla1[[#All],[HdP Cód Nuevo]:[HdP Nombre]],2,FALSE),"")</f>
        <v/>
      </c>
      <c r="AP449" t="str">
        <f t="shared" si="16"/>
        <v/>
      </c>
    </row>
    <row r="450" spans="36:42" x14ac:dyDescent="0.25">
      <c r="AJ450" s="7" t="s">
        <v>486</v>
      </c>
      <c r="AL450" s="7" t="str">
        <f>+IFERROR(VLOOKUP(AK450,Tabla1[],2,FALSE),"")</f>
        <v/>
      </c>
      <c r="AM450" t="str">
        <f>+IFERROR(VLOOKUP(AL450,[1]!Tabla_áreas[#Data],3,FALSE),"")</f>
        <v/>
      </c>
      <c r="AN450" t="str">
        <f t="shared" si="15"/>
        <v/>
      </c>
      <c r="AO450" t="str">
        <f>IFERROR(VLOOKUP(AN450,[1]!Tabla1[[#All],[HdP Cód Nuevo]:[HdP Nombre]],2,FALSE),"")</f>
        <v/>
      </c>
      <c r="AP450" t="str">
        <f t="shared" si="16"/>
        <v/>
      </c>
    </row>
    <row r="451" spans="36:42" x14ac:dyDescent="0.25">
      <c r="AJ451" s="7" t="s">
        <v>487</v>
      </c>
      <c r="AL451" s="7" t="str">
        <f>+IFERROR(VLOOKUP(AK451,Tabla1[],2,FALSE),"")</f>
        <v/>
      </c>
      <c r="AM451" t="str">
        <f>+IFERROR(VLOOKUP(AL451,[1]!Tabla_áreas[#Data],3,FALSE),"")</f>
        <v/>
      </c>
      <c r="AN451" t="str">
        <f t="shared" ref="AN451:AN514" si="17">IF(AL451="","",AL451&amp;"-"&amp;RIGHT(AK451,5))</f>
        <v/>
      </c>
      <c r="AO451" t="str">
        <f>IFERROR(VLOOKUP(AN451,[1]!Tabla1[[#All],[HdP Cód Nuevo]:[HdP Nombre]],2,FALSE),"")</f>
        <v/>
      </c>
      <c r="AP451" t="str">
        <f t="shared" si="16"/>
        <v/>
      </c>
    </row>
    <row r="452" spans="36:42" x14ac:dyDescent="0.25">
      <c r="AJ452" s="7" t="s">
        <v>488</v>
      </c>
      <c r="AL452" s="7" t="str">
        <f>+IFERROR(VLOOKUP(AK452,Tabla1[],2,FALSE),"")</f>
        <v/>
      </c>
      <c r="AM452" t="str">
        <f>+IFERROR(VLOOKUP(AL452,[1]!Tabla_áreas[#Data],3,FALSE),"")</f>
        <v/>
      </c>
      <c r="AN452" t="str">
        <f t="shared" si="17"/>
        <v/>
      </c>
      <c r="AO452" t="str">
        <f>IFERROR(VLOOKUP(AN452,[1]!Tabla1[[#All],[HdP Cód Nuevo]:[HdP Nombre]],2,FALSE),"")</f>
        <v/>
      </c>
      <c r="AP452" t="str">
        <f t="shared" si="16"/>
        <v/>
      </c>
    </row>
    <row r="453" spans="36:42" x14ac:dyDescent="0.25">
      <c r="AJ453" s="7" t="s">
        <v>489</v>
      </c>
      <c r="AL453" s="7" t="str">
        <f>+IFERROR(VLOOKUP(AK453,Tabla1[],2,FALSE),"")</f>
        <v/>
      </c>
      <c r="AM453" t="str">
        <f>+IFERROR(VLOOKUP(AL453,[1]!Tabla_áreas[#Data],3,FALSE),"")</f>
        <v/>
      </c>
      <c r="AN453" t="str">
        <f t="shared" si="17"/>
        <v/>
      </c>
      <c r="AO453" t="str">
        <f>IFERROR(VLOOKUP(AN453,[1]!Tabla1[[#All],[HdP Cód Nuevo]:[HdP Nombre]],2,FALSE),"")</f>
        <v/>
      </c>
      <c r="AP453" t="str">
        <f t="shared" si="16"/>
        <v/>
      </c>
    </row>
    <row r="454" spans="36:42" x14ac:dyDescent="0.25">
      <c r="AJ454" s="7" t="s">
        <v>490</v>
      </c>
      <c r="AL454" s="7" t="str">
        <f>+IFERROR(VLOOKUP(AK454,Tabla1[],2,FALSE),"")</f>
        <v/>
      </c>
      <c r="AM454" t="str">
        <f>+IFERROR(VLOOKUP(AL454,[1]!Tabla_áreas[#Data],3,FALSE),"")</f>
        <v/>
      </c>
      <c r="AN454" t="str">
        <f t="shared" si="17"/>
        <v/>
      </c>
      <c r="AO454" t="str">
        <f>IFERROR(VLOOKUP(AN454,[1]!Tabla1[[#All],[HdP Cód Nuevo]:[HdP Nombre]],2,FALSE),"")</f>
        <v/>
      </c>
      <c r="AP454" t="str">
        <f t="shared" si="16"/>
        <v/>
      </c>
    </row>
    <row r="455" spans="36:42" x14ac:dyDescent="0.25">
      <c r="AJ455" s="7" t="s">
        <v>491</v>
      </c>
      <c r="AL455" s="7" t="str">
        <f>+IFERROR(VLOOKUP(AK455,Tabla1[],2,FALSE),"")</f>
        <v/>
      </c>
      <c r="AM455" t="str">
        <f>+IFERROR(VLOOKUP(AL455,[1]!Tabla_áreas[#Data],3,FALSE),"")</f>
        <v/>
      </c>
      <c r="AN455" t="str">
        <f t="shared" si="17"/>
        <v/>
      </c>
      <c r="AO455" t="str">
        <f>IFERROR(VLOOKUP(AN455,[1]!Tabla1[[#All],[HdP Cód Nuevo]:[HdP Nombre]],2,FALSE),"")</f>
        <v/>
      </c>
      <c r="AP455" t="str">
        <f t="shared" si="16"/>
        <v/>
      </c>
    </row>
    <row r="456" spans="36:42" x14ac:dyDescent="0.25">
      <c r="AJ456" s="7" t="s">
        <v>492</v>
      </c>
      <c r="AL456" s="7" t="str">
        <f>+IFERROR(VLOOKUP(AK456,Tabla1[],2,FALSE),"")</f>
        <v/>
      </c>
      <c r="AM456" t="str">
        <f>+IFERROR(VLOOKUP(AL456,[1]!Tabla_áreas[#Data],3,FALSE),"")</f>
        <v/>
      </c>
      <c r="AN456" t="str">
        <f t="shared" si="17"/>
        <v/>
      </c>
      <c r="AO456" t="str">
        <f>IFERROR(VLOOKUP(AN456,[1]!Tabla1[[#All],[HdP Cód Nuevo]:[HdP Nombre]],2,FALSE),"")</f>
        <v/>
      </c>
      <c r="AP456" t="str">
        <f t="shared" si="16"/>
        <v/>
      </c>
    </row>
    <row r="457" spans="36:42" x14ac:dyDescent="0.25">
      <c r="AJ457" s="7" t="s">
        <v>493</v>
      </c>
      <c r="AL457" s="7" t="str">
        <f>+IFERROR(VLOOKUP(AK457,Tabla1[],2,FALSE),"")</f>
        <v/>
      </c>
      <c r="AM457" t="str">
        <f>+IFERROR(VLOOKUP(AL457,[1]!Tabla_áreas[#Data],3,FALSE),"")</f>
        <v/>
      </c>
      <c r="AN457" t="str">
        <f t="shared" si="17"/>
        <v/>
      </c>
      <c r="AO457" t="str">
        <f>IFERROR(VLOOKUP(AN457,[1]!Tabla1[[#All],[HdP Cód Nuevo]:[HdP Nombre]],2,FALSE),"")</f>
        <v/>
      </c>
      <c r="AP457" t="str">
        <f t="shared" si="16"/>
        <v/>
      </c>
    </row>
    <row r="458" spans="36:42" x14ac:dyDescent="0.25">
      <c r="AJ458" s="7" t="s">
        <v>494</v>
      </c>
      <c r="AL458" s="7" t="str">
        <f>+IFERROR(VLOOKUP(AK458,Tabla1[],2,FALSE),"")</f>
        <v/>
      </c>
      <c r="AM458" t="str">
        <f>+IFERROR(VLOOKUP(AL458,[1]!Tabla_áreas[#Data],3,FALSE),"")</f>
        <v/>
      </c>
      <c r="AN458" t="str">
        <f t="shared" si="17"/>
        <v/>
      </c>
      <c r="AO458" t="str">
        <f>IFERROR(VLOOKUP(AN458,[1]!Tabla1[[#All],[HdP Cód Nuevo]:[HdP Nombre]],2,FALSE),"")</f>
        <v/>
      </c>
      <c r="AP458" t="str">
        <f t="shared" si="16"/>
        <v/>
      </c>
    </row>
    <row r="459" spans="36:42" x14ac:dyDescent="0.25">
      <c r="AJ459" s="7" t="s">
        <v>495</v>
      </c>
      <c r="AL459" s="7" t="str">
        <f>+IFERROR(VLOOKUP(AK459,Tabla1[],2,FALSE),"")</f>
        <v/>
      </c>
      <c r="AM459" t="str">
        <f>+IFERROR(VLOOKUP(AL459,[1]!Tabla_áreas[#Data],3,FALSE),"")</f>
        <v/>
      </c>
      <c r="AN459" t="str">
        <f t="shared" si="17"/>
        <v/>
      </c>
      <c r="AO459" t="str">
        <f>IFERROR(VLOOKUP(AN459,[1]!Tabla1[[#All],[HdP Cód Nuevo]:[HdP Nombre]],2,FALSE),"")</f>
        <v/>
      </c>
      <c r="AP459" t="str">
        <f t="shared" si="16"/>
        <v/>
      </c>
    </row>
    <row r="460" spans="36:42" x14ac:dyDescent="0.25">
      <c r="AJ460" s="7" t="s">
        <v>496</v>
      </c>
      <c r="AL460" s="7" t="str">
        <f>+IFERROR(VLOOKUP(AK460,Tabla1[],2,FALSE),"")</f>
        <v/>
      </c>
      <c r="AM460" t="str">
        <f>+IFERROR(VLOOKUP(AL460,[1]!Tabla_áreas[#Data],3,FALSE),"")</f>
        <v/>
      </c>
      <c r="AN460" t="str">
        <f t="shared" si="17"/>
        <v/>
      </c>
      <c r="AO460" t="str">
        <f>IFERROR(VLOOKUP(AN460,[1]!Tabla1[[#All],[HdP Cód Nuevo]:[HdP Nombre]],2,FALSE),"")</f>
        <v/>
      </c>
      <c r="AP460" t="str">
        <f t="shared" si="16"/>
        <v/>
      </c>
    </row>
    <row r="461" spans="36:42" x14ac:dyDescent="0.25">
      <c r="AJ461" s="7" t="s">
        <v>497</v>
      </c>
      <c r="AL461" s="7" t="str">
        <f>+IFERROR(VLOOKUP(AK461,Tabla1[],2,FALSE),"")</f>
        <v/>
      </c>
      <c r="AM461" t="str">
        <f>+IFERROR(VLOOKUP(AL461,[1]!Tabla_áreas[#Data],3,FALSE),"")</f>
        <v/>
      </c>
      <c r="AN461" t="str">
        <f t="shared" si="17"/>
        <v/>
      </c>
      <c r="AO461" t="str">
        <f>IFERROR(VLOOKUP(AN461,[1]!Tabla1[[#All],[HdP Cód Nuevo]:[HdP Nombre]],2,FALSE),"")</f>
        <v/>
      </c>
      <c r="AP461" t="str">
        <f t="shared" si="16"/>
        <v/>
      </c>
    </row>
    <row r="462" spans="36:42" x14ac:dyDescent="0.25">
      <c r="AJ462" s="7" t="s">
        <v>498</v>
      </c>
      <c r="AL462" s="7" t="str">
        <f>+IFERROR(VLOOKUP(AK462,Tabla1[],2,FALSE),"")</f>
        <v/>
      </c>
      <c r="AM462" t="str">
        <f>+IFERROR(VLOOKUP(AL462,[1]!Tabla_áreas[#Data],3,FALSE),"")</f>
        <v/>
      </c>
      <c r="AN462" t="str">
        <f t="shared" si="17"/>
        <v/>
      </c>
      <c r="AO462" t="str">
        <f>IFERROR(VLOOKUP(AN462,[1]!Tabla1[[#All],[HdP Cód Nuevo]:[HdP Nombre]],2,FALSE),"")</f>
        <v/>
      </c>
      <c r="AP462" t="str">
        <f t="shared" si="16"/>
        <v/>
      </c>
    </row>
    <row r="463" spans="36:42" x14ac:dyDescent="0.25">
      <c r="AJ463" s="7" t="s">
        <v>499</v>
      </c>
      <c r="AL463" s="7" t="str">
        <f>+IFERROR(VLOOKUP(AK463,Tabla1[],2,FALSE),"")</f>
        <v/>
      </c>
      <c r="AM463" t="str">
        <f>+IFERROR(VLOOKUP(AL463,[1]!Tabla_áreas[#Data],3,FALSE),"")</f>
        <v/>
      </c>
      <c r="AN463" t="str">
        <f t="shared" si="17"/>
        <v/>
      </c>
      <c r="AO463" t="str">
        <f>IFERROR(VLOOKUP(AN463,[1]!Tabla1[[#All],[HdP Cód Nuevo]:[HdP Nombre]],2,FALSE),"")</f>
        <v/>
      </c>
      <c r="AP463" t="str">
        <f t="shared" si="16"/>
        <v/>
      </c>
    </row>
    <row r="464" spans="36:42" x14ac:dyDescent="0.25">
      <c r="AJ464" s="7" t="s">
        <v>500</v>
      </c>
      <c r="AL464" s="7" t="str">
        <f>+IFERROR(VLOOKUP(AK464,Tabla1[],2,FALSE),"")</f>
        <v/>
      </c>
      <c r="AM464" t="str">
        <f>+IFERROR(VLOOKUP(AL464,[1]!Tabla_áreas[#Data],3,FALSE),"")</f>
        <v/>
      </c>
      <c r="AN464" t="str">
        <f t="shared" si="17"/>
        <v/>
      </c>
      <c r="AO464" t="str">
        <f>IFERROR(VLOOKUP(AN464,[1]!Tabla1[[#All],[HdP Cód Nuevo]:[HdP Nombre]],2,FALSE),"")</f>
        <v/>
      </c>
      <c r="AP464" t="str">
        <f t="shared" si="16"/>
        <v/>
      </c>
    </row>
    <row r="465" spans="36:42" x14ac:dyDescent="0.25">
      <c r="AJ465" s="7" t="s">
        <v>501</v>
      </c>
      <c r="AL465" s="7" t="str">
        <f>+IFERROR(VLOOKUP(AK465,Tabla1[],2,FALSE),"")</f>
        <v/>
      </c>
      <c r="AM465" t="str">
        <f>+IFERROR(VLOOKUP(AL465,[1]!Tabla_áreas[#Data],3,FALSE),"")</f>
        <v/>
      </c>
      <c r="AN465" t="str">
        <f t="shared" si="17"/>
        <v/>
      </c>
      <c r="AO465" t="str">
        <f>IFERROR(VLOOKUP(AN465,[1]!Tabla1[[#All],[HdP Cód Nuevo]:[HdP Nombre]],2,FALSE),"")</f>
        <v/>
      </c>
      <c r="AP465" t="str">
        <f t="shared" si="16"/>
        <v/>
      </c>
    </row>
    <row r="466" spans="36:42" x14ac:dyDescent="0.25">
      <c r="AJ466" s="7" t="s">
        <v>502</v>
      </c>
      <c r="AL466" s="7" t="str">
        <f>+IFERROR(VLOOKUP(AK466,Tabla1[],2,FALSE),"")</f>
        <v/>
      </c>
      <c r="AM466" t="str">
        <f>+IFERROR(VLOOKUP(AL466,[1]!Tabla_áreas[#Data],3,FALSE),"")</f>
        <v/>
      </c>
      <c r="AN466" t="str">
        <f t="shared" si="17"/>
        <v/>
      </c>
      <c r="AO466" t="str">
        <f>IFERROR(VLOOKUP(AN466,[1]!Tabla1[[#All],[HdP Cód Nuevo]:[HdP Nombre]],2,FALSE),"")</f>
        <v/>
      </c>
      <c r="AP466" t="str">
        <f t="shared" si="16"/>
        <v/>
      </c>
    </row>
    <row r="467" spans="36:42" x14ac:dyDescent="0.25">
      <c r="AJ467" s="7" t="s">
        <v>503</v>
      </c>
      <c r="AL467" s="7" t="str">
        <f>+IFERROR(VLOOKUP(AK467,Tabla1[],2,FALSE),"")</f>
        <v/>
      </c>
      <c r="AM467" t="str">
        <f>+IFERROR(VLOOKUP(AL467,[1]!Tabla_áreas[#Data],3,FALSE),"")</f>
        <v/>
      </c>
      <c r="AN467" t="str">
        <f t="shared" si="17"/>
        <v/>
      </c>
      <c r="AO467" t="str">
        <f>IFERROR(VLOOKUP(AN467,[1]!Tabla1[[#All],[HdP Cód Nuevo]:[HdP Nombre]],2,FALSE),"")</f>
        <v/>
      </c>
      <c r="AP467" t="str">
        <f t="shared" ref="AP467:AP530" si="18">IF(AL467="","",$AK$4&amp;AM467&amp;"\"&amp;AN467&amp;" "&amp;AO467&amp;$AK$5)</f>
        <v/>
      </c>
    </row>
    <row r="468" spans="36:42" x14ac:dyDescent="0.25">
      <c r="AJ468" s="7" t="s">
        <v>504</v>
      </c>
      <c r="AL468" s="7" t="str">
        <f>+IFERROR(VLOOKUP(AK468,Tabla1[],2,FALSE),"")</f>
        <v/>
      </c>
      <c r="AM468" t="str">
        <f>+IFERROR(VLOOKUP(AL468,[1]!Tabla_áreas[#Data],3,FALSE),"")</f>
        <v/>
      </c>
      <c r="AN468" t="str">
        <f t="shared" si="17"/>
        <v/>
      </c>
      <c r="AO468" t="str">
        <f>IFERROR(VLOOKUP(AN468,[1]!Tabla1[[#All],[HdP Cód Nuevo]:[HdP Nombre]],2,FALSE),"")</f>
        <v/>
      </c>
      <c r="AP468" t="str">
        <f t="shared" si="18"/>
        <v/>
      </c>
    </row>
    <row r="469" spans="36:42" x14ac:dyDescent="0.25">
      <c r="AJ469" s="7" t="s">
        <v>505</v>
      </c>
      <c r="AL469" s="7" t="str">
        <f>+IFERROR(VLOOKUP(AK469,Tabla1[],2,FALSE),"")</f>
        <v/>
      </c>
      <c r="AM469" t="str">
        <f>+IFERROR(VLOOKUP(AL469,[1]!Tabla_áreas[#Data],3,FALSE),"")</f>
        <v/>
      </c>
      <c r="AN469" t="str">
        <f t="shared" si="17"/>
        <v/>
      </c>
      <c r="AO469" t="str">
        <f>IFERROR(VLOOKUP(AN469,[1]!Tabla1[[#All],[HdP Cód Nuevo]:[HdP Nombre]],2,FALSE),"")</f>
        <v/>
      </c>
      <c r="AP469" t="str">
        <f t="shared" si="18"/>
        <v/>
      </c>
    </row>
    <row r="470" spans="36:42" x14ac:dyDescent="0.25">
      <c r="AJ470" s="7" t="s">
        <v>506</v>
      </c>
      <c r="AL470" s="7" t="str">
        <f>+IFERROR(VLOOKUP(AK470,Tabla1[],2,FALSE),"")</f>
        <v/>
      </c>
      <c r="AM470" t="str">
        <f>+IFERROR(VLOOKUP(AL470,[1]!Tabla_áreas[#Data],3,FALSE),"")</f>
        <v/>
      </c>
      <c r="AN470" t="str">
        <f t="shared" si="17"/>
        <v/>
      </c>
      <c r="AO470" t="str">
        <f>IFERROR(VLOOKUP(AN470,[1]!Tabla1[[#All],[HdP Cód Nuevo]:[HdP Nombre]],2,FALSE),"")</f>
        <v/>
      </c>
      <c r="AP470" t="str">
        <f t="shared" si="18"/>
        <v/>
      </c>
    </row>
    <row r="471" spans="36:42" x14ac:dyDescent="0.25">
      <c r="AJ471" s="7" t="s">
        <v>507</v>
      </c>
      <c r="AL471" s="7" t="str">
        <f>+IFERROR(VLOOKUP(AK471,Tabla1[],2,FALSE),"")</f>
        <v/>
      </c>
      <c r="AM471" t="str">
        <f>+IFERROR(VLOOKUP(AL471,[1]!Tabla_áreas[#Data],3,FALSE),"")</f>
        <v/>
      </c>
      <c r="AN471" t="str">
        <f t="shared" si="17"/>
        <v/>
      </c>
      <c r="AO471" t="str">
        <f>IFERROR(VLOOKUP(AN471,[1]!Tabla1[[#All],[HdP Cód Nuevo]:[HdP Nombre]],2,FALSE),"")</f>
        <v/>
      </c>
      <c r="AP471" t="str">
        <f t="shared" si="18"/>
        <v/>
      </c>
    </row>
    <row r="472" spans="36:42" x14ac:dyDescent="0.25">
      <c r="AJ472" s="7" t="s">
        <v>508</v>
      </c>
      <c r="AL472" s="7" t="str">
        <f>+IFERROR(VLOOKUP(AK472,Tabla1[],2,FALSE),"")</f>
        <v/>
      </c>
      <c r="AM472" t="str">
        <f>+IFERROR(VLOOKUP(AL472,[1]!Tabla_áreas[#Data],3,FALSE),"")</f>
        <v/>
      </c>
      <c r="AN472" t="str">
        <f t="shared" si="17"/>
        <v/>
      </c>
      <c r="AO472" t="str">
        <f>IFERROR(VLOOKUP(AN472,[1]!Tabla1[[#All],[HdP Cód Nuevo]:[HdP Nombre]],2,FALSE),"")</f>
        <v/>
      </c>
      <c r="AP472" t="str">
        <f t="shared" si="18"/>
        <v/>
      </c>
    </row>
    <row r="473" spans="36:42" x14ac:dyDescent="0.25">
      <c r="AJ473" s="7" t="s">
        <v>509</v>
      </c>
      <c r="AL473" s="7" t="str">
        <f>+IFERROR(VLOOKUP(AK473,Tabla1[],2,FALSE),"")</f>
        <v/>
      </c>
      <c r="AM473" t="str">
        <f>+IFERROR(VLOOKUP(AL473,[1]!Tabla_áreas[#Data],3,FALSE),"")</f>
        <v/>
      </c>
      <c r="AN473" t="str">
        <f t="shared" si="17"/>
        <v/>
      </c>
      <c r="AO473" t="str">
        <f>IFERROR(VLOOKUP(AN473,[1]!Tabla1[[#All],[HdP Cód Nuevo]:[HdP Nombre]],2,FALSE),"")</f>
        <v/>
      </c>
      <c r="AP473" t="str">
        <f t="shared" si="18"/>
        <v/>
      </c>
    </row>
    <row r="474" spans="36:42" x14ac:dyDescent="0.25">
      <c r="AJ474" s="7"/>
      <c r="AL474" s="7" t="str">
        <f>+IFERROR(VLOOKUP(AK474,Tabla1[],2,FALSE),"")</f>
        <v/>
      </c>
      <c r="AM474" t="str">
        <f>+IFERROR(VLOOKUP(AL474,[1]!Tabla_áreas[#Data],3,FALSE),"")</f>
        <v/>
      </c>
      <c r="AN474" t="str">
        <f t="shared" si="17"/>
        <v/>
      </c>
      <c r="AO474" t="str">
        <f>IFERROR(VLOOKUP(AN474,[1]!Tabla1[[#All],[HdP Cód Nuevo]:[HdP Nombre]],2,FALSE),"")</f>
        <v/>
      </c>
      <c r="AP474" t="str">
        <f t="shared" si="18"/>
        <v/>
      </c>
    </row>
    <row r="475" spans="36:42" x14ac:dyDescent="0.25">
      <c r="AJ475" s="7"/>
      <c r="AL475" s="7" t="str">
        <f>+IFERROR(VLOOKUP(AK475,Tabla1[],2,FALSE),"")</f>
        <v/>
      </c>
      <c r="AM475" t="str">
        <f>+IFERROR(VLOOKUP(AL475,[1]!Tabla_áreas[#Data],3,FALSE),"")</f>
        <v/>
      </c>
      <c r="AN475" t="str">
        <f t="shared" si="17"/>
        <v/>
      </c>
      <c r="AO475" t="str">
        <f>IFERROR(VLOOKUP(AN475,[1]!Tabla1[[#All],[HdP Cód Nuevo]:[HdP Nombre]],2,FALSE),"")</f>
        <v/>
      </c>
      <c r="AP475" t="str">
        <f t="shared" si="18"/>
        <v/>
      </c>
    </row>
    <row r="476" spans="36:42" x14ac:dyDescent="0.25">
      <c r="AJ476" s="7"/>
      <c r="AL476" s="7" t="str">
        <f>+IFERROR(VLOOKUP(AK476,Tabla1[],2,FALSE),"")</f>
        <v/>
      </c>
      <c r="AM476" t="str">
        <f>+IFERROR(VLOOKUP(AL476,[1]!Tabla_áreas[#Data],3,FALSE),"")</f>
        <v/>
      </c>
      <c r="AN476" t="str">
        <f t="shared" si="17"/>
        <v/>
      </c>
      <c r="AO476" t="str">
        <f>IFERROR(VLOOKUP(AN476,[1]!Tabla1[[#All],[HdP Cód Nuevo]:[HdP Nombre]],2,FALSE),"")</f>
        <v/>
      </c>
      <c r="AP476" t="str">
        <f t="shared" si="18"/>
        <v/>
      </c>
    </row>
    <row r="477" spans="36:42" x14ac:dyDescent="0.25">
      <c r="AJ477" s="7"/>
      <c r="AL477" s="7" t="str">
        <f>+IFERROR(VLOOKUP(AK477,Tabla1[],2,FALSE),"")</f>
        <v/>
      </c>
      <c r="AM477" t="str">
        <f>+IFERROR(VLOOKUP(AL477,[1]!Tabla_áreas[#Data],3,FALSE),"")</f>
        <v/>
      </c>
      <c r="AN477" t="str">
        <f t="shared" si="17"/>
        <v/>
      </c>
      <c r="AO477" t="str">
        <f>IFERROR(VLOOKUP(AN477,[1]!Tabla1[[#All],[HdP Cód Nuevo]:[HdP Nombre]],2,FALSE),"")</f>
        <v/>
      </c>
      <c r="AP477" t="str">
        <f t="shared" si="18"/>
        <v/>
      </c>
    </row>
    <row r="478" spans="36:42" x14ac:dyDescent="0.25">
      <c r="AJ478" s="7"/>
      <c r="AL478" s="7" t="str">
        <f>+IFERROR(VLOOKUP(AK478,Tabla1[],2,FALSE),"")</f>
        <v/>
      </c>
      <c r="AM478" t="str">
        <f>+IFERROR(VLOOKUP(AL478,[1]!Tabla_áreas[#Data],3,FALSE),"")</f>
        <v/>
      </c>
      <c r="AN478" t="str">
        <f t="shared" si="17"/>
        <v/>
      </c>
      <c r="AO478" t="str">
        <f>IFERROR(VLOOKUP(AN478,[1]!Tabla1[[#All],[HdP Cód Nuevo]:[HdP Nombre]],2,FALSE),"")</f>
        <v/>
      </c>
      <c r="AP478" t="str">
        <f t="shared" si="18"/>
        <v/>
      </c>
    </row>
    <row r="479" spans="36:42" x14ac:dyDescent="0.25">
      <c r="AJ479" s="7"/>
      <c r="AL479" s="7" t="str">
        <f>+IFERROR(VLOOKUP(AK479,Tabla1[],2,FALSE),"")</f>
        <v/>
      </c>
      <c r="AM479" t="str">
        <f>+IFERROR(VLOOKUP(AL479,[1]!Tabla_áreas[#Data],3,FALSE),"")</f>
        <v/>
      </c>
      <c r="AN479" t="str">
        <f t="shared" si="17"/>
        <v/>
      </c>
      <c r="AO479" t="str">
        <f>IFERROR(VLOOKUP(AN479,[1]!Tabla1[[#All],[HdP Cód Nuevo]:[HdP Nombre]],2,FALSE),"")</f>
        <v/>
      </c>
      <c r="AP479" t="str">
        <f t="shared" si="18"/>
        <v/>
      </c>
    </row>
    <row r="480" spans="36:42" x14ac:dyDescent="0.25">
      <c r="AJ480" s="7"/>
      <c r="AL480" s="7" t="str">
        <f>+IFERROR(VLOOKUP(AK480,Tabla1[],2,FALSE),"")</f>
        <v/>
      </c>
      <c r="AM480" t="str">
        <f>+IFERROR(VLOOKUP(AL480,[1]!Tabla_áreas[#Data],3,FALSE),"")</f>
        <v/>
      </c>
      <c r="AN480" t="str">
        <f t="shared" si="17"/>
        <v/>
      </c>
      <c r="AO480" t="str">
        <f>IFERROR(VLOOKUP(AN480,[1]!Tabla1[[#All],[HdP Cód Nuevo]:[HdP Nombre]],2,FALSE),"")</f>
        <v/>
      </c>
      <c r="AP480" t="str">
        <f t="shared" si="18"/>
        <v/>
      </c>
    </row>
    <row r="481" spans="36:42" x14ac:dyDescent="0.25">
      <c r="AJ481" s="7"/>
      <c r="AL481" s="7" t="str">
        <f>+IFERROR(VLOOKUP(AK481,Tabla1[],2,FALSE),"")</f>
        <v/>
      </c>
      <c r="AM481" t="str">
        <f>+IFERROR(VLOOKUP(AL481,[1]!Tabla_áreas[#Data],3,FALSE),"")</f>
        <v/>
      </c>
      <c r="AN481" t="str">
        <f t="shared" si="17"/>
        <v/>
      </c>
      <c r="AO481" t="str">
        <f>IFERROR(VLOOKUP(AN481,[1]!Tabla1[[#All],[HdP Cód Nuevo]:[HdP Nombre]],2,FALSE),"")</f>
        <v/>
      </c>
      <c r="AP481" t="str">
        <f t="shared" si="18"/>
        <v/>
      </c>
    </row>
    <row r="482" spans="36:42" x14ac:dyDescent="0.25">
      <c r="AJ482" s="7"/>
      <c r="AL482" s="7" t="str">
        <f>+IFERROR(VLOOKUP(AK482,Tabla1[],2,FALSE),"")</f>
        <v/>
      </c>
      <c r="AM482" t="str">
        <f>+IFERROR(VLOOKUP(AL482,[1]!Tabla_áreas[#Data],3,FALSE),"")</f>
        <v/>
      </c>
      <c r="AN482" t="str">
        <f t="shared" si="17"/>
        <v/>
      </c>
      <c r="AO482" t="str">
        <f>IFERROR(VLOOKUP(AN482,[1]!Tabla1[[#All],[HdP Cód Nuevo]:[HdP Nombre]],2,FALSE),"")</f>
        <v/>
      </c>
      <c r="AP482" t="str">
        <f t="shared" si="18"/>
        <v/>
      </c>
    </row>
    <row r="483" spans="36:42" x14ac:dyDescent="0.25">
      <c r="AJ483" s="7"/>
      <c r="AL483" s="7" t="str">
        <f>+IFERROR(VLOOKUP(AK483,Tabla1[],2,FALSE),"")</f>
        <v/>
      </c>
      <c r="AM483" t="str">
        <f>+IFERROR(VLOOKUP(AL483,[1]!Tabla_áreas[#Data],3,FALSE),"")</f>
        <v/>
      </c>
      <c r="AN483" t="str">
        <f t="shared" si="17"/>
        <v/>
      </c>
      <c r="AO483" t="str">
        <f>IFERROR(VLOOKUP(AN483,[1]!Tabla1[[#All],[HdP Cód Nuevo]:[HdP Nombre]],2,FALSE),"")</f>
        <v/>
      </c>
      <c r="AP483" t="str">
        <f t="shared" si="18"/>
        <v/>
      </c>
    </row>
    <row r="484" spans="36:42" x14ac:dyDescent="0.25">
      <c r="AJ484" s="7"/>
      <c r="AL484" s="7" t="str">
        <f>+IFERROR(VLOOKUP(AK484,Tabla1[],2,FALSE),"")</f>
        <v/>
      </c>
      <c r="AM484" t="str">
        <f>+IFERROR(VLOOKUP(AL484,[1]!Tabla_áreas[#Data],3,FALSE),"")</f>
        <v/>
      </c>
      <c r="AN484" t="str">
        <f t="shared" si="17"/>
        <v/>
      </c>
      <c r="AO484" t="str">
        <f>IFERROR(VLOOKUP(AN484,[1]!Tabla1[[#All],[HdP Cód Nuevo]:[HdP Nombre]],2,FALSE),"")</f>
        <v/>
      </c>
      <c r="AP484" t="str">
        <f t="shared" si="18"/>
        <v/>
      </c>
    </row>
    <row r="485" spans="36:42" x14ac:dyDescent="0.25">
      <c r="AJ485" s="7"/>
      <c r="AL485" s="7" t="str">
        <f>+IFERROR(VLOOKUP(AK485,Tabla1[],2,FALSE),"")</f>
        <v/>
      </c>
      <c r="AM485" t="str">
        <f>+IFERROR(VLOOKUP(AL485,[1]!Tabla_áreas[#Data],3,FALSE),"")</f>
        <v/>
      </c>
      <c r="AN485" t="str">
        <f t="shared" si="17"/>
        <v/>
      </c>
      <c r="AO485" t="str">
        <f>IFERROR(VLOOKUP(AN485,[1]!Tabla1[[#All],[HdP Cód Nuevo]:[HdP Nombre]],2,FALSE),"")</f>
        <v/>
      </c>
      <c r="AP485" t="str">
        <f t="shared" si="18"/>
        <v/>
      </c>
    </row>
    <row r="486" spans="36:42" x14ac:dyDescent="0.25">
      <c r="AJ486" s="7"/>
      <c r="AL486" s="7" t="str">
        <f>+IFERROR(VLOOKUP(AK486,Tabla1[],2,FALSE),"")</f>
        <v/>
      </c>
      <c r="AM486" t="str">
        <f>+IFERROR(VLOOKUP(AL486,[1]!Tabla_áreas[#Data],3,FALSE),"")</f>
        <v/>
      </c>
      <c r="AN486" t="str">
        <f t="shared" si="17"/>
        <v/>
      </c>
      <c r="AO486" t="str">
        <f>IFERROR(VLOOKUP(AN486,[1]!Tabla1[[#All],[HdP Cód Nuevo]:[HdP Nombre]],2,FALSE),"")</f>
        <v/>
      </c>
      <c r="AP486" t="str">
        <f t="shared" si="18"/>
        <v/>
      </c>
    </row>
    <row r="487" spans="36:42" x14ac:dyDescent="0.25">
      <c r="AJ487" s="7"/>
      <c r="AL487" s="7" t="str">
        <f>+IFERROR(VLOOKUP(AK487,Tabla1[],2,FALSE),"")</f>
        <v/>
      </c>
      <c r="AM487" t="str">
        <f>+IFERROR(VLOOKUP(AL487,[1]!Tabla_áreas[#Data],3,FALSE),"")</f>
        <v/>
      </c>
      <c r="AN487" t="str">
        <f t="shared" si="17"/>
        <v/>
      </c>
      <c r="AO487" t="str">
        <f>IFERROR(VLOOKUP(AN487,[1]!Tabla1[[#All],[HdP Cód Nuevo]:[HdP Nombre]],2,FALSE),"")</f>
        <v/>
      </c>
      <c r="AP487" t="str">
        <f t="shared" si="18"/>
        <v/>
      </c>
    </row>
    <row r="488" spans="36:42" x14ac:dyDescent="0.25">
      <c r="AJ488" s="7"/>
      <c r="AL488" s="7" t="str">
        <f>+IFERROR(VLOOKUP(AK488,Tabla1[],2,FALSE),"")</f>
        <v/>
      </c>
      <c r="AM488" t="str">
        <f>+IFERROR(VLOOKUP(AL488,[1]!Tabla_áreas[#Data],3,FALSE),"")</f>
        <v/>
      </c>
      <c r="AN488" t="str">
        <f t="shared" si="17"/>
        <v/>
      </c>
      <c r="AO488" t="str">
        <f>IFERROR(VLOOKUP(AN488,[1]!Tabla1[[#All],[HdP Cód Nuevo]:[HdP Nombre]],2,FALSE),"")</f>
        <v/>
      </c>
      <c r="AP488" t="str">
        <f t="shared" si="18"/>
        <v/>
      </c>
    </row>
    <row r="489" spans="36:42" x14ac:dyDescent="0.25">
      <c r="AJ489" s="7"/>
      <c r="AL489" s="7" t="str">
        <f>+IFERROR(VLOOKUP(AK489,Tabla1[],2,FALSE),"")</f>
        <v/>
      </c>
      <c r="AM489" t="str">
        <f>+IFERROR(VLOOKUP(AL489,[1]!Tabla_áreas[#Data],3,FALSE),"")</f>
        <v/>
      </c>
      <c r="AN489" t="str">
        <f t="shared" si="17"/>
        <v/>
      </c>
      <c r="AO489" t="str">
        <f>IFERROR(VLOOKUP(AN489,[1]!Tabla1[[#All],[HdP Cód Nuevo]:[HdP Nombre]],2,FALSE),"")</f>
        <v/>
      </c>
      <c r="AP489" t="str">
        <f t="shared" si="18"/>
        <v/>
      </c>
    </row>
    <row r="490" spans="36:42" x14ac:dyDescent="0.25">
      <c r="AJ490" s="7"/>
      <c r="AL490" s="7" t="str">
        <f>+IFERROR(VLOOKUP(AK490,Tabla1[],2,FALSE),"")</f>
        <v/>
      </c>
      <c r="AM490" t="str">
        <f>+IFERROR(VLOOKUP(AL490,[1]!Tabla_áreas[#Data],3,FALSE),"")</f>
        <v/>
      </c>
      <c r="AN490" t="str">
        <f t="shared" si="17"/>
        <v/>
      </c>
      <c r="AO490" t="str">
        <f>IFERROR(VLOOKUP(AN490,[1]!Tabla1[[#All],[HdP Cód Nuevo]:[HdP Nombre]],2,FALSE),"")</f>
        <v/>
      </c>
      <c r="AP490" t="str">
        <f t="shared" si="18"/>
        <v/>
      </c>
    </row>
    <row r="491" spans="36:42" x14ac:dyDescent="0.25">
      <c r="AJ491" s="7"/>
      <c r="AL491" s="7" t="str">
        <f>+IFERROR(VLOOKUP(AK491,Tabla1[],2,FALSE),"")</f>
        <v/>
      </c>
      <c r="AM491" t="str">
        <f>+IFERROR(VLOOKUP(AL491,[1]!Tabla_áreas[#Data],3,FALSE),"")</f>
        <v/>
      </c>
      <c r="AN491" t="str">
        <f t="shared" si="17"/>
        <v/>
      </c>
      <c r="AO491" t="str">
        <f>IFERROR(VLOOKUP(AN491,[1]!Tabla1[[#All],[HdP Cód Nuevo]:[HdP Nombre]],2,FALSE),"")</f>
        <v/>
      </c>
      <c r="AP491" t="str">
        <f t="shared" si="18"/>
        <v/>
      </c>
    </row>
    <row r="492" spans="36:42" x14ac:dyDescent="0.25">
      <c r="AJ492" s="7"/>
      <c r="AL492" s="7" t="str">
        <f>+IFERROR(VLOOKUP(AK492,Tabla1[],2,FALSE),"")</f>
        <v/>
      </c>
      <c r="AM492" t="str">
        <f>+IFERROR(VLOOKUP(AL492,[1]!Tabla_áreas[#Data],3,FALSE),"")</f>
        <v/>
      </c>
      <c r="AN492" t="str">
        <f t="shared" si="17"/>
        <v/>
      </c>
      <c r="AO492" t="str">
        <f>IFERROR(VLOOKUP(AN492,[1]!Tabla1[[#All],[HdP Cód Nuevo]:[HdP Nombre]],2,FALSE),"")</f>
        <v/>
      </c>
      <c r="AP492" t="str">
        <f t="shared" si="18"/>
        <v/>
      </c>
    </row>
    <row r="493" spans="36:42" x14ac:dyDescent="0.25">
      <c r="AJ493" s="7"/>
      <c r="AL493" s="7" t="str">
        <f>+IFERROR(VLOOKUP(AK493,Tabla1[],2,FALSE),"")</f>
        <v/>
      </c>
      <c r="AM493" t="str">
        <f>+IFERROR(VLOOKUP(AL493,[1]!Tabla_áreas[#Data],3,FALSE),"")</f>
        <v/>
      </c>
      <c r="AN493" t="str">
        <f t="shared" si="17"/>
        <v/>
      </c>
      <c r="AO493" t="str">
        <f>IFERROR(VLOOKUP(AN493,[1]!Tabla1[[#All],[HdP Cód Nuevo]:[HdP Nombre]],2,FALSE),"")</f>
        <v/>
      </c>
      <c r="AP493" t="str">
        <f t="shared" si="18"/>
        <v/>
      </c>
    </row>
    <row r="494" spans="36:42" x14ac:dyDescent="0.25">
      <c r="AJ494" s="7"/>
      <c r="AL494" s="7" t="str">
        <f>+IFERROR(VLOOKUP(AK494,Tabla1[],2,FALSE),"")</f>
        <v/>
      </c>
      <c r="AM494" t="str">
        <f>+IFERROR(VLOOKUP(AL494,[1]!Tabla_áreas[#Data],3,FALSE),"")</f>
        <v/>
      </c>
      <c r="AN494" t="str">
        <f t="shared" si="17"/>
        <v/>
      </c>
      <c r="AO494" t="str">
        <f>IFERROR(VLOOKUP(AN494,[1]!Tabla1[[#All],[HdP Cód Nuevo]:[HdP Nombre]],2,FALSE),"")</f>
        <v/>
      </c>
      <c r="AP494" t="str">
        <f t="shared" si="18"/>
        <v/>
      </c>
    </row>
    <row r="495" spans="36:42" x14ac:dyDescent="0.25">
      <c r="AJ495" s="7"/>
      <c r="AL495" s="7" t="str">
        <f>+IFERROR(VLOOKUP(AK495,Tabla1[],2,FALSE),"")</f>
        <v/>
      </c>
      <c r="AM495" t="str">
        <f>+IFERROR(VLOOKUP(AL495,[1]!Tabla_áreas[#Data],3,FALSE),"")</f>
        <v/>
      </c>
      <c r="AN495" t="str">
        <f t="shared" si="17"/>
        <v/>
      </c>
      <c r="AO495" t="str">
        <f>IFERROR(VLOOKUP(AN495,[1]!Tabla1[[#All],[HdP Cód Nuevo]:[HdP Nombre]],2,FALSE),"")</f>
        <v/>
      </c>
      <c r="AP495" t="str">
        <f t="shared" si="18"/>
        <v/>
      </c>
    </row>
    <row r="496" spans="36:42" x14ac:dyDescent="0.25">
      <c r="AJ496" s="7"/>
      <c r="AL496" s="7" t="str">
        <f>+IFERROR(VLOOKUP(AK496,Tabla1[],2,FALSE),"")</f>
        <v/>
      </c>
      <c r="AM496" t="str">
        <f>+IFERROR(VLOOKUP(AL496,[1]!Tabla_áreas[#Data],3,FALSE),"")</f>
        <v/>
      </c>
      <c r="AN496" t="str">
        <f t="shared" si="17"/>
        <v/>
      </c>
      <c r="AO496" t="str">
        <f>IFERROR(VLOOKUP(AN496,[1]!Tabla1[[#All],[HdP Cód Nuevo]:[HdP Nombre]],2,FALSE),"")</f>
        <v/>
      </c>
      <c r="AP496" t="str">
        <f t="shared" si="18"/>
        <v/>
      </c>
    </row>
    <row r="497" spans="36:42" x14ac:dyDescent="0.25">
      <c r="AJ497" s="7"/>
      <c r="AL497" s="7" t="str">
        <f>+IFERROR(VLOOKUP(AK497,Tabla1[],2,FALSE),"")</f>
        <v/>
      </c>
      <c r="AM497" t="str">
        <f>+IFERROR(VLOOKUP(AL497,[1]!Tabla_áreas[#Data],3,FALSE),"")</f>
        <v/>
      </c>
      <c r="AN497" t="str">
        <f t="shared" si="17"/>
        <v/>
      </c>
      <c r="AO497" t="str">
        <f>IFERROR(VLOOKUP(AN497,[1]!Tabla1[[#All],[HdP Cód Nuevo]:[HdP Nombre]],2,FALSE),"")</f>
        <v/>
      </c>
      <c r="AP497" t="str">
        <f t="shared" si="18"/>
        <v/>
      </c>
    </row>
    <row r="498" spans="36:42" x14ac:dyDescent="0.25">
      <c r="AJ498" s="7"/>
      <c r="AL498" s="7" t="str">
        <f>+IFERROR(VLOOKUP(AK498,Tabla1[],2,FALSE),"")</f>
        <v/>
      </c>
      <c r="AM498" t="str">
        <f>+IFERROR(VLOOKUP(AL498,[1]!Tabla_áreas[#Data],3,FALSE),"")</f>
        <v/>
      </c>
      <c r="AN498" t="str">
        <f t="shared" si="17"/>
        <v/>
      </c>
      <c r="AO498" t="str">
        <f>IFERROR(VLOOKUP(AN498,[1]!Tabla1[[#All],[HdP Cód Nuevo]:[HdP Nombre]],2,FALSE),"")</f>
        <v/>
      </c>
      <c r="AP498" t="str">
        <f t="shared" si="18"/>
        <v/>
      </c>
    </row>
    <row r="499" spans="36:42" x14ac:dyDescent="0.25">
      <c r="AJ499" s="7"/>
      <c r="AL499" s="7" t="str">
        <f>+IFERROR(VLOOKUP(AK499,Tabla1[],2,FALSE),"")</f>
        <v/>
      </c>
      <c r="AM499" t="str">
        <f>+IFERROR(VLOOKUP(AL499,[1]!Tabla_áreas[#Data],3,FALSE),"")</f>
        <v/>
      </c>
      <c r="AN499" t="str">
        <f t="shared" si="17"/>
        <v/>
      </c>
      <c r="AO499" t="str">
        <f>IFERROR(VLOOKUP(AN499,[1]!Tabla1[[#All],[HdP Cód Nuevo]:[HdP Nombre]],2,FALSE),"")</f>
        <v/>
      </c>
      <c r="AP499" t="str">
        <f t="shared" si="18"/>
        <v/>
      </c>
    </row>
    <row r="500" spans="36:42" x14ac:dyDescent="0.25">
      <c r="AJ500" s="7"/>
      <c r="AL500" s="7" t="str">
        <f>+IFERROR(VLOOKUP(AK500,Tabla1[],2,FALSE),"")</f>
        <v/>
      </c>
      <c r="AM500" t="str">
        <f>+IFERROR(VLOOKUP(AL500,[1]!Tabla_áreas[#Data],3,FALSE),"")</f>
        <v/>
      </c>
      <c r="AN500" t="str">
        <f t="shared" si="17"/>
        <v/>
      </c>
      <c r="AO500" t="str">
        <f>IFERROR(VLOOKUP(AN500,[1]!Tabla1[[#All],[HdP Cód Nuevo]:[HdP Nombre]],2,FALSE),"")</f>
        <v/>
      </c>
      <c r="AP500" t="str">
        <f t="shared" si="18"/>
        <v/>
      </c>
    </row>
    <row r="501" spans="36:42" x14ac:dyDescent="0.25">
      <c r="AJ501" s="7"/>
      <c r="AL501" s="7" t="str">
        <f>+IFERROR(VLOOKUP(AK501,Tabla1[],2,FALSE),"")</f>
        <v/>
      </c>
      <c r="AM501" t="str">
        <f>+IFERROR(VLOOKUP(AL501,[1]!Tabla_áreas[#Data],3,FALSE),"")</f>
        <v/>
      </c>
      <c r="AN501" t="str">
        <f t="shared" si="17"/>
        <v/>
      </c>
      <c r="AO501" t="str">
        <f>IFERROR(VLOOKUP(AN501,[1]!Tabla1[[#All],[HdP Cód Nuevo]:[HdP Nombre]],2,FALSE),"")</f>
        <v/>
      </c>
      <c r="AP501" t="str">
        <f t="shared" si="18"/>
        <v/>
      </c>
    </row>
    <row r="502" spans="36:42" x14ac:dyDescent="0.25">
      <c r="AJ502" s="7"/>
      <c r="AL502" s="7" t="str">
        <f>+IFERROR(VLOOKUP(AK502,Tabla1[],2,FALSE),"")</f>
        <v/>
      </c>
      <c r="AM502" t="str">
        <f>+IFERROR(VLOOKUP(AL502,[1]!Tabla_áreas[#Data],3,FALSE),"")</f>
        <v/>
      </c>
      <c r="AN502" t="str">
        <f t="shared" si="17"/>
        <v/>
      </c>
      <c r="AO502" t="str">
        <f>IFERROR(VLOOKUP(AN502,[1]!Tabla1[[#All],[HdP Cód Nuevo]:[HdP Nombre]],2,FALSE),"")</f>
        <v/>
      </c>
      <c r="AP502" t="str">
        <f t="shared" si="18"/>
        <v/>
      </c>
    </row>
    <row r="503" spans="36:42" x14ac:dyDescent="0.25">
      <c r="AJ503" s="7"/>
      <c r="AL503" s="7" t="str">
        <f>+IFERROR(VLOOKUP(AK503,Tabla1[],2,FALSE),"")</f>
        <v/>
      </c>
      <c r="AM503" t="str">
        <f>+IFERROR(VLOOKUP(AL503,[1]!Tabla_áreas[#Data],3,FALSE),"")</f>
        <v/>
      </c>
      <c r="AN503" t="str">
        <f t="shared" si="17"/>
        <v/>
      </c>
      <c r="AO503" t="str">
        <f>IFERROR(VLOOKUP(AN503,[1]!Tabla1[[#All],[HdP Cód Nuevo]:[HdP Nombre]],2,FALSE),"")</f>
        <v/>
      </c>
      <c r="AP503" t="str">
        <f t="shared" si="18"/>
        <v/>
      </c>
    </row>
    <row r="504" spans="36:42" x14ac:dyDescent="0.25">
      <c r="AJ504" s="7"/>
      <c r="AL504" s="7" t="str">
        <f>+IFERROR(VLOOKUP(AK504,Tabla1[],2,FALSE),"")</f>
        <v/>
      </c>
      <c r="AM504" t="str">
        <f>+IFERROR(VLOOKUP(AL504,[1]!Tabla_áreas[#Data],3,FALSE),"")</f>
        <v/>
      </c>
      <c r="AN504" t="str">
        <f t="shared" si="17"/>
        <v/>
      </c>
      <c r="AO504" t="str">
        <f>IFERROR(VLOOKUP(AN504,[1]!Tabla1[[#All],[HdP Cód Nuevo]:[HdP Nombre]],2,FALSE),"")</f>
        <v/>
      </c>
      <c r="AP504" t="str">
        <f t="shared" si="18"/>
        <v/>
      </c>
    </row>
    <row r="505" spans="36:42" x14ac:dyDescent="0.25">
      <c r="AJ505" s="7"/>
      <c r="AL505" s="7" t="str">
        <f>+IFERROR(VLOOKUP(AK505,Tabla1[],2,FALSE),"")</f>
        <v/>
      </c>
      <c r="AM505" t="str">
        <f>+IFERROR(VLOOKUP(AL505,[1]!Tabla_áreas[#Data],3,FALSE),"")</f>
        <v/>
      </c>
      <c r="AN505" t="str">
        <f t="shared" si="17"/>
        <v/>
      </c>
      <c r="AO505" t="str">
        <f>IFERROR(VLOOKUP(AN505,[1]!Tabla1[[#All],[HdP Cód Nuevo]:[HdP Nombre]],2,FALSE),"")</f>
        <v/>
      </c>
      <c r="AP505" t="str">
        <f t="shared" si="18"/>
        <v/>
      </c>
    </row>
    <row r="506" spans="36:42" x14ac:dyDescent="0.25">
      <c r="AJ506" s="7"/>
      <c r="AL506" s="7" t="str">
        <f>+IFERROR(VLOOKUP(AK506,Tabla1[],2,FALSE),"")</f>
        <v/>
      </c>
      <c r="AM506" t="str">
        <f>+IFERROR(VLOOKUP(AL506,[1]!Tabla_áreas[#Data],3,FALSE),"")</f>
        <v/>
      </c>
      <c r="AN506" t="str">
        <f t="shared" si="17"/>
        <v/>
      </c>
      <c r="AO506" t="str">
        <f>IFERROR(VLOOKUP(AN506,[1]!Tabla1[[#All],[HdP Cód Nuevo]:[HdP Nombre]],2,FALSE),"")</f>
        <v/>
      </c>
      <c r="AP506" t="str">
        <f t="shared" si="18"/>
        <v/>
      </c>
    </row>
    <row r="507" spans="36:42" x14ac:dyDescent="0.25">
      <c r="AJ507" s="7"/>
      <c r="AL507" s="7" t="str">
        <f>+IFERROR(VLOOKUP(AK507,Tabla1[],2,FALSE),"")</f>
        <v/>
      </c>
      <c r="AM507" t="str">
        <f>+IFERROR(VLOOKUP(AL507,[1]!Tabla_áreas[#Data],3,FALSE),"")</f>
        <v/>
      </c>
      <c r="AN507" t="str">
        <f t="shared" si="17"/>
        <v/>
      </c>
      <c r="AO507" t="str">
        <f>IFERROR(VLOOKUP(AN507,[1]!Tabla1[[#All],[HdP Cód Nuevo]:[HdP Nombre]],2,FALSE),"")</f>
        <v/>
      </c>
      <c r="AP507" t="str">
        <f t="shared" si="18"/>
        <v/>
      </c>
    </row>
    <row r="508" spans="36:42" x14ac:dyDescent="0.25">
      <c r="AJ508" s="7"/>
      <c r="AL508" s="7" t="str">
        <f>+IFERROR(VLOOKUP(AK508,Tabla1[],2,FALSE),"")</f>
        <v/>
      </c>
      <c r="AM508" t="str">
        <f>+IFERROR(VLOOKUP(AL508,[1]!Tabla_áreas[#Data],3,FALSE),"")</f>
        <v/>
      </c>
      <c r="AN508" t="str">
        <f t="shared" si="17"/>
        <v/>
      </c>
      <c r="AO508" t="str">
        <f>IFERROR(VLOOKUP(AN508,[1]!Tabla1[[#All],[HdP Cód Nuevo]:[HdP Nombre]],2,FALSE),"")</f>
        <v/>
      </c>
      <c r="AP508" t="str">
        <f t="shared" si="18"/>
        <v/>
      </c>
    </row>
    <row r="509" spans="36:42" x14ac:dyDescent="0.25">
      <c r="AJ509" s="7"/>
      <c r="AL509" s="7" t="str">
        <f>+IFERROR(VLOOKUP(AK509,Tabla1[],2,FALSE),"")</f>
        <v/>
      </c>
      <c r="AM509" t="str">
        <f>+IFERROR(VLOOKUP(AL509,[1]!Tabla_áreas[#Data],3,FALSE),"")</f>
        <v/>
      </c>
      <c r="AN509" t="str">
        <f t="shared" si="17"/>
        <v/>
      </c>
      <c r="AO509" t="str">
        <f>IFERROR(VLOOKUP(AN509,[1]!Tabla1[[#All],[HdP Cód Nuevo]:[HdP Nombre]],2,FALSE),"")</f>
        <v/>
      </c>
      <c r="AP509" t="str">
        <f t="shared" si="18"/>
        <v/>
      </c>
    </row>
    <row r="510" spans="36:42" x14ac:dyDescent="0.25">
      <c r="AJ510" s="7"/>
      <c r="AL510" s="7" t="str">
        <f>+IFERROR(VLOOKUP(AK510,Tabla1[],2,FALSE),"")</f>
        <v/>
      </c>
      <c r="AM510" t="str">
        <f>+IFERROR(VLOOKUP(AL510,[1]!Tabla_áreas[#Data],3,FALSE),"")</f>
        <v/>
      </c>
      <c r="AN510" t="str">
        <f t="shared" si="17"/>
        <v/>
      </c>
      <c r="AO510" t="str">
        <f>IFERROR(VLOOKUP(AN510,[1]!Tabla1[[#All],[HdP Cód Nuevo]:[HdP Nombre]],2,FALSE),"")</f>
        <v/>
      </c>
      <c r="AP510" t="str">
        <f t="shared" si="18"/>
        <v/>
      </c>
    </row>
    <row r="511" spans="36:42" x14ac:dyDescent="0.25">
      <c r="AJ511" s="7"/>
      <c r="AL511" s="7" t="str">
        <f>+IFERROR(VLOOKUP(AK511,Tabla1[],2,FALSE),"")</f>
        <v/>
      </c>
      <c r="AM511" t="str">
        <f>+IFERROR(VLOOKUP(AL511,[1]!Tabla_áreas[#Data],3,FALSE),"")</f>
        <v/>
      </c>
      <c r="AN511" t="str">
        <f t="shared" si="17"/>
        <v/>
      </c>
      <c r="AO511" t="str">
        <f>IFERROR(VLOOKUP(AN511,[1]!Tabla1[[#All],[HdP Cód Nuevo]:[HdP Nombre]],2,FALSE),"")</f>
        <v/>
      </c>
      <c r="AP511" t="str">
        <f t="shared" si="18"/>
        <v/>
      </c>
    </row>
    <row r="512" spans="36:42" x14ac:dyDescent="0.25">
      <c r="AJ512" s="7"/>
      <c r="AL512" s="7" t="str">
        <f>+IFERROR(VLOOKUP(AK512,Tabla1[],2,FALSE),"")</f>
        <v/>
      </c>
      <c r="AM512" t="str">
        <f>+IFERROR(VLOOKUP(AL512,[1]!Tabla_áreas[#Data],3,FALSE),"")</f>
        <v/>
      </c>
      <c r="AN512" t="str">
        <f t="shared" si="17"/>
        <v/>
      </c>
      <c r="AO512" t="str">
        <f>IFERROR(VLOOKUP(AN512,[1]!Tabla1[[#All],[HdP Cód Nuevo]:[HdP Nombre]],2,FALSE),"")</f>
        <v/>
      </c>
      <c r="AP512" t="str">
        <f t="shared" si="18"/>
        <v/>
      </c>
    </row>
    <row r="513" spans="36:42" x14ac:dyDescent="0.25">
      <c r="AJ513" s="7"/>
      <c r="AL513" s="7" t="str">
        <f>+IFERROR(VLOOKUP(AK513,Tabla1[],2,FALSE),"")</f>
        <v/>
      </c>
      <c r="AM513" t="str">
        <f>+IFERROR(VLOOKUP(AL513,[1]!Tabla_áreas[#Data],3,FALSE),"")</f>
        <v/>
      </c>
      <c r="AN513" t="str">
        <f t="shared" si="17"/>
        <v/>
      </c>
      <c r="AO513" t="str">
        <f>IFERROR(VLOOKUP(AN513,[1]!Tabla1[[#All],[HdP Cód Nuevo]:[HdP Nombre]],2,FALSE),"")</f>
        <v/>
      </c>
      <c r="AP513" t="str">
        <f t="shared" si="18"/>
        <v/>
      </c>
    </row>
    <row r="514" spans="36:42" x14ac:dyDescent="0.25">
      <c r="AJ514" s="7"/>
      <c r="AL514" s="7" t="str">
        <f>+IFERROR(VLOOKUP(AK514,Tabla1[],2,FALSE),"")</f>
        <v/>
      </c>
      <c r="AM514" t="str">
        <f>+IFERROR(VLOOKUP(AL514,[1]!Tabla_áreas[#Data],3,FALSE),"")</f>
        <v/>
      </c>
      <c r="AN514" t="str">
        <f t="shared" si="17"/>
        <v/>
      </c>
      <c r="AO514" t="str">
        <f>IFERROR(VLOOKUP(AN514,[1]!Tabla1[[#All],[HdP Cód Nuevo]:[HdP Nombre]],2,FALSE),"")</f>
        <v/>
      </c>
      <c r="AP514" t="str">
        <f t="shared" si="18"/>
        <v/>
      </c>
    </row>
    <row r="515" spans="36:42" x14ac:dyDescent="0.25">
      <c r="AJ515" s="7"/>
      <c r="AL515" s="7" t="str">
        <f>+IFERROR(VLOOKUP(AK515,Tabla1[],2,FALSE),"")</f>
        <v/>
      </c>
      <c r="AM515" t="str">
        <f>+IFERROR(VLOOKUP(AL515,[1]!Tabla_áreas[#Data],3,FALSE),"")</f>
        <v/>
      </c>
      <c r="AN515" t="str">
        <f t="shared" ref="AN515:AN578" si="19">IF(AL515="","",AL515&amp;"-"&amp;RIGHT(AK515,5))</f>
        <v/>
      </c>
      <c r="AO515" t="str">
        <f>IFERROR(VLOOKUP(AN515,[1]!Tabla1[[#All],[HdP Cód Nuevo]:[HdP Nombre]],2,FALSE),"")</f>
        <v/>
      </c>
      <c r="AP515" t="str">
        <f t="shared" si="18"/>
        <v/>
      </c>
    </row>
    <row r="516" spans="36:42" x14ac:dyDescent="0.25">
      <c r="AJ516" s="7"/>
      <c r="AL516" s="7" t="str">
        <f>+IFERROR(VLOOKUP(AK516,Tabla1[],2,FALSE),"")</f>
        <v/>
      </c>
      <c r="AM516" t="str">
        <f>+IFERROR(VLOOKUP(AL516,[1]!Tabla_áreas[#Data],3,FALSE),"")</f>
        <v/>
      </c>
      <c r="AN516" t="str">
        <f t="shared" si="19"/>
        <v/>
      </c>
      <c r="AO516" t="str">
        <f>IFERROR(VLOOKUP(AN516,[1]!Tabla1[[#All],[HdP Cód Nuevo]:[HdP Nombre]],2,FALSE),"")</f>
        <v/>
      </c>
      <c r="AP516" t="str">
        <f t="shared" si="18"/>
        <v/>
      </c>
    </row>
    <row r="517" spans="36:42" x14ac:dyDescent="0.25">
      <c r="AJ517" s="7"/>
      <c r="AL517" s="7" t="str">
        <f>+IFERROR(VLOOKUP(AK517,Tabla1[],2,FALSE),"")</f>
        <v/>
      </c>
      <c r="AM517" t="str">
        <f>+IFERROR(VLOOKUP(AL517,[1]!Tabla_áreas[#Data],3,FALSE),"")</f>
        <v/>
      </c>
      <c r="AN517" t="str">
        <f t="shared" si="19"/>
        <v/>
      </c>
      <c r="AO517" t="str">
        <f>IFERROR(VLOOKUP(AN517,[1]!Tabla1[[#All],[HdP Cód Nuevo]:[HdP Nombre]],2,FALSE),"")</f>
        <v/>
      </c>
      <c r="AP517" t="str">
        <f t="shared" si="18"/>
        <v/>
      </c>
    </row>
    <row r="518" spans="36:42" x14ac:dyDescent="0.25">
      <c r="AJ518" s="7"/>
      <c r="AL518" s="7" t="str">
        <f>+IFERROR(VLOOKUP(AK518,Tabla1[],2,FALSE),"")</f>
        <v/>
      </c>
      <c r="AM518" t="str">
        <f>+IFERROR(VLOOKUP(AL518,[1]!Tabla_áreas[#Data],3,FALSE),"")</f>
        <v/>
      </c>
      <c r="AN518" t="str">
        <f t="shared" si="19"/>
        <v/>
      </c>
      <c r="AO518" t="str">
        <f>IFERROR(VLOOKUP(AN518,[1]!Tabla1[[#All],[HdP Cód Nuevo]:[HdP Nombre]],2,FALSE),"")</f>
        <v/>
      </c>
      <c r="AP518" t="str">
        <f t="shared" si="18"/>
        <v/>
      </c>
    </row>
    <row r="519" spans="36:42" x14ac:dyDescent="0.25">
      <c r="AJ519" s="7"/>
      <c r="AL519" s="7" t="str">
        <f>+IFERROR(VLOOKUP(AK519,Tabla1[],2,FALSE),"")</f>
        <v/>
      </c>
      <c r="AM519" t="str">
        <f>+IFERROR(VLOOKUP(AL519,[1]!Tabla_áreas[#Data],3,FALSE),"")</f>
        <v/>
      </c>
      <c r="AN519" t="str">
        <f t="shared" si="19"/>
        <v/>
      </c>
      <c r="AO519" t="str">
        <f>IFERROR(VLOOKUP(AN519,[1]!Tabla1[[#All],[HdP Cód Nuevo]:[HdP Nombre]],2,FALSE),"")</f>
        <v/>
      </c>
      <c r="AP519" t="str">
        <f t="shared" si="18"/>
        <v/>
      </c>
    </row>
    <row r="520" spans="36:42" x14ac:dyDescent="0.25">
      <c r="AJ520" s="7"/>
      <c r="AL520" s="7" t="str">
        <f>+IFERROR(VLOOKUP(AK520,Tabla1[],2,FALSE),"")</f>
        <v/>
      </c>
      <c r="AM520" t="str">
        <f>+IFERROR(VLOOKUP(AL520,[1]!Tabla_áreas[#Data],3,FALSE),"")</f>
        <v/>
      </c>
      <c r="AN520" t="str">
        <f t="shared" si="19"/>
        <v/>
      </c>
      <c r="AO520" t="str">
        <f>IFERROR(VLOOKUP(AN520,[1]!Tabla1[[#All],[HdP Cód Nuevo]:[HdP Nombre]],2,FALSE),"")</f>
        <v/>
      </c>
      <c r="AP520" t="str">
        <f t="shared" si="18"/>
        <v/>
      </c>
    </row>
    <row r="521" spans="36:42" x14ac:dyDescent="0.25">
      <c r="AJ521" s="7"/>
      <c r="AL521" s="7" t="str">
        <f>+IFERROR(VLOOKUP(AK521,Tabla1[],2,FALSE),"")</f>
        <v/>
      </c>
      <c r="AM521" t="str">
        <f>+IFERROR(VLOOKUP(AL521,[1]!Tabla_áreas[#Data],3,FALSE),"")</f>
        <v/>
      </c>
      <c r="AN521" t="str">
        <f t="shared" si="19"/>
        <v/>
      </c>
      <c r="AO521" t="str">
        <f>IFERROR(VLOOKUP(AN521,[1]!Tabla1[[#All],[HdP Cód Nuevo]:[HdP Nombre]],2,FALSE),"")</f>
        <v/>
      </c>
      <c r="AP521" t="str">
        <f t="shared" si="18"/>
        <v/>
      </c>
    </row>
    <row r="522" spans="36:42" x14ac:dyDescent="0.25">
      <c r="AJ522" s="7"/>
      <c r="AL522" s="7" t="str">
        <f>+IFERROR(VLOOKUP(AK522,Tabla1[],2,FALSE),"")</f>
        <v/>
      </c>
      <c r="AM522" t="str">
        <f>+IFERROR(VLOOKUP(AL522,[1]!Tabla_áreas[#Data],3,FALSE),"")</f>
        <v/>
      </c>
      <c r="AN522" t="str">
        <f t="shared" si="19"/>
        <v/>
      </c>
      <c r="AO522" t="str">
        <f>IFERROR(VLOOKUP(AN522,[1]!Tabla1[[#All],[HdP Cód Nuevo]:[HdP Nombre]],2,FALSE),"")</f>
        <v/>
      </c>
      <c r="AP522" t="str">
        <f t="shared" si="18"/>
        <v/>
      </c>
    </row>
    <row r="523" spans="36:42" x14ac:dyDescent="0.25">
      <c r="AJ523" s="7"/>
      <c r="AL523" s="7" t="str">
        <f>+IFERROR(VLOOKUP(AK523,Tabla1[],2,FALSE),"")</f>
        <v/>
      </c>
      <c r="AM523" t="str">
        <f>+IFERROR(VLOOKUP(AL523,[1]!Tabla_áreas[#Data],3,FALSE),"")</f>
        <v/>
      </c>
      <c r="AN523" t="str">
        <f t="shared" si="19"/>
        <v/>
      </c>
      <c r="AO523" t="str">
        <f>IFERROR(VLOOKUP(AN523,[1]!Tabla1[[#All],[HdP Cód Nuevo]:[HdP Nombre]],2,FALSE),"")</f>
        <v/>
      </c>
      <c r="AP523" t="str">
        <f t="shared" si="18"/>
        <v/>
      </c>
    </row>
    <row r="524" spans="36:42" x14ac:dyDescent="0.25">
      <c r="AJ524" s="7"/>
      <c r="AL524" s="7" t="str">
        <f>+IFERROR(VLOOKUP(AK524,Tabla1[],2,FALSE),"")</f>
        <v/>
      </c>
      <c r="AM524" t="str">
        <f>+IFERROR(VLOOKUP(AL524,[1]!Tabla_áreas[#Data],3,FALSE),"")</f>
        <v/>
      </c>
      <c r="AN524" t="str">
        <f t="shared" si="19"/>
        <v/>
      </c>
      <c r="AO524" t="str">
        <f>IFERROR(VLOOKUP(AN524,[1]!Tabla1[[#All],[HdP Cód Nuevo]:[HdP Nombre]],2,FALSE),"")</f>
        <v/>
      </c>
      <c r="AP524" t="str">
        <f t="shared" si="18"/>
        <v/>
      </c>
    </row>
    <row r="525" spans="36:42" x14ac:dyDescent="0.25">
      <c r="AJ525" s="7"/>
      <c r="AL525" s="7" t="str">
        <f>+IFERROR(VLOOKUP(AK525,Tabla1[],2,FALSE),"")</f>
        <v/>
      </c>
      <c r="AM525" t="str">
        <f>+IFERROR(VLOOKUP(AL525,[1]!Tabla_áreas[#Data],3,FALSE),"")</f>
        <v/>
      </c>
      <c r="AN525" t="str">
        <f t="shared" si="19"/>
        <v/>
      </c>
      <c r="AO525" t="str">
        <f>IFERROR(VLOOKUP(AN525,[1]!Tabla1[[#All],[HdP Cód Nuevo]:[HdP Nombre]],2,FALSE),"")</f>
        <v/>
      </c>
      <c r="AP525" t="str">
        <f t="shared" si="18"/>
        <v/>
      </c>
    </row>
    <row r="526" spans="36:42" x14ac:dyDescent="0.25">
      <c r="AJ526" s="7"/>
      <c r="AL526" s="7" t="str">
        <f>+IFERROR(VLOOKUP(AK526,Tabla1[],2,FALSE),"")</f>
        <v/>
      </c>
      <c r="AM526" t="str">
        <f>+IFERROR(VLOOKUP(AL526,[1]!Tabla_áreas[#Data],3,FALSE),"")</f>
        <v/>
      </c>
      <c r="AN526" t="str">
        <f t="shared" si="19"/>
        <v/>
      </c>
      <c r="AO526" t="str">
        <f>IFERROR(VLOOKUP(AN526,[1]!Tabla1[[#All],[HdP Cód Nuevo]:[HdP Nombre]],2,FALSE),"")</f>
        <v/>
      </c>
      <c r="AP526" t="str">
        <f t="shared" si="18"/>
        <v/>
      </c>
    </row>
    <row r="527" spans="36:42" x14ac:dyDescent="0.25">
      <c r="AJ527" s="7"/>
      <c r="AL527" s="7" t="str">
        <f>+IFERROR(VLOOKUP(AK527,Tabla1[],2,FALSE),"")</f>
        <v/>
      </c>
      <c r="AM527" t="str">
        <f>+IFERROR(VLOOKUP(AL527,[1]!Tabla_áreas[#Data],3,FALSE),"")</f>
        <v/>
      </c>
      <c r="AN527" t="str">
        <f t="shared" si="19"/>
        <v/>
      </c>
      <c r="AO527" t="str">
        <f>IFERROR(VLOOKUP(AN527,[1]!Tabla1[[#All],[HdP Cód Nuevo]:[HdP Nombre]],2,FALSE),"")</f>
        <v/>
      </c>
      <c r="AP527" t="str">
        <f t="shared" si="18"/>
        <v/>
      </c>
    </row>
    <row r="528" spans="36:42" x14ac:dyDescent="0.25">
      <c r="AJ528" s="7"/>
      <c r="AL528" s="7" t="str">
        <f>+IFERROR(VLOOKUP(AK528,Tabla1[],2,FALSE),"")</f>
        <v/>
      </c>
      <c r="AM528" t="str">
        <f>+IFERROR(VLOOKUP(AL528,[1]!Tabla_áreas[#Data],3,FALSE),"")</f>
        <v/>
      </c>
      <c r="AN528" t="str">
        <f t="shared" si="19"/>
        <v/>
      </c>
      <c r="AO528" t="str">
        <f>IFERROR(VLOOKUP(AN528,[1]!Tabla1[[#All],[HdP Cód Nuevo]:[HdP Nombre]],2,FALSE),"")</f>
        <v/>
      </c>
      <c r="AP528" t="str">
        <f t="shared" si="18"/>
        <v/>
      </c>
    </row>
    <row r="529" spans="36:42" x14ac:dyDescent="0.25">
      <c r="AJ529" s="7"/>
      <c r="AL529" s="7" t="str">
        <f>+IFERROR(VLOOKUP(AK529,Tabla1[],2,FALSE),"")</f>
        <v/>
      </c>
      <c r="AM529" t="str">
        <f>+IFERROR(VLOOKUP(AL529,[1]!Tabla_áreas[#Data],3,FALSE),"")</f>
        <v/>
      </c>
      <c r="AN529" t="str">
        <f t="shared" si="19"/>
        <v/>
      </c>
      <c r="AO529" t="str">
        <f>IFERROR(VLOOKUP(AN529,[1]!Tabla1[[#All],[HdP Cód Nuevo]:[HdP Nombre]],2,FALSE),"")</f>
        <v/>
      </c>
      <c r="AP529" t="str">
        <f t="shared" si="18"/>
        <v/>
      </c>
    </row>
    <row r="530" spans="36:42" x14ac:dyDescent="0.25">
      <c r="AJ530" s="7"/>
      <c r="AL530" s="7" t="str">
        <f>+IFERROR(VLOOKUP(AK530,Tabla1[],2,FALSE),"")</f>
        <v/>
      </c>
      <c r="AM530" t="str">
        <f>+IFERROR(VLOOKUP(AL530,[1]!Tabla_áreas[#Data],3,FALSE),"")</f>
        <v/>
      </c>
      <c r="AN530" t="str">
        <f t="shared" si="19"/>
        <v/>
      </c>
      <c r="AO530" t="str">
        <f>IFERROR(VLOOKUP(AN530,[1]!Tabla1[[#All],[HdP Cód Nuevo]:[HdP Nombre]],2,FALSE),"")</f>
        <v/>
      </c>
      <c r="AP530" t="str">
        <f t="shared" si="18"/>
        <v/>
      </c>
    </row>
    <row r="531" spans="36:42" x14ac:dyDescent="0.25">
      <c r="AJ531" s="7"/>
      <c r="AL531" s="7" t="str">
        <f>+IFERROR(VLOOKUP(AK531,Tabla1[],2,FALSE),"")</f>
        <v/>
      </c>
      <c r="AM531" t="str">
        <f>+IFERROR(VLOOKUP(AL531,[1]!Tabla_áreas[#Data],3,FALSE),"")</f>
        <v/>
      </c>
      <c r="AN531" t="str">
        <f t="shared" si="19"/>
        <v/>
      </c>
      <c r="AO531" t="str">
        <f>IFERROR(VLOOKUP(AN531,[1]!Tabla1[[#All],[HdP Cód Nuevo]:[HdP Nombre]],2,FALSE),"")</f>
        <v/>
      </c>
      <c r="AP531" t="str">
        <f t="shared" ref="AP531:AP594" si="20">IF(AL531="","",$AK$4&amp;AM531&amp;"\"&amp;AN531&amp;" "&amp;AO531&amp;$AK$5)</f>
        <v/>
      </c>
    </row>
    <row r="532" spans="36:42" x14ac:dyDescent="0.25">
      <c r="AJ532" s="7"/>
      <c r="AL532" s="7" t="str">
        <f>+IFERROR(VLOOKUP(AK532,Tabla1[],2,FALSE),"")</f>
        <v/>
      </c>
      <c r="AM532" t="str">
        <f>+IFERROR(VLOOKUP(AL532,[1]!Tabla_áreas[#Data],3,FALSE),"")</f>
        <v/>
      </c>
      <c r="AN532" t="str">
        <f t="shared" si="19"/>
        <v/>
      </c>
      <c r="AO532" t="str">
        <f>IFERROR(VLOOKUP(AN532,[1]!Tabla1[[#All],[HdP Cód Nuevo]:[HdP Nombre]],2,FALSE),"")</f>
        <v/>
      </c>
      <c r="AP532" t="str">
        <f t="shared" si="20"/>
        <v/>
      </c>
    </row>
    <row r="533" spans="36:42" x14ac:dyDescent="0.25">
      <c r="AJ533" s="7"/>
      <c r="AL533" s="7" t="str">
        <f>+IFERROR(VLOOKUP(AK533,Tabla1[],2,FALSE),"")</f>
        <v/>
      </c>
      <c r="AM533" t="str">
        <f>+IFERROR(VLOOKUP(AL533,[1]!Tabla_áreas[#Data],3,FALSE),"")</f>
        <v/>
      </c>
      <c r="AN533" t="str">
        <f t="shared" si="19"/>
        <v/>
      </c>
      <c r="AO533" t="str">
        <f>IFERROR(VLOOKUP(AN533,[1]!Tabla1[[#All],[HdP Cód Nuevo]:[HdP Nombre]],2,FALSE),"")</f>
        <v/>
      </c>
      <c r="AP533" t="str">
        <f t="shared" si="20"/>
        <v/>
      </c>
    </row>
    <row r="534" spans="36:42" x14ac:dyDescent="0.25">
      <c r="AJ534" s="7"/>
      <c r="AL534" s="7" t="str">
        <f>+IFERROR(VLOOKUP(AK534,Tabla1[],2,FALSE),"")</f>
        <v/>
      </c>
      <c r="AM534" t="str">
        <f>+IFERROR(VLOOKUP(AL534,[1]!Tabla_áreas[#Data],3,FALSE),"")</f>
        <v/>
      </c>
      <c r="AN534" t="str">
        <f t="shared" si="19"/>
        <v/>
      </c>
      <c r="AO534" t="str">
        <f>IFERROR(VLOOKUP(AN534,[1]!Tabla1[[#All],[HdP Cód Nuevo]:[HdP Nombre]],2,FALSE),"")</f>
        <v/>
      </c>
      <c r="AP534" t="str">
        <f t="shared" si="20"/>
        <v/>
      </c>
    </row>
    <row r="535" spans="36:42" x14ac:dyDescent="0.25">
      <c r="AJ535" s="7"/>
      <c r="AL535" s="7" t="str">
        <f>+IFERROR(VLOOKUP(AK535,Tabla1[],2,FALSE),"")</f>
        <v/>
      </c>
      <c r="AM535" t="str">
        <f>+IFERROR(VLOOKUP(AL535,[1]!Tabla_áreas[#Data],3,FALSE),"")</f>
        <v/>
      </c>
      <c r="AN535" t="str">
        <f t="shared" si="19"/>
        <v/>
      </c>
      <c r="AO535" t="str">
        <f>IFERROR(VLOOKUP(AN535,[1]!Tabla1[[#All],[HdP Cód Nuevo]:[HdP Nombre]],2,FALSE),"")</f>
        <v/>
      </c>
      <c r="AP535" t="str">
        <f t="shared" si="20"/>
        <v/>
      </c>
    </row>
    <row r="536" spans="36:42" x14ac:dyDescent="0.25">
      <c r="AJ536" s="7"/>
      <c r="AL536" s="7" t="str">
        <f>+IFERROR(VLOOKUP(AK536,Tabla1[],2,FALSE),"")</f>
        <v/>
      </c>
      <c r="AM536" t="str">
        <f>+IFERROR(VLOOKUP(AL536,[1]!Tabla_áreas[#Data],3,FALSE),"")</f>
        <v/>
      </c>
      <c r="AN536" t="str">
        <f t="shared" si="19"/>
        <v/>
      </c>
      <c r="AO536" t="str">
        <f>IFERROR(VLOOKUP(AN536,[1]!Tabla1[[#All],[HdP Cód Nuevo]:[HdP Nombre]],2,FALSE),"")</f>
        <v/>
      </c>
      <c r="AP536" t="str">
        <f t="shared" si="20"/>
        <v/>
      </c>
    </row>
    <row r="537" spans="36:42" x14ac:dyDescent="0.25">
      <c r="AJ537" s="7"/>
      <c r="AL537" s="7" t="str">
        <f>+IFERROR(VLOOKUP(AK537,Tabla1[],2,FALSE),"")</f>
        <v/>
      </c>
      <c r="AM537" t="str">
        <f>+IFERROR(VLOOKUP(AL537,[1]!Tabla_áreas[#Data],3,FALSE),"")</f>
        <v/>
      </c>
      <c r="AN537" t="str">
        <f t="shared" si="19"/>
        <v/>
      </c>
      <c r="AO537" t="str">
        <f>IFERROR(VLOOKUP(AN537,[1]!Tabla1[[#All],[HdP Cód Nuevo]:[HdP Nombre]],2,FALSE),"")</f>
        <v/>
      </c>
      <c r="AP537" t="str">
        <f t="shared" si="20"/>
        <v/>
      </c>
    </row>
    <row r="538" spans="36:42" x14ac:dyDescent="0.25">
      <c r="AJ538" s="7"/>
      <c r="AL538" s="7" t="str">
        <f>+IFERROR(VLOOKUP(AK538,Tabla1[],2,FALSE),"")</f>
        <v/>
      </c>
      <c r="AM538" t="str">
        <f>+IFERROR(VLOOKUP(AL538,[1]!Tabla_áreas[#Data],3,FALSE),"")</f>
        <v/>
      </c>
      <c r="AN538" t="str">
        <f t="shared" si="19"/>
        <v/>
      </c>
      <c r="AO538" t="str">
        <f>IFERROR(VLOOKUP(AN538,[1]!Tabla1[[#All],[HdP Cód Nuevo]:[HdP Nombre]],2,FALSE),"")</f>
        <v/>
      </c>
      <c r="AP538" t="str">
        <f t="shared" si="20"/>
        <v/>
      </c>
    </row>
    <row r="539" spans="36:42" x14ac:dyDescent="0.25">
      <c r="AJ539" s="7"/>
      <c r="AL539" s="7" t="str">
        <f>+IFERROR(VLOOKUP(AK539,Tabla1[],2,FALSE),"")</f>
        <v/>
      </c>
      <c r="AM539" t="str">
        <f>+IFERROR(VLOOKUP(AL539,[1]!Tabla_áreas[#Data],3,FALSE),"")</f>
        <v/>
      </c>
      <c r="AN539" t="str">
        <f t="shared" si="19"/>
        <v/>
      </c>
      <c r="AO539" t="str">
        <f>IFERROR(VLOOKUP(AN539,[1]!Tabla1[[#All],[HdP Cód Nuevo]:[HdP Nombre]],2,FALSE),"")</f>
        <v/>
      </c>
      <c r="AP539" t="str">
        <f t="shared" si="20"/>
        <v/>
      </c>
    </row>
    <row r="540" spans="36:42" x14ac:dyDescent="0.25">
      <c r="AJ540" s="7"/>
      <c r="AL540" s="7" t="str">
        <f>+IFERROR(VLOOKUP(AK540,Tabla1[],2,FALSE),"")</f>
        <v/>
      </c>
      <c r="AM540" t="str">
        <f>+IFERROR(VLOOKUP(AL540,[1]!Tabla_áreas[#Data],3,FALSE),"")</f>
        <v/>
      </c>
      <c r="AN540" t="str">
        <f t="shared" si="19"/>
        <v/>
      </c>
      <c r="AO540" t="str">
        <f>IFERROR(VLOOKUP(AN540,[1]!Tabla1[[#All],[HdP Cód Nuevo]:[HdP Nombre]],2,FALSE),"")</f>
        <v/>
      </c>
      <c r="AP540" t="str">
        <f t="shared" si="20"/>
        <v/>
      </c>
    </row>
    <row r="541" spans="36:42" x14ac:dyDescent="0.25">
      <c r="AJ541" s="7"/>
      <c r="AL541" s="7" t="str">
        <f>+IFERROR(VLOOKUP(AK541,Tabla1[],2,FALSE),"")</f>
        <v/>
      </c>
      <c r="AM541" t="str">
        <f>+IFERROR(VLOOKUP(AL541,[1]!Tabla_áreas[#Data],3,FALSE),"")</f>
        <v/>
      </c>
      <c r="AN541" t="str">
        <f t="shared" si="19"/>
        <v/>
      </c>
      <c r="AO541" t="str">
        <f>IFERROR(VLOOKUP(AN541,[1]!Tabla1[[#All],[HdP Cód Nuevo]:[HdP Nombre]],2,FALSE),"")</f>
        <v/>
      </c>
      <c r="AP541" t="str">
        <f t="shared" si="20"/>
        <v/>
      </c>
    </row>
    <row r="542" spans="36:42" x14ac:dyDescent="0.25">
      <c r="AJ542" s="7"/>
      <c r="AL542" s="7" t="str">
        <f>+IFERROR(VLOOKUP(AK542,Tabla1[],2,FALSE),"")</f>
        <v/>
      </c>
      <c r="AM542" t="str">
        <f>+IFERROR(VLOOKUP(AL542,[1]!Tabla_áreas[#Data],3,FALSE),"")</f>
        <v/>
      </c>
      <c r="AN542" t="str">
        <f t="shared" si="19"/>
        <v/>
      </c>
      <c r="AO542" t="str">
        <f>IFERROR(VLOOKUP(AN542,[1]!Tabla1[[#All],[HdP Cód Nuevo]:[HdP Nombre]],2,FALSE),"")</f>
        <v/>
      </c>
      <c r="AP542" t="str">
        <f t="shared" si="20"/>
        <v/>
      </c>
    </row>
    <row r="543" spans="36:42" x14ac:dyDescent="0.25">
      <c r="AJ543" s="7"/>
      <c r="AL543" s="7" t="str">
        <f>+IFERROR(VLOOKUP(AK543,Tabla1[],2,FALSE),"")</f>
        <v/>
      </c>
      <c r="AM543" t="str">
        <f>+IFERROR(VLOOKUP(AL543,[1]!Tabla_áreas[#Data],3,FALSE),"")</f>
        <v/>
      </c>
      <c r="AN543" t="str">
        <f t="shared" si="19"/>
        <v/>
      </c>
      <c r="AO543" t="str">
        <f>IFERROR(VLOOKUP(AN543,[1]!Tabla1[[#All],[HdP Cód Nuevo]:[HdP Nombre]],2,FALSE),"")</f>
        <v/>
      </c>
      <c r="AP543" t="str">
        <f t="shared" si="20"/>
        <v/>
      </c>
    </row>
    <row r="544" spans="36:42" x14ac:dyDescent="0.25">
      <c r="AJ544" s="7"/>
      <c r="AL544" s="7" t="str">
        <f>+IFERROR(VLOOKUP(AK544,Tabla1[],2,FALSE),"")</f>
        <v/>
      </c>
      <c r="AM544" t="str">
        <f>+IFERROR(VLOOKUP(AL544,[1]!Tabla_áreas[#Data],3,FALSE),"")</f>
        <v/>
      </c>
      <c r="AN544" t="str">
        <f t="shared" si="19"/>
        <v/>
      </c>
      <c r="AO544" t="str">
        <f>IFERROR(VLOOKUP(AN544,[1]!Tabla1[[#All],[HdP Cód Nuevo]:[HdP Nombre]],2,FALSE),"")</f>
        <v/>
      </c>
      <c r="AP544" t="str">
        <f t="shared" si="20"/>
        <v/>
      </c>
    </row>
    <row r="545" spans="36:42" x14ac:dyDescent="0.25">
      <c r="AJ545" s="7"/>
      <c r="AL545" s="7" t="str">
        <f>+IFERROR(VLOOKUP(AK545,Tabla1[],2,FALSE),"")</f>
        <v/>
      </c>
      <c r="AM545" t="str">
        <f>+IFERROR(VLOOKUP(AL545,[1]!Tabla_áreas[#Data],3,FALSE),"")</f>
        <v/>
      </c>
      <c r="AN545" t="str">
        <f t="shared" si="19"/>
        <v/>
      </c>
      <c r="AO545" t="str">
        <f>IFERROR(VLOOKUP(AN545,[1]!Tabla1[[#All],[HdP Cód Nuevo]:[HdP Nombre]],2,FALSE),"")</f>
        <v/>
      </c>
      <c r="AP545" t="str">
        <f t="shared" si="20"/>
        <v/>
      </c>
    </row>
    <row r="546" spans="36:42" x14ac:dyDescent="0.25">
      <c r="AJ546" s="7"/>
      <c r="AL546" s="7" t="str">
        <f>+IFERROR(VLOOKUP(AK546,Tabla1[],2,FALSE),"")</f>
        <v/>
      </c>
      <c r="AM546" t="str">
        <f>+IFERROR(VLOOKUP(AL546,[1]!Tabla_áreas[#Data],3,FALSE),"")</f>
        <v/>
      </c>
      <c r="AN546" t="str">
        <f t="shared" si="19"/>
        <v/>
      </c>
      <c r="AO546" t="str">
        <f>IFERROR(VLOOKUP(AN546,[1]!Tabla1[[#All],[HdP Cód Nuevo]:[HdP Nombre]],2,FALSE),"")</f>
        <v/>
      </c>
      <c r="AP546" t="str">
        <f t="shared" si="20"/>
        <v/>
      </c>
    </row>
    <row r="547" spans="36:42" x14ac:dyDescent="0.25">
      <c r="AJ547" s="7"/>
      <c r="AL547" s="7" t="str">
        <f>+IFERROR(VLOOKUP(AK547,Tabla1[],2,FALSE),"")</f>
        <v/>
      </c>
      <c r="AM547" t="str">
        <f>+IFERROR(VLOOKUP(AL547,[1]!Tabla_áreas[#Data],3,FALSE),"")</f>
        <v/>
      </c>
      <c r="AN547" t="str">
        <f t="shared" si="19"/>
        <v/>
      </c>
      <c r="AO547" t="str">
        <f>IFERROR(VLOOKUP(AN547,[1]!Tabla1[[#All],[HdP Cód Nuevo]:[HdP Nombre]],2,FALSE),"")</f>
        <v/>
      </c>
      <c r="AP547" t="str">
        <f t="shared" si="20"/>
        <v/>
      </c>
    </row>
    <row r="548" spans="36:42" x14ac:dyDescent="0.25">
      <c r="AJ548" s="7"/>
      <c r="AL548" s="7" t="str">
        <f>+IFERROR(VLOOKUP(AK548,Tabla1[],2,FALSE),"")</f>
        <v/>
      </c>
      <c r="AM548" t="str">
        <f>+IFERROR(VLOOKUP(AL548,[1]!Tabla_áreas[#Data],3,FALSE),"")</f>
        <v/>
      </c>
      <c r="AN548" t="str">
        <f t="shared" si="19"/>
        <v/>
      </c>
      <c r="AO548" t="str">
        <f>IFERROR(VLOOKUP(AN548,[1]!Tabla1[[#All],[HdP Cód Nuevo]:[HdP Nombre]],2,FALSE),"")</f>
        <v/>
      </c>
      <c r="AP548" t="str">
        <f t="shared" si="20"/>
        <v/>
      </c>
    </row>
    <row r="549" spans="36:42" x14ac:dyDescent="0.25">
      <c r="AJ549" s="7"/>
      <c r="AL549" s="7" t="str">
        <f>+IFERROR(VLOOKUP(AK549,Tabla1[],2,FALSE),"")</f>
        <v/>
      </c>
      <c r="AM549" t="str">
        <f>+IFERROR(VLOOKUP(AL549,[1]!Tabla_áreas[#Data],3,FALSE),"")</f>
        <v/>
      </c>
      <c r="AN549" t="str">
        <f t="shared" si="19"/>
        <v/>
      </c>
      <c r="AO549" t="str">
        <f>IFERROR(VLOOKUP(AN549,[1]!Tabla1[[#All],[HdP Cód Nuevo]:[HdP Nombre]],2,FALSE),"")</f>
        <v/>
      </c>
      <c r="AP549" t="str">
        <f t="shared" si="20"/>
        <v/>
      </c>
    </row>
    <row r="550" spans="36:42" x14ac:dyDescent="0.25">
      <c r="AJ550" s="7"/>
      <c r="AL550" s="7" t="str">
        <f>+IFERROR(VLOOKUP(AK550,Tabla1[],2,FALSE),"")</f>
        <v/>
      </c>
      <c r="AM550" t="str">
        <f>+IFERROR(VLOOKUP(AL550,[1]!Tabla_áreas[#Data],3,FALSE),"")</f>
        <v/>
      </c>
      <c r="AN550" t="str">
        <f t="shared" si="19"/>
        <v/>
      </c>
      <c r="AO550" t="str">
        <f>IFERROR(VLOOKUP(AN550,[1]!Tabla1[[#All],[HdP Cód Nuevo]:[HdP Nombre]],2,FALSE),"")</f>
        <v/>
      </c>
      <c r="AP550" t="str">
        <f t="shared" si="20"/>
        <v/>
      </c>
    </row>
    <row r="551" spans="36:42" x14ac:dyDescent="0.25">
      <c r="AJ551" s="7"/>
      <c r="AL551" s="7" t="str">
        <f>+IFERROR(VLOOKUP(AK551,Tabla1[],2,FALSE),"")</f>
        <v/>
      </c>
      <c r="AM551" t="str">
        <f>+IFERROR(VLOOKUP(AL551,[1]!Tabla_áreas[#Data],3,FALSE),"")</f>
        <v/>
      </c>
      <c r="AN551" t="str">
        <f t="shared" si="19"/>
        <v/>
      </c>
      <c r="AO551" t="str">
        <f>IFERROR(VLOOKUP(AN551,[1]!Tabla1[[#All],[HdP Cód Nuevo]:[HdP Nombre]],2,FALSE),"")</f>
        <v/>
      </c>
      <c r="AP551" t="str">
        <f t="shared" si="20"/>
        <v/>
      </c>
    </row>
    <row r="552" spans="36:42" x14ac:dyDescent="0.25">
      <c r="AJ552" s="7"/>
      <c r="AL552" s="7" t="str">
        <f>+IFERROR(VLOOKUP(AK552,Tabla1[],2,FALSE),"")</f>
        <v/>
      </c>
      <c r="AM552" t="str">
        <f>+IFERROR(VLOOKUP(AL552,[1]!Tabla_áreas[#Data],3,FALSE),"")</f>
        <v/>
      </c>
      <c r="AN552" t="str">
        <f t="shared" si="19"/>
        <v/>
      </c>
      <c r="AO552" t="str">
        <f>IFERROR(VLOOKUP(AN552,[1]!Tabla1[[#All],[HdP Cód Nuevo]:[HdP Nombre]],2,FALSE),"")</f>
        <v/>
      </c>
      <c r="AP552" t="str">
        <f t="shared" si="20"/>
        <v/>
      </c>
    </row>
    <row r="553" spans="36:42" x14ac:dyDescent="0.25">
      <c r="AJ553" s="7"/>
      <c r="AL553" s="7" t="str">
        <f>+IFERROR(VLOOKUP(AK553,Tabla1[],2,FALSE),"")</f>
        <v/>
      </c>
      <c r="AM553" t="str">
        <f>+IFERROR(VLOOKUP(AL553,[1]!Tabla_áreas[#Data],3,FALSE),"")</f>
        <v/>
      </c>
      <c r="AN553" t="str">
        <f t="shared" si="19"/>
        <v/>
      </c>
      <c r="AO553" t="str">
        <f>IFERROR(VLOOKUP(AN553,[1]!Tabla1[[#All],[HdP Cód Nuevo]:[HdP Nombre]],2,FALSE),"")</f>
        <v/>
      </c>
      <c r="AP553" t="str">
        <f t="shared" si="20"/>
        <v/>
      </c>
    </row>
    <row r="554" spans="36:42" x14ac:dyDescent="0.25">
      <c r="AJ554" s="7"/>
      <c r="AL554" s="7" t="str">
        <f>+IFERROR(VLOOKUP(AK554,Tabla1[],2,FALSE),"")</f>
        <v/>
      </c>
      <c r="AM554" t="str">
        <f>+IFERROR(VLOOKUP(AL554,[1]!Tabla_áreas[#Data],3,FALSE),"")</f>
        <v/>
      </c>
      <c r="AN554" t="str">
        <f t="shared" si="19"/>
        <v/>
      </c>
      <c r="AO554" t="str">
        <f>IFERROR(VLOOKUP(AN554,[1]!Tabla1[[#All],[HdP Cód Nuevo]:[HdP Nombre]],2,FALSE),"")</f>
        <v/>
      </c>
      <c r="AP554" t="str">
        <f t="shared" si="20"/>
        <v/>
      </c>
    </row>
    <row r="555" spans="36:42" x14ac:dyDescent="0.25">
      <c r="AJ555" s="7"/>
      <c r="AL555" s="7" t="str">
        <f>+IFERROR(VLOOKUP(AK555,Tabla1[],2,FALSE),"")</f>
        <v/>
      </c>
      <c r="AM555" t="str">
        <f>+IFERROR(VLOOKUP(AL555,[1]!Tabla_áreas[#Data],3,FALSE),"")</f>
        <v/>
      </c>
      <c r="AN555" t="str">
        <f t="shared" si="19"/>
        <v/>
      </c>
      <c r="AO555" t="str">
        <f>IFERROR(VLOOKUP(AN555,[1]!Tabla1[[#All],[HdP Cód Nuevo]:[HdP Nombre]],2,FALSE),"")</f>
        <v/>
      </c>
      <c r="AP555" t="str">
        <f t="shared" si="20"/>
        <v/>
      </c>
    </row>
    <row r="556" spans="36:42" x14ac:dyDescent="0.25">
      <c r="AJ556" s="7"/>
      <c r="AL556" s="7" t="str">
        <f>+IFERROR(VLOOKUP(AK556,Tabla1[],2,FALSE),"")</f>
        <v/>
      </c>
      <c r="AM556" t="str">
        <f>+IFERROR(VLOOKUP(AL556,[1]!Tabla_áreas[#Data],3,FALSE),"")</f>
        <v/>
      </c>
      <c r="AN556" t="str">
        <f t="shared" si="19"/>
        <v/>
      </c>
      <c r="AO556" t="str">
        <f>IFERROR(VLOOKUP(AN556,[1]!Tabla1[[#All],[HdP Cód Nuevo]:[HdP Nombre]],2,FALSE),"")</f>
        <v/>
      </c>
      <c r="AP556" t="str">
        <f t="shared" si="20"/>
        <v/>
      </c>
    </row>
    <row r="557" spans="36:42" x14ac:dyDescent="0.25">
      <c r="AJ557" s="7"/>
      <c r="AL557" s="7" t="str">
        <f>+IFERROR(VLOOKUP(AK557,Tabla1[],2,FALSE),"")</f>
        <v/>
      </c>
      <c r="AM557" t="str">
        <f>+IFERROR(VLOOKUP(AL557,[1]!Tabla_áreas[#Data],3,FALSE),"")</f>
        <v/>
      </c>
      <c r="AN557" t="str">
        <f t="shared" si="19"/>
        <v/>
      </c>
      <c r="AO557" t="str">
        <f>IFERROR(VLOOKUP(AN557,[1]!Tabla1[[#All],[HdP Cód Nuevo]:[HdP Nombre]],2,FALSE),"")</f>
        <v/>
      </c>
      <c r="AP557" t="str">
        <f t="shared" si="20"/>
        <v/>
      </c>
    </row>
    <row r="558" spans="36:42" x14ac:dyDescent="0.25">
      <c r="AJ558" s="7"/>
      <c r="AL558" s="7" t="str">
        <f>+IFERROR(VLOOKUP(AK558,Tabla1[],2,FALSE),"")</f>
        <v/>
      </c>
      <c r="AM558" t="str">
        <f>+IFERROR(VLOOKUP(AL558,[1]!Tabla_áreas[#Data],3,FALSE),"")</f>
        <v/>
      </c>
      <c r="AN558" t="str">
        <f t="shared" si="19"/>
        <v/>
      </c>
      <c r="AO558" t="str">
        <f>IFERROR(VLOOKUP(AN558,[1]!Tabla1[[#All],[HdP Cód Nuevo]:[HdP Nombre]],2,FALSE),"")</f>
        <v/>
      </c>
      <c r="AP558" t="str">
        <f t="shared" si="20"/>
        <v/>
      </c>
    </row>
    <row r="559" spans="36:42" x14ac:dyDescent="0.25">
      <c r="AJ559" s="7"/>
      <c r="AL559" s="7" t="str">
        <f>+IFERROR(VLOOKUP(AK559,Tabla1[],2,FALSE),"")</f>
        <v/>
      </c>
      <c r="AM559" t="str">
        <f>+IFERROR(VLOOKUP(AL559,[1]!Tabla_áreas[#Data],3,FALSE),"")</f>
        <v/>
      </c>
      <c r="AN559" t="str">
        <f t="shared" si="19"/>
        <v/>
      </c>
      <c r="AO559" t="str">
        <f>IFERROR(VLOOKUP(AN559,[1]!Tabla1[[#All],[HdP Cód Nuevo]:[HdP Nombre]],2,FALSE),"")</f>
        <v/>
      </c>
      <c r="AP559" t="str">
        <f t="shared" si="20"/>
        <v/>
      </c>
    </row>
    <row r="560" spans="36:42" x14ac:dyDescent="0.25">
      <c r="AJ560" s="7"/>
      <c r="AL560" s="7" t="str">
        <f>+IFERROR(VLOOKUP(AK560,Tabla1[],2,FALSE),"")</f>
        <v/>
      </c>
      <c r="AM560" t="str">
        <f>+IFERROR(VLOOKUP(AL560,[1]!Tabla_áreas[#Data],3,FALSE),"")</f>
        <v/>
      </c>
      <c r="AN560" t="str">
        <f t="shared" si="19"/>
        <v/>
      </c>
      <c r="AO560" t="str">
        <f>IFERROR(VLOOKUP(AN560,[1]!Tabla1[[#All],[HdP Cód Nuevo]:[HdP Nombre]],2,FALSE),"")</f>
        <v/>
      </c>
      <c r="AP560" t="str">
        <f t="shared" si="20"/>
        <v/>
      </c>
    </row>
    <row r="561" spans="36:42" x14ac:dyDescent="0.25">
      <c r="AJ561" s="7"/>
      <c r="AL561" s="7" t="str">
        <f>+IFERROR(VLOOKUP(AK561,Tabla1[],2,FALSE),"")</f>
        <v/>
      </c>
      <c r="AM561" t="str">
        <f>+IFERROR(VLOOKUP(AL561,[1]!Tabla_áreas[#Data],3,FALSE),"")</f>
        <v/>
      </c>
      <c r="AN561" t="str">
        <f t="shared" si="19"/>
        <v/>
      </c>
      <c r="AO561" t="str">
        <f>IFERROR(VLOOKUP(AN561,[1]!Tabla1[[#All],[HdP Cód Nuevo]:[HdP Nombre]],2,FALSE),"")</f>
        <v/>
      </c>
      <c r="AP561" t="str">
        <f t="shared" si="20"/>
        <v/>
      </c>
    </row>
    <row r="562" spans="36:42" x14ac:dyDescent="0.25">
      <c r="AJ562" s="7"/>
      <c r="AL562" s="7" t="str">
        <f>+IFERROR(VLOOKUP(AK562,Tabla1[],2,FALSE),"")</f>
        <v/>
      </c>
      <c r="AM562" t="str">
        <f>+IFERROR(VLOOKUP(AL562,[1]!Tabla_áreas[#Data],3,FALSE),"")</f>
        <v/>
      </c>
      <c r="AN562" t="str">
        <f t="shared" si="19"/>
        <v/>
      </c>
      <c r="AO562" t="str">
        <f>IFERROR(VLOOKUP(AN562,[1]!Tabla1[[#All],[HdP Cód Nuevo]:[HdP Nombre]],2,FALSE),"")</f>
        <v/>
      </c>
      <c r="AP562" t="str">
        <f t="shared" si="20"/>
        <v/>
      </c>
    </row>
    <row r="563" spans="36:42" x14ac:dyDescent="0.25">
      <c r="AJ563" s="7"/>
      <c r="AL563" s="7" t="str">
        <f>+IFERROR(VLOOKUP(AK563,Tabla1[],2,FALSE),"")</f>
        <v/>
      </c>
      <c r="AM563" t="str">
        <f>+IFERROR(VLOOKUP(AL563,[1]!Tabla_áreas[#Data],3,FALSE),"")</f>
        <v/>
      </c>
      <c r="AN563" t="str">
        <f t="shared" si="19"/>
        <v/>
      </c>
      <c r="AO563" t="str">
        <f>IFERROR(VLOOKUP(AN563,[1]!Tabla1[[#All],[HdP Cód Nuevo]:[HdP Nombre]],2,FALSE),"")</f>
        <v/>
      </c>
      <c r="AP563" t="str">
        <f t="shared" si="20"/>
        <v/>
      </c>
    </row>
    <row r="564" spans="36:42" x14ac:dyDescent="0.25">
      <c r="AJ564" s="7"/>
      <c r="AL564" s="7" t="str">
        <f>+IFERROR(VLOOKUP(AK564,Tabla1[],2,FALSE),"")</f>
        <v/>
      </c>
      <c r="AM564" t="str">
        <f>+IFERROR(VLOOKUP(AL564,[1]!Tabla_áreas[#Data],3,FALSE),"")</f>
        <v/>
      </c>
      <c r="AN564" t="str">
        <f t="shared" si="19"/>
        <v/>
      </c>
      <c r="AO564" t="str">
        <f>IFERROR(VLOOKUP(AN564,[1]!Tabla1[[#All],[HdP Cód Nuevo]:[HdP Nombre]],2,FALSE),"")</f>
        <v/>
      </c>
      <c r="AP564" t="str">
        <f t="shared" si="20"/>
        <v/>
      </c>
    </row>
    <row r="565" spans="36:42" x14ac:dyDescent="0.25">
      <c r="AJ565" s="7"/>
      <c r="AL565" s="7" t="str">
        <f>+IFERROR(VLOOKUP(AK565,Tabla1[],2,FALSE),"")</f>
        <v/>
      </c>
      <c r="AM565" t="str">
        <f>+IFERROR(VLOOKUP(AL565,[1]!Tabla_áreas[#Data],3,FALSE),"")</f>
        <v/>
      </c>
      <c r="AN565" t="str">
        <f t="shared" si="19"/>
        <v/>
      </c>
      <c r="AO565" t="str">
        <f>IFERROR(VLOOKUP(AN565,[1]!Tabla1[[#All],[HdP Cód Nuevo]:[HdP Nombre]],2,FALSE),"")</f>
        <v/>
      </c>
      <c r="AP565" t="str">
        <f t="shared" si="20"/>
        <v/>
      </c>
    </row>
    <row r="566" spans="36:42" x14ac:dyDescent="0.25">
      <c r="AJ566" s="7"/>
      <c r="AL566" s="7" t="str">
        <f>+IFERROR(VLOOKUP(AK566,Tabla1[],2,FALSE),"")</f>
        <v/>
      </c>
      <c r="AM566" t="str">
        <f>+IFERROR(VLOOKUP(AL566,[1]!Tabla_áreas[#Data],3,FALSE),"")</f>
        <v/>
      </c>
      <c r="AN566" t="str">
        <f t="shared" si="19"/>
        <v/>
      </c>
      <c r="AO566" t="str">
        <f>IFERROR(VLOOKUP(AN566,[1]!Tabla1[[#All],[HdP Cód Nuevo]:[HdP Nombre]],2,FALSE),"")</f>
        <v/>
      </c>
      <c r="AP566" t="str">
        <f t="shared" si="20"/>
        <v/>
      </c>
    </row>
    <row r="567" spans="36:42" x14ac:dyDescent="0.25">
      <c r="AJ567" s="7"/>
      <c r="AL567" s="7" t="str">
        <f>+IFERROR(VLOOKUP(AK567,Tabla1[],2,FALSE),"")</f>
        <v/>
      </c>
      <c r="AM567" t="str">
        <f>+IFERROR(VLOOKUP(AL567,[1]!Tabla_áreas[#Data],3,FALSE),"")</f>
        <v/>
      </c>
      <c r="AN567" t="str">
        <f t="shared" si="19"/>
        <v/>
      </c>
      <c r="AO567" t="str">
        <f>IFERROR(VLOOKUP(AN567,[1]!Tabla1[[#All],[HdP Cód Nuevo]:[HdP Nombre]],2,FALSE),"")</f>
        <v/>
      </c>
      <c r="AP567" t="str">
        <f t="shared" si="20"/>
        <v/>
      </c>
    </row>
    <row r="568" spans="36:42" x14ac:dyDescent="0.25">
      <c r="AJ568" s="7"/>
      <c r="AL568" s="7" t="str">
        <f>+IFERROR(VLOOKUP(AK568,Tabla1[],2,FALSE),"")</f>
        <v/>
      </c>
      <c r="AM568" t="str">
        <f>+IFERROR(VLOOKUP(AL568,[1]!Tabla_áreas[#Data],3,FALSE),"")</f>
        <v/>
      </c>
      <c r="AN568" t="str">
        <f t="shared" si="19"/>
        <v/>
      </c>
      <c r="AO568" t="str">
        <f>IFERROR(VLOOKUP(AN568,[1]!Tabla1[[#All],[HdP Cód Nuevo]:[HdP Nombre]],2,FALSE),"")</f>
        <v/>
      </c>
      <c r="AP568" t="str">
        <f t="shared" si="20"/>
        <v/>
      </c>
    </row>
    <row r="569" spans="36:42" x14ac:dyDescent="0.25">
      <c r="AJ569" s="7"/>
      <c r="AL569" s="7" t="str">
        <f>+IFERROR(VLOOKUP(AK569,Tabla1[],2,FALSE),"")</f>
        <v/>
      </c>
      <c r="AM569" t="str">
        <f>+IFERROR(VLOOKUP(AL569,[1]!Tabla_áreas[#Data],3,FALSE),"")</f>
        <v/>
      </c>
      <c r="AN569" t="str">
        <f t="shared" si="19"/>
        <v/>
      </c>
      <c r="AO569" t="str">
        <f>IFERROR(VLOOKUP(AN569,[1]!Tabla1[[#All],[HdP Cód Nuevo]:[HdP Nombre]],2,FALSE),"")</f>
        <v/>
      </c>
      <c r="AP569" t="str">
        <f t="shared" si="20"/>
        <v/>
      </c>
    </row>
    <row r="570" spans="36:42" x14ac:dyDescent="0.25">
      <c r="AJ570" s="7"/>
      <c r="AL570" s="7" t="str">
        <f>+IFERROR(VLOOKUP(AK570,Tabla1[],2,FALSE),"")</f>
        <v/>
      </c>
      <c r="AM570" t="str">
        <f>+IFERROR(VLOOKUP(AL570,[1]!Tabla_áreas[#Data],3,FALSE),"")</f>
        <v/>
      </c>
      <c r="AN570" t="str">
        <f t="shared" si="19"/>
        <v/>
      </c>
      <c r="AO570" t="str">
        <f>IFERROR(VLOOKUP(AN570,[1]!Tabla1[[#All],[HdP Cód Nuevo]:[HdP Nombre]],2,FALSE),"")</f>
        <v/>
      </c>
      <c r="AP570" t="str">
        <f t="shared" si="20"/>
        <v/>
      </c>
    </row>
    <row r="571" spans="36:42" x14ac:dyDescent="0.25">
      <c r="AJ571" s="7"/>
      <c r="AL571" s="7" t="str">
        <f>+IFERROR(VLOOKUP(AK571,Tabla1[],2,FALSE),"")</f>
        <v/>
      </c>
      <c r="AM571" t="str">
        <f>+IFERROR(VLOOKUP(AL571,[1]!Tabla_áreas[#Data],3,FALSE),"")</f>
        <v/>
      </c>
      <c r="AN571" t="str">
        <f t="shared" si="19"/>
        <v/>
      </c>
      <c r="AO571" t="str">
        <f>IFERROR(VLOOKUP(AN571,[1]!Tabla1[[#All],[HdP Cód Nuevo]:[HdP Nombre]],2,FALSE),"")</f>
        <v/>
      </c>
      <c r="AP571" t="str">
        <f t="shared" si="20"/>
        <v/>
      </c>
    </row>
    <row r="572" spans="36:42" x14ac:dyDescent="0.25">
      <c r="AJ572" s="7"/>
      <c r="AL572" s="7" t="str">
        <f>+IFERROR(VLOOKUP(AK572,Tabla1[],2,FALSE),"")</f>
        <v/>
      </c>
      <c r="AM572" t="str">
        <f>+IFERROR(VLOOKUP(AL572,[1]!Tabla_áreas[#Data],3,FALSE),"")</f>
        <v/>
      </c>
      <c r="AN572" t="str">
        <f t="shared" si="19"/>
        <v/>
      </c>
      <c r="AO572" t="str">
        <f>IFERROR(VLOOKUP(AN572,[1]!Tabla1[[#All],[HdP Cód Nuevo]:[HdP Nombre]],2,FALSE),"")</f>
        <v/>
      </c>
      <c r="AP572" t="str">
        <f t="shared" si="20"/>
        <v/>
      </c>
    </row>
    <row r="573" spans="36:42" x14ac:dyDescent="0.25">
      <c r="AJ573" s="7"/>
      <c r="AL573" s="7" t="str">
        <f>+IFERROR(VLOOKUP(AK573,Tabla1[],2,FALSE),"")</f>
        <v/>
      </c>
      <c r="AM573" t="str">
        <f>+IFERROR(VLOOKUP(AL573,[1]!Tabla_áreas[#Data],3,FALSE),"")</f>
        <v/>
      </c>
      <c r="AN573" t="str">
        <f t="shared" si="19"/>
        <v/>
      </c>
      <c r="AO573" t="str">
        <f>IFERROR(VLOOKUP(AN573,[1]!Tabla1[[#All],[HdP Cód Nuevo]:[HdP Nombre]],2,FALSE),"")</f>
        <v/>
      </c>
      <c r="AP573" t="str">
        <f t="shared" si="20"/>
        <v/>
      </c>
    </row>
    <row r="574" spans="36:42" x14ac:dyDescent="0.25">
      <c r="AJ574" s="7"/>
      <c r="AL574" s="7" t="str">
        <f>+IFERROR(VLOOKUP(AK574,Tabla1[],2,FALSE),"")</f>
        <v/>
      </c>
      <c r="AM574" t="str">
        <f>+IFERROR(VLOOKUP(AL574,[1]!Tabla_áreas[#Data],3,FALSE),"")</f>
        <v/>
      </c>
      <c r="AN574" t="str">
        <f t="shared" si="19"/>
        <v/>
      </c>
      <c r="AO574" t="str">
        <f>IFERROR(VLOOKUP(AN574,[1]!Tabla1[[#All],[HdP Cód Nuevo]:[HdP Nombre]],2,FALSE),"")</f>
        <v/>
      </c>
      <c r="AP574" t="str">
        <f t="shared" si="20"/>
        <v/>
      </c>
    </row>
    <row r="575" spans="36:42" x14ac:dyDescent="0.25">
      <c r="AJ575" s="7"/>
      <c r="AL575" s="7" t="str">
        <f>+IFERROR(VLOOKUP(AK575,Tabla1[],2,FALSE),"")</f>
        <v/>
      </c>
      <c r="AM575" t="str">
        <f>+IFERROR(VLOOKUP(AL575,[1]!Tabla_áreas[#Data],3,FALSE),"")</f>
        <v/>
      </c>
      <c r="AN575" t="str">
        <f t="shared" si="19"/>
        <v/>
      </c>
      <c r="AO575" t="str">
        <f>IFERROR(VLOOKUP(AN575,[1]!Tabla1[[#All],[HdP Cód Nuevo]:[HdP Nombre]],2,FALSE),"")</f>
        <v/>
      </c>
      <c r="AP575" t="str">
        <f t="shared" si="20"/>
        <v/>
      </c>
    </row>
    <row r="576" spans="36:42" x14ac:dyDescent="0.25">
      <c r="AJ576" s="7"/>
      <c r="AL576" s="7" t="str">
        <f>+IFERROR(VLOOKUP(AK576,Tabla1[],2,FALSE),"")</f>
        <v/>
      </c>
      <c r="AM576" t="str">
        <f>+IFERROR(VLOOKUP(AL576,[1]!Tabla_áreas[#Data],3,FALSE),"")</f>
        <v/>
      </c>
      <c r="AN576" t="str">
        <f t="shared" si="19"/>
        <v/>
      </c>
      <c r="AO576" t="str">
        <f>IFERROR(VLOOKUP(AN576,[1]!Tabla1[[#All],[HdP Cód Nuevo]:[HdP Nombre]],2,FALSE),"")</f>
        <v/>
      </c>
      <c r="AP576" t="str">
        <f t="shared" si="20"/>
        <v/>
      </c>
    </row>
    <row r="577" spans="36:42" x14ac:dyDescent="0.25">
      <c r="AJ577" s="7"/>
      <c r="AL577" s="7" t="str">
        <f>+IFERROR(VLOOKUP(AK577,Tabla1[],2,FALSE),"")</f>
        <v/>
      </c>
      <c r="AM577" t="str">
        <f>+IFERROR(VLOOKUP(AL577,[1]!Tabla_áreas[#Data],3,FALSE),"")</f>
        <v/>
      </c>
      <c r="AN577" t="str">
        <f t="shared" si="19"/>
        <v/>
      </c>
      <c r="AO577" t="str">
        <f>IFERROR(VLOOKUP(AN577,[1]!Tabla1[[#All],[HdP Cód Nuevo]:[HdP Nombre]],2,FALSE),"")</f>
        <v/>
      </c>
      <c r="AP577" t="str">
        <f t="shared" si="20"/>
        <v/>
      </c>
    </row>
    <row r="578" spans="36:42" x14ac:dyDescent="0.25">
      <c r="AJ578" s="7"/>
      <c r="AL578" s="7" t="str">
        <f>+IFERROR(VLOOKUP(AK578,Tabla1[],2,FALSE),"")</f>
        <v/>
      </c>
      <c r="AM578" t="str">
        <f>+IFERROR(VLOOKUP(AL578,[1]!Tabla_áreas[#Data],3,FALSE),"")</f>
        <v/>
      </c>
      <c r="AN578" t="str">
        <f t="shared" si="19"/>
        <v/>
      </c>
      <c r="AO578" t="str">
        <f>IFERROR(VLOOKUP(AN578,[1]!Tabla1[[#All],[HdP Cód Nuevo]:[HdP Nombre]],2,FALSE),"")</f>
        <v/>
      </c>
      <c r="AP578" t="str">
        <f t="shared" si="20"/>
        <v/>
      </c>
    </row>
    <row r="579" spans="36:42" x14ac:dyDescent="0.25">
      <c r="AJ579" s="7"/>
      <c r="AL579" s="7" t="str">
        <f>+IFERROR(VLOOKUP(AK579,Tabla1[],2,FALSE),"")</f>
        <v/>
      </c>
      <c r="AM579" t="str">
        <f>+IFERROR(VLOOKUP(AL579,[1]!Tabla_áreas[#Data],3,FALSE),"")</f>
        <v/>
      </c>
      <c r="AN579" t="str">
        <f t="shared" ref="AN579:AN642" si="21">IF(AL579="","",AL579&amp;"-"&amp;RIGHT(AK579,5))</f>
        <v/>
      </c>
      <c r="AO579" t="str">
        <f>IFERROR(VLOOKUP(AN579,[1]!Tabla1[[#All],[HdP Cód Nuevo]:[HdP Nombre]],2,FALSE),"")</f>
        <v/>
      </c>
      <c r="AP579" t="str">
        <f t="shared" si="20"/>
        <v/>
      </c>
    </row>
    <row r="580" spans="36:42" x14ac:dyDescent="0.25">
      <c r="AJ580" s="7"/>
      <c r="AL580" s="7" t="str">
        <f>+IFERROR(VLOOKUP(AK580,Tabla1[],2,FALSE),"")</f>
        <v/>
      </c>
      <c r="AM580" t="str">
        <f>+IFERROR(VLOOKUP(AL580,[1]!Tabla_áreas[#Data],3,FALSE),"")</f>
        <v/>
      </c>
      <c r="AN580" t="str">
        <f t="shared" si="21"/>
        <v/>
      </c>
      <c r="AO580" t="str">
        <f>IFERROR(VLOOKUP(AN580,[1]!Tabla1[[#All],[HdP Cód Nuevo]:[HdP Nombre]],2,FALSE),"")</f>
        <v/>
      </c>
      <c r="AP580" t="str">
        <f t="shared" si="20"/>
        <v/>
      </c>
    </row>
    <row r="581" spans="36:42" x14ac:dyDescent="0.25">
      <c r="AJ581" s="7"/>
      <c r="AL581" s="7" t="str">
        <f>+IFERROR(VLOOKUP(AK581,Tabla1[],2,FALSE),"")</f>
        <v/>
      </c>
      <c r="AM581" t="str">
        <f>+IFERROR(VLOOKUP(AL581,[1]!Tabla_áreas[#Data],3,FALSE),"")</f>
        <v/>
      </c>
      <c r="AN581" t="str">
        <f t="shared" si="21"/>
        <v/>
      </c>
      <c r="AO581" t="str">
        <f>IFERROR(VLOOKUP(AN581,[1]!Tabla1[[#All],[HdP Cód Nuevo]:[HdP Nombre]],2,FALSE),"")</f>
        <v/>
      </c>
      <c r="AP581" t="str">
        <f t="shared" si="20"/>
        <v/>
      </c>
    </row>
    <row r="582" spans="36:42" x14ac:dyDescent="0.25">
      <c r="AJ582" s="7"/>
      <c r="AL582" s="7" t="str">
        <f>+IFERROR(VLOOKUP(AK582,Tabla1[],2,FALSE),"")</f>
        <v/>
      </c>
      <c r="AM582" t="str">
        <f>+IFERROR(VLOOKUP(AL582,[1]!Tabla_áreas[#Data],3,FALSE),"")</f>
        <v/>
      </c>
      <c r="AN582" t="str">
        <f t="shared" si="21"/>
        <v/>
      </c>
      <c r="AO582" t="str">
        <f>IFERROR(VLOOKUP(AN582,[1]!Tabla1[[#All],[HdP Cód Nuevo]:[HdP Nombre]],2,FALSE),"")</f>
        <v/>
      </c>
      <c r="AP582" t="str">
        <f t="shared" si="20"/>
        <v/>
      </c>
    </row>
    <row r="583" spans="36:42" x14ac:dyDescent="0.25">
      <c r="AJ583" s="7"/>
      <c r="AL583" s="7" t="str">
        <f>+IFERROR(VLOOKUP(AK583,Tabla1[],2,FALSE),"")</f>
        <v/>
      </c>
      <c r="AM583" t="str">
        <f>+IFERROR(VLOOKUP(AL583,[1]!Tabla_áreas[#Data],3,FALSE),"")</f>
        <v/>
      </c>
      <c r="AN583" t="str">
        <f t="shared" si="21"/>
        <v/>
      </c>
      <c r="AO583" t="str">
        <f>IFERROR(VLOOKUP(AN583,[1]!Tabla1[[#All],[HdP Cód Nuevo]:[HdP Nombre]],2,FALSE),"")</f>
        <v/>
      </c>
      <c r="AP583" t="str">
        <f t="shared" si="20"/>
        <v/>
      </c>
    </row>
    <row r="584" spans="36:42" x14ac:dyDescent="0.25">
      <c r="AJ584" s="7"/>
      <c r="AL584" s="7" t="str">
        <f>+IFERROR(VLOOKUP(AK584,Tabla1[],2,FALSE),"")</f>
        <v/>
      </c>
      <c r="AM584" t="str">
        <f>+IFERROR(VLOOKUP(AL584,[1]!Tabla_áreas[#Data],3,FALSE),"")</f>
        <v/>
      </c>
      <c r="AN584" t="str">
        <f t="shared" si="21"/>
        <v/>
      </c>
      <c r="AO584" t="str">
        <f>IFERROR(VLOOKUP(AN584,[1]!Tabla1[[#All],[HdP Cód Nuevo]:[HdP Nombre]],2,FALSE),"")</f>
        <v/>
      </c>
      <c r="AP584" t="str">
        <f t="shared" si="20"/>
        <v/>
      </c>
    </row>
    <row r="585" spans="36:42" x14ac:dyDescent="0.25">
      <c r="AJ585" s="7"/>
      <c r="AL585" s="7" t="str">
        <f>+IFERROR(VLOOKUP(AK585,Tabla1[],2,FALSE),"")</f>
        <v/>
      </c>
      <c r="AM585" t="str">
        <f>+IFERROR(VLOOKUP(AL585,[1]!Tabla_áreas[#Data],3,FALSE),"")</f>
        <v/>
      </c>
      <c r="AN585" t="str">
        <f t="shared" si="21"/>
        <v/>
      </c>
      <c r="AO585" t="str">
        <f>IFERROR(VLOOKUP(AN585,[1]!Tabla1[[#All],[HdP Cód Nuevo]:[HdP Nombre]],2,FALSE),"")</f>
        <v/>
      </c>
      <c r="AP585" t="str">
        <f t="shared" si="20"/>
        <v/>
      </c>
    </row>
    <row r="586" spans="36:42" x14ac:dyDescent="0.25">
      <c r="AJ586" s="7"/>
      <c r="AL586" s="7" t="str">
        <f>+IFERROR(VLOOKUP(AK586,Tabla1[],2,FALSE),"")</f>
        <v/>
      </c>
      <c r="AM586" t="str">
        <f>+IFERROR(VLOOKUP(AL586,[1]!Tabla_áreas[#Data],3,FALSE),"")</f>
        <v/>
      </c>
      <c r="AN586" t="str">
        <f t="shared" si="21"/>
        <v/>
      </c>
      <c r="AO586" t="str">
        <f>IFERROR(VLOOKUP(AN586,[1]!Tabla1[[#All],[HdP Cód Nuevo]:[HdP Nombre]],2,FALSE),"")</f>
        <v/>
      </c>
      <c r="AP586" t="str">
        <f t="shared" si="20"/>
        <v/>
      </c>
    </row>
    <row r="587" spans="36:42" x14ac:dyDescent="0.25">
      <c r="AJ587" s="7"/>
      <c r="AL587" s="7" t="str">
        <f>+IFERROR(VLOOKUP(AK587,Tabla1[],2,FALSE),"")</f>
        <v/>
      </c>
      <c r="AM587" t="str">
        <f>+IFERROR(VLOOKUP(AL587,[1]!Tabla_áreas[#Data],3,FALSE),"")</f>
        <v/>
      </c>
      <c r="AN587" t="str">
        <f t="shared" si="21"/>
        <v/>
      </c>
      <c r="AO587" t="str">
        <f>IFERROR(VLOOKUP(AN587,[1]!Tabla1[[#All],[HdP Cód Nuevo]:[HdP Nombre]],2,FALSE),"")</f>
        <v/>
      </c>
      <c r="AP587" t="str">
        <f t="shared" si="20"/>
        <v/>
      </c>
    </row>
    <row r="588" spans="36:42" x14ac:dyDescent="0.25">
      <c r="AJ588" s="7"/>
      <c r="AL588" s="7" t="str">
        <f>+IFERROR(VLOOKUP(AK588,Tabla1[],2,FALSE),"")</f>
        <v/>
      </c>
      <c r="AM588" t="str">
        <f>+IFERROR(VLOOKUP(AL588,[1]!Tabla_áreas[#Data],3,FALSE),"")</f>
        <v/>
      </c>
      <c r="AN588" t="str">
        <f t="shared" si="21"/>
        <v/>
      </c>
      <c r="AO588" t="str">
        <f>IFERROR(VLOOKUP(AN588,[1]!Tabla1[[#All],[HdP Cód Nuevo]:[HdP Nombre]],2,FALSE),"")</f>
        <v/>
      </c>
      <c r="AP588" t="str">
        <f t="shared" si="20"/>
        <v/>
      </c>
    </row>
    <row r="589" spans="36:42" x14ac:dyDescent="0.25">
      <c r="AJ589" s="7"/>
      <c r="AL589" s="7" t="str">
        <f>+IFERROR(VLOOKUP(AK589,Tabla1[],2,FALSE),"")</f>
        <v/>
      </c>
      <c r="AM589" t="str">
        <f>+IFERROR(VLOOKUP(AL589,[1]!Tabla_áreas[#Data],3,FALSE),"")</f>
        <v/>
      </c>
      <c r="AN589" t="str">
        <f t="shared" si="21"/>
        <v/>
      </c>
      <c r="AO589" t="str">
        <f>IFERROR(VLOOKUP(AN589,[1]!Tabla1[[#All],[HdP Cód Nuevo]:[HdP Nombre]],2,FALSE),"")</f>
        <v/>
      </c>
      <c r="AP589" t="str">
        <f t="shared" si="20"/>
        <v/>
      </c>
    </row>
    <row r="590" spans="36:42" x14ac:dyDescent="0.25">
      <c r="AJ590" s="7"/>
      <c r="AL590" s="7" t="str">
        <f>+IFERROR(VLOOKUP(AK590,Tabla1[],2,FALSE),"")</f>
        <v/>
      </c>
      <c r="AM590" t="str">
        <f>+IFERROR(VLOOKUP(AL590,[1]!Tabla_áreas[#Data],3,FALSE),"")</f>
        <v/>
      </c>
      <c r="AN590" t="str">
        <f t="shared" si="21"/>
        <v/>
      </c>
      <c r="AO590" t="str">
        <f>IFERROR(VLOOKUP(AN590,[1]!Tabla1[[#All],[HdP Cód Nuevo]:[HdP Nombre]],2,FALSE),"")</f>
        <v/>
      </c>
      <c r="AP590" t="str">
        <f t="shared" si="20"/>
        <v/>
      </c>
    </row>
    <row r="591" spans="36:42" x14ac:dyDescent="0.25">
      <c r="AJ591" s="7"/>
      <c r="AL591" s="7" t="str">
        <f>+IFERROR(VLOOKUP(AK591,Tabla1[],2,FALSE),"")</f>
        <v/>
      </c>
      <c r="AM591" t="str">
        <f>+IFERROR(VLOOKUP(AL591,[1]!Tabla_áreas[#Data],3,FALSE),"")</f>
        <v/>
      </c>
      <c r="AN591" t="str">
        <f t="shared" si="21"/>
        <v/>
      </c>
      <c r="AO591" t="str">
        <f>IFERROR(VLOOKUP(AN591,[1]!Tabla1[[#All],[HdP Cód Nuevo]:[HdP Nombre]],2,FALSE),"")</f>
        <v/>
      </c>
      <c r="AP591" t="str">
        <f t="shared" si="20"/>
        <v/>
      </c>
    </row>
    <row r="592" spans="36:42" x14ac:dyDescent="0.25">
      <c r="AJ592" s="7"/>
      <c r="AL592" s="7" t="str">
        <f>+IFERROR(VLOOKUP(AK592,Tabla1[],2,FALSE),"")</f>
        <v/>
      </c>
      <c r="AM592" t="str">
        <f>+IFERROR(VLOOKUP(AL592,[1]!Tabla_áreas[#Data],3,FALSE),"")</f>
        <v/>
      </c>
      <c r="AN592" t="str">
        <f t="shared" si="21"/>
        <v/>
      </c>
      <c r="AO592" t="str">
        <f>IFERROR(VLOOKUP(AN592,[1]!Tabla1[[#All],[HdP Cód Nuevo]:[HdP Nombre]],2,FALSE),"")</f>
        <v/>
      </c>
      <c r="AP592" t="str">
        <f t="shared" si="20"/>
        <v/>
      </c>
    </row>
    <row r="593" spans="36:42" x14ac:dyDescent="0.25">
      <c r="AJ593" s="7"/>
      <c r="AL593" s="7" t="str">
        <f>+IFERROR(VLOOKUP(AK593,Tabla1[],2,FALSE),"")</f>
        <v/>
      </c>
      <c r="AM593" t="str">
        <f>+IFERROR(VLOOKUP(AL593,[1]!Tabla_áreas[#Data],3,FALSE),"")</f>
        <v/>
      </c>
      <c r="AN593" t="str">
        <f t="shared" si="21"/>
        <v/>
      </c>
      <c r="AO593" t="str">
        <f>IFERROR(VLOOKUP(AN593,[1]!Tabla1[[#All],[HdP Cód Nuevo]:[HdP Nombre]],2,FALSE),"")</f>
        <v/>
      </c>
      <c r="AP593" t="str">
        <f t="shared" si="20"/>
        <v/>
      </c>
    </row>
    <row r="594" spans="36:42" x14ac:dyDescent="0.25">
      <c r="AJ594" s="7"/>
      <c r="AL594" s="7" t="str">
        <f>+IFERROR(VLOOKUP(AK594,Tabla1[],2,FALSE),"")</f>
        <v/>
      </c>
      <c r="AM594" t="str">
        <f>+IFERROR(VLOOKUP(AL594,[1]!Tabla_áreas[#Data],3,FALSE),"")</f>
        <v/>
      </c>
      <c r="AN594" t="str">
        <f t="shared" si="21"/>
        <v/>
      </c>
      <c r="AO594" t="str">
        <f>IFERROR(VLOOKUP(AN594,[1]!Tabla1[[#All],[HdP Cód Nuevo]:[HdP Nombre]],2,FALSE),"")</f>
        <v/>
      </c>
      <c r="AP594" t="str">
        <f t="shared" si="20"/>
        <v/>
      </c>
    </row>
    <row r="595" spans="36:42" x14ac:dyDescent="0.25">
      <c r="AJ595" s="7"/>
      <c r="AL595" s="7" t="str">
        <f>+IFERROR(VLOOKUP(AK595,Tabla1[],2,FALSE),"")</f>
        <v/>
      </c>
      <c r="AM595" t="str">
        <f>+IFERROR(VLOOKUP(AL595,[1]!Tabla_áreas[#Data],3,FALSE),"")</f>
        <v/>
      </c>
      <c r="AN595" t="str">
        <f t="shared" si="21"/>
        <v/>
      </c>
      <c r="AO595" t="str">
        <f>IFERROR(VLOOKUP(AN595,[1]!Tabla1[[#All],[HdP Cód Nuevo]:[HdP Nombre]],2,FALSE),"")</f>
        <v/>
      </c>
      <c r="AP595" t="str">
        <f t="shared" ref="AP595:AP658" si="22">IF(AL595="","",$AK$4&amp;AM595&amp;"\"&amp;AN595&amp;" "&amp;AO595&amp;$AK$5)</f>
        <v/>
      </c>
    </row>
    <row r="596" spans="36:42" x14ac:dyDescent="0.25">
      <c r="AJ596" s="7"/>
      <c r="AL596" s="7" t="str">
        <f>+IFERROR(VLOOKUP(AK596,Tabla1[],2,FALSE),"")</f>
        <v/>
      </c>
      <c r="AM596" t="str">
        <f>+IFERROR(VLOOKUP(AL596,[1]!Tabla_áreas[#Data],3,FALSE),"")</f>
        <v/>
      </c>
      <c r="AN596" t="str">
        <f t="shared" si="21"/>
        <v/>
      </c>
      <c r="AO596" t="str">
        <f>IFERROR(VLOOKUP(AN596,[1]!Tabla1[[#All],[HdP Cód Nuevo]:[HdP Nombre]],2,FALSE),"")</f>
        <v/>
      </c>
      <c r="AP596" t="str">
        <f t="shared" si="22"/>
        <v/>
      </c>
    </row>
    <row r="597" spans="36:42" x14ac:dyDescent="0.25">
      <c r="AJ597" s="7"/>
      <c r="AL597" s="7" t="str">
        <f>+IFERROR(VLOOKUP(AK597,Tabla1[],2,FALSE),"")</f>
        <v/>
      </c>
      <c r="AM597" t="str">
        <f>+IFERROR(VLOOKUP(AL597,[1]!Tabla_áreas[#Data],3,FALSE),"")</f>
        <v/>
      </c>
      <c r="AN597" t="str">
        <f t="shared" si="21"/>
        <v/>
      </c>
      <c r="AO597" t="str">
        <f>IFERROR(VLOOKUP(AN597,[1]!Tabla1[[#All],[HdP Cód Nuevo]:[HdP Nombre]],2,FALSE),"")</f>
        <v/>
      </c>
      <c r="AP597" t="str">
        <f t="shared" si="22"/>
        <v/>
      </c>
    </row>
    <row r="598" spans="36:42" x14ac:dyDescent="0.25">
      <c r="AJ598" s="7"/>
      <c r="AL598" s="7" t="str">
        <f>+IFERROR(VLOOKUP(AK598,Tabla1[],2,FALSE),"")</f>
        <v/>
      </c>
      <c r="AM598" t="str">
        <f>+IFERROR(VLOOKUP(AL598,[1]!Tabla_áreas[#Data],3,FALSE),"")</f>
        <v/>
      </c>
      <c r="AN598" t="str">
        <f t="shared" si="21"/>
        <v/>
      </c>
      <c r="AO598" t="str">
        <f>IFERROR(VLOOKUP(AN598,[1]!Tabla1[[#All],[HdP Cód Nuevo]:[HdP Nombre]],2,FALSE),"")</f>
        <v/>
      </c>
      <c r="AP598" t="str">
        <f t="shared" si="22"/>
        <v/>
      </c>
    </row>
    <row r="599" spans="36:42" x14ac:dyDescent="0.25">
      <c r="AJ599" s="7"/>
      <c r="AL599" s="7" t="str">
        <f>+IFERROR(VLOOKUP(AK599,Tabla1[],2,FALSE),"")</f>
        <v/>
      </c>
      <c r="AM599" t="str">
        <f>+IFERROR(VLOOKUP(AL599,[1]!Tabla_áreas[#Data],3,FALSE),"")</f>
        <v/>
      </c>
      <c r="AN599" t="str">
        <f t="shared" si="21"/>
        <v/>
      </c>
      <c r="AO599" t="str">
        <f>IFERROR(VLOOKUP(AN599,[1]!Tabla1[[#All],[HdP Cód Nuevo]:[HdP Nombre]],2,FALSE),"")</f>
        <v/>
      </c>
      <c r="AP599" t="str">
        <f t="shared" si="22"/>
        <v/>
      </c>
    </row>
    <row r="600" spans="36:42" x14ac:dyDescent="0.25">
      <c r="AJ600" s="7"/>
      <c r="AL600" s="7" t="str">
        <f>+IFERROR(VLOOKUP(AK600,Tabla1[],2,FALSE),"")</f>
        <v/>
      </c>
      <c r="AM600" t="str">
        <f>+IFERROR(VLOOKUP(AL600,[1]!Tabla_áreas[#Data],3,FALSE),"")</f>
        <v/>
      </c>
      <c r="AN600" t="str">
        <f t="shared" si="21"/>
        <v/>
      </c>
      <c r="AO600" t="str">
        <f>IFERROR(VLOOKUP(AN600,[1]!Tabla1[[#All],[HdP Cód Nuevo]:[HdP Nombre]],2,FALSE),"")</f>
        <v/>
      </c>
      <c r="AP600" t="str">
        <f t="shared" si="22"/>
        <v/>
      </c>
    </row>
    <row r="601" spans="36:42" x14ac:dyDescent="0.25">
      <c r="AJ601" s="7"/>
      <c r="AL601" s="7" t="str">
        <f>+IFERROR(VLOOKUP(AK601,Tabla1[],2,FALSE),"")</f>
        <v/>
      </c>
      <c r="AM601" t="str">
        <f>+IFERROR(VLOOKUP(AL601,[1]!Tabla_áreas[#Data],3,FALSE),"")</f>
        <v/>
      </c>
      <c r="AN601" t="str">
        <f t="shared" si="21"/>
        <v/>
      </c>
      <c r="AO601" t="str">
        <f>IFERROR(VLOOKUP(AN601,[1]!Tabla1[[#All],[HdP Cód Nuevo]:[HdP Nombre]],2,FALSE),"")</f>
        <v/>
      </c>
      <c r="AP601" t="str">
        <f t="shared" si="22"/>
        <v/>
      </c>
    </row>
    <row r="602" spans="36:42" x14ac:dyDescent="0.25">
      <c r="AJ602" s="7"/>
      <c r="AL602" s="7" t="str">
        <f>+IFERROR(VLOOKUP(AK602,Tabla1[],2,FALSE),"")</f>
        <v/>
      </c>
      <c r="AM602" t="str">
        <f>+IFERROR(VLOOKUP(AL602,[1]!Tabla_áreas[#Data],3,FALSE),"")</f>
        <v/>
      </c>
      <c r="AN602" t="str">
        <f t="shared" si="21"/>
        <v/>
      </c>
      <c r="AO602" t="str">
        <f>IFERROR(VLOOKUP(AN602,[1]!Tabla1[[#All],[HdP Cód Nuevo]:[HdP Nombre]],2,FALSE),"")</f>
        <v/>
      </c>
      <c r="AP602" t="str">
        <f t="shared" si="22"/>
        <v/>
      </c>
    </row>
    <row r="603" spans="36:42" x14ac:dyDescent="0.25">
      <c r="AJ603" s="7"/>
      <c r="AL603" s="7" t="str">
        <f>+IFERROR(VLOOKUP(AK603,Tabla1[],2,FALSE),"")</f>
        <v/>
      </c>
      <c r="AM603" t="str">
        <f>+IFERROR(VLOOKUP(AL603,[1]!Tabla_áreas[#Data],3,FALSE),"")</f>
        <v/>
      </c>
      <c r="AN603" t="str">
        <f t="shared" si="21"/>
        <v/>
      </c>
      <c r="AO603" t="str">
        <f>IFERROR(VLOOKUP(AN603,[1]!Tabla1[[#All],[HdP Cód Nuevo]:[HdP Nombre]],2,FALSE),"")</f>
        <v/>
      </c>
      <c r="AP603" t="str">
        <f t="shared" si="22"/>
        <v/>
      </c>
    </row>
    <row r="604" spans="36:42" x14ac:dyDescent="0.25">
      <c r="AJ604" s="7"/>
      <c r="AL604" s="7" t="str">
        <f>+IFERROR(VLOOKUP(AK604,Tabla1[],2,FALSE),"")</f>
        <v/>
      </c>
      <c r="AM604" t="str">
        <f>+IFERROR(VLOOKUP(AL604,[1]!Tabla_áreas[#Data],3,FALSE),"")</f>
        <v/>
      </c>
      <c r="AN604" t="str">
        <f t="shared" si="21"/>
        <v/>
      </c>
      <c r="AO604" t="str">
        <f>IFERROR(VLOOKUP(AN604,[1]!Tabla1[[#All],[HdP Cód Nuevo]:[HdP Nombre]],2,FALSE),"")</f>
        <v/>
      </c>
      <c r="AP604" t="str">
        <f t="shared" si="22"/>
        <v/>
      </c>
    </row>
    <row r="605" spans="36:42" x14ac:dyDescent="0.25">
      <c r="AJ605" s="7"/>
      <c r="AL605" s="7" t="str">
        <f>+IFERROR(VLOOKUP(AK605,Tabla1[],2,FALSE),"")</f>
        <v/>
      </c>
      <c r="AM605" t="str">
        <f>+IFERROR(VLOOKUP(AL605,[1]!Tabla_áreas[#Data],3,FALSE),"")</f>
        <v/>
      </c>
      <c r="AN605" t="str">
        <f t="shared" si="21"/>
        <v/>
      </c>
      <c r="AO605" t="str">
        <f>IFERROR(VLOOKUP(AN605,[1]!Tabla1[[#All],[HdP Cód Nuevo]:[HdP Nombre]],2,FALSE),"")</f>
        <v/>
      </c>
      <c r="AP605" t="str">
        <f t="shared" si="22"/>
        <v/>
      </c>
    </row>
    <row r="606" spans="36:42" x14ac:dyDescent="0.25">
      <c r="AJ606" s="7"/>
      <c r="AL606" s="7" t="str">
        <f>+IFERROR(VLOOKUP(AK606,Tabla1[],2,FALSE),"")</f>
        <v/>
      </c>
      <c r="AM606" t="str">
        <f>+IFERROR(VLOOKUP(AL606,[1]!Tabla_áreas[#Data],3,FALSE),"")</f>
        <v/>
      </c>
      <c r="AN606" t="str">
        <f t="shared" si="21"/>
        <v/>
      </c>
      <c r="AO606" t="str">
        <f>IFERROR(VLOOKUP(AN606,[1]!Tabla1[[#All],[HdP Cód Nuevo]:[HdP Nombre]],2,FALSE),"")</f>
        <v/>
      </c>
      <c r="AP606" t="str">
        <f t="shared" si="22"/>
        <v/>
      </c>
    </row>
    <row r="607" spans="36:42" x14ac:dyDescent="0.25">
      <c r="AJ607" s="7"/>
      <c r="AL607" s="7" t="str">
        <f>+IFERROR(VLOOKUP(AK607,Tabla1[],2,FALSE),"")</f>
        <v/>
      </c>
      <c r="AM607" t="str">
        <f>+IFERROR(VLOOKUP(AL607,[1]!Tabla_áreas[#Data],3,FALSE),"")</f>
        <v/>
      </c>
      <c r="AN607" t="str">
        <f t="shared" si="21"/>
        <v/>
      </c>
      <c r="AO607" t="str">
        <f>IFERROR(VLOOKUP(AN607,[1]!Tabla1[[#All],[HdP Cód Nuevo]:[HdP Nombre]],2,FALSE),"")</f>
        <v/>
      </c>
      <c r="AP607" t="str">
        <f t="shared" si="22"/>
        <v/>
      </c>
    </row>
    <row r="608" spans="36:42" x14ac:dyDescent="0.25">
      <c r="AJ608" s="7"/>
      <c r="AL608" s="7" t="str">
        <f>+IFERROR(VLOOKUP(AK608,Tabla1[],2,FALSE),"")</f>
        <v/>
      </c>
      <c r="AM608" t="str">
        <f>+IFERROR(VLOOKUP(AL608,[1]!Tabla_áreas[#Data],3,FALSE),"")</f>
        <v/>
      </c>
      <c r="AN608" t="str">
        <f t="shared" si="21"/>
        <v/>
      </c>
      <c r="AO608" t="str">
        <f>IFERROR(VLOOKUP(AN608,[1]!Tabla1[[#All],[HdP Cód Nuevo]:[HdP Nombre]],2,FALSE),"")</f>
        <v/>
      </c>
      <c r="AP608" t="str">
        <f t="shared" si="22"/>
        <v/>
      </c>
    </row>
    <row r="609" spans="36:42" x14ac:dyDescent="0.25">
      <c r="AJ609" s="7"/>
      <c r="AL609" s="7" t="str">
        <f>+IFERROR(VLOOKUP(AK609,Tabla1[],2,FALSE),"")</f>
        <v/>
      </c>
      <c r="AM609" t="str">
        <f>+IFERROR(VLOOKUP(AL609,[1]!Tabla_áreas[#Data],3,FALSE),"")</f>
        <v/>
      </c>
      <c r="AN609" t="str">
        <f t="shared" si="21"/>
        <v/>
      </c>
      <c r="AO609" t="str">
        <f>IFERROR(VLOOKUP(AN609,[1]!Tabla1[[#All],[HdP Cód Nuevo]:[HdP Nombre]],2,FALSE),"")</f>
        <v/>
      </c>
      <c r="AP609" t="str">
        <f t="shared" si="22"/>
        <v/>
      </c>
    </row>
    <row r="610" spans="36:42" x14ac:dyDescent="0.25">
      <c r="AJ610" s="7"/>
      <c r="AL610" s="7" t="str">
        <f>+IFERROR(VLOOKUP(AK610,Tabla1[],2,FALSE),"")</f>
        <v/>
      </c>
      <c r="AM610" t="str">
        <f>+IFERROR(VLOOKUP(AL610,[1]!Tabla_áreas[#Data],3,FALSE),"")</f>
        <v/>
      </c>
      <c r="AN610" t="str">
        <f t="shared" si="21"/>
        <v/>
      </c>
      <c r="AO610" t="str">
        <f>IFERROR(VLOOKUP(AN610,[1]!Tabla1[[#All],[HdP Cód Nuevo]:[HdP Nombre]],2,FALSE),"")</f>
        <v/>
      </c>
      <c r="AP610" t="str">
        <f t="shared" si="22"/>
        <v/>
      </c>
    </row>
    <row r="611" spans="36:42" x14ac:dyDescent="0.25">
      <c r="AJ611" s="7"/>
      <c r="AL611" s="7" t="str">
        <f>+IFERROR(VLOOKUP(AK611,Tabla1[],2,FALSE),"")</f>
        <v/>
      </c>
      <c r="AM611" t="str">
        <f>+IFERROR(VLOOKUP(AL611,[1]!Tabla_áreas[#Data],3,FALSE),"")</f>
        <v/>
      </c>
      <c r="AN611" t="str">
        <f t="shared" si="21"/>
        <v/>
      </c>
      <c r="AO611" t="str">
        <f>IFERROR(VLOOKUP(AN611,[1]!Tabla1[[#All],[HdP Cód Nuevo]:[HdP Nombre]],2,FALSE),"")</f>
        <v/>
      </c>
      <c r="AP611" t="str">
        <f t="shared" si="22"/>
        <v/>
      </c>
    </row>
    <row r="612" spans="36:42" x14ac:dyDescent="0.25">
      <c r="AJ612" s="7"/>
      <c r="AL612" s="7" t="str">
        <f>+IFERROR(VLOOKUP(AK612,Tabla1[],2,FALSE),"")</f>
        <v/>
      </c>
      <c r="AM612" t="str">
        <f>+IFERROR(VLOOKUP(AL612,[1]!Tabla_áreas[#Data],3,FALSE),"")</f>
        <v/>
      </c>
      <c r="AN612" t="str">
        <f t="shared" si="21"/>
        <v/>
      </c>
      <c r="AO612" t="str">
        <f>IFERROR(VLOOKUP(AN612,[1]!Tabla1[[#All],[HdP Cód Nuevo]:[HdP Nombre]],2,FALSE),"")</f>
        <v/>
      </c>
      <c r="AP612" t="str">
        <f t="shared" si="22"/>
        <v/>
      </c>
    </row>
    <row r="613" spans="36:42" x14ac:dyDescent="0.25">
      <c r="AJ613" s="7"/>
      <c r="AL613" s="7" t="str">
        <f>+IFERROR(VLOOKUP(AK613,Tabla1[],2,FALSE),"")</f>
        <v/>
      </c>
      <c r="AM613" t="str">
        <f>+IFERROR(VLOOKUP(AL613,[1]!Tabla_áreas[#Data],3,FALSE),"")</f>
        <v/>
      </c>
      <c r="AN613" t="str">
        <f t="shared" si="21"/>
        <v/>
      </c>
      <c r="AO613" t="str">
        <f>IFERROR(VLOOKUP(AN613,[1]!Tabla1[[#All],[HdP Cód Nuevo]:[HdP Nombre]],2,FALSE),"")</f>
        <v/>
      </c>
      <c r="AP613" t="str">
        <f t="shared" si="22"/>
        <v/>
      </c>
    </row>
    <row r="614" spans="36:42" x14ac:dyDescent="0.25">
      <c r="AJ614" s="7"/>
      <c r="AL614" s="7" t="str">
        <f>+IFERROR(VLOOKUP(AK614,Tabla1[],2,FALSE),"")</f>
        <v/>
      </c>
      <c r="AM614" t="str">
        <f>+IFERROR(VLOOKUP(AL614,[1]!Tabla_áreas[#Data],3,FALSE),"")</f>
        <v/>
      </c>
      <c r="AN614" t="str">
        <f t="shared" si="21"/>
        <v/>
      </c>
      <c r="AO614" t="str">
        <f>IFERROR(VLOOKUP(AN614,[1]!Tabla1[[#All],[HdP Cód Nuevo]:[HdP Nombre]],2,FALSE),"")</f>
        <v/>
      </c>
      <c r="AP614" t="str">
        <f t="shared" si="22"/>
        <v/>
      </c>
    </row>
    <row r="615" spans="36:42" x14ac:dyDescent="0.25">
      <c r="AJ615" s="7"/>
      <c r="AL615" s="7" t="str">
        <f>+IFERROR(VLOOKUP(AK615,Tabla1[],2,FALSE),"")</f>
        <v/>
      </c>
      <c r="AM615" t="str">
        <f>+IFERROR(VLOOKUP(AL615,[1]!Tabla_áreas[#Data],3,FALSE),"")</f>
        <v/>
      </c>
      <c r="AN615" t="str">
        <f t="shared" si="21"/>
        <v/>
      </c>
      <c r="AO615" t="str">
        <f>IFERROR(VLOOKUP(AN615,[1]!Tabla1[[#All],[HdP Cód Nuevo]:[HdP Nombre]],2,FALSE),"")</f>
        <v/>
      </c>
      <c r="AP615" t="str">
        <f t="shared" si="22"/>
        <v/>
      </c>
    </row>
    <row r="616" spans="36:42" x14ac:dyDescent="0.25">
      <c r="AJ616" s="7"/>
      <c r="AL616" s="7" t="str">
        <f>+IFERROR(VLOOKUP(AK616,Tabla1[],2,FALSE),"")</f>
        <v/>
      </c>
      <c r="AM616" t="str">
        <f>+IFERROR(VLOOKUP(AL616,[1]!Tabla_áreas[#Data],3,FALSE),"")</f>
        <v/>
      </c>
      <c r="AN616" t="str">
        <f t="shared" si="21"/>
        <v/>
      </c>
      <c r="AO616" t="str">
        <f>IFERROR(VLOOKUP(AN616,[1]!Tabla1[[#All],[HdP Cód Nuevo]:[HdP Nombre]],2,FALSE),"")</f>
        <v/>
      </c>
      <c r="AP616" t="str">
        <f t="shared" si="22"/>
        <v/>
      </c>
    </row>
    <row r="617" spans="36:42" x14ac:dyDescent="0.25">
      <c r="AJ617" s="7"/>
      <c r="AL617" s="7" t="str">
        <f>+IFERROR(VLOOKUP(AK617,Tabla1[],2,FALSE),"")</f>
        <v/>
      </c>
      <c r="AM617" t="str">
        <f>+IFERROR(VLOOKUP(AL617,[1]!Tabla_áreas[#Data],3,FALSE),"")</f>
        <v/>
      </c>
      <c r="AN617" t="str">
        <f t="shared" si="21"/>
        <v/>
      </c>
      <c r="AO617" t="str">
        <f>IFERROR(VLOOKUP(AN617,[1]!Tabla1[[#All],[HdP Cód Nuevo]:[HdP Nombre]],2,FALSE),"")</f>
        <v/>
      </c>
      <c r="AP617" t="str">
        <f t="shared" si="22"/>
        <v/>
      </c>
    </row>
    <row r="618" spans="36:42" x14ac:dyDescent="0.25">
      <c r="AJ618" s="7"/>
      <c r="AL618" s="7" t="str">
        <f>+IFERROR(VLOOKUP(AK618,Tabla1[],2,FALSE),"")</f>
        <v/>
      </c>
      <c r="AM618" t="str">
        <f>+IFERROR(VLOOKUP(AL618,[1]!Tabla_áreas[#Data],3,FALSE),"")</f>
        <v/>
      </c>
      <c r="AN618" t="str">
        <f t="shared" si="21"/>
        <v/>
      </c>
      <c r="AO618" t="str">
        <f>IFERROR(VLOOKUP(AN618,[1]!Tabla1[[#All],[HdP Cód Nuevo]:[HdP Nombre]],2,FALSE),"")</f>
        <v/>
      </c>
      <c r="AP618" t="str">
        <f t="shared" si="22"/>
        <v/>
      </c>
    </row>
    <row r="619" spans="36:42" x14ac:dyDescent="0.25">
      <c r="AJ619" s="7"/>
      <c r="AL619" s="7" t="str">
        <f>+IFERROR(VLOOKUP(AK619,Tabla1[],2,FALSE),"")</f>
        <v/>
      </c>
      <c r="AM619" t="str">
        <f>+IFERROR(VLOOKUP(AL619,[1]!Tabla_áreas[#Data],3,FALSE),"")</f>
        <v/>
      </c>
      <c r="AN619" t="str">
        <f t="shared" si="21"/>
        <v/>
      </c>
      <c r="AO619" t="str">
        <f>IFERROR(VLOOKUP(AN619,[1]!Tabla1[[#All],[HdP Cód Nuevo]:[HdP Nombre]],2,FALSE),"")</f>
        <v/>
      </c>
      <c r="AP619" t="str">
        <f t="shared" si="22"/>
        <v/>
      </c>
    </row>
    <row r="620" spans="36:42" x14ac:dyDescent="0.25">
      <c r="AJ620" s="7"/>
      <c r="AL620" s="7" t="str">
        <f>+IFERROR(VLOOKUP(AK620,Tabla1[],2,FALSE),"")</f>
        <v/>
      </c>
      <c r="AM620" t="str">
        <f>+IFERROR(VLOOKUP(AL620,[1]!Tabla_áreas[#Data],3,FALSE),"")</f>
        <v/>
      </c>
      <c r="AN620" t="str">
        <f t="shared" si="21"/>
        <v/>
      </c>
      <c r="AO620" t="str">
        <f>IFERROR(VLOOKUP(AN620,[1]!Tabla1[[#All],[HdP Cód Nuevo]:[HdP Nombre]],2,FALSE),"")</f>
        <v/>
      </c>
      <c r="AP620" t="str">
        <f t="shared" si="22"/>
        <v/>
      </c>
    </row>
    <row r="621" spans="36:42" x14ac:dyDescent="0.25">
      <c r="AJ621" s="7"/>
      <c r="AL621" s="7" t="str">
        <f>+IFERROR(VLOOKUP(AK621,Tabla1[],2,FALSE),"")</f>
        <v/>
      </c>
      <c r="AM621" t="str">
        <f>+IFERROR(VLOOKUP(AL621,[1]!Tabla_áreas[#Data],3,FALSE),"")</f>
        <v/>
      </c>
      <c r="AN621" t="str">
        <f t="shared" si="21"/>
        <v/>
      </c>
      <c r="AO621" t="str">
        <f>IFERROR(VLOOKUP(AN621,[1]!Tabla1[[#All],[HdP Cód Nuevo]:[HdP Nombre]],2,FALSE),"")</f>
        <v/>
      </c>
      <c r="AP621" t="str">
        <f t="shared" si="22"/>
        <v/>
      </c>
    </row>
    <row r="622" spans="36:42" x14ac:dyDescent="0.25">
      <c r="AJ622" s="7"/>
      <c r="AL622" s="7" t="str">
        <f>+IFERROR(VLOOKUP(AK622,Tabla1[],2,FALSE),"")</f>
        <v/>
      </c>
      <c r="AM622" t="str">
        <f>+IFERROR(VLOOKUP(AL622,[1]!Tabla_áreas[#Data],3,FALSE),"")</f>
        <v/>
      </c>
      <c r="AN622" t="str">
        <f t="shared" si="21"/>
        <v/>
      </c>
      <c r="AO622" t="str">
        <f>IFERROR(VLOOKUP(AN622,[1]!Tabla1[[#All],[HdP Cód Nuevo]:[HdP Nombre]],2,FALSE),"")</f>
        <v/>
      </c>
      <c r="AP622" t="str">
        <f t="shared" si="22"/>
        <v/>
      </c>
    </row>
    <row r="623" spans="36:42" x14ac:dyDescent="0.25">
      <c r="AJ623" s="7"/>
      <c r="AL623" s="7" t="str">
        <f>+IFERROR(VLOOKUP(AK623,Tabla1[],2,FALSE),"")</f>
        <v/>
      </c>
      <c r="AM623" t="str">
        <f>+IFERROR(VLOOKUP(AL623,[1]!Tabla_áreas[#Data],3,FALSE),"")</f>
        <v/>
      </c>
      <c r="AN623" t="str">
        <f t="shared" si="21"/>
        <v/>
      </c>
      <c r="AO623" t="str">
        <f>IFERROR(VLOOKUP(AN623,[1]!Tabla1[[#All],[HdP Cód Nuevo]:[HdP Nombre]],2,FALSE),"")</f>
        <v/>
      </c>
      <c r="AP623" t="str">
        <f t="shared" si="22"/>
        <v/>
      </c>
    </row>
    <row r="624" spans="36:42" x14ac:dyDescent="0.25">
      <c r="AJ624" s="7"/>
      <c r="AL624" s="7" t="str">
        <f>+IFERROR(VLOOKUP(AK624,Tabla1[],2,FALSE),"")</f>
        <v/>
      </c>
      <c r="AM624" t="str">
        <f>+IFERROR(VLOOKUP(AL624,[1]!Tabla_áreas[#Data],3,FALSE),"")</f>
        <v/>
      </c>
      <c r="AN624" t="str">
        <f t="shared" si="21"/>
        <v/>
      </c>
      <c r="AO624" t="str">
        <f>IFERROR(VLOOKUP(AN624,[1]!Tabla1[[#All],[HdP Cód Nuevo]:[HdP Nombre]],2,FALSE),"")</f>
        <v/>
      </c>
      <c r="AP624" t="str">
        <f t="shared" si="22"/>
        <v/>
      </c>
    </row>
    <row r="625" spans="36:42" x14ac:dyDescent="0.25">
      <c r="AJ625" s="7"/>
      <c r="AL625" s="7" t="str">
        <f>+IFERROR(VLOOKUP(AK625,Tabla1[],2,FALSE),"")</f>
        <v/>
      </c>
      <c r="AM625" t="str">
        <f>+IFERROR(VLOOKUP(AL625,[1]!Tabla_áreas[#Data],3,FALSE),"")</f>
        <v/>
      </c>
      <c r="AN625" t="str">
        <f t="shared" si="21"/>
        <v/>
      </c>
      <c r="AO625" t="str">
        <f>IFERROR(VLOOKUP(AN625,[1]!Tabla1[[#All],[HdP Cód Nuevo]:[HdP Nombre]],2,FALSE),"")</f>
        <v/>
      </c>
      <c r="AP625" t="str">
        <f t="shared" si="22"/>
        <v/>
      </c>
    </row>
    <row r="626" spans="36:42" x14ac:dyDescent="0.25">
      <c r="AJ626" s="7"/>
      <c r="AL626" s="7" t="str">
        <f>+IFERROR(VLOOKUP(AK626,Tabla1[],2,FALSE),"")</f>
        <v/>
      </c>
      <c r="AM626" t="str">
        <f>+IFERROR(VLOOKUP(AL626,[1]!Tabla_áreas[#Data],3,FALSE),"")</f>
        <v/>
      </c>
      <c r="AN626" t="str">
        <f t="shared" si="21"/>
        <v/>
      </c>
      <c r="AO626" t="str">
        <f>IFERROR(VLOOKUP(AN626,[1]!Tabla1[[#All],[HdP Cód Nuevo]:[HdP Nombre]],2,FALSE),"")</f>
        <v/>
      </c>
      <c r="AP626" t="str">
        <f t="shared" si="22"/>
        <v/>
      </c>
    </row>
    <row r="627" spans="36:42" x14ac:dyDescent="0.25">
      <c r="AJ627" s="7"/>
      <c r="AL627" s="7" t="str">
        <f>+IFERROR(VLOOKUP(AK627,Tabla1[],2,FALSE),"")</f>
        <v/>
      </c>
      <c r="AM627" t="str">
        <f>+IFERROR(VLOOKUP(AL627,[1]!Tabla_áreas[#Data],3,FALSE),"")</f>
        <v/>
      </c>
      <c r="AN627" t="str">
        <f t="shared" si="21"/>
        <v/>
      </c>
      <c r="AO627" t="str">
        <f>IFERROR(VLOOKUP(AN627,[1]!Tabla1[[#All],[HdP Cód Nuevo]:[HdP Nombre]],2,FALSE),"")</f>
        <v/>
      </c>
      <c r="AP627" t="str">
        <f t="shared" si="22"/>
        <v/>
      </c>
    </row>
    <row r="628" spans="36:42" x14ac:dyDescent="0.25">
      <c r="AJ628" s="7"/>
      <c r="AL628" s="7" t="str">
        <f>+IFERROR(VLOOKUP(AK628,Tabla1[],2,FALSE),"")</f>
        <v/>
      </c>
      <c r="AM628" t="str">
        <f>+IFERROR(VLOOKUP(AL628,[1]!Tabla_áreas[#Data],3,FALSE),"")</f>
        <v/>
      </c>
      <c r="AN628" t="str">
        <f t="shared" si="21"/>
        <v/>
      </c>
      <c r="AO628" t="str">
        <f>IFERROR(VLOOKUP(AN628,[1]!Tabla1[[#All],[HdP Cód Nuevo]:[HdP Nombre]],2,FALSE),"")</f>
        <v/>
      </c>
      <c r="AP628" t="str">
        <f t="shared" si="22"/>
        <v/>
      </c>
    </row>
    <row r="629" spans="36:42" x14ac:dyDescent="0.25">
      <c r="AJ629" s="7"/>
      <c r="AL629" s="7" t="str">
        <f>+IFERROR(VLOOKUP(AK629,Tabla1[],2,FALSE),"")</f>
        <v/>
      </c>
      <c r="AM629" t="str">
        <f>+IFERROR(VLOOKUP(AL629,[1]!Tabla_áreas[#Data],3,FALSE),"")</f>
        <v/>
      </c>
      <c r="AN629" t="str">
        <f t="shared" si="21"/>
        <v/>
      </c>
      <c r="AO629" t="str">
        <f>IFERROR(VLOOKUP(AN629,[1]!Tabla1[[#All],[HdP Cód Nuevo]:[HdP Nombre]],2,FALSE),"")</f>
        <v/>
      </c>
      <c r="AP629" t="str">
        <f t="shared" si="22"/>
        <v/>
      </c>
    </row>
    <row r="630" spans="36:42" x14ac:dyDescent="0.25">
      <c r="AJ630" s="7"/>
      <c r="AL630" s="7" t="str">
        <f>+IFERROR(VLOOKUP(AK630,Tabla1[],2,FALSE),"")</f>
        <v/>
      </c>
      <c r="AM630" t="str">
        <f>+IFERROR(VLOOKUP(AL630,[1]!Tabla_áreas[#Data],3,FALSE),"")</f>
        <v/>
      </c>
      <c r="AN630" t="str">
        <f t="shared" si="21"/>
        <v/>
      </c>
      <c r="AO630" t="str">
        <f>IFERROR(VLOOKUP(AN630,[1]!Tabla1[[#All],[HdP Cód Nuevo]:[HdP Nombre]],2,FALSE),"")</f>
        <v/>
      </c>
      <c r="AP630" t="str">
        <f t="shared" si="22"/>
        <v/>
      </c>
    </row>
    <row r="631" spans="36:42" x14ac:dyDescent="0.25">
      <c r="AJ631" s="7"/>
      <c r="AL631" s="7" t="str">
        <f>+IFERROR(VLOOKUP(AK631,Tabla1[],2,FALSE),"")</f>
        <v/>
      </c>
      <c r="AM631" t="str">
        <f>+IFERROR(VLOOKUP(AL631,[1]!Tabla_áreas[#Data],3,FALSE),"")</f>
        <v/>
      </c>
      <c r="AN631" t="str">
        <f t="shared" si="21"/>
        <v/>
      </c>
      <c r="AO631" t="str">
        <f>IFERROR(VLOOKUP(AN631,[1]!Tabla1[[#All],[HdP Cód Nuevo]:[HdP Nombre]],2,FALSE),"")</f>
        <v/>
      </c>
      <c r="AP631" t="str">
        <f t="shared" si="22"/>
        <v/>
      </c>
    </row>
    <row r="632" spans="36:42" x14ac:dyDescent="0.25">
      <c r="AJ632" s="7"/>
      <c r="AL632" s="7" t="str">
        <f>+IFERROR(VLOOKUP(AK632,Tabla1[],2,FALSE),"")</f>
        <v/>
      </c>
      <c r="AM632" t="str">
        <f>+IFERROR(VLOOKUP(AL632,[1]!Tabla_áreas[#Data],3,FALSE),"")</f>
        <v/>
      </c>
      <c r="AN632" t="str">
        <f t="shared" si="21"/>
        <v/>
      </c>
      <c r="AO632" t="str">
        <f>IFERROR(VLOOKUP(AN632,[1]!Tabla1[[#All],[HdP Cód Nuevo]:[HdP Nombre]],2,FALSE),"")</f>
        <v/>
      </c>
      <c r="AP632" t="str">
        <f t="shared" si="22"/>
        <v/>
      </c>
    </row>
    <row r="633" spans="36:42" x14ac:dyDescent="0.25">
      <c r="AJ633" s="7"/>
      <c r="AL633" s="7" t="str">
        <f>+IFERROR(VLOOKUP(AK633,Tabla1[],2,FALSE),"")</f>
        <v/>
      </c>
      <c r="AM633" t="str">
        <f>+IFERROR(VLOOKUP(AL633,[1]!Tabla_áreas[#Data],3,FALSE),"")</f>
        <v/>
      </c>
      <c r="AN633" t="str">
        <f t="shared" si="21"/>
        <v/>
      </c>
      <c r="AO633" t="str">
        <f>IFERROR(VLOOKUP(AN633,[1]!Tabla1[[#All],[HdP Cód Nuevo]:[HdP Nombre]],2,FALSE),"")</f>
        <v/>
      </c>
      <c r="AP633" t="str">
        <f t="shared" si="22"/>
        <v/>
      </c>
    </row>
    <row r="634" spans="36:42" x14ac:dyDescent="0.25">
      <c r="AJ634" s="7"/>
      <c r="AL634" s="7" t="str">
        <f>+IFERROR(VLOOKUP(AK634,Tabla1[],2,FALSE),"")</f>
        <v/>
      </c>
      <c r="AM634" t="str">
        <f>+IFERROR(VLOOKUP(AL634,[1]!Tabla_áreas[#Data],3,FALSE),"")</f>
        <v/>
      </c>
      <c r="AN634" t="str">
        <f t="shared" si="21"/>
        <v/>
      </c>
      <c r="AO634" t="str">
        <f>IFERROR(VLOOKUP(AN634,[1]!Tabla1[[#All],[HdP Cód Nuevo]:[HdP Nombre]],2,FALSE),"")</f>
        <v/>
      </c>
      <c r="AP634" t="str">
        <f t="shared" si="22"/>
        <v/>
      </c>
    </row>
    <row r="635" spans="36:42" x14ac:dyDescent="0.25">
      <c r="AJ635" s="7"/>
      <c r="AL635" s="7" t="str">
        <f>+IFERROR(VLOOKUP(AK635,Tabla1[],2,FALSE),"")</f>
        <v/>
      </c>
      <c r="AM635" t="str">
        <f>+IFERROR(VLOOKUP(AL635,[1]!Tabla_áreas[#Data],3,FALSE),"")</f>
        <v/>
      </c>
      <c r="AN635" t="str">
        <f t="shared" si="21"/>
        <v/>
      </c>
      <c r="AO635" t="str">
        <f>IFERROR(VLOOKUP(AN635,[1]!Tabla1[[#All],[HdP Cód Nuevo]:[HdP Nombre]],2,FALSE),"")</f>
        <v/>
      </c>
      <c r="AP635" t="str">
        <f t="shared" si="22"/>
        <v/>
      </c>
    </row>
    <row r="636" spans="36:42" x14ac:dyDescent="0.25">
      <c r="AJ636" s="7"/>
      <c r="AL636" s="7" t="str">
        <f>+IFERROR(VLOOKUP(AK636,Tabla1[],2,FALSE),"")</f>
        <v/>
      </c>
      <c r="AM636" t="str">
        <f>+IFERROR(VLOOKUP(AL636,[1]!Tabla_áreas[#Data],3,FALSE),"")</f>
        <v/>
      </c>
      <c r="AN636" t="str">
        <f t="shared" si="21"/>
        <v/>
      </c>
      <c r="AO636" t="str">
        <f>IFERROR(VLOOKUP(AN636,[1]!Tabla1[[#All],[HdP Cód Nuevo]:[HdP Nombre]],2,FALSE),"")</f>
        <v/>
      </c>
      <c r="AP636" t="str">
        <f t="shared" si="22"/>
        <v/>
      </c>
    </row>
    <row r="637" spans="36:42" x14ac:dyDescent="0.25">
      <c r="AJ637" s="7"/>
      <c r="AL637" s="7" t="str">
        <f>+IFERROR(VLOOKUP(AK637,Tabla1[],2,FALSE),"")</f>
        <v/>
      </c>
      <c r="AM637" t="str">
        <f>+IFERROR(VLOOKUP(AL637,[1]!Tabla_áreas[#Data],3,FALSE),"")</f>
        <v/>
      </c>
      <c r="AN637" t="str">
        <f t="shared" si="21"/>
        <v/>
      </c>
      <c r="AO637" t="str">
        <f>IFERROR(VLOOKUP(AN637,[1]!Tabla1[[#All],[HdP Cód Nuevo]:[HdP Nombre]],2,FALSE),"")</f>
        <v/>
      </c>
      <c r="AP637" t="str">
        <f t="shared" si="22"/>
        <v/>
      </c>
    </row>
    <row r="638" spans="36:42" x14ac:dyDescent="0.25">
      <c r="AJ638" s="7"/>
      <c r="AL638" s="7" t="str">
        <f>+IFERROR(VLOOKUP(AK638,Tabla1[],2,FALSE),"")</f>
        <v/>
      </c>
      <c r="AM638" t="str">
        <f>+IFERROR(VLOOKUP(AL638,[1]!Tabla_áreas[#Data],3,FALSE),"")</f>
        <v/>
      </c>
      <c r="AN638" t="str">
        <f t="shared" si="21"/>
        <v/>
      </c>
      <c r="AO638" t="str">
        <f>IFERROR(VLOOKUP(AN638,[1]!Tabla1[[#All],[HdP Cód Nuevo]:[HdP Nombre]],2,FALSE),"")</f>
        <v/>
      </c>
      <c r="AP638" t="str">
        <f t="shared" si="22"/>
        <v/>
      </c>
    </row>
    <row r="639" spans="36:42" x14ac:dyDescent="0.25">
      <c r="AJ639" s="7"/>
      <c r="AL639" s="7" t="str">
        <f>+IFERROR(VLOOKUP(AK639,Tabla1[],2,FALSE),"")</f>
        <v/>
      </c>
      <c r="AM639" t="str">
        <f>+IFERROR(VLOOKUP(AL639,[1]!Tabla_áreas[#Data],3,FALSE),"")</f>
        <v/>
      </c>
      <c r="AN639" t="str">
        <f t="shared" si="21"/>
        <v/>
      </c>
      <c r="AO639" t="str">
        <f>IFERROR(VLOOKUP(AN639,[1]!Tabla1[[#All],[HdP Cód Nuevo]:[HdP Nombre]],2,FALSE),"")</f>
        <v/>
      </c>
      <c r="AP639" t="str">
        <f t="shared" si="22"/>
        <v/>
      </c>
    </row>
    <row r="640" spans="36:42" x14ac:dyDescent="0.25">
      <c r="AJ640" s="7"/>
      <c r="AL640" s="7" t="str">
        <f>+IFERROR(VLOOKUP(AK640,Tabla1[],2,FALSE),"")</f>
        <v/>
      </c>
      <c r="AM640" t="str">
        <f>+IFERROR(VLOOKUP(AL640,[1]!Tabla_áreas[#Data],3,FALSE),"")</f>
        <v/>
      </c>
      <c r="AN640" t="str">
        <f t="shared" si="21"/>
        <v/>
      </c>
      <c r="AO640" t="str">
        <f>IFERROR(VLOOKUP(AN640,[1]!Tabla1[[#All],[HdP Cód Nuevo]:[HdP Nombre]],2,FALSE),"")</f>
        <v/>
      </c>
      <c r="AP640" t="str">
        <f t="shared" si="22"/>
        <v/>
      </c>
    </row>
    <row r="641" spans="36:42" x14ac:dyDescent="0.25">
      <c r="AJ641" s="7"/>
      <c r="AL641" s="7" t="str">
        <f>+IFERROR(VLOOKUP(AK641,Tabla1[],2,FALSE),"")</f>
        <v/>
      </c>
      <c r="AM641" t="str">
        <f>+IFERROR(VLOOKUP(AL641,[1]!Tabla_áreas[#Data],3,FALSE),"")</f>
        <v/>
      </c>
      <c r="AN641" t="str">
        <f t="shared" si="21"/>
        <v/>
      </c>
      <c r="AO641" t="str">
        <f>IFERROR(VLOOKUP(AN641,[1]!Tabla1[[#All],[HdP Cód Nuevo]:[HdP Nombre]],2,FALSE),"")</f>
        <v/>
      </c>
      <c r="AP641" t="str">
        <f t="shared" si="22"/>
        <v/>
      </c>
    </row>
    <row r="642" spans="36:42" x14ac:dyDescent="0.25">
      <c r="AJ642" s="7"/>
      <c r="AL642" s="7" t="str">
        <f>+IFERROR(VLOOKUP(AK642,Tabla1[],2,FALSE),"")</f>
        <v/>
      </c>
      <c r="AM642" t="str">
        <f>+IFERROR(VLOOKUP(AL642,[1]!Tabla_áreas[#Data],3,FALSE),"")</f>
        <v/>
      </c>
      <c r="AN642" t="str">
        <f t="shared" si="21"/>
        <v/>
      </c>
      <c r="AO642" t="str">
        <f>IFERROR(VLOOKUP(AN642,[1]!Tabla1[[#All],[HdP Cód Nuevo]:[HdP Nombre]],2,FALSE),"")</f>
        <v/>
      </c>
      <c r="AP642" t="str">
        <f t="shared" si="22"/>
        <v/>
      </c>
    </row>
    <row r="643" spans="36:42" x14ac:dyDescent="0.25">
      <c r="AJ643" s="7"/>
      <c r="AL643" s="7" t="str">
        <f>+IFERROR(VLOOKUP(AK643,Tabla1[],2,FALSE),"")</f>
        <v/>
      </c>
      <c r="AM643" t="str">
        <f>+IFERROR(VLOOKUP(AL643,[1]!Tabla_áreas[#Data],3,FALSE),"")</f>
        <v/>
      </c>
      <c r="AN643" t="str">
        <f t="shared" ref="AN643:AN674" si="23">IF(AL643="","",AL643&amp;"-"&amp;RIGHT(AK643,5))</f>
        <v/>
      </c>
      <c r="AO643" t="str">
        <f>IFERROR(VLOOKUP(AN643,[1]!Tabla1[[#All],[HdP Cód Nuevo]:[HdP Nombre]],2,FALSE),"")</f>
        <v/>
      </c>
      <c r="AP643" t="str">
        <f t="shared" si="22"/>
        <v/>
      </c>
    </row>
    <row r="644" spans="36:42" x14ac:dyDescent="0.25">
      <c r="AJ644" s="7"/>
      <c r="AL644" s="7" t="str">
        <f>+IFERROR(VLOOKUP(AK644,Tabla1[],2,FALSE),"")</f>
        <v/>
      </c>
      <c r="AM644" t="str">
        <f>+IFERROR(VLOOKUP(AL644,[1]!Tabla_áreas[#Data],3,FALSE),"")</f>
        <v/>
      </c>
      <c r="AN644" t="str">
        <f t="shared" si="23"/>
        <v/>
      </c>
      <c r="AO644" t="str">
        <f>IFERROR(VLOOKUP(AN644,[1]!Tabla1[[#All],[HdP Cód Nuevo]:[HdP Nombre]],2,FALSE),"")</f>
        <v/>
      </c>
      <c r="AP644" t="str">
        <f t="shared" si="22"/>
        <v/>
      </c>
    </row>
    <row r="645" spans="36:42" x14ac:dyDescent="0.25">
      <c r="AJ645" s="7"/>
      <c r="AL645" s="7" t="str">
        <f>+IFERROR(VLOOKUP(AK645,Tabla1[],2,FALSE),"")</f>
        <v/>
      </c>
      <c r="AM645" t="str">
        <f>+IFERROR(VLOOKUP(AL645,[1]!Tabla_áreas[#Data],3,FALSE),"")</f>
        <v/>
      </c>
      <c r="AN645" t="str">
        <f t="shared" si="23"/>
        <v/>
      </c>
      <c r="AO645" t="str">
        <f>IFERROR(VLOOKUP(AN645,[1]!Tabla1[[#All],[HdP Cód Nuevo]:[HdP Nombre]],2,FALSE),"")</f>
        <v/>
      </c>
      <c r="AP645" t="str">
        <f t="shared" si="22"/>
        <v/>
      </c>
    </row>
    <row r="646" spans="36:42" x14ac:dyDescent="0.25">
      <c r="AJ646" s="7"/>
      <c r="AL646" s="7" t="str">
        <f>+IFERROR(VLOOKUP(AK646,Tabla1[],2,FALSE),"")</f>
        <v/>
      </c>
      <c r="AM646" t="str">
        <f>+IFERROR(VLOOKUP(AL646,[1]!Tabla_áreas[#Data],3,FALSE),"")</f>
        <v/>
      </c>
      <c r="AN646" t="str">
        <f t="shared" si="23"/>
        <v/>
      </c>
      <c r="AO646" t="str">
        <f>IFERROR(VLOOKUP(AN646,[1]!Tabla1[[#All],[HdP Cód Nuevo]:[HdP Nombre]],2,FALSE),"")</f>
        <v/>
      </c>
      <c r="AP646" t="str">
        <f t="shared" si="22"/>
        <v/>
      </c>
    </row>
    <row r="647" spans="36:42" x14ac:dyDescent="0.25">
      <c r="AJ647" s="7"/>
      <c r="AL647" s="7" t="str">
        <f>+IFERROR(VLOOKUP(AK647,Tabla1[],2,FALSE),"")</f>
        <v/>
      </c>
      <c r="AM647" t="str">
        <f>+IFERROR(VLOOKUP(AL647,[1]!Tabla_áreas[#Data],3,FALSE),"")</f>
        <v/>
      </c>
      <c r="AN647" t="str">
        <f t="shared" si="23"/>
        <v/>
      </c>
      <c r="AO647" t="str">
        <f>IFERROR(VLOOKUP(AN647,[1]!Tabla1[[#All],[HdP Cód Nuevo]:[HdP Nombre]],2,FALSE),"")</f>
        <v/>
      </c>
      <c r="AP647" t="str">
        <f t="shared" si="22"/>
        <v/>
      </c>
    </row>
    <row r="648" spans="36:42" x14ac:dyDescent="0.25">
      <c r="AJ648" s="7"/>
      <c r="AL648" s="7" t="str">
        <f>+IFERROR(VLOOKUP(AK648,Tabla1[],2,FALSE),"")</f>
        <v/>
      </c>
      <c r="AM648" t="str">
        <f>+IFERROR(VLOOKUP(AL648,[1]!Tabla_áreas[#Data],3,FALSE),"")</f>
        <v/>
      </c>
      <c r="AN648" t="str">
        <f t="shared" si="23"/>
        <v/>
      </c>
      <c r="AO648" t="str">
        <f>IFERROR(VLOOKUP(AN648,[1]!Tabla1[[#All],[HdP Cód Nuevo]:[HdP Nombre]],2,FALSE),"")</f>
        <v/>
      </c>
      <c r="AP648" t="str">
        <f t="shared" si="22"/>
        <v/>
      </c>
    </row>
    <row r="649" spans="36:42" x14ac:dyDescent="0.25">
      <c r="AJ649" s="7"/>
      <c r="AL649" s="7" t="str">
        <f>+IFERROR(VLOOKUP(AK649,Tabla1[],2,FALSE),"")</f>
        <v/>
      </c>
      <c r="AM649" t="str">
        <f>+IFERROR(VLOOKUP(AL649,[1]!Tabla_áreas[#Data],3,FALSE),"")</f>
        <v/>
      </c>
      <c r="AN649" t="str">
        <f t="shared" si="23"/>
        <v/>
      </c>
      <c r="AO649" t="str">
        <f>IFERROR(VLOOKUP(AN649,[1]!Tabla1[[#All],[HdP Cód Nuevo]:[HdP Nombre]],2,FALSE),"")</f>
        <v/>
      </c>
      <c r="AP649" t="str">
        <f t="shared" si="22"/>
        <v/>
      </c>
    </row>
    <row r="650" spans="36:42" x14ac:dyDescent="0.25">
      <c r="AJ650" s="7"/>
      <c r="AL650" s="7" t="str">
        <f>+IFERROR(VLOOKUP(AK650,Tabla1[],2,FALSE),"")</f>
        <v/>
      </c>
      <c r="AM650" t="str">
        <f>+IFERROR(VLOOKUP(AL650,[1]!Tabla_áreas[#Data],3,FALSE),"")</f>
        <v/>
      </c>
      <c r="AN650" t="str">
        <f t="shared" si="23"/>
        <v/>
      </c>
      <c r="AO650" t="str">
        <f>IFERROR(VLOOKUP(AN650,[1]!Tabla1[[#All],[HdP Cód Nuevo]:[HdP Nombre]],2,FALSE),"")</f>
        <v/>
      </c>
      <c r="AP650" t="str">
        <f t="shared" si="22"/>
        <v/>
      </c>
    </row>
    <row r="651" spans="36:42" x14ac:dyDescent="0.25">
      <c r="AJ651" s="7"/>
      <c r="AL651" s="7" t="str">
        <f>+IFERROR(VLOOKUP(AK651,Tabla1[],2,FALSE),"")</f>
        <v/>
      </c>
      <c r="AM651" t="str">
        <f>+IFERROR(VLOOKUP(AL651,[1]!Tabla_áreas[#Data],3,FALSE),"")</f>
        <v/>
      </c>
      <c r="AN651" t="str">
        <f t="shared" si="23"/>
        <v/>
      </c>
      <c r="AO651" t="str">
        <f>IFERROR(VLOOKUP(AN651,[1]!Tabla1[[#All],[HdP Cód Nuevo]:[HdP Nombre]],2,FALSE),"")</f>
        <v/>
      </c>
      <c r="AP651" t="str">
        <f t="shared" si="22"/>
        <v/>
      </c>
    </row>
    <row r="652" spans="36:42" x14ac:dyDescent="0.25">
      <c r="AJ652" s="7"/>
      <c r="AL652" s="7" t="str">
        <f>+IFERROR(VLOOKUP(AK652,Tabla1[],2,FALSE),"")</f>
        <v/>
      </c>
      <c r="AM652" t="str">
        <f>+IFERROR(VLOOKUP(AL652,[1]!Tabla_áreas[#Data],3,FALSE),"")</f>
        <v/>
      </c>
      <c r="AN652" t="str">
        <f t="shared" si="23"/>
        <v/>
      </c>
      <c r="AO652" t="str">
        <f>IFERROR(VLOOKUP(AN652,[1]!Tabla1[[#All],[HdP Cód Nuevo]:[HdP Nombre]],2,FALSE),"")</f>
        <v/>
      </c>
      <c r="AP652" t="str">
        <f t="shared" si="22"/>
        <v/>
      </c>
    </row>
    <row r="653" spans="36:42" x14ac:dyDescent="0.25">
      <c r="AJ653" s="7"/>
      <c r="AL653" s="7" t="str">
        <f>+IFERROR(VLOOKUP(AK653,Tabla1[],2,FALSE),"")</f>
        <v/>
      </c>
      <c r="AM653" t="str">
        <f>+IFERROR(VLOOKUP(AL653,[1]!Tabla_áreas[#Data],3,FALSE),"")</f>
        <v/>
      </c>
      <c r="AN653" t="str">
        <f t="shared" si="23"/>
        <v/>
      </c>
      <c r="AO653" t="str">
        <f>IFERROR(VLOOKUP(AN653,[1]!Tabla1[[#All],[HdP Cód Nuevo]:[HdP Nombre]],2,FALSE),"")</f>
        <v/>
      </c>
      <c r="AP653" t="str">
        <f t="shared" si="22"/>
        <v/>
      </c>
    </row>
    <row r="654" spans="36:42" x14ac:dyDescent="0.25">
      <c r="AJ654" s="7"/>
      <c r="AL654" s="7" t="str">
        <f>+IFERROR(VLOOKUP(AK654,Tabla1[],2,FALSE),"")</f>
        <v/>
      </c>
      <c r="AM654" t="str">
        <f>+IFERROR(VLOOKUP(AL654,[1]!Tabla_áreas[#Data],3,FALSE),"")</f>
        <v/>
      </c>
      <c r="AN654" t="str">
        <f t="shared" si="23"/>
        <v/>
      </c>
      <c r="AO654" t="str">
        <f>IFERROR(VLOOKUP(AN654,[1]!Tabla1[[#All],[HdP Cód Nuevo]:[HdP Nombre]],2,FALSE),"")</f>
        <v/>
      </c>
      <c r="AP654" t="str">
        <f t="shared" si="22"/>
        <v/>
      </c>
    </row>
    <row r="655" spans="36:42" x14ac:dyDescent="0.25">
      <c r="AJ655" s="7"/>
      <c r="AL655" s="7" t="str">
        <f>+IFERROR(VLOOKUP(AK655,Tabla1[],2,FALSE),"")</f>
        <v/>
      </c>
      <c r="AM655" t="str">
        <f>+IFERROR(VLOOKUP(AL655,[1]!Tabla_áreas[#Data],3,FALSE),"")</f>
        <v/>
      </c>
      <c r="AN655" t="str">
        <f t="shared" si="23"/>
        <v/>
      </c>
      <c r="AO655" t="str">
        <f>IFERROR(VLOOKUP(AN655,[1]!Tabla1[[#All],[HdP Cód Nuevo]:[HdP Nombre]],2,FALSE),"")</f>
        <v/>
      </c>
      <c r="AP655" t="str">
        <f t="shared" si="22"/>
        <v/>
      </c>
    </row>
    <row r="656" spans="36:42" x14ac:dyDescent="0.25">
      <c r="AJ656" s="7"/>
      <c r="AL656" s="7" t="str">
        <f>+IFERROR(VLOOKUP(AK656,Tabla1[],2,FALSE),"")</f>
        <v/>
      </c>
      <c r="AM656" t="str">
        <f>+IFERROR(VLOOKUP(AL656,[1]!Tabla_áreas[#Data],3,FALSE),"")</f>
        <v/>
      </c>
      <c r="AN656" t="str">
        <f t="shared" si="23"/>
        <v/>
      </c>
      <c r="AO656" t="str">
        <f>IFERROR(VLOOKUP(AN656,[1]!Tabla1[[#All],[HdP Cód Nuevo]:[HdP Nombre]],2,FALSE),"")</f>
        <v/>
      </c>
      <c r="AP656" t="str">
        <f t="shared" si="22"/>
        <v/>
      </c>
    </row>
    <row r="657" spans="36:42" x14ac:dyDescent="0.25">
      <c r="AJ657" s="7"/>
      <c r="AL657" s="7" t="str">
        <f>+IFERROR(VLOOKUP(AK657,Tabla1[],2,FALSE),"")</f>
        <v/>
      </c>
      <c r="AM657" t="str">
        <f>+IFERROR(VLOOKUP(AL657,[1]!Tabla_áreas[#Data],3,FALSE),"")</f>
        <v/>
      </c>
      <c r="AN657" t="str">
        <f t="shared" si="23"/>
        <v/>
      </c>
      <c r="AO657" t="str">
        <f>IFERROR(VLOOKUP(AN657,[1]!Tabla1[[#All],[HdP Cód Nuevo]:[HdP Nombre]],2,FALSE),"")</f>
        <v/>
      </c>
      <c r="AP657" t="str">
        <f t="shared" si="22"/>
        <v/>
      </c>
    </row>
    <row r="658" spans="36:42" x14ac:dyDescent="0.25">
      <c r="AJ658" s="7"/>
      <c r="AL658" s="7" t="str">
        <f>+IFERROR(VLOOKUP(AK658,Tabla1[],2,FALSE),"")</f>
        <v/>
      </c>
      <c r="AM658" t="str">
        <f>+IFERROR(VLOOKUP(AL658,[1]!Tabla_áreas[#Data],3,FALSE),"")</f>
        <v/>
      </c>
      <c r="AN658" t="str">
        <f t="shared" si="23"/>
        <v/>
      </c>
      <c r="AO658" t="str">
        <f>IFERROR(VLOOKUP(AN658,[1]!Tabla1[[#All],[HdP Cód Nuevo]:[HdP Nombre]],2,FALSE),"")</f>
        <v/>
      </c>
      <c r="AP658" t="str">
        <f t="shared" si="22"/>
        <v/>
      </c>
    </row>
    <row r="659" spans="36:42" x14ac:dyDescent="0.25">
      <c r="AJ659" s="7"/>
      <c r="AL659" s="7" t="str">
        <f>+IFERROR(VLOOKUP(AK659,Tabla1[],2,FALSE),"")</f>
        <v/>
      </c>
      <c r="AM659" t="str">
        <f>+IFERROR(VLOOKUP(AL659,[1]!Tabla_áreas[#Data],3,FALSE),"")</f>
        <v/>
      </c>
      <c r="AN659" t="str">
        <f t="shared" si="23"/>
        <v/>
      </c>
      <c r="AO659" t="str">
        <f>IFERROR(VLOOKUP(AN659,[1]!Tabla1[[#All],[HdP Cód Nuevo]:[HdP Nombre]],2,FALSE),"")</f>
        <v/>
      </c>
      <c r="AP659" t="str">
        <f t="shared" ref="AP659:AP674" si="24">IF(AL659="","",$AK$4&amp;AM659&amp;"\"&amp;AN659&amp;" "&amp;AO659&amp;$AK$5)</f>
        <v/>
      </c>
    </row>
    <row r="660" spans="36:42" x14ac:dyDescent="0.25">
      <c r="AJ660" s="7"/>
      <c r="AL660" s="7" t="str">
        <f>+IFERROR(VLOOKUP(AK660,Tabla1[],2,FALSE),"")</f>
        <v/>
      </c>
      <c r="AM660" t="str">
        <f>+IFERROR(VLOOKUP(AL660,[1]!Tabla_áreas[#Data],3,FALSE),"")</f>
        <v/>
      </c>
      <c r="AN660" t="str">
        <f t="shared" si="23"/>
        <v/>
      </c>
      <c r="AO660" t="str">
        <f>IFERROR(VLOOKUP(AN660,[1]!Tabla1[[#All],[HdP Cód Nuevo]:[HdP Nombre]],2,FALSE),"")</f>
        <v/>
      </c>
      <c r="AP660" t="str">
        <f t="shared" si="24"/>
        <v/>
      </c>
    </row>
    <row r="661" spans="36:42" x14ac:dyDescent="0.25">
      <c r="AJ661" s="7"/>
      <c r="AL661" s="7" t="str">
        <f>+IFERROR(VLOOKUP(AK661,Tabla1[],2,FALSE),"")</f>
        <v/>
      </c>
      <c r="AM661" t="str">
        <f>+IFERROR(VLOOKUP(AL661,[1]!Tabla_áreas[#Data],3,FALSE),"")</f>
        <v/>
      </c>
      <c r="AN661" t="str">
        <f t="shared" si="23"/>
        <v/>
      </c>
      <c r="AO661" t="str">
        <f>IFERROR(VLOOKUP(AN661,[1]!Tabla1[[#All],[HdP Cód Nuevo]:[HdP Nombre]],2,FALSE),"")</f>
        <v/>
      </c>
      <c r="AP661" t="str">
        <f t="shared" si="24"/>
        <v/>
      </c>
    </row>
    <row r="662" spans="36:42" x14ac:dyDescent="0.25">
      <c r="AJ662" s="7"/>
      <c r="AL662" s="7" t="str">
        <f>+IFERROR(VLOOKUP(AK662,Tabla1[],2,FALSE),"")</f>
        <v/>
      </c>
      <c r="AM662" t="str">
        <f>+IFERROR(VLOOKUP(AL662,[1]!Tabla_áreas[#Data],3,FALSE),"")</f>
        <v/>
      </c>
      <c r="AN662" t="str">
        <f t="shared" si="23"/>
        <v/>
      </c>
      <c r="AO662" t="str">
        <f>IFERROR(VLOOKUP(AN662,[1]!Tabla1[[#All],[HdP Cód Nuevo]:[HdP Nombre]],2,FALSE),"")</f>
        <v/>
      </c>
      <c r="AP662" t="str">
        <f t="shared" si="24"/>
        <v/>
      </c>
    </row>
    <row r="663" spans="36:42" x14ac:dyDescent="0.25">
      <c r="AJ663" s="7"/>
      <c r="AL663" s="7" t="str">
        <f>+IFERROR(VLOOKUP(AK663,Tabla1[],2,FALSE),"")</f>
        <v/>
      </c>
      <c r="AM663" t="str">
        <f>+IFERROR(VLOOKUP(AL663,[1]!Tabla_áreas[#Data],3,FALSE),"")</f>
        <v/>
      </c>
      <c r="AN663" t="str">
        <f t="shared" si="23"/>
        <v/>
      </c>
      <c r="AO663" t="str">
        <f>IFERROR(VLOOKUP(AN663,[1]!Tabla1[[#All],[HdP Cód Nuevo]:[HdP Nombre]],2,FALSE),"")</f>
        <v/>
      </c>
      <c r="AP663" t="str">
        <f t="shared" si="24"/>
        <v/>
      </c>
    </row>
    <row r="664" spans="36:42" x14ac:dyDescent="0.25">
      <c r="AJ664" s="7"/>
      <c r="AL664" s="7" t="str">
        <f>+IFERROR(VLOOKUP(AK664,Tabla1[],2,FALSE),"")</f>
        <v/>
      </c>
      <c r="AM664" t="str">
        <f>+IFERROR(VLOOKUP(AL664,[1]!Tabla_áreas[#Data],3,FALSE),"")</f>
        <v/>
      </c>
      <c r="AN664" t="str">
        <f t="shared" si="23"/>
        <v/>
      </c>
      <c r="AO664" t="str">
        <f>IFERROR(VLOOKUP(AN664,[1]!Tabla1[[#All],[HdP Cód Nuevo]:[HdP Nombre]],2,FALSE),"")</f>
        <v/>
      </c>
      <c r="AP664" t="str">
        <f t="shared" si="24"/>
        <v/>
      </c>
    </row>
    <row r="665" spans="36:42" x14ac:dyDescent="0.25">
      <c r="AJ665" s="7"/>
      <c r="AL665" s="7" t="str">
        <f>+IFERROR(VLOOKUP(AK665,Tabla1[],2,FALSE),"")</f>
        <v/>
      </c>
      <c r="AM665" t="str">
        <f>+IFERROR(VLOOKUP(AL665,[1]!Tabla_áreas[#Data],3,FALSE),"")</f>
        <v/>
      </c>
      <c r="AN665" t="str">
        <f t="shared" si="23"/>
        <v/>
      </c>
      <c r="AO665" t="str">
        <f>IFERROR(VLOOKUP(AN665,[1]!Tabla1[[#All],[HdP Cód Nuevo]:[HdP Nombre]],2,FALSE),"")</f>
        <v/>
      </c>
      <c r="AP665" t="str">
        <f t="shared" si="24"/>
        <v/>
      </c>
    </row>
    <row r="666" spans="36:42" x14ac:dyDescent="0.25">
      <c r="AJ666" s="7"/>
      <c r="AL666" s="7" t="str">
        <f>+IFERROR(VLOOKUP(AK666,Tabla1[],2,FALSE),"")</f>
        <v/>
      </c>
      <c r="AM666" t="str">
        <f>+IFERROR(VLOOKUP(AL666,[1]!Tabla_áreas[#Data],3,FALSE),"")</f>
        <v/>
      </c>
      <c r="AN666" t="str">
        <f t="shared" si="23"/>
        <v/>
      </c>
      <c r="AO666" t="str">
        <f>IFERROR(VLOOKUP(AN666,[1]!Tabla1[[#All],[HdP Cód Nuevo]:[HdP Nombre]],2,FALSE),"")</f>
        <v/>
      </c>
      <c r="AP666" t="str">
        <f t="shared" si="24"/>
        <v/>
      </c>
    </row>
    <row r="667" spans="36:42" x14ac:dyDescent="0.25">
      <c r="AJ667" s="7"/>
      <c r="AL667" s="7" t="str">
        <f>+IFERROR(VLOOKUP(AK667,Tabla1[],2,FALSE),"")</f>
        <v/>
      </c>
      <c r="AM667" t="str">
        <f>+IFERROR(VLOOKUP(AL667,[1]!Tabla_áreas[#Data],3,FALSE),"")</f>
        <v/>
      </c>
      <c r="AN667" t="str">
        <f t="shared" si="23"/>
        <v/>
      </c>
      <c r="AO667" t="str">
        <f>IFERROR(VLOOKUP(AN667,[1]!Tabla1[[#All],[HdP Cód Nuevo]:[HdP Nombre]],2,FALSE),"")</f>
        <v/>
      </c>
      <c r="AP667" t="str">
        <f t="shared" si="24"/>
        <v/>
      </c>
    </row>
    <row r="668" spans="36:42" x14ac:dyDescent="0.25">
      <c r="AJ668" s="7"/>
      <c r="AL668" s="7" t="str">
        <f>+IFERROR(VLOOKUP(AK668,Tabla1[],2,FALSE),"")</f>
        <v/>
      </c>
      <c r="AM668" t="str">
        <f>+IFERROR(VLOOKUP(AL668,[1]!Tabla_áreas[#Data],3,FALSE),"")</f>
        <v/>
      </c>
      <c r="AN668" t="str">
        <f t="shared" si="23"/>
        <v/>
      </c>
      <c r="AO668" t="str">
        <f>IFERROR(VLOOKUP(AN668,[1]!Tabla1[[#All],[HdP Cód Nuevo]:[HdP Nombre]],2,FALSE),"")</f>
        <v/>
      </c>
      <c r="AP668" t="str">
        <f t="shared" si="24"/>
        <v/>
      </c>
    </row>
    <row r="669" spans="36:42" x14ac:dyDescent="0.25">
      <c r="AJ669" s="7"/>
      <c r="AL669" s="7" t="str">
        <f>+IFERROR(VLOOKUP(AK669,Tabla1[],2,FALSE),"")</f>
        <v/>
      </c>
      <c r="AM669" t="str">
        <f>+IFERROR(VLOOKUP(AL669,[1]!Tabla_áreas[#Data],3,FALSE),"")</f>
        <v/>
      </c>
      <c r="AN669" t="str">
        <f t="shared" si="23"/>
        <v/>
      </c>
      <c r="AO669" t="str">
        <f>IFERROR(VLOOKUP(AN669,[1]!Tabla1[[#All],[HdP Cód Nuevo]:[HdP Nombre]],2,FALSE),"")</f>
        <v/>
      </c>
      <c r="AP669" t="str">
        <f t="shared" si="24"/>
        <v/>
      </c>
    </row>
    <row r="670" spans="36:42" x14ac:dyDescent="0.25">
      <c r="AJ670" s="7"/>
      <c r="AL670" s="7" t="str">
        <f>+IFERROR(VLOOKUP(AK670,Tabla1[],2,FALSE),"")</f>
        <v/>
      </c>
      <c r="AM670" t="str">
        <f>+IFERROR(VLOOKUP(AL670,[1]!Tabla_áreas[#Data],3,FALSE),"")</f>
        <v/>
      </c>
      <c r="AN670" t="str">
        <f t="shared" si="23"/>
        <v/>
      </c>
      <c r="AO670" t="str">
        <f>IFERROR(VLOOKUP(AN670,[1]!Tabla1[[#All],[HdP Cód Nuevo]:[HdP Nombre]],2,FALSE),"")</f>
        <v/>
      </c>
      <c r="AP670" t="str">
        <f t="shared" si="24"/>
        <v/>
      </c>
    </row>
    <row r="671" spans="36:42" x14ac:dyDescent="0.25">
      <c r="AJ671" s="7"/>
      <c r="AL671" s="7" t="str">
        <f>+IFERROR(VLOOKUP(AK671,Tabla1[],2,FALSE),"")</f>
        <v/>
      </c>
      <c r="AM671" t="str">
        <f>+IFERROR(VLOOKUP(AL671,[1]!Tabla_áreas[#Data],3,FALSE),"")</f>
        <v/>
      </c>
      <c r="AN671" t="str">
        <f t="shared" si="23"/>
        <v/>
      </c>
      <c r="AO671" t="str">
        <f>IFERROR(VLOOKUP(AN671,[1]!Tabla1[[#All],[HdP Cód Nuevo]:[HdP Nombre]],2,FALSE),"")</f>
        <v/>
      </c>
      <c r="AP671" t="str">
        <f t="shared" si="24"/>
        <v/>
      </c>
    </row>
    <row r="672" spans="36:42" x14ac:dyDescent="0.25">
      <c r="AJ672" s="7"/>
      <c r="AL672" s="7" t="str">
        <f>+IFERROR(VLOOKUP(AK672,Tabla1[],2,FALSE),"")</f>
        <v/>
      </c>
      <c r="AM672" t="str">
        <f>+IFERROR(VLOOKUP(AL672,[1]!Tabla_áreas[#Data],3,FALSE),"")</f>
        <v/>
      </c>
      <c r="AN672" t="str">
        <f t="shared" si="23"/>
        <v/>
      </c>
      <c r="AO672" t="str">
        <f>IFERROR(VLOOKUP(AN672,[1]!Tabla1[[#All],[HdP Cód Nuevo]:[HdP Nombre]],2,FALSE),"")</f>
        <v/>
      </c>
      <c r="AP672" t="str">
        <f t="shared" si="24"/>
        <v/>
      </c>
    </row>
    <row r="673" spans="36:42" x14ac:dyDescent="0.25">
      <c r="AJ673" s="7"/>
      <c r="AL673" s="7" t="str">
        <f>+IFERROR(VLOOKUP(AK673,Tabla1[],2,FALSE),"")</f>
        <v/>
      </c>
      <c r="AM673" t="str">
        <f>+IFERROR(VLOOKUP(AL673,[1]!Tabla_áreas[#Data],3,FALSE),"")</f>
        <v/>
      </c>
      <c r="AN673" t="str">
        <f t="shared" si="23"/>
        <v/>
      </c>
      <c r="AO673" t="str">
        <f>IFERROR(VLOOKUP(AN673,[1]!Tabla1[[#All],[HdP Cód Nuevo]:[HdP Nombre]],2,FALSE),"")</f>
        <v/>
      </c>
      <c r="AP673" t="str">
        <f t="shared" si="24"/>
        <v/>
      </c>
    </row>
    <row r="674" spans="36:42" x14ac:dyDescent="0.25">
      <c r="AJ674" s="7"/>
      <c r="AL674" s="7" t="str">
        <f>+IFERROR(VLOOKUP(AK674,Tabla1[],2,FALSE),"")</f>
        <v/>
      </c>
      <c r="AM674" t="str">
        <f>+IFERROR(VLOOKUP(AL674,[1]!Tabla_áreas[#Data],3,FALSE),"")</f>
        <v/>
      </c>
      <c r="AN674" t="str">
        <f t="shared" si="23"/>
        <v/>
      </c>
      <c r="AO674" t="str">
        <f>IFERROR(VLOOKUP(AN674,[1]!Tabla1[[#All],[HdP Cód Nuevo]:[HdP Nombre]],2,FALSE),"")</f>
        <v/>
      </c>
      <c r="AP674" t="str">
        <f t="shared" si="24"/>
        <v/>
      </c>
    </row>
    <row r="675" spans="36:42" x14ac:dyDescent="0.25">
      <c r="AJ675" s="7"/>
    </row>
    <row r="676" spans="36:42" x14ac:dyDescent="0.25">
      <c r="AJ676" s="7"/>
    </row>
    <row r="677" spans="36:42" x14ac:dyDescent="0.25">
      <c r="AJ677" s="7"/>
    </row>
    <row r="678" spans="36:42" x14ac:dyDescent="0.25">
      <c r="AJ678" s="7"/>
    </row>
    <row r="679" spans="36:42" x14ac:dyDescent="0.25">
      <c r="AJ679" s="7"/>
    </row>
  </sheetData>
  <mergeCells count="50">
    <mergeCell ref="B1:AC3"/>
    <mergeCell ref="B220:C220"/>
    <mergeCell ref="D220:H220"/>
    <mergeCell ref="I220:K220"/>
    <mergeCell ref="B221:C221"/>
    <mergeCell ref="D221:H221"/>
    <mergeCell ref="I221:K221"/>
    <mergeCell ref="B211:J211"/>
    <mergeCell ref="I219:K219"/>
    <mergeCell ref="D219:H219"/>
    <mergeCell ref="B219:C219"/>
    <mergeCell ref="I218:K218"/>
    <mergeCell ref="D218:H218"/>
    <mergeCell ref="B218:C218"/>
    <mergeCell ref="B222:C222"/>
    <mergeCell ref="D222:H222"/>
    <mergeCell ref="I222:K222"/>
    <mergeCell ref="B223:C223"/>
    <mergeCell ref="D223:H223"/>
    <mergeCell ref="I223:K223"/>
    <mergeCell ref="B224:C224"/>
    <mergeCell ref="D224:H224"/>
    <mergeCell ref="I224:K224"/>
    <mergeCell ref="B225:C225"/>
    <mergeCell ref="D225:H225"/>
    <mergeCell ref="I225:K225"/>
    <mergeCell ref="B226:C226"/>
    <mergeCell ref="D226:H226"/>
    <mergeCell ref="I226:K226"/>
    <mergeCell ref="B227:C227"/>
    <mergeCell ref="D227:H227"/>
    <mergeCell ref="I227:K227"/>
    <mergeCell ref="B228:C228"/>
    <mergeCell ref="D228:H228"/>
    <mergeCell ref="I228:K228"/>
    <mergeCell ref="B229:C229"/>
    <mergeCell ref="D229:H229"/>
    <mergeCell ref="I229:K229"/>
    <mergeCell ref="B230:C230"/>
    <mergeCell ref="D230:H230"/>
    <mergeCell ref="I230:K230"/>
    <mergeCell ref="B231:C231"/>
    <mergeCell ref="D231:H231"/>
    <mergeCell ref="I231:K231"/>
    <mergeCell ref="B232:C232"/>
    <mergeCell ref="D232:H232"/>
    <mergeCell ref="I232:K232"/>
    <mergeCell ref="B233:C233"/>
    <mergeCell ref="D233:H233"/>
    <mergeCell ref="I233:K233"/>
  </mergeCells>
  <hyperlinks>
    <hyperlink ref="AK1" r:id="rId1" xr:uid="{A3C1C43A-9954-46E1-9749-55FC2DE315BA}"/>
    <hyperlink ref="AK4" r:id="rId2" xr:uid="{2BACCD46-3337-4DDD-B981-A26A41C52226}"/>
  </hyperlinks>
  <printOptions horizontalCentered="1"/>
  <pageMargins left="0" right="0" top="0" bottom="0" header="0" footer="0"/>
  <pageSetup paperSize="9" scale="24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6" name="Button 1">
              <controlPr defaultSize="0" print="0" autoFill="0" autoPict="0" macro="[0]!Nombres_CuadrodeTexto">
                <anchor moveWithCells="1" sizeWithCells="1">
                  <from>
                    <xdr:col>32</xdr:col>
                    <xdr:colOff>57150</xdr:colOff>
                    <xdr:row>2</xdr:row>
                    <xdr:rowOff>38100</xdr:rowOff>
                  </from>
                  <to>
                    <xdr:col>34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7" name="Button 2">
              <controlPr defaultSize="0" print="0" autoFill="0" autoPict="0" macro="[0]!Hiperviculo">
                <anchor moveWithCells="1" sizeWithCells="1">
                  <from>
                    <xdr:col>32</xdr:col>
                    <xdr:colOff>57150</xdr:colOff>
                    <xdr:row>7</xdr:row>
                    <xdr:rowOff>19050</xdr:rowOff>
                  </from>
                  <to>
                    <xdr:col>34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8" name="Button 3">
              <controlPr defaultSize="0" print="0" autoFill="0" autoPict="0" macro="[2]!DiagISO">
                <anchor moveWithCells="1" sizeWithCells="1">
                  <from>
                    <xdr:col>32</xdr:col>
                    <xdr:colOff>57150</xdr:colOff>
                    <xdr:row>12</xdr:row>
                    <xdr:rowOff>123825</xdr:rowOff>
                  </from>
                  <to>
                    <xdr:col>34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9" name="Button 4">
              <controlPr defaultSize="0" print="0" autoFill="0" autoPict="0" macro="[0]!MostrarFilas">
                <anchor moveWithCells="1" sizeWithCells="1">
                  <from>
                    <xdr:col>32</xdr:col>
                    <xdr:colOff>57150</xdr:colOff>
                    <xdr:row>22</xdr:row>
                    <xdr:rowOff>47625</xdr:rowOff>
                  </from>
                  <to>
                    <xdr:col>34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10" name="Button 5">
              <controlPr defaultSize="0" print="0" autoFill="0" autoPict="0" macro="[0]!OcultarFilas">
                <anchor moveWithCells="1" sizeWithCells="1">
                  <from>
                    <xdr:col>32</xdr:col>
                    <xdr:colOff>57150</xdr:colOff>
                    <xdr:row>27</xdr:row>
                    <xdr:rowOff>47625</xdr:rowOff>
                  </from>
                  <to>
                    <xdr:col>34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11" name="Button 6">
              <controlPr defaultSize="0" print="0" autoFill="0" autoPict="0" macro="[2]!OrigenYExtensión">
                <anchor moveWithCells="1" sizeWithCells="1">
                  <from>
                    <xdr:col>32</xdr:col>
                    <xdr:colOff>57150</xdr:colOff>
                    <xdr:row>32</xdr:row>
                    <xdr:rowOff>47625</xdr:rowOff>
                  </from>
                  <to>
                    <xdr:col>34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>
    <tabColor rgb="FFFF0000"/>
    <pageSetUpPr fitToPage="1"/>
  </sheetPr>
  <dimension ref="A1:AT686"/>
  <sheetViews>
    <sheetView showGridLines="0" topLeftCell="A196" zoomScaleNormal="100" workbookViewId="0">
      <selection activeCell="W220" sqref="W220"/>
    </sheetView>
  </sheetViews>
  <sheetFormatPr baseColWidth="10" defaultRowHeight="15" x14ac:dyDescent="0.25"/>
  <cols>
    <col min="3" max="3" width="1.7109375" customWidth="1"/>
    <col min="6" max="6" width="1.85546875" customWidth="1"/>
    <col min="9" max="9" width="1.85546875" customWidth="1"/>
    <col min="12" max="12" width="1.85546875" customWidth="1"/>
    <col min="15" max="15" width="1.85546875" customWidth="1"/>
    <col min="18" max="18" width="1.85546875" customWidth="1"/>
    <col min="21" max="21" width="1.85546875" customWidth="1"/>
    <col min="23" max="23" width="13" bestFit="1" customWidth="1"/>
    <col min="24" max="24" width="1.85546875" customWidth="1"/>
    <col min="27" max="27" width="1.85546875" customWidth="1"/>
    <col min="30" max="30" width="1.85546875" customWidth="1"/>
    <col min="33" max="33" width="2.14062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4:46" ht="15" customHeight="1" x14ac:dyDescent="0.25">
      <c r="D1" s="47" t="s">
        <v>1235</v>
      </c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J1" s="21"/>
      <c r="AK1" s="21"/>
      <c r="AL1" s="21"/>
      <c r="AM1" s="19" t="s">
        <v>952</v>
      </c>
      <c r="AN1" s="4" t="s">
        <v>953</v>
      </c>
      <c r="AO1" s="19" t="s">
        <v>954</v>
      </c>
      <c r="AP1" s="21" t="s">
        <v>940</v>
      </c>
      <c r="AQ1" s="21"/>
      <c r="AR1" s="21"/>
      <c r="AS1" s="21"/>
      <c r="AT1" s="21"/>
    </row>
    <row r="2" spans="4:46" ht="15" customHeight="1" x14ac:dyDescent="0.25"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J2" s="21"/>
      <c r="AK2" s="21"/>
      <c r="AL2" s="21"/>
      <c r="AM2" s="21"/>
      <c r="AO2" s="19" t="s">
        <v>955</v>
      </c>
      <c r="AP2" s="21" t="str">
        <f>D1</f>
        <v>Diagrama de Procesos - Freezers</v>
      </c>
      <c r="AQ2" s="21"/>
      <c r="AR2" s="21"/>
      <c r="AS2" s="21"/>
      <c r="AT2" s="21"/>
    </row>
    <row r="3" spans="4:46" ht="15" customHeight="1" x14ac:dyDescent="0.25"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J3" s="21"/>
      <c r="AK3" s="21"/>
      <c r="AL3" s="21"/>
      <c r="AM3" s="19" t="s">
        <v>4</v>
      </c>
      <c r="AN3" s="17">
        <f>+COUNTA(AM9:AM1048576)</f>
        <v>467</v>
      </c>
      <c r="AO3" s="21"/>
      <c r="AP3" s="21"/>
      <c r="AQ3" s="21"/>
      <c r="AR3" s="21"/>
      <c r="AS3" s="21"/>
      <c r="AT3" s="21"/>
    </row>
    <row r="4" spans="4:46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Freezers</v>
      </c>
      <c r="AR4" s="2" t="str">
        <f>AN4&amp;AP4&amp;AP3</f>
        <v>\\SERVER2012\ingenieria de procesos\Hojas de proceso\\\SERVER2012\ingenieria de procesos\Hojas de proceso\0 - Diagramas de Procesos\Diagrama de Procesos - Freezers</v>
      </c>
    </row>
    <row r="5" spans="4:46" x14ac:dyDescent="0.25">
      <c r="AM5" s="3" t="s">
        <v>20</v>
      </c>
      <c r="AN5" t="s">
        <v>21</v>
      </c>
      <c r="AO5"/>
    </row>
    <row r="6" spans="4:46" x14ac:dyDescent="0.25">
      <c r="AO6"/>
    </row>
    <row r="7" spans="4:46" x14ac:dyDescent="0.25">
      <c r="AO7"/>
    </row>
    <row r="8" spans="4:46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4:46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4:46" x14ac:dyDescent="0.25">
      <c r="AM10" s="7" t="s">
        <v>826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4:46" x14ac:dyDescent="0.25">
      <c r="AM11" s="7" t="s">
        <v>827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4:46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4:46" x14ac:dyDescent="0.25">
      <c r="AM13" s="7" t="s">
        <v>24</v>
      </c>
      <c r="AN13" s="5" t="s">
        <v>1067</v>
      </c>
      <c r="AO13" s="7" t="str">
        <f>+IFERROR(VLOOKUP(AN13,Tabla1[],2,FALSE),"")</f>
        <v>PUE</v>
      </c>
      <c r="AP13" t="str">
        <f>+IFERROR(VLOOKUP(AO13,[1]!Tabla_áreas[#Data],3,FALSE),"")</f>
        <v/>
      </c>
      <c r="AQ13" t="str">
        <f t="shared" si="0"/>
        <v>PUE-01-05</v>
      </c>
      <c r="AR13" t="str">
        <f>IFERROR(VLOOKUP(AQ13,[1]!Tabla1[[#All],[HdP Cód Nuevo]:[HdP Nombre]],2,FALSE),"")</f>
        <v/>
      </c>
      <c r="AS13" t="str">
        <f t="shared" si="1"/>
        <v>\\SERVER2012\ingenieria de procesos\Hojas de proceso\\PUE-01-05 .xlsx</v>
      </c>
    </row>
    <row r="14" spans="4:46" x14ac:dyDescent="0.25">
      <c r="AM14" s="7" t="s">
        <v>25</v>
      </c>
      <c r="AN14" s="5" t="s">
        <v>746</v>
      </c>
      <c r="AO14" s="7" t="str">
        <f>+IFERROR(VLOOKUP(AN14,Tabla1[],2,FALSE),"")</f>
        <v/>
      </c>
      <c r="AP14" t="str">
        <f>+IFERROR(VLOOKUP(AO14,[1]!Tabla_áreas[#Data],3,FALSE),"")</f>
        <v/>
      </c>
      <c r="AQ14" t="str">
        <f t="shared" si="0"/>
        <v/>
      </c>
      <c r="AR14" t="str">
        <f>IFERROR(VLOOKUP(AQ14,[1]!Tabla1[[#All],[HdP Cód Nuevo]:[HdP Nombre]],2,FALSE),"")</f>
        <v/>
      </c>
      <c r="AS14" t="str">
        <f t="shared" si="1"/>
        <v/>
      </c>
    </row>
    <row r="15" spans="4:46" x14ac:dyDescent="0.25">
      <c r="AM15" s="7" t="s">
        <v>26</v>
      </c>
      <c r="AN15" s="5" t="s">
        <v>1068</v>
      </c>
      <c r="AO15" s="7" t="str">
        <f>+IFERROR(VLOOKUP(AN15,Tabla1[],2,FALSE),"")</f>
        <v>PUE</v>
      </c>
      <c r="AP15" t="str">
        <f>+IFERROR(VLOOKUP(AO15,[1]!Tabla_áreas[#Data],3,FALSE),"")</f>
        <v/>
      </c>
      <c r="AQ15" t="str">
        <f t="shared" si="0"/>
        <v>PUE-05-05</v>
      </c>
      <c r="AR15" t="str">
        <f>IFERROR(VLOOKUP(AQ15,[1]!Tabla1[[#All],[HdP Cód Nuevo]:[HdP Nombre]],2,FALSE),"")</f>
        <v/>
      </c>
      <c r="AS15" t="str">
        <f t="shared" si="1"/>
        <v>\\SERVER2012\ingenieria de procesos\Hojas de proceso\\PUE-05-05 .xlsx</v>
      </c>
    </row>
    <row r="16" spans="4:46" x14ac:dyDescent="0.25">
      <c r="AM16" s="7" t="s">
        <v>27</v>
      </c>
      <c r="AN16" s="5" t="s">
        <v>1357</v>
      </c>
      <c r="AO16" s="7" t="str">
        <f>+IFERROR(VLOOKUP(AN16,Tabla1[],2,FALSE),"")</f>
        <v/>
      </c>
      <c r="AP16" t="str">
        <f>+IFERROR(VLOOKUP(AO16,[1]!Tabla_áreas[#Data],3,FALSE),"")</f>
        <v/>
      </c>
      <c r="AQ16" t="str">
        <f t="shared" si="0"/>
        <v/>
      </c>
      <c r="AR16" t="str">
        <f>IFERROR(VLOOKUP(AQ16,[1]!Tabla1[[#All],[HdP Cód Nuevo]:[HdP Nombre]],2,FALSE),"")</f>
        <v/>
      </c>
      <c r="AS16" t="str">
        <f t="shared" si="1"/>
        <v/>
      </c>
    </row>
    <row r="17" spans="39:45" x14ac:dyDescent="0.25">
      <c r="AM17" s="7" t="s">
        <v>28</v>
      </c>
      <c r="AN17" s="5" t="s">
        <v>1070</v>
      </c>
      <c r="AO17" s="7" t="str">
        <f>+IFERROR(VLOOKUP(AN17,Tabla1[],2,FALSE),"")</f>
        <v>PUE</v>
      </c>
      <c r="AP17" t="str">
        <f>+IFERROR(VLOOKUP(AO17,[1]!Tabla_áreas[#Data],3,FALSE),"")</f>
        <v/>
      </c>
      <c r="AQ17" t="str">
        <f t="shared" si="0"/>
        <v>PUE-15-05</v>
      </c>
      <c r="AR17" t="str">
        <f>IFERROR(VLOOKUP(AQ17,[1]!Tabla1[[#All],[HdP Cód Nuevo]:[HdP Nombre]],2,FALSE),"")</f>
        <v/>
      </c>
      <c r="AS17" t="str">
        <f t="shared" si="1"/>
        <v>\\SERVER2012\ingenieria de procesos\Hojas de proceso\\PUE-15-05 .xlsx</v>
      </c>
    </row>
    <row r="18" spans="39:45" x14ac:dyDescent="0.25">
      <c r="AM18" s="7" t="s">
        <v>29</v>
      </c>
      <c r="AN18" s="5" t="s">
        <v>771</v>
      </c>
      <c r="AO18" s="7" t="str">
        <f>+IFERROR(VLOOKUP(AN18,Tabla1[],2,FALSE),"")</f>
        <v>PUE</v>
      </c>
      <c r="AP18" t="str">
        <f>+IFERROR(VLOOKUP(AO18,[1]!Tabla_áreas[#Data],3,FALSE),"")</f>
        <v/>
      </c>
      <c r="AQ18" t="str">
        <f t="shared" si="0"/>
        <v>PUE-25-01</v>
      </c>
      <c r="AR18" t="str">
        <f>IFERROR(VLOOKUP(AQ18,[1]!Tabla1[[#All],[HdP Cód Nuevo]:[HdP Nombre]],2,FALSE),"")</f>
        <v/>
      </c>
      <c r="AS18" t="str">
        <f t="shared" si="1"/>
        <v>\\SERVER2012\ingenieria de procesos\Hojas de proceso\\PUE-25-01 .xlsx</v>
      </c>
    </row>
    <row r="19" spans="39:45" x14ac:dyDescent="0.25">
      <c r="AM19" s="7" t="s">
        <v>30</v>
      </c>
      <c r="AN19" s="5" t="s">
        <v>772</v>
      </c>
      <c r="AO19" s="7" t="str">
        <f>+IFERROR(VLOOKUP(AN19,Tabla1[],2,FALSE),"")</f>
        <v>PLA</v>
      </c>
      <c r="AP19" t="str">
        <f>+IFERROR(VLOOKUP(AO19,[1]!Tabla_áreas[#Data],3,FALSE),"")</f>
        <v/>
      </c>
      <c r="AQ19" t="str">
        <f t="shared" si="0"/>
        <v>PLA-05-01</v>
      </c>
      <c r="AR19" t="str">
        <f>IFERROR(VLOOKUP(AQ19,[1]!Tabla1[[#All],[HdP Cód Nuevo]:[HdP Nombre]],2,FALSE),"")</f>
        <v/>
      </c>
      <c r="AS19" t="str">
        <f t="shared" si="1"/>
        <v>\\SERVER2012\ingenieria de procesos\Hojas de proceso\\PLA-05-01 .xlsx</v>
      </c>
    </row>
    <row r="20" spans="39:45" x14ac:dyDescent="0.25">
      <c r="AM20" s="7" t="s">
        <v>31</v>
      </c>
      <c r="AN20" t="s">
        <v>1071</v>
      </c>
      <c r="AO20" s="7" t="str">
        <f>+IFERROR(VLOOKUP(AN20,Tabla1[],2,FALSE),"")</f>
        <v>PUE</v>
      </c>
      <c r="AP20" t="str">
        <f>+IFERROR(VLOOKUP(AO20,[1]!Tabla_áreas[#Data],3,FALSE),"")</f>
        <v/>
      </c>
      <c r="AQ20" t="str">
        <f t="shared" si="0"/>
        <v>PUE-30-05</v>
      </c>
      <c r="AR20" t="str">
        <f>IFERROR(VLOOKUP(AQ20,[1]!Tabla1[[#All],[HdP Cód Nuevo]:[HdP Nombre]],2,FALSE),"")</f>
        <v/>
      </c>
      <c r="AS20" t="str">
        <f t="shared" si="1"/>
        <v>\\SERVER2012\ingenieria de procesos\Hojas de proceso\\PUE-30-05 .xlsx</v>
      </c>
    </row>
    <row r="21" spans="39:45" x14ac:dyDescent="0.25">
      <c r="AM21" s="7" t="s">
        <v>32</v>
      </c>
      <c r="AN21" t="s">
        <v>1141</v>
      </c>
      <c r="AO21" s="7" t="str">
        <f>+IFERROR(VLOOKUP(AN21,Tabla1[],2,FALSE),"")</f>
        <v>PLA</v>
      </c>
      <c r="AP21" t="str">
        <f>+IFERROR(VLOOKUP(AO21,[1]!Tabla_áreas[#Data],3,FALSE),"")</f>
        <v/>
      </c>
      <c r="AQ21" t="str">
        <f t="shared" si="0"/>
        <v>PLA-15-05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proceso\\PLA-15-05 .xlsx</v>
      </c>
    </row>
    <row r="22" spans="39:45" x14ac:dyDescent="0.25">
      <c r="AM22" s="7" t="s">
        <v>33</v>
      </c>
      <c r="AO22" s="7" t="str">
        <f>+IFERROR(VLOOKUP(AN22,Tabla1[],2,FALSE),"")</f>
        <v/>
      </c>
      <c r="AP22" t="str">
        <f>+IFERROR(VLOOKUP(AO22,[1]!Tabla_áreas[#Data],3,FALSE),"")</f>
        <v/>
      </c>
      <c r="AQ22" t="str">
        <f t="shared" si="0"/>
        <v/>
      </c>
      <c r="AR22" t="str">
        <f>IFERROR(VLOOKUP(AQ22,[1]!Tabla1[[#All],[HdP Cód Nuevo]:[HdP Nombre]],2,FALSE),"")</f>
        <v/>
      </c>
      <c r="AS22" t="str">
        <f t="shared" si="1"/>
        <v/>
      </c>
    </row>
    <row r="23" spans="39:45" x14ac:dyDescent="0.25">
      <c r="AM23" s="7" t="s">
        <v>34</v>
      </c>
      <c r="AO23" s="7" t="str">
        <f>+IFERROR(VLOOKUP(AN23,Tabla1[],2,FALSE),"")</f>
        <v/>
      </c>
      <c r="AP23" t="str">
        <f>+IFERROR(VLOOKUP(AO23,[1]!Tabla_áreas[#Data],3,FALSE),"")</f>
        <v/>
      </c>
      <c r="AQ23" t="str">
        <f t="shared" si="0"/>
        <v/>
      </c>
      <c r="AR23" t="str">
        <f>IFERROR(VLOOKUP(AQ23,[1]!Tabla1[[#All],[HdP Cód Nuevo]:[HdP Nombre]],2,FALSE),"")</f>
        <v/>
      </c>
      <c r="AS23" t="str">
        <f t="shared" si="1"/>
        <v/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O25" s="7" t="str">
        <f>+IFERROR(VLOOKUP(AN25,Tabla1[],2,FALSE),"")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39:45" x14ac:dyDescent="0.25">
      <c r="AM26" s="7" t="s">
        <v>37</v>
      </c>
      <c r="AO26" s="7" t="str">
        <f>+IFERROR(VLOOKUP(AN26,Tabla1[],2,FALSE),"")</f>
        <v/>
      </c>
      <c r="AP26" t="str">
        <f>+IFERROR(VLOOKUP(AO26,[1]!Tabla_áreas[#Data],3,FALSE),"")</f>
        <v/>
      </c>
      <c r="AQ26" t="str">
        <f t="shared" si="0"/>
        <v/>
      </c>
      <c r="AR26" t="str">
        <f>IFERROR(VLOOKUP(AQ26,[1]!Tabla1[[#All],[HdP Cód Nuevo]:[HdP Nombre]],2,FALSE),"")</f>
        <v/>
      </c>
      <c r="AS26" t="str">
        <f t="shared" si="1"/>
        <v/>
      </c>
    </row>
    <row r="27" spans="39:45" x14ac:dyDescent="0.25">
      <c r="AM27" s="7" t="s">
        <v>38</v>
      </c>
      <c r="AO27" s="8" t="str">
        <f>+IFERROR(VLOOKUP(AN27,Tabla1[],2,FALSE),"")</f>
        <v/>
      </c>
      <c r="AP27" t="str">
        <f>+IFERROR(VLOOKUP(AO27,[1]!Tabla_áreas[#Data],3,FALSE),"")</f>
        <v/>
      </c>
      <c r="AQ27" t="str">
        <f t="shared" si="0"/>
        <v/>
      </c>
      <c r="AR27" t="str">
        <f>IFERROR(VLOOKUP(AQ27,[1]!Tabla1[[#All],[HdP Cód Nuevo]:[HdP Nombre]],2,FALSE),"")</f>
        <v/>
      </c>
      <c r="AS27" t="str">
        <f t="shared" si="1"/>
        <v/>
      </c>
    </row>
    <row r="28" spans="39:45" x14ac:dyDescent="0.25">
      <c r="AM28" s="7" t="s">
        <v>39</v>
      </c>
      <c r="AO28" s="7" t="str">
        <f>+IFERROR(VLOOKUP(AN28,Tabla1[],2,FALSE),"")</f>
        <v/>
      </c>
      <c r="AP28" t="str">
        <f>+IFERROR(VLOOKUP(AO28,[1]!Tabla_áreas[#Data],3,FALSE),"")</f>
        <v/>
      </c>
      <c r="AQ28" t="str">
        <f t="shared" si="0"/>
        <v/>
      </c>
      <c r="AR28" t="str">
        <f>IFERROR(VLOOKUP(AQ28,[1]!Tabla1[[#All],[HdP Cód Nuevo]:[HdP Nombre]],2,FALSE),"")</f>
        <v/>
      </c>
      <c r="AS28" t="str">
        <f t="shared" si="1"/>
        <v/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N30" t="s">
        <v>1072</v>
      </c>
      <c r="AO30" s="7" t="str">
        <f>+IFERROR(VLOOKUP(AN30,Tabla1[],2,FALSE),"")</f>
        <v>PUE</v>
      </c>
      <c r="AP30" t="str">
        <f>+IFERROR(VLOOKUP(AO30,[1]!Tabla_áreas[#Data],3,FALSE),"")</f>
        <v/>
      </c>
      <c r="AQ30" t="str">
        <f t="shared" si="0"/>
        <v>PUE-40-05</v>
      </c>
      <c r="AR30" t="str">
        <f>IFERROR(VLOOKUP(AQ30,[1]!Tabla1[[#All],[HdP Cód Nuevo]:[HdP Nombre]],2,FALSE),"")</f>
        <v/>
      </c>
      <c r="AS30" t="str">
        <f t="shared" si="1"/>
        <v>\\SERVER2012\ingenieria de procesos\Hojas de proceso\\PUE-40-05 .xlsx</v>
      </c>
    </row>
    <row r="31" spans="39:45" x14ac:dyDescent="0.25">
      <c r="AM31" s="7" t="s">
        <v>42</v>
      </c>
      <c r="AO31" s="7" t="str">
        <f>+IFERROR(VLOOKUP(AN31,Tabla1[],2,FALSE),"")</f>
        <v/>
      </c>
      <c r="AP31" t="str">
        <f>+IFERROR(VLOOKUP(AO31,[1]!Tabla_áreas[#Data],3,FALSE),"")</f>
        <v/>
      </c>
      <c r="AQ31" t="str">
        <f t="shared" si="0"/>
        <v/>
      </c>
      <c r="AR31" t="str">
        <f>IFERROR(VLOOKUP(AQ31,[1]!Tabla1[[#All],[HdP Cód Nuevo]:[HdP Nombre]],2,FALSE),"")</f>
        <v/>
      </c>
      <c r="AS31" t="str">
        <f t="shared" si="1"/>
        <v/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O34" s="7" t="str">
        <f>+IFERROR(VLOOKUP(AN34,Tabla1[],2,FALSE),"")</f>
        <v/>
      </c>
      <c r="AP34" t="str">
        <f>+IFERROR(VLOOKUP(AO34,[1]!Tabla_áreas[#Data],3,FALSE),"")</f>
        <v/>
      </c>
      <c r="AQ34" t="str">
        <f t="shared" si="0"/>
        <v/>
      </c>
      <c r="AR34" t="str">
        <f>IFERROR(VLOOKUP(AQ34,[1]!Tabla1[[#All],[HdP Cód Nuevo]:[HdP Nombre]],2,FALSE),"")</f>
        <v/>
      </c>
      <c r="AS34" t="str">
        <f t="shared" si="1"/>
        <v/>
      </c>
    </row>
    <row r="35" spans="38:45" x14ac:dyDescent="0.25">
      <c r="AM35" s="7" t="s">
        <v>46</v>
      </c>
      <c r="AN35" t="s">
        <v>823</v>
      </c>
      <c r="AO35" s="7" t="str">
        <f>+IFERROR(VLOOKUP(AN35,Tabla1[],2,FALSE),"")</f>
        <v/>
      </c>
      <c r="AP35" t="str">
        <f>+IFERROR(VLOOKUP(AO35,[1]!Tabla_áreas[#Data],3,FALSE),"")</f>
        <v/>
      </c>
      <c r="AQ35" t="str">
        <f t="shared" si="0"/>
        <v/>
      </c>
      <c r="AR35" t="str">
        <f>IFERROR(VLOOKUP(AQ35,[1]!Tabla1[[#All],[HdP Cód Nuevo]:[HdP Nombre]],2,FALSE),"")</f>
        <v/>
      </c>
      <c r="AS35" t="str">
        <f t="shared" si="1"/>
        <v/>
      </c>
    </row>
    <row r="36" spans="38:45" x14ac:dyDescent="0.25">
      <c r="AL36" t="s">
        <v>0</v>
      </c>
      <c r="AM36" s="7" t="s">
        <v>47</v>
      </c>
      <c r="AN36" t="s">
        <v>1073</v>
      </c>
      <c r="AO36" s="7" t="str">
        <f>+IFERROR(VLOOKUP(AN36,Tabla1[],2,FALSE),"")</f>
        <v>PUE</v>
      </c>
      <c r="AP36" t="str">
        <f>+IFERROR(VLOOKUP(AO36,[1]!Tabla_áreas[#Data],3,FALSE),"")</f>
        <v/>
      </c>
      <c r="AQ36" t="str">
        <f t="shared" si="0"/>
        <v>PUE-35-10</v>
      </c>
      <c r="AR36" t="str">
        <f>IFERROR(VLOOKUP(AQ36,[1]!Tabla1[[#All],[HdP Cód Nuevo]:[HdP Nombre]],2,FALSE),"")</f>
        <v/>
      </c>
      <c r="AS36" t="str">
        <f t="shared" si="1"/>
        <v>\\SERVER2012\ingenieria de procesos\Hojas de proceso\\PUE-35-10 .xlsx</v>
      </c>
    </row>
    <row r="37" spans="38:45" x14ac:dyDescent="0.25">
      <c r="AM37" s="7" t="s">
        <v>48</v>
      </c>
      <c r="AN37" t="s">
        <v>746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N38" t="s">
        <v>1016</v>
      </c>
      <c r="AO38" s="7" t="str">
        <f>+IFERROR(VLOOKUP(AN38,Tabla1[],2,FALSE),"")</f>
        <v>PLA</v>
      </c>
      <c r="AP38" t="str">
        <f>+IFERROR(VLOOKUP(AO38,[1]!Tabla_áreas[#Data],3,FALSE),"")</f>
        <v/>
      </c>
      <c r="AQ38" t="str">
        <f t="shared" si="0"/>
        <v>PLA-05-01</v>
      </c>
      <c r="AR38" t="str">
        <f>IFERROR(VLOOKUP(AQ38,[1]!Tabla1[[#All],[HdP Cód Nuevo]:[HdP Nombre]],2,FALSE),"")</f>
        <v/>
      </c>
      <c r="AS38" t="str">
        <f t="shared" si="1"/>
        <v>\\SERVER2012\ingenieria de procesos\Hojas de proceso\\PLA-05-01 .xlsx</v>
      </c>
    </row>
    <row r="39" spans="38:45" x14ac:dyDescent="0.25">
      <c r="AM39" s="7" t="s">
        <v>50</v>
      </c>
      <c r="AN39" t="s">
        <v>1126</v>
      </c>
      <c r="AO39" s="7" t="str">
        <f>+IFERROR(VLOOKUP(AN39,Tabla1[],2,FALSE),"")</f>
        <v>PLA</v>
      </c>
      <c r="AP39" t="str">
        <f>+IFERROR(VLOOKUP(AO39,[1]!Tabla_áreas[#Data],3,FALSE),"")</f>
        <v/>
      </c>
      <c r="AQ39" t="str">
        <f t="shared" si="0"/>
        <v>PLA-15-04</v>
      </c>
      <c r="AR39" t="str">
        <f>IFERROR(VLOOKUP(AQ39,[1]!Tabla1[[#All],[HdP Cód Nuevo]:[HdP Nombre]],2,FALSE),"")</f>
        <v/>
      </c>
      <c r="AS39" t="str">
        <f t="shared" si="1"/>
        <v>\\SERVER2012\ingenieria de procesos\Hojas de proceso\\PLA-15-04 .xlsx</v>
      </c>
    </row>
    <row r="40" spans="38:45" x14ac:dyDescent="0.25">
      <c r="AM40" s="7" t="s">
        <v>51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O41" s="7" t="str">
        <f>+IFERROR(VLOOKUP(AN41,Tabla1[],2,FALSE),"")</f>
        <v/>
      </c>
      <c r="AP41" t="str">
        <f>+IFERROR(VLOOKUP(AO41,[1]!Tabla_áreas[#Data],3,FALSE),"")</f>
        <v/>
      </c>
      <c r="AQ41" t="str">
        <f t="shared" si="0"/>
        <v/>
      </c>
      <c r="AR41" t="str">
        <f>IFERROR(VLOOKUP(AQ41,[1]!Tabla1[[#All],[HdP Cód Nuevo]:[HdP Nombre]],2,FALSE),"")</f>
        <v/>
      </c>
      <c r="AS41" t="str">
        <f t="shared" si="1"/>
        <v/>
      </c>
    </row>
    <row r="42" spans="38:45" x14ac:dyDescent="0.25">
      <c r="AM42" s="7" t="s">
        <v>53</v>
      </c>
      <c r="AN42" t="s">
        <v>1122</v>
      </c>
      <c r="AO42" s="7" t="str">
        <f>+IFERROR(VLOOKUP(AN42,Tabla1[],2,FALSE),"")</f>
        <v>PLA</v>
      </c>
      <c r="AP42" t="str">
        <f>+IFERROR(VLOOKUP(AO42,[1]!Tabla_áreas[#Data],3,FALSE),"")</f>
        <v/>
      </c>
      <c r="AQ42" t="str">
        <f t="shared" si="0"/>
        <v>PLA-10-35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proceso\\PLA-10-35 .xlsx</v>
      </c>
    </row>
    <row r="43" spans="38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N44" t="s">
        <v>1033</v>
      </c>
      <c r="AO44" s="7" t="str">
        <f>+IFERROR(VLOOKUP(AN44,Tabla1[],2,FALSE),"")</f>
        <v>CHA</v>
      </c>
      <c r="AP44" t="str">
        <f>+IFERROR(VLOOKUP(AO44,[1]!Tabla_áreas[#Data],3,FALSE),"")</f>
        <v/>
      </c>
      <c r="AQ44" t="str">
        <f t="shared" si="0"/>
        <v>CHA-30-01</v>
      </c>
      <c r="AR44" t="str">
        <f>IFERROR(VLOOKUP(AQ44,[1]!Tabla1[[#All],[HdP Cód Nuevo]:[HdP Nombre]],2,FALSE),"")</f>
        <v/>
      </c>
      <c r="AS44" t="str">
        <f t="shared" si="1"/>
        <v>\\SERVER2012\ingenieria de procesos\Hojas de proceso\\CHA-30-01 .xlsx</v>
      </c>
    </row>
    <row r="45" spans="38:45" x14ac:dyDescent="0.25">
      <c r="AM45" s="7" t="s">
        <v>56</v>
      </c>
      <c r="AN45" t="s">
        <v>1034</v>
      </c>
      <c r="AO45" s="7" t="str">
        <f>+IFERROR(VLOOKUP(AN45,Tabla1[],2,FALSE),"")</f>
        <v>CHA</v>
      </c>
      <c r="AP45" t="str">
        <f>+IFERROR(VLOOKUP(AO45,[1]!Tabla_áreas[#Data],3,FALSE),"")</f>
        <v/>
      </c>
      <c r="AQ45" t="str">
        <f t="shared" si="0"/>
        <v>CHA-35-01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proceso\\CHA-35-01 .xlsx</v>
      </c>
    </row>
    <row r="46" spans="38:45" x14ac:dyDescent="0.25">
      <c r="AM46" s="7" t="s">
        <v>57</v>
      </c>
      <c r="AN46" t="s">
        <v>1035</v>
      </c>
      <c r="AO46" s="7" t="str">
        <f>+IFERROR(VLOOKUP(AN46,Tabla1[],2,FALSE),"")</f>
        <v>CHA</v>
      </c>
      <c r="AP46" t="str">
        <f>+IFERROR(VLOOKUP(AO46,[1]!Tabla_áreas[#Data],3,FALSE),"")</f>
        <v/>
      </c>
      <c r="AQ46" t="str">
        <f t="shared" si="0"/>
        <v>CHA-15-65</v>
      </c>
      <c r="AR46" t="str">
        <f>IFERROR(VLOOKUP(AQ46,[1]!Tabla1[[#All],[HdP Cód Nuevo]:[HdP Nombre]],2,FALSE),"")</f>
        <v/>
      </c>
      <c r="AS46" t="str">
        <f t="shared" si="1"/>
        <v>\\SERVER2012\ingenieria de procesos\Hojas de proceso\\CHA-15-65 .xlsx</v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O48" s="7" t="str">
        <f>+IFERROR(VLOOKUP(AN48,Tabla1[],2,FALSE),"")</f>
        <v/>
      </c>
      <c r="AP48" t="str">
        <f>+IFERROR(VLOOKUP(AO48,[1]!Tabla_áreas[#Data],3,FALSE),"")</f>
        <v/>
      </c>
      <c r="AQ48" t="str">
        <f t="shared" si="0"/>
        <v/>
      </c>
      <c r="AR48" t="str">
        <f>IFERROR(VLOOKUP(AQ48,[1]!Tabla1[[#All],[HdP Cód Nuevo]:[HdP Nombre]],2,FALSE),"")</f>
        <v/>
      </c>
      <c r="AS48" t="str">
        <f t="shared" si="1"/>
        <v/>
      </c>
    </row>
    <row r="49" spans="23:45" x14ac:dyDescent="0.25">
      <c r="W49" s="46"/>
      <c r="AM49" s="7" t="s">
        <v>60</v>
      </c>
      <c r="AN49" t="s">
        <v>1036</v>
      </c>
      <c r="AO49" s="7" t="str">
        <f>+IFERROR(VLOOKUP(AN49,Tabla1[],2,FALSE),"")</f>
        <v>CHA</v>
      </c>
      <c r="AP49" t="str">
        <f>+IFERROR(VLOOKUP(AO49,[1]!Tabla_áreas[#Data],3,FALSE),"")</f>
        <v/>
      </c>
      <c r="AQ49" t="str">
        <f t="shared" si="0"/>
        <v>CHA-10-15</v>
      </c>
      <c r="AR49" t="str">
        <f>IFERROR(VLOOKUP(AQ49,[1]!Tabla1[[#All],[HdP Cód Nuevo]:[HdP Nombre]],2,FALSE),"")</f>
        <v/>
      </c>
      <c r="AS49" t="str">
        <f t="shared" si="1"/>
        <v>\\SERVER2012\ingenieria de procesos\Hojas de proceso\\CHA-10-15 .xlsx</v>
      </c>
    </row>
    <row r="50" spans="23:45" x14ac:dyDescent="0.25">
      <c r="AM50" s="7" t="s">
        <v>61</v>
      </c>
      <c r="AN50" t="s">
        <v>1037</v>
      </c>
      <c r="AO50" s="7" t="str">
        <f>+IFERROR(VLOOKUP(AN50,Tabla1[],2,FALSE),"")</f>
        <v>CHA</v>
      </c>
      <c r="AP50" t="str">
        <f>+IFERROR(VLOOKUP(AO50,[1]!Tabla_áreas[#Data],3,FALSE),"")</f>
        <v/>
      </c>
      <c r="AQ50" t="str">
        <f t="shared" si="0"/>
        <v>CHA-15-40</v>
      </c>
      <c r="AR50" t="str">
        <f>IFERROR(VLOOKUP(AQ50,[1]!Tabla1[[#All],[HdP Cód Nuevo]:[HdP Nombre]],2,FALSE),"")</f>
        <v/>
      </c>
      <c r="AS50" t="str">
        <f t="shared" si="1"/>
        <v>\\SERVER2012\ingenieria de procesos\Hojas de proceso\\CHA-15-40 .xlsx</v>
      </c>
    </row>
    <row r="51" spans="23:45" x14ac:dyDescent="0.25">
      <c r="AM51" s="7" t="s">
        <v>62</v>
      </c>
      <c r="AN51" t="s">
        <v>1038</v>
      </c>
      <c r="AO51" s="7" t="str">
        <f>+IFERROR(VLOOKUP(AN51,Tabla1[],2,FALSE),"")</f>
        <v>CHA</v>
      </c>
      <c r="AP51" t="str">
        <f>+IFERROR(VLOOKUP(AO51,[1]!Tabla_áreas[#Data],3,FALSE),"")</f>
        <v/>
      </c>
      <c r="AQ51" t="str">
        <f t="shared" si="0"/>
        <v>CHA-15-60</v>
      </c>
      <c r="AR51" t="str">
        <f>IFERROR(VLOOKUP(AQ51,[1]!Tabla1[[#All],[HdP Cód Nuevo]:[HdP Nombre]],2,FALSE),"")</f>
        <v/>
      </c>
      <c r="AS51" t="str">
        <f t="shared" si="1"/>
        <v>\\SERVER2012\ingenieria de procesos\Hojas de proceso\\CHA-15-60 .xlsx</v>
      </c>
    </row>
    <row r="52" spans="23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23:45" x14ac:dyDescent="0.25">
      <c r="AM53" s="7" t="s">
        <v>64</v>
      </c>
      <c r="AO53" s="7" t="str">
        <f>+IFERROR(VLOOKUP(AN53,Tabla1[],2,FALSE),"")</f>
        <v/>
      </c>
      <c r="AP53" t="str">
        <f>+IFERROR(VLOOKUP(AO53,[1]!Tabla_áreas[#Data],3,FALSE),"")</f>
        <v/>
      </c>
      <c r="AQ53" t="str">
        <f t="shared" si="0"/>
        <v/>
      </c>
      <c r="AR53" t="str">
        <f>IFERROR(VLOOKUP(AQ53,[1]!Tabla1[[#All],[HdP Cód Nuevo]:[HdP Nombre]],2,FALSE),"")</f>
        <v/>
      </c>
      <c r="AS53" t="str">
        <f t="shared" si="1"/>
        <v/>
      </c>
    </row>
    <row r="54" spans="23:45" x14ac:dyDescent="0.25">
      <c r="AM54" s="7" t="s">
        <v>65</v>
      </c>
      <c r="AN54" t="s">
        <v>1018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23:45" x14ac:dyDescent="0.25">
      <c r="AM55" s="7" t="s">
        <v>66</v>
      </c>
      <c r="AN55" t="s">
        <v>1039</v>
      </c>
      <c r="AO55" s="7" t="str">
        <f>+IFERROR(VLOOKUP(AN55,Tabla1[],2,FALSE),"")</f>
        <v>CHA</v>
      </c>
      <c r="AP55" t="str">
        <f>+IFERROR(VLOOKUP(AO55,[1]!Tabla_áreas[#Data],3,FALSE),"")</f>
        <v/>
      </c>
      <c r="AQ55" t="str">
        <f t="shared" si="0"/>
        <v>CHA-10-30</v>
      </c>
      <c r="AR55" t="str">
        <f>IFERROR(VLOOKUP(AQ55,[1]!Tabla1[[#All],[HdP Cód Nuevo]:[HdP Nombre]],2,FALSE),"")</f>
        <v/>
      </c>
      <c r="AS55" t="str">
        <f t="shared" si="1"/>
        <v>\\SERVER2012\ingenieria de procesos\Hojas de proceso\\CHA-10-30 .xlsx</v>
      </c>
    </row>
    <row r="56" spans="23:45" x14ac:dyDescent="0.25">
      <c r="AM56" s="7" t="s">
        <v>67</v>
      </c>
      <c r="AN56" t="s">
        <v>1040</v>
      </c>
      <c r="AO56" s="7" t="str">
        <f>+IFERROR(VLOOKUP(AN56,Tabla1[],2,FALSE),"")</f>
        <v>CHA</v>
      </c>
      <c r="AP56" t="str">
        <f>+IFERROR(VLOOKUP(AO56,[1]!Tabla_áreas[#Data],3,FALSE),"")</f>
        <v/>
      </c>
      <c r="AQ56" t="str">
        <f t="shared" si="0"/>
        <v>CHA-15-30</v>
      </c>
      <c r="AR56" t="str">
        <f>IFERROR(VLOOKUP(AQ56,[1]!Tabla1[[#All],[HdP Cód Nuevo]:[HdP Nombre]],2,FALSE),"")</f>
        <v/>
      </c>
      <c r="AS56" t="str">
        <f t="shared" si="1"/>
        <v>\\SERVER2012\ingenieria de procesos\Hojas de proceso\\CHA-15-30 .xlsx</v>
      </c>
    </row>
    <row r="57" spans="23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23:45" x14ac:dyDescent="0.25"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23:45" x14ac:dyDescent="0.25">
      <c r="AM59" s="7" t="s">
        <v>70</v>
      </c>
      <c r="AN59" t="s">
        <v>1041</v>
      </c>
      <c r="AO59" s="7" t="str">
        <f>+IFERROR(VLOOKUP(AN59,Tabla1[],2,FALSE),"")</f>
        <v>CHA</v>
      </c>
      <c r="AP59" t="str">
        <f>+IFERROR(VLOOKUP(AO59,[1]!Tabla_áreas[#Data],3,FALSE),"")</f>
        <v/>
      </c>
      <c r="AQ59" t="str">
        <f t="shared" si="0"/>
        <v>CHA-15-55</v>
      </c>
      <c r="AR59" t="str">
        <f>IFERROR(VLOOKUP(AQ59,[1]!Tabla1[[#All],[HdP Cód Nuevo]:[HdP Nombre]],2,FALSE),"")</f>
        <v/>
      </c>
      <c r="AS59" t="str">
        <f t="shared" si="1"/>
        <v>\\SERVER2012\ingenieria de procesos\Hojas de proceso\\CHA-15-55 .xlsx</v>
      </c>
    </row>
    <row r="60" spans="23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23:45" x14ac:dyDescent="0.25">
      <c r="AM61" s="7" t="s">
        <v>72</v>
      </c>
      <c r="AN61" t="s">
        <v>1019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23:45" x14ac:dyDescent="0.25">
      <c r="AM62" s="7" t="s">
        <v>73</v>
      </c>
      <c r="AN62" t="s">
        <v>1042</v>
      </c>
      <c r="AO62" s="7" t="str">
        <f>+IFERROR(VLOOKUP(AN62,Tabla1[],2,FALSE),"")</f>
        <v>CHA</v>
      </c>
      <c r="AP62" t="str">
        <f>+IFERROR(VLOOKUP(AO62,[1]!Tabla_áreas[#Data],3,FALSE),"")</f>
        <v/>
      </c>
      <c r="AQ62" t="str">
        <f t="shared" si="0"/>
        <v>CHA-10-30</v>
      </c>
      <c r="AR62" t="str">
        <f>IFERROR(VLOOKUP(AQ62,[1]!Tabla1[[#All],[HdP Cód Nuevo]:[HdP Nombre]],2,FALSE),"")</f>
        <v/>
      </c>
      <c r="AS62" t="str">
        <f t="shared" si="1"/>
        <v>\\SERVER2012\ingenieria de procesos\Hojas de proceso\\CHA-10-30 .xlsx</v>
      </c>
    </row>
    <row r="63" spans="23:45" x14ac:dyDescent="0.25">
      <c r="AM63" s="7" t="s">
        <v>74</v>
      </c>
      <c r="AN63" t="s">
        <v>1043</v>
      </c>
      <c r="AO63" s="7" t="str">
        <f>+IFERROR(VLOOKUP(AN63,Tabla1[],2,FALSE),"")</f>
        <v>CHA</v>
      </c>
      <c r="AP63" t="str">
        <f>+IFERROR(VLOOKUP(AO63,[1]!Tabla_áreas[#Data],3,FALSE),"")</f>
        <v/>
      </c>
      <c r="AQ63" t="str">
        <f t="shared" si="0"/>
        <v>CHA-15-25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proceso\\CHA-15-25 .xlsx</v>
      </c>
    </row>
    <row r="64" spans="23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N66" t="s">
        <v>1044</v>
      </c>
      <c r="AO66" s="7" t="str">
        <f>+IFERROR(VLOOKUP(AN66,Tabla1[],2,FALSE),"")</f>
        <v>CHA</v>
      </c>
      <c r="AP66" t="str">
        <f>+IFERROR(VLOOKUP(AO66,[1]!Tabla_áreas[#Data],3,FALSE),"")</f>
        <v/>
      </c>
      <c r="AQ66" t="str">
        <f t="shared" si="0"/>
        <v>CHA-15-45</v>
      </c>
      <c r="AR66" t="str">
        <f>IFERROR(VLOOKUP(AQ66,[1]!Tabla1[[#All],[HdP Cód Nuevo]:[HdP Nombre]],2,FALSE),"")</f>
        <v/>
      </c>
      <c r="AS66" t="str">
        <f t="shared" si="1"/>
        <v>\\SERVER2012\ingenieria de procesos\Hojas de proceso\\CHA-15-45 .xlsx</v>
      </c>
    </row>
    <row r="67" spans="39:45" x14ac:dyDescent="0.25">
      <c r="AM67" s="7" t="s">
        <v>78</v>
      </c>
      <c r="AO67" s="7" t="str">
        <f>+IFERROR(VLOOKUP(AN67,Tabla1[],2,FALSE),"")</f>
        <v/>
      </c>
      <c r="AP67" t="str">
        <f>+IFERROR(VLOOKUP(AO67,[1]!Tabla_áreas[#Data],3,FALSE),"")</f>
        <v/>
      </c>
      <c r="AQ67" t="str">
        <f t="shared" si="0"/>
        <v/>
      </c>
      <c r="AR67" t="str">
        <f>IFERROR(VLOOKUP(AQ67,[1]!Tabla1[[#All],[HdP Cód Nuevo]:[HdP Nombre]],2,FALSE),"")</f>
        <v/>
      </c>
      <c r="AS67" t="str">
        <f t="shared" si="1"/>
        <v/>
      </c>
    </row>
    <row r="68" spans="39:45" x14ac:dyDescent="0.25">
      <c r="AM68" s="7" t="s">
        <v>79</v>
      </c>
      <c r="AN68" t="s">
        <v>1020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1045</v>
      </c>
      <c r="AO69" s="7" t="str">
        <f>+IFERROR(VLOOKUP(AN69,Tabla1[],2,FALSE),"")</f>
        <v>CHA</v>
      </c>
      <c r="AP69" t="str">
        <f>+IFERROR(VLOOKUP(AO69,[1]!Tabla_áreas[#Data],3,FALSE),"")</f>
        <v/>
      </c>
      <c r="AQ69" t="str">
        <f t="shared" si="0"/>
        <v>CHA-10-30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proceso\\CHA-10-30 .xlsx</v>
      </c>
    </row>
    <row r="70" spans="39:45" x14ac:dyDescent="0.25">
      <c r="AM70" s="7" t="s">
        <v>81</v>
      </c>
      <c r="AN70" t="s">
        <v>1046</v>
      </c>
      <c r="AO70" s="7" t="str">
        <f>+IFERROR(VLOOKUP(AN70,Tabla1[],2,FALSE),"")</f>
        <v>CHA</v>
      </c>
      <c r="AP70" t="str">
        <f>+IFERROR(VLOOKUP(AO70,[1]!Tabla_áreas[#Data],3,FALSE),"")</f>
        <v/>
      </c>
      <c r="AQ70" t="str">
        <f t="shared" si="0"/>
        <v>CHA-15-30</v>
      </c>
      <c r="AR70" t="str">
        <f>IFERROR(VLOOKUP(AQ70,[1]!Tabla1[[#All],[HdP Cód Nuevo]:[HdP Nombre]],2,FALSE),"")</f>
        <v/>
      </c>
      <c r="AS70" t="str">
        <f t="shared" si="1"/>
        <v>\\SERVER2012\ingenieria de procesos\Hojas de proceso\\CHA-15-30 .xlsx</v>
      </c>
    </row>
    <row r="71" spans="39:45" x14ac:dyDescent="0.25">
      <c r="AM71" s="7" t="s">
        <v>82</v>
      </c>
      <c r="AO71" s="7" t="str">
        <f>+IFERROR(VLOOKUP(AN71,Tabla1[],2,FALSE),"")</f>
        <v/>
      </c>
      <c r="AP71" t="str">
        <f>+IFERROR(VLOOKUP(AO71,[1]!Tabla_áreas[#Data],3,FALSE),"")</f>
        <v/>
      </c>
      <c r="AQ71" t="str">
        <f t="shared" si="0"/>
        <v/>
      </c>
      <c r="AR71" t="str">
        <f>IFERROR(VLOOKUP(AQ71,[1]!Tabla1[[#All],[HdP Cód Nuevo]:[HdP Nombre]],2,FALSE),"")</f>
        <v/>
      </c>
      <c r="AS71" t="str">
        <f t="shared" si="1"/>
        <v/>
      </c>
    </row>
    <row r="72" spans="39:45" x14ac:dyDescent="0.25">
      <c r="AM72" s="7" t="s">
        <v>83</v>
      </c>
      <c r="AN72" t="s">
        <v>1047</v>
      </c>
      <c r="AO72" s="7" t="str">
        <f>+IFERROR(VLOOKUP(AN72,Tabla1[],2,FALSE),"")</f>
        <v>CHA</v>
      </c>
      <c r="AP72" t="str">
        <f>+IFERROR(VLOOKUP(AO72,[1]!Tabla_áreas[#Data],3,FALSE),"")</f>
        <v/>
      </c>
      <c r="AQ72" t="str">
        <f t="shared" si="0"/>
        <v>CHA-15-50</v>
      </c>
      <c r="AR72" t="str">
        <f>IFERROR(VLOOKUP(AQ72,[1]!Tabla1[[#All],[HdP Cód Nuevo]:[HdP Nombre]],2,FALSE),"")</f>
        <v/>
      </c>
      <c r="AS72" t="str">
        <f t="shared" si="1"/>
        <v>\\SERVER2012\ingenieria de procesos\Hojas de proceso\\CHA-15-50 .xlsx</v>
      </c>
    </row>
    <row r="73" spans="39:45" x14ac:dyDescent="0.25">
      <c r="AM73" s="7" t="s">
        <v>84</v>
      </c>
      <c r="AO73" s="7" t="str">
        <f>+IFERROR(VLOOKUP(AN73,Tabla1[],2,FALSE),"")</f>
        <v/>
      </c>
      <c r="AP73" t="str">
        <f>+IFERROR(VLOOKUP(AO73,[1]!Tabla_áreas[#Data],3,FALSE),"")</f>
        <v/>
      </c>
      <c r="AQ73" t="str">
        <f t="shared" si="0"/>
        <v/>
      </c>
      <c r="AR73" t="str">
        <f>IFERROR(VLOOKUP(AQ73,[1]!Tabla1[[#All],[HdP Cód Nuevo]:[HdP Nombre]],2,FALSE),"")</f>
        <v/>
      </c>
      <c r="AS73" t="str">
        <f t="shared" si="1"/>
        <v/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2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2" si="3">IF(AO74="","",$AN$4&amp;AP74&amp;"\"&amp;AQ74&amp;" "&amp;AR74&amp;$AN$5)</f>
        <v/>
      </c>
    </row>
    <row r="75" spans="39:45" x14ac:dyDescent="0.25">
      <c r="AM75" s="7" t="s">
        <v>86</v>
      </c>
      <c r="AN75" t="s">
        <v>1053</v>
      </c>
      <c r="AO75" s="7" t="str">
        <f>+IFERROR(VLOOKUP(AN75,Tabla1[],2,FALSE),"")</f>
        <v>ARH</v>
      </c>
      <c r="AP75" t="str">
        <f>+IFERROR(VLOOKUP(AO75,[1]!Tabla_áreas[#Data],3,FALSE),"")</f>
        <v/>
      </c>
      <c r="AQ75" t="str">
        <f t="shared" si="2"/>
        <v>ARH-05-01</v>
      </c>
      <c r="AR75" t="str">
        <f>IFERROR(VLOOKUP(AQ75,[1]!Tabla1[[#All],[HdP Cód Nuevo]:[HdP Nombre]],2,FALSE),"")</f>
        <v/>
      </c>
      <c r="AS75" t="str">
        <f t="shared" si="3"/>
        <v>\\SERVER2012\ingenieria de procesos\Hojas de proceso\\ARH-05-01 .xlsx</v>
      </c>
    </row>
    <row r="76" spans="39:45" x14ac:dyDescent="0.25">
      <c r="AM76" s="7" t="s">
        <v>87</v>
      </c>
      <c r="AN76" t="s">
        <v>1054</v>
      </c>
      <c r="AO76" s="7" t="str">
        <f>+IFERROR(VLOOKUP(AN76,Tabla1[],2,FALSE),"")</f>
        <v>ARH</v>
      </c>
      <c r="AP76" t="str">
        <f>+IFERROR(VLOOKUP(AO76,[1]!Tabla_áreas[#Data],3,FALSE),"")</f>
        <v/>
      </c>
      <c r="AQ76" t="str">
        <f t="shared" si="2"/>
        <v>ARH-10-01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proceso\\ARH-10-01 .xlsx</v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N78" t="s">
        <v>1232</v>
      </c>
      <c r="AO78" s="7" t="str">
        <f>+IFERROR(VLOOKUP(AN78,Tabla1[],2,FALSE),"")</f>
        <v>ARH</v>
      </c>
      <c r="AP78" t="str">
        <f>+IFERROR(VLOOKUP(AO78,[1]!Tabla_áreas[#Data],3,FALSE),"")</f>
        <v/>
      </c>
      <c r="AQ78" t="str">
        <f t="shared" si="2"/>
        <v>ARH-15-02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proceso\\ARH-15-02 .xlsx</v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1231</v>
      </c>
      <c r="AO80" s="7" t="str">
        <f>+IFERROR(VLOOKUP(AN80,Tabla1[],2,FALSE),"")</f>
        <v>ARH</v>
      </c>
      <c r="AP80" t="str">
        <f>+IFERROR(VLOOKUP(AO80,[1]!Tabla_áreas[#Data],3,FALSE),"")</f>
        <v/>
      </c>
      <c r="AQ80" t="str">
        <f t="shared" si="2"/>
        <v>ARH-15-05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proceso\\ARH-15-05 .xlsx</v>
      </c>
    </row>
    <row r="81" spans="39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39:45" x14ac:dyDescent="0.25">
      <c r="AM82" s="7" t="s">
        <v>93</v>
      </c>
      <c r="AN82" t="s">
        <v>1057</v>
      </c>
      <c r="AO82" s="7" t="str">
        <f>+IFERROR(VLOOKUP(AN82,Tabla1[],2,FALSE),"")</f>
        <v>ARH</v>
      </c>
      <c r="AP82" t="str">
        <f>+IFERROR(VLOOKUP(AO82,[1]!Tabla_áreas[#Data],3,FALSE),"")</f>
        <v/>
      </c>
      <c r="AQ82" t="str">
        <f t="shared" si="2"/>
        <v>ARH-20-05</v>
      </c>
      <c r="AR82" t="str">
        <f>IFERROR(VLOOKUP(AQ82,[1]!Tabla1[[#All],[HdP Cód Nuevo]:[HdP Nombre]],2,FALSE),"")</f>
        <v/>
      </c>
      <c r="AS82" t="str">
        <f t="shared" si="3"/>
        <v>\\SERVER2012\ingenieria de procesos\Hojas de proceso\\ARH-20-05 .xlsx</v>
      </c>
    </row>
    <row r="83" spans="39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39:45" x14ac:dyDescent="0.25">
      <c r="AM84" s="7" t="s">
        <v>95</v>
      </c>
      <c r="AN84" t="s">
        <v>1168</v>
      </c>
      <c r="AO84" s="7" t="str">
        <f>+IFERROR(VLOOKUP(AN84,Tabla1[],2,FALSE),"")</f>
        <v>PUE</v>
      </c>
      <c r="AP84" t="str">
        <f>+IFERROR(VLOOKUP(AO84,[1]!Tabla_áreas[#Data],3,FALSE),"")</f>
        <v/>
      </c>
      <c r="AQ84" t="str">
        <f t="shared" si="2"/>
        <v>PUE-20-02</v>
      </c>
      <c r="AR84" t="str">
        <f>IFERROR(VLOOKUP(AQ84,[1]!Tabla1[[#All],[HdP Cód Nuevo]:[HdP Nombre]],2,FALSE),"")</f>
        <v/>
      </c>
      <c r="AS84" t="str">
        <f t="shared" si="3"/>
        <v>\\SERVER2012\ingenieria de procesos\Hojas de proceso\\PUE-20-02 .xlsx</v>
      </c>
    </row>
    <row r="85" spans="39:45" x14ac:dyDescent="0.25">
      <c r="AM85" s="7" t="s">
        <v>96</v>
      </c>
      <c r="AO85" s="7" t="str">
        <f>+IFERROR(VLOOKUP(AN85,Tabla1[],2,FALSE),"")</f>
        <v/>
      </c>
      <c r="AP85" t="str">
        <f>+IFERROR(VLOOKUP(AO85,[1]!Tabla_áreas[#Data],3,FALSE),"")</f>
        <v/>
      </c>
      <c r="AQ85" t="str">
        <f t="shared" si="2"/>
        <v/>
      </c>
      <c r="AR85" t="str">
        <f>IFERROR(VLOOKUP(AQ85,[1]!Tabla1[[#All],[HdP Cód Nuevo]:[HdP Nombre]],2,FALSE),"")</f>
        <v/>
      </c>
      <c r="AS85" t="str">
        <f t="shared" si="3"/>
        <v/>
      </c>
    </row>
    <row r="86" spans="39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39:45" x14ac:dyDescent="0.25">
      <c r="AM87" s="7" t="s">
        <v>98</v>
      </c>
      <c r="AN87" t="s">
        <v>1021</v>
      </c>
      <c r="AO87" s="7" t="str">
        <f>+IFERROR(VLOOKUP(AN87,Tabla1[],2,FALSE),"")</f>
        <v/>
      </c>
      <c r="AP87" t="str">
        <f>+IFERROR(VLOOKUP(AO87,[1]!Tabla_áreas[#Data],3,FALSE),"")</f>
        <v/>
      </c>
      <c r="AQ87" t="str">
        <f t="shared" si="2"/>
        <v/>
      </c>
      <c r="AR87" t="str">
        <f>IFERROR(VLOOKUP(AQ87,[1]!Tabla1[[#All],[HdP Cód Nuevo]:[HdP Nombre]],2,FALSE),"")</f>
        <v/>
      </c>
      <c r="AS87" t="str">
        <f t="shared" si="3"/>
        <v/>
      </c>
    </row>
    <row r="88" spans="39:45" x14ac:dyDescent="0.25">
      <c r="AM88" s="7" t="s">
        <v>99</v>
      </c>
      <c r="AN88" t="s">
        <v>1222</v>
      </c>
      <c r="AO88" s="7" t="str">
        <f>+IFERROR(VLOOKUP(AN88,Tabla1[],2,FALSE),"")</f>
        <v>ESP</v>
      </c>
      <c r="AP88" t="str">
        <f>+IFERROR(VLOOKUP(AO88,[1]!Tabla_áreas[#Data],3,FALSE),"")</f>
        <v/>
      </c>
      <c r="AQ88" t="str">
        <f t="shared" si="2"/>
        <v>ESP-05-12</v>
      </c>
      <c r="AR88" t="str">
        <f>IFERROR(VLOOKUP(AQ88,[1]!Tabla1[[#All],[HdP Cód Nuevo]:[HdP Nombre]],2,FALSE),"")</f>
        <v/>
      </c>
      <c r="AS88" t="str">
        <f t="shared" si="3"/>
        <v>\\SERVER2012\ingenieria de procesos\Hojas de proceso\\ESP-05-12 .xlsx</v>
      </c>
    </row>
    <row r="89" spans="39:45" x14ac:dyDescent="0.25">
      <c r="AM89" s="7" t="s">
        <v>100</v>
      </c>
      <c r="AN89" t="s">
        <v>1137</v>
      </c>
      <c r="AO89" s="7" t="str">
        <f>+IFERROR(VLOOKUP(AN89,Tabla1[],2,FALSE),"")</f>
        <v>ESP</v>
      </c>
      <c r="AP89" t="str">
        <f>+IFERROR(VLOOKUP(AO89,[1]!Tabla_áreas[#Data],3,FALSE),"")</f>
        <v/>
      </c>
      <c r="AQ89" t="str">
        <f t="shared" si="2"/>
        <v>ESP-05-13</v>
      </c>
      <c r="AR89" t="str">
        <f>IFERROR(VLOOKUP(AQ89,[1]!Tabla1[[#All],[HdP Cód Nuevo]:[HdP Nombre]],2,FALSE),"")</f>
        <v/>
      </c>
      <c r="AS89" t="str">
        <f t="shared" si="3"/>
        <v>\\SERVER2012\ingenieria de procesos\Hojas de proceso\\ESP-05-13 .xlsx</v>
      </c>
    </row>
    <row r="90" spans="39:45" x14ac:dyDescent="0.25">
      <c r="AM90" s="7" t="s">
        <v>101</v>
      </c>
      <c r="AN90" t="s">
        <v>1138</v>
      </c>
      <c r="AO90" s="7" t="str">
        <f>+IFERROR(VLOOKUP(AN90,Tabla1[],2,FALSE),"")</f>
        <v>ESP</v>
      </c>
      <c r="AP90" t="str">
        <f>+IFERROR(VLOOKUP(AO90,[1]!Tabla_áreas[#Data],3,FALSE),"")</f>
        <v/>
      </c>
      <c r="AQ90" t="str">
        <f t="shared" si="2"/>
        <v>ESP-05-14</v>
      </c>
      <c r="AR90" t="str">
        <f>IFERROR(VLOOKUP(AQ90,[1]!Tabla1[[#All],[HdP Cód Nuevo]:[HdP Nombre]],2,FALSE),"")</f>
        <v/>
      </c>
      <c r="AS90" t="str">
        <f t="shared" si="3"/>
        <v>\\SERVER2012\ingenieria de procesos\Hojas de proceso\\ESP-05-14 .xlsx</v>
      </c>
    </row>
    <row r="91" spans="39:45" x14ac:dyDescent="0.25">
      <c r="AM91" s="7" t="s">
        <v>102</v>
      </c>
      <c r="AN91" t="s">
        <v>1060</v>
      </c>
      <c r="AO91" s="7" t="str">
        <f>+IFERROR(VLOOKUP(AN91,Tabla1[],2,FALSE),"")</f>
        <v>ARH</v>
      </c>
      <c r="AP91" t="str">
        <f>+IFERROR(VLOOKUP(AO91,[1]!Tabla_áreas[#Data],3,FALSE),"")</f>
        <v/>
      </c>
      <c r="AQ91" t="str">
        <f t="shared" si="2"/>
        <v>ARH-20-01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proceso\\ARH-20-01 .xlsx</v>
      </c>
    </row>
    <row r="92" spans="39:45" x14ac:dyDescent="0.25">
      <c r="AM92" s="7" t="s">
        <v>103</v>
      </c>
      <c r="AO92" s="7" t="str">
        <f>+IFERROR(VLOOKUP(AN92,Tabla1[],2,FALSE),"")</f>
        <v/>
      </c>
      <c r="AP92" t="str">
        <f>+IFERROR(VLOOKUP(AO92,[1]!Tabla_áreas[#Data],3,FALSE),"")</f>
        <v/>
      </c>
      <c r="AQ92" t="str">
        <f t="shared" si="2"/>
        <v/>
      </c>
      <c r="AR92" t="str">
        <f>IFERROR(VLOOKUP(AQ92,[1]!Tabla1[[#All],[HdP Cód Nuevo]:[HdP Nombre]],2,FALSE),"")</f>
        <v/>
      </c>
      <c r="AS92" t="str">
        <f t="shared" si="3"/>
        <v/>
      </c>
    </row>
    <row r="93" spans="39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39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39:45" x14ac:dyDescent="0.25">
      <c r="AM95" s="7" t="s">
        <v>106</v>
      </c>
      <c r="AN95" t="s">
        <v>1061</v>
      </c>
      <c r="AO95" s="7" t="str">
        <f>+IFERROR(VLOOKUP(AN95,Tabla1[],2,FALSE),"")</f>
        <v>ARH</v>
      </c>
      <c r="AP95" t="str">
        <f>+IFERROR(VLOOKUP(AO95,[1]!Tabla_áreas[#Data],3,FALSE),"")</f>
        <v/>
      </c>
      <c r="AQ95" t="str">
        <f t="shared" si="2"/>
        <v>ARH-01-05</v>
      </c>
      <c r="AR95" t="str">
        <f>IFERROR(VLOOKUP(AQ95,[1]!Tabla1[[#All],[HdP Cód Nuevo]:[HdP Nombre]],2,FALSE),"")</f>
        <v/>
      </c>
      <c r="AS95" t="str">
        <f t="shared" si="3"/>
        <v>\\SERVER2012\ingenieria de procesos\Hojas de proceso\\ARH-01-05 .xlsx</v>
      </c>
    </row>
    <row r="96" spans="39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N97" t="s">
        <v>1062</v>
      </c>
      <c r="AO97" s="7" t="str">
        <f>+IFERROR(VLOOKUP(AN97,Tabla1[],2,FALSE),"")</f>
        <v>ARH</v>
      </c>
      <c r="AP97" t="str">
        <f>+IFERROR(VLOOKUP(AO97,[1]!Tabla_áreas[#Data],3,FALSE),"")</f>
        <v/>
      </c>
      <c r="AQ97" t="str">
        <f t="shared" si="2"/>
        <v>ARH-30-05</v>
      </c>
      <c r="AR97" t="str">
        <f>IFERROR(VLOOKUP(AQ97,[1]!Tabla1[[#All],[HdP Cód Nuevo]:[HdP Nombre]],2,FALSE),"")</f>
        <v/>
      </c>
      <c r="AS97" t="str">
        <f t="shared" si="3"/>
        <v>\\SERVER2012\ingenieria de procesos\Hojas de proceso\\ARH-30-05 .xlsx</v>
      </c>
    </row>
    <row r="98" spans="39:45" x14ac:dyDescent="0.25"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1097</v>
      </c>
      <c r="AO99" s="7" t="str">
        <f>+IFERROR(VLOOKUP(AN99,Tabla1[],2,FALSE),"")</f>
        <v>ARH</v>
      </c>
      <c r="AP99" t="str">
        <f>+IFERROR(VLOOKUP(AO99,[1]!Tabla_áreas[#Data],3,FALSE),"")</f>
        <v/>
      </c>
      <c r="AQ99" t="str">
        <f t="shared" si="2"/>
        <v>ARH-35-05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proceso\\ARH-35-05 .xlsx</v>
      </c>
    </row>
    <row r="100" spans="39:45" x14ac:dyDescent="0.25">
      <c r="AM100" s="7" t="s">
        <v>111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N101" t="s">
        <v>786</v>
      </c>
      <c r="AO101" s="7" t="str">
        <f>+IFERROR(VLOOKUP(AN101,Tabla1[],2,FALSE),"")</f>
        <v>ESP</v>
      </c>
      <c r="AP101" t="str">
        <f>+IFERROR(VLOOKUP(AO101,[1]!Tabla_áreas[#Data],3,FALSE),"")</f>
        <v/>
      </c>
      <c r="AQ101" t="str">
        <f t="shared" si="2"/>
        <v>ESP-01-01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proceso\\ESP-01-01 .xlsx</v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N104" t="s">
        <v>1080</v>
      </c>
      <c r="AO104" s="7" t="str">
        <f>+IFERROR(VLOOKUP(AN104,Tabla1[],2,FALSE),"")</f>
        <v>PEH</v>
      </c>
      <c r="AP104" t="str">
        <f>+IFERROR(VLOOKUP(AO104,[1]!Tabla_áreas[#Data],3,FALSE),"")</f>
        <v/>
      </c>
      <c r="AQ104" t="str">
        <f t="shared" si="2"/>
        <v>PEH-01-01</v>
      </c>
      <c r="AR104" t="str">
        <f>IFERROR(VLOOKUP(AQ104,[1]!Tabla1[[#All],[HdP Cód Nuevo]:[HdP Nombre]],2,FALSE),"")</f>
        <v/>
      </c>
      <c r="AS104" t="str">
        <f t="shared" si="3"/>
        <v>\\SERVER2012\ingenieria de procesos\Hojas de proceso\\PEH-01-01 .xlsx</v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 t="shared" si="2"/>
        <v/>
      </c>
      <c r="AR105" t="str">
        <f>IFERROR(VLOOKUP(AQ105,[1]!Tabla1[[#All],[HdP Cód Nuevo]:[HdP Nombre]],2,FALSE),"")</f>
        <v/>
      </c>
      <c r="AS105" t="str">
        <f t="shared" si="3"/>
        <v/>
      </c>
    </row>
    <row r="106" spans="39:45" x14ac:dyDescent="0.25">
      <c r="AM106" s="7" t="s">
        <v>117</v>
      </c>
      <c r="AN106" t="s">
        <v>1081</v>
      </c>
      <c r="AO106" s="7" t="str">
        <f>+IFERROR(VLOOKUP(AN106,Tabla1[],2,FALSE),"")</f>
        <v>PEH</v>
      </c>
      <c r="AP106" t="str">
        <f>+IFERROR(VLOOKUP(AO106,[1]!Tabla_áreas[#Data],3,FALSE),"")</f>
        <v/>
      </c>
      <c r="AQ106" t="str">
        <f t="shared" si="2"/>
        <v>PEH-05-01</v>
      </c>
      <c r="AR106" t="str">
        <f>IFERROR(VLOOKUP(AQ106,[1]!Tabla1[[#All],[HdP Cód Nuevo]:[HdP Nombre]],2,FALSE),"")</f>
        <v/>
      </c>
      <c r="AS106" t="str">
        <f t="shared" si="3"/>
        <v>\\SERVER2012\ingenieria de procesos\Hojas de proceso\\PEH-05-01 .xlsx</v>
      </c>
    </row>
    <row r="107" spans="39:45" x14ac:dyDescent="0.25">
      <c r="AM107" s="7" t="s">
        <v>118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N108" t="s">
        <v>1102</v>
      </c>
      <c r="AO108" s="7" t="str">
        <f>+IFERROR(VLOOKUP(AN108,Tabla1[],2,FALSE),"")</f>
        <v>PEH</v>
      </c>
      <c r="AP108" t="str">
        <f>+IFERROR(VLOOKUP(AO108,[1]!Tabla_áreas[#Data],3,FALSE),"")</f>
        <v/>
      </c>
      <c r="AQ108" t="str">
        <f t="shared" si="2"/>
        <v>PEH-10-05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proceso\\PEH-10-05 .xlsx</v>
      </c>
    </row>
    <row r="109" spans="39:45" x14ac:dyDescent="0.25">
      <c r="AM109" s="7" t="s">
        <v>125</v>
      </c>
      <c r="AO109" s="7" t="str">
        <f>+IFERROR(VLOOKUP(AN109,Tabla1[],2,FALSE),"")</f>
        <v/>
      </c>
      <c r="AP109" t="str">
        <f>+IFERROR(VLOOKUP(AO109,[1]!Tabla_áreas[#Data],3,FALSE),"")</f>
        <v/>
      </c>
      <c r="AQ109" t="str">
        <f t="shared" si="2"/>
        <v/>
      </c>
      <c r="AR109" t="str">
        <f>IFERROR(VLOOKUP(AQ109,[1]!Tabla1[[#All],[HdP Cód Nuevo]:[HdP Nombre]],2,FALSE),"")</f>
        <v/>
      </c>
      <c r="AS109" t="str">
        <f t="shared" si="3"/>
        <v/>
      </c>
    </row>
    <row r="110" spans="39:45" x14ac:dyDescent="0.25">
      <c r="AM110" s="7" t="s">
        <v>126</v>
      </c>
      <c r="AO110" s="7" t="str">
        <f>+IFERROR(VLOOKUP(AN110,Tabla1[],2,FALSE),"")</f>
        <v/>
      </c>
      <c r="AP110" t="str">
        <f>+IFERROR(VLOOKUP(AO110,[1]!Tabla_áreas[#Data],3,FALSE),"")</f>
        <v/>
      </c>
      <c r="AQ110" t="str">
        <f t="shared" si="2"/>
        <v/>
      </c>
      <c r="AR110" t="str">
        <f>IFERROR(VLOOKUP(AQ110,[1]!Tabla1[[#All],[HdP Cód Nuevo]:[HdP Nombre]],2,FALSE),"")</f>
        <v/>
      </c>
      <c r="AS110" t="str">
        <f t="shared" si="3"/>
        <v/>
      </c>
    </row>
    <row r="111" spans="39:45" x14ac:dyDescent="0.25">
      <c r="AM111" s="7" t="s">
        <v>127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128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129</v>
      </c>
      <c r="AN113" t="s">
        <v>746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130</v>
      </c>
      <c r="AN114" t="s">
        <v>1022</v>
      </c>
      <c r="AO114" s="7" t="str">
        <f>+IFERROR(VLOOKUP(AN114,Tabla1[],2,FALSE),"")</f>
        <v>PLA</v>
      </c>
      <c r="AP114" t="str">
        <f>+IFERROR(VLOOKUP(AO114,[1]!Tabla_áreas[#Data],3,FALSE),"")</f>
        <v/>
      </c>
      <c r="AQ114" t="str">
        <f t="shared" si="2"/>
        <v>PLA-05-01</v>
      </c>
      <c r="AR114" t="str">
        <f>IFERROR(VLOOKUP(AQ114,[1]!Tabla1[[#All],[HdP Cód Nuevo]:[HdP Nombre]],2,FALSE),"")</f>
        <v/>
      </c>
      <c r="AS114" t="str">
        <f t="shared" si="3"/>
        <v>\\SERVER2012\ingenieria de procesos\Hojas de proceso\\PLA-05-01 .xlsx</v>
      </c>
    </row>
    <row r="115" spans="39:45" x14ac:dyDescent="0.25">
      <c r="AM115" s="7" t="s">
        <v>131</v>
      </c>
      <c r="AN115" t="s">
        <v>1127</v>
      </c>
      <c r="AO115" s="7" t="str">
        <f>+IFERROR(VLOOKUP(AN115,Tabla1[],2,FALSE),"")</f>
        <v>PLA</v>
      </c>
      <c r="AP115" t="str">
        <f>+IFERROR(VLOOKUP(AO115,[1]!Tabla_áreas[#Data],3,FALSE),"")</f>
        <v/>
      </c>
      <c r="AQ115" t="str">
        <f t="shared" si="2"/>
        <v>PLA-10-45</v>
      </c>
      <c r="AR115" t="str">
        <f>IFERROR(VLOOKUP(AQ115,[1]!Tabla1[[#All],[HdP Cód Nuevo]:[HdP Nombre]],2,FALSE),"")</f>
        <v/>
      </c>
      <c r="AS115" t="str">
        <f t="shared" si="3"/>
        <v>\\SERVER2012\ingenieria de procesos\Hojas de proceso\\PLA-10-45 .xlsx</v>
      </c>
    </row>
    <row r="116" spans="39:45" x14ac:dyDescent="0.25">
      <c r="AM116" s="7" t="s">
        <v>132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133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134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135</v>
      </c>
      <c r="AN119" t="s">
        <v>1135</v>
      </c>
      <c r="AO119" s="7" t="str">
        <f>+IFERROR(VLOOKUP(AN119,Tabla1[],2,FALSE),"")</f>
        <v>PLA</v>
      </c>
      <c r="AP119" t="str">
        <f>+IFERROR(VLOOKUP(AO119,[1]!Tabla_áreas[#Data],3,FALSE),"")</f>
        <v/>
      </c>
      <c r="AQ119" t="str">
        <f t="shared" si="2"/>
        <v>PLA-20-35</v>
      </c>
      <c r="AR119" t="str">
        <f>IFERROR(VLOOKUP(AQ119,[1]!Tabla1[[#All],[HdP Cód Nuevo]:[HdP Nombre]],2,FALSE),"")</f>
        <v/>
      </c>
      <c r="AS119" t="str">
        <f t="shared" si="3"/>
        <v>\\SERVER2012\ingenieria de procesos\Hojas de proceso\\PLA-20-35 .xlsx</v>
      </c>
    </row>
    <row r="120" spans="39:45" x14ac:dyDescent="0.25">
      <c r="AM120" s="7" t="s">
        <v>136</v>
      </c>
      <c r="AO120" s="7" t="str">
        <f>+IFERROR(VLOOKUP(AN120,Tabla1[],2,FALSE),"")</f>
        <v/>
      </c>
      <c r="AP120" t="str">
        <f>+IFERROR(VLOOKUP(AO120,[1]!Tabla_áreas[#Data],3,FALSE),"")</f>
        <v/>
      </c>
      <c r="AQ120" t="str">
        <f t="shared" si="2"/>
        <v/>
      </c>
      <c r="AR120" t="str">
        <f>IFERROR(VLOOKUP(AQ120,[1]!Tabla1[[#All],[HdP Cód Nuevo]:[HdP Nombre]],2,FALSE),"")</f>
        <v/>
      </c>
      <c r="AS120" t="str">
        <f t="shared" si="3"/>
        <v/>
      </c>
    </row>
    <row r="121" spans="39:45" x14ac:dyDescent="0.25">
      <c r="AM121" s="7" t="s">
        <v>137</v>
      </c>
      <c r="AN121" t="s">
        <v>1121</v>
      </c>
      <c r="AO121" s="7" t="str">
        <f>+IFERROR(VLOOKUP(AN121,Tabla1[],2,FALSE),"")</f>
        <v>SUB</v>
      </c>
      <c r="AP121" t="str">
        <f>+IFERROR(VLOOKUP(AO121,[1]!Tabla_áreas[#Data],3,FALSE),"")</f>
        <v/>
      </c>
      <c r="AQ121" t="str">
        <f t="shared" si="2"/>
        <v>SUB-35-01</v>
      </c>
      <c r="AR121" t="str">
        <f>IFERROR(VLOOKUP(AQ121,[1]!Tabla1[[#All],[HdP Cód Nuevo]:[HdP Nombre]],2,FALSE),"")</f>
        <v/>
      </c>
      <c r="AS121" t="str">
        <f t="shared" si="3"/>
        <v>\\SERVER2012\ingenieria de procesos\Hojas de proceso\\SUB-35-01 .xlsx</v>
      </c>
    </row>
    <row r="122" spans="39:45" x14ac:dyDescent="0.25">
      <c r="AM122" s="7" t="s">
        <v>138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139</v>
      </c>
      <c r="AN123" t="s">
        <v>1103</v>
      </c>
      <c r="AO123" s="7" t="str">
        <f>+IFERROR(VLOOKUP(AN123,Tabla1[],2,FALSE),"")</f>
        <v>PEH</v>
      </c>
      <c r="AP123" t="str">
        <f>+IFERROR(VLOOKUP(AO123,[1]!Tabla_áreas[#Data],3,FALSE),"")</f>
        <v/>
      </c>
      <c r="AQ123" t="str">
        <f t="shared" si="2"/>
        <v>PEH-10-10</v>
      </c>
      <c r="AR123" t="str">
        <f>IFERROR(VLOOKUP(AQ123,[1]!Tabla1[[#All],[HdP Cód Nuevo]:[HdP Nombre]],2,FALSE),"")</f>
        <v/>
      </c>
      <c r="AS123" t="str">
        <f t="shared" si="3"/>
        <v>\\SERVER2012\ingenieria de procesos\Hojas de proceso\\PEH-10-10 .xlsx</v>
      </c>
    </row>
    <row r="124" spans="39:45" x14ac:dyDescent="0.25">
      <c r="AM124" s="7" t="s">
        <v>140</v>
      </c>
      <c r="AO124" s="7" t="str">
        <f>+IFERROR(VLOOKUP(AN124,Tabla1[],2,FALSE),"")</f>
        <v/>
      </c>
      <c r="AP124" t="str">
        <f>+IFERROR(VLOOKUP(AO124,[1]!Tabla_áreas[#Data],3,FALSE),"")</f>
        <v/>
      </c>
      <c r="AQ124" t="str">
        <f t="shared" si="2"/>
        <v/>
      </c>
      <c r="AR124" t="str">
        <f>IFERROR(VLOOKUP(AQ124,[1]!Tabla1[[#All],[HdP Cód Nuevo]:[HdP Nombre]],2,FALSE),"")</f>
        <v/>
      </c>
      <c r="AS124" t="str">
        <f t="shared" si="3"/>
        <v/>
      </c>
    </row>
    <row r="125" spans="39:45" x14ac:dyDescent="0.25">
      <c r="AM125" s="7" t="s">
        <v>141</v>
      </c>
      <c r="AN125" t="s">
        <v>1356</v>
      </c>
      <c r="AO125" s="7" t="str">
        <f>+IFERROR(VLOOKUP(AN125,Tabla1[],2,FALSE),"")</f>
        <v>ARH</v>
      </c>
      <c r="AP125" t="str">
        <f>+IFERROR(VLOOKUP(AO125,[1]!Tabla_áreas[#Data],3,FALSE),"")</f>
        <v/>
      </c>
      <c r="AQ125" t="str">
        <f t="shared" si="2"/>
        <v>ARH-01-10</v>
      </c>
      <c r="AR125" t="str">
        <f>IFERROR(VLOOKUP(AQ125,[1]!Tabla1[[#All],[HdP Cód Nuevo]:[HdP Nombre]],2,FALSE),"")</f>
        <v/>
      </c>
      <c r="AS125" t="str">
        <f t="shared" si="3"/>
        <v>\\SERVER2012\ingenieria de procesos\Hojas de proceso\\ARH-01-10 .xlsx</v>
      </c>
    </row>
    <row r="126" spans="39:45" x14ac:dyDescent="0.25">
      <c r="AM126" s="7" t="s">
        <v>142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143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144</v>
      </c>
      <c r="AN128" t="s">
        <v>1101</v>
      </c>
      <c r="AO128" s="7" t="str">
        <f>+IFERROR(VLOOKUP(AN128,Tabla1[],2,FALSE),"")</f>
        <v>PEH</v>
      </c>
      <c r="AP128" t="str">
        <f>+IFERROR(VLOOKUP(AO128,[1]!Tabla_áreas[#Data],3,FALSE),"")</f>
        <v/>
      </c>
      <c r="AQ128" t="str">
        <f t="shared" si="2"/>
        <v>PEH-15-05</v>
      </c>
      <c r="AR128" t="str">
        <f>IFERROR(VLOOKUP(AQ128,[1]!Tabla1[[#All],[HdP Cód Nuevo]:[HdP Nombre]],2,FALSE),"")</f>
        <v/>
      </c>
      <c r="AS128" t="str">
        <f t="shared" si="3"/>
        <v>\\SERVER2012\ingenieria de procesos\Hojas de proceso\\PEH-15-05 .xlsx</v>
      </c>
    </row>
    <row r="129" spans="39:45" x14ac:dyDescent="0.25">
      <c r="AM129" s="7" t="s">
        <v>145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146</v>
      </c>
      <c r="AN130" t="s">
        <v>1100</v>
      </c>
      <c r="AO130" s="7" t="str">
        <f>+IFERROR(VLOOKUP(AN130,Tabla1[],2,FALSE),"")</f>
        <v>PEH</v>
      </c>
      <c r="AP130" t="str">
        <f>+IFERROR(VLOOKUP(AO130,[1]!Tabla_áreas[#Data],3,FALSE),"")</f>
        <v/>
      </c>
      <c r="AQ130" t="str">
        <f t="shared" si="2"/>
        <v>PEH-15-01</v>
      </c>
      <c r="AR130" t="str">
        <f>IFERROR(VLOOKUP(AQ130,[1]!Tabla1[[#All],[HdP Cód Nuevo]:[HdP Nombre]],2,FALSE),"")</f>
        <v/>
      </c>
      <c r="AS130" t="str">
        <f t="shared" si="3"/>
        <v>\\SERVER2012\ingenieria de procesos\Hojas de proceso\\PEH-15-01 .xlsx</v>
      </c>
    </row>
    <row r="131" spans="39:45" x14ac:dyDescent="0.25">
      <c r="AM131" s="7" t="s">
        <v>147</v>
      </c>
      <c r="AO131" s="7" t="str">
        <f>+IFERROR(VLOOKUP(AN131,Tabla1[],2,FALSE),"")</f>
        <v/>
      </c>
      <c r="AP131" t="str">
        <f>+IFERROR(VLOOKUP(AO131,[1]!Tabla_áreas[#Data],3,FALSE),"")</f>
        <v/>
      </c>
      <c r="AQ131" t="str">
        <f t="shared" si="2"/>
        <v/>
      </c>
      <c r="AR131" t="str">
        <f>IFERROR(VLOOKUP(AQ131,[1]!Tabla1[[#All],[HdP Cód Nuevo]:[HdP Nombre]],2,FALSE),"")</f>
        <v/>
      </c>
      <c r="AS131" t="str">
        <f t="shared" si="3"/>
        <v/>
      </c>
    </row>
    <row r="132" spans="39:45" x14ac:dyDescent="0.25">
      <c r="AM132" s="7" t="s">
        <v>148</v>
      </c>
      <c r="AO132" s="7" t="str">
        <f>+IFERROR(VLOOKUP(AN132,Tabla1[],2,FALSE),"")</f>
        <v/>
      </c>
      <c r="AP132" t="str">
        <f>+IFERROR(VLOOKUP(AO132,[1]!Tabla_áreas[#Data],3,FALSE),"")</f>
        <v/>
      </c>
      <c r="AQ132" t="str">
        <f t="shared" si="2"/>
        <v/>
      </c>
      <c r="AR132" t="str">
        <f>IFERROR(VLOOKUP(AQ132,[1]!Tabla1[[#All],[HdP Cód Nuevo]:[HdP Nombre]],2,FALSE),"")</f>
        <v/>
      </c>
      <c r="AS132" t="str">
        <f t="shared" si="3"/>
        <v/>
      </c>
    </row>
    <row r="133" spans="39:45" x14ac:dyDescent="0.25">
      <c r="AM133" s="7" t="s">
        <v>149</v>
      </c>
      <c r="AN133" t="s">
        <v>1106</v>
      </c>
      <c r="AO133" s="7" t="str">
        <f>+IFERROR(VLOOKUP(AN133,Tabla1[],2,FALSE),"")</f>
        <v>EQU</v>
      </c>
      <c r="AP133" t="str">
        <f>+IFERROR(VLOOKUP(AO133,[1]!Tabla_áreas[#Data],3,FALSE),"")</f>
        <v/>
      </c>
      <c r="AQ133" t="str">
        <f t="shared" ref="AQ133:AQ191" si="4">IF(AO133="","",AO133&amp;"-"&amp;RIGHT(AN133,5))</f>
        <v>EQU-15-05</v>
      </c>
      <c r="AR133" t="str">
        <f>IFERROR(VLOOKUP(AQ133,[1]!Tabla1[[#All],[HdP Cód Nuevo]:[HdP Nombre]],2,FALSE),"")</f>
        <v/>
      </c>
      <c r="AS133" t="str">
        <f t="shared" ref="AS133:AS191" si="5">IF(AO133="","",$AN$4&amp;AP133&amp;"\"&amp;AQ133&amp;" "&amp;AR133&amp;$AN$5)</f>
        <v>\\SERVER2012\ingenieria de procesos\Hojas de proceso\\EQU-15-05 .xlsx</v>
      </c>
    </row>
    <row r="134" spans="39:45" x14ac:dyDescent="0.25">
      <c r="AM134" s="7" t="s">
        <v>150</v>
      </c>
      <c r="AO134" s="7" t="str">
        <f>+IFERROR(VLOOKUP(AN134,Tabla1[],2,FALSE),"")</f>
        <v/>
      </c>
      <c r="AP134" t="str">
        <f>+IFERROR(VLOOKUP(AO134,[1]!Tabla_áreas[#Data],3,FALSE),"")</f>
        <v/>
      </c>
      <c r="AQ134" t="str">
        <f t="shared" si="4"/>
        <v/>
      </c>
      <c r="AR134" t="str">
        <f>IFERROR(VLOOKUP(AQ134,[1]!Tabla1[[#All],[HdP Cód Nuevo]:[HdP Nombre]],2,FALSE),"")</f>
        <v/>
      </c>
      <c r="AS134" t="str">
        <f t="shared" si="5"/>
        <v/>
      </c>
    </row>
    <row r="135" spans="39:45" x14ac:dyDescent="0.25">
      <c r="AM135" s="7" t="s">
        <v>151</v>
      </c>
      <c r="AO135" s="7" t="str">
        <f>+IFERROR(VLOOKUP(AN135,Tabla1[],2,FALSE),"")</f>
        <v/>
      </c>
      <c r="AP135" t="str">
        <f>+IFERROR(VLOOKUP(AO135,[1]!Tabla_áreas[#Data],3,FALSE),"")</f>
        <v/>
      </c>
      <c r="AQ135" t="str">
        <f t="shared" si="4"/>
        <v/>
      </c>
      <c r="AR135" t="str">
        <f>IFERROR(VLOOKUP(AQ135,[1]!Tabla1[[#All],[HdP Cód Nuevo]:[HdP Nombre]],2,FALSE),"")</f>
        <v/>
      </c>
      <c r="AS135" t="str">
        <f t="shared" si="5"/>
        <v/>
      </c>
    </row>
    <row r="136" spans="39:45" x14ac:dyDescent="0.25">
      <c r="AM136" s="7" t="s">
        <v>152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4"/>
        <v/>
      </c>
      <c r="AR136" t="str">
        <f>IFERROR(VLOOKUP(AQ136,[1]!Tabla1[[#All],[HdP Cód Nuevo]:[HdP Nombre]],2,FALSE),"")</f>
        <v/>
      </c>
      <c r="AS136" t="str">
        <f t="shared" si="5"/>
        <v/>
      </c>
    </row>
    <row r="137" spans="39:45" x14ac:dyDescent="0.25">
      <c r="AM137" s="7" t="s">
        <v>153</v>
      </c>
      <c r="AN137" t="s">
        <v>1111</v>
      </c>
      <c r="AO137" s="7" t="str">
        <f>+IFERROR(VLOOKUP(AN137,Tabla1[],2,FALSE),"")</f>
        <v>EQU</v>
      </c>
      <c r="AP137" t="str">
        <f>+IFERROR(VLOOKUP(AO137,[1]!Tabla_áreas[#Data],3,FALSE),"")</f>
        <v/>
      </c>
      <c r="AQ137" t="str">
        <f t="shared" si="4"/>
        <v>EQU-25-15</v>
      </c>
      <c r="AR137" t="str">
        <f>IFERROR(VLOOKUP(AQ137,[1]!Tabla1[[#All],[HdP Cód Nuevo]:[HdP Nombre]],2,FALSE),"")</f>
        <v/>
      </c>
      <c r="AS137" t="str">
        <f t="shared" si="5"/>
        <v>\\SERVER2012\ingenieria de procesos\Hojas de proceso\\EQU-25-15 .xlsx</v>
      </c>
    </row>
    <row r="138" spans="39:45" x14ac:dyDescent="0.25">
      <c r="AM138" s="7" t="s">
        <v>154</v>
      </c>
      <c r="AO138" s="7" t="str">
        <f>+IFERROR(VLOOKUP(AN138,Tabla1[],2,FALSE),"")</f>
        <v/>
      </c>
      <c r="AP138" t="str">
        <f>+IFERROR(VLOOKUP(AO138,[1]!Tabla_áreas[#Data],3,FALSE),"")</f>
        <v/>
      </c>
      <c r="AQ138" t="str">
        <f t="shared" si="4"/>
        <v/>
      </c>
      <c r="AR138" t="str">
        <f>IFERROR(VLOOKUP(AQ138,[1]!Tabla1[[#All],[HdP Cód Nuevo]:[HdP Nombre]],2,FALSE),"")</f>
        <v/>
      </c>
      <c r="AS138" t="str">
        <f t="shared" si="5"/>
        <v/>
      </c>
    </row>
    <row r="139" spans="39:45" x14ac:dyDescent="0.25">
      <c r="AM139" s="7" t="s">
        <v>155</v>
      </c>
      <c r="AN139" t="s">
        <v>1110</v>
      </c>
      <c r="AO139" s="7" t="str">
        <f>+IFERROR(VLOOKUP(AN139,Tabla1[],2,FALSE),"")</f>
        <v>EQU</v>
      </c>
      <c r="AP139" t="str">
        <f>+IFERROR(VLOOKUP(AO139,[1]!Tabla_áreas[#Data],3,FALSE),"")</f>
        <v/>
      </c>
      <c r="AQ139" t="str">
        <f t="shared" si="4"/>
        <v>EQU-20-25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proceso\\EQU-20-25 .xlsx</v>
      </c>
    </row>
    <row r="140" spans="39:45" x14ac:dyDescent="0.25">
      <c r="AM140" s="7" t="s">
        <v>156</v>
      </c>
      <c r="AO140" s="7" t="str">
        <f>+IFERROR(VLOOKUP(AN140,Tabla1[],2,FALSE),"")</f>
        <v/>
      </c>
      <c r="AP140" t="str">
        <f>+IFERROR(VLOOKUP(AO140,[1]!Tabla_áreas[#Data],3,FALSE),"")</f>
        <v/>
      </c>
      <c r="AQ140" t="str">
        <f t="shared" si="4"/>
        <v/>
      </c>
      <c r="AR140" t="str">
        <f>IFERROR(VLOOKUP(AQ140,[1]!Tabla1[[#All],[HdP Cód Nuevo]:[HdP Nombre]],2,FALSE),"")</f>
        <v/>
      </c>
      <c r="AS140" t="str">
        <f t="shared" si="5"/>
        <v/>
      </c>
    </row>
    <row r="141" spans="39:45" x14ac:dyDescent="0.25">
      <c r="AM141" s="7" t="s">
        <v>157</v>
      </c>
      <c r="AN141" t="s">
        <v>1114</v>
      </c>
      <c r="AO141" s="7" t="str">
        <f>+IFERROR(VLOOKUP(AN141,Tabla1[],2,FALSE),"")</f>
        <v>EQU</v>
      </c>
      <c r="AP141" t="str">
        <f>+IFERROR(VLOOKUP(AO141,[1]!Tabla_áreas[#Data],3,FALSE),"")</f>
        <v/>
      </c>
      <c r="AQ141" t="str">
        <f t="shared" si="4"/>
        <v>EQU-35-15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proceso\\EQU-35-15 .xlsx</v>
      </c>
    </row>
    <row r="142" spans="39:45" x14ac:dyDescent="0.25">
      <c r="AM142" s="7" t="s">
        <v>158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159</v>
      </c>
      <c r="AN143" t="s">
        <v>1115</v>
      </c>
      <c r="AO143" s="7" t="str">
        <f>+IFERROR(VLOOKUP(AN143,Tabla1[],2,FALSE),"")</f>
        <v>EQU</v>
      </c>
      <c r="AP143" t="str">
        <f>+IFERROR(VLOOKUP(AO143,[1]!Tabla_áreas[#Data],3,FALSE),"")</f>
        <v/>
      </c>
      <c r="AQ143" t="str">
        <f t="shared" si="4"/>
        <v>EQU-40-05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proceso\\EQU-40-05 .xlsx</v>
      </c>
    </row>
    <row r="144" spans="39:45" x14ac:dyDescent="0.25">
      <c r="AM144" s="7" t="s">
        <v>160</v>
      </c>
      <c r="AO144" s="7" t="str">
        <f>+IFERROR(VLOOKUP(AN144,Tabla1[],2,FALSE),"")</f>
        <v/>
      </c>
      <c r="AP144" t="str">
        <f>+IFERROR(VLOOKUP(AO144,[1]!Tabla_áreas[#Data],3,FALSE),"")</f>
        <v/>
      </c>
      <c r="AQ144" t="str">
        <f t="shared" si="4"/>
        <v/>
      </c>
      <c r="AR144" t="str">
        <f>IFERROR(VLOOKUP(AQ144,[1]!Tabla1[[#All],[HdP Cód Nuevo]:[HdP Nombre]],2,FALSE),"")</f>
        <v/>
      </c>
      <c r="AS144" t="str">
        <f t="shared" si="5"/>
        <v/>
      </c>
    </row>
    <row r="145" spans="39:45" x14ac:dyDescent="0.25">
      <c r="AM145" s="7" t="s">
        <v>161</v>
      </c>
      <c r="AN145" t="s">
        <v>1116</v>
      </c>
      <c r="AO145" s="7" t="str">
        <f>+IFERROR(VLOOKUP(AN145,Tabla1[],2,FALSE),"")</f>
        <v>EQU</v>
      </c>
      <c r="AP145" t="str">
        <f>+IFERROR(VLOOKUP(AO145,[1]!Tabla_áreas[#Data],3,FALSE),"")</f>
        <v/>
      </c>
      <c r="AQ145" t="str">
        <f t="shared" si="4"/>
        <v>EQU-45-15</v>
      </c>
      <c r="AR145" t="str">
        <f>IFERROR(VLOOKUP(AQ145,[1]!Tabla1[[#All],[HdP Cód Nuevo]:[HdP Nombre]],2,FALSE),"")</f>
        <v/>
      </c>
      <c r="AS145" t="str">
        <f t="shared" si="5"/>
        <v>\\SERVER2012\ingenieria de procesos\Hojas de proceso\\EQU-45-15 .xlsx</v>
      </c>
    </row>
    <row r="146" spans="39:45" x14ac:dyDescent="0.25">
      <c r="AM146" s="7" t="s">
        <v>162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163</v>
      </c>
      <c r="AN147" t="s">
        <v>759</v>
      </c>
      <c r="AO147" s="7" t="str">
        <f>+IFERROR(VLOOKUP(AN147,Tabla1[],2,FALSE),"")</f>
        <v>EQU</v>
      </c>
      <c r="AP147" t="str">
        <f>+IFERROR(VLOOKUP(AO147,[1]!Tabla_áreas[#Data],3,FALSE),"")</f>
        <v/>
      </c>
      <c r="AQ147" t="str">
        <f t="shared" si="4"/>
        <v>EQU-50-01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proceso\\EQU-50-01 .xlsx</v>
      </c>
    </row>
    <row r="148" spans="39:45" x14ac:dyDescent="0.25">
      <c r="AM148" s="7" t="s">
        <v>164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/>
    </row>
    <row r="150" spans="39:45" x14ac:dyDescent="0.25">
      <c r="AM150" s="7"/>
    </row>
    <row r="151" spans="39:45" x14ac:dyDescent="0.25">
      <c r="AM151" s="7"/>
    </row>
    <row r="152" spans="39:45" x14ac:dyDescent="0.25">
      <c r="AM152" s="7"/>
    </row>
    <row r="153" spans="39:45" x14ac:dyDescent="0.25">
      <c r="AM153" s="7"/>
    </row>
    <row r="154" spans="39:45" x14ac:dyDescent="0.25">
      <c r="AM154" s="7" t="s">
        <v>165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N157" t="s">
        <v>764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181</v>
      </c>
      <c r="AO160" s="7" t="str">
        <f>+IFERROR(VLOOKUP(AN160,Tabla1[],2,FALSE),"")</f>
        <v/>
      </c>
      <c r="AP160" t="str">
        <f>+IFERROR(VLOOKUP(AO160,[1]!Tabla_áreas[#Data],3,FALSE),"")</f>
        <v/>
      </c>
      <c r="AQ160" t="str">
        <f t="shared" si="4"/>
        <v/>
      </c>
      <c r="AR160" t="str">
        <f>IFERROR(VLOOKUP(AQ160,[1]!Tabla1[[#All],[HdP Cód Nuevo]:[HdP Nombre]],2,FALSE),"")</f>
        <v/>
      </c>
      <c r="AS160" t="str">
        <f t="shared" si="5"/>
        <v/>
      </c>
    </row>
    <row r="161" spans="39:45" x14ac:dyDescent="0.25">
      <c r="AM161" s="7" t="s">
        <v>182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183</v>
      </c>
      <c r="AO162" s="7" t="str">
        <f>+IFERROR(VLOOKUP(AN162,Tabla1[],2,FALSE),"")</f>
        <v/>
      </c>
      <c r="AP162" t="str">
        <f>+IFERROR(VLOOKUP(AO162,[1]!Tabla_áreas[#Data],3,FALSE),"")</f>
        <v/>
      </c>
      <c r="AQ162" t="str">
        <f t="shared" si="4"/>
        <v/>
      </c>
      <c r="AR162" t="str">
        <f>IFERROR(VLOOKUP(AQ162,[1]!Tabla1[[#All],[HdP Cód Nuevo]:[HdP Nombre]],2,FALSE),"")</f>
        <v/>
      </c>
      <c r="AS162" t="str">
        <f t="shared" si="5"/>
        <v/>
      </c>
    </row>
    <row r="163" spans="39:45" x14ac:dyDescent="0.25">
      <c r="AM163" s="7" t="s">
        <v>184</v>
      </c>
      <c r="AO163" s="7" t="str">
        <f>+IFERROR(VLOOKUP(AN163,Tabla1[],2,FALSE),"")</f>
        <v/>
      </c>
      <c r="AP163" t="str">
        <f>+IFERROR(VLOOKUP(AO163,[1]!Tabla_áreas[#Data],3,FALSE),"")</f>
        <v/>
      </c>
      <c r="AQ163" t="str">
        <f t="shared" si="4"/>
        <v/>
      </c>
      <c r="AR163" t="str">
        <f>IFERROR(VLOOKUP(AQ163,[1]!Tabla1[[#All],[HdP Cód Nuevo]:[HdP Nombre]],2,FALSE),"")</f>
        <v/>
      </c>
      <c r="AS163" t="str">
        <f t="shared" si="5"/>
        <v/>
      </c>
    </row>
    <row r="164" spans="39:45" x14ac:dyDescent="0.25">
      <c r="AM164" s="7" t="s">
        <v>185</v>
      </c>
      <c r="AO164" s="7" t="str">
        <f>+IFERROR(VLOOKUP(AN164,Tabla1[],2,FALSE),"")</f>
        <v/>
      </c>
      <c r="AP164" t="str">
        <f>+IFERROR(VLOOKUP(AO164,[1]!Tabla_áreas[#Data],3,FALSE),"")</f>
        <v/>
      </c>
      <c r="AQ164" t="str">
        <f t="shared" si="4"/>
        <v/>
      </c>
      <c r="AR164" t="str">
        <f>IFERROR(VLOOKUP(AQ164,[1]!Tabla1[[#All],[HdP Cód Nuevo]:[HdP Nombre]],2,FALSE),"")</f>
        <v/>
      </c>
      <c r="AS164" t="str">
        <f t="shared" si="5"/>
        <v/>
      </c>
    </row>
    <row r="165" spans="39:45" x14ac:dyDescent="0.25">
      <c r="AM165" s="7" t="s">
        <v>186</v>
      </c>
      <c r="AN165" t="s">
        <v>775</v>
      </c>
      <c r="AO165" s="7" t="str">
        <f>+IFERROR(VLOOKUP(AN165,Tabla1[],2,FALSE),"")</f>
        <v>CON</v>
      </c>
      <c r="AP165" t="str">
        <f>+IFERROR(VLOOKUP(AO165,[1]!Tabla_áreas[#Data],3,FALSE),"")</f>
        <v/>
      </c>
      <c r="AQ165" t="str">
        <f t="shared" si="4"/>
        <v>CON-05-01</v>
      </c>
      <c r="AR165" t="str">
        <f>IFERROR(VLOOKUP(AQ165,[1]!Tabla1[[#All],[HdP Cód Nuevo]:[HdP Nombre]],2,FALSE),"")</f>
        <v/>
      </c>
      <c r="AS165" t="str">
        <f t="shared" si="5"/>
        <v>\\SERVER2012\ingenieria de procesos\Hojas de proceso\\CON-05-01 .xlsx</v>
      </c>
    </row>
    <row r="166" spans="39:45" x14ac:dyDescent="0.25">
      <c r="AM166" s="7" t="s">
        <v>187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188</v>
      </c>
      <c r="AN167" t="s">
        <v>821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189</v>
      </c>
      <c r="AN168" t="s">
        <v>822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190</v>
      </c>
      <c r="AN169" t="s">
        <v>787</v>
      </c>
      <c r="AO169" s="7" t="str">
        <f>+IFERROR(VLOOKUP(AN169,Tabla1[],2,FALSE),"")</f>
        <v>CON</v>
      </c>
      <c r="AP169" t="str">
        <f>+IFERROR(VLOOKUP(AO169,[1]!Tabla_áreas[#Data],3,FALSE),"")</f>
        <v/>
      </c>
      <c r="AQ169" t="str">
        <f t="shared" si="4"/>
        <v>CON-01-01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proceso\\CON-01-01 .xlsx</v>
      </c>
    </row>
    <row r="170" spans="39:45" x14ac:dyDescent="0.25">
      <c r="AM170" s="7" t="s">
        <v>191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192</v>
      </c>
      <c r="AO171" s="7" t="str">
        <f>+IFERROR(VLOOKUP(AN171,Tabla1[],2,FALSE),"")</f>
        <v/>
      </c>
      <c r="AP171" t="str">
        <f>+IFERROR(VLOOKUP(AO171,[1]!Tabla_áreas[#Data],3,FALSE),"")</f>
        <v/>
      </c>
      <c r="AQ171" t="str">
        <f t="shared" si="4"/>
        <v/>
      </c>
      <c r="AR171" t="str">
        <f>IFERROR(VLOOKUP(AQ171,[1]!Tabla1[[#All],[HdP Cód Nuevo]:[HdP Nombre]],2,FALSE),"")</f>
        <v/>
      </c>
      <c r="AS171" t="str">
        <f t="shared" si="5"/>
        <v/>
      </c>
    </row>
    <row r="172" spans="39:45" x14ac:dyDescent="0.25">
      <c r="AM172" s="7" t="s">
        <v>193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194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x14ac:dyDescent="0.25">
      <c r="AM174" s="7" t="s">
        <v>195</v>
      </c>
      <c r="AO174" s="7" t="str">
        <f>+IFERROR(VLOOKUP(AN174,Tabla1[],2,FALSE),"")</f>
        <v/>
      </c>
      <c r="AP174" t="str">
        <f>+IFERROR(VLOOKUP(AO174,[1]!Tabla_áreas[#Data],3,FALSE),"")</f>
        <v/>
      </c>
      <c r="AQ174" t="str">
        <f t="shared" si="4"/>
        <v/>
      </c>
      <c r="AR174" t="str">
        <f>IFERROR(VLOOKUP(AQ174,[1]!Tabla1[[#All],[HdP Cód Nuevo]:[HdP Nombre]],2,FALSE),"")</f>
        <v/>
      </c>
      <c r="AS174" t="str">
        <f t="shared" si="5"/>
        <v/>
      </c>
    </row>
    <row r="175" spans="39:45" x14ac:dyDescent="0.25">
      <c r="AM175" s="7" t="s">
        <v>196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197</v>
      </c>
      <c r="AN176" t="s">
        <v>761</v>
      </c>
      <c r="AO176" s="7" t="str">
        <f>+IFERROR(VLOOKUP(AN176,Tabla1[],2,FALSE),"")</f>
        <v>TER</v>
      </c>
      <c r="AP176" t="str">
        <f>+IFERROR(VLOOKUP(AO176,[1]!Tabla_áreas[#Data],3,FALSE),"")</f>
        <v/>
      </c>
      <c r="AQ176" t="str">
        <f t="shared" si="4"/>
        <v>TER-01-01</v>
      </c>
      <c r="AR176" t="str">
        <f>IFERROR(VLOOKUP(AQ176,[1]!Tabla1[[#All],[HdP Cód Nuevo]:[HdP Nombre]],2,FALSE),"")</f>
        <v/>
      </c>
      <c r="AS176" t="str">
        <f t="shared" si="5"/>
        <v>\\SERVER2012\ingenieria de procesos\Hojas de proceso\\TER-01-01 .xlsx</v>
      </c>
    </row>
    <row r="177" spans="39:45" x14ac:dyDescent="0.25">
      <c r="AM177" s="7" t="s">
        <v>198</v>
      </c>
      <c r="AN177" t="s">
        <v>1031</v>
      </c>
      <c r="AO177" s="7" t="str">
        <f>+IFERROR(VLOOKUP(AN177,Tabla1[],2,FALSE),"")</f>
        <v>TER</v>
      </c>
      <c r="AP177" t="str">
        <f>+IFERROR(VLOOKUP(AO177,[1]!Tabla_áreas[#Data],3,FALSE),"")</f>
        <v/>
      </c>
      <c r="AQ177" t="str">
        <f t="shared" si="4"/>
        <v>TER-10-35</v>
      </c>
      <c r="AR177" t="str">
        <f>IFERROR(VLOOKUP(AQ177,[1]!Tabla1[[#All],[HdP Cód Nuevo]:[HdP Nombre]],2,FALSE),"")</f>
        <v/>
      </c>
      <c r="AS177" t="str">
        <f t="shared" si="5"/>
        <v>\\SERVER2012\ingenieria de procesos\Hojas de proceso\\TER-10-35 .xlsx</v>
      </c>
    </row>
    <row r="178" spans="39:45" x14ac:dyDescent="0.25">
      <c r="AM178" s="7" t="s">
        <v>199</v>
      </c>
      <c r="AN178" t="s">
        <v>765</v>
      </c>
      <c r="AO178" s="7" t="str">
        <f>+IFERROR(VLOOKUP(AN178,Tabla1[],2,FALSE),"")</f>
        <v>TER</v>
      </c>
      <c r="AP178" t="str">
        <f>+IFERROR(VLOOKUP(AO178,[1]!Tabla_áreas[#Data],3,FALSE),"")</f>
        <v/>
      </c>
      <c r="AQ178" t="str">
        <f t="shared" si="4"/>
        <v>TER-45-01</v>
      </c>
      <c r="AR178" t="str">
        <f>IFERROR(VLOOKUP(AQ178,[1]!Tabla1[[#All],[HdP Cód Nuevo]:[HdP Nombre]],2,FALSE),"")</f>
        <v/>
      </c>
      <c r="AS178" t="str">
        <f t="shared" si="5"/>
        <v>\\SERVER2012\ingenieria de procesos\Hojas de proceso\\TER-45-01 .xlsx</v>
      </c>
    </row>
    <row r="179" spans="39:45" x14ac:dyDescent="0.25">
      <c r="AM179" s="7" t="s">
        <v>200</v>
      </c>
      <c r="AN179" t="s">
        <v>766</v>
      </c>
      <c r="AO179" s="7" t="str">
        <f>+IFERROR(VLOOKUP(AN179,Tabla1[],2,FALSE),"")</f>
        <v>TER</v>
      </c>
      <c r="AP179" t="str">
        <f>+IFERROR(VLOOKUP(AO179,[1]!Tabla_áreas[#Data],3,FALSE),"")</f>
        <v/>
      </c>
      <c r="AQ179" t="str">
        <f t="shared" si="4"/>
        <v>TER-45-05</v>
      </c>
      <c r="AR179" t="str">
        <f>IFERROR(VLOOKUP(AQ179,[1]!Tabla1[[#All],[HdP Cód Nuevo]:[HdP Nombre]],2,FALSE),"")</f>
        <v/>
      </c>
      <c r="AS179" t="str">
        <f t="shared" si="5"/>
        <v>\\SERVER2012\ingenieria de procesos\Hojas de proceso\\TER-45-05 .xlsx</v>
      </c>
    </row>
    <row r="180" spans="39:45" x14ac:dyDescent="0.25">
      <c r="AM180" s="7" t="s">
        <v>201</v>
      </c>
      <c r="AN180" t="s">
        <v>1230</v>
      </c>
      <c r="AO180" s="7" t="str">
        <f>+IFERROR(VLOOKUP(AN180,Tabla1[],2,FALSE),"")</f>
        <v>TER</v>
      </c>
      <c r="AP180" t="str">
        <f>+IFERROR(VLOOKUP(AO180,[1]!Tabla_áreas[#Data],3,FALSE),"")</f>
        <v/>
      </c>
      <c r="AQ180" t="str">
        <f t="shared" si="4"/>
        <v>TER-30-05</v>
      </c>
      <c r="AR180" t="str">
        <f>IFERROR(VLOOKUP(AQ180,[1]!Tabla1[[#All],[HdP Cód Nuevo]:[HdP Nombre]],2,FALSE),"")</f>
        <v/>
      </c>
      <c r="AS180" t="str">
        <f t="shared" si="5"/>
        <v>\\SERVER2012\ingenieria de procesos\Hojas de proceso\\TER-30-05 .xlsx</v>
      </c>
    </row>
    <row r="181" spans="39:45" x14ac:dyDescent="0.25">
      <c r="AM181" s="7" t="s">
        <v>202</v>
      </c>
      <c r="AN181" t="s">
        <v>802</v>
      </c>
      <c r="AO181" s="7" t="str">
        <f>+IFERROR(VLOOKUP(AN181,Tabla1[],2,FALSE),"")</f>
        <v>TER</v>
      </c>
      <c r="AP181" t="str">
        <f>+IFERROR(VLOOKUP(AO181,[1]!Tabla_áreas[#Data],3,FALSE),"")</f>
        <v/>
      </c>
      <c r="AQ181" t="str">
        <f t="shared" si="4"/>
        <v>TER-40-01</v>
      </c>
      <c r="AR181" t="str">
        <f>IFERROR(VLOOKUP(AQ181,[1]!Tabla1[[#All],[HdP Cód Nuevo]:[HdP Nombre]],2,FALSE),"")</f>
        <v/>
      </c>
      <c r="AS181" t="str">
        <f t="shared" si="5"/>
        <v>\\SERVER2012\ingenieria de procesos\Hojas de proceso\\TER-40-01 .xlsx</v>
      </c>
    </row>
    <row r="182" spans="39:45" x14ac:dyDescent="0.25">
      <c r="AM182" s="7" t="s">
        <v>203</v>
      </c>
      <c r="AN182" t="s">
        <v>816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204</v>
      </c>
      <c r="AN183" t="s">
        <v>788</v>
      </c>
      <c r="AO183" s="7" t="str">
        <f>+IFERROR(VLOOKUP(AN183,Tabla1[],2,FALSE),"")</f>
        <v>TER</v>
      </c>
      <c r="AP183" t="str">
        <f>+IFERROR(VLOOKUP(AO183,[1]!Tabla_áreas[#Data],3,FALSE),"")</f>
        <v/>
      </c>
      <c r="AQ183" t="str">
        <f t="shared" si="4"/>
        <v>TER-15-05</v>
      </c>
      <c r="AR183" t="str">
        <f>IFERROR(VLOOKUP(AQ183,[1]!Tabla1[[#All],[HdP Cód Nuevo]:[HdP Nombre]],2,FALSE),"")</f>
        <v/>
      </c>
      <c r="AS183" t="str">
        <f t="shared" si="5"/>
        <v>\\SERVER2012\ingenieria de procesos\Hojas de proceso\\TER-15-05 .xlsx</v>
      </c>
    </row>
    <row r="184" spans="39:45" x14ac:dyDescent="0.25">
      <c r="AM184" s="7" t="s">
        <v>205</v>
      </c>
      <c r="AN184" t="s">
        <v>1030</v>
      </c>
      <c r="AO184" s="7" t="str">
        <f>+IFERROR(VLOOKUP(AN184,Tabla1[],2,FALSE),"")</f>
        <v>TER</v>
      </c>
      <c r="AP184" t="str">
        <f>+IFERROR(VLOOKUP(AO184,[1]!Tabla_áreas[#Data],3,FALSE),"")</f>
        <v/>
      </c>
      <c r="AQ184" t="str">
        <f t="shared" si="4"/>
        <v>TER-15-10</v>
      </c>
      <c r="AR184" t="str">
        <f>IFERROR(VLOOKUP(AQ184,[1]!Tabla1[[#All],[HdP Cód Nuevo]:[HdP Nombre]],2,FALSE),"")</f>
        <v/>
      </c>
      <c r="AS184" t="str">
        <f t="shared" si="5"/>
        <v>\\SERVER2012\ingenieria de procesos\Hojas de proceso\\TER-15-10 .xlsx</v>
      </c>
    </row>
    <row r="185" spans="39:45" x14ac:dyDescent="0.25">
      <c r="AM185" s="7" t="s">
        <v>206</v>
      </c>
      <c r="AN185" t="s">
        <v>793</v>
      </c>
      <c r="AO185" s="7" t="str">
        <f>+IFERROR(VLOOKUP(AN185,Tabla1[],2,FALSE),"")</f>
        <v>TER</v>
      </c>
      <c r="AP185" t="str">
        <f>+IFERROR(VLOOKUP(AO185,[1]!Tabla_áreas[#Data],3,FALSE),"")</f>
        <v/>
      </c>
      <c r="AQ185" t="str">
        <f t="shared" si="4"/>
        <v>TER-20-01</v>
      </c>
      <c r="AR185" t="str">
        <f>IFERROR(VLOOKUP(AQ185,[1]!Tabla1[[#All],[HdP Cód Nuevo]:[HdP Nombre]],2,FALSE),"")</f>
        <v/>
      </c>
      <c r="AS185" t="str">
        <f t="shared" si="5"/>
        <v>\\SERVER2012\ingenieria de procesos\Hojas de proceso\\TER-20-01 .xlsx</v>
      </c>
    </row>
    <row r="186" spans="39:45" x14ac:dyDescent="0.25">
      <c r="AM186" s="7" t="s">
        <v>207</v>
      </c>
      <c r="AN186" t="s">
        <v>795</v>
      </c>
      <c r="AO186" s="7" t="str">
        <f>+IFERROR(VLOOKUP(AN186,Tabla1[],2,FALSE),"")</f>
        <v>TER</v>
      </c>
      <c r="AP186" t="str">
        <f>+IFERROR(VLOOKUP(AO186,[1]!Tabla_áreas[#Data],3,FALSE),"")</f>
        <v/>
      </c>
      <c r="AQ186" t="str">
        <f t="shared" si="4"/>
        <v>TER-25-01</v>
      </c>
      <c r="AR186" t="str">
        <f>IFERROR(VLOOKUP(AQ186,[1]!Tabla1[[#All],[HdP Cód Nuevo]:[HdP Nombre]],2,FALSE),"")</f>
        <v/>
      </c>
      <c r="AS186" t="str">
        <f t="shared" si="5"/>
        <v>\\SERVER2012\ingenieria de procesos\Hojas de proceso\\TER-25-01 .xlsx</v>
      </c>
    </row>
    <row r="187" spans="39:45" x14ac:dyDescent="0.25">
      <c r="AM187" s="7" t="s">
        <v>208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209</v>
      </c>
      <c r="AN188" t="s">
        <v>1076</v>
      </c>
      <c r="AO188" s="7" t="str">
        <f>+IFERROR(VLOOKUP(AN188,Tabla1[],2,FALSE),"")</f>
        <v>EMB</v>
      </c>
      <c r="AP188" t="str">
        <f>+IFERROR(VLOOKUP(AO188,[1]!Tabla_áreas[#Data],3,FALSE),"")</f>
        <v/>
      </c>
      <c r="AQ188" t="str">
        <f t="shared" si="4"/>
        <v>EMB-01-25</v>
      </c>
      <c r="AR188" t="str">
        <f>IFERROR(VLOOKUP(AQ188,[1]!Tabla1[[#All],[HdP Cód Nuevo]:[HdP Nombre]],2,FALSE),"")</f>
        <v/>
      </c>
      <c r="AS188" t="str">
        <f t="shared" si="5"/>
        <v>\\SERVER2012\ingenieria de procesos\Hojas de proceso\\EMB-01-25 .xlsx</v>
      </c>
    </row>
    <row r="189" spans="39:45" x14ac:dyDescent="0.25">
      <c r="AM189" s="7" t="s">
        <v>210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211</v>
      </c>
      <c r="AN190" t="s">
        <v>1029</v>
      </c>
      <c r="AO190" s="7" t="str">
        <f>+IFERROR(VLOOKUP(AN190,Tabla1[],2,FALSE),"")</f>
        <v>TER</v>
      </c>
      <c r="AP190" t="str">
        <f>+IFERROR(VLOOKUP(AO190,[1]!Tabla_áreas[#Data],3,FALSE),"")</f>
        <v/>
      </c>
      <c r="AQ190" t="str">
        <f t="shared" si="4"/>
        <v>TER-10-30</v>
      </c>
      <c r="AR190" t="str">
        <f>IFERROR(VLOOKUP(AQ190,[1]!Tabla1[[#All],[HdP Cód Nuevo]:[HdP Nombre]],2,FALSE),"")</f>
        <v/>
      </c>
      <c r="AS190" t="str">
        <f t="shared" si="5"/>
        <v>\\SERVER2012\ingenieria de procesos\Hojas de proceso\\TER-10-30 .xlsx</v>
      </c>
    </row>
    <row r="191" spans="39:45" x14ac:dyDescent="0.25">
      <c r="AM191" s="7" t="s">
        <v>212</v>
      </c>
      <c r="AN191" t="s">
        <v>881</v>
      </c>
      <c r="AO191" s="7" t="str">
        <f>+IFERROR(VLOOKUP(AN191,Tabla1[],2,FALSE),"")</f>
        <v>EMB</v>
      </c>
      <c r="AP191" t="str">
        <f>+IFERROR(VLOOKUP(AO191,[1]!Tabla_áreas[#Data],3,FALSE),"")</f>
        <v/>
      </c>
      <c r="AQ191" t="str">
        <f t="shared" si="4"/>
        <v>EMB-01-20</v>
      </c>
      <c r="AR191" t="str">
        <f>IFERROR(VLOOKUP(AQ191,[1]!Tabla1[[#All],[HdP Cód Nuevo]:[HdP Nombre]],2,FALSE),"")</f>
        <v/>
      </c>
      <c r="AS191" t="str">
        <f t="shared" si="5"/>
        <v>\\SERVER2012\ingenieria de procesos\Hojas de proceso\\EMB-01-20 .xlsx</v>
      </c>
    </row>
    <row r="192" spans="39:45" x14ac:dyDescent="0.25">
      <c r="AM192" s="7" t="s">
        <v>213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ref="AQ192:AQ237" si="6">IF(AO192="","",AO192&amp;"-"&amp;RIGHT(AN192,5))</f>
        <v/>
      </c>
      <c r="AR192" t="str">
        <f>IFERROR(VLOOKUP(AQ192,[1]!Tabla1[[#All],[HdP Cód Nuevo]:[HdP Nombre]],2,FALSE),"")</f>
        <v/>
      </c>
      <c r="AS192" t="str">
        <f t="shared" ref="AS192:AS237" si="7">IF(AO192="","",$AN$4&amp;AP192&amp;"\"&amp;AQ192&amp;" "&amp;AR192&amp;$AN$5)</f>
        <v/>
      </c>
    </row>
    <row r="193" spans="39:45" x14ac:dyDescent="0.25">
      <c r="AM193" s="7" t="s">
        <v>214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6"/>
        <v/>
      </c>
      <c r="AR193" t="str">
        <f>IFERROR(VLOOKUP(AQ193,[1]!Tabla1[[#All],[HdP Cód Nuevo]:[HdP Nombre]],2,FALSE),"")</f>
        <v/>
      </c>
      <c r="AS193" t="str">
        <f t="shared" si="7"/>
        <v/>
      </c>
    </row>
    <row r="194" spans="39:45" x14ac:dyDescent="0.25">
      <c r="AM194" s="7" t="s">
        <v>215</v>
      </c>
      <c r="AN194" t="s">
        <v>897</v>
      </c>
      <c r="AO194" s="7" t="str">
        <f>+IFERROR(VLOOKUP(AN194,Tabla1[],2,FALSE),"")</f>
        <v>EMB</v>
      </c>
      <c r="AP194" t="str">
        <f>+IFERROR(VLOOKUP(AO194,[1]!Tabla_áreas[#Data],3,FALSE),"")</f>
        <v/>
      </c>
      <c r="AQ194" t="str">
        <f t="shared" si="6"/>
        <v>EMB-20-01</v>
      </c>
      <c r="AR194" t="str">
        <f>IFERROR(VLOOKUP(AQ194,[1]!Tabla1[[#All],[HdP Cód Nuevo]:[HdP Nombre]],2,FALSE),"")</f>
        <v/>
      </c>
      <c r="AS194" t="str">
        <f t="shared" si="7"/>
        <v>\\SERVER2012\ingenieria de procesos\Hojas de proceso\\EMB-20-01 .xlsx</v>
      </c>
    </row>
    <row r="195" spans="39:45" x14ac:dyDescent="0.25">
      <c r="AM195" s="7" t="s">
        <v>216</v>
      </c>
      <c r="AO195" s="7" t="str">
        <f>+IFERROR(VLOOKUP(AN195,Tabla1[],2,FALSE),"")</f>
        <v/>
      </c>
      <c r="AP195" t="str">
        <f>+IFERROR(VLOOKUP(AO195,[1]!Tabla_áreas[#Data],3,FALSE),"")</f>
        <v/>
      </c>
      <c r="AQ195" t="str">
        <f t="shared" si="6"/>
        <v/>
      </c>
      <c r="AR195" t="str">
        <f>IFERROR(VLOOKUP(AQ195,[1]!Tabla1[[#All],[HdP Cód Nuevo]:[HdP Nombre]],2,FALSE),"")</f>
        <v/>
      </c>
      <c r="AS195" t="str">
        <f t="shared" si="7"/>
        <v/>
      </c>
    </row>
    <row r="196" spans="39:45" x14ac:dyDescent="0.25">
      <c r="AM196" s="7" t="s">
        <v>217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6"/>
        <v/>
      </c>
      <c r="AR196" t="str">
        <f>IFERROR(VLOOKUP(AQ196,[1]!Tabla1[[#All],[HdP Cód Nuevo]:[HdP Nombre]],2,FALSE),"")</f>
        <v/>
      </c>
      <c r="AS196" t="str">
        <f t="shared" si="7"/>
        <v/>
      </c>
    </row>
    <row r="197" spans="39:45" x14ac:dyDescent="0.25">
      <c r="AM197" s="7" t="s">
        <v>218</v>
      </c>
      <c r="AO197" s="7" t="str">
        <f>+IFERROR(VLOOKUP(AN197,Tabla1[],2,FALSE),"")</f>
        <v/>
      </c>
      <c r="AP197" t="str">
        <f>+IFERROR(VLOOKUP(AO197,[1]!Tabla_áreas[#Data],3,FALSE),"")</f>
        <v/>
      </c>
      <c r="AQ197" t="str">
        <f t="shared" si="6"/>
        <v/>
      </c>
      <c r="AR197" t="str">
        <f>IFERROR(VLOOKUP(AQ197,[1]!Tabla1[[#All],[HdP Cód Nuevo]:[HdP Nombre]],2,FALSE),"")</f>
        <v/>
      </c>
      <c r="AS197" t="str">
        <f t="shared" si="7"/>
        <v/>
      </c>
    </row>
    <row r="198" spans="39:45" x14ac:dyDescent="0.25">
      <c r="AM198" s="7" t="s">
        <v>219</v>
      </c>
      <c r="AO198" s="7" t="str">
        <f>+IFERROR(VLOOKUP(AN198,Tabla1[],2,FALSE),"")</f>
        <v/>
      </c>
      <c r="AP198" t="str">
        <f>+IFERROR(VLOOKUP(AO198,[1]!Tabla_áreas[#Data],3,FALSE),"")</f>
        <v/>
      </c>
      <c r="AQ198" t="str">
        <f t="shared" si="6"/>
        <v/>
      </c>
      <c r="AR198" t="str">
        <f>IFERROR(VLOOKUP(AQ198,[1]!Tabla1[[#All],[HdP Cód Nuevo]:[HdP Nombre]],2,FALSE),"")</f>
        <v/>
      </c>
      <c r="AS198" t="str">
        <f t="shared" si="7"/>
        <v/>
      </c>
    </row>
    <row r="199" spans="39:45" x14ac:dyDescent="0.25">
      <c r="AM199" s="7" t="s">
        <v>220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6"/>
        <v/>
      </c>
      <c r="AR199" t="str">
        <f>IFERROR(VLOOKUP(AQ199,[1]!Tabla1[[#All],[HdP Cód Nuevo]:[HdP Nombre]],2,FALSE),"")</f>
        <v/>
      </c>
      <c r="AS199" t="str">
        <f t="shared" si="7"/>
        <v/>
      </c>
    </row>
    <row r="200" spans="39:45" x14ac:dyDescent="0.25">
      <c r="AM200" s="7" t="s">
        <v>221</v>
      </c>
      <c r="AN200" t="s">
        <v>820</v>
      </c>
      <c r="AO200" s="7" t="str">
        <f>+IFERROR(VLOOKUP(AN200,Tabla1[],2,FALSE),"")</f>
        <v/>
      </c>
      <c r="AP200" t="str">
        <f>+IFERROR(VLOOKUP(AO200,[1]!Tabla_áreas[#Data],3,FALSE),"")</f>
        <v/>
      </c>
      <c r="AQ200" t="str">
        <f t="shared" si="6"/>
        <v/>
      </c>
      <c r="AR200" t="str">
        <f>IFERROR(VLOOKUP(AQ200,[1]!Tabla1[[#All],[HdP Cód Nuevo]:[HdP Nombre]],2,FALSE),"")</f>
        <v/>
      </c>
      <c r="AS200" t="str">
        <f t="shared" si="7"/>
        <v/>
      </c>
    </row>
    <row r="201" spans="39:45" x14ac:dyDescent="0.25">
      <c r="AM201" s="7" t="s">
        <v>222</v>
      </c>
      <c r="AN201" t="s">
        <v>824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6"/>
        <v/>
      </c>
      <c r="AR201" t="str">
        <f>IFERROR(VLOOKUP(AQ201,[1]!Tabla1[[#All],[HdP Cód Nuevo]:[HdP Nombre]],2,FALSE),"")</f>
        <v/>
      </c>
      <c r="AS201" t="str">
        <f t="shared" si="7"/>
        <v/>
      </c>
    </row>
    <row r="202" spans="39:45" x14ac:dyDescent="0.25">
      <c r="AM202" s="7" t="s">
        <v>223</v>
      </c>
      <c r="AN202" t="s">
        <v>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si="6"/>
        <v/>
      </c>
      <c r="AR202" t="str">
        <f>IFERROR(VLOOKUP(AQ202,[1]!Tabla1[[#All],[HdP Cód Nuevo]:[HdP Nombre]],2,FALSE),"")</f>
        <v/>
      </c>
      <c r="AS202" t="str">
        <f t="shared" si="7"/>
        <v/>
      </c>
    </row>
    <row r="203" spans="39:45" x14ac:dyDescent="0.25">
      <c r="AM203" s="7" t="s">
        <v>224</v>
      </c>
      <c r="AN203" t="s">
        <v>926</v>
      </c>
      <c r="AO203" s="7" t="str">
        <f>+IFERROR(VLOOKUP(AN203,Tabla1[],2,FALSE),"")</f>
        <v/>
      </c>
      <c r="AP203" t="str">
        <f>+IFERROR(VLOOKUP(AO203,[1]!Tabla_áreas[#Data],3,FALSE),"")</f>
        <v/>
      </c>
      <c r="AQ203" t="str">
        <f t="shared" si="6"/>
        <v/>
      </c>
      <c r="AR203" t="str">
        <f>IFERROR(VLOOKUP(AQ203,[1]!Tabla1[[#All],[HdP Cód Nuevo]:[HdP Nombre]],2,FALSE),"")</f>
        <v/>
      </c>
      <c r="AS203" t="str">
        <f t="shared" si="7"/>
        <v/>
      </c>
    </row>
    <row r="204" spans="39:45" x14ac:dyDescent="0.25">
      <c r="AM204" s="7" t="s">
        <v>225</v>
      </c>
      <c r="AN204" t="s">
        <v>931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226</v>
      </c>
      <c r="AN205" t="s">
        <v>13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227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228</v>
      </c>
      <c r="AO207" s="7" t="str">
        <f>+IFERROR(VLOOKUP(AN207,Tabla1[],2,FALSE),"")</f>
        <v/>
      </c>
      <c r="AP207" t="str">
        <f>+IFERROR(VLOOKUP(AO207,[1]!Tabla_áreas[#Data],3,FALSE),"")</f>
        <v/>
      </c>
      <c r="AQ207" t="str">
        <f t="shared" si="6"/>
        <v/>
      </c>
      <c r="AR207" t="str">
        <f>IFERROR(VLOOKUP(AQ207,[1]!Tabla1[[#All],[HdP Cód Nuevo]:[HdP Nombre]],2,FALSE),"")</f>
        <v/>
      </c>
      <c r="AS207" t="str">
        <f t="shared" si="7"/>
        <v/>
      </c>
    </row>
    <row r="208" spans="39:45" x14ac:dyDescent="0.25">
      <c r="AM208" s="7" t="s">
        <v>229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1:45" x14ac:dyDescent="0.25">
      <c r="AM209" s="7" t="s">
        <v>230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1:45" x14ac:dyDescent="0.25">
      <c r="AM210" s="7" t="s">
        <v>231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1:45" x14ac:dyDescent="0.25">
      <c r="AM211" s="7" t="s">
        <v>232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1:45" x14ac:dyDescent="0.25">
      <c r="AM212" s="7" t="s">
        <v>233</v>
      </c>
      <c r="AO212" s="7" t="str">
        <f>+IFERROR(VLOOKUP(AN212,Tabla1[],2,FALSE),"")</f>
        <v/>
      </c>
      <c r="AP212" t="str">
        <f>+IFERROR(VLOOKUP(AO212,[1]!Tabla_áreas[#Data],3,FALSE),"")</f>
        <v/>
      </c>
      <c r="AQ212" t="str">
        <f t="shared" si="6"/>
        <v/>
      </c>
      <c r="AR212" t="str">
        <f>IFERROR(VLOOKUP(AQ212,[1]!Tabla1[[#All],[HdP Cód Nuevo]:[HdP Nombre]],2,FALSE),"")</f>
        <v/>
      </c>
      <c r="AS212" t="str">
        <f t="shared" si="7"/>
        <v/>
      </c>
    </row>
    <row r="213" spans="1:45" x14ac:dyDescent="0.25">
      <c r="AM213" s="7" t="s">
        <v>234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1:45" x14ac:dyDescent="0.25">
      <c r="AM214" s="7" t="s">
        <v>235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1:45" x14ac:dyDescent="0.25">
      <c r="AM215" s="7" t="s">
        <v>236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1:45" x14ac:dyDescent="0.25">
      <c r="AM216" s="7" t="s">
        <v>238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1:45" x14ac:dyDescent="0.25">
      <c r="AM217" s="7" t="s">
        <v>256</v>
      </c>
      <c r="AO217" s="7" t="str">
        <f>+IFERROR(VLOOKUP(AN217,Tabla1[],2,FALSE),"")</f>
        <v/>
      </c>
      <c r="AP217" t="str">
        <f>+IFERROR(VLOOKUP(AO217,[1]!Tabla_áreas[#Data],3,FALSE),"")</f>
        <v/>
      </c>
      <c r="AQ217" t="str">
        <f t="shared" si="6"/>
        <v/>
      </c>
      <c r="AR217" t="str">
        <f>IFERROR(VLOOKUP(AQ217,[1]!Tabla1[[#All],[HdP Cód Nuevo]:[HdP Nombre]],2,FALSE),"")</f>
        <v/>
      </c>
      <c r="AS217" t="str">
        <f t="shared" si="7"/>
        <v/>
      </c>
    </row>
    <row r="218" spans="1:45" x14ac:dyDescent="0.25">
      <c r="A218" s="94" t="s">
        <v>938</v>
      </c>
      <c r="B218" s="95"/>
      <c r="C218" s="95"/>
      <c r="D218" s="95"/>
      <c r="E218" s="95"/>
      <c r="F218" s="95"/>
      <c r="G218" s="95"/>
      <c r="H218" s="95"/>
      <c r="I218" s="95"/>
      <c r="J218" s="32"/>
      <c r="AM218" s="7" t="s">
        <v>257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1:45" x14ac:dyDescent="0.25">
      <c r="A219" s="29"/>
      <c r="B219" s="30"/>
      <c r="C219" s="30"/>
      <c r="D219" s="30"/>
      <c r="E219" s="30"/>
      <c r="F219" s="30"/>
      <c r="I219" s="30"/>
      <c r="J219" s="11"/>
      <c r="AM219" s="7" t="s">
        <v>258</v>
      </c>
      <c r="AO219" s="7" t="str">
        <f>+IFERROR(VLOOKUP(AN219,Tabla1[],2,FALSE),"")</f>
        <v/>
      </c>
      <c r="AP219" t="str">
        <f>+IFERROR(VLOOKUP(AO219,[1]!Tabla_áreas[#Data],3,FALSE),"")</f>
        <v/>
      </c>
      <c r="AQ219" t="str">
        <f t="shared" si="6"/>
        <v/>
      </c>
      <c r="AR219" t="str">
        <f>IFERROR(VLOOKUP(AQ219,[1]!Tabla1[[#All],[HdP Cód Nuevo]:[HdP Nombre]],2,FALSE),"")</f>
        <v/>
      </c>
      <c r="AS219" t="str">
        <f t="shared" si="7"/>
        <v/>
      </c>
    </row>
    <row r="220" spans="1:45" x14ac:dyDescent="0.25">
      <c r="A220" s="11"/>
      <c r="J220" s="11"/>
      <c r="AM220" s="7" t="s">
        <v>259</v>
      </c>
      <c r="AO220" s="7" t="str">
        <f>+IFERROR(VLOOKUP(AN220,Tabla1[],2,FALSE),"")</f>
        <v/>
      </c>
      <c r="AP220" t="str">
        <f>+IFERROR(VLOOKUP(AO220,[1]!Tabla_áreas[#Data],3,FALSE),"")</f>
        <v/>
      </c>
      <c r="AQ220" t="str">
        <f t="shared" si="6"/>
        <v/>
      </c>
      <c r="AR220" t="str">
        <f>IFERROR(VLOOKUP(AQ220,[1]!Tabla1[[#All],[HdP Cód Nuevo]:[HdP Nombre]],2,FALSE),"")</f>
        <v/>
      </c>
      <c r="AS220" t="str">
        <f t="shared" si="7"/>
        <v/>
      </c>
    </row>
    <row r="221" spans="1:45" x14ac:dyDescent="0.25">
      <c r="A221" s="11"/>
      <c r="J221" s="11"/>
      <c r="AM221" s="7" t="s">
        <v>260</v>
      </c>
      <c r="AN221" t="s">
        <v>1108</v>
      </c>
      <c r="AO221" s="7" t="str">
        <f>+IFERROR(VLOOKUP(AN221,Tabla1[],2,FALSE),"")</f>
        <v>EQU</v>
      </c>
      <c r="AP221" t="str">
        <f>+IFERROR(VLOOKUP(AO221,[1]!Tabla_áreas[#Data],3,FALSE),"")</f>
        <v/>
      </c>
      <c r="AQ221" t="str">
        <f t="shared" si="6"/>
        <v>EQU-17-01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proceso\\EQU-17-01 .xlsx</v>
      </c>
    </row>
    <row r="222" spans="1:45" x14ac:dyDescent="0.25">
      <c r="A222" s="11"/>
      <c r="J222" s="11"/>
      <c r="AM222" s="7" t="s">
        <v>261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1:45" x14ac:dyDescent="0.25">
      <c r="A223" s="30"/>
      <c r="B223" s="30"/>
      <c r="C223" s="30"/>
      <c r="D223" s="30"/>
      <c r="E223" s="30"/>
      <c r="F223" s="30"/>
      <c r="G223" s="30"/>
      <c r="H223" s="30"/>
      <c r="I223" s="30"/>
      <c r="AM223" s="7" t="s">
        <v>262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1:45" x14ac:dyDescent="0.25">
      <c r="AM224" s="7" t="s">
        <v>263</v>
      </c>
      <c r="AO224" s="7" t="str">
        <f>+IFERROR(VLOOKUP(AN224,Tabla1[],2,FALSE),"")</f>
        <v/>
      </c>
      <c r="AP224" t="str">
        <f>+IFERROR(VLOOKUP(AO224,[1]!Tabla_áreas[#Data],3,FALSE),"")</f>
        <v/>
      </c>
      <c r="AQ224" t="str">
        <f t="shared" si="6"/>
        <v/>
      </c>
      <c r="AR224" t="str">
        <f>IFERROR(VLOOKUP(AQ224,[1]!Tabla1[[#All],[HdP Cód Nuevo]:[HdP Nombre]],2,FALSE),"")</f>
        <v/>
      </c>
      <c r="AS224" t="str">
        <f t="shared" si="7"/>
        <v/>
      </c>
    </row>
    <row r="225" spans="1:45" x14ac:dyDescent="0.25">
      <c r="AM225" s="7" t="s">
        <v>264</v>
      </c>
      <c r="AN225" t="s">
        <v>947</v>
      </c>
      <c r="AO225" s="7" t="str">
        <f>+IFERROR(VLOOKUP(AN225,Tabla1[],2,FALSE),"")</f>
        <v>CHA</v>
      </c>
      <c r="AP225" t="str">
        <f>+IFERROR(VLOOKUP(AO225,[1]!Tabla_áreas[#Data],3,FALSE),"")</f>
        <v/>
      </c>
      <c r="AQ225" t="str">
        <f t="shared" si="6"/>
        <v>CHA-01-15</v>
      </c>
      <c r="AR225" t="str">
        <f>IFERROR(VLOOKUP(AQ225,[1]!Tabla1[[#All],[HdP Cód Nuevo]:[HdP Nombre]],2,FALSE),"")</f>
        <v/>
      </c>
      <c r="AS225" t="str">
        <f t="shared" si="7"/>
        <v>\\SERVER2012\ingenieria de procesos\Hojas de proceso\\CHA-01-15 .xlsx</v>
      </c>
    </row>
    <row r="226" spans="1:45" x14ac:dyDescent="0.25">
      <c r="AM226" s="7" t="s">
        <v>265</v>
      </c>
      <c r="AO226" s="7" t="str">
        <f>+IFERROR(VLOOKUP(AN226,Tabla1[],2,FALSE),"")</f>
        <v/>
      </c>
      <c r="AP226" t="str">
        <f>+IFERROR(VLOOKUP(AO226,[1]!Tabla_áreas[#Data],3,FALSE),"")</f>
        <v/>
      </c>
      <c r="AQ226" t="str">
        <f t="shared" si="6"/>
        <v/>
      </c>
      <c r="AR226" t="str">
        <f>IFERROR(VLOOKUP(AQ226,[1]!Tabla1[[#All],[HdP Cód Nuevo]:[HdP Nombre]],2,FALSE),"")</f>
        <v/>
      </c>
      <c r="AS226" t="str">
        <f t="shared" si="7"/>
        <v/>
      </c>
    </row>
    <row r="227" spans="1:45" x14ac:dyDescent="0.25">
      <c r="AM227" s="7" t="s">
        <v>266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1:45" x14ac:dyDescent="0.25">
      <c r="A228" s="11"/>
      <c r="AM228" s="7" t="s">
        <v>267</v>
      </c>
      <c r="AN228" t="s">
        <v>1139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1:45" x14ac:dyDescent="0.25">
      <c r="A229" s="94" t="s">
        <v>915</v>
      </c>
      <c r="B229" s="96"/>
      <c r="C229" s="94" t="s">
        <v>916</v>
      </c>
      <c r="D229" s="95"/>
      <c r="E229" s="95"/>
      <c r="F229" s="95"/>
      <c r="G229" s="96"/>
      <c r="H229" s="94" t="s">
        <v>917</v>
      </c>
      <c r="I229" s="95"/>
      <c r="J229" s="96"/>
      <c r="AM229" s="7" t="s">
        <v>268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1:45" x14ac:dyDescent="0.25">
      <c r="A230" s="155" t="s">
        <v>918</v>
      </c>
      <c r="B230" s="156"/>
      <c r="C230" s="97" t="s">
        <v>919</v>
      </c>
      <c r="D230" s="98"/>
      <c r="E230" s="98"/>
      <c r="F230" s="98"/>
      <c r="G230" s="99"/>
      <c r="H230" s="97" t="s">
        <v>824</v>
      </c>
      <c r="I230" s="98"/>
      <c r="J230" s="99"/>
      <c r="AM230" s="7" t="s">
        <v>269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1:45" x14ac:dyDescent="0.25">
      <c r="A231" s="151" t="s">
        <v>918</v>
      </c>
      <c r="B231" s="152"/>
      <c r="C231" s="100" t="s">
        <v>920</v>
      </c>
      <c r="D231" s="101"/>
      <c r="E231" s="101"/>
      <c r="F231" s="101"/>
      <c r="G231" s="102"/>
      <c r="H231" s="100" t="s">
        <v>13</v>
      </c>
      <c r="I231" s="101"/>
      <c r="J231" s="102"/>
      <c r="AM231" s="7" t="s">
        <v>270</v>
      </c>
      <c r="AN231" s="5"/>
      <c r="AO231" s="7" t="str">
        <f>+IFERROR(VLOOKUP(AN231,Tabla1[],2,FALSE),"")</f>
        <v/>
      </c>
      <c r="AP231" t="str">
        <f>+IFERROR(VLOOKUP(AO231,[1]!Tabla_áreas[#Data],3,FALSE),"")</f>
        <v/>
      </c>
      <c r="AQ231" t="str">
        <f t="shared" si="6"/>
        <v/>
      </c>
      <c r="AR231" t="str">
        <f>IFERROR(VLOOKUP(AQ231,[1]!Tabla1[[#All],[HdP Cód Nuevo]:[HdP Nombre]],2,FALSE),"")</f>
        <v/>
      </c>
      <c r="AS231" t="str">
        <f t="shared" si="7"/>
        <v/>
      </c>
    </row>
    <row r="232" spans="1:45" x14ac:dyDescent="0.25">
      <c r="A232" s="153" t="s">
        <v>918</v>
      </c>
      <c r="B232" s="154"/>
      <c r="C232" s="103" t="s">
        <v>921</v>
      </c>
      <c r="D232" s="104"/>
      <c r="E232" s="104"/>
      <c r="F232" s="104"/>
      <c r="G232" s="105"/>
      <c r="H232" s="103" t="s">
        <v>815</v>
      </c>
      <c r="I232" s="104"/>
      <c r="J232" s="105"/>
      <c r="AM232" s="7" t="s">
        <v>271</v>
      </c>
      <c r="AN232" s="5"/>
      <c r="AO232" s="7" t="str">
        <f>+IFERROR(VLOOKUP(AN232,Tabla1[],2,FALSE),"")</f>
        <v/>
      </c>
      <c r="AP232" t="str">
        <f>+IFERROR(VLOOKUP(AO232,[1]!Tabla_áreas[#Data],3,FALSE),"")</f>
        <v/>
      </c>
      <c r="AQ232" t="str">
        <f t="shared" si="6"/>
        <v/>
      </c>
      <c r="AR232" t="str">
        <f>IFERROR(VLOOKUP(AQ232,[1]!Tabla1[[#All],[HdP Cód Nuevo]:[HdP Nombre]],2,FALSE),"")</f>
        <v/>
      </c>
      <c r="AS232" t="str">
        <f t="shared" si="7"/>
        <v/>
      </c>
    </row>
    <row r="233" spans="1:45" x14ac:dyDescent="0.25">
      <c r="A233" s="147" t="s">
        <v>922</v>
      </c>
      <c r="B233" s="148"/>
      <c r="C233" s="106" t="s">
        <v>923</v>
      </c>
      <c r="D233" s="107"/>
      <c r="E233" s="107"/>
      <c r="F233" s="107"/>
      <c r="G233" s="108"/>
      <c r="H233" s="106" t="s">
        <v>726</v>
      </c>
      <c r="I233" s="107"/>
      <c r="J233" s="108"/>
      <c r="AM233" s="7" t="s">
        <v>272</v>
      </c>
      <c r="AN233" t="s">
        <v>947</v>
      </c>
      <c r="AO233" s="7" t="str">
        <f>+IFERROR(VLOOKUP(AN233,Tabla1[],2,FALSE),"")</f>
        <v>CHA</v>
      </c>
      <c r="AP233" t="str">
        <f>+IFERROR(VLOOKUP(AO233,[1]!Tabla_áreas[#Data],3,FALSE),"")</f>
        <v/>
      </c>
      <c r="AQ233" t="str">
        <f t="shared" si="6"/>
        <v>CHA-01-15</v>
      </c>
      <c r="AR233" t="str">
        <f>IFERROR(VLOOKUP(AQ233,[1]!Tabla1[[#All],[HdP Cód Nuevo]:[HdP Nombre]],2,FALSE),"")</f>
        <v/>
      </c>
      <c r="AS233" t="str">
        <f t="shared" si="7"/>
        <v>\\SERVER2012\ingenieria de procesos\Hojas de proceso\\CHA-01-15 .xlsx</v>
      </c>
    </row>
    <row r="234" spans="1:45" x14ac:dyDescent="0.25">
      <c r="A234" s="149" t="s">
        <v>922</v>
      </c>
      <c r="B234" s="150"/>
      <c r="C234" s="112" t="s">
        <v>924</v>
      </c>
      <c r="D234" s="113"/>
      <c r="E234" s="113"/>
      <c r="F234" s="113"/>
      <c r="G234" s="114"/>
      <c r="H234" s="112" t="s">
        <v>780</v>
      </c>
      <c r="I234" s="113"/>
      <c r="J234" s="114"/>
      <c r="AM234" s="7" t="s">
        <v>273</v>
      </c>
      <c r="AN234" t="s">
        <v>1134</v>
      </c>
      <c r="AO234" s="7" t="str">
        <f>+IFERROR(VLOOKUP(AN234,Tabla1[],2,FALSE),"")</f>
        <v>PEH</v>
      </c>
      <c r="AP234" t="str">
        <f>+IFERROR(VLOOKUP(AO234,[1]!Tabla_áreas[#Data],3,FALSE),"")</f>
        <v/>
      </c>
      <c r="AQ234" t="str">
        <f t="shared" si="6"/>
        <v>PEH-01-05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proceso\\PEH-01-05 .xlsx</v>
      </c>
    </row>
    <row r="235" spans="1:45" x14ac:dyDescent="0.25">
      <c r="A235" s="143" t="s">
        <v>922</v>
      </c>
      <c r="B235" s="144"/>
      <c r="C235" s="115" t="s">
        <v>925</v>
      </c>
      <c r="D235" s="116"/>
      <c r="E235" s="116"/>
      <c r="F235" s="116"/>
      <c r="G235" s="117"/>
      <c r="H235" s="115" t="s">
        <v>926</v>
      </c>
      <c r="I235" s="116"/>
      <c r="J235" s="117"/>
      <c r="AM235" s="7" t="s">
        <v>274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1:45" x14ac:dyDescent="0.25">
      <c r="A236" s="145" t="s">
        <v>922</v>
      </c>
      <c r="B236" s="146"/>
      <c r="C236" s="118" t="s">
        <v>927</v>
      </c>
      <c r="D236" s="119"/>
      <c r="E236" s="119"/>
      <c r="F236" s="119"/>
      <c r="G236" s="120"/>
      <c r="H236" s="118" t="s">
        <v>823</v>
      </c>
      <c r="I236" s="119"/>
      <c r="J236" s="120"/>
      <c r="AM236" s="7" t="s">
        <v>275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1:45" x14ac:dyDescent="0.25">
      <c r="A237" s="121" t="s">
        <v>922</v>
      </c>
      <c r="B237" s="123"/>
      <c r="C237" s="121" t="s">
        <v>928</v>
      </c>
      <c r="D237" s="122"/>
      <c r="E237" s="122"/>
      <c r="F237" s="122"/>
      <c r="G237" s="123"/>
      <c r="H237" s="121" t="s">
        <v>784</v>
      </c>
      <c r="I237" s="122"/>
      <c r="J237" s="123"/>
      <c r="AM237" s="7" t="s">
        <v>1</v>
      </c>
      <c r="AN237" t="s">
        <v>949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1:45" x14ac:dyDescent="0.25">
      <c r="A238" s="141" t="s">
        <v>922</v>
      </c>
      <c r="B238" s="142"/>
      <c r="C238" s="124" t="s">
        <v>929</v>
      </c>
      <c r="D238" s="125"/>
      <c r="E238" s="125"/>
      <c r="F238" s="125"/>
      <c r="G238" s="126"/>
      <c r="H238" s="124" t="s">
        <v>819</v>
      </c>
      <c r="I238" s="125"/>
      <c r="J238" s="126"/>
      <c r="AM238" s="7" t="s">
        <v>276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ref="AQ238:AQ301" si="8">IF(AO238="","",AO238&amp;"-"&amp;RIGHT(AN238,5))</f>
        <v/>
      </c>
      <c r="AR238" t="str">
        <f>IFERROR(VLOOKUP(AQ238,[1]!Tabla1[[#All],[HdP Cód Nuevo]:[HdP Nombre]],2,FALSE),"")</f>
        <v/>
      </c>
      <c r="AS238" t="str">
        <f t="shared" ref="AS238:AS301" si="9">IF(AO238="","",$AN$4&amp;AP238&amp;"\"&amp;AQ238&amp;" "&amp;AR238&amp;$AN$5)</f>
        <v/>
      </c>
    </row>
    <row r="239" spans="1:45" x14ac:dyDescent="0.25">
      <c r="A239" s="137" t="s">
        <v>922</v>
      </c>
      <c r="B239" s="138"/>
      <c r="C239" s="91" t="s">
        <v>930</v>
      </c>
      <c r="D239" s="92"/>
      <c r="E239" s="92"/>
      <c r="F239" s="92"/>
      <c r="G239" s="93"/>
      <c r="H239" s="91" t="s">
        <v>931</v>
      </c>
      <c r="I239" s="92"/>
      <c r="J239" s="93"/>
      <c r="AM239" s="7" t="s">
        <v>277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8"/>
        <v/>
      </c>
      <c r="AR239" t="str">
        <f>IFERROR(VLOOKUP(AQ239,[1]!Tabla1[[#All],[HdP Cód Nuevo]:[HdP Nombre]],2,FALSE),"")</f>
        <v/>
      </c>
      <c r="AS239" t="str">
        <f t="shared" si="9"/>
        <v/>
      </c>
    </row>
    <row r="240" spans="1:45" x14ac:dyDescent="0.25">
      <c r="A240" s="139" t="s">
        <v>922</v>
      </c>
      <c r="B240" s="140"/>
      <c r="C240" s="109" t="s">
        <v>932</v>
      </c>
      <c r="D240" s="110"/>
      <c r="E240" s="110"/>
      <c r="F240" s="110"/>
      <c r="G240" s="111"/>
      <c r="H240" s="109" t="s">
        <v>820</v>
      </c>
      <c r="I240" s="110"/>
      <c r="J240" s="111"/>
      <c r="AM240" s="7" t="s">
        <v>2</v>
      </c>
      <c r="AO240" s="7" t="str">
        <f>+IFERROR(VLOOKUP(AN240,Tabla1[],2,FALSE),"")</f>
        <v/>
      </c>
      <c r="AP240" t="str">
        <f>+IFERROR(VLOOKUP(AO240,[1]!Tabla_áreas[#Data],3,FALSE),"")</f>
        <v/>
      </c>
      <c r="AQ240" t="str">
        <f t="shared" si="8"/>
        <v/>
      </c>
      <c r="AR240" t="str">
        <f>IFERROR(VLOOKUP(AQ240,[1]!Tabla1[[#All],[HdP Cód Nuevo]:[HdP Nombre]],2,FALSE),"")</f>
        <v/>
      </c>
      <c r="AS240" t="str">
        <f t="shared" si="9"/>
        <v/>
      </c>
    </row>
    <row r="241" spans="1:45" x14ac:dyDescent="0.25">
      <c r="A241" s="129" t="s">
        <v>922</v>
      </c>
      <c r="B241" s="130"/>
      <c r="C241" s="85" t="s">
        <v>933</v>
      </c>
      <c r="D241" s="86"/>
      <c r="E241" s="86"/>
      <c r="F241" s="86"/>
      <c r="G241" s="87"/>
      <c r="H241" s="85" t="s">
        <v>816</v>
      </c>
      <c r="I241" s="86"/>
      <c r="J241" s="87"/>
      <c r="AM241" s="7" t="s">
        <v>278</v>
      </c>
      <c r="AN241" s="5"/>
      <c r="AO241" s="7" t="str">
        <f>+IFERROR(VLOOKUP(AN241,Tabla1[],2,FALSE),"")</f>
        <v/>
      </c>
      <c r="AP241" t="str">
        <f>+IFERROR(VLOOKUP(AO241,[1]!Tabla_áreas[#Data],3,FALSE),"")</f>
        <v/>
      </c>
      <c r="AQ241" t="str">
        <f t="shared" si="8"/>
        <v/>
      </c>
      <c r="AR241" t="str">
        <f>IFERROR(VLOOKUP(AQ241,[1]!Tabla1[[#All],[HdP Cód Nuevo]:[HdP Nombre]],2,FALSE),"")</f>
        <v/>
      </c>
      <c r="AS241" t="str">
        <f t="shared" si="9"/>
        <v/>
      </c>
    </row>
    <row r="242" spans="1:45" x14ac:dyDescent="0.25">
      <c r="A242" s="133" t="s">
        <v>922</v>
      </c>
      <c r="B242" s="134"/>
      <c r="C242" s="88" t="s">
        <v>934</v>
      </c>
      <c r="D242" s="89"/>
      <c r="E242" s="89"/>
      <c r="F242" s="89"/>
      <c r="G242" s="90"/>
      <c r="H242" s="88" t="s">
        <v>821</v>
      </c>
      <c r="I242" s="89"/>
      <c r="J242" s="90"/>
      <c r="AM242" s="7" t="s">
        <v>5</v>
      </c>
      <c r="AN242" s="5"/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8"/>
        <v/>
      </c>
      <c r="AR242" t="str">
        <f>IFERROR(VLOOKUP(AQ242,[1]!Tabla1[[#All],[HdP Cód Nuevo]:[HdP Nombre]],2,FALSE),"")</f>
        <v/>
      </c>
      <c r="AS242" t="str">
        <f t="shared" si="9"/>
        <v/>
      </c>
    </row>
    <row r="243" spans="1:45" x14ac:dyDescent="0.25">
      <c r="A243" s="135" t="s">
        <v>922</v>
      </c>
      <c r="B243" s="136"/>
      <c r="C243" s="79" t="s">
        <v>935</v>
      </c>
      <c r="D243" s="80"/>
      <c r="E243" s="80"/>
      <c r="F243" s="80"/>
      <c r="G243" s="81"/>
      <c r="H243" s="79" t="s">
        <v>936</v>
      </c>
      <c r="I243" s="80"/>
      <c r="J243" s="81"/>
      <c r="AM243" s="7" t="s">
        <v>8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8"/>
        <v/>
      </c>
      <c r="AR243" t="str">
        <f>IFERROR(VLOOKUP(AQ243,[1]!Tabla1[[#All],[HdP Cód Nuevo]:[HdP Nombre]],2,FALSE),"")</f>
        <v/>
      </c>
      <c r="AS243" t="str">
        <f t="shared" si="9"/>
        <v/>
      </c>
    </row>
    <row r="244" spans="1:45" x14ac:dyDescent="0.25">
      <c r="A244" s="131" t="s">
        <v>922</v>
      </c>
      <c r="B244" s="132"/>
      <c r="C244" s="82" t="s">
        <v>937</v>
      </c>
      <c r="D244" s="83"/>
      <c r="E244" s="83"/>
      <c r="F244" s="83"/>
      <c r="G244" s="84"/>
      <c r="H244" s="82" t="s">
        <v>822</v>
      </c>
      <c r="I244" s="83"/>
      <c r="J244" s="84"/>
      <c r="AM244" s="7" t="s">
        <v>6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8"/>
        <v/>
      </c>
      <c r="AR244" t="str">
        <f>IFERROR(VLOOKUP(AQ244,[1]!Tabla1[[#All],[HdP Cód Nuevo]:[HdP Nombre]],2,FALSE),"")</f>
        <v/>
      </c>
      <c r="AS244" t="str">
        <f t="shared" si="9"/>
        <v/>
      </c>
    </row>
    <row r="245" spans="1:45" x14ac:dyDescent="0.25">
      <c r="AM245" s="7" t="s">
        <v>9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8"/>
        <v/>
      </c>
      <c r="AR245" t="str">
        <f>IFERROR(VLOOKUP(AQ245,[1]!Tabla1[[#All],[HdP Cód Nuevo]:[HdP Nombre]],2,FALSE),"")</f>
        <v/>
      </c>
      <c r="AS245" t="str">
        <f t="shared" si="9"/>
        <v/>
      </c>
    </row>
    <row r="246" spans="1:45" x14ac:dyDescent="0.25">
      <c r="AM246" s="7" t="s">
        <v>7</v>
      </c>
      <c r="AN246" t="s">
        <v>1160</v>
      </c>
      <c r="AO246" s="7" t="str">
        <f>+IFERROR(VLOOKUP(AN246,Tabla1[],2,FALSE),"")</f>
        <v>PEH</v>
      </c>
      <c r="AP246" t="str">
        <f>+IFERROR(VLOOKUP(AO246,[1]!Tabla_áreas[#Data],3,FALSE),"")</f>
        <v/>
      </c>
      <c r="AQ246" t="str">
        <f t="shared" si="8"/>
        <v>PEH-30-01</v>
      </c>
      <c r="AR246" t="str">
        <f>IFERROR(VLOOKUP(AQ246,[1]!Tabla1[[#All],[HdP Cód Nuevo]:[HdP Nombre]],2,FALSE),"")</f>
        <v/>
      </c>
      <c r="AS246" t="str">
        <f t="shared" si="9"/>
        <v>\\SERVER2012\ingenieria de procesos\Hojas de proceso\\PEH-30-01 .xlsx</v>
      </c>
    </row>
    <row r="247" spans="1:45" x14ac:dyDescent="0.25">
      <c r="AM247" s="7" t="s">
        <v>279</v>
      </c>
      <c r="AN247" t="s">
        <v>1161</v>
      </c>
      <c r="AO247" s="7" t="str">
        <f>+IFERROR(VLOOKUP(AN247,Tabla1[],2,FALSE),"")</f>
        <v>PEH</v>
      </c>
      <c r="AP247" t="str">
        <f>+IFERROR(VLOOKUP(AO247,[1]!Tabla_áreas[#Data],3,FALSE),"")</f>
        <v/>
      </c>
      <c r="AQ247" t="str">
        <f t="shared" si="8"/>
        <v>PEH-30-05</v>
      </c>
      <c r="AR247" t="str">
        <f>IFERROR(VLOOKUP(AQ247,[1]!Tabla1[[#All],[HdP Cód Nuevo]:[HdP Nombre]],2,FALSE),"")</f>
        <v/>
      </c>
      <c r="AS247" t="str">
        <f t="shared" si="9"/>
        <v>\\SERVER2012\ingenieria de procesos\Hojas de proceso\\PEH-30-05 .xlsx</v>
      </c>
    </row>
    <row r="248" spans="1:45" x14ac:dyDescent="0.25">
      <c r="AM248" s="7" t="s">
        <v>280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8"/>
        <v/>
      </c>
      <c r="AR248" t="str">
        <f>IFERROR(VLOOKUP(AQ248,[1]!Tabla1[[#All],[HdP Cód Nuevo]:[HdP Nombre]],2,FALSE),"")</f>
        <v/>
      </c>
      <c r="AS248" t="str">
        <f t="shared" si="9"/>
        <v/>
      </c>
    </row>
    <row r="249" spans="1:45" x14ac:dyDescent="0.25">
      <c r="AM249" s="7" t="s">
        <v>281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8"/>
        <v/>
      </c>
      <c r="AR249" t="str">
        <f>IFERROR(VLOOKUP(AQ249,[1]!Tabla1[[#All],[HdP Cód Nuevo]:[HdP Nombre]],2,FALSE),"")</f>
        <v/>
      </c>
      <c r="AS249" t="str">
        <f t="shared" si="9"/>
        <v/>
      </c>
    </row>
    <row r="250" spans="1:45" x14ac:dyDescent="0.25">
      <c r="AM250" s="7" t="s">
        <v>282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8"/>
        <v/>
      </c>
      <c r="AR250" t="str">
        <f>IFERROR(VLOOKUP(AQ250,[1]!Tabla1[[#All],[HdP Cód Nuevo]:[HdP Nombre]],2,FALSE),"")</f>
        <v/>
      </c>
      <c r="AS250" t="str">
        <f t="shared" si="9"/>
        <v/>
      </c>
    </row>
    <row r="251" spans="1:45" x14ac:dyDescent="0.25">
      <c r="AM251" s="7" t="s">
        <v>283</v>
      </c>
      <c r="AN251" t="s">
        <v>950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8"/>
        <v/>
      </c>
      <c r="AR251" t="str">
        <f>IFERROR(VLOOKUP(AQ251,[1]!Tabla1[[#All],[HdP Cód Nuevo]:[HdP Nombre]],2,FALSE),"")</f>
        <v/>
      </c>
      <c r="AS251" t="str">
        <f t="shared" si="9"/>
        <v/>
      </c>
    </row>
    <row r="252" spans="1:45" x14ac:dyDescent="0.25">
      <c r="AM252" s="7" t="s">
        <v>284</v>
      </c>
      <c r="AN252" t="s">
        <v>1199</v>
      </c>
      <c r="AO252" s="7" t="str">
        <f>+IFERROR(VLOOKUP(AN252,Tabla1[],2,FALSE),"")</f>
        <v>EQU</v>
      </c>
      <c r="AP252" t="str">
        <f>+IFERROR(VLOOKUP(AO252,[1]!Tabla_áreas[#Data],3,FALSE),"")</f>
        <v/>
      </c>
      <c r="AQ252" t="str">
        <f t="shared" si="8"/>
        <v>EQU-14-05</v>
      </c>
      <c r="AR252" t="str">
        <f>IFERROR(VLOOKUP(AQ252,[1]!Tabla1[[#All],[HdP Cód Nuevo]:[HdP Nombre]],2,FALSE),"")</f>
        <v/>
      </c>
      <c r="AS252" t="str">
        <f t="shared" si="9"/>
        <v>\\SERVER2012\ingenieria de procesos\Hojas de proceso\\EQU-14-05 .xlsx</v>
      </c>
    </row>
    <row r="253" spans="1:45" x14ac:dyDescent="0.25">
      <c r="AM253" s="7" t="s">
        <v>285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8"/>
        <v/>
      </c>
      <c r="AR253" t="str">
        <f>IFERROR(VLOOKUP(AQ253,[1]!Tabla1[[#All],[HdP Cód Nuevo]:[HdP Nombre]],2,FALSE),"")</f>
        <v/>
      </c>
      <c r="AS253" t="str">
        <f t="shared" si="9"/>
        <v/>
      </c>
    </row>
    <row r="254" spans="1:45" x14ac:dyDescent="0.25">
      <c r="AM254" s="7" t="s">
        <v>286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8"/>
        <v/>
      </c>
      <c r="AR254" t="str">
        <f>IFERROR(VLOOKUP(AQ254,[1]!Tabla1[[#All],[HdP Cód Nuevo]:[HdP Nombre]],2,FALSE),"")</f>
        <v/>
      </c>
      <c r="AS254" t="str">
        <f t="shared" si="9"/>
        <v/>
      </c>
    </row>
    <row r="255" spans="1:45" x14ac:dyDescent="0.25">
      <c r="AM255" s="7" t="s">
        <v>10</v>
      </c>
      <c r="AN255" t="s">
        <v>1200</v>
      </c>
      <c r="AO255" s="7" t="str">
        <f>+IFERROR(VLOOKUP(AN255,Tabla1[],2,FALSE),"")</f>
        <v>ARH</v>
      </c>
      <c r="AP255" t="str">
        <f>+IFERROR(VLOOKUP(AO255,[1]!Tabla_áreas[#Data],3,FALSE),"")</f>
        <v/>
      </c>
      <c r="AQ255" t="str">
        <f t="shared" si="8"/>
        <v>ARH-13-01</v>
      </c>
      <c r="AR255" t="str">
        <f>IFERROR(VLOOKUP(AQ255,[1]!Tabla1[[#All],[HdP Cód Nuevo]:[HdP Nombre]],2,FALSE),"")</f>
        <v/>
      </c>
      <c r="AS255" t="str">
        <f t="shared" si="9"/>
        <v>\\SERVER2012\ingenieria de procesos\Hojas de proceso\\ARH-13-01 .xlsx</v>
      </c>
    </row>
    <row r="256" spans="1:45" x14ac:dyDescent="0.25">
      <c r="AM256" s="7" t="s">
        <v>287</v>
      </c>
      <c r="AN256" t="s">
        <v>1204</v>
      </c>
      <c r="AO256" s="7" t="str">
        <f>+IFERROR(VLOOKUP(AN256,Tabla1[],2,FALSE),"")</f>
        <v>SUB</v>
      </c>
      <c r="AP256" t="str">
        <f>+IFERROR(VLOOKUP(AO256,[1]!Tabla_áreas[#Data],3,FALSE),"")</f>
        <v/>
      </c>
      <c r="AQ256" t="str">
        <f t="shared" si="8"/>
        <v>SUB-60-01</v>
      </c>
      <c r="AR256" t="str">
        <f>IFERROR(VLOOKUP(AQ256,[1]!Tabla1[[#All],[HdP Cód Nuevo]:[HdP Nombre]],2,FALSE),"")</f>
        <v/>
      </c>
      <c r="AS256" t="str">
        <f t="shared" si="9"/>
        <v>\\SERVER2012\ingenieria de procesos\Hojas de proceso\\SUB-60-01 .xlsx</v>
      </c>
    </row>
    <row r="257" spans="39:45" x14ac:dyDescent="0.25">
      <c r="AM257" s="7" t="s">
        <v>288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8"/>
        <v/>
      </c>
      <c r="AR257" t="str">
        <f>IFERROR(VLOOKUP(AQ257,[1]!Tabla1[[#All],[HdP Cód Nuevo]:[HdP Nombre]],2,FALSE),"")</f>
        <v/>
      </c>
      <c r="AS257" t="str">
        <f t="shared" si="9"/>
        <v/>
      </c>
    </row>
    <row r="258" spans="39:45" x14ac:dyDescent="0.25">
      <c r="AM258" s="7" t="s">
        <v>11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8"/>
        <v/>
      </c>
      <c r="AR258" t="str">
        <f>IFERROR(VLOOKUP(AQ258,[1]!Tabla1[[#All],[HdP Cód Nuevo]:[HdP Nombre]],2,FALSE),"")</f>
        <v/>
      </c>
      <c r="AS258" t="str">
        <f t="shared" si="9"/>
        <v/>
      </c>
    </row>
    <row r="259" spans="39:45" x14ac:dyDescent="0.25">
      <c r="AM259" s="7" t="s">
        <v>12</v>
      </c>
      <c r="AN259" t="s">
        <v>1201</v>
      </c>
      <c r="AO259" s="7" t="str">
        <f>+IFERROR(VLOOKUP(AN259,Tabla1[],2,FALSE),"")</f>
        <v>ARH</v>
      </c>
      <c r="AP259" t="str">
        <f>+IFERROR(VLOOKUP(AO259,[1]!Tabla_áreas[#Data],3,FALSE),"")</f>
        <v/>
      </c>
      <c r="AQ259" t="str">
        <f t="shared" si="8"/>
        <v>ARH-15-12</v>
      </c>
      <c r="AR259" t="str">
        <f>IFERROR(VLOOKUP(AQ259,[1]!Tabla1[[#All],[HdP Cód Nuevo]:[HdP Nombre]],2,FALSE),"")</f>
        <v/>
      </c>
      <c r="AS259" t="str">
        <f t="shared" si="9"/>
        <v>\\SERVER2012\ingenieria de procesos\Hojas de proceso\\ARH-15-12 .xlsx</v>
      </c>
    </row>
    <row r="260" spans="39:45" x14ac:dyDescent="0.25">
      <c r="AM260" s="7" t="s">
        <v>289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8"/>
        <v/>
      </c>
      <c r="AR260" t="str">
        <f>IFERROR(VLOOKUP(AQ260,[1]!Tabla1[[#All],[HdP Cód Nuevo]:[HdP Nombre]],2,FALSE),"")</f>
        <v/>
      </c>
      <c r="AS260" t="str">
        <f t="shared" si="9"/>
        <v/>
      </c>
    </row>
    <row r="261" spans="39:45" x14ac:dyDescent="0.25">
      <c r="AM261" s="7" t="s">
        <v>290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8"/>
        <v/>
      </c>
      <c r="AR261" t="str">
        <f>IFERROR(VLOOKUP(AQ261,[1]!Tabla1[[#All],[HdP Cód Nuevo]:[HdP Nombre]],2,FALSE),"")</f>
        <v/>
      </c>
      <c r="AS261" t="str">
        <f t="shared" si="9"/>
        <v/>
      </c>
    </row>
    <row r="262" spans="39:45" x14ac:dyDescent="0.25">
      <c r="AM262" s="7" t="s">
        <v>291</v>
      </c>
      <c r="AN262" s="5" t="s">
        <v>1202</v>
      </c>
      <c r="AO262" s="7" t="str">
        <f>+IFERROR(VLOOKUP(AN262,Tabla1[],2,FALSE),"")</f>
        <v>ARH</v>
      </c>
      <c r="AP262" t="str">
        <f>+IFERROR(VLOOKUP(AO262,[1]!Tabla_áreas[#Data],3,FALSE),"")</f>
        <v/>
      </c>
      <c r="AQ262" t="str">
        <f t="shared" si="8"/>
        <v>ARH-14-01</v>
      </c>
      <c r="AR262" t="str">
        <f>IFERROR(VLOOKUP(AQ262,[1]!Tabla1[[#All],[HdP Cód Nuevo]:[HdP Nombre]],2,FALSE),"")</f>
        <v/>
      </c>
      <c r="AS262" t="str">
        <f t="shared" si="9"/>
        <v>\\SERVER2012\ingenieria de procesos\Hojas de proceso\\ARH-14-01 .xlsx</v>
      </c>
    </row>
    <row r="263" spans="39:45" x14ac:dyDescent="0.25">
      <c r="AM263" s="7" t="s">
        <v>292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8"/>
        <v/>
      </c>
      <c r="AR263" t="str">
        <f>IFERROR(VLOOKUP(AQ263,[1]!Tabla1[[#All],[HdP Cód Nuevo]:[HdP Nombre]],2,FALSE),"")</f>
        <v/>
      </c>
      <c r="AS263" t="str">
        <f t="shared" si="9"/>
        <v/>
      </c>
    </row>
    <row r="264" spans="39:45" x14ac:dyDescent="0.25">
      <c r="AM264" s="7" t="s">
        <v>293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8"/>
        <v/>
      </c>
      <c r="AR264" t="str">
        <f>IFERROR(VLOOKUP(AQ264,[1]!Tabla1[[#All],[HdP Cód Nuevo]:[HdP Nombre]],2,FALSE),"")</f>
        <v/>
      </c>
      <c r="AS264" t="str">
        <f t="shared" si="9"/>
        <v/>
      </c>
    </row>
    <row r="265" spans="39:45" x14ac:dyDescent="0.25">
      <c r="AM265" s="7" t="s">
        <v>294</v>
      </c>
      <c r="AN265" s="5" t="s">
        <v>1107</v>
      </c>
      <c r="AO265" s="7" t="str">
        <f>+IFERROR(VLOOKUP(AN265,Tabla1[],2,FALSE),"")</f>
        <v>EQU</v>
      </c>
      <c r="AP265" t="str">
        <f>+IFERROR(VLOOKUP(AO265,[1]!Tabla_áreas[#Data],3,FALSE),"")</f>
        <v/>
      </c>
      <c r="AQ265" t="str">
        <f t="shared" si="8"/>
        <v>EQU-05-10</v>
      </c>
      <c r="AR265" t="str">
        <f>IFERROR(VLOOKUP(AQ265,[1]!Tabla1[[#All],[HdP Cód Nuevo]:[HdP Nombre]],2,FALSE),"")</f>
        <v/>
      </c>
      <c r="AS265" t="str">
        <f t="shared" si="9"/>
        <v>\\SERVER2012\ingenieria de procesos\Hojas de proceso\\EQU-05-10 .xlsx</v>
      </c>
    </row>
    <row r="266" spans="39:45" x14ac:dyDescent="0.25">
      <c r="AM266" s="7" t="s">
        <v>295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si="8"/>
        <v/>
      </c>
      <c r="AR266" t="str">
        <f>IFERROR(VLOOKUP(AQ266,[1]!Tabla1[[#All],[HdP Cód Nuevo]:[HdP Nombre]],2,FALSE),"")</f>
        <v/>
      </c>
      <c r="AS266" t="str">
        <f t="shared" si="9"/>
        <v/>
      </c>
    </row>
    <row r="267" spans="39:45" x14ac:dyDescent="0.25">
      <c r="AM267" s="7" t="s">
        <v>296</v>
      </c>
      <c r="AN267" t="s">
        <v>947</v>
      </c>
      <c r="AO267" s="7" t="str">
        <f>+IFERROR(VLOOKUP(AN267,Tabla1[],2,FALSE),"")</f>
        <v>CHA</v>
      </c>
      <c r="AP267" t="str">
        <f>+IFERROR(VLOOKUP(AO267,[1]!Tabla_áreas[#Data],3,FALSE),"")</f>
        <v/>
      </c>
      <c r="AQ267" t="str">
        <f t="shared" si="8"/>
        <v>CHA-01-15</v>
      </c>
      <c r="AR267" t="str">
        <f>IFERROR(VLOOKUP(AQ267,[1]!Tabla1[[#All],[HdP Cód Nuevo]:[HdP Nombre]],2,FALSE),"")</f>
        <v/>
      </c>
      <c r="AS267" t="str">
        <f t="shared" si="9"/>
        <v>\\SERVER2012\ingenieria de procesos\Hojas de proceso\\CHA-01-15 .xlsx</v>
      </c>
    </row>
    <row r="268" spans="39:45" x14ac:dyDescent="0.25">
      <c r="AM268" s="7" t="s">
        <v>297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39:45" x14ac:dyDescent="0.25">
      <c r="AM269" s="7" t="s">
        <v>298</v>
      </c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39:45" x14ac:dyDescent="0.25">
      <c r="AM270" s="7" t="s">
        <v>299</v>
      </c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39:45" x14ac:dyDescent="0.25">
      <c r="AM271" s="7" t="s">
        <v>300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39:45" x14ac:dyDescent="0.25">
      <c r="AM272" s="7" t="s">
        <v>301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39:45" x14ac:dyDescent="0.25">
      <c r="AM273" s="7" t="s">
        <v>302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39:45" x14ac:dyDescent="0.25">
      <c r="AM274" s="7" t="s">
        <v>303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39:45" x14ac:dyDescent="0.25">
      <c r="AM275" s="7" t="s">
        <v>304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39:45" x14ac:dyDescent="0.25">
      <c r="AM276" s="7" t="s">
        <v>305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39:45" x14ac:dyDescent="0.25">
      <c r="AM277" s="7" t="s">
        <v>306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9:45" x14ac:dyDescent="0.25">
      <c r="AM278" s="7" t="s">
        <v>307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39:45" x14ac:dyDescent="0.25">
      <c r="AM279" s="7" t="s">
        <v>308</v>
      </c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39:45" x14ac:dyDescent="0.25">
      <c r="AM280" s="7" t="s">
        <v>309</v>
      </c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39:45" x14ac:dyDescent="0.25">
      <c r="AM281" s="7" t="s">
        <v>310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39:45" x14ac:dyDescent="0.25">
      <c r="AM282" s="7" t="s">
        <v>311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39:45" x14ac:dyDescent="0.25">
      <c r="AM283" s="7" t="s">
        <v>312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39:45" x14ac:dyDescent="0.25">
      <c r="AM284" s="7" t="s">
        <v>313</v>
      </c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39:45" x14ac:dyDescent="0.25">
      <c r="AM285" s="7" t="s">
        <v>314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39:45" x14ac:dyDescent="0.25">
      <c r="AM286" s="7" t="s">
        <v>315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39:45" x14ac:dyDescent="0.25">
      <c r="AM287" s="7" t="s">
        <v>316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39:45" x14ac:dyDescent="0.25">
      <c r="AM288" s="7" t="s">
        <v>317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318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319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320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321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322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323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324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325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326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327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328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329</v>
      </c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330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331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ref="AQ302:AQ365" si="10">IF(AO302="","",AO302&amp;"-"&amp;RIGHT(AN302,5))</f>
        <v/>
      </c>
      <c r="AR302" t="str">
        <f>IFERROR(VLOOKUP(AQ302,[1]!Tabla1[[#All],[HdP Cód Nuevo]:[HdP Nombre]],2,FALSE),"")</f>
        <v/>
      </c>
      <c r="AS302" t="str">
        <f t="shared" ref="AS302:AS365" si="11">IF(AO302="","",$AN$4&amp;AP302&amp;"\"&amp;AQ302&amp;" "&amp;AR302&amp;$AN$5)</f>
        <v/>
      </c>
    </row>
    <row r="303" spans="39:45" x14ac:dyDescent="0.25">
      <c r="AM303" s="7" t="s">
        <v>332</v>
      </c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10"/>
        <v/>
      </c>
      <c r="AR303" t="str">
        <f>IFERROR(VLOOKUP(AQ303,[1]!Tabla1[[#All],[HdP Cód Nuevo]:[HdP Nombre]],2,FALSE),"")</f>
        <v/>
      </c>
      <c r="AS303" t="str">
        <f t="shared" si="11"/>
        <v/>
      </c>
    </row>
    <row r="304" spans="39:45" x14ac:dyDescent="0.25">
      <c r="AM304" s="7" t="s">
        <v>333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10"/>
        <v/>
      </c>
      <c r="AR304" t="str">
        <f>IFERROR(VLOOKUP(AQ304,[1]!Tabla1[[#All],[HdP Cód Nuevo]:[HdP Nombre]],2,FALSE),"")</f>
        <v/>
      </c>
      <c r="AS304" t="str">
        <f t="shared" si="11"/>
        <v/>
      </c>
    </row>
    <row r="305" spans="39:45" x14ac:dyDescent="0.25">
      <c r="AM305" s="7" t="s">
        <v>334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10"/>
        <v/>
      </c>
      <c r="AR305" t="str">
        <f>IFERROR(VLOOKUP(AQ305,[1]!Tabla1[[#All],[HdP Cód Nuevo]:[HdP Nombre]],2,FALSE),"")</f>
        <v/>
      </c>
      <c r="AS305" t="str">
        <f t="shared" si="11"/>
        <v/>
      </c>
    </row>
    <row r="306" spans="39:45" x14ac:dyDescent="0.25">
      <c r="AM306" s="7" t="s">
        <v>335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10"/>
        <v/>
      </c>
      <c r="AR306" t="str">
        <f>IFERROR(VLOOKUP(AQ306,[1]!Tabla1[[#All],[HdP Cód Nuevo]:[HdP Nombre]],2,FALSE),"")</f>
        <v/>
      </c>
      <c r="AS306" t="str">
        <f t="shared" si="11"/>
        <v/>
      </c>
    </row>
    <row r="307" spans="39:45" x14ac:dyDescent="0.25">
      <c r="AM307" s="7" t="s">
        <v>336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10"/>
        <v/>
      </c>
      <c r="AR307" t="str">
        <f>IFERROR(VLOOKUP(AQ307,[1]!Tabla1[[#All],[HdP Cód Nuevo]:[HdP Nombre]],2,FALSE),"")</f>
        <v/>
      </c>
      <c r="AS307" t="str">
        <f t="shared" si="11"/>
        <v/>
      </c>
    </row>
    <row r="308" spans="39:45" x14ac:dyDescent="0.25">
      <c r="AM308" s="7" t="s">
        <v>337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10"/>
        <v/>
      </c>
      <c r="AR308" t="str">
        <f>IFERROR(VLOOKUP(AQ308,[1]!Tabla1[[#All],[HdP Cód Nuevo]:[HdP Nombre]],2,FALSE),"")</f>
        <v/>
      </c>
      <c r="AS308" t="str">
        <f t="shared" si="11"/>
        <v/>
      </c>
    </row>
    <row r="309" spans="39:45" x14ac:dyDescent="0.25">
      <c r="AM309" s="7" t="s">
        <v>338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10"/>
        <v/>
      </c>
      <c r="AR309" t="str">
        <f>IFERROR(VLOOKUP(AQ309,[1]!Tabla1[[#All],[HdP Cód Nuevo]:[HdP Nombre]],2,FALSE),"")</f>
        <v/>
      </c>
      <c r="AS309" t="str">
        <f t="shared" si="11"/>
        <v/>
      </c>
    </row>
    <row r="310" spans="39:45" x14ac:dyDescent="0.25">
      <c r="AM310" s="7" t="s">
        <v>339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10"/>
        <v/>
      </c>
      <c r="AR310" t="str">
        <f>IFERROR(VLOOKUP(AQ310,[1]!Tabla1[[#All],[HdP Cód Nuevo]:[HdP Nombre]],2,FALSE),"")</f>
        <v/>
      </c>
      <c r="AS310" t="str">
        <f t="shared" si="11"/>
        <v/>
      </c>
    </row>
    <row r="311" spans="39:45" x14ac:dyDescent="0.25">
      <c r="AM311" s="7" t="s">
        <v>340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10"/>
        <v/>
      </c>
      <c r="AR311" t="str">
        <f>IFERROR(VLOOKUP(AQ311,[1]!Tabla1[[#All],[HdP Cód Nuevo]:[HdP Nombre]],2,FALSE),"")</f>
        <v/>
      </c>
      <c r="AS311" t="str">
        <f t="shared" si="11"/>
        <v/>
      </c>
    </row>
    <row r="312" spans="39:45" x14ac:dyDescent="0.25">
      <c r="AM312" s="7" t="s">
        <v>341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10"/>
        <v/>
      </c>
      <c r="AR312" t="str">
        <f>IFERROR(VLOOKUP(AQ312,[1]!Tabla1[[#All],[HdP Cód Nuevo]:[HdP Nombre]],2,FALSE),"")</f>
        <v/>
      </c>
      <c r="AS312" t="str">
        <f t="shared" si="11"/>
        <v/>
      </c>
    </row>
    <row r="313" spans="39:45" x14ac:dyDescent="0.25">
      <c r="AM313" s="7" t="s">
        <v>342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10"/>
        <v/>
      </c>
      <c r="AR313" t="str">
        <f>IFERROR(VLOOKUP(AQ313,[1]!Tabla1[[#All],[HdP Cód Nuevo]:[HdP Nombre]],2,FALSE),"")</f>
        <v/>
      </c>
      <c r="AS313" t="str">
        <f t="shared" si="11"/>
        <v/>
      </c>
    </row>
    <row r="314" spans="39:45" x14ac:dyDescent="0.25">
      <c r="AM314" s="7" t="s">
        <v>343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10"/>
        <v/>
      </c>
      <c r="AR314" t="str">
        <f>IFERROR(VLOOKUP(AQ314,[1]!Tabla1[[#All],[HdP Cód Nuevo]:[HdP Nombre]],2,FALSE),"")</f>
        <v/>
      </c>
      <c r="AS314" t="str">
        <f t="shared" si="11"/>
        <v/>
      </c>
    </row>
    <row r="315" spans="39:45" x14ac:dyDescent="0.25">
      <c r="AM315" s="7" t="s">
        <v>344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10"/>
        <v/>
      </c>
      <c r="AR315" t="str">
        <f>IFERROR(VLOOKUP(AQ315,[1]!Tabla1[[#All],[HdP Cód Nuevo]:[HdP Nombre]],2,FALSE),"")</f>
        <v/>
      </c>
      <c r="AS315" t="str">
        <f t="shared" si="11"/>
        <v/>
      </c>
    </row>
    <row r="316" spans="39:45" x14ac:dyDescent="0.25">
      <c r="AM316" s="7" t="s">
        <v>345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10"/>
        <v/>
      </c>
      <c r="AR316" t="str">
        <f>IFERROR(VLOOKUP(AQ316,[1]!Tabla1[[#All],[HdP Cód Nuevo]:[HdP Nombre]],2,FALSE),"")</f>
        <v/>
      </c>
      <c r="AS316" t="str">
        <f t="shared" si="11"/>
        <v/>
      </c>
    </row>
    <row r="317" spans="39:45" x14ac:dyDescent="0.25">
      <c r="AM317" s="7" t="s">
        <v>346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10"/>
        <v/>
      </c>
      <c r="AR317" t="str">
        <f>IFERROR(VLOOKUP(AQ317,[1]!Tabla1[[#All],[HdP Cód Nuevo]:[HdP Nombre]],2,FALSE),"")</f>
        <v/>
      </c>
      <c r="AS317" t="str">
        <f t="shared" si="11"/>
        <v/>
      </c>
    </row>
    <row r="318" spans="39:45" x14ac:dyDescent="0.25">
      <c r="AM318" s="7" t="s">
        <v>347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10"/>
        <v/>
      </c>
      <c r="AR318" t="str">
        <f>IFERROR(VLOOKUP(AQ318,[1]!Tabla1[[#All],[HdP Cód Nuevo]:[HdP Nombre]],2,FALSE),"")</f>
        <v/>
      </c>
      <c r="AS318" t="str">
        <f t="shared" si="11"/>
        <v/>
      </c>
    </row>
    <row r="319" spans="39:45" x14ac:dyDescent="0.25">
      <c r="AM319" s="7" t="s">
        <v>348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10"/>
        <v/>
      </c>
      <c r="AR319" t="str">
        <f>IFERROR(VLOOKUP(AQ319,[1]!Tabla1[[#All],[HdP Cód Nuevo]:[HdP Nombre]],2,FALSE),"")</f>
        <v/>
      </c>
      <c r="AS319" t="str">
        <f t="shared" si="11"/>
        <v/>
      </c>
    </row>
    <row r="320" spans="39:45" x14ac:dyDescent="0.25">
      <c r="AM320" s="7" t="s">
        <v>349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10"/>
        <v/>
      </c>
      <c r="AR320" t="str">
        <f>IFERROR(VLOOKUP(AQ320,[1]!Tabla1[[#All],[HdP Cód Nuevo]:[HdP Nombre]],2,FALSE),"")</f>
        <v/>
      </c>
      <c r="AS320" t="str">
        <f t="shared" si="11"/>
        <v/>
      </c>
    </row>
    <row r="321" spans="39:45" x14ac:dyDescent="0.25">
      <c r="AM321" s="7" t="s">
        <v>350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10"/>
        <v/>
      </c>
      <c r="AR321" t="str">
        <f>IFERROR(VLOOKUP(AQ321,[1]!Tabla1[[#All],[HdP Cód Nuevo]:[HdP Nombre]],2,FALSE),"")</f>
        <v/>
      </c>
      <c r="AS321" t="str">
        <f t="shared" si="11"/>
        <v/>
      </c>
    </row>
    <row r="322" spans="39:45" x14ac:dyDescent="0.25">
      <c r="AM322" s="7" t="s">
        <v>351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10"/>
        <v/>
      </c>
      <c r="AR322" t="str">
        <f>IFERROR(VLOOKUP(AQ322,[1]!Tabla1[[#All],[HdP Cód Nuevo]:[HdP Nombre]],2,FALSE),"")</f>
        <v/>
      </c>
      <c r="AS322" t="str">
        <f t="shared" si="11"/>
        <v/>
      </c>
    </row>
    <row r="323" spans="39:45" x14ac:dyDescent="0.25">
      <c r="AM323" s="7" t="s">
        <v>352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10"/>
        <v/>
      </c>
      <c r="AR323" t="str">
        <f>IFERROR(VLOOKUP(AQ323,[1]!Tabla1[[#All],[HdP Cód Nuevo]:[HdP Nombre]],2,FALSE),"")</f>
        <v/>
      </c>
      <c r="AS323" t="str">
        <f t="shared" si="11"/>
        <v/>
      </c>
    </row>
    <row r="324" spans="39:45" x14ac:dyDescent="0.25">
      <c r="AM324" s="7" t="s">
        <v>353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10"/>
        <v/>
      </c>
      <c r="AR324" t="str">
        <f>IFERROR(VLOOKUP(AQ324,[1]!Tabla1[[#All],[HdP Cód Nuevo]:[HdP Nombre]],2,FALSE),"")</f>
        <v/>
      </c>
      <c r="AS324" t="str">
        <f t="shared" si="11"/>
        <v/>
      </c>
    </row>
    <row r="325" spans="39:45" x14ac:dyDescent="0.25">
      <c r="AM325" s="7" t="s">
        <v>354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10"/>
        <v/>
      </c>
      <c r="AR325" t="str">
        <f>IFERROR(VLOOKUP(AQ325,[1]!Tabla1[[#All],[HdP Cód Nuevo]:[HdP Nombre]],2,FALSE),"")</f>
        <v/>
      </c>
      <c r="AS325" t="str">
        <f t="shared" si="11"/>
        <v/>
      </c>
    </row>
    <row r="326" spans="39:45" x14ac:dyDescent="0.25">
      <c r="AM326" s="7" t="s">
        <v>355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10"/>
        <v/>
      </c>
      <c r="AR326" t="str">
        <f>IFERROR(VLOOKUP(AQ326,[1]!Tabla1[[#All],[HdP Cód Nuevo]:[HdP Nombre]],2,FALSE),"")</f>
        <v/>
      </c>
      <c r="AS326" t="str">
        <f t="shared" si="11"/>
        <v/>
      </c>
    </row>
    <row r="327" spans="39:45" x14ac:dyDescent="0.25">
      <c r="AM327" s="7" t="s">
        <v>356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10"/>
        <v/>
      </c>
      <c r="AR327" t="str">
        <f>IFERROR(VLOOKUP(AQ327,[1]!Tabla1[[#All],[HdP Cód Nuevo]:[HdP Nombre]],2,FALSE),"")</f>
        <v/>
      </c>
      <c r="AS327" t="str">
        <f t="shared" si="11"/>
        <v/>
      </c>
    </row>
    <row r="328" spans="39:45" x14ac:dyDescent="0.25">
      <c r="AM328" s="7" t="s">
        <v>357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10"/>
        <v/>
      </c>
      <c r="AR328" t="str">
        <f>IFERROR(VLOOKUP(AQ328,[1]!Tabla1[[#All],[HdP Cód Nuevo]:[HdP Nombre]],2,FALSE),"")</f>
        <v/>
      </c>
      <c r="AS328" t="str">
        <f t="shared" si="11"/>
        <v/>
      </c>
    </row>
    <row r="329" spans="39:45" x14ac:dyDescent="0.25">
      <c r="AM329" s="7" t="s">
        <v>358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10"/>
        <v/>
      </c>
      <c r="AR329" t="str">
        <f>IFERROR(VLOOKUP(AQ329,[1]!Tabla1[[#All],[HdP Cód Nuevo]:[HdP Nombre]],2,FALSE),"")</f>
        <v/>
      </c>
      <c r="AS329" t="str">
        <f t="shared" si="11"/>
        <v/>
      </c>
    </row>
    <row r="330" spans="39:45" x14ac:dyDescent="0.25">
      <c r="AM330" s="7" t="s">
        <v>359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si="10"/>
        <v/>
      </c>
      <c r="AR330" t="str">
        <f>IFERROR(VLOOKUP(AQ330,[1]!Tabla1[[#All],[HdP Cód Nuevo]:[HdP Nombre]],2,FALSE),"")</f>
        <v/>
      </c>
      <c r="AS330" t="str">
        <f t="shared" si="11"/>
        <v/>
      </c>
    </row>
    <row r="331" spans="39:45" x14ac:dyDescent="0.25">
      <c r="AM331" s="7" t="s">
        <v>360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361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362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363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364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365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366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367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368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369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370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371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372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373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374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375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376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377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378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379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380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381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382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383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384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385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386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387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388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389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390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391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392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393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394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395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ref="AQ366:AQ429" si="12">IF(AO366="","",AO366&amp;"-"&amp;RIGHT(AN366,5))</f>
        <v/>
      </c>
      <c r="AR366" t="str">
        <f>IFERROR(VLOOKUP(AQ366,[1]!Tabla1[[#All],[HdP Cód Nuevo]:[HdP Nombre]],2,FALSE),"")</f>
        <v/>
      </c>
      <c r="AS366" t="str">
        <f t="shared" ref="AS366:AS429" si="13">IF(AO366="","",$AN$4&amp;AP366&amp;"\"&amp;AQ366&amp;" "&amp;AR366&amp;$AN$5)</f>
        <v/>
      </c>
    </row>
    <row r="367" spans="39:45" x14ac:dyDescent="0.25">
      <c r="AM367" s="7" t="s">
        <v>396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2"/>
        <v/>
      </c>
      <c r="AR367" t="str">
        <f>IFERROR(VLOOKUP(AQ367,[1]!Tabla1[[#All],[HdP Cód Nuevo]:[HdP Nombre]],2,FALSE),"")</f>
        <v/>
      </c>
      <c r="AS367" t="str">
        <f t="shared" si="13"/>
        <v/>
      </c>
    </row>
    <row r="368" spans="39:45" x14ac:dyDescent="0.25">
      <c r="AM368" s="7" t="s">
        <v>397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2"/>
        <v/>
      </c>
      <c r="AR368" t="str">
        <f>IFERROR(VLOOKUP(AQ368,[1]!Tabla1[[#All],[HdP Cód Nuevo]:[HdP Nombre]],2,FALSE),"")</f>
        <v/>
      </c>
      <c r="AS368" t="str">
        <f t="shared" si="13"/>
        <v/>
      </c>
    </row>
    <row r="369" spans="39:45" x14ac:dyDescent="0.25">
      <c r="AM369" s="7" t="s">
        <v>398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2"/>
        <v/>
      </c>
      <c r="AR369" t="str">
        <f>IFERROR(VLOOKUP(AQ369,[1]!Tabla1[[#All],[HdP Cód Nuevo]:[HdP Nombre]],2,FALSE),"")</f>
        <v/>
      </c>
      <c r="AS369" t="str">
        <f t="shared" si="13"/>
        <v/>
      </c>
    </row>
    <row r="370" spans="39:45" x14ac:dyDescent="0.25">
      <c r="AM370" s="7" t="s">
        <v>399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2"/>
        <v/>
      </c>
      <c r="AR370" t="str">
        <f>IFERROR(VLOOKUP(AQ370,[1]!Tabla1[[#All],[HdP Cód Nuevo]:[HdP Nombre]],2,FALSE),"")</f>
        <v/>
      </c>
      <c r="AS370" t="str">
        <f t="shared" si="13"/>
        <v/>
      </c>
    </row>
    <row r="371" spans="39:45" x14ac:dyDescent="0.25">
      <c r="AM371" s="7" t="s">
        <v>400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2"/>
        <v/>
      </c>
      <c r="AR371" t="str">
        <f>IFERROR(VLOOKUP(AQ371,[1]!Tabla1[[#All],[HdP Cód Nuevo]:[HdP Nombre]],2,FALSE),"")</f>
        <v/>
      </c>
      <c r="AS371" t="str">
        <f t="shared" si="13"/>
        <v/>
      </c>
    </row>
    <row r="372" spans="39:45" x14ac:dyDescent="0.25">
      <c r="AM372" s="7" t="s">
        <v>401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2"/>
        <v/>
      </c>
      <c r="AR372" t="str">
        <f>IFERROR(VLOOKUP(AQ372,[1]!Tabla1[[#All],[HdP Cód Nuevo]:[HdP Nombre]],2,FALSE),"")</f>
        <v/>
      </c>
      <c r="AS372" t="str">
        <f t="shared" si="13"/>
        <v/>
      </c>
    </row>
    <row r="373" spans="39:45" x14ac:dyDescent="0.25">
      <c r="AM373" s="7" t="s">
        <v>402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2"/>
        <v/>
      </c>
      <c r="AR373" t="str">
        <f>IFERROR(VLOOKUP(AQ373,[1]!Tabla1[[#All],[HdP Cód Nuevo]:[HdP Nombre]],2,FALSE),"")</f>
        <v/>
      </c>
      <c r="AS373" t="str">
        <f t="shared" si="13"/>
        <v/>
      </c>
    </row>
    <row r="374" spans="39:45" x14ac:dyDescent="0.25">
      <c r="AM374" s="7" t="s">
        <v>403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2"/>
        <v/>
      </c>
      <c r="AR374" t="str">
        <f>IFERROR(VLOOKUP(AQ374,[1]!Tabla1[[#All],[HdP Cód Nuevo]:[HdP Nombre]],2,FALSE),"")</f>
        <v/>
      </c>
      <c r="AS374" t="str">
        <f t="shared" si="13"/>
        <v/>
      </c>
    </row>
    <row r="375" spans="39:45" x14ac:dyDescent="0.25">
      <c r="AM375" s="7" t="s">
        <v>404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2"/>
        <v/>
      </c>
      <c r="AR375" t="str">
        <f>IFERROR(VLOOKUP(AQ375,[1]!Tabla1[[#All],[HdP Cód Nuevo]:[HdP Nombre]],2,FALSE),"")</f>
        <v/>
      </c>
      <c r="AS375" t="str">
        <f t="shared" si="13"/>
        <v/>
      </c>
    </row>
    <row r="376" spans="39:45" x14ac:dyDescent="0.25">
      <c r="AM376" s="7" t="s">
        <v>405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2"/>
        <v/>
      </c>
      <c r="AR376" t="str">
        <f>IFERROR(VLOOKUP(AQ376,[1]!Tabla1[[#All],[HdP Cód Nuevo]:[HdP Nombre]],2,FALSE),"")</f>
        <v/>
      </c>
      <c r="AS376" t="str">
        <f t="shared" si="13"/>
        <v/>
      </c>
    </row>
    <row r="377" spans="39:45" x14ac:dyDescent="0.25">
      <c r="AM377" s="7" t="s">
        <v>406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2"/>
        <v/>
      </c>
      <c r="AR377" t="str">
        <f>IFERROR(VLOOKUP(AQ377,[1]!Tabla1[[#All],[HdP Cód Nuevo]:[HdP Nombre]],2,FALSE),"")</f>
        <v/>
      </c>
      <c r="AS377" t="str">
        <f t="shared" si="13"/>
        <v/>
      </c>
    </row>
    <row r="378" spans="39:45" x14ac:dyDescent="0.25">
      <c r="AM378" s="7" t="s">
        <v>407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2"/>
        <v/>
      </c>
      <c r="AR378" t="str">
        <f>IFERROR(VLOOKUP(AQ378,[1]!Tabla1[[#All],[HdP Cód Nuevo]:[HdP Nombre]],2,FALSE),"")</f>
        <v/>
      </c>
      <c r="AS378" t="str">
        <f t="shared" si="13"/>
        <v/>
      </c>
    </row>
    <row r="379" spans="39:45" x14ac:dyDescent="0.25">
      <c r="AM379" s="7" t="s">
        <v>408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2"/>
        <v/>
      </c>
      <c r="AR379" t="str">
        <f>IFERROR(VLOOKUP(AQ379,[1]!Tabla1[[#All],[HdP Cód Nuevo]:[HdP Nombre]],2,FALSE),"")</f>
        <v/>
      </c>
      <c r="AS379" t="str">
        <f t="shared" si="13"/>
        <v/>
      </c>
    </row>
    <row r="380" spans="39:45" x14ac:dyDescent="0.25">
      <c r="AM380" s="7" t="s">
        <v>409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2"/>
        <v/>
      </c>
      <c r="AR380" t="str">
        <f>IFERROR(VLOOKUP(AQ380,[1]!Tabla1[[#All],[HdP Cód Nuevo]:[HdP Nombre]],2,FALSE),"")</f>
        <v/>
      </c>
      <c r="AS380" t="str">
        <f t="shared" si="13"/>
        <v/>
      </c>
    </row>
    <row r="381" spans="39:45" x14ac:dyDescent="0.25">
      <c r="AM381" s="7" t="s">
        <v>410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2"/>
        <v/>
      </c>
      <c r="AR381" t="str">
        <f>IFERROR(VLOOKUP(AQ381,[1]!Tabla1[[#All],[HdP Cód Nuevo]:[HdP Nombre]],2,FALSE),"")</f>
        <v/>
      </c>
      <c r="AS381" t="str">
        <f t="shared" si="13"/>
        <v/>
      </c>
    </row>
    <row r="382" spans="39:45" x14ac:dyDescent="0.25">
      <c r="AM382" s="7" t="s">
        <v>411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2"/>
        <v/>
      </c>
      <c r="AR382" t="str">
        <f>IFERROR(VLOOKUP(AQ382,[1]!Tabla1[[#All],[HdP Cód Nuevo]:[HdP Nombre]],2,FALSE),"")</f>
        <v/>
      </c>
      <c r="AS382" t="str">
        <f t="shared" si="13"/>
        <v/>
      </c>
    </row>
    <row r="383" spans="39:45" x14ac:dyDescent="0.25">
      <c r="AM383" s="7" t="s">
        <v>412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2"/>
        <v/>
      </c>
      <c r="AR383" t="str">
        <f>IFERROR(VLOOKUP(AQ383,[1]!Tabla1[[#All],[HdP Cód Nuevo]:[HdP Nombre]],2,FALSE),"")</f>
        <v/>
      </c>
      <c r="AS383" t="str">
        <f t="shared" si="13"/>
        <v/>
      </c>
    </row>
    <row r="384" spans="39:45" x14ac:dyDescent="0.25">
      <c r="AM384" s="7" t="s">
        <v>413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2"/>
        <v/>
      </c>
      <c r="AR384" t="str">
        <f>IFERROR(VLOOKUP(AQ384,[1]!Tabla1[[#All],[HdP Cód Nuevo]:[HdP Nombre]],2,FALSE),"")</f>
        <v/>
      </c>
      <c r="AS384" t="str">
        <f t="shared" si="13"/>
        <v/>
      </c>
    </row>
    <row r="385" spans="39:45" x14ac:dyDescent="0.25">
      <c r="AM385" s="7" t="s">
        <v>414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2"/>
        <v/>
      </c>
      <c r="AR385" t="str">
        <f>IFERROR(VLOOKUP(AQ385,[1]!Tabla1[[#All],[HdP Cód Nuevo]:[HdP Nombre]],2,FALSE),"")</f>
        <v/>
      </c>
      <c r="AS385" t="str">
        <f t="shared" si="13"/>
        <v/>
      </c>
    </row>
    <row r="386" spans="39:45" x14ac:dyDescent="0.25">
      <c r="AM386" s="7" t="s">
        <v>415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2"/>
        <v/>
      </c>
      <c r="AR386" t="str">
        <f>IFERROR(VLOOKUP(AQ386,[1]!Tabla1[[#All],[HdP Cód Nuevo]:[HdP Nombre]],2,FALSE),"")</f>
        <v/>
      </c>
      <c r="AS386" t="str">
        <f t="shared" si="13"/>
        <v/>
      </c>
    </row>
    <row r="387" spans="39:45" x14ac:dyDescent="0.25">
      <c r="AM387" s="7" t="s">
        <v>416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2"/>
        <v/>
      </c>
      <c r="AR387" t="str">
        <f>IFERROR(VLOOKUP(AQ387,[1]!Tabla1[[#All],[HdP Cód Nuevo]:[HdP Nombre]],2,FALSE),"")</f>
        <v/>
      </c>
      <c r="AS387" t="str">
        <f t="shared" si="13"/>
        <v/>
      </c>
    </row>
    <row r="388" spans="39:45" x14ac:dyDescent="0.25">
      <c r="AM388" s="7" t="s">
        <v>417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2"/>
        <v/>
      </c>
      <c r="AR388" t="str">
        <f>IFERROR(VLOOKUP(AQ388,[1]!Tabla1[[#All],[HdP Cód Nuevo]:[HdP Nombre]],2,FALSE),"")</f>
        <v/>
      </c>
      <c r="AS388" t="str">
        <f t="shared" si="13"/>
        <v/>
      </c>
    </row>
    <row r="389" spans="39:45" x14ac:dyDescent="0.25">
      <c r="AM389" s="7" t="s">
        <v>418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2"/>
        <v/>
      </c>
      <c r="AR389" t="str">
        <f>IFERROR(VLOOKUP(AQ389,[1]!Tabla1[[#All],[HdP Cód Nuevo]:[HdP Nombre]],2,FALSE),"")</f>
        <v/>
      </c>
      <c r="AS389" t="str">
        <f t="shared" si="13"/>
        <v/>
      </c>
    </row>
    <row r="390" spans="39:45" x14ac:dyDescent="0.25">
      <c r="AM390" s="7" t="s">
        <v>419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2"/>
        <v/>
      </c>
      <c r="AR390" t="str">
        <f>IFERROR(VLOOKUP(AQ390,[1]!Tabla1[[#All],[HdP Cód Nuevo]:[HdP Nombre]],2,FALSE),"")</f>
        <v/>
      </c>
      <c r="AS390" t="str">
        <f t="shared" si="13"/>
        <v/>
      </c>
    </row>
    <row r="391" spans="39:45" x14ac:dyDescent="0.25">
      <c r="AM391" s="7" t="s">
        <v>420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2"/>
        <v/>
      </c>
      <c r="AR391" t="str">
        <f>IFERROR(VLOOKUP(AQ391,[1]!Tabla1[[#All],[HdP Cód Nuevo]:[HdP Nombre]],2,FALSE),"")</f>
        <v/>
      </c>
      <c r="AS391" t="str">
        <f t="shared" si="13"/>
        <v/>
      </c>
    </row>
    <row r="392" spans="39:45" x14ac:dyDescent="0.25">
      <c r="AM392" s="7" t="s">
        <v>421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2"/>
        <v/>
      </c>
      <c r="AR392" t="str">
        <f>IFERROR(VLOOKUP(AQ392,[1]!Tabla1[[#All],[HdP Cód Nuevo]:[HdP Nombre]],2,FALSE),"")</f>
        <v/>
      </c>
      <c r="AS392" t="str">
        <f t="shared" si="13"/>
        <v/>
      </c>
    </row>
    <row r="393" spans="39:45" x14ac:dyDescent="0.25">
      <c r="AM393" s="7" t="s">
        <v>422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2"/>
        <v/>
      </c>
      <c r="AR393" t="str">
        <f>IFERROR(VLOOKUP(AQ393,[1]!Tabla1[[#All],[HdP Cód Nuevo]:[HdP Nombre]],2,FALSE),"")</f>
        <v/>
      </c>
      <c r="AS393" t="str">
        <f t="shared" si="13"/>
        <v/>
      </c>
    </row>
    <row r="394" spans="39:45" x14ac:dyDescent="0.25">
      <c r="AM394" s="7" t="s">
        <v>423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si="12"/>
        <v/>
      </c>
      <c r="AR394" t="str">
        <f>IFERROR(VLOOKUP(AQ394,[1]!Tabla1[[#All],[HdP Cód Nuevo]:[HdP Nombre]],2,FALSE),"")</f>
        <v/>
      </c>
      <c r="AS394" t="str">
        <f t="shared" si="13"/>
        <v/>
      </c>
    </row>
    <row r="395" spans="39:45" x14ac:dyDescent="0.25">
      <c r="AM395" s="7" t="s">
        <v>424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425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426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427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428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429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430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431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432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433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434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435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436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437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438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439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440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441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442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443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444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445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446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447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448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449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450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451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452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453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454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455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456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457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458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459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ref="AQ430:AQ493" si="14">IF(AO430="","",AO430&amp;"-"&amp;RIGHT(AN430,5))</f>
        <v/>
      </c>
      <c r="AR430" t="str">
        <f>IFERROR(VLOOKUP(AQ430,[1]!Tabla1[[#All],[HdP Cód Nuevo]:[HdP Nombre]],2,FALSE),"")</f>
        <v/>
      </c>
      <c r="AS430" t="str">
        <f t="shared" ref="AS430:AS493" si="15">IF(AO430="","",$AN$4&amp;AP430&amp;"\"&amp;AQ430&amp;" "&amp;AR430&amp;$AN$5)</f>
        <v/>
      </c>
    </row>
    <row r="431" spans="39:45" x14ac:dyDescent="0.25">
      <c r="AM431" s="7" t="s">
        <v>460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4"/>
        <v/>
      </c>
      <c r="AR431" t="str">
        <f>IFERROR(VLOOKUP(AQ431,[1]!Tabla1[[#All],[HdP Cód Nuevo]:[HdP Nombre]],2,FALSE),"")</f>
        <v/>
      </c>
      <c r="AS431" t="str">
        <f t="shared" si="15"/>
        <v/>
      </c>
    </row>
    <row r="432" spans="39:45" x14ac:dyDescent="0.25">
      <c r="AM432" s="7" t="s">
        <v>461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4"/>
        <v/>
      </c>
      <c r="AR432" t="str">
        <f>IFERROR(VLOOKUP(AQ432,[1]!Tabla1[[#All],[HdP Cód Nuevo]:[HdP Nombre]],2,FALSE),"")</f>
        <v/>
      </c>
      <c r="AS432" t="str">
        <f t="shared" si="15"/>
        <v/>
      </c>
    </row>
    <row r="433" spans="39:45" x14ac:dyDescent="0.25">
      <c r="AM433" s="7" t="s">
        <v>462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4"/>
        <v/>
      </c>
      <c r="AR433" t="str">
        <f>IFERROR(VLOOKUP(AQ433,[1]!Tabla1[[#All],[HdP Cód Nuevo]:[HdP Nombre]],2,FALSE),"")</f>
        <v/>
      </c>
      <c r="AS433" t="str">
        <f t="shared" si="15"/>
        <v/>
      </c>
    </row>
    <row r="434" spans="39:45" x14ac:dyDescent="0.25">
      <c r="AM434" s="7" t="s">
        <v>463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4"/>
        <v/>
      </c>
      <c r="AR434" t="str">
        <f>IFERROR(VLOOKUP(AQ434,[1]!Tabla1[[#All],[HdP Cód Nuevo]:[HdP Nombre]],2,FALSE),"")</f>
        <v/>
      </c>
      <c r="AS434" t="str">
        <f t="shared" si="15"/>
        <v/>
      </c>
    </row>
    <row r="435" spans="39:45" x14ac:dyDescent="0.25">
      <c r="AM435" s="7" t="s">
        <v>464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4"/>
        <v/>
      </c>
      <c r="AR435" t="str">
        <f>IFERROR(VLOOKUP(AQ435,[1]!Tabla1[[#All],[HdP Cód Nuevo]:[HdP Nombre]],2,FALSE),"")</f>
        <v/>
      </c>
      <c r="AS435" t="str">
        <f t="shared" si="15"/>
        <v/>
      </c>
    </row>
    <row r="436" spans="39:45" x14ac:dyDescent="0.25">
      <c r="AM436" s="7" t="s">
        <v>465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4"/>
        <v/>
      </c>
      <c r="AR436" t="str">
        <f>IFERROR(VLOOKUP(AQ436,[1]!Tabla1[[#All],[HdP Cód Nuevo]:[HdP Nombre]],2,FALSE),"")</f>
        <v/>
      </c>
      <c r="AS436" t="str">
        <f t="shared" si="15"/>
        <v/>
      </c>
    </row>
    <row r="437" spans="39:45" x14ac:dyDescent="0.25">
      <c r="AM437" s="7" t="s">
        <v>466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4"/>
        <v/>
      </c>
      <c r="AR437" t="str">
        <f>IFERROR(VLOOKUP(AQ437,[1]!Tabla1[[#All],[HdP Cód Nuevo]:[HdP Nombre]],2,FALSE),"")</f>
        <v/>
      </c>
      <c r="AS437" t="str">
        <f t="shared" si="15"/>
        <v/>
      </c>
    </row>
    <row r="438" spans="39:45" x14ac:dyDescent="0.25">
      <c r="AM438" s="7" t="s">
        <v>467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4"/>
        <v/>
      </c>
      <c r="AR438" t="str">
        <f>IFERROR(VLOOKUP(AQ438,[1]!Tabla1[[#All],[HdP Cód Nuevo]:[HdP Nombre]],2,FALSE),"")</f>
        <v/>
      </c>
      <c r="AS438" t="str">
        <f t="shared" si="15"/>
        <v/>
      </c>
    </row>
    <row r="439" spans="39:45" x14ac:dyDescent="0.25">
      <c r="AM439" s="7" t="s">
        <v>468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4"/>
        <v/>
      </c>
      <c r="AR439" t="str">
        <f>IFERROR(VLOOKUP(AQ439,[1]!Tabla1[[#All],[HdP Cód Nuevo]:[HdP Nombre]],2,FALSE),"")</f>
        <v/>
      </c>
      <c r="AS439" t="str">
        <f t="shared" si="15"/>
        <v/>
      </c>
    </row>
    <row r="440" spans="39:45" x14ac:dyDescent="0.25">
      <c r="AM440" s="7" t="s">
        <v>469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4"/>
        <v/>
      </c>
      <c r="AR440" t="str">
        <f>IFERROR(VLOOKUP(AQ440,[1]!Tabla1[[#All],[HdP Cód Nuevo]:[HdP Nombre]],2,FALSE),"")</f>
        <v/>
      </c>
      <c r="AS440" t="str">
        <f t="shared" si="15"/>
        <v/>
      </c>
    </row>
    <row r="441" spans="39:45" x14ac:dyDescent="0.25">
      <c r="AM441" s="7" t="s">
        <v>470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4"/>
        <v/>
      </c>
      <c r="AR441" t="str">
        <f>IFERROR(VLOOKUP(AQ441,[1]!Tabla1[[#All],[HdP Cód Nuevo]:[HdP Nombre]],2,FALSE),"")</f>
        <v/>
      </c>
      <c r="AS441" t="str">
        <f t="shared" si="15"/>
        <v/>
      </c>
    </row>
    <row r="442" spans="39:45" x14ac:dyDescent="0.25">
      <c r="AM442" s="7" t="s">
        <v>471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4"/>
        <v/>
      </c>
      <c r="AR442" t="str">
        <f>IFERROR(VLOOKUP(AQ442,[1]!Tabla1[[#All],[HdP Cód Nuevo]:[HdP Nombre]],2,FALSE),"")</f>
        <v/>
      </c>
      <c r="AS442" t="str">
        <f t="shared" si="15"/>
        <v/>
      </c>
    </row>
    <row r="443" spans="39:45" x14ac:dyDescent="0.25">
      <c r="AM443" s="7" t="s">
        <v>472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4"/>
        <v/>
      </c>
      <c r="AR443" t="str">
        <f>IFERROR(VLOOKUP(AQ443,[1]!Tabla1[[#All],[HdP Cód Nuevo]:[HdP Nombre]],2,FALSE),"")</f>
        <v/>
      </c>
      <c r="AS443" t="str">
        <f t="shared" si="15"/>
        <v/>
      </c>
    </row>
    <row r="444" spans="39:45" x14ac:dyDescent="0.25">
      <c r="AM444" s="7" t="s">
        <v>473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4"/>
        <v/>
      </c>
      <c r="AR444" t="str">
        <f>IFERROR(VLOOKUP(AQ444,[1]!Tabla1[[#All],[HdP Cód Nuevo]:[HdP Nombre]],2,FALSE),"")</f>
        <v/>
      </c>
      <c r="AS444" t="str">
        <f t="shared" si="15"/>
        <v/>
      </c>
    </row>
    <row r="445" spans="39:45" x14ac:dyDescent="0.25">
      <c r="AM445" s="7" t="s">
        <v>474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4"/>
        <v/>
      </c>
      <c r="AR445" t="str">
        <f>IFERROR(VLOOKUP(AQ445,[1]!Tabla1[[#All],[HdP Cód Nuevo]:[HdP Nombre]],2,FALSE),"")</f>
        <v/>
      </c>
      <c r="AS445" t="str">
        <f t="shared" si="15"/>
        <v/>
      </c>
    </row>
    <row r="446" spans="39:45" x14ac:dyDescent="0.25">
      <c r="AM446" s="7" t="s">
        <v>475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4"/>
        <v/>
      </c>
      <c r="AR446" t="str">
        <f>IFERROR(VLOOKUP(AQ446,[1]!Tabla1[[#All],[HdP Cód Nuevo]:[HdP Nombre]],2,FALSE),"")</f>
        <v/>
      </c>
      <c r="AS446" t="str">
        <f t="shared" si="15"/>
        <v/>
      </c>
    </row>
    <row r="447" spans="39:45" x14ac:dyDescent="0.25">
      <c r="AM447" s="7" t="s">
        <v>476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4"/>
        <v/>
      </c>
      <c r="AR447" t="str">
        <f>IFERROR(VLOOKUP(AQ447,[1]!Tabla1[[#All],[HdP Cód Nuevo]:[HdP Nombre]],2,FALSE),"")</f>
        <v/>
      </c>
      <c r="AS447" t="str">
        <f t="shared" si="15"/>
        <v/>
      </c>
    </row>
    <row r="448" spans="39:45" x14ac:dyDescent="0.25">
      <c r="AM448" s="7" t="s">
        <v>477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4"/>
        <v/>
      </c>
      <c r="AR448" t="str">
        <f>IFERROR(VLOOKUP(AQ448,[1]!Tabla1[[#All],[HdP Cód Nuevo]:[HdP Nombre]],2,FALSE),"")</f>
        <v/>
      </c>
      <c r="AS448" t="str">
        <f t="shared" si="15"/>
        <v/>
      </c>
    </row>
    <row r="449" spans="39:45" x14ac:dyDescent="0.25">
      <c r="AM449" s="7" t="s">
        <v>478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4"/>
        <v/>
      </c>
      <c r="AR449" t="str">
        <f>IFERROR(VLOOKUP(AQ449,[1]!Tabla1[[#All],[HdP Cód Nuevo]:[HdP Nombre]],2,FALSE),"")</f>
        <v/>
      </c>
      <c r="AS449" t="str">
        <f t="shared" si="15"/>
        <v/>
      </c>
    </row>
    <row r="450" spans="39:45" x14ac:dyDescent="0.25">
      <c r="AM450" s="7" t="s">
        <v>479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4"/>
        <v/>
      </c>
      <c r="AR450" t="str">
        <f>IFERROR(VLOOKUP(AQ450,[1]!Tabla1[[#All],[HdP Cód Nuevo]:[HdP Nombre]],2,FALSE),"")</f>
        <v/>
      </c>
      <c r="AS450" t="str">
        <f t="shared" si="15"/>
        <v/>
      </c>
    </row>
    <row r="451" spans="39:45" x14ac:dyDescent="0.25">
      <c r="AM451" s="7" t="s">
        <v>480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4"/>
        <v/>
      </c>
      <c r="AR451" t="str">
        <f>IFERROR(VLOOKUP(AQ451,[1]!Tabla1[[#All],[HdP Cód Nuevo]:[HdP Nombre]],2,FALSE),"")</f>
        <v/>
      </c>
      <c r="AS451" t="str">
        <f t="shared" si="15"/>
        <v/>
      </c>
    </row>
    <row r="452" spans="39:45" x14ac:dyDescent="0.25">
      <c r="AM452" s="7" t="s">
        <v>481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4"/>
        <v/>
      </c>
      <c r="AR452" t="str">
        <f>IFERROR(VLOOKUP(AQ452,[1]!Tabla1[[#All],[HdP Cód Nuevo]:[HdP Nombre]],2,FALSE),"")</f>
        <v/>
      </c>
      <c r="AS452" t="str">
        <f t="shared" si="15"/>
        <v/>
      </c>
    </row>
    <row r="453" spans="39:45" x14ac:dyDescent="0.25">
      <c r="AM453" s="7" t="s">
        <v>482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4"/>
        <v/>
      </c>
      <c r="AR453" t="str">
        <f>IFERROR(VLOOKUP(AQ453,[1]!Tabla1[[#All],[HdP Cód Nuevo]:[HdP Nombre]],2,FALSE),"")</f>
        <v/>
      </c>
      <c r="AS453" t="str">
        <f t="shared" si="15"/>
        <v/>
      </c>
    </row>
    <row r="454" spans="39:45" x14ac:dyDescent="0.25">
      <c r="AM454" s="7" t="s">
        <v>483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4"/>
        <v/>
      </c>
      <c r="AR454" t="str">
        <f>IFERROR(VLOOKUP(AQ454,[1]!Tabla1[[#All],[HdP Cód Nuevo]:[HdP Nombre]],2,FALSE),"")</f>
        <v/>
      </c>
      <c r="AS454" t="str">
        <f t="shared" si="15"/>
        <v/>
      </c>
    </row>
    <row r="455" spans="39:45" x14ac:dyDescent="0.25">
      <c r="AM455" s="7" t="s">
        <v>484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4"/>
        <v/>
      </c>
      <c r="AR455" t="str">
        <f>IFERROR(VLOOKUP(AQ455,[1]!Tabla1[[#All],[HdP Cód Nuevo]:[HdP Nombre]],2,FALSE),"")</f>
        <v/>
      </c>
      <c r="AS455" t="str">
        <f t="shared" si="15"/>
        <v/>
      </c>
    </row>
    <row r="456" spans="39:45" x14ac:dyDescent="0.25">
      <c r="AM456" s="7" t="s">
        <v>485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4"/>
        <v/>
      </c>
      <c r="AR456" t="str">
        <f>IFERROR(VLOOKUP(AQ456,[1]!Tabla1[[#All],[HdP Cód Nuevo]:[HdP Nombre]],2,FALSE),"")</f>
        <v/>
      </c>
      <c r="AS456" t="str">
        <f t="shared" si="15"/>
        <v/>
      </c>
    </row>
    <row r="457" spans="39:45" x14ac:dyDescent="0.25">
      <c r="AM457" s="7" t="s">
        <v>486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4"/>
        <v/>
      </c>
      <c r="AR457" t="str">
        <f>IFERROR(VLOOKUP(AQ457,[1]!Tabla1[[#All],[HdP Cód Nuevo]:[HdP Nombre]],2,FALSE),"")</f>
        <v/>
      </c>
      <c r="AS457" t="str">
        <f t="shared" si="15"/>
        <v/>
      </c>
    </row>
    <row r="458" spans="39:45" x14ac:dyDescent="0.25">
      <c r="AM458" s="7" t="s">
        <v>487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si="14"/>
        <v/>
      </c>
      <c r="AR458" t="str">
        <f>IFERROR(VLOOKUP(AQ458,[1]!Tabla1[[#All],[HdP Cód Nuevo]:[HdP Nombre]],2,FALSE),"")</f>
        <v/>
      </c>
      <c r="AS458" t="str">
        <f t="shared" si="15"/>
        <v/>
      </c>
    </row>
    <row r="459" spans="39:45" x14ac:dyDescent="0.25">
      <c r="AM459" s="7" t="s">
        <v>488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489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490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491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492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493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494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495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496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497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498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499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500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501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502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503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504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505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506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507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508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509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/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/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/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/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/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/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/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/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/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/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/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/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/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/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ref="AQ494:AQ557" si="16">IF(AO494="","",AO494&amp;"-"&amp;RIGHT(AN494,5))</f>
        <v/>
      </c>
      <c r="AR494" t="str">
        <f>IFERROR(VLOOKUP(AQ494,[1]!Tabla1[[#All],[HdP Cód Nuevo]:[HdP Nombre]],2,FALSE),"")</f>
        <v/>
      </c>
      <c r="AS494" t="str">
        <f t="shared" ref="AS494:AS557" si="17">IF(AO494="","",$AN$4&amp;AP494&amp;"\"&amp;AQ494&amp;" "&amp;AR494&amp;$AN$5)</f>
        <v/>
      </c>
    </row>
    <row r="495" spans="39:45" x14ac:dyDescent="0.25">
      <c r="AM495" s="7"/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6"/>
        <v/>
      </c>
      <c r="AR495" t="str">
        <f>IFERROR(VLOOKUP(AQ495,[1]!Tabla1[[#All],[HdP Cód Nuevo]:[HdP Nombre]],2,FALSE),"")</f>
        <v/>
      </c>
      <c r="AS495" t="str">
        <f t="shared" si="17"/>
        <v/>
      </c>
    </row>
    <row r="496" spans="39:45" x14ac:dyDescent="0.25">
      <c r="AM496" s="7"/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6"/>
        <v/>
      </c>
      <c r="AR496" t="str">
        <f>IFERROR(VLOOKUP(AQ496,[1]!Tabla1[[#All],[HdP Cód Nuevo]:[HdP Nombre]],2,FALSE),"")</f>
        <v/>
      </c>
      <c r="AS496" t="str">
        <f t="shared" si="17"/>
        <v/>
      </c>
    </row>
    <row r="497" spans="39:45" x14ac:dyDescent="0.25">
      <c r="AM497" s="7"/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6"/>
        <v/>
      </c>
      <c r="AR497" t="str">
        <f>IFERROR(VLOOKUP(AQ497,[1]!Tabla1[[#All],[HdP Cód Nuevo]:[HdP Nombre]],2,FALSE),"")</f>
        <v/>
      </c>
      <c r="AS497" t="str">
        <f t="shared" si="17"/>
        <v/>
      </c>
    </row>
    <row r="498" spans="39:45" x14ac:dyDescent="0.25">
      <c r="AM498" s="7"/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6"/>
        <v/>
      </c>
      <c r="AR498" t="str">
        <f>IFERROR(VLOOKUP(AQ498,[1]!Tabla1[[#All],[HdP Cód Nuevo]:[HdP Nombre]],2,FALSE),"")</f>
        <v/>
      </c>
      <c r="AS498" t="str">
        <f t="shared" si="17"/>
        <v/>
      </c>
    </row>
    <row r="499" spans="39:45" x14ac:dyDescent="0.25">
      <c r="AM499" s="7"/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6"/>
        <v/>
      </c>
      <c r="AR499" t="str">
        <f>IFERROR(VLOOKUP(AQ499,[1]!Tabla1[[#All],[HdP Cód Nuevo]:[HdP Nombre]],2,FALSE),"")</f>
        <v/>
      </c>
      <c r="AS499" t="str">
        <f t="shared" si="17"/>
        <v/>
      </c>
    </row>
    <row r="500" spans="39:45" x14ac:dyDescent="0.25">
      <c r="AM500" s="7"/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6"/>
        <v/>
      </c>
      <c r="AR500" t="str">
        <f>IFERROR(VLOOKUP(AQ500,[1]!Tabla1[[#All],[HdP Cód Nuevo]:[HdP Nombre]],2,FALSE),"")</f>
        <v/>
      </c>
      <c r="AS500" t="str">
        <f t="shared" si="17"/>
        <v/>
      </c>
    </row>
    <row r="501" spans="39:45" x14ac:dyDescent="0.25">
      <c r="AM501" s="7"/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6"/>
        <v/>
      </c>
      <c r="AR501" t="str">
        <f>IFERROR(VLOOKUP(AQ501,[1]!Tabla1[[#All],[HdP Cód Nuevo]:[HdP Nombre]],2,FALSE),"")</f>
        <v/>
      </c>
      <c r="AS501" t="str">
        <f t="shared" si="17"/>
        <v/>
      </c>
    </row>
    <row r="502" spans="39:45" x14ac:dyDescent="0.25">
      <c r="AM502" s="7"/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6"/>
        <v/>
      </c>
      <c r="AR502" t="str">
        <f>IFERROR(VLOOKUP(AQ502,[1]!Tabla1[[#All],[HdP Cód Nuevo]:[HdP Nombre]],2,FALSE),"")</f>
        <v/>
      </c>
      <c r="AS502" t="str">
        <f t="shared" si="17"/>
        <v/>
      </c>
    </row>
    <row r="503" spans="39:45" x14ac:dyDescent="0.25">
      <c r="AM503" s="7"/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6"/>
        <v/>
      </c>
      <c r="AR503" t="str">
        <f>IFERROR(VLOOKUP(AQ503,[1]!Tabla1[[#All],[HdP Cód Nuevo]:[HdP Nombre]],2,FALSE),"")</f>
        <v/>
      </c>
      <c r="AS503" t="str">
        <f t="shared" si="17"/>
        <v/>
      </c>
    </row>
    <row r="504" spans="39:45" x14ac:dyDescent="0.25">
      <c r="AM504" s="7"/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6"/>
        <v/>
      </c>
      <c r="AR504" t="str">
        <f>IFERROR(VLOOKUP(AQ504,[1]!Tabla1[[#All],[HdP Cód Nuevo]:[HdP Nombre]],2,FALSE),"")</f>
        <v/>
      </c>
      <c r="AS504" t="str">
        <f t="shared" si="17"/>
        <v/>
      </c>
    </row>
    <row r="505" spans="39:45" x14ac:dyDescent="0.25">
      <c r="AM505" s="7"/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6"/>
        <v/>
      </c>
      <c r="AR505" t="str">
        <f>IFERROR(VLOOKUP(AQ505,[1]!Tabla1[[#All],[HdP Cód Nuevo]:[HdP Nombre]],2,FALSE),"")</f>
        <v/>
      </c>
      <c r="AS505" t="str">
        <f t="shared" si="17"/>
        <v/>
      </c>
    </row>
    <row r="506" spans="39:45" x14ac:dyDescent="0.25">
      <c r="AM506" s="7"/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6"/>
        <v/>
      </c>
      <c r="AR506" t="str">
        <f>IFERROR(VLOOKUP(AQ506,[1]!Tabla1[[#All],[HdP Cód Nuevo]:[HdP Nombre]],2,FALSE),"")</f>
        <v/>
      </c>
      <c r="AS506" t="str">
        <f t="shared" si="17"/>
        <v/>
      </c>
    </row>
    <row r="507" spans="39:45" x14ac:dyDescent="0.25">
      <c r="AM507" s="7"/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6"/>
        <v/>
      </c>
      <c r="AR507" t="str">
        <f>IFERROR(VLOOKUP(AQ507,[1]!Tabla1[[#All],[HdP Cód Nuevo]:[HdP Nombre]],2,FALSE),"")</f>
        <v/>
      </c>
      <c r="AS507" t="str">
        <f t="shared" si="17"/>
        <v/>
      </c>
    </row>
    <row r="508" spans="39:45" x14ac:dyDescent="0.25">
      <c r="AM508" s="7"/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6"/>
        <v/>
      </c>
      <c r="AR508" t="str">
        <f>IFERROR(VLOOKUP(AQ508,[1]!Tabla1[[#All],[HdP Cód Nuevo]:[HdP Nombre]],2,FALSE),"")</f>
        <v/>
      </c>
      <c r="AS508" t="str">
        <f t="shared" si="17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6"/>
        <v/>
      </c>
      <c r="AR509" t="str">
        <f>IFERROR(VLOOKUP(AQ509,[1]!Tabla1[[#All],[HdP Cód Nuevo]:[HdP Nombre]],2,FALSE),"")</f>
        <v/>
      </c>
      <c r="AS509" t="str">
        <f t="shared" si="17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6"/>
        <v/>
      </c>
      <c r="AR510" t="str">
        <f>IFERROR(VLOOKUP(AQ510,[1]!Tabla1[[#All],[HdP Cód Nuevo]:[HdP Nombre]],2,FALSE),"")</f>
        <v/>
      </c>
      <c r="AS510" t="str">
        <f t="shared" si="17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6"/>
        <v/>
      </c>
      <c r="AR511" t="str">
        <f>IFERROR(VLOOKUP(AQ511,[1]!Tabla1[[#All],[HdP Cód Nuevo]:[HdP Nombre]],2,FALSE),"")</f>
        <v/>
      </c>
      <c r="AS511" t="str">
        <f t="shared" si="17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6"/>
        <v/>
      </c>
      <c r="AR512" t="str">
        <f>IFERROR(VLOOKUP(AQ512,[1]!Tabla1[[#All],[HdP Cód Nuevo]:[HdP Nombre]],2,FALSE),"")</f>
        <v/>
      </c>
      <c r="AS512" t="str">
        <f t="shared" si="17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6"/>
        <v/>
      </c>
      <c r="AR513" t="str">
        <f>IFERROR(VLOOKUP(AQ513,[1]!Tabla1[[#All],[HdP Cód Nuevo]:[HdP Nombre]],2,FALSE),"")</f>
        <v/>
      </c>
      <c r="AS513" t="str">
        <f t="shared" si="17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6"/>
        <v/>
      </c>
      <c r="AR514" t="str">
        <f>IFERROR(VLOOKUP(AQ514,[1]!Tabla1[[#All],[HdP Cód Nuevo]:[HdP Nombre]],2,FALSE),"")</f>
        <v/>
      </c>
      <c r="AS514" t="str">
        <f t="shared" si="17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6"/>
        <v/>
      </c>
      <c r="AR515" t="str">
        <f>IFERROR(VLOOKUP(AQ515,[1]!Tabla1[[#All],[HdP Cód Nuevo]:[HdP Nombre]],2,FALSE),"")</f>
        <v/>
      </c>
      <c r="AS515" t="str">
        <f t="shared" si="17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6"/>
        <v/>
      </c>
      <c r="AR516" t="str">
        <f>IFERROR(VLOOKUP(AQ516,[1]!Tabla1[[#All],[HdP Cód Nuevo]:[HdP Nombre]],2,FALSE),"")</f>
        <v/>
      </c>
      <c r="AS516" t="str">
        <f t="shared" si="17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6"/>
        <v/>
      </c>
      <c r="AR517" t="str">
        <f>IFERROR(VLOOKUP(AQ517,[1]!Tabla1[[#All],[HdP Cód Nuevo]:[HdP Nombre]],2,FALSE),"")</f>
        <v/>
      </c>
      <c r="AS517" t="str">
        <f t="shared" si="17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6"/>
        <v/>
      </c>
      <c r="AR518" t="str">
        <f>IFERROR(VLOOKUP(AQ518,[1]!Tabla1[[#All],[HdP Cód Nuevo]:[HdP Nombre]],2,FALSE),"")</f>
        <v/>
      </c>
      <c r="AS518" t="str">
        <f t="shared" si="17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6"/>
        <v/>
      </c>
      <c r="AR519" t="str">
        <f>IFERROR(VLOOKUP(AQ519,[1]!Tabla1[[#All],[HdP Cód Nuevo]:[HdP Nombre]],2,FALSE),"")</f>
        <v/>
      </c>
      <c r="AS519" t="str">
        <f t="shared" si="17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6"/>
        <v/>
      </c>
      <c r="AR520" t="str">
        <f>IFERROR(VLOOKUP(AQ520,[1]!Tabla1[[#All],[HdP Cód Nuevo]:[HdP Nombre]],2,FALSE),"")</f>
        <v/>
      </c>
      <c r="AS520" t="str">
        <f t="shared" si="17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6"/>
        <v/>
      </c>
      <c r="AR521" t="str">
        <f>IFERROR(VLOOKUP(AQ521,[1]!Tabla1[[#All],[HdP Cód Nuevo]:[HdP Nombre]],2,FALSE),"")</f>
        <v/>
      </c>
      <c r="AS521" t="str">
        <f t="shared" si="17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si="16"/>
        <v/>
      </c>
      <c r="AR522" t="str">
        <f>IFERROR(VLOOKUP(AQ522,[1]!Tabla1[[#All],[HdP Cód Nuevo]:[HdP Nombre]],2,FALSE),"")</f>
        <v/>
      </c>
      <c r="AS522" t="str">
        <f t="shared" si="17"/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ref="AQ558:AQ621" si="18">IF(AO558="","",AO558&amp;"-"&amp;RIGHT(AN558,5))</f>
        <v/>
      </c>
      <c r="AR558" t="str">
        <f>IFERROR(VLOOKUP(AQ558,[1]!Tabla1[[#All],[HdP Cód Nuevo]:[HdP Nombre]],2,FALSE),"")</f>
        <v/>
      </c>
      <c r="AS558" t="str">
        <f t="shared" ref="AS558:AS621" si="19">IF(AO558="","",$AN$4&amp;AP558&amp;"\"&amp;AQ558&amp;" "&amp;AR558&amp;$AN$5)</f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8"/>
        <v/>
      </c>
      <c r="AR559" t="str">
        <f>IFERROR(VLOOKUP(AQ559,[1]!Tabla1[[#All],[HdP Cód Nuevo]:[HdP Nombre]],2,FALSE),"")</f>
        <v/>
      </c>
      <c r="AS559" t="str">
        <f t="shared" si="19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8"/>
        <v/>
      </c>
      <c r="AR560" t="str">
        <f>IFERROR(VLOOKUP(AQ560,[1]!Tabla1[[#All],[HdP Cód Nuevo]:[HdP Nombre]],2,FALSE),"")</f>
        <v/>
      </c>
      <c r="AS560" t="str">
        <f t="shared" si="19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8"/>
        <v/>
      </c>
      <c r="AR561" t="str">
        <f>IFERROR(VLOOKUP(AQ561,[1]!Tabla1[[#All],[HdP Cód Nuevo]:[HdP Nombre]],2,FALSE),"")</f>
        <v/>
      </c>
      <c r="AS561" t="str">
        <f t="shared" si="19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8"/>
        <v/>
      </c>
      <c r="AR562" t="str">
        <f>IFERROR(VLOOKUP(AQ562,[1]!Tabla1[[#All],[HdP Cód Nuevo]:[HdP Nombre]],2,FALSE),"")</f>
        <v/>
      </c>
      <c r="AS562" t="str">
        <f t="shared" si="19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8"/>
        <v/>
      </c>
      <c r="AR563" t="str">
        <f>IFERROR(VLOOKUP(AQ563,[1]!Tabla1[[#All],[HdP Cód Nuevo]:[HdP Nombre]],2,FALSE),"")</f>
        <v/>
      </c>
      <c r="AS563" t="str">
        <f t="shared" si="19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8"/>
        <v/>
      </c>
      <c r="AR564" t="str">
        <f>IFERROR(VLOOKUP(AQ564,[1]!Tabla1[[#All],[HdP Cód Nuevo]:[HdP Nombre]],2,FALSE),"")</f>
        <v/>
      </c>
      <c r="AS564" t="str">
        <f t="shared" si="19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8"/>
        <v/>
      </c>
      <c r="AR565" t="str">
        <f>IFERROR(VLOOKUP(AQ565,[1]!Tabla1[[#All],[HdP Cód Nuevo]:[HdP Nombre]],2,FALSE),"")</f>
        <v/>
      </c>
      <c r="AS565" t="str">
        <f t="shared" si="19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8"/>
        <v/>
      </c>
      <c r="AR566" t="str">
        <f>IFERROR(VLOOKUP(AQ566,[1]!Tabla1[[#All],[HdP Cód Nuevo]:[HdP Nombre]],2,FALSE),"")</f>
        <v/>
      </c>
      <c r="AS566" t="str">
        <f t="shared" si="19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8"/>
        <v/>
      </c>
      <c r="AR567" t="str">
        <f>IFERROR(VLOOKUP(AQ567,[1]!Tabla1[[#All],[HdP Cód Nuevo]:[HdP Nombre]],2,FALSE),"")</f>
        <v/>
      </c>
      <c r="AS567" t="str">
        <f t="shared" si="19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8"/>
        <v/>
      </c>
      <c r="AR568" t="str">
        <f>IFERROR(VLOOKUP(AQ568,[1]!Tabla1[[#All],[HdP Cód Nuevo]:[HdP Nombre]],2,FALSE),"")</f>
        <v/>
      </c>
      <c r="AS568" t="str">
        <f t="shared" si="19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8"/>
        <v/>
      </c>
      <c r="AR569" t="str">
        <f>IFERROR(VLOOKUP(AQ569,[1]!Tabla1[[#All],[HdP Cód Nuevo]:[HdP Nombre]],2,FALSE),"")</f>
        <v/>
      </c>
      <c r="AS569" t="str">
        <f t="shared" si="19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8"/>
        <v/>
      </c>
      <c r="AR570" t="str">
        <f>IFERROR(VLOOKUP(AQ570,[1]!Tabla1[[#All],[HdP Cód Nuevo]:[HdP Nombre]],2,FALSE),"")</f>
        <v/>
      </c>
      <c r="AS570" t="str">
        <f t="shared" si="19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8"/>
        <v/>
      </c>
      <c r="AR571" t="str">
        <f>IFERROR(VLOOKUP(AQ571,[1]!Tabla1[[#All],[HdP Cód Nuevo]:[HdP Nombre]],2,FALSE),"")</f>
        <v/>
      </c>
      <c r="AS571" t="str">
        <f t="shared" si="19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8"/>
        <v/>
      </c>
      <c r="AR572" t="str">
        <f>IFERROR(VLOOKUP(AQ572,[1]!Tabla1[[#All],[HdP Cód Nuevo]:[HdP Nombre]],2,FALSE),"")</f>
        <v/>
      </c>
      <c r="AS572" t="str">
        <f t="shared" si="19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8"/>
        <v/>
      </c>
      <c r="AR573" t="str">
        <f>IFERROR(VLOOKUP(AQ573,[1]!Tabla1[[#All],[HdP Cód Nuevo]:[HdP Nombre]],2,FALSE),"")</f>
        <v/>
      </c>
      <c r="AS573" t="str">
        <f t="shared" si="19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8"/>
        <v/>
      </c>
      <c r="AR574" t="str">
        <f>IFERROR(VLOOKUP(AQ574,[1]!Tabla1[[#All],[HdP Cód Nuevo]:[HdP Nombre]],2,FALSE),"")</f>
        <v/>
      </c>
      <c r="AS574" t="str">
        <f t="shared" si="19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8"/>
        <v/>
      </c>
      <c r="AR575" t="str">
        <f>IFERROR(VLOOKUP(AQ575,[1]!Tabla1[[#All],[HdP Cód Nuevo]:[HdP Nombre]],2,FALSE),"")</f>
        <v/>
      </c>
      <c r="AS575" t="str">
        <f t="shared" si="19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8"/>
        <v/>
      </c>
      <c r="AR576" t="str">
        <f>IFERROR(VLOOKUP(AQ576,[1]!Tabla1[[#All],[HdP Cód Nuevo]:[HdP Nombre]],2,FALSE),"")</f>
        <v/>
      </c>
      <c r="AS576" t="str">
        <f t="shared" si="19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8"/>
        <v/>
      </c>
      <c r="AR577" t="str">
        <f>IFERROR(VLOOKUP(AQ577,[1]!Tabla1[[#All],[HdP Cód Nuevo]:[HdP Nombre]],2,FALSE),"")</f>
        <v/>
      </c>
      <c r="AS577" t="str">
        <f t="shared" si="19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8"/>
        <v/>
      </c>
      <c r="AR578" t="str">
        <f>IFERROR(VLOOKUP(AQ578,[1]!Tabla1[[#All],[HdP Cód Nuevo]:[HdP Nombre]],2,FALSE),"")</f>
        <v/>
      </c>
      <c r="AS578" t="str">
        <f t="shared" si="19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8"/>
        <v/>
      </c>
      <c r="AR579" t="str">
        <f>IFERROR(VLOOKUP(AQ579,[1]!Tabla1[[#All],[HdP Cód Nuevo]:[HdP Nombre]],2,FALSE),"")</f>
        <v/>
      </c>
      <c r="AS579" t="str">
        <f t="shared" si="19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8"/>
        <v/>
      </c>
      <c r="AR580" t="str">
        <f>IFERROR(VLOOKUP(AQ580,[1]!Tabla1[[#All],[HdP Cód Nuevo]:[HdP Nombre]],2,FALSE),"")</f>
        <v/>
      </c>
      <c r="AS580" t="str">
        <f t="shared" si="19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8"/>
        <v/>
      </c>
      <c r="AR581" t="str">
        <f>IFERROR(VLOOKUP(AQ581,[1]!Tabla1[[#All],[HdP Cód Nuevo]:[HdP Nombre]],2,FALSE),"")</f>
        <v/>
      </c>
      <c r="AS581" t="str">
        <f t="shared" si="19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8"/>
        <v/>
      </c>
      <c r="AR582" t="str">
        <f>IFERROR(VLOOKUP(AQ582,[1]!Tabla1[[#All],[HdP Cód Nuevo]:[HdP Nombre]],2,FALSE),"")</f>
        <v/>
      </c>
      <c r="AS582" t="str">
        <f t="shared" si="19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8"/>
        <v/>
      </c>
      <c r="AR583" t="str">
        <f>IFERROR(VLOOKUP(AQ583,[1]!Tabla1[[#All],[HdP Cód Nuevo]:[HdP Nombre]],2,FALSE),"")</f>
        <v/>
      </c>
      <c r="AS583" t="str">
        <f t="shared" si="19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8"/>
        <v/>
      </c>
      <c r="AR584" t="str">
        <f>IFERROR(VLOOKUP(AQ584,[1]!Tabla1[[#All],[HdP Cód Nuevo]:[HdP Nombre]],2,FALSE),"")</f>
        <v/>
      </c>
      <c r="AS584" t="str">
        <f t="shared" si="19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8"/>
        <v/>
      </c>
      <c r="AR585" t="str">
        <f>IFERROR(VLOOKUP(AQ585,[1]!Tabla1[[#All],[HdP Cód Nuevo]:[HdP Nombre]],2,FALSE),"")</f>
        <v/>
      </c>
      <c r="AS585" t="str">
        <f t="shared" si="19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si="18"/>
        <v/>
      </c>
      <c r="AR586" t="str">
        <f>IFERROR(VLOOKUP(AQ586,[1]!Tabla1[[#All],[HdP Cód Nuevo]:[HdP Nombre]],2,FALSE),"")</f>
        <v/>
      </c>
      <c r="AS586" t="str">
        <f t="shared" si="19"/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ref="AQ622:AQ681" si="20">IF(AO622="","",AO622&amp;"-"&amp;RIGHT(AN622,5))</f>
        <v/>
      </c>
      <c r="AR622" t="str">
        <f>IFERROR(VLOOKUP(AQ622,[1]!Tabla1[[#All],[HdP Cód Nuevo]:[HdP Nombre]],2,FALSE),"")</f>
        <v/>
      </c>
      <c r="AS622" t="str">
        <f t="shared" ref="AS622:AS681" si="21">IF(AO622="","",$AN$4&amp;AP622&amp;"\"&amp;AQ622&amp;" "&amp;AR622&amp;$AN$5)</f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20"/>
        <v/>
      </c>
      <c r="AR623" t="str">
        <f>IFERROR(VLOOKUP(AQ623,[1]!Tabla1[[#All],[HdP Cód Nuevo]:[HdP Nombre]],2,FALSE),"")</f>
        <v/>
      </c>
      <c r="AS623" t="str">
        <f t="shared" si="21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20"/>
        <v/>
      </c>
      <c r="AR624" t="str">
        <f>IFERROR(VLOOKUP(AQ624,[1]!Tabla1[[#All],[HdP Cód Nuevo]:[HdP Nombre]],2,FALSE),"")</f>
        <v/>
      </c>
      <c r="AS624" t="str">
        <f t="shared" si="21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20"/>
        <v/>
      </c>
      <c r="AR625" t="str">
        <f>IFERROR(VLOOKUP(AQ625,[1]!Tabla1[[#All],[HdP Cód Nuevo]:[HdP Nombre]],2,FALSE),"")</f>
        <v/>
      </c>
      <c r="AS625" t="str">
        <f t="shared" si="21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20"/>
        <v/>
      </c>
      <c r="AR626" t="str">
        <f>IFERROR(VLOOKUP(AQ626,[1]!Tabla1[[#All],[HdP Cód Nuevo]:[HdP Nombre]],2,FALSE),"")</f>
        <v/>
      </c>
      <c r="AS626" t="str">
        <f t="shared" si="21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20"/>
        <v/>
      </c>
      <c r="AR627" t="str">
        <f>IFERROR(VLOOKUP(AQ627,[1]!Tabla1[[#All],[HdP Cód Nuevo]:[HdP Nombre]],2,FALSE),"")</f>
        <v/>
      </c>
      <c r="AS627" t="str">
        <f t="shared" si="21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20"/>
        <v/>
      </c>
      <c r="AR628" t="str">
        <f>IFERROR(VLOOKUP(AQ628,[1]!Tabla1[[#All],[HdP Cód Nuevo]:[HdP Nombre]],2,FALSE),"")</f>
        <v/>
      </c>
      <c r="AS628" t="str">
        <f t="shared" si="21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20"/>
        <v/>
      </c>
      <c r="AR629" t="str">
        <f>IFERROR(VLOOKUP(AQ629,[1]!Tabla1[[#All],[HdP Cód Nuevo]:[HdP Nombre]],2,FALSE),"")</f>
        <v/>
      </c>
      <c r="AS629" t="str">
        <f t="shared" si="21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20"/>
        <v/>
      </c>
      <c r="AR630" t="str">
        <f>IFERROR(VLOOKUP(AQ630,[1]!Tabla1[[#All],[HdP Cód Nuevo]:[HdP Nombre]],2,FALSE),"")</f>
        <v/>
      </c>
      <c r="AS630" t="str">
        <f t="shared" si="21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20"/>
        <v/>
      </c>
      <c r="AR631" t="str">
        <f>IFERROR(VLOOKUP(AQ631,[1]!Tabla1[[#All],[HdP Cód Nuevo]:[HdP Nombre]],2,FALSE),"")</f>
        <v/>
      </c>
      <c r="AS631" t="str">
        <f t="shared" si="21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20"/>
        <v/>
      </c>
      <c r="AR632" t="str">
        <f>IFERROR(VLOOKUP(AQ632,[1]!Tabla1[[#All],[HdP Cód Nuevo]:[HdP Nombre]],2,FALSE),"")</f>
        <v/>
      </c>
      <c r="AS632" t="str">
        <f t="shared" si="21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20"/>
        <v/>
      </c>
      <c r="AR633" t="str">
        <f>IFERROR(VLOOKUP(AQ633,[1]!Tabla1[[#All],[HdP Cód Nuevo]:[HdP Nombre]],2,FALSE),"")</f>
        <v/>
      </c>
      <c r="AS633" t="str">
        <f t="shared" si="21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20"/>
        <v/>
      </c>
      <c r="AR634" t="str">
        <f>IFERROR(VLOOKUP(AQ634,[1]!Tabla1[[#All],[HdP Cód Nuevo]:[HdP Nombre]],2,FALSE),"")</f>
        <v/>
      </c>
      <c r="AS634" t="str">
        <f t="shared" si="21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20"/>
        <v/>
      </c>
      <c r="AR635" t="str">
        <f>IFERROR(VLOOKUP(AQ635,[1]!Tabla1[[#All],[HdP Cód Nuevo]:[HdP Nombre]],2,FALSE),"")</f>
        <v/>
      </c>
      <c r="AS635" t="str">
        <f t="shared" si="21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20"/>
        <v/>
      </c>
      <c r="AR636" t="str">
        <f>IFERROR(VLOOKUP(AQ636,[1]!Tabla1[[#All],[HdP Cód Nuevo]:[HdP Nombre]],2,FALSE),"")</f>
        <v/>
      </c>
      <c r="AS636" t="str">
        <f t="shared" si="21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20"/>
        <v/>
      </c>
      <c r="AR637" t="str">
        <f>IFERROR(VLOOKUP(AQ637,[1]!Tabla1[[#All],[HdP Cód Nuevo]:[HdP Nombre]],2,FALSE),"")</f>
        <v/>
      </c>
      <c r="AS637" t="str">
        <f t="shared" si="21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20"/>
        <v/>
      </c>
      <c r="AR638" t="str">
        <f>IFERROR(VLOOKUP(AQ638,[1]!Tabla1[[#All],[HdP Cód Nuevo]:[HdP Nombre]],2,FALSE),"")</f>
        <v/>
      </c>
      <c r="AS638" t="str">
        <f t="shared" si="21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20"/>
        <v/>
      </c>
      <c r="AR639" t="str">
        <f>IFERROR(VLOOKUP(AQ639,[1]!Tabla1[[#All],[HdP Cód Nuevo]:[HdP Nombre]],2,FALSE),"")</f>
        <v/>
      </c>
      <c r="AS639" t="str">
        <f t="shared" si="21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20"/>
        <v/>
      </c>
      <c r="AR640" t="str">
        <f>IFERROR(VLOOKUP(AQ640,[1]!Tabla1[[#All],[HdP Cód Nuevo]:[HdP Nombre]],2,FALSE),"")</f>
        <v/>
      </c>
      <c r="AS640" t="str">
        <f t="shared" si="21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20"/>
        <v/>
      </c>
      <c r="AR641" t="str">
        <f>IFERROR(VLOOKUP(AQ641,[1]!Tabla1[[#All],[HdP Cód Nuevo]:[HdP Nombre]],2,FALSE),"")</f>
        <v/>
      </c>
      <c r="AS641" t="str">
        <f t="shared" si="21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20"/>
        <v/>
      </c>
      <c r="AR642" t="str">
        <f>IFERROR(VLOOKUP(AQ642,[1]!Tabla1[[#All],[HdP Cód Nuevo]:[HdP Nombre]],2,FALSE),"")</f>
        <v/>
      </c>
      <c r="AS642" t="str">
        <f t="shared" si="21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20"/>
        <v/>
      </c>
      <c r="AR643" t="str">
        <f>IFERROR(VLOOKUP(AQ643,[1]!Tabla1[[#All],[HdP Cód Nuevo]:[HdP Nombre]],2,FALSE),"")</f>
        <v/>
      </c>
      <c r="AS643" t="str">
        <f t="shared" si="21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20"/>
        <v/>
      </c>
      <c r="AR644" t="str">
        <f>IFERROR(VLOOKUP(AQ644,[1]!Tabla1[[#All],[HdP Cód Nuevo]:[HdP Nombre]],2,FALSE),"")</f>
        <v/>
      </c>
      <c r="AS644" t="str">
        <f t="shared" si="21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20"/>
        <v/>
      </c>
      <c r="AR645" t="str">
        <f>IFERROR(VLOOKUP(AQ645,[1]!Tabla1[[#All],[HdP Cód Nuevo]:[HdP Nombre]],2,FALSE),"")</f>
        <v/>
      </c>
      <c r="AS645" t="str">
        <f t="shared" si="21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20"/>
        <v/>
      </c>
      <c r="AR646" t="str">
        <f>IFERROR(VLOOKUP(AQ646,[1]!Tabla1[[#All],[HdP Cód Nuevo]:[HdP Nombre]],2,FALSE),"")</f>
        <v/>
      </c>
      <c r="AS646" t="str">
        <f t="shared" si="21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20"/>
        <v/>
      </c>
      <c r="AR647" t="str">
        <f>IFERROR(VLOOKUP(AQ647,[1]!Tabla1[[#All],[HdP Cód Nuevo]:[HdP Nombre]],2,FALSE),"")</f>
        <v/>
      </c>
      <c r="AS647" t="str">
        <f t="shared" si="21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20"/>
        <v/>
      </c>
      <c r="AR648" t="str">
        <f>IFERROR(VLOOKUP(AQ648,[1]!Tabla1[[#All],[HdP Cód Nuevo]:[HdP Nombre]],2,FALSE),"")</f>
        <v/>
      </c>
      <c r="AS648" t="str">
        <f t="shared" si="21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20"/>
        <v/>
      </c>
      <c r="AR649" t="str">
        <f>IFERROR(VLOOKUP(AQ649,[1]!Tabla1[[#All],[HdP Cód Nuevo]:[HdP Nombre]],2,FALSE),"")</f>
        <v/>
      </c>
      <c r="AS649" t="str">
        <f t="shared" si="21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si="20"/>
        <v/>
      </c>
      <c r="AR650" t="str">
        <f>IFERROR(VLOOKUP(AQ650,[1]!Tabla1[[#All],[HdP Cód Nuevo]:[HdP Nombre]],2,FALSE),"")</f>
        <v/>
      </c>
      <c r="AS650" t="str">
        <f t="shared" si="21"/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</row>
    <row r="683" spans="39:45" x14ac:dyDescent="0.25">
      <c r="AM683" s="7"/>
    </row>
    <row r="684" spans="39:45" x14ac:dyDescent="0.25">
      <c r="AM684" s="7"/>
    </row>
    <row r="685" spans="39:45" x14ac:dyDescent="0.25">
      <c r="AM685" s="7"/>
    </row>
    <row r="686" spans="39:45" x14ac:dyDescent="0.25">
      <c r="AM686" s="7"/>
    </row>
  </sheetData>
  <mergeCells count="50">
    <mergeCell ref="A243:B243"/>
    <mergeCell ref="C243:G243"/>
    <mergeCell ref="H243:J243"/>
    <mergeCell ref="A244:B244"/>
    <mergeCell ref="C244:G244"/>
    <mergeCell ref="H244:J244"/>
    <mergeCell ref="A241:B241"/>
    <mergeCell ref="C241:G241"/>
    <mergeCell ref="H241:J241"/>
    <mergeCell ref="A242:B242"/>
    <mergeCell ref="C242:G242"/>
    <mergeCell ref="H242:J242"/>
    <mergeCell ref="A239:B239"/>
    <mergeCell ref="C239:G239"/>
    <mergeCell ref="H239:J239"/>
    <mergeCell ref="A240:B240"/>
    <mergeCell ref="C240:G240"/>
    <mergeCell ref="H240:J240"/>
    <mergeCell ref="A237:B237"/>
    <mergeCell ref="C237:G237"/>
    <mergeCell ref="H237:J237"/>
    <mergeCell ref="A238:B238"/>
    <mergeCell ref="C238:G238"/>
    <mergeCell ref="H238:J238"/>
    <mergeCell ref="A235:B235"/>
    <mergeCell ref="C235:G235"/>
    <mergeCell ref="H235:J235"/>
    <mergeCell ref="A236:B236"/>
    <mergeCell ref="C236:G236"/>
    <mergeCell ref="H236:J236"/>
    <mergeCell ref="A233:B233"/>
    <mergeCell ref="C233:G233"/>
    <mergeCell ref="H233:J233"/>
    <mergeCell ref="A234:B234"/>
    <mergeCell ref="C234:G234"/>
    <mergeCell ref="H234:J234"/>
    <mergeCell ref="A231:B231"/>
    <mergeCell ref="C231:G231"/>
    <mergeCell ref="H231:J231"/>
    <mergeCell ref="A232:B232"/>
    <mergeCell ref="C232:G232"/>
    <mergeCell ref="H232:J232"/>
    <mergeCell ref="A230:B230"/>
    <mergeCell ref="C230:G230"/>
    <mergeCell ref="H230:J230"/>
    <mergeCell ref="D1:AF3"/>
    <mergeCell ref="A229:B229"/>
    <mergeCell ref="C229:G229"/>
    <mergeCell ref="H229:J229"/>
    <mergeCell ref="A218:I218"/>
  </mergeCells>
  <hyperlinks>
    <hyperlink ref="AN1" r:id="rId1" xr:uid="{00000000-0004-0000-1200-000000000000}"/>
    <hyperlink ref="AN4" r:id="rId2" xr:uid="{00000000-0004-0000-1200-000001000000}"/>
  </hyperlinks>
  <printOptions horizontalCentered="1"/>
  <pageMargins left="0" right="0" top="0" bottom="0" header="0" footer="0"/>
  <pageSetup paperSize="9" scale="21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tabColor rgb="FFFF0000"/>
    <pageSetUpPr fitToPage="1"/>
  </sheetPr>
  <dimension ref="A1:AT719"/>
  <sheetViews>
    <sheetView showGridLines="0" zoomScale="85" zoomScaleNormal="85" workbookViewId="0">
      <selection sqref="A1:W3"/>
    </sheetView>
  </sheetViews>
  <sheetFormatPr baseColWidth="10" defaultRowHeight="15" x14ac:dyDescent="0.25"/>
  <cols>
    <col min="3" max="3" width="1.85546875" customWidth="1"/>
    <col min="6" max="6" width="1.85546875" customWidth="1"/>
    <col min="9" max="9" width="1.85546875" customWidth="1"/>
    <col min="12" max="12" width="1.85546875" customWidth="1"/>
    <col min="15" max="15" width="1.85546875" customWidth="1"/>
    <col min="18" max="18" width="1.85546875" customWidth="1"/>
    <col min="21" max="21" width="1.85546875" customWidth="1"/>
    <col min="24" max="24" width="2.140625" customWidth="1"/>
    <col min="39" max="39" width="23.28515625" hidden="1" customWidth="1"/>
    <col min="40" max="40" width="61.85546875" hidden="1" customWidth="1"/>
    <col min="41" max="41" width="25.140625" style="7" hidden="1" customWidth="1"/>
    <col min="42" max="42" width="33.42578125" hidden="1" customWidth="1"/>
    <col min="43" max="43" width="12.7109375" hidden="1" customWidth="1"/>
    <col min="44" max="44" width="36.140625" hidden="1" customWidth="1"/>
    <col min="45" max="45" width="15.7109375" hidden="1" customWidth="1"/>
  </cols>
  <sheetData>
    <row r="1" spans="1:46" ht="15" customHeight="1" x14ac:dyDescent="0.25">
      <c r="A1" s="47" t="s">
        <v>1015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AJ1" s="21"/>
      <c r="AK1" s="21"/>
      <c r="AL1" s="21"/>
      <c r="AM1" s="19" t="s">
        <v>952</v>
      </c>
      <c r="AN1" s="4" t="s">
        <v>953</v>
      </c>
      <c r="AO1" s="19" t="s">
        <v>954</v>
      </c>
      <c r="AP1" s="21" t="s">
        <v>940</v>
      </c>
      <c r="AQ1" s="21"/>
      <c r="AR1" s="21"/>
      <c r="AS1" s="21"/>
      <c r="AT1" s="21"/>
    </row>
    <row r="2" spans="1:46" ht="15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AJ2" s="21"/>
      <c r="AK2" s="21"/>
      <c r="AL2" s="21"/>
      <c r="AM2" s="21"/>
      <c r="AO2" s="19" t="s">
        <v>955</v>
      </c>
      <c r="AP2" s="21" t="str">
        <f>A1</f>
        <v>Diagrama de Procesos - Exhibidoras Horizontales</v>
      </c>
      <c r="AQ2" s="21"/>
      <c r="AR2" s="21"/>
      <c r="AS2" s="21"/>
      <c r="AT2" s="21"/>
    </row>
    <row r="3" spans="1:46" ht="15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AJ3" s="21"/>
      <c r="AK3" s="21"/>
      <c r="AL3" s="21"/>
      <c r="AM3" s="19" t="s">
        <v>4</v>
      </c>
      <c r="AN3" s="17">
        <f>+COUNTA(AM9:AM1048576)</f>
        <v>500</v>
      </c>
      <c r="AO3" s="21"/>
      <c r="AP3" s="21"/>
      <c r="AQ3" s="21"/>
      <c r="AR3" s="21"/>
      <c r="AS3" s="21"/>
      <c r="AT3" s="21"/>
    </row>
    <row r="4" spans="1:46" x14ac:dyDescent="0.25">
      <c r="AM4" s="3" t="s">
        <v>17</v>
      </c>
      <c r="AN4" s="4" t="s">
        <v>18</v>
      </c>
      <c r="AO4" s="3" t="s">
        <v>956</v>
      </c>
      <c r="AP4" s="2" t="str">
        <f>AN4&amp;AP1&amp;AP2</f>
        <v>\\SERVER2012\ingenieria de procesos\Hojas de proceso\0 - Diagramas de Procesos\Diagrama de Procesos - Exhibidoras Horizontales</v>
      </c>
      <c r="AR4" s="2" t="str">
        <f>AN4&amp;AP4&amp;AP3</f>
        <v>\\SERVER2012\ingenieria de procesos\Hojas de proceso\\\SERVER2012\ingenieria de procesos\Hojas de proceso\0 - Diagramas de Procesos\Diagrama de Procesos - Exhibidoras Horizontales</v>
      </c>
    </row>
    <row r="5" spans="1:46" x14ac:dyDescent="0.25">
      <c r="AM5" s="3" t="s">
        <v>20</v>
      </c>
      <c r="AN5" t="s">
        <v>21</v>
      </c>
      <c r="AO5"/>
    </row>
    <row r="6" spans="1:46" x14ac:dyDescent="0.25">
      <c r="AO6"/>
    </row>
    <row r="7" spans="1:46" x14ac:dyDescent="0.25">
      <c r="AO7"/>
    </row>
    <row r="8" spans="1:46" ht="18.75" x14ac:dyDescent="0.3">
      <c r="AM8" s="10" t="s">
        <v>836</v>
      </c>
      <c r="AN8" s="9" t="s">
        <v>3</v>
      </c>
      <c r="AO8" s="10" t="s">
        <v>14</v>
      </c>
      <c r="AP8" s="10" t="s">
        <v>22</v>
      </c>
      <c r="AQ8" s="10" t="s">
        <v>15</v>
      </c>
      <c r="AR8" s="10" t="s">
        <v>16</v>
      </c>
      <c r="AS8" s="6" t="s">
        <v>19</v>
      </c>
    </row>
    <row r="9" spans="1:46" x14ac:dyDescent="0.25">
      <c r="AM9" s="7" t="s">
        <v>825</v>
      </c>
      <c r="AO9" s="7" t="str">
        <f>+IFERROR(VLOOKUP(AN9,Tabla1[],2,FALSE),"")</f>
        <v/>
      </c>
      <c r="AP9" t="str">
        <f>+IFERROR(VLOOKUP(AO9,[1]!Tabla_áreas[#Data],3,FALSE),"")</f>
        <v/>
      </c>
      <c r="AQ9" t="str">
        <f>IF(AO9="","",AO9&amp;"-"&amp;RIGHT(AN9,5))</f>
        <v/>
      </c>
      <c r="AR9" t="str">
        <f>IFERROR(VLOOKUP(AQ9,[1]!Tabla1[[#All],[HdP Cód Nuevo]:[HdP Nombre]],2,FALSE),"")</f>
        <v/>
      </c>
      <c r="AS9" t="str">
        <f>IF(AO9="","",$AN$4&amp;AP9&amp;"\"&amp;AQ9&amp;" "&amp;AR9&amp;$AN$5)</f>
        <v/>
      </c>
    </row>
    <row r="10" spans="1:46" x14ac:dyDescent="0.25">
      <c r="AM10" s="7" t="s">
        <v>826</v>
      </c>
      <c r="AN10" t="s">
        <v>746</v>
      </c>
      <c r="AO10" s="7" t="str">
        <f>+IFERROR(VLOOKUP(AN10,Tabla1[],2,FALSE),"")</f>
        <v/>
      </c>
      <c r="AP10" t="str">
        <f>+IFERROR(VLOOKUP(AO10,[1]!Tabla_áreas[#Data],3,FALSE),"")</f>
        <v/>
      </c>
      <c r="AQ10" t="str">
        <f t="shared" ref="AQ10:AQ73" si="0">IF(AO10="","",AO10&amp;"-"&amp;RIGHT(AN10,5))</f>
        <v/>
      </c>
      <c r="AR10" t="str">
        <f>IFERROR(VLOOKUP(AQ10,[1]!Tabla1[[#All],[HdP Cód Nuevo]:[HdP Nombre]],2,FALSE),"")</f>
        <v/>
      </c>
      <c r="AS10" t="str">
        <f t="shared" ref="AS10:AS73" si="1">IF(AO10="","",$AN$4&amp;AP10&amp;"\"&amp;AQ10&amp;" "&amp;AR10&amp;$AN$5)</f>
        <v/>
      </c>
    </row>
    <row r="11" spans="1:46" x14ac:dyDescent="0.25">
      <c r="AM11" s="7" t="s">
        <v>827</v>
      </c>
      <c r="AN11" t="s">
        <v>1017</v>
      </c>
      <c r="AO11" s="7" t="str">
        <f>+IFERROR(VLOOKUP(AN11,Tabla1[],2,FALSE),"")</f>
        <v/>
      </c>
      <c r="AP11" t="str">
        <f>+IFERROR(VLOOKUP(AO11,[1]!Tabla_áreas[#Data],3,FALSE),"")</f>
        <v/>
      </c>
      <c r="AQ11" t="str">
        <f t="shared" si="0"/>
        <v/>
      </c>
      <c r="AR11" t="str">
        <f>IFERROR(VLOOKUP(AQ11,[1]!Tabla1[[#All],[HdP Cód Nuevo]:[HdP Nombre]],2,FALSE),"")</f>
        <v/>
      </c>
      <c r="AS11" t="str">
        <f t="shared" si="1"/>
        <v/>
      </c>
    </row>
    <row r="12" spans="1:46" x14ac:dyDescent="0.25">
      <c r="AM12" s="7" t="s">
        <v>23</v>
      </c>
      <c r="AO12" s="7" t="str">
        <f>+IFERROR(VLOOKUP(AN12,Tabla1[],2,FALSE),"")</f>
        <v/>
      </c>
      <c r="AP12" t="str">
        <f>+IFERROR(VLOOKUP(AO12,[1]!Tabla_áreas[#Data],3,FALSE),"")</f>
        <v/>
      </c>
      <c r="AQ12" t="str">
        <f t="shared" si="0"/>
        <v/>
      </c>
      <c r="AR12" t="str">
        <f>IFERROR(VLOOKUP(AQ12,[1]!Tabla1[[#All],[HdP Cód Nuevo]:[HdP Nombre]],2,FALSE),"")</f>
        <v/>
      </c>
      <c r="AS12" t="str">
        <f t="shared" si="1"/>
        <v/>
      </c>
    </row>
    <row r="13" spans="1:46" x14ac:dyDescent="0.25">
      <c r="AM13" s="7" t="s">
        <v>24</v>
      </c>
      <c r="AN13" s="5"/>
      <c r="AO13" s="7" t="str">
        <f>+IFERROR(VLOOKUP(AN13,Tabla1[],2,FALSE),"")</f>
        <v/>
      </c>
      <c r="AP13" t="str">
        <f>+IFERROR(VLOOKUP(AO13,[1]!Tabla_áreas[#Data],3,FALSE),"")</f>
        <v/>
      </c>
      <c r="AQ13" t="str">
        <f t="shared" si="0"/>
        <v/>
      </c>
      <c r="AR13" t="str">
        <f>IFERROR(VLOOKUP(AQ13,[1]!Tabla1[[#All],[HdP Cód Nuevo]:[HdP Nombre]],2,FALSE),"")</f>
        <v/>
      </c>
      <c r="AS13" t="str">
        <f t="shared" si="1"/>
        <v/>
      </c>
    </row>
    <row r="14" spans="1:46" x14ac:dyDescent="0.25">
      <c r="AM14" s="7" t="s">
        <v>25</v>
      </c>
      <c r="AN14" s="5" t="s">
        <v>1122</v>
      </c>
      <c r="AO14" s="7" t="str">
        <f>+IFERROR(VLOOKUP(AN14,Tabla1[],2,FALSE),"")</f>
        <v>PLA</v>
      </c>
      <c r="AP14" t="str">
        <f>+IFERROR(VLOOKUP(AO14,[1]!Tabla_áreas[#Data],3,FALSE),"")</f>
        <v/>
      </c>
      <c r="AQ14" t="str">
        <f t="shared" si="0"/>
        <v>PLA-10-35</v>
      </c>
      <c r="AR14" t="str">
        <f>IFERROR(VLOOKUP(AQ14,[1]!Tabla1[[#All],[HdP Cód Nuevo]:[HdP Nombre]],2,FALSE),"")</f>
        <v/>
      </c>
      <c r="AS14" t="str">
        <f t="shared" si="1"/>
        <v>\\SERVER2012\ingenieria de procesos\Hojas de proceso\\PLA-10-35 .xlsx</v>
      </c>
    </row>
    <row r="15" spans="1:46" x14ac:dyDescent="0.25">
      <c r="AM15" s="7" t="s">
        <v>26</v>
      </c>
      <c r="AN15" s="5"/>
      <c r="AO15" s="7" t="str">
        <f>+IFERROR(VLOOKUP(AN15,Tabla1[],2,FALSE),"")</f>
        <v/>
      </c>
      <c r="AP15" t="str">
        <f>+IFERROR(VLOOKUP(AO15,[1]!Tabla_áreas[#Data],3,FALSE),"")</f>
        <v/>
      </c>
      <c r="AQ15" t="str">
        <f t="shared" si="0"/>
        <v/>
      </c>
      <c r="AR15" t="str">
        <f>IFERROR(VLOOKUP(AQ15,[1]!Tabla1[[#All],[HdP Cód Nuevo]:[HdP Nombre]],2,FALSE),"")</f>
        <v/>
      </c>
      <c r="AS15" t="str">
        <f t="shared" si="1"/>
        <v/>
      </c>
    </row>
    <row r="16" spans="1:46" x14ac:dyDescent="0.25">
      <c r="AM16" s="7" t="s">
        <v>27</v>
      </c>
      <c r="AN16" s="5" t="s">
        <v>1033</v>
      </c>
      <c r="AO16" s="7" t="str">
        <f>+IFERROR(VLOOKUP(AN16,Tabla1[],2,FALSE),"")</f>
        <v>CHA</v>
      </c>
      <c r="AP16" t="str">
        <f>+IFERROR(VLOOKUP(AO16,[1]!Tabla_áreas[#Data],3,FALSE),"")</f>
        <v/>
      </c>
      <c r="AQ16" t="str">
        <f t="shared" si="0"/>
        <v>CHA-30-01</v>
      </c>
      <c r="AR16" t="str">
        <f>IFERROR(VLOOKUP(AQ16,[1]!Tabla1[[#All],[HdP Cód Nuevo]:[HdP Nombre]],2,FALSE),"")</f>
        <v/>
      </c>
      <c r="AS16" t="str">
        <f t="shared" si="1"/>
        <v>\\SERVER2012\ingenieria de procesos\Hojas de proceso\\CHA-30-01 .xlsx</v>
      </c>
    </row>
    <row r="17" spans="39:45" x14ac:dyDescent="0.25">
      <c r="AM17" s="7" t="s">
        <v>28</v>
      </c>
      <c r="AN17" s="5" t="s">
        <v>1034</v>
      </c>
      <c r="AO17" s="7" t="str">
        <f>+IFERROR(VLOOKUP(AN17,Tabla1[],2,FALSE),"")</f>
        <v>CHA</v>
      </c>
      <c r="AP17" t="str">
        <f>+IFERROR(VLOOKUP(AO17,[1]!Tabla_áreas[#Data],3,FALSE),"")</f>
        <v/>
      </c>
      <c r="AQ17" t="str">
        <f t="shared" si="0"/>
        <v>CHA-35-01</v>
      </c>
      <c r="AR17" t="str">
        <f>IFERROR(VLOOKUP(AQ17,[1]!Tabla1[[#All],[HdP Cód Nuevo]:[HdP Nombre]],2,FALSE),"")</f>
        <v/>
      </c>
      <c r="AS17" t="str">
        <f t="shared" si="1"/>
        <v>\\SERVER2012\ingenieria de procesos\Hojas de proceso\\CHA-35-01 .xlsx</v>
      </c>
    </row>
    <row r="18" spans="39:45" x14ac:dyDescent="0.25">
      <c r="AM18" s="7" t="s">
        <v>29</v>
      </c>
      <c r="AN18" s="5" t="s">
        <v>1035</v>
      </c>
      <c r="AO18" s="7" t="str">
        <f>+IFERROR(VLOOKUP(AN18,Tabla1[],2,FALSE),"")</f>
        <v>CHA</v>
      </c>
      <c r="AP18" t="str">
        <f>+IFERROR(VLOOKUP(AO18,[1]!Tabla_áreas[#Data],3,FALSE),"")</f>
        <v/>
      </c>
      <c r="AQ18" t="str">
        <f t="shared" si="0"/>
        <v>CHA-15-65</v>
      </c>
      <c r="AR18" t="str">
        <f>IFERROR(VLOOKUP(AQ18,[1]!Tabla1[[#All],[HdP Cód Nuevo]:[HdP Nombre]],2,FALSE),"")</f>
        <v/>
      </c>
      <c r="AS18" t="str">
        <f t="shared" si="1"/>
        <v>\\SERVER2012\ingenieria de procesos\Hojas de proceso\\CHA-15-65 .xlsx</v>
      </c>
    </row>
    <row r="19" spans="39:45" x14ac:dyDescent="0.25">
      <c r="AM19" s="7" t="s">
        <v>30</v>
      </c>
      <c r="AN19" s="5"/>
      <c r="AO19" s="7" t="str">
        <f>+IFERROR(VLOOKUP(AN19,Tabla1[],2,FALSE),"")</f>
        <v/>
      </c>
      <c r="AP19" t="str">
        <f>+IFERROR(VLOOKUP(AO19,[1]!Tabla_áreas[#Data],3,FALSE),"")</f>
        <v/>
      </c>
      <c r="AQ19" t="str">
        <f t="shared" si="0"/>
        <v/>
      </c>
      <c r="AR19" t="str">
        <f>IFERROR(VLOOKUP(AQ19,[1]!Tabla1[[#All],[HdP Cód Nuevo]:[HdP Nombre]],2,FALSE),"")</f>
        <v/>
      </c>
      <c r="AS19" t="str">
        <f t="shared" si="1"/>
        <v/>
      </c>
    </row>
    <row r="20" spans="39:45" x14ac:dyDescent="0.25">
      <c r="AM20" s="7" t="s">
        <v>31</v>
      </c>
      <c r="AO20" s="7" t="str">
        <f>+IFERROR(VLOOKUP(AN20,Tabla1[],2,FALSE),"")</f>
        <v/>
      </c>
      <c r="AP20" t="str">
        <f>+IFERROR(VLOOKUP(AO20,[1]!Tabla_áreas[#Data],3,FALSE),"")</f>
        <v/>
      </c>
      <c r="AQ20" t="str">
        <f t="shared" si="0"/>
        <v/>
      </c>
      <c r="AR20" t="str">
        <f>IFERROR(VLOOKUP(AQ20,[1]!Tabla1[[#All],[HdP Cód Nuevo]:[HdP Nombre]],2,FALSE),"")</f>
        <v/>
      </c>
      <c r="AS20" t="str">
        <f t="shared" si="1"/>
        <v/>
      </c>
    </row>
    <row r="21" spans="39:45" x14ac:dyDescent="0.25">
      <c r="AM21" s="7" t="s">
        <v>32</v>
      </c>
      <c r="AN21" t="s">
        <v>1036</v>
      </c>
      <c r="AO21" s="7" t="str">
        <f>+IFERROR(VLOOKUP(AN21,Tabla1[],2,FALSE),"")</f>
        <v>CHA</v>
      </c>
      <c r="AP21" t="str">
        <f>+IFERROR(VLOOKUP(AO21,[1]!Tabla_áreas[#Data],3,FALSE),"")</f>
        <v/>
      </c>
      <c r="AQ21" t="str">
        <f t="shared" si="0"/>
        <v>CHA-10-15</v>
      </c>
      <c r="AR21" t="str">
        <f>IFERROR(VLOOKUP(AQ21,[1]!Tabla1[[#All],[HdP Cód Nuevo]:[HdP Nombre]],2,FALSE),"")</f>
        <v/>
      </c>
      <c r="AS21" t="str">
        <f t="shared" si="1"/>
        <v>\\SERVER2012\ingenieria de procesos\Hojas de proceso\\CHA-10-15 .xlsx</v>
      </c>
    </row>
    <row r="22" spans="39:45" x14ac:dyDescent="0.25">
      <c r="AM22" s="7" t="s">
        <v>33</v>
      </c>
      <c r="AN22" t="s">
        <v>1037</v>
      </c>
      <c r="AO22" s="7" t="str">
        <f>+IFERROR(VLOOKUP(AN22,Tabla1[],2,FALSE),"")</f>
        <v>CHA</v>
      </c>
      <c r="AP22" t="str">
        <f>+IFERROR(VLOOKUP(AO22,[1]!Tabla_áreas[#Data],3,FALSE),"")</f>
        <v/>
      </c>
      <c r="AQ22" t="str">
        <f t="shared" si="0"/>
        <v>CHA-15-40</v>
      </c>
      <c r="AR22" t="str">
        <f>IFERROR(VLOOKUP(AQ22,[1]!Tabla1[[#All],[HdP Cód Nuevo]:[HdP Nombre]],2,FALSE),"")</f>
        <v/>
      </c>
      <c r="AS22" t="str">
        <f t="shared" si="1"/>
        <v>\\SERVER2012\ingenieria de procesos\Hojas de proceso\\CHA-15-40 .xlsx</v>
      </c>
    </row>
    <row r="23" spans="39:45" x14ac:dyDescent="0.25">
      <c r="AM23" s="7" t="s">
        <v>34</v>
      </c>
      <c r="AN23" t="s">
        <v>1038</v>
      </c>
      <c r="AO23" s="7" t="str">
        <f>+IFERROR(VLOOKUP(AN23,Tabla1[],2,FALSE),"")</f>
        <v>CHA</v>
      </c>
      <c r="AP23" t="str">
        <f>+IFERROR(VLOOKUP(AO23,[1]!Tabla_áreas[#Data],3,FALSE),"")</f>
        <v/>
      </c>
      <c r="AQ23" t="str">
        <f t="shared" si="0"/>
        <v>CHA-15-60</v>
      </c>
      <c r="AR23" t="str">
        <f>IFERROR(VLOOKUP(AQ23,[1]!Tabla1[[#All],[HdP Cód Nuevo]:[HdP Nombre]],2,FALSE),"")</f>
        <v/>
      </c>
      <c r="AS23" t="str">
        <f t="shared" si="1"/>
        <v>\\SERVER2012\ingenieria de procesos\Hojas de proceso\\CHA-15-60 .xlsx</v>
      </c>
    </row>
    <row r="24" spans="39:45" x14ac:dyDescent="0.25">
      <c r="AM24" s="7" t="s">
        <v>35</v>
      </c>
      <c r="AO24" s="7" t="str">
        <f>+IFERROR(VLOOKUP(AN24,Tabla1[],2,FALSE),"")</f>
        <v/>
      </c>
      <c r="AP24" t="str">
        <f>+IFERROR(VLOOKUP(AO24,[1]!Tabla_áreas[#Data],3,FALSE),"")</f>
        <v/>
      </c>
      <c r="AQ24" t="str">
        <f t="shared" si="0"/>
        <v/>
      </c>
      <c r="AR24" t="str">
        <f>IFERROR(VLOOKUP(AQ24,[1]!Tabla1[[#All],[HdP Cód Nuevo]:[HdP Nombre]],2,FALSE),"")</f>
        <v/>
      </c>
      <c r="AS24" t="str">
        <f t="shared" si="1"/>
        <v/>
      </c>
    </row>
    <row r="25" spans="39:45" x14ac:dyDescent="0.25">
      <c r="AM25" s="7" t="s">
        <v>36</v>
      </c>
      <c r="AO25" s="7" t="str">
        <f>+IFERROR(VLOOKUP(AN25,Tabla1[],2,FALSE),"")</f>
        <v/>
      </c>
      <c r="AP25" t="str">
        <f>+IFERROR(VLOOKUP(AO25,[1]!Tabla_áreas[#Data],3,FALSE),"")</f>
        <v/>
      </c>
      <c r="AQ25" t="str">
        <f t="shared" si="0"/>
        <v/>
      </c>
      <c r="AR25" t="str">
        <f>IFERROR(VLOOKUP(AQ25,[1]!Tabla1[[#All],[HdP Cód Nuevo]:[HdP Nombre]],2,FALSE),"")</f>
        <v/>
      </c>
      <c r="AS25" t="str">
        <f t="shared" si="1"/>
        <v/>
      </c>
    </row>
    <row r="26" spans="39:45" x14ac:dyDescent="0.25">
      <c r="AM26" s="7" t="s">
        <v>37</v>
      </c>
      <c r="AN26" t="s">
        <v>1049</v>
      </c>
      <c r="AO26" s="7" t="str">
        <f>+IFERROR(VLOOKUP(AN26,Tabla1[],2,FALSE),"")</f>
        <v>CHA</v>
      </c>
      <c r="AP26" t="str">
        <f>+IFERROR(VLOOKUP(AO26,[1]!Tabla_áreas[#Data],3,FALSE),"")</f>
        <v/>
      </c>
      <c r="AQ26" t="str">
        <f t="shared" si="0"/>
        <v>CHA-01-30</v>
      </c>
      <c r="AR26" t="str">
        <f>IFERROR(VLOOKUP(AQ26,[1]!Tabla1[[#All],[HdP Cód Nuevo]:[HdP Nombre]],2,FALSE),"")</f>
        <v/>
      </c>
      <c r="AS26" t="str">
        <f t="shared" si="1"/>
        <v>\\SERVER2012\ingenieria de procesos\Hojas de proceso\\CHA-01-30 .xlsx</v>
      </c>
    </row>
    <row r="27" spans="39:45" x14ac:dyDescent="0.25">
      <c r="AM27" s="7" t="s">
        <v>38</v>
      </c>
      <c r="AN27" t="s">
        <v>1039</v>
      </c>
      <c r="AO27" s="8" t="str">
        <f>+IFERROR(VLOOKUP(AN27,Tabla1[],2,FALSE),"")</f>
        <v>CHA</v>
      </c>
      <c r="AP27" t="str">
        <f>+IFERROR(VLOOKUP(AO27,[1]!Tabla_áreas[#Data],3,FALSE),"")</f>
        <v/>
      </c>
      <c r="AQ27" t="str">
        <f t="shared" si="0"/>
        <v>CHA-10-30</v>
      </c>
      <c r="AR27" t="str">
        <f>IFERROR(VLOOKUP(AQ27,[1]!Tabla1[[#All],[HdP Cód Nuevo]:[HdP Nombre]],2,FALSE),"")</f>
        <v/>
      </c>
      <c r="AS27" t="str">
        <f t="shared" si="1"/>
        <v>\\SERVER2012\ingenieria de procesos\Hojas de proceso\\CHA-10-30 .xlsx</v>
      </c>
    </row>
    <row r="28" spans="39:45" x14ac:dyDescent="0.25">
      <c r="AM28" s="7" t="s">
        <v>39</v>
      </c>
      <c r="AN28" t="s">
        <v>1079</v>
      </c>
      <c r="AO28" s="7" t="str">
        <f>+IFERROR(VLOOKUP(AN28,Tabla1[],2,FALSE),"")</f>
        <v>CHA</v>
      </c>
      <c r="AP28" t="str">
        <f>+IFERROR(VLOOKUP(AO28,[1]!Tabla_áreas[#Data],3,FALSE),"")</f>
        <v/>
      </c>
      <c r="AQ28" t="str">
        <f t="shared" si="0"/>
        <v>CHA-15-35</v>
      </c>
      <c r="AR28" t="str">
        <f>IFERROR(VLOOKUP(AQ28,[1]!Tabla1[[#All],[HdP Cód Nuevo]:[HdP Nombre]],2,FALSE),"")</f>
        <v/>
      </c>
      <c r="AS28" t="str">
        <f t="shared" si="1"/>
        <v>\\SERVER2012\ingenieria de procesos\Hojas de proceso\\CHA-15-35 .xlsx</v>
      </c>
    </row>
    <row r="29" spans="39:45" x14ac:dyDescent="0.25">
      <c r="AM29" s="7" t="s">
        <v>40</v>
      </c>
      <c r="AO29" s="7" t="str">
        <f>+IFERROR(VLOOKUP(AN29,Tabla1[],2,FALSE),"")</f>
        <v/>
      </c>
      <c r="AP29" t="str">
        <f>+IFERROR(VLOOKUP(AO29,[1]!Tabla_áreas[#Data],3,FALSE),"")</f>
        <v/>
      </c>
      <c r="AQ29" t="str">
        <f t="shared" si="0"/>
        <v/>
      </c>
      <c r="AR29" t="str">
        <f>IFERROR(VLOOKUP(AQ29,[1]!Tabla1[[#All],[HdP Cód Nuevo]:[HdP Nombre]],2,FALSE),"")</f>
        <v/>
      </c>
      <c r="AS29" t="str">
        <f t="shared" si="1"/>
        <v/>
      </c>
    </row>
    <row r="30" spans="39:45" x14ac:dyDescent="0.25">
      <c r="AM30" s="7" t="s">
        <v>41</v>
      </c>
      <c r="AO30" s="7" t="str">
        <f>+IFERROR(VLOOKUP(AN30,Tabla1[],2,FALSE),"")</f>
        <v/>
      </c>
      <c r="AP30" t="str">
        <f>+IFERROR(VLOOKUP(AO30,[1]!Tabla_áreas[#Data],3,FALSE),"")</f>
        <v/>
      </c>
      <c r="AQ30" t="str">
        <f t="shared" si="0"/>
        <v/>
      </c>
      <c r="AR30" t="str">
        <f>IFERROR(VLOOKUP(AQ30,[1]!Tabla1[[#All],[HdP Cód Nuevo]:[HdP Nombre]],2,FALSE),"")</f>
        <v/>
      </c>
      <c r="AS30" t="str">
        <f t="shared" si="1"/>
        <v/>
      </c>
    </row>
    <row r="31" spans="39:45" x14ac:dyDescent="0.25">
      <c r="AM31" s="7" t="s">
        <v>42</v>
      </c>
      <c r="AN31" t="s">
        <v>1041</v>
      </c>
      <c r="AO31" s="7" t="str">
        <f>+IFERROR(VLOOKUP(AN31,Tabla1[],2,FALSE),"")</f>
        <v>CHA</v>
      </c>
      <c r="AP31" t="str">
        <f>+IFERROR(VLOOKUP(AO31,[1]!Tabla_áreas[#Data],3,FALSE),"")</f>
        <v/>
      </c>
      <c r="AQ31" t="str">
        <f t="shared" si="0"/>
        <v>CHA-15-55</v>
      </c>
      <c r="AR31" t="str">
        <f>IFERROR(VLOOKUP(AQ31,[1]!Tabla1[[#All],[HdP Cód Nuevo]:[HdP Nombre]],2,FALSE),"")</f>
        <v/>
      </c>
      <c r="AS31" t="str">
        <f t="shared" si="1"/>
        <v>\\SERVER2012\ingenieria de procesos\Hojas de proceso\\CHA-15-55 .xlsx</v>
      </c>
    </row>
    <row r="32" spans="39:45" x14ac:dyDescent="0.25">
      <c r="AM32" s="7" t="s">
        <v>43</v>
      </c>
      <c r="AO32" s="7" t="str">
        <f>+IFERROR(VLOOKUP(AN32,Tabla1[],2,FALSE),"")</f>
        <v/>
      </c>
      <c r="AP32" t="str">
        <f>+IFERROR(VLOOKUP(AO32,[1]!Tabla_áreas[#Data],3,FALSE),"")</f>
        <v/>
      </c>
      <c r="AQ32" t="str">
        <f t="shared" si="0"/>
        <v/>
      </c>
      <c r="AR32" t="str">
        <f>IFERROR(VLOOKUP(AQ32,[1]!Tabla1[[#All],[HdP Cód Nuevo]:[HdP Nombre]],2,FALSE),"")</f>
        <v/>
      </c>
      <c r="AS32" t="str">
        <f t="shared" si="1"/>
        <v/>
      </c>
    </row>
    <row r="33" spans="38:45" x14ac:dyDescent="0.25">
      <c r="AM33" s="7" t="s">
        <v>44</v>
      </c>
      <c r="AN33" t="s">
        <v>1019</v>
      </c>
      <c r="AO33" s="7" t="str">
        <f>+IFERROR(VLOOKUP(AN33,Tabla1[],2,FALSE),"")</f>
        <v/>
      </c>
      <c r="AP33" t="str">
        <f>+IFERROR(VLOOKUP(AO33,[1]!Tabla_áreas[#Data],3,FALSE),"")</f>
        <v/>
      </c>
      <c r="AQ33" t="str">
        <f t="shared" si="0"/>
        <v/>
      </c>
      <c r="AR33" t="str">
        <f>IFERROR(VLOOKUP(AQ33,[1]!Tabla1[[#All],[HdP Cód Nuevo]:[HdP Nombre]],2,FALSE),"")</f>
        <v/>
      </c>
      <c r="AS33" t="str">
        <f t="shared" si="1"/>
        <v/>
      </c>
    </row>
    <row r="34" spans="38:45" x14ac:dyDescent="0.25">
      <c r="AM34" s="7" t="s">
        <v>45</v>
      </c>
      <c r="AN34" t="s">
        <v>1042</v>
      </c>
      <c r="AO34" s="7" t="str">
        <f>+IFERROR(VLOOKUP(AN34,Tabla1[],2,FALSE),"")</f>
        <v>CHA</v>
      </c>
      <c r="AP34" t="str">
        <f>+IFERROR(VLOOKUP(AO34,[1]!Tabla_áreas[#Data],3,FALSE),"")</f>
        <v/>
      </c>
      <c r="AQ34" t="str">
        <f t="shared" si="0"/>
        <v>CHA-10-30</v>
      </c>
      <c r="AR34" t="str">
        <f>IFERROR(VLOOKUP(AQ34,[1]!Tabla1[[#All],[HdP Cód Nuevo]:[HdP Nombre]],2,FALSE),"")</f>
        <v/>
      </c>
      <c r="AS34" t="str">
        <f t="shared" si="1"/>
        <v>\\SERVER2012\ingenieria de procesos\Hojas de proceso\\CHA-10-30 .xlsx</v>
      </c>
    </row>
    <row r="35" spans="38:45" x14ac:dyDescent="0.25">
      <c r="AM35" s="7" t="s">
        <v>46</v>
      </c>
      <c r="AN35" t="s">
        <v>1043</v>
      </c>
      <c r="AO35" s="7" t="str">
        <f>+IFERROR(VLOOKUP(AN35,Tabla1[],2,FALSE),"")</f>
        <v>CHA</v>
      </c>
      <c r="AP35" t="str">
        <f>+IFERROR(VLOOKUP(AO35,[1]!Tabla_áreas[#Data],3,FALSE),"")</f>
        <v/>
      </c>
      <c r="AQ35" t="str">
        <f t="shared" si="0"/>
        <v>CHA-15-25</v>
      </c>
      <c r="AR35" t="str">
        <f>IFERROR(VLOOKUP(AQ35,[1]!Tabla1[[#All],[HdP Cód Nuevo]:[HdP Nombre]],2,FALSE),"")</f>
        <v/>
      </c>
      <c r="AS35" t="str">
        <f t="shared" si="1"/>
        <v>\\SERVER2012\ingenieria de procesos\Hojas de proceso\\CHA-15-25 .xlsx</v>
      </c>
    </row>
    <row r="36" spans="38:45" x14ac:dyDescent="0.25">
      <c r="AL36" t="s">
        <v>0</v>
      </c>
      <c r="AM36" s="7" t="s">
        <v>47</v>
      </c>
      <c r="AO36" s="7" t="str">
        <f>+IFERROR(VLOOKUP(AN36,Tabla1[],2,FALSE),"")</f>
        <v/>
      </c>
      <c r="AP36" t="str">
        <f>+IFERROR(VLOOKUP(AO36,[1]!Tabla_áreas[#Data],3,FALSE),"")</f>
        <v/>
      </c>
      <c r="AQ36" t="str">
        <f t="shared" si="0"/>
        <v/>
      </c>
      <c r="AR36" t="str">
        <f>IFERROR(VLOOKUP(AQ36,[1]!Tabla1[[#All],[HdP Cód Nuevo]:[HdP Nombre]],2,FALSE),"")</f>
        <v/>
      </c>
      <c r="AS36" t="str">
        <f t="shared" si="1"/>
        <v/>
      </c>
    </row>
    <row r="37" spans="38:45" x14ac:dyDescent="0.25">
      <c r="AM37" s="7" t="s">
        <v>48</v>
      </c>
      <c r="AO37" s="7" t="str">
        <f>+IFERROR(VLOOKUP(AN37,Tabla1[],2,FALSE),"")</f>
        <v/>
      </c>
      <c r="AP37" t="str">
        <f>+IFERROR(VLOOKUP(AO37,[1]!Tabla_áreas[#Data],3,FALSE),"")</f>
        <v/>
      </c>
      <c r="AQ37" t="str">
        <f t="shared" si="0"/>
        <v/>
      </c>
      <c r="AR37" t="str">
        <f>IFERROR(VLOOKUP(AQ37,[1]!Tabla1[[#All],[HdP Cód Nuevo]:[HdP Nombre]],2,FALSE),"")</f>
        <v/>
      </c>
      <c r="AS37" t="str">
        <f t="shared" si="1"/>
        <v/>
      </c>
    </row>
    <row r="38" spans="38:45" x14ac:dyDescent="0.25">
      <c r="AM38" s="7" t="s">
        <v>49</v>
      </c>
      <c r="AN38" t="s">
        <v>1044</v>
      </c>
      <c r="AO38" s="7" t="str">
        <f>+IFERROR(VLOOKUP(AN38,Tabla1[],2,FALSE),"")</f>
        <v>CHA</v>
      </c>
      <c r="AP38" t="str">
        <f>+IFERROR(VLOOKUP(AO38,[1]!Tabla_áreas[#Data],3,FALSE),"")</f>
        <v/>
      </c>
      <c r="AQ38" t="str">
        <f t="shared" si="0"/>
        <v>CHA-15-45</v>
      </c>
      <c r="AR38" t="str">
        <f>IFERROR(VLOOKUP(AQ38,[1]!Tabla1[[#All],[HdP Cód Nuevo]:[HdP Nombre]],2,FALSE),"")</f>
        <v/>
      </c>
      <c r="AS38" t="str">
        <f t="shared" si="1"/>
        <v>\\SERVER2012\ingenieria de procesos\Hojas de proceso\\CHA-15-45 .xlsx</v>
      </c>
    </row>
    <row r="39" spans="38:45" x14ac:dyDescent="0.25">
      <c r="AM39" s="7" t="s">
        <v>50</v>
      </c>
      <c r="AO39" s="7" t="str">
        <f>+IFERROR(VLOOKUP(AN39,Tabla1[],2,FALSE),"")</f>
        <v/>
      </c>
      <c r="AP39" t="str">
        <f>+IFERROR(VLOOKUP(AO39,[1]!Tabla_áreas[#Data],3,FALSE),"")</f>
        <v/>
      </c>
      <c r="AQ39" t="str">
        <f t="shared" si="0"/>
        <v/>
      </c>
      <c r="AR39" t="str">
        <f>IFERROR(VLOOKUP(AQ39,[1]!Tabla1[[#All],[HdP Cód Nuevo]:[HdP Nombre]],2,FALSE),"")</f>
        <v/>
      </c>
      <c r="AS39" t="str">
        <f t="shared" si="1"/>
        <v/>
      </c>
    </row>
    <row r="40" spans="38:45" x14ac:dyDescent="0.25">
      <c r="AM40" s="7" t="s">
        <v>51</v>
      </c>
      <c r="AN40" t="s">
        <v>1020</v>
      </c>
      <c r="AO40" s="7" t="str">
        <f>+IFERROR(VLOOKUP(AN40,Tabla1[],2,FALSE),"")</f>
        <v/>
      </c>
      <c r="AP40" t="str">
        <f>+IFERROR(VLOOKUP(AO40,[1]!Tabla_áreas[#Data],3,FALSE),"")</f>
        <v/>
      </c>
      <c r="AQ40" t="str">
        <f t="shared" si="0"/>
        <v/>
      </c>
      <c r="AR40" t="str">
        <f>IFERROR(VLOOKUP(AQ40,[1]!Tabla1[[#All],[HdP Cód Nuevo]:[HdP Nombre]],2,FALSE),"")</f>
        <v/>
      </c>
      <c r="AS40" t="str">
        <f t="shared" si="1"/>
        <v/>
      </c>
    </row>
    <row r="41" spans="38:45" x14ac:dyDescent="0.25">
      <c r="AM41" s="7" t="s">
        <v>52</v>
      </c>
      <c r="AN41" t="s">
        <v>1045</v>
      </c>
      <c r="AO41" s="7" t="str">
        <f>+IFERROR(VLOOKUP(AN41,Tabla1[],2,FALSE),"")</f>
        <v>CHA</v>
      </c>
      <c r="AP41" t="str">
        <f>+IFERROR(VLOOKUP(AO41,[1]!Tabla_áreas[#Data],3,FALSE),"")</f>
        <v/>
      </c>
      <c r="AQ41" t="str">
        <f t="shared" si="0"/>
        <v>CHA-10-30</v>
      </c>
      <c r="AR41" t="str">
        <f>IFERROR(VLOOKUP(AQ41,[1]!Tabla1[[#All],[HdP Cód Nuevo]:[HdP Nombre]],2,FALSE),"")</f>
        <v/>
      </c>
      <c r="AS41" t="str">
        <f t="shared" si="1"/>
        <v>\\SERVER2012\ingenieria de procesos\Hojas de proceso\\CHA-10-30 .xlsx</v>
      </c>
    </row>
    <row r="42" spans="38:45" x14ac:dyDescent="0.25">
      <c r="AM42" s="7" t="s">
        <v>53</v>
      </c>
      <c r="AN42" t="s">
        <v>1078</v>
      </c>
      <c r="AO42" s="7" t="str">
        <f>+IFERROR(VLOOKUP(AN42,Tabla1[],2,FALSE),"")</f>
        <v>CHA</v>
      </c>
      <c r="AP42" t="str">
        <f>+IFERROR(VLOOKUP(AO42,[1]!Tabla_áreas[#Data],3,FALSE),"")</f>
        <v/>
      </c>
      <c r="AQ42" t="str">
        <f t="shared" si="0"/>
        <v>CHA-15-35</v>
      </c>
      <c r="AR42" t="str">
        <f>IFERROR(VLOOKUP(AQ42,[1]!Tabla1[[#All],[HdP Cód Nuevo]:[HdP Nombre]],2,FALSE),"")</f>
        <v/>
      </c>
      <c r="AS42" t="str">
        <f t="shared" si="1"/>
        <v>\\SERVER2012\ingenieria de procesos\Hojas de proceso\\CHA-15-35 .xlsx</v>
      </c>
    </row>
    <row r="43" spans="38:45" x14ac:dyDescent="0.25">
      <c r="AM43" s="7" t="s">
        <v>54</v>
      </c>
      <c r="AO43" s="7" t="str">
        <f>+IFERROR(VLOOKUP(AN43,Tabla1[],2,FALSE),"")</f>
        <v/>
      </c>
      <c r="AP43" t="str">
        <f>+IFERROR(VLOOKUP(AO43,[1]!Tabla_áreas[#Data],3,FALSE),"")</f>
        <v/>
      </c>
      <c r="AQ43" t="str">
        <f t="shared" si="0"/>
        <v/>
      </c>
      <c r="AR43" t="str">
        <f>IFERROR(VLOOKUP(AQ43,[1]!Tabla1[[#All],[HdP Cód Nuevo]:[HdP Nombre]],2,FALSE),"")</f>
        <v/>
      </c>
      <c r="AS43" t="str">
        <f t="shared" si="1"/>
        <v/>
      </c>
    </row>
    <row r="44" spans="38:45" x14ac:dyDescent="0.25">
      <c r="AM44" s="7" t="s">
        <v>55</v>
      </c>
      <c r="AO44" s="7" t="str">
        <f>+IFERROR(VLOOKUP(AN44,Tabla1[],2,FALSE),"")</f>
        <v/>
      </c>
      <c r="AP44" t="str">
        <f>+IFERROR(VLOOKUP(AO44,[1]!Tabla_áreas[#Data],3,FALSE),"")</f>
        <v/>
      </c>
      <c r="AQ44" t="str">
        <f t="shared" si="0"/>
        <v/>
      </c>
      <c r="AR44" t="str">
        <f>IFERROR(VLOOKUP(AQ44,[1]!Tabla1[[#All],[HdP Cód Nuevo]:[HdP Nombre]],2,FALSE),"")</f>
        <v/>
      </c>
      <c r="AS44" t="str">
        <f t="shared" si="1"/>
        <v/>
      </c>
    </row>
    <row r="45" spans="38:45" x14ac:dyDescent="0.25">
      <c r="AM45" s="7" t="s">
        <v>56</v>
      </c>
      <c r="AN45" t="s">
        <v>1047</v>
      </c>
      <c r="AO45" s="7" t="str">
        <f>+IFERROR(VLOOKUP(AN45,Tabla1[],2,FALSE),"")</f>
        <v>CHA</v>
      </c>
      <c r="AP45" t="str">
        <f>+IFERROR(VLOOKUP(AO45,[1]!Tabla_áreas[#Data],3,FALSE),"")</f>
        <v/>
      </c>
      <c r="AQ45" t="str">
        <f t="shared" si="0"/>
        <v>CHA-15-50</v>
      </c>
      <c r="AR45" t="str">
        <f>IFERROR(VLOOKUP(AQ45,[1]!Tabla1[[#All],[HdP Cód Nuevo]:[HdP Nombre]],2,FALSE),"")</f>
        <v/>
      </c>
      <c r="AS45" t="str">
        <f t="shared" si="1"/>
        <v>\\SERVER2012\ingenieria de procesos\Hojas de proceso\\CHA-15-50 .xlsx</v>
      </c>
    </row>
    <row r="46" spans="38:45" x14ac:dyDescent="0.25">
      <c r="AM46" s="7" t="s">
        <v>57</v>
      </c>
      <c r="AO46" s="7" t="str">
        <f>+IFERROR(VLOOKUP(AN46,Tabla1[],2,FALSE),"")</f>
        <v/>
      </c>
      <c r="AP46" t="str">
        <f>+IFERROR(VLOOKUP(AO46,[1]!Tabla_áreas[#Data],3,FALSE),"")</f>
        <v/>
      </c>
      <c r="AQ46" t="str">
        <f t="shared" si="0"/>
        <v/>
      </c>
      <c r="AR46" t="str">
        <f>IFERROR(VLOOKUP(AQ46,[1]!Tabla1[[#All],[HdP Cód Nuevo]:[HdP Nombre]],2,FALSE),"")</f>
        <v/>
      </c>
      <c r="AS46" t="str">
        <f t="shared" si="1"/>
        <v/>
      </c>
    </row>
    <row r="47" spans="38:45" x14ac:dyDescent="0.25">
      <c r="AM47" s="7" t="s">
        <v>58</v>
      </c>
      <c r="AO47" s="7" t="str">
        <f>+IFERROR(VLOOKUP(AN47,Tabla1[],2,FALSE),"")</f>
        <v/>
      </c>
      <c r="AP47" t="str">
        <f>+IFERROR(VLOOKUP(AO47,[1]!Tabla_áreas[#Data],3,FALSE),"")</f>
        <v/>
      </c>
      <c r="AQ47" t="str">
        <f t="shared" si="0"/>
        <v/>
      </c>
      <c r="AR47" t="str">
        <f>IFERROR(VLOOKUP(AQ47,[1]!Tabla1[[#All],[HdP Cód Nuevo]:[HdP Nombre]],2,FALSE),"")</f>
        <v/>
      </c>
      <c r="AS47" t="str">
        <f t="shared" si="1"/>
        <v/>
      </c>
    </row>
    <row r="48" spans="38:45" x14ac:dyDescent="0.25">
      <c r="AM48" s="7" t="s">
        <v>59</v>
      </c>
      <c r="AN48" t="s">
        <v>1053</v>
      </c>
      <c r="AO48" s="7" t="str">
        <f>+IFERROR(VLOOKUP(AN48,Tabla1[],2,FALSE),"")</f>
        <v>ARH</v>
      </c>
      <c r="AP48" t="str">
        <f>+IFERROR(VLOOKUP(AO48,[1]!Tabla_áreas[#Data],3,FALSE),"")</f>
        <v/>
      </c>
      <c r="AQ48" t="str">
        <f t="shared" si="0"/>
        <v>ARH-05-01</v>
      </c>
      <c r="AR48" t="str">
        <f>IFERROR(VLOOKUP(AQ48,[1]!Tabla1[[#All],[HdP Cód Nuevo]:[HdP Nombre]],2,FALSE),"")</f>
        <v/>
      </c>
      <c r="AS48" t="str">
        <f t="shared" si="1"/>
        <v>\\SERVER2012\ingenieria de procesos\Hojas de proceso\\ARH-05-01 .xlsx</v>
      </c>
    </row>
    <row r="49" spans="26:45" x14ac:dyDescent="0.25">
      <c r="AM49" s="7" t="s">
        <v>60</v>
      </c>
      <c r="AN49" t="s">
        <v>1054</v>
      </c>
      <c r="AO49" s="7" t="str">
        <f>+IFERROR(VLOOKUP(AN49,Tabla1[],2,FALSE),"")</f>
        <v>ARH</v>
      </c>
      <c r="AP49" t="str">
        <f>+IFERROR(VLOOKUP(AO49,[1]!Tabla_áreas[#Data],3,FALSE),"")</f>
        <v/>
      </c>
      <c r="AQ49" t="str">
        <f t="shared" si="0"/>
        <v>ARH-10-01</v>
      </c>
      <c r="AR49" t="str">
        <f>IFERROR(VLOOKUP(AQ49,[1]!Tabla1[[#All],[HdP Cód Nuevo]:[HdP Nombre]],2,FALSE),"")</f>
        <v/>
      </c>
      <c r="AS49" t="str">
        <f t="shared" si="1"/>
        <v>\\SERVER2012\ingenieria de procesos\Hojas de proceso\\ARH-10-01 .xlsx</v>
      </c>
    </row>
    <row r="50" spans="26:45" x14ac:dyDescent="0.25">
      <c r="AM50" s="7" t="s">
        <v>61</v>
      </c>
      <c r="AO50" s="7" t="str">
        <f>+IFERROR(VLOOKUP(AN50,Tabla1[],2,FALSE),"")</f>
        <v/>
      </c>
      <c r="AP50" t="str">
        <f>+IFERROR(VLOOKUP(AO50,[1]!Tabla_áreas[#Data],3,FALSE),"")</f>
        <v/>
      </c>
      <c r="AQ50" t="str">
        <f t="shared" si="0"/>
        <v/>
      </c>
      <c r="AR50" t="str">
        <f>IFERROR(VLOOKUP(AQ50,[1]!Tabla1[[#All],[HdP Cód Nuevo]:[HdP Nombre]],2,FALSE),"")</f>
        <v/>
      </c>
      <c r="AS50" t="str">
        <f t="shared" si="1"/>
        <v/>
      </c>
    </row>
    <row r="51" spans="26:45" x14ac:dyDescent="0.25">
      <c r="AM51" s="7" t="s">
        <v>62</v>
      </c>
      <c r="AO51" s="7" t="str">
        <f>+IFERROR(VLOOKUP(AN51,Tabla1[],2,FALSE),"")</f>
        <v/>
      </c>
      <c r="AP51" t="str">
        <f>+IFERROR(VLOOKUP(AO51,[1]!Tabla_áreas[#Data],3,FALSE),"")</f>
        <v/>
      </c>
      <c r="AQ51" t="str">
        <f t="shared" si="0"/>
        <v/>
      </c>
      <c r="AR51" t="str">
        <f>IFERROR(VLOOKUP(AQ51,[1]!Tabla1[[#All],[HdP Cód Nuevo]:[HdP Nombre]],2,FALSE),"")</f>
        <v/>
      </c>
      <c r="AS51" t="str">
        <f t="shared" si="1"/>
        <v/>
      </c>
    </row>
    <row r="52" spans="26:45" x14ac:dyDescent="0.25">
      <c r="AM52" s="7" t="s">
        <v>63</v>
      </c>
      <c r="AO52" s="7" t="str">
        <f>+IFERROR(VLOOKUP(AN52,Tabla1[],2,FALSE),"")</f>
        <v/>
      </c>
      <c r="AP52" t="str">
        <f>+IFERROR(VLOOKUP(AO52,[1]!Tabla_áreas[#Data],3,FALSE),"")</f>
        <v/>
      </c>
      <c r="AQ52" t="str">
        <f t="shared" si="0"/>
        <v/>
      </c>
      <c r="AR52" t="str">
        <f>IFERROR(VLOOKUP(AQ52,[1]!Tabla1[[#All],[HdP Cód Nuevo]:[HdP Nombre]],2,FALSE),"")</f>
        <v/>
      </c>
      <c r="AS52" t="str">
        <f t="shared" si="1"/>
        <v/>
      </c>
    </row>
    <row r="53" spans="26:45" x14ac:dyDescent="0.25">
      <c r="AM53" s="7" t="s">
        <v>64</v>
      </c>
      <c r="AN53" t="s">
        <v>1056</v>
      </c>
      <c r="AO53" s="7" t="str">
        <f>+IFERROR(VLOOKUP(AN53,Tabla1[],2,FALSE),"")</f>
        <v>ARH</v>
      </c>
      <c r="AP53" t="str">
        <f>+IFERROR(VLOOKUP(AO53,[1]!Tabla_áreas[#Data],3,FALSE),"")</f>
        <v/>
      </c>
      <c r="AQ53" t="str">
        <f t="shared" si="0"/>
        <v>ARH-15-05</v>
      </c>
      <c r="AR53" t="str">
        <f>IFERROR(VLOOKUP(AQ53,[1]!Tabla1[[#All],[HdP Cód Nuevo]:[HdP Nombre]],2,FALSE),"")</f>
        <v/>
      </c>
      <c r="AS53" t="str">
        <f t="shared" si="1"/>
        <v>\\SERVER2012\ingenieria de procesos\Hojas de proceso\\ARH-15-05 .xlsx</v>
      </c>
    </row>
    <row r="54" spans="26:45" x14ac:dyDescent="0.25">
      <c r="AM54" s="7" t="s">
        <v>65</v>
      </c>
      <c r="AO54" s="7" t="str">
        <f>+IFERROR(VLOOKUP(AN54,Tabla1[],2,FALSE),"")</f>
        <v/>
      </c>
      <c r="AP54" t="str">
        <f>+IFERROR(VLOOKUP(AO54,[1]!Tabla_áreas[#Data],3,FALSE),"")</f>
        <v/>
      </c>
      <c r="AQ54" t="str">
        <f t="shared" si="0"/>
        <v/>
      </c>
      <c r="AR54" t="str">
        <f>IFERROR(VLOOKUP(AQ54,[1]!Tabla1[[#All],[HdP Cód Nuevo]:[HdP Nombre]],2,FALSE),"")</f>
        <v/>
      </c>
      <c r="AS54" t="str">
        <f t="shared" si="1"/>
        <v/>
      </c>
    </row>
    <row r="55" spans="26:45" x14ac:dyDescent="0.25">
      <c r="AM55" s="7" t="s">
        <v>66</v>
      </c>
      <c r="AN55" t="s">
        <v>1057</v>
      </c>
      <c r="AO55" s="7" t="str">
        <f>+IFERROR(VLOOKUP(AN55,Tabla1[],2,FALSE),"")</f>
        <v>ARH</v>
      </c>
      <c r="AP55" t="str">
        <f>+IFERROR(VLOOKUP(AO55,[1]!Tabla_áreas[#Data],3,FALSE),"")</f>
        <v/>
      </c>
      <c r="AQ55" t="str">
        <f t="shared" si="0"/>
        <v>ARH-20-05</v>
      </c>
      <c r="AR55" t="str">
        <f>IFERROR(VLOOKUP(AQ55,[1]!Tabla1[[#All],[HdP Cód Nuevo]:[HdP Nombre]],2,FALSE),"")</f>
        <v/>
      </c>
      <c r="AS55" t="str">
        <f t="shared" si="1"/>
        <v>\\SERVER2012\ingenieria de procesos\Hojas de proceso\\ARH-20-05 .xlsx</v>
      </c>
    </row>
    <row r="56" spans="26:45" x14ac:dyDescent="0.25">
      <c r="AM56" s="7" t="s">
        <v>67</v>
      </c>
      <c r="AO56" s="7" t="str">
        <f>+IFERROR(VLOOKUP(AN56,Tabla1[],2,FALSE),"")</f>
        <v/>
      </c>
      <c r="AP56" t="str">
        <f>+IFERROR(VLOOKUP(AO56,[1]!Tabla_áreas[#Data],3,FALSE),"")</f>
        <v/>
      </c>
      <c r="AQ56" t="str">
        <f t="shared" si="0"/>
        <v/>
      </c>
      <c r="AR56" t="str">
        <f>IFERROR(VLOOKUP(AQ56,[1]!Tabla1[[#All],[HdP Cód Nuevo]:[HdP Nombre]],2,FALSE),"")</f>
        <v/>
      </c>
      <c r="AS56" t="str">
        <f t="shared" si="1"/>
        <v/>
      </c>
    </row>
    <row r="57" spans="26:45" x14ac:dyDescent="0.25">
      <c r="AM57" s="7" t="s">
        <v>68</v>
      </c>
      <c r="AO57" s="7" t="str">
        <f>+IFERROR(VLOOKUP(AN57,Tabla1[],2,FALSE),"")</f>
        <v/>
      </c>
      <c r="AP57" t="str">
        <f>+IFERROR(VLOOKUP(AO57,[1]!Tabla_áreas[#Data],3,FALSE),"")</f>
        <v/>
      </c>
      <c r="AQ57" t="str">
        <f t="shared" si="0"/>
        <v/>
      </c>
      <c r="AR57" t="str">
        <f>IFERROR(VLOOKUP(AQ57,[1]!Tabla1[[#All],[HdP Cód Nuevo]:[HdP Nombre]],2,FALSE),"")</f>
        <v/>
      </c>
      <c r="AS57" t="str">
        <f t="shared" si="1"/>
        <v/>
      </c>
    </row>
    <row r="58" spans="26:45" x14ac:dyDescent="0.25">
      <c r="Z58" t="s">
        <v>0</v>
      </c>
      <c r="AM58" s="7" t="s">
        <v>69</v>
      </c>
      <c r="AO58" s="7" t="str">
        <f>+IFERROR(VLOOKUP(AN58,Tabla1[],2,FALSE),"")</f>
        <v/>
      </c>
      <c r="AP58" t="str">
        <f>+IFERROR(VLOOKUP(AO58,[1]!Tabla_áreas[#Data],3,FALSE),"")</f>
        <v/>
      </c>
      <c r="AQ58" t="str">
        <f t="shared" si="0"/>
        <v/>
      </c>
      <c r="AR58" t="str">
        <f>IFERROR(VLOOKUP(AQ58,[1]!Tabla1[[#All],[HdP Cód Nuevo]:[HdP Nombre]],2,FALSE),"")</f>
        <v/>
      </c>
      <c r="AS58" t="str">
        <f t="shared" si="1"/>
        <v/>
      </c>
    </row>
    <row r="59" spans="26:45" x14ac:dyDescent="0.25">
      <c r="AM59" s="7" t="s">
        <v>70</v>
      </c>
      <c r="AO59" s="7" t="str">
        <f>+IFERROR(VLOOKUP(AN59,Tabla1[],2,FALSE),"")</f>
        <v/>
      </c>
      <c r="AP59" t="str">
        <f>+IFERROR(VLOOKUP(AO59,[1]!Tabla_áreas[#Data],3,FALSE),"")</f>
        <v/>
      </c>
      <c r="AQ59" t="str">
        <f t="shared" si="0"/>
        <v/>
      </c>
      <c r="AR59" t="str">
        <f>IFERROR(VLOOKUP(AQ59,[1]!Tabla1[[#All],[HdP Cód Nuevo]:[HdP Nombre]],2,FALSE),"")</f>
        <v/>
      </c>
      <c r="AS59" t="str">
        <f t="shared" si="1"/>
        <v/>
      </c>
    </row>
    <row r="60" spans="26:45" x14ac:dyDescent="0.25">
      <c r="AM60" s="7" t="s">
        <v>71</v>
      </c>
      <c r="AO60" s="7" t="str">
        <f>+IFERROR(VLOOKUP(AN60,Tabla1[],2,FALSE),"")</f>
        <v/>
      </c>
      <c r="AP60" t="str">
        <f>+IFERROR(VLOOKUP(AO60,[1]!Tabla_áreas[#Data],3,FALSE),"")</f>
        <v/>
      </c>
      <c r="AQ60" t="str">
        <f t="shared" si="0"/>
        <v/>
      </c>
      <c r="AR60" t="str">
        <f>IFERROR(VLOOKUP(AQ60,[1]!Tabla1[[#All],[HdP Cód Nuevo]:[HdP Nombre]],2,FALSE),"")</f>
        <v/>
      </c>
      <c r="AS60" t="str">
        <f t="shared" si="1"/>
        <v/>
      </c>
    </row>
    <row r="61" spans="26:45" x14ac:dyDescent="0.25">
      <c r="AM61" s="7" t="s">
        <v>72</v>
      </c>
      <c r="AN61" t="s">
        <v>1021</v>
      </c>
      <c r="AO61" s="7" t="str">
        <f>+IFERROR(VLOOKUP(AN61,Tabla1[],2,FALSE),"")</f>
        <v/>
      </c>
      <c r="AP61" t="str">
        <f>+IFERROR(VLOOKUP(AO61,[1]!Tabla_áreas[#Data],3,FALSE),"")</f>
        <v/>
      </c>
      <c r="AQ61" t="str">
        <f t="shared" si="0"/>
        <v/>
      </c>
      <c r="AR61" t="str">
        <f>IFERROR(VLOOKUP(AQ61,[1]!Tabla1[[#All],[HdP Cód Nuevo]:[HdP Nombre]],2,FALSE),"")</f>
        <v/>
      </c>
      <c r="AS61" t="str">
        <f t="shared" si="1"/>
        <v/>
      </c>
    </row>
    <row r="62" spans="26:45" x14ac:dyDescent="0.25">
      <c r="AM62" s="7" t="s">
        <v>73</v>
      </c>
      <c r="AO62" s="7" t="str">
        <f>+IFERROR(VLOOKUP(AN62,Tabla1[],2,FALSE),"")</f>
        <v/>
      </c>
      <c r="AP62" t="str">
        <f>+IFERROR(VLOOKUP(AO62,[1]!Tabla_áreas[#Data],3,FALSE),"")</f>
        <v/>
      </c>
      <c r="AQ62" t="str">
        <f t="shared" si="0"/>
        <v/>
      </c>
      <c r="AR62" t="str">
        <f>IFERROR(VLOOKUP(AQ62,[1]!Tabla1[[#All],[HdP Cód Nuevo]:[HdP Nombre]],2,FALSE),"")</f>
        <v/>
      </c>
      <c r="AS62" t="str">
        <f t="shared" si="1"/>
        <v/>
      </c>
    </row>
    <row r="63" spans="26:45" x14ac:dyDescent="0.25">
      <c r="AM63" s="7" t="s">
        <v>74</v>
      </c>
      <c r="AN63" t="s">
        <v>1060</v>
      </c>
      <c r="AO63" s="7" t="str">
        <f>+IFERROR(VLOOKUP(AN63,Tabla1[],2,FALSE),"")</f>
        <v>ARH</v>
      </c>
      <c r="AP63" t="str">
        <f>+IFERROR(VLOOKUP(AO63,[1]!Tabla_áreas[#Data],3,FALSE),"")</f>
        <v/>
      </c>
      <c r="AQ63" t="str">
        <f t="shared" si="0"/>
        <v>ARH-20-01</v>
      </c>
      <c r="AR63" t="str">
        <f>IFERROR(VLOOKUP(AQ63,[1]!Tabla1[[#All],[HdP Cód Nuevo]:[HdP Nombre]],2,FALSE),"")</f>
        <v/>
      </c>
      <c r="AS63" t="str">
        <f t="shared" si="1"/>
        <v>\\SERVER2012\ingenieria de procesos\Hojas de proceso\\ARH-20-01 .xlsx</v>
      </c>
    </row>
    <row r="64" spans="26:45" x14ac:dyDescent="0.25">
      <c r="AM64" s="7" t="s">
        <v>75</v>
      </c>
      <c r="AO64" s="7" t="str">
        <f>+IFERROR(VLOOKUP(AN64,Tabla1[],2,FALSE),"")</f>
        <v/>
      </c>
      <c r="AP64" t="str">
        <f>+IFERROR(VLOOKUP(AO64,[1]!Tabla_áreas[#Data],3,FALSE),"")</f>
        <v/>
      </c>
      <c r="AQ64" t="str">
        <f t="shared" si="0"/>
        <v/>
      </c>
      <c r="AR64" t="str">
        <f>IFERROR(VLOOKUP(AQ64,[1]!Tabla1[[#All],[HdP Cód Nuevo]:[HdP Nombre]],2,FALSE),"")</f>
        <v/>
      </c>
      <c r="AS64" t="str">
        <f t="shared" si="1"/>
        <v/>
      </c>
    </row>
    <row r="65" spans="39:45" x14ac:dyDescent="0.25">
      <c r="AM65" s="7" t="s">
        <v>76</v>
      </c>
      <c r="AO65" s="7" t="str">
        <f>+IFERROR(VLOOKUP(AN65,Tabla1[],2,FALSE),"")</f>
        <v/>
      </c>
      <c r="AP65" t="str">
        <f>+IFERROR(VLOOKUP(AO65,[1]!Tabla_áreas[#Data],3,FALSE),"")</f>
        <v/>
      </c>
      <c r="AQ65" t="str">
        <f t="shared" si="0"/>
        <v/>
      </c>
      <c r="AR65" t="str">
        <f>IFERROR(VLOOKUP(AQ65,[1]!Tabla1[[#All],[HdP Cód Nuevo]:[HdP Nombre]],2,FALSE),"")</f>
        <v/>
      </c>
      <c r="AS65" t="str">
        <f t="shared" si="1"/>
        <v/>
      </c>
    </row>
    <row r="66" spans="39:45" x14ac:dyDescent="0.25">
      <c r="AM66" s="7" t="s">
        <v>77</v>
      </c>
      <c r="AO66" s="7" t="str">
        <f>+IFERROR(VLOOKUP(AN66,Tabla1[],2,FALSE),"")</f>
        <v/>
      </c>
      <c r="AP66" t="str">
        <f>+IFERROR(VLOOKUP(AO66,[1]!Tabla_áreas[#Data],3,FALSE),"")</f>
        <v/>
      </c>
      <c r="AQ66" t="str">
        <f t="shared" si="0"/>
        <v/>
      </c>
      <c r="AR66" t="str">
        <f>IFERROR(VLOOKUP(AQ66,[1]!Tabla1[[#All],[HdP Cód Nuevo]:[HdP Nombre]],2,FALSE),"")</f>
        <v/>
      </c>
      <c r="AS66" t="str">
        <f t="shared" si="1"/>
        <v/>
      </c>
    </row>
    <row r="67" spans="39:45" x14ac:dyDescent="0.25">
      <c r="AM67" s="7" t="s">
        <v>78</v>
      </c>
      <c r="AN67" t="s">
        <v>1061</v>
      </c>
      <c r="AO67" s="7" t="str">
        <f>+IFERROR(VLOOKUP(AN67,Tabla1[],2,FALSE),"")</f>
        <v>ARH</v>
      </c>
      <c r="AP67" t="str">
        <f>+IFERROR(VLOOKUP(AO67,[1]!Tabla_áreas[#Data],3,FALSE),"")</f>
        <v/>
      </c>
      <c r="AQ67" t="str">
        <f t="shared" si="0"/>
        <v>ARH-01-05</v>
      </c>
      <c r="AR67" t="str">
        <f>IFERROR(VLOOKUP(AQ67,[1]!Tabla1[[#All],[HdP Cód Nuevo]:[HdP Nombre]],2,FALSE),"")</f>
        <v/>
      </c>
      <c r="AS67" t="str">
        <f t="shared" si="1"/>
        <v>\\SERVER2012\ingenieria de procesos\Hojas de proceso\\ARH-01-05 .xlsx</v>
      </c>
    </row>
    <row r="68" spans="39:45" x14ac:dyDescent="0.25">
      <c r="AM68" s="7" t="s">
        <v>79</v>
      </c>
      <c r="AO68" s="7" t="str">
        <f>+IFERROR(VLOOKUP(AN68,Tabla1[],2,FALSE),"")</f>
        <v/>
      </c>
      <c r="AP68" t="str">
        <f>+IFERROR(VLOOKUP(AO68,[1]!Tabla_áreas[#Data],3,FALSE),"")</f>
        <v/>
      </c>
      <c r="AQ68" t="str">
        <f t="shared" si="0"/>
        <v/>
      </c>
      <c r="AR68" t="str">
        <f>IFERROR(VLOOKUP(AQ68,[1]!Tabla1[[#All],[HdP Cód Nuevo]:[HdP Nombre]],2,FALSE),"")</f>
        <v/>
      </c>
      <c r="AS68" t="str">
        <f t="shared" si="1"/>
        <v/>
      </c>
    </row>
    <row r="69" spans="39:45" x14ac:dyDescent="0.25">
      <c r="AM69" s="7" t="s">
        <v>80</v>
      </c>
      <c r="AN69" t="s">
        <v>1062</v>
      </c>
      <c r="AO69" s="7" t="str">
        <f>+IFERROR(VLOOKUP(AN69,Tabla1[],2,FALSE),"")</f>
        <v>ARH</v>
      </c>
      <c r="AP69" t="str">
        <f>+IFERROR(VLOOKUP(AO69,[1]!Tabla_áreas[#Data],3,FALSE),"")</f>
        <v/>
      </c>
      <c r="AQ69" t="str">
        <f t="shared" si="0"/>
        <v>ARH-30-05</v>
      </c>
      <c r="AR69" t="str">
        <f>IFERROR(VLOOKUP(AQ69,[1]!Tabla1[[#All],[HdP Cód Nuevo]:[HdP Nombre]],2,FALSE),"")</f>
        <v/>
      </c>
      <c r="AS69" t="str">
        <f t="shared" si="1"/>
        <v>\\SERVER2012\ingenieria de procesos\Hojas de proceso\\ARH-30-05 .xlsx</v>
      </c>
    </row>
    <row r="70" spans="39:45" x14ac:dyDescent="0.25">
      <c r="AM70" s="7" t="s">
        <v>81</v>
      </c>
      <c r="AO70" s="7" t="str">
        <f>+IFERROR(VLOOKUP(AN70,Tabla1[],2,FALSE),"")</f>
        <v/>
      </c>
      <c r="AP70" t="str">
        <f>+IFERROR(VLOOKUP(AO70,[1]!Tabla_áreas[#Data],3,FALSE),"")</f>
        <v/>
      </c>
      <c r="AQ70" t="str">
        <f t="shared" si="0"/>
        <v/>
      </c>
      <c r="AR70" t="str">
        <f>IFERROR(VLOOKUP(AQ70,[1]!Tabla1[[#All],[HdP Cód Nuevo]:[HdP Nombre]],2,FALSE),"")</f>
        <v/>
      </c>
      <c r="AS70" t="str">
        <f t="shared" si="1"/>
        <v/>
      </c>
    </row>
    <row r="71" spans="39:45" x14ac:dyDescent="0.25">
      <c r="AM71" s="7" t="s">
        <v>82</v>
      </c>
      <c r="AN71" t="s">
        <v>1097</v>
      </c>
      <c r="AO71" s="7" t="str">
        <f>+IFERROR(VLOOKUP(AN71,Tabla1[],2,FALSE),"")</f>
        <v>ARH</v>
      </c>
      <c r="AP71" t="str">
        <f>+IFERROR(VLOOKUP(AO71,[1]!Tabla_áreas[#Data],3,FALSE),"")</f>
        <v/>
      </c>
      <c r="AQ71" t="str">
        <f t="shared" si="0"/>
        <v>ARH-35-05</v>
      </c>
      <c r="AR71" t="str">
        <f>IFERROR(VLOOKUP(AQ71,[1]!Tabla1[[#All],[HdP Cód Nuevo]:[HdP Nombre]],2,FALSE),"")</f>
        <v/>
      </c>
      <c r="AS71" t="str">
        <f t="shared" si="1"/>
        <v>\\SERVER2012\ingenieria de procesos\Hojas de proceso\\ARH-35-05 .xlsx</v>
      </c>
    </row>
    <row r="72" spans="39:45" x14ac:dyDescent="0.25">
      <c r="AM72" s="7" t="s">
        <v>83</v>
      </c>
      <c r="AO72" s="7" t="str">
        <f>+IFERROR(VLOOKUP(AN72,Tabla1[],2,FALSE),"")</f>
        <v/>
      </c>
      <c r="AP72" t="str">
        <f>+IFERROR(VLOOKUP(AO72,[1]!Tabla_áreas[#Data],3,FALSE),"")</f>
        <v/>
      </c>
      <c r="AQ72" t="str">
        <f t="shared" si="0"/>
        <v/>
      </c>
      <c r="AR72" t="str">
        <f>IFERROR(VLOOKUP(AQ72,[1]!Tabla1[[#All],[HdP Cód Nuevo]:[HdP Nombre]],2,FALSE),"")</f>
        <v/>
      </c>
      <c r="AS72" t="str">
        <f t="shared" si="1"/>
        <v/>
      </c>
    </row>
    <row r="73" spans="39:45" x14ac:dyDescent="0.25">
      <c r="AM73" s="7" t="s">
        <v>84</v>
      </c>
      <c r="AN73" t="s">
        <v>786</v>
      </c>
      <c r="AO73" s="7" t="str">
        <f>+IFERROR(VLOOKUP(AN73,Tabla1[],2,FALSE),"")</f>
        <v>ESP</v>
      </c>
      <c r="AP73" t="str">
        <f>+IFERROR(VLOOKUP(AO73,[1]!Tabla_áreas[#Data],3,FALSE),"")</f>
        <v/>
      </c>
      <c r="AQ73" t="str">
        <f t="shared" si="0"/>
        <v>ESP-01-01</v>
      </c>
      <c r="AR73" t="str">
        <f>IFERROR(VLOOKUP(AQ73,[1]!Tabla1[[#All],[HdP Cód Nuevo]:[HdP Nombre]],2,FALSE),"")</f>
        <v/>
      </c>
      <c r="AS73" t="str">
        <f t="shared" si="1"/>
        <v>\\SERVER2012\ingenieria de procesos\Hojas de proceso\\ESP-01-01 .xlsx</v>
      </c>
    </row>
    <row r="74" spans="39:45" x14ac:dyDescent="0.25">
      <c r="AM74" s="7" t="s">
        <v>85</v>
      </c>
      <c r="AO74" s="7" t="str">
        <f>+IFERROR(VLOOKUP(AN74,Tabla1[],2,FALSE),"")</f>
        <v/>
      </c>
      <c r="AP74" t="str">
        <f>+IFERROR(VLOOKUP(AO74,[1]!Tabla_áreas[#Data],3,FALSE),"")</f>
        <v/>
      </c>
      <c r="AQ74" t="str">
        <f t="shared" ref="AQ74:AQ137" si="2">IF(AO74="","",AO74&amp;"-"&amp;RIGHT(AN74,5))</f>
        <v/>
      </c>
      <c r="AR74" t="str">
        <f>IFERROR(VLOOKUP(AQ74,[1]!Tabla1[[#All],[HdP Cód Nuevo]:[HdP Nombre]],2,FALSE),"")</f>
        <v/>
      </c>
      <c r="AS74" t="str">
        <f t="shared" ref="AS74:AS137" si="3">IF(AO74="","",$AN$4&amp;AP74&amp;"\"&amp;AQ74&amp;" "&amp;AR74&amp;$AN$5)</f>
        <v/>
      </c>
    </row>
    <row r="75" spans="39:45" x14ac:dyDescent="0.25">
      <c r="AM75" s="7" t="s">
        <v>86</v>
      </c>
      <c r="AO75" s="7" t="str">
        <f>+IFERROR(VLOOKUP(AN75,Tabla1[],2,FALSE),"")</f>
        <v/>
      </c>
      <c r="AP75" t="str">
        <f>+IFERROR(VLOOKUP(AO75,[1]!Tabla_áreas[#Data],3,FALSE),"")</f>
        <v/>
      </c>
      <c r="AQ75" t="str">
        <f t="shared" si="2"/>
        <v/>
      </c>
      <c r="AR75" t="str">
        <f>IFERROR(VLOOKUP(AQ75,[1]!Tabla1[[#All],[HdP Cód Nuevo]:[HdP Nombre]],2,FALSE),"")</f>
        <v/>
      </c>
      <c r="AS75" t="str">
        <f t="shared" si="3"/>
        <v/>
      </c>
    </row>
    <row r="76" spans="39:45" x14ac:dyDescent="0.25">
      <c r="AM76" s="7" t="s">
        <v>87</v>
      </c>
      <c r="AN76" t="s">
        <v>1080</v>
      </c>
      <c r="AO76" s="7" t="str">
        <f>+IFERROR(VLOOKUP(AN76,Tabla1[],2,FALSE),"")</f>
        <v>PEH</v>
      </c>
      <c r="AP76" t="str">
        <f>+IFERROR(VLOOKUP(AO76,[1]!Tabla_áreas[#Data],3,FALSE),"")</f>
        <v/>
      </c>
      <c r="AQ76" t="str">
        <f t="shared" si="2"/>
        <v>PEH-01-01</v>
      </c>
      <c r="AR76" t="str">
        <f>IFERROR(VLOOKUP(AQ76,[1]!Tabla1[[#All],[HdP Cód Nuevo]:[HdP Nombre]],2,FALSE),"")</f>
        <v/>
      </c>
      <c r="AS76" t="str">
        <f t="shared" si="3"/>
        <v>\\SERVER2012\ingenieria de procesos\Hojas de proceso\\PEH-01-01 .xlsx</v>
      </c>
    </row>
    <row r="77" spans="39:45" x14ac:dyDescent="0.25">
      <c r="AM77" s="7" t="s">
        <v>88</v>
      </c>
      <c r="AO77" s="7" t="str">
        <f>+IFERROR(VLOOKUP(AN77,Tabla1[],2,FALSE),"")</f>
        <v/>
      </c>
      <c r="AP77" t="str">
        <f>+IFERROR(VLOOKUP(AO77,[1]!Tabla_áreas[#Data],3,FALSE),"")</f>
        <v/>
      </c>
      <c r="AQ77" t="str">
        <f t="shared" si="2"/>
        <v/>
      </c>
      <c r="AR77" t="str">
        <f>IFERROR(VLOOKUP(AQ77,[1]!Tabla1[[#All],[HdP Cód Nuevo]:[HdP Nombre]],2,FALSE),"")</f>
        <v/>
      </c>
      <c r="AS77" t="str">
        <f t="shared" si="3"/>
        <v/>
      </c>
    </row>
    <row r="78" spans="39:45" x14ac:dyDescent="0.25">
      <c r="AM78" s="7" t="s">
        <v>89</v>
      </c>
      <c r="AN78" t="s">
        <v>1102</v>
      </c>
      <c r="AO78" s="7" t="str">
        <f>+IFERROR(VLOOKUP(AN78,Tabla1[],2,FALSE),"")</f>
        <v>PEH</v>
      </c>
      <c r="AP78" t="str">
        <f>+IFERROR(VLOOKUP(AO78,[1]!Tabla_áreas[#Data],3,FALSE),"")</f>
        <v/>
      </c>
      <c r="AQ78" t="str">
        <f t="shared" si="2"/>
        <v>PEH-10-05</v>
      </c>
      <c r="AR78" t="str">
        <f>IFERROR(VLOOKUP(AQ78,[1]!Tabla1[[#All],[HdP Cód Nuevo]:[HdP Nombre]],2,FALSE),"")</f>
        <v/>
      </c>
      <c r="AS78" t="str">
        <f t="shared" si="3"/>
        <v>\\SERVER2012\ingenieria de procesos\Hojas de proceso\\PEH-10-05 .xlsx</v>
      </c>
    </row>
    <row r="79" spans="39:45" x14ac:dyDescent="0.25">
      <c r="AM79" s="7" t="s">
        <v>90</v>
      </c>
      <c r="AO79" s="7" t="str">
        <f>+IFERROR(VLOOKUP(AN79,Tabla1[],2,FALSE),"")</f>
        <v/>
      </c>
      <c r="AP79" t="str">
        <f>+IFERROR(VLOOKUP(AO79,[1]!Tabla_áreas[#Data],3,FALSE),"")</f>
        <v/>
      </c>
      <c r="AQ79" t="str">
        <f t="shared" si="2"/>
        <v/>
      </c>
      <c r="AR79" t="str">
        <f>IFERROR(VLOOKUP(AQ79,[1]!Tabla1[[#All],[HdP Cód Nuevo]:[HdP Nombre]],2,FALSE),"")</f>
        <v/>
      </c>
      <c r="AS79" t="str">
        <f t="shared" si="3"/>
        <v/>
      </c>
    </row>
    <row r="80" spans="39:45" x14ac:dyDescent="0.25">
      <c r="AM80" s="7" t="s">
        <v>91</v>
      </c>
      <c r="AN80" t="s">
        <v>1063</v>
      </c>
      <c r="AO80" s="7" t="str">
        <f>+IFERROR(VLOOKUP(AN80,Tabla1[],2,FALSE),"")</f>
        <v>ARH</v>
      </c>
      <c r="AP80" t="str">
        <f>+IFERROR(VLOOKUP(AO80,[1]!Tabla_áreas[#Data],3,FALSE),"")</f>
        <v/>
      </c>
      <c r="AQ80" t="str">
        <f t="shared" si="2"/>
        <v>ARH-01-01</v>
      </c>
      <c r="AR80" t="str">
        <f>IFERROR(VLOOKUP(AQ80,[1]!Tabla1[[#All],[HdP Cód Nuevo]:[HdP Nombre]],2,FALSE),"")</f>
        <v/>
      </c>
      <c r="AS80" t="str">
        <f t="shared" si="3"/>
        <v>\\SERVER2012\ingenieria de procesos\Hojas de proceso\\ARH-01-01 .xlsx</v>
      </c>
    </row>
    <row r="81" spans="39:45" x14ac:dyDescent="0.25">
      <c r="AM81" s="7" t="s">
        <v>92</v>
      </c>
      <c r="AO81" s="7" t="str">
        <f>+IFERROR(VLOOKUP(AN81,Tabla1[],2,FALSE),"")</f>
        <v/>
      </c>
      <c r="AP81" t="str">
        <f>+IFERROR(VLOOKUP(AO81,[1]!Tabla_áreas[#Data],3,FALSE),"")</f>
        <v/>
      </c>
      <c r="AQ81" t="str">
        <f t="shared" si="2"/>
        <v/>
      </c>
      <c r="AR81" t="str">
        <f>IFERROR(VLOOKUP(AQ81,[1]!Tabla1[[#All],[HdP Cód Nuevo]:[HdP Nombre]],2,FALSE),"")</f>
        <v/>
      </c>
      <c r="AS81" t="str">
        <f t="shared" si="3"/>
        <v/>
      </c>
    </row>
    <row r="82" spans="39:45" x14ac:dyDescent="0.25">
      <c r="AM82" s="7" t="s">
        <v>93</v>
      </c>
      <c r="AO82" s="7" t="str">
        <f>+IFERROR(VLOOKUP(AN82,Tabla1[],2,FALSE),"")</f>
        <v/>
      </c>
      <c r="AP82" t="str">
        <f>+IFERROR(VLOOKUP(AO82,[1]!Tabla_áreas[#Data],3,FALSE),"")</f>
        <v/>
      </c>
      <c r="AQ82" t="str">
        <f t="shared" si="2"/>
        <v/>
      </c>
      <c r="AR82" t="str">
        <f>IFERROR(VLOOKUP(AQ82,[1]!Tabla1[[#All],[HdP Cód Nuevo]:[HdP Nombre]],2,FALSE),"")</f>
        <v/>
      </c>
      <c r="AS82" t="str">
        <f t="shared" si="3"/>
        <v/>
      </c>
    </row>
    <row r="83" spans="39:45" x14ac:dyDescent="0.25">
      <c r="AM83" s="7" t="s">
        <v>94</v>
      </c>
      <c r="AO83" s="7" t="str">
        <f>+IFERROR(VLOOKUP(AN83,Tabla1[],2,FALSE),"")</f>
        <v/>
      </c>
      <c r="AP83" t="str">
        <f>+IFERROR(VLOOKUP(AO83,[1]!Tabla_áreas[#Data],3,FALSE),"")</f>
        <v/>
      </c>
      <c r="AQ83" t="str">
        <f t="shared" si="2"/>
        <v/>
      </c>
      <c r="AR83" t="str">
        <f>IFERROR(VLOOKUP(AQ83,[1]!Tabla1[[#All],[HdP Cód Nuevo]:[HdP Nombre]],2,FALSE),"")</f>
        <v/>
      </c>
      <c r="AS83" t="str">
        <f t="shared" si="3"/>
        <v/>
      </c>
    </row>
    <row r="84" spans="39:45" x14ac:dyDescent="0.25">
      <c r="AM84" s="7" t="s">
        <v>95</v>
      </c>
      <c r="AO84" s="7" t="str">
        <f>+IFERROR(VLOOKUP(AN84,Tabla1[],2,FALSE),"")</f>
        <v/>
      </c>
      <c r="AP84" t="str">
        <f>+IFERROR(VLOOKUP(AO84,[1]!Tabla_áreas[#Data],3,FALSE),"")</f>
        <v/>
      </c>
      <c r="AQ84" t="str">
        <f t="shared" si="2"/>
        <v/>
      </c>
      <c r="AR84" t="str">
        <f>IFERROR(VLOOKUP(AQ84,[1]!Tabla1[[#All],[HdP Cód Nuevo]:[HdP Nombre]],2,FALSE),"")</f>
        <v/>
      </c>
      <c r="AS84" t="str">
        <f t="shared" si="3"/>
        <v/>
      </c>
    </row>
    <row r="85" spans="39:45" x14ac:dyDescent="0.25">
      <c r="AM85" s="7" t="s">
        <v>96</v>
      </c>
      <c r="AO85" s="7" t="str">
        <f>+IFERROR(VLOOKUP(AN85,Tabla1[],2,FALSE),"")</f>
        <v/>
      </c>
      <c r="AP85" t="str">
        <f>+IFERROR(VLOOKUP(AO85,[1]!Tabla_áreas[#Data],3,FALSE),"")</f>
        <v/>
      </c>
      <c r="AQ85" t="str">
        <f t="shared" si="2"/>
        <v/>
      </c>
      <c r="AR85" t="str">
        <f>IFERROR(VLOOKUP(AQ85,[1]!Tabla1[[#All],[HdP Cód Nuevo]:[HdP Nombre]],2,FALSE),"")</f>
        <v/>
      </c>
      <c r="AS85" t="str">
        <f t="shared" si="3"/>
        <v/>
      </c>
    </row>
    <row r="86" spans="39:45" x14ac:dyDescent="0.25">
      <c r="AM86" s="7" t="s">
        <v>97</v>
      </c>
      <c r="AO86" s="7" t="str">
        <f>+IFERROR(VLOOKUP(AN86,Tabla1[],2,FALSE),"")</f>
        <v/>
      </c>
      <c r="AP86" t="str">
        <f>+IFERROR(VLOOKUP(AO86,[1]!Tabla_áreas[#Data],3,FALSE),"")</f>
        <v/>
      </c>
      <c r="AQ86" t="str">
        <f t="shared" si="2"/>
        <v/>
      </c>
      <c r="AR86" t="str">
        <f>IFERROR(VLOOKUP(AQ86,[1]!Tabla1[[#All],[HdP Cód Nuevo]:[HdP Nombre]],2,FALSE),"")</f>
        <v/>
      </c>
      <c r="AS86" t="str">
        <f t="shared" si="3"/>
        <v/>
      </c>
    </row>
    <row r="87" spans="39:45" x14ac:dyDescent="0.25">
      <c r="AM87" s="7" t="s">
        <v>98</v>
      </c>
      <c r="AN87" t="s">
        <v>1103</v>
      </c>
      <c r="AO87" s="7" t="str">
        <f>+IFERROR(VLOOKUP(AN87,Tabla1[],2,FALSE),"")</f>
        <v>PEH</v>
      </c>
      <c r="AP87" t="str">
        <f>+IFERROR(VLOOKUP(AO87,[1]!Tabla_áreas[#Data],3,FALSE),"")</f>
        <v/>
      </c>
      <c r="AQ87" t="str">
        <f t="shared" si="2"/>
        <v>PEH-10-10</v>
      </c>
      <c r="AR87" t="str">
        <f>IFERROR(VLOOKUP(AQ87,[1]!Tabla1[[#All],[HdP Cód Nuevo]:[HdP Nombre]],2,FALSE),"")</f>
        <v/>
      </c>
      <c r="AS87" t="str">
        <f t="shared" si="3"/>
        <v>\\SERVER2012\ingenieria de procesos\Hojas de proceso\\PEH-10-10 .xlsx</v>
      </c>
    </row>
    <row r="88" spans="39:45" x14ac:dyDescent="0.25">
      <c r="AM88" s="7" t="s">
        <v>99</v>
      </c>
      <c r="AN88" t="s">
        <v>1123</v>
      </c>
      <c r="AO88" s="7" t="str">
        <f>+IFERROR(VLOOKUP(AN88,Tabla1[],2,FALSE),"")</f>
        <v/>
      </c>
      <c r="AP88" t="str">
        <f>+IFERROR(VLOOKUP(AO88,[1]!Tabla_áreas[#Data],3,FALSE),"")</f>
        <v/>
      </c>
      <c r="AQ88" t="str">
        <f t="shared" si="2"/>
        <v/>
      </c>
      <c r="AR88" t="str">
        <f>IFERROR(VLOOKUP(AQ88,[1]!Tabla1[[#All],[HdP Cód Nuevo]:[HdP Nombre]],2,FALSE),"")</f>
        <v/>
      </c>
      <c r="AS88" t="str">
        <f t="shared" si="3"/>
        <v/>
      </c>
    </row>
    <row r="89" spans="39:45" x14ac:dyDescent="0.25">
      <c r="AM89" s="7" t="s">
        <v>100</v>
      </c>
      <c r="AO89" s="7" t="str">
        <f>+IFERROR(VLOOKUP(AN89,Tabla1[],2,FALSE),"")</f>
        <v/>
      </c>
      <c r="AP89" t="str">
        <f>+IFERROR(VLOOKUP(AO89,[1]!Tabla_áreas[#Data],3,FALSE),"")</f>
        <v/>
      </c>
      <c r="AQ89" t="str">
        <f t="shared" si="2"/>
        <v/>
      </c>
      <c r="AR89" t="str">
        <f>IFERROR(VLOOKUP(AQ89,[1]!Tabla1[[#All],[HdP Cód Nuevo]:[HdP Nombre]],2,FALSE),"")</f>
        <v/>
      </c>
      <c r="AS89" t="str">
        <f t="shared" si="3"/>
        <v/>
      </c>
    </row>
    <row r="90" spans="39:45" x14ac:dyDescent="0.25">
      <c r="AM90" s="7" t="s">
        <v>101</v>
      </c>
      <c r="AO90" s="7" t="str">
        <f>+IFERROR(VLOOKUP(AN90,Tabla1[],2,FALSE),"")</f>
        <v/>
      </c>
      <c r="AP90" t="str">
        <f>+IFERROR(VLOOKUP(AO90,[1]!Tabla_áreas[#Data],3,FALSE),"")</f>
        <v/>
      </c>
      <c r="AQ90" t="str">
        <f t="shared" si="2"/>
        <v/>
      </c>
      <c r="AR90" t="str">
        <f>IFERROR(VLOOKUP(AQ90,[1]!Tabla1[[#All],[HdP Cód Nuevo]:[HdP Nombre]],2,FALSE),"")</f>
        <v/>
      </c>
      <c r="AS90" t="str">
        <f t="shared" si="3"/>
        <v/>
      </c>
    </row>
    <row r="91" spans="39:45" x14ac:dyDescent="0.25">
      <c r="AM91" s="7" t="s">
        <v>102</v>
      </c>
      <c r="AN91" t="s">
        <v>1107</v>
      </c>
      <c r="AO91" s="7" t="str">
        <f>+IFERROR(VLOOKUP(AN91,Tabla1[],2,FALSE),"")</f>
        <v>EQU</v>
      </c>
      <c r="AP91" t="str">
        <f>+IFERROR(VLOOKUP(AO91,[1]!Tabla_áreas[#Data],3,FALSE),"")</f>
        <v/>
      </c>
      <c r="AQ91" t="str">
        <f t="shared" si="2"/>
        <v>EQU-05-10</v>
      </c>
      <c r="AR91" t="str">
        <f>IFERROR(VLOOKUP(AQ91,[1]!Tabla1[[#All],[HdP Cód Nuevo]:[HdP Nombre]],2,FALSE),"")</f>
        <v/>
      </c>
      <c r="AS91" t="str">
        <f t="shared" si="3"/>
        <v>\\SERVER2012\ingenieria de procesos\Hojas de proceso\\EQU-05-10 .xlsx</v>
      </c>
    </row>
    <row r="92" spans="39:45" x14ac:dyDescent="0.25">
      <c r="AM92" s="7" t="s">
        <v>103</v>
      </c>
      <c r="AN92" t="s">
        <v>1112</v>
      </c>
      <c r="AO92" s="7" t="str">
        <f>+IFERROR(VLOOKUP(AN92,Tabla1[],2,FALSE),"")</f>
        <v>EQU</v>
      </c>
      <c r="AP92" t="str">
        <f>+IFERROR(VLOOKUP(AO92,[1]!Tabla_áreas[#Data],3,FALSE),"")</f>
        <v/>
      </c>
      <c r="AQ92" t="str">
        <f t="shared" si="2"/>
        <v>EQU-25-20</v>
      </c>
      <c r="AR92" t="str">
        <f>IFERROR(VLOOKUP(AQ92,[1]!Tabla1[[#All],[HdP Cód Nuevo]:[HdP Nombre]],2,FALSE),"")</f>
        <v/>
      </c>
      <c r="AS92" t="str">
        <f t="shared" si="3"/>
        <v>\\SERVER2012\ingenieria de procesos\Hojas de proceso\\EQU-25-20 .xlsx</v>
      </c>
    </row>
    <row r="93" spans="39:45" x14ac:dyDescent="0.25">
      <c r="AM93" s="7" t="s">
        <v>104</v>
      </c>
      <c r="AO93" s="7" t="str">
        <f>+IFERROR(VLOOKUP(AN93,Tabla1[],2,FALSE),"")</f>
        <v/>
      </c>
      <c r="AP93" t="str">
        <f>+IFERROR(VLOOKUP(AO93,[1]!Tabla_áreas[#Data],3,FALSE),"")</f>
        <v/>
      </c>
      <c r="AQ93" t="str">
        <f t="shared" si="2"/>
        <v/>
      </c>
      <c r="AR93" t="str">
        <f>IFERROR(VLOOKUP(AQ93,[1]!Tabla1[[#All],[HdP Cód Nuevo]:[HdP Nombre]],2,FALSE),"")</f>
        <v/>
      </c>
      <c r="AS93" t="str">
        <f t="shared" si="3"/>
        <v/>
      </c>
    </row>
    <row r="94" spans="39:45" x14ac:dyDescent="0.25">
      <c r="AM94" s="7" t="s">
        <v>105</v>
      </c>
      <c r="AO94" s="7" t="str">
        <f>+IFERROR(VLOOKUP(AN94,Tabla1[],2,FALSE),"")</f>
        <v/>
      </c>
      <c r="AP94" t="str">
        <f>+IFERROR(VLOOKUP(AO94,[1]!Tabla_áreas[#Data],3,FALSE),"")</f>
        <v/>
      </c>
      <c r="AQ94" t="str">
        <f t="shared" si="2"/>
        <v/>
      </c>
      <c r="AR94" t="str">
        <f>IFERROR(VLOOKUP(AQ94,[1]!Tabla1[[#All],[HdP Cód Nuevo]:[HdP Nombre]],2,FALSE),"")</f>
        <v/>
      </c>
      <c r="AS94" t="str">
        <f t="shared" si="3"/>
        <v/>
      </c>
    </row>
    <row r="95" spans="39:45" x14ac:dyDescent="0.25">
      <c r="AM95" s="7" t="s">
        <v>106</v>
      </c>
      <c r="AN95" t="s">
        <v>1114</v>
      </c>
      <c r="AO95" s="7" t="str">
        <f>+IFERROR(VLOOKUP(AN95,Tabla1[],2,FALSE),"")</f>
        <v>EQU</v>
      </c>
      <c r="AP95" t="str">
        <f>+IFERROR(VLOOKUP(AO95,[1]!Tabla_áreas[#Data],3,FALSE),"")</f>
        <v/>
      </c>
      <c r="AQ95" t="str">
        <f t="shared" si="2"/>
        <v>EQU-35-15</v>
      </c>
      <c r="AR95" t="str">
        <f>IFERROR(VLOOKUP(AQ95,[1]!Tabla1[[#All],[HdP Cód Nuevo]:[HdP Nombre]],2,FALSE),"")</f>
        <v/>
      </c>
      <c r="AS95" t="str">
        <f t="shared" si="3"/>
        <v>\\SERVER2012\ingenieria de procesos\Hojas de proceso\\EQU-35-15 .xlsx</v>
      </c>
    </row>
    <row r="96" spans="39:45" x14ac:dyDescent="0.25">
      <c r="AM96" s="7" t="s">
        <v>107</v>
      </c>
      <c r="AO96" s="7" t="str">
        <f>+IFERROR(VLOOKUP(AN96,Tabla1[],2,FALSE),"")</f>
        <v/>
      </c>
      <c r="AP96" t="str">
        <f>+IFERROR(VLOOKUP(AO96,[1]!Tabla_áreas[#Data],3,FALSE),"")</f>
        <v/>
      </c>
      <c r="AQ96" t="str">
        <f t="shared" si="2"/>
        <v/>
      </c>
      <c r="AR96" t="str">
        <f>IFERROR(VLOOKUP(AQ96,[1]!Tabla1[[#All],[HdP Cód Nuevo]:[HdP Nombre]],2,FALSE),"")</f>
        <v/>
      </c>
      <c r="AS96" t="str">
        <f t="shared" si="3"/>
        <v/>
      </c>
    </row>
    <row r="97" spans="39:45" x14ac:dyDescent="0.25">
      <c r="AM97" s="7" t="s">
        <v>108</v>
      </c>
      <c r="AN97" t="s">
        <v>1115</v>
      </c>
      <c r="AO97" s="7" t="str">
        <f>+IFERROR(VLOOKUP(AN97,Tabla1[],2,FALSE),"")</f>
        <v>EQU</v>
      </c>
      <c r="AP97" t="str">
        <f>+IFERROR(VLOOKUP(AO97,[1]!Tabla_áreas[#Data],3,FALSE),"")</f>
        <v/>
      </c>
      <c r="AQ97" t="str">
        <f t="shared" si="2"/>
        <v>EQU-40-05</v>
      </c>
      <c r="AR97" t="str">
        <f>IFERROR(VLOOKUP(AQ97,[1]!Tabla1[[#All],[HdP Cód Nuevo]:[HdP Nombre]],2,FALSE),"")</f>
        <v/>
      </c>
      <c r="AS97" t="str">
        <f t="shared" si="3"/>
        <v>\\SERVER2012\ingenieria de procesos\Hojas de proceso\\EQU-40-05 .xlsx</v>
      </c>
    </row>
    <row r="98" spans="39:45" x14ac:dyDescent="0.25">
      <c r="AM98" s="7" t="s">
        <v>109</v>
      </c>
      <c r="AO98" s="7" t="str">
        <f>+IFERROR(VLOOKUP(AN98,Tabla1[],2,FALSE),"")</f>
        <v/>
      </c>
      <c r="AP98" t="str">
        <f>+IFERROR(VLOOKUP(AO98,[1]!Tabla_áreas[#Data],3,FALSE),"")</f>
        <v/>
      </c>
      <c r="AQ98" t="str">
        <f t="shared" si="2"/>
        <v/>
      </c>
      <c r="AR98" t="str">
        <f>IFERROR(VLOOKUP(AQ98,[1]!Tabla1[[#All],[HdP Cód Nuevo]:[HdP Nombre]],2,FALSE),"")</f>
        <v/>
      </c>
      <c r="AS98" t="str">
        <f t="shared" si="3"/>
        <v/>
      </c>
    </row>
    <row r="99" spans="39:45" x14ac:dyDescent="0.25">
      <c r="AM99" s="7" t="s">
        <v>110</v>
      </c>
      <c r="AN99" t="s">
        <v>1116</v>
      </c>
      <c r="AO99" s="7" t="str">
        <f>+IFERROR(VLOOKUP(AN99,Tabla1[],2,FALSE),"")</f>
        <v>EQU</v>
      </c>
      <c r="AP99" t="str">
        <f>+IFERROR(VLOOKUP(AO99,[1]!Tabla_áreas[#Data],3,FALSE),"")</f>
        <v/>
      </c>
      <c r="AQ99" t="str">
        <f t="shared" si="2"/>
        <v>EQU-45-15</v>
      </c>
      <c r="AR99" t="str">
        <f>IFERROR(VLOOKUP(AQ99,[1]!Tabla1[[#All],[HdP Cód Nuevo]:[HdP Nombre]],2,FALSE),"")</f>
        <v/>
      </c>
      <c r="AS99" t="str">
        <f t="shared" si="3"/>
        <v>\\SERVER2012\ingenieria de procesos\Hojas de proceso\\EQU-45-15 .xlsx</v>
      </c>
    </row>
    <row r="100" spans="39:45" x14ac:dyDescent="0.25">
      <c r="AM100" s="7" t="s">
        <v>111</v>
      </c>
      <c r="AO100" s="7" t="str">
        <f>+IFERROR(VLOOKUP(AN100,Tabla1[],2,FALSE),"")</f>
        <v/>
      </c>
      <c r="AP100" t="str">
        <f>+IFERROR(VLOOKUP(AO100,[1]!Tabla_áreas[#Data],3,FALSE),"")</f>
        <v/>
      </c>
      <c r="AQ100" t="str">
        <f t="shared" si="2"/>
        <v/>
      </c>
      <c r="AR100" t="str">
        <f>IFERROR(VLOOKUP(AQ100,[1]!Tabla1[[#All],[HdP Cód Nuevo]:[HdP Nombre]],2,FALSE),"")</f>
        <v/>
      </c>
      <c r="AS100" t="str">
        <f t="shared" si="3"/>
        <v/>
      </c>
    </row>
    <row r="101" spans="39:45" x14ac:dyDescent="0.25">
      <c r="AM101" s="7" t="s">
        <v>112</v>
      </c>
      <c r="AN101" t="s">
        <v>759</v>
      </c>
      <c r="AO101" s="7" t="str">
        <f>+IFERROR(VLOOKUP(AN101,Tabla1[],2,FALSE),"")</f>
        <v>EQU</v>
      </c>
      <c r="AP101" t="str">
        <f>+IFERROR(VLOOKUP(AO101,[1]!Tabla_áreas[#Data],3,FALSE),"")</f>
        <v/>
      </c>
      <c r="AQ101" t="str">
        <f t="shared" si="2"/>
        <v>EQU-50-01</v>
      </c>
      <c r="AR101" t="str">
        <f>IFERROR(VLOOKUP(AQ101,[1]!Tabla1[[#All],[HdP Cód Nuevo]:[HdP Nombre]],2,FALSE),"")</f>
        <v/>
      </c>
      <c r="AS101" t="str">
        <f t="shared" si="3"/>
        <v>\\SERVER2012\ingenieria de procesos\Hojas de proceso\\EQU-50-01 .xlsx</v>
      </c>
    </row>
    <row r="102" spans="39:45" x14ac:dyDescent="0.25">
      <c r="AM102" s="7" t="s">
        <v>113</v>
      </c>
      <c r="AO102" s="7" t="str">
        <f>+IFERROR(VLOOKUP(AN102,Tabla1[],2,FALSE),"")</f>
        <v/>
      </c>
      <c r="AP102" t="str">
        <f>+IFERROR(VLOOKUP(AO102,[1]!Tabla_áreas[#Data],3,FALSE),"")</f>
        <v/>
      </c>
      <c r="AQ102" t="str">
        <f t="shared" si="2"/>
        <v/>
      </c>
      <c r="AR102" t="str">
        <f>IFERROR(VLOOKUP(AQ102,[1]!Tabla1[[#All],[HdP Cód Nuevo]:[HdP Nombre]],2,FALSE),"")</f>
        <v/>
      </c>
      <c r="AS102" t="str">
        <f t="shared" si="3"/>
        <v/>
      </c>
    </row>
    <row r="103" spans="39:45" x14ac:dyDescent="0.25">
      <c r="AM103" s="7" t="s">
        <v>114</v>
      </c>
      <c r="AO103" s="7" t="str">
        <f>+IFERROR(VLOOKUP(AN103,Tabla1[],2,FALSE),"")</f>
        <v/>
      </c>
      <c r="AP103" t="str">
        <f>+IFERROR(VLOOKUP(AO103,[1]!Tabla_áreas[#Data],3,FALSE),"")</f>
        <v/>
      </c>
      <c r="AQ103" t="str">
        <f t="shared" si="2"/>
        <v/>
      </c>
      <c r="AR103" t="str">
        <f>IFERROR(VLOOKUP(AQ103,[1]!Tabla1[[#All],[HdP Cód Nuevo]:[HdP Nombre]],2,FALSE),"")</f>
        <v/>
      </c>
      <c r="AS103" t="str">
        <f t="shared" si="3"/>
        <v/>
      </c>
    </row>
    <row r="104" spans="39:45" x14ac:dyDescent="0.25">
      <c r="AM104" s="7" t="s">
        <v>115</v>
      </c>
      <c r="AN104" t="s">
        <v>1120</v>
      </c>
      <c r="AO104" s="7" t="str">
        <f>+IFERROR(VLOOKUP(AN104,Tabla1[],2,FALSE),"")</f>
        <v>EQU</v>
      </c>
      <c r="AP104" t="str">
        <f>+IFERROR(VLOOKUP(AO104,[1]!Tabla_áreas[#Data],3,FALSE),"")</f>
        <v/>
      </c>
      <c r="AQ104" t="str">
        <f>IF(AO104="","",AO104&amp;"-"&amp;RIGHT(AN104,5))</f>
        <v>EQU-75-05</v>
      </c>
      <c r="AR104" t="str">
        <f>IFERROR(VLOOKUP(AQ104,[1]!Tabla1[[#All],[HdP Cód Nuevo]:[HdP Nombre]],2,FALSE),"")</f>
        <v/>
      </c>
      <c r="AS104" t="str">
        <f>IF(AO104="","",$AN$4&amp;AP104&amp;"\"&amp;AQ104&amp;" "&amp;AR104&amp;$AN$5)</f>
        <v>\\SERVER2012\ingenieria de procesos\Hojas de proceso\\EQU-75-05 .xlsx</v>
      </c>
    </row>
    <row r="105" spans="39:45" x14ac:dyDescent="0.25">
      <c r="AM105" s="7" t="s">
        <v>116</v>
      </c>
      <c r="AO105" s="7" t="str">
        <f>+IFERROR(VLOOKUP(AN105,Tabla1[],2,FALSE),"")</f>
        <v/>
      </c>
      <c r="AP105" t="str">
        <f>+IFERROR(VLOOKUP(AO105,[1]!Tabla_áreas[#Data],3,FALSE),"")</f>
        <v/>
      </c>
      <c r="AQ105" t="str">
        <f>IF(AO105="","",AO105&amp;"-"&amp;RIGHT(AN105,5))</f>
        <v/>
      </c>
      <c r="AR105" t="str">
        <f>IFERROR(VLOOKUP(AQ105,[1]!Tabla1[[#All],[HdP Cód Nuevo]:[HdP Nombre]],2,FALSE),"")</f>
        <v/>
      </c>
      <c r="AS105" t="str">
        <f>IF(AO105="","",$AN$4&amp;AP105&amp;"\"&amp;AQ105&amp;" "&amp;AR105&amp;$AN$5)</f>
        <v/>
      </c>
    </row>
    <row r="106" spans="39:45" x14ac:dyDescent="0.25">
      <c r="AM106" s="7" t="s">
        <v>117</v>
      </c>
      <c r="AO106" s="7" t="str">
        <f>+IFERROR(VLOOKUP(AN106,Tabla1[],2,FALSE),"")</f>
        <v/>
      </c>
      <c r="AP106" t="str">
        <f>+IFERROR(VLOOKUP(AO106,[1]!Tabla_áreas[#Data],3,FALSE),"")</f>
        <v/>
      </c>
      <c r="AQ106" t="str">
        <f t="shared" si="2"/>
        <v/>
      </c>
      <c r="AR106" t="str">
        <f>IFERROR(VLOOKUP(AQ106,[1]!Tabla1[[#All],[HdP Cód Nuevo]:[HdP Nombre]],2,FALSE),"")</f>
        <v/>
      </c>
      <c r="AS106" t="str">
        <f t="shared" si="3"/>
        <v/>
      </c>
    </row>
    <row r="107" spans="39:45" x14ac:dyDescent="0.25">
      <c r="AM107" s="7" t="s">
        <v>118</v>
      </c>
      <c r="AN107" t="s">
        <v>764</v>
      </c>
      <c r="AO107" s="7" t="str">
        <f>+IFERROR(VLOOKUP(AN107,Tabla1[],2,FALSE),"")</f>
        <v/>
      </c>
      <c r="AP107" t="str">
        <f>+IFERROR(VLOOKUP(AO107,[1]!Tabla_áreas[#Data],3,FALSE),"")</f>
        <v/>
      </c>
      <c r="AQ107" t="str">
        <f t="shared" si="2"/>
        <v/>
      </c>
      <c r="AR107" t="str">
        <f>IFERROR(VLOOKUP(AQ107,[1]!Tabla1[[#All],[HdP Cód Nuevo]:[HdP Nombre]],2,FALSE),"")</f>
        <v/>
      </c>
      <c r="AS107" t="str">
        <f t="shared" si="3"/>
        <v/>
      </c>
    </row>
    <row r="108" spans="39:45" x14ac:dyDescent="0.25">
      <c r="AM108" s="7" t="s">
        <v>119</v>
      </c>
      <c r="AN108" t="s">
        <v>1074</v>
      </c>
      <c r="AO108" s="7" t="str">
        <f>+IFERROR(VLOOKUP(AN108,Tabla1[],2,FALSE),"")</f>
        <v>EMB</v>
      </c>
      <c r="AP108" t="str">
        <f>+IFERROR(VLOOKUP(AO108,[1]!Tabla_áreas[#Data],3,FALSE),"")</f>
        <v/>
      </c>
      <c r="AQ108" t="str">
        <f t="shared" si="2"/>
        <v>EMB-05-05</v>
      </c>
      <c r="AR108" t="str">
        <f>IFERROR(VLOOKUP(AQ108,[1]!Tabla1[[#All],[HdP Cód Nuevo]:[HdP Nombre]],2,FALSE),"")</f>
        <v/>
      </c>
      <c r="AS108" t="str">
        <f t="shared" si="3"/>
        <v>\\SERVER2012\ingenieria de procesos\Hojas de proceso\\EMB-05-05 .xlsx</v>
      </c>
    </row>
    <row r="109" spans="39:45" x14ac:dyDescent="0.25">
      <c r="AM109" s="7" t="s">
        <v>120</v>
      </c>
      <c r="AN109" t="s">
        <v>813</v>
      </c>
      <c r="AO109" s="7" t="str">
        <f>+IFERROR(VLOOKUP(AN109,Tabla1[],2,FALSE),"")</f>
        <v>EMB</v>
      </c>
      <c r="AP109" t="str">
        <f>+IFERROR(VLOOKUP(AO109,[1]!Tabla_áreas[#Data],3,FALSE),"")</f>
        <v/>
      </c>
      <c r="AQ109" t="str">
        <f t="shared" si="2"/>
        <v>EMB-15-01</v>
      </c>
      <c r="AR109" t="str">
        <f>IFERROR(VLOOKUP(AQ109,[1]!Tabla1[[#All],[HdP Cód Nuevo]:[HdP Nombre]],2,FALSE),"")</f>
        <v/>
      </c>
      <c r="AS109" t="str">
        <f t="shared" si="3"/>
        <v>\\SERVER2012\ingenieria de procesos\Hojas de proceso\\EMB-15-01 .xlsx</v>
      </c>
    </row>
    <row r="110" spans="39:45" x14ac:dyDescent="0.25">
      <c r="AM110" s="7" t="s">
        <v>121</v>
      </c>
      <c r="AN110" t="s">
        <v>1233</v>
      </c>
      <c r="AO110" s="7" t="str">
        <f>+IFERROR(VLOOKUP(AN110,Tabla1[],2,FALSE),"")</f>
        <v>EMB</v>
      </c>
      <c r="AP110" t="str">
        <f>+IFERROR(VLOOKUP(AO110,[1]!Tabla_áreas[#Data],3,FALSE),"")</f>
        <v/>
      </c>
      <c r="AQ110" t="str">
        <f t="shared" si="2"/>
        <v>EMB-10-10</v>
      </c>
      <c r="AR110" t="str">
        <f>IFERROR(VLOOKUP(AQ110,[1]!Tabla1[[#All],[HdP Cód Nuevo]:[HdP Nombre]],2,FALSE),"")</f>
        <v/>
      </c>
      <c r="AS110" t="str">
        <f t="shared" si="3"/>
        <v>\\SERVER2012\ingenieria de procesos\Hojas de proceso\\EMB-10-10 .xlsx</v>
      </c>
    </row>
    <row r="111" spans="39:45" x14ac:dyDescent="0.25">
      <c r="AM111" s="7" t="s">
        <v>122</v>
      </c>
      <c r="AO111" s="7" t="str">
        <f>+IFERROR(VLOOKUP(AN111,Tabla1[],2,FALSE),"")</f>
        <v/>
      </c>
      <c r="AP111" t="str">
        <f>+IFERROR(VLOOKUP(AO111,[1]!Tabla_áreas[#Data],3,FALSE),"")</f>
        <v/>
      </c>
      <c r="AQ111" t="str">
        <f t="shared" si="2"/>
        <v/>
      </c>
      <c r="AR111" t="str">
        <f>IFERROR(VLOOKUP(AQ111,[1]!Tabla1[[#All],[HdP Cód Nuevo]:[HdP Nombre]],2,FALSE),"")</f>
        <v/>
      </c>
      <c r="AS111" t="str">
        <f t="shared" si="3"/>
        <v/>
      </c>
    </row>
    <row r="112" spans="39:45" x14ac:dyDescent="0.25">
      <c r="AM112" s="7" t="s">
        <v>123</v>
      </c>
      <c r="AO112" s="7" t="str">
        <f>+IFERROR(VLOOKUP(AN112,Tabla1[],2,FALSE),"")</f>
        <v/>
      </c>
      <c r="AP112" t="str">
        <f>+IFERROR(VLOOKUP(AO112,[1]!Tabla_áreas[#Data],3,FALSE),"")</f>
        <v/>
      </c>
      <c r="AQ112" t="str">
        <f t="shared" si="2"/>
        <v/>
      </c>
      <c r="AR112" t="str">
        <f>IFERROR(VLOOKUP(AQ112,[1]!Tabla1[[#All],[HdP Cód Nuevo]:[HdP Nombre]],2,FALSE),"")</f>
        <v/>
      </c>
      <c r="AS112" t="str">
        <f t="shared" si="3"/>
        <v/>
      </c>
    </row>
    <row r="113" spans="39:45" x14ac:dyDescent="0.25">
      <c r="AM113" s="7" t="s">
        <v>124</v>
      </c>
      <c r="AO113" s="7" t="str">
        <f>+IFERROR(VLOOKUP(AN113,Tabla1[],2,FALSE),"")</f>
        <v/>
      </c>
      <c r="AP113" t="str">
        <f>+IFERROR(VLOOKUP(AO113,[1]!Tabla_áreas[#Data],3,FALSE),"")</f>
        <v/>
      </c>
      <c r="AQ113" t="str">
        <f t="shared" si="2"/>
        <v/>
      </c>
      <c r="AR113" t="str">
        <f>IFERROR(VLOOKUP(AQ113,[1]!Tabla1[[#All],[HdP Cód Nuevo]:[HdP Nombre]],2,FALSE),"")</f>
        <v/>
      </c>
      <c r="AS113" t="str">
        <f t="shared" si="3"/>
        <v/>
      </c>
    </row>
    <row r="114" spans="39:45" x14ac:dyDescent="0.25">
      <c r="AM114" s="7" t="s">
        <v>125</v>
      </c>
      <c r="AO114" s="7" t="str">
        <f>+IFERROR(VLOOKUP(AN114,Tabla1[],2,FALSE),"")</f>
        <v/>
      </c>
      <c r="AP114" t="str">
        <f>+IFERROR(VLOOKUP(AO114,[1]!Tabla_áreas[#Data],3,FALSE),"")</f>
        <v/>
      </c>
      <c r="AQ114" t="str">
        <f t="shared" si="2"/>
        <v/>
      </c>
      <c r="AR114" t="str">
        <f>IFERROR(VLOOKUP(AQ114,[1]!Tabla1[[#All],[HdP Cód Nuevo]:[HdP Nombre]],2,FALSE),"")</f>
        <v/>
      </c>
      <c r="AS114" t="str">
        <f t="shared" si="3"/>
        <v/>
      </c>
    </row>
    <row r="115" spans="39:45" x14ac:dyDescent="0.25">
      <c r="AM115" s="7" t="s">
        <v>126</v>
      </c>
      <c r="AO115" s="7" t="str">
        <f>+IFERROR(VLOOKUP(AN115,Tabla1[],2,FALSE),"")</f>
        <v/>
      </c>
      <c r="AP115" t="str">
        <f>+IFERROR(VLOOKUP(AO115,[1]!Tabla_áreas[#Data],3,FALSE),"")</f>
        <v/>
      </c>
      <c r="AQ115" t="str">
        <f t="shared" si="2"/>
        <v/>
      </c>
      <c r="AR115" t="str">
        <f>IFERROR(VLOOKUP(AQ115,[1]!Tabla1[[#All],[HdP Cód Nuevo]:[HdP Nombre]],2,FALSE),"")</f>
        <v/>
      </c>
      <c r="AS115" t="str">
        <f t="shared" si="3"/>
        <v/>
      </c>
    </row>
    <row r="116" spans="39:45" x14ac:dyDescent="0.25">
      <c r="AM116" s="7" t="s">
        <v>127</v>
      </c>
      <c r="AO116" s="7" t="str">
        <f>+IFERROR(VLOOKUP(AN116,Tabla1[],2,FALSE),"")</f>
        <v/>
      </c>
      <c r="AP116" t="str">
        <f>+IFERROR(VLOOKUP(AO116,[1]!Tabla_áreas[#Data],3,FALSE),"")</f>
        <v/>
      </c>
      <c r="AQ116" t="str">
        <f t="shared" si="2"/>
        <v/>
      </c>
      <c r="AR116" t="str">
        <f>IFERROR(VLOOKUP(AQ116,[1]!Tabla1[[#All],[HdP Cód Nuevo]:[HdP Nombre]],2,FALSE),"")</f>
        <v/>
      </c>
      <c r="AS116" t="str">
        <f t="shared" si="3"/>
        <v/>
      </c>
    </row>
    <row r="117" spans="39:45" x14ac:dyDescent="0.25">
      <c r="AM117" s="7" t="s">
        <v>128</v>
      </c>
      <c r="AO117" s="7" t="str">
        <f>+IFERROR(VLOOKUP(AN117,Tabla1[],2,FALSE),"")</f>
        <v/>
      </c>
      <c r="AP117" t="str">
        <f>+IFERROR(VLOOKUP(AO117,[1]!Tabla_áreas[#Data],3,FALSE),"")</f>
        <v/>
      </c>
      <c r="AQ117" t="str">
        <f t="shared" si="2"/>
        <v/>
      </c>
      <c r="AR117" t="str">
        <f>IFERROR(VLOOKUP(AQ117,[1]!Tabla1[[#All],[HdP Cód Nuevo]:[HdP Nombre]],2,FALSE),"")</f>
        <v/>
      </c>
      <c r="AS117" t="str">
        <f t="shared" si="3"/>
        <v/>
      </c>
    </row>
    <row r="118" spans="39:45" x14ac:dyDescent="0.25">
      <c r="AM118" s="7" t="s">
        <v>129</v>
      </c>
      <c r="AO118" s="7" t="str">
        <f>+IFERROR(VLOOKUP(AN118,Tabla1[],2,FALSE),"")</f>
        <v/>
      </c>
      <c r="AP118" t="str">
        <f>+IFERROR(VLOOKUP(AO118,[1]!Tabla_áreas[#Data],3,FALSE),"")</f>
        <v/>
      </c>
      <c r="AQ118" t="str">
        <f t="shared" si="2"/>
        <v/>
      </c>
      <c r="AR118" t="str">
        <f>IFERROR(VLOOKUP(AQ118,[1]!Tabla1[[#All],[HdP Cód Nuevo]:[HdP Nombre]],2,FALSE),"")</f>
        <v/>
      </c>
      <c r="AS118" t="str">
        <f t="shared" si="3"/>
        <v/>
      </c>
    </row>
    <row r="119" spans="39:45" x14ac:dyDescent="0.25">
      <c r="AM119" s="7" t="s">
        <v>130</v>
      </c>
      <c r="AO119" s="7" t="str">
        <f>+IFERROR(VLOOKUP(AN119,Tabla1[],2,FALSE),"")</f>
        <v/>
      </c>
      <c r="AP119" t="str">
        <f>+IFERROR(VLOOKUP(AO119,[1]!Tabla_áreas[#Data],3,FALSE),"")</f>
        <v/>
      </c>
      <c r="AQ119" t="str">
        <f t="shared" si="2"/>
        <v/>
      </c>
      <c r="AR119" t="str">
        <f>IFERROR(VLOOKUP(AQ119,[1]!Tabla1[[#All],[HdP Cód Nuevo]:[HdP Nombre]],2,FALSE),"")</f>
        <v/>
      </c>
      <c r="AS119" t="str">
        <f t="shared" si="3"/>
        <v/>
      </c>
    </row>
    <row r="120" spans="39:45" x14ac:dyDescent="0.25">
      <c r="AM120" s="7" t="s">
        <v>131</v>
      </c>
      <c r="AN120" t="s">
        <v>775</v>
      </c>
      <c r="AO120" s="7" t="str">
        <f>+IFERROR(VLOOKUP(AN120,Tabla1[],2,FALSE),"")</f>
        <v>CON</v>
      </c>
      <c r="AP120" t="str">
        <f>+IFERROR(VLOOKUP(AO120,[1]!Tabla_áreas[#Data],3,FALSE),"")</f>
        <v/>
      </c>
      <c r="AQ120" t="str">
        <f t="shared" si="2"/>
        <v>CON-05-01</v>
      </c>
      <c r="AR120" t="str">
        <f>IFERROR(VLOOKUP(AQ120,[1]!Tabla1[[#All],[HdP Cód Nuevo]:[HdP Nombre]],2,FALSE),"")</f>
        <v/>
      </c>
      <c r="AS120" t="str">
        <f t="shared" si="3"/>
        <v>\\SERVER2012\ingenieria de procesos\Hojas de proceso\\CON-05-01 .xlsx</v>
      </c>
    </row>
    <row r="121" spans="39:45" x14ac:dyDescent="0.25">
      <c r="AM121" s="7" t="s">
        <v>132</v>
      </c>
      <c r="AO121" s="7" t="str">
        <f>+IFERROR(VLOOKUP(AN121,Tabla1[],2,FALSE),"")</f>
        <v/>
      </c>
      <c r="AP121" t="str">
        <f>+IFERROR(VLOOKUP(AO121,[1]!Tabla_áreas[#Data],3,FALSE),"")</f>
        <v/>
      </c>
      <c r="AQ121" t="str">
        <f t="shared" si="2"/>
        <v/>
      </c>
      <c r="AR121" t="str">
        <f>IFERROR(VLOOKUP(AQ121,[1]!Tabla1[[#All],[HdP Cód Nuevo]:[HdP Nombre]],2,FALSE),"")</f>
        <v/>
      </c>
      <c r="AS121" t="str">
        <f t="shared" si="3"/>
        <v/>
      </c>
    </row>
    <row r="122" spans="39:45" x14ac:dyDescent="0.25">
      <c r="AM122" s="7" t="s">
        <v>133</v>
      </c>
      <c r="AN122" t="s">
        <v>821</v>
      </c>
      <c r="AO122" s="7" t="str">
        <f>+IFERROR(VLOOKUP(AN122,Tabla1[],2,FALSE),"")</f>
        <v/>
      </c>
      <c r="AP122" t="str">
        <f>+IFERROR(VLOOKUP(AO122,[1]!Tabla_áreas[#Data],3,FALSE),"")</f>
        <v/>
      </c>
      <c r="AQ122" t="str">
        <f t="shared" si="2"/>
        <v/>
      </c>
      <c r="AR122" t="str">
        <f>IFERROR(VLOOKUP(AQ122,[1]!Tabla1[[#All],[HdP Cód Nuevo]:[HdP Nombre]],2,FALSE),"")</f>
        <v/>
      </c>
      <c r="AS122" t="str">
        <f t="shared" si="3"/>
        <v/>
      </c>
    </row>
    <row r="123" spans="39:45" x14ac:dyDescent="0.25">
      <c r="AM123" s="7" t="s">
        <v>134</v>
      </c>
      <c r="AN123" t="s">
        <v>822</v>
      </c>
      <c r="AO123" s="7" t="str">
        <f>+IFERROR(VLOOKUP(AN123,Tabla1[],2,FALSE),"")</f>
        <v/>
      </c>
      <c r="AP123" t="str">
        <f>+IFERROR(VLOOKUP(AO123,[1]!Tabla_áreas[#Data],3,FALSE),"")</f>
        <v/>
      </c>
      <c r="AQ123" t="str">
        <f t="shared" si="2"/>
        <v/>
      </c>
      <c r="AR123" t="str">
        <f>IFERROR(VLOOKUP(AQ123,[1]!Tabla1[[#All],[HdP Cód Nuevo]:[HdP Nombre]],2,FALSE),"")</f>
        <v/>
      </c>
      <c r="AS123" t="str">
        <f t="shared" si="3"/>
        <v/>
      </c>
    </row>
    <row r="124" spans="39:45" x14ac:dyDescent="0.25">
      <c r="AM124" s="7" t="s">
        <v>135</v>
      </c>
      <c r="AN124" t="s">
        <v>787</v>
      </c>
      <c r="AO124" s="7" t="str">
        <f>+IFERROR(VLOOKUP(AN124,Tabla1[],2,FALSE),"")</f>
        <v>CON</v>
      </c>
      <c r="AP124" t="str">
        <f>+IFERROR(VLOOKUP(AO124,[1]!Tabla_áreas[#Data],3,FALSE),"")</f>
        <v/>
      </c>
      <c r="AQ124" t="str">
        <f t="shared" si="2"/>
        <v>CON-01-01</v>
      </c>
      <c r="AR124" t="str">
        <f>IFERROR(VLOOKUP(AQ124,[1]!Tabla1[[#All],[HdP Cód Nuevo]:[HdP Nombre]],2,FALSE),"")</f>
        <v/>
      </c>
      <c r="AS124" t="str">
        <f t="shared" si="3"/>
        <v>\\SERVER2012\ingenieria de procesos\Hojas de proceso\\CON-01-01 .xlsx</v>
      </c>
    </row>
    <row r="125" spans="39:45" x14ac:dyDescent="0.25">
      <c r="AM125" s="7" t="s">
        <v>136</v>
      </c>
      <c r="AO125" s="7" t="str">
        <f>+IFERROR(VLOOKUP(AN125,Tabla1[],2,FALSE),"")</f>
        <v/>
      </c>
      <c r="AP125" t="str">
        <f>+IFERROR(VLOOKUP(AO125,[1]!Tabla_áreas[#Data],3,FALSE),"")</f>
        <v/>
      </c>
      <c r="AQ125" t="str">
        <f t="shared" si="2"/>
        <v/>
      </c>
      <c r="AR125" t="str">
        <f>IFERROR(VLOOKUP(AQ125,[1]!Tabla1[[#All],[HdP Cód Nuevo]:[HdP Nombre]],2,FALSE),"")</f>
        <v/>
      </c>
      <c r="AS125" t="str">
        <f t="shared" si="3"/>
        <v/>
      </c>
    </row>
    <row r="126" spans="39:45" x14ac:dyDescent="0.25">
      <c r="AM126" s="7" t="s">
        <v>137</v>
      </c>
      <c r="AO126" s="7" t="str">
        <f>+IFERROR(VLOOKUP(AN126,Tabla1[],2,FALSE),"")</f>
        <v/>
      </c>
      <c r="AP126" t="str">
        <f>+IFERROR(VLOOKUP(AO126,[1]!Tabla_áreas[#Data],3,FALSE),"")</f>
        <v/>
      </c>
      <c r="AQ126" t="str">
        <f t="shared" si="2"/>
        <v/>
      </c>
      <c r="AR126" t="str">
        <f>IFERROR(VLOOKUP(AQ126,[1]!Tabla1[[#All],[HdP Cód Nuevo]:[HdP Nombre]],2,FALSE),"")</f>
        <v/>
      </c>
      <c r="AS126" t="str">
        <f t="shared" si="3"/>
        <v/>
      </c>
    </row>
    <row r="127" spans="39:45" x14ac:dyDescent="0.25">
      <c r="AM127" s="7" t="s">
        <v>138</v>
      </c>
      <c r="AO127" s="7" t="str">
        <f>+IFERROR(VLOOKUP(AN127,Tabla1[],2,FALSE),"")</f>
        <v/>
      </c>
      <c r="AP127" t="str">
        <f>+IFERROR(VLOOKUP(AO127,[1]!Tabla_áreas[#Data],3,FALSE),"")</f>
        <v/>
      </c>
      <c r="AQ127" t="str">
        <f t="shared" si="2"/>
        <v/>
      </c>
      <c r="AR127" t="str">
        <f>IFERROR(VLOOKUP(AQ127,[1]!Tabla1[[#All],[HdP Cód Nuevo]:[HdP Nombre]],2,FALSE),"")</f>
        <v/>
      </c>
      <c r="AS127" t="str">
        <f t="shared" si="3"/>
        <v/>
      </c>
    </row>
    <row r="128" spans="39:45" x14ac:dyDescent="0.25">
      <c r="AM128" s="7" t="s">
        <v>139</v>
      </c>
      <c r="AO128" s="7" t="str">
        <f>+IFERROR(VLOOKUP(AN128,Tabla1[],2,FALSE),"")</f>
        <v/>
      </c>
      <c r="AP128" t="str">
        <f>+IFERROR(VLOOKUP(AO128,[1]!Tabla_áreas[#Data],3,FALSE),"")</f>
        <v/>
      </c>
      <c r="AQ128" t="str">
        <f t="shared" si="2"/>
        <v/>
      </c>
      <c r="AR128" t="str">
        <f>IFERROR(VLOOKUP(AQ128,[1]!Tabla1[[#All],[HdP Cód Nuevo]:[HdP Nombre]],2,FALSE),"")</f>
        <v/>
      </c>
      <c r="AS128" t="str">
        <f t="shared" si="3"/>
        <v/>
      </c>
    </row>
    <row r="129" spans="39:45" x14ac:dyDescent="0.25">
      <c r="AM129" s="7" t="s">
        <v>140</v>
      </c>
      <c r="AO129" s="7" t="str">
        <f>+IFERROR(VLOOKUP(AN129,Tabla1[],2,FALSE),"")</f>
        <v/>
      </c>
      <c r="AP129" t="str">
        <f>+IFERROR(VLOOKUP(AO129,[1]!Tabla_áreas[#Data],3,FALSE),"")</f>
        <v/>
      </c>
      <c r="AQ129" t="str">
        <f t="shared" si="2"/>
        <v/>
      </c>
      <c r="AR129" t="str">
        <f>IFERROR(VLOOKUP(AQ129,[1]!Tabla1[[#All],[HdP Cód Nuevo]:[HdP Nombre]],2,FALSE),"")</f>
        <v/>
      </c>
      <c r="AS129" t="str">
        <f t="shared" si="3"/>
        <v/>
      </c>
    </row>
    <row r="130" spans="39:45" x14ac:dyDescent="0.25">
      <c r="AM130" s="7" t="s">
        <v>141</v>
      </c>
      <c r="AO130" s="7" t="str">
        <f>+IFERROR(VLOOKUP(AN130,Tabla1[],2,FALSE),"")</f>
        <v/>
      </c>
      <c r="AP130" t="str">
        <f>+IFERROR(VLOOKUP(AO130,[1]!Tabla_áreas[#Data],3,FALSE),"")</f>
        <v/>
      </c>
      <c r="AQ130" t="str">
        <f t="shared" si="2"/>
        <v/>
      </c>
      <c r="AR130" t="str">
        <f>IFERROR(VLOOKUP(AQ130,[1]!Tabla1[[#All],[HdP Cód Nuevo]:[HdP Nombre]],2,FALSE),"")</f>
        <v/>
      </c>
      <c r="AS130" t="str">
        <f t="shared" si="3"/>
        <v/>
      </c>
    </row>
    <row r="131" spans="39:45" x14ac:dyDescent="0.25">
      <c r="AM131" s="7" t="s">
        <v>142</v>
      </c>
      <c r="AN131" t="s">
        <v>1031</v>
      </c>
      <c r="AO131" s="7" t="str">
        <f>+IFERROR(VLOOKUP(AN131,Tabla1[],2,FALSE),"")</f>
        <v>TER</v>
      </c>
      <c r="AP131" t="str">
        <f>+IFERROR(VLOOKUP(AO131,[1]!Tabla_áreas[#Data],3,FALSE),"")</f>
        <v/>
      </c>
      <c r="AQ131" t="str">
        <f t="shared" si="2"/>
        <v>TER-10-35</v>
      </c>
      <c r="AR131" t="str">
        <f>IFERROR(VLOOKUP(AQ131,[1]!Tabla1[[#All],[HdP Cód Nuevo]:[HdP Nombre]],2,FALSE),"")</f>
        <v/>
      </c>
      <c r="AS131" t="str">
        <f t="shared" si="3"/>
        <v>\\SERVER2012\ingenieria de procesos\Hojas de proceso\\TER-10-35 .xlsx</v>
      </c>
    </row>
    <row r="132" spans="39:45" x14ac:dyDescent="0.25">
      <c r="AM132" s="7" t="s">
        <v>143</v>
      </c>
      <c r="AN132" t="s">
        <v>765</v>
      </c>
      <c r="AO132" s="7" t="str">
        <f>+IFERROR(VLOOKUP(AN132,Tabla1[],2,FALSE),"")</f>
        <v>TER</v>
      </c>
      <c r="AP132" t="str">
        <f>+IFERROR(VLOOKUP(AO132,[1]!Tabla_áreas[#Data],3,FALSE),"")</f>
        <v/>
      </c>
      <c r="AQ132" t="str">
        <f t="shared" si="2"/>
        <v>TER-45-01</v>
      </c>
      <c r="AR132" t="str">
        <f>IFERROR(VLOOKUP(AQ132,[1]!Tabla1[[#All],[HdP Cód Nuevo]:[HdP Nombre]],2,FALSE),"")</f>
        <v/>
      </c>
      <c r="AS132" t="str">
        <f t="shared" si="3"/>
        <v>\\SERVER2012\ingenieria de procesos\Hojas de proceso\\TER-45-01 .xlsx</v>
      </c>
    </row>
    <row r="133" spans="39:45" x14ac:dyDescent="0.25">
      <c r="AM133" s="7" t="s">
        <v>144</v>
      </c>
      <c r="AN133" t="s">
        <v>766</v>
      </c>
      <c r="AO133" s="7" t="str">
        <f>+IFERROR(VLOOKUP(AN133,Tabla1[],2,FALSE),"")</f>
        <v>TER</v>
      </c>
      <c r="AP133" t="str">
        <f>+IFERROR(VLOOKUP(AO133,[1]!Tabla_áreas[#Data],3,FALSE),"")</f>
        <v/>
      </c>
      <c r="AQ133" t="str">
        <f t="shared" si="2"/>
        <v>TER-45-05</v>
      </c>
      <c r="AR133" t="str">
        <f>IFERROR(VLOOKUP(AQ133,[1]!Tabla1[[#All],[HdP Cód Nuevo]:[HdP Nombre]],2,FALSE),"")</f>
        <v/>
      </c>
      <c r="AS133" t="str">
        <f t="shared" si="3"/>
        <v>\\SERVER2012\ingenieria de procesos\Hojas de proceso\\TER-45-05 .xlsx</v>
      </c>
    </row>
    <row r="134" spans="39:45" x14ac:dyDescent="0.25">
      <c r="AM134" s="7" t="s">
        <v>145</v>
      </c>
      <c r="AN134" t="s">
        <v>1230</v>
      </c>
      <c r="AO134" s="7" t="str">
        <f>+IFERROR(VLOOKUP(AN134,Tabla1[],2,FALSE),"")</f>
        <v>TER</v>
      </c>
      <c r="AP134" t="str">
        <f>+IFERROR(VLOOKUP(AO134,[1]!Tabla_áreas[#Data],3,FALSE),"")</f>
        <v/>
      </c>
      <c r="AQ134" t="str">
        <f t="shared" si="2"/>
        <v>TER-30-05</v>
      </c>
      <c r="AR134" t="str">
        <f>IFERROR(VLOOKUP(AQ134,[1]!Tabla1[[#All],[HdP Cód Nuevo]:[HdP Nombre]],2,FALSE),"")</f>
        <v/>
      </c>
      <c r="AS134" t="str">
        <f t="shared" si="3"/>
        <v>\\SERVER2012\ingenieria de procesos\Hojas de proceso\\TER-30-05 .xlsx</v>
      </c>
    </row>
    <row r="135" spans="39:45" x14ac:dyDescent="0.25">
      <c r="AM135" s="7" t="s">
        <v>146</v>
      </c>
      <c r="AN135" t="s">
        <v>802</v>
      </c>
      <c r="AO135" s="7" t="str">
        <f>+IFERROR(VLOOKUP(AN135,Tabla1[],2,FALSE),"")</f>
        <v>TER</v>
      </c>
      <c r="AP135" t="str">
        <f>+IFERROR(VLOOKUP(AO135,[1]!Tabla_áreas[#Data],3,FALSE),"")</f>
        <v/>
      </c>
      <c r="AQ135" t="str">
        <f t="shared" si="2"/>
        <v>TER-40-01</v>
      </c>
      <c r="AR135" t="str">
        <f>IFERROR(VLOOKUP(AQ135,[1]!Tabla1[[#All],[HdP Cód Nuevo]:[HdP Nombre]],2,FALSE),"")</f>
        <v/>
      </c>
      <c r="AS135" t="str">
        <f t="shared" si="3"/>
        <v>\\SERVER2012\ingenieria de procesos\Hojas de proceso\\TER-40-01 .xlsx</v>
      </c>
    </row>
    <row r="136" spans="39:45" x14ac:dyDescent="0.25">
      <c r="AM136" s="7" t="s">
        <v>147</v>
      </c>
      <c r="AN136" t="s">
        <v>816</v>
      </c>
      <c r="AO136" s="7" t="str">
        <f>+IFERROR(VLOOKUP(AN136,Tabla1[],2,FALSE),"")</f>
        <v/>
      </c>
      <c r="AP136" t="str">
        <f>+IFERROR(VLOOKUP(AO136,[1]!Tabla_áreas[#Data],3,FALSE),"")</f>
        <v/>
      </c>
      <c r="AQ136" t="str">
        <f t="shared" si="2"/>
        <v/>
      </c>
      <c r="AR136" t="str">
        <f>IFERROR(VLOOKUP(AQ136,[1]!Tabla1[[#All],[HdP Cód Nuevo]:[HdP Nombre]],2,FALSE),"")</f>
        <v/>
      </c>
      <c r="AS136" t="str">
        <f t="shared" si="3"/>
        <v/>
      </c>
    </row>
    <row r="137" spans="39:45" x14ac:dyDescent="0.25">
      <c r="AM137" s="7" t="s">
        <v>148</v>
      </c>
      <c r="AN137" t="s">
        <v>788</v>
      </c>
      <c r="AO137" s="7" t="str">
        <f>+IFERROR(VLOOKUP(AN137,Tabla1[],2,FALSE),"")</f>
        <v>TER</v>
      </c>
      <c r="AP137" t="str">
        <f>+IFERROR(VLOOKUP(AO137,[1]!Tabla_áreas[#Data],3,FALSE),"")</f>
        <v/>
      </c>
      <c r="AQ137" t="str">
        <f t="shared" si="2"/>
        <v>TER-15-05</v>
      </c>
      <c r="AR137" t="str">
        <f>IFERROR(VLOOKUP(AQ137,[1]!Tabla1[[#All],[HdP Cód Nuevo]:[HdP Nombre]],2,FALSE),"")</f>
        <v/>
      </c>
      <c r="AS137" t="str">
        <f t="shared" si="3"/>
        <v>\\SERVER2012\ingenieria de procesos\Hojas de proceso\\TER-15-05 .xlsx</v>
      </c>
    </row>
    <row r="138" spans="39:45" x14ac:dyDescent="0.25">
      <c r="AM138" s="7" t="s">
        <v>149</v>
      </c>
      <c r="AN138" t="s">
        <v>1030</v>
      </c>
      <c r="AO138" s="7" t="str">
        <f>+IFERROR(VLOOKUP(AN138,Tabla1[],2,FALSE),"")</f>
        <v>TER</v>
      </c>
      <c r="AP138" t="str">
        <f>+IFERROR(VLOOKUP(AO138,[1]!Tabla_áreas[#Data],3,FALSE),"")</f>
        <v/>
      </c>
      <c r="AQ138" t="str">
        <f t="shared" ref="AQ138:AQ201" si="4">IF(AO138="","",AO138&amp;"-"&amp;RIGHT(AN138,5))</f>
        <v>TER-15-10</v>
      </c>
      <c r="AR138" t="str">
        <f>IFERROR(VLOOKUP(AQ138,[1]!Tabla1[[#All],[HdP Cód Nuevo]:[HdP Nombre]],2,FALSE),"")</f>
        <v/>
      </c>
      <c r="AS138" t="str">
        <f t="shared" ref="AS138:AS201" si="5">IF(AO138="","",$AN$4&amp;AP138&amp;"\"&amp;AQ138&amp;" "&amp;AR138&amp;$AN$5)</f>
        <v>\\SERVER2012\ingenieria de procesos\Hojas de proceso\\TER-15-10 .xlsx</v>
      </c>
    </row>
    <row r="139" spans="39:45" x14ac:dyDescent="0.25">
      <c r="AM139" s="7" t="s">
        <v>150</v>
      </c>
      <c r="AN139" t="s">
        <v>793</v>
      </c>
      <c r="AO139" s="7" t="str">
        <f>+IFERROR(VLOOKUP(AN139,Tabla1[],2,FALSE),"")</f>
        <v>TER</v>
      </c>
      <c r="AP139" t="str">
        <f>+IFERROR(VLOOKUP(AO139,[1]!Tabla_áreas[#Data],3,FALSE),"")</f>
        <v/>
      </c>
      <c r="AQ139" t="str">
        <f t="shared" si="4"/>
        <v>TER-20-01</v>
      </c>
      <c r="AR139" t="str">
        <f>IFERROR(VLOOKUP(AQ139,[1]!Tabla1[[#All],[HdP Cód Nuevo]:[HdP Nombre]],2,FALSE),"")</f>
        <v/>
      </c>
      <c r="AS139" t="str">
        <f t="shared" si="5"/>
        <v>\\SERVER2012\ingenieria de procesos\Hojas de proceso\\TER-20-01 .xlsx</v>
      </c>
    </row>
    <row r="140" spans="39:45" x14ac:dyDescent="0.25">
      <c r="AM140" s="7" t="s">
        <v>151</v>
      </c>
      <c r="AN140" t="s">
        <v>795</v>
      </c>
      <c r="AO140" s="7" t="str">
        <f>+IFERROR(VLOOKUP(AN140,Tabla1[],2,FALSE),"")</f>
        <v>TER</v>
      </c>
      <c r="AP140" t="str">
        <f>+IFERROR(VLOOKUP(AO140,[1]!Tabla_áreas[#Data],3,FALSE),"")</f>
        <v/>
      </c>
      <c r="AQ140" t="str">
        <f t="shared" si="4"/>
        <v>TER-25-01</v>
      </c>
      <c r="AR140" t="str">
        <f>IFERROR(VLOOKUP(AQ140,[1]!Tabla1[[#All],[HdP Cód Nuevo]:[HdP Nombre]],2,FALSE),"")</f>
        <v/>
      </c>
      <c r="AS140" t="str">
        <f t="shared" si="5"/>
        <v>\\SERVER2012\ingenieria de procesos\Hojas de proceso\\TER-25-01 .xlsx</v>
      </c>
    </row>
    <row r="141" spans="39:45" x14ac:dyDescent="0.25">
      <c r="AM141" s="7" t="s">
        <v>152</v>
      </c>
      <c r="AN141" t="s">
        <v>1076</v>
      </c>
      <c r="AO141" s="7" t="str">
        <f>+IFERROR(VLOOKUP(AN141,Tabla1[],2,FALSE),"")</f>
        <v>EMB</v>
      </c>
      <c r="AP141" t="str">
        <f>+IFERROR(VLOOKUP(AO141,[1]!Tabla_áreas[#Data],3,FALSE),"")</f>
        <v/>
      </c>
      <c r="AQ141" t="str">
        <f t="shared" si="4"/>
        <v>EMB-01-25</v>
      </c>
      <c r="AR141" t="str">
        <f>IFERROR(VLOOKUP(AQ141,[1]!Tabla1[[#All],[HdP Cód Nuevo]:[HdP Nombre]],2,FALSE),"")</f>
        <v/>
      </c>
      <c r="AS141" t="str">
        <f t="shared" si="5"/>
        <v>\\SERVER2012\ingenieria de procesos\Hojas de proceso\\EMB-01-25 .xlsx</v>
      </c>
    </row>
    <row r="142" spans="39:45" x14ac:dyDescent="0.25">
      <c r="AM142" s="7" t="s">
        <v>153</v>
      </c>
      <c r="AO142" s="7" t="str">
        <f>+IFERROR(VLOOKUP(AN142,Tabla1[],2,FALSE),"")</f>
        <v/>
      </c>
      <c r="AP142" t="str">
        <f>+IFERROR(VLOOKUP(AO142,[1]!Tabla_áreas[#Data],3,FALSE),"")</f>
        <v/>
      </c>
      <c r="AQ142" t="str">
        <f t="shared" si="4"/>
        <v/>
      </c>
      <c r="AR142" t="str">
        <f>IFERROR(VLOOKUP(AQ142,[1]!Tabla1[[#All],[HdP Cód Nuevo]:[HdP Nombre]],2,FALSE),"")</f>
        <v/>
      </c>
      <c r="AS142" t="str">
        <f t="shared" si="5"/>
        <v/>
      </c>
    </row>
    <row r="143" spans="39:45" x14ac:dyDescent="0.25">
      <c r="AM143" s="7" t="s">
        <v>154</v>
      </c>
      <c r="AN143" t="s">
        <v>1029</v>
      </c>
      <c r="AO143" s="7" t="str">
        <f>+IFERROR(VLOOKUP(AN143,Tabla1[],2,FALSE),"")</f>
        <v>TER</v>
      </c>
      <c r="AP143" t="str">
        <f>+IFERROR(VLOOKUP(AO143,[1]!Tabla_áreas[#Data],3,FALSE),"")</f>
        <v/>
      </c>
      <c r="AQ143" t="str">
        <f t="shared" si="4"/>
        <v>TER-10-30</v>
      </c>
      <c r="AR143" t="str">
        <f>IFERROR(VLOOKUP(AQ143,[1]!Tabla1[[#All],[HdP Cód Nuevo]:[HdP Nombre]],2,FALSE),"")</f>
        <v/>
      </c>
      <c r="AS143" t="str">
        <f t="shared" si="5"/>
        <v>\\SERVER2012\ingenieria de procesos\Hojas de proceso\\TER-10-30 .xlsx</v>
      </c>
    </row>
    <row r="144" spans="39:45" x14ac:dyDescent="0.25">
      <c r="AM144" s="7" t="s">
        <v>155</v>
      </c>
      <c r="AN144" t="s">
        <v>881</v>
      </c>
      <c r="AO144" s="7" t="str">
        <f>+IFERROR(VLOOKUP(AN144,Tabla1[],2,FALSE),"")</f>
        <v>EMB</v>
      </c>
      <c r="AP144" t="str">
        <f>+IFERROR(VLOOKUP(AO144,[1]!Tabla_áreas[#Data],3,FALSE),"")</f>
        <v/>
      </c>
      <c r="AQ144" t="str">
        <f t="shared" si="4"/>
        <v>EMB-01-20</v>
      </c>
      <c r="AR144" t="str">
        <f>IFERROR(VLOOKUP(AQ144,[1]!Tabla1[[#All],[HdP Cód Nuevo]:[HdP Nombre]],2,FALSE),"")</f>
        <v/>
      </c>
      <c r="AS144" t="str">
        <f t="shared" si="5"/>
        <v>\\SERVER2012\ingenieria de procesos\Hojas de proceso\\EMB-01-20 .xlsx</v>
      </c>
    </row>
    <row r="145" spans="39:45" x14ac:dyDescent="0.25">
      <c r="AM145" s="7" t="s">
        <v>156</v>
      </c>
      <c r="AO145" s="7" t="str">
        <f>+IFERROR(VLOOKUP(AN145,Tabla1[],2,FALSE),"")</f>
        <v/>
      </c>
      <c r="AP145" t="str">
        <f>+IFERROR(VLOOKUP(AO145,[1]!Tabla_áreas[#Data],3,FALSE),"")</f>
        <v/>
      </c>
      <c r="AQ145" t="str">
        <f t="shared" si="4"/>
        <v/>
      </c>
      <c r="AR145" t="str">
        <f>IFERROR(VLOOKUP(AQ145,[1]!Tabla1[[#All],[HdP Cód Nuevo]:[HdP Nombre]],2,FALSE),"")</f>
        <v/>
      </c>
      <c r="AS145" t="str">
        <f t="shared" si="5"/>
        <v/>
      </c>
    </row>
    <row r="146" spans="39:45" x14ac:dyDescent="0.25">
      <c r="AM146" s="7" t="s">
        <v>157</v>
      </c>
      <c r="AO146" s="7" t="str">
        <f>+IFERROR(VLOOKUP(AN146,Tabla1[],2,FALSE),"")</f>
        <v/>
      </c>
      <c r="AP146" t="str">
        <f>+IFERROR(VLOOKUP(AO146,[1]!Tabla_áreas[#Data],3,FALSE),"")</f>
        <v/>
      </c>
      <c r="AQ146" t="str">
        <f t="shared" si="4"/>
        <v/>
      </c>
      <c r="AR146" t="str">
        <f>IFERROR(VLOOKUP(AQ146,[1]!Tabla1[[#All],[HdP Cód Nuevo]:[HdP Nombre]],2,FALSE),"")</f>
        <v/>
      </c>
      <c r="AS146" t="str">
        <f t="shared" si="5"/>
        <v/>
      </c>
    </row>
    <row r="147" spans="39:45" x14ac:dyDescent="0.25">
      <c r="AM147" s="7" t="s">
        <v>158</v>
      </c>
      <c r="AN147" t="s">
        <v>897</v>
      </c>
      <c r="AO147" s="7" t="str">
        <f>+IFERROR(VLOOKUP(AN147,Tabla1[],2,FALSE),"")</f>
        <v>EMB</v>
      </c>
      <c r="AP147" t="str">
        <f>+IFERROR(VLOOKUP(AO147,[1]!Tabla_áreas[#Data],3,FALSE),"")</f>
        <v/>
      </c>
      <c r="AQ147" t="str">
        <f t="shared" si="4"/>
        <v>EMB-20-01</v>
      </c>
      <c r="AR147" t="str">
        <f>IFERROR(VLOOKUP(AQ147,[1]!Tabla1[[#All],[HdP Cód Nuevo]:[HdP Nombre]],2,FALSE),"")</f>
        <v/>
      </c>
      <c r="AS147" t="str">
        <f t="shared" si="5"/>
        <v>\\SERVER2012\ingenieria de procesos\Hojas de proceso\\EMB-20-01 .xlsx</v>
      </c>
    </row>
    <row r="148" spans="39:45" x14ac:dyDescent="0.25">
      <c r="AM148" s="7" t="s">
        <v>159</v>
      </c>
      <c r="AO148" s="7" t="str">
        <f>+IFERROR(VLOOKUP(AN148,Tabla1[],2,FALSE),"")</f>
        <v/>
      </c>
      <c r="AP148" t="str">
        <f>+IFERROR(VLOOKUP(AO148,[1]!Tabla_áreas[#Data],3,FALSE),"")</f>
        <v/>
      </c>
      <c r="AQ148" t="str">
        <f t="shared" si="4"/>
        <v/>
      </c>
      <c r="AR148" t="str">
        <f>IFERROR(VLOOKUP(AQ148,[1]!Tabla1[[#All],[HdP Cód Nuevo]:[HdP Nombre]],2,FALSE),"")</f>
        <v/>
      </c>
      <c r="AS148" t="str">
        <f t="shared" si="5"/>
        <v/>
      </c>
    </row>
    <row r="149" spans="39:45" x14ac:dyDescent="0.25">
      <c r="AM149" s="7" t="s">
        <v>160</v>
      </c>
      <c r="AO149" s="7" t="str">
        <f>+IFERROR(VLOOKUP(AN149,Tabla1[],2,FALSE),"")</f>
        <v/>
      </c>
      <c r="AP149" t="str">
        <f>+IFERROR(VLOOKUP(AO149,[1]!Tabla_áreas[#Data],3,FALSE),"")</f>
        <v/>
      </c>
      <c r="AQ149" t="str">
        <f t="shared" si="4"/>
        <v/>
      </c>
      <c r="AR149" t="str">
        <f>IFERROR(VLOOKUP(AQ149,[1]!Tabla1[[#All],[HdP Cód Nuevo]:[HdP Nombre]],2,FALSE),"")</f>
        <v/>
      </c>
      <c r="AS149" t="str">
        <f t="shared" si="5"/>
        <v/>
      </c>
    </row>
    <row r="150" spans="39:45" x14ac:dyDescent="0.25">
      <c r="AM150" s="7" t="s">
        <v>161</v>
      </c>
      <c r="AO150" s="7" t="str">
        <f>+IFERROR(VLOOKUP(AN150,Tabla1[],2,FALSE),"")</f>
        <v/>
      </c>
      <c r="AP150" t="str">
        <f>+IFERROR(VLOOKUP(AO150,[1]!Tabla_áreas[#Data],3,FALSE),"")</f>
        <v/>
      </c>
      <c r="AQ150" t="str">
        <f t="shared" si="4"/>
        <v/>
      </c>
      <c r="AR150" t="str">
        <f>IFERROR(VLOOKUP(AQ150,[1]!Tabla1[[#All],[HdP Cód Nuevo]:[HdP Nombre]],2,FALSE),"")</f>
        <v/>
      </c>
      <c r="AS150" t="str">
        <f t="shared" si="5"/>
        <v/>
      </c>
    </row>
    <row r="151" spans="39:45" x14ac:dyDescent="0.25">
      <c r="AM151" s="7" t="s">
        <v>162</v>
      </c>
      <c r="AO151" s="7" t="str">
        <f>+IFERROR(VLOOKUP(AN151,Tabla1[],2,FALSE),"")</f>
        <v/>
      </c>
      <c r="AP151" t="str">
        <f>+IFERROR(VLOOKUP(AO151,[1]!Tabla_áreas[#Data],3,FALSE),"")</f>
        <v/>
      </c>
      <c r="AQ151" t="str">
        <f t="shared" si="4"/>
        <v/>
      </c>
      <c r="AR151" t="str">
        <f>IFERROR(VLOOKUP(AQ151,[1]!Tabla1[[#All],[HdP Cód Nuevo]:[HdP Nombre]],2,FALSE),"")</f>
        <v/>
      </c>
      <c r="AS151" t="str">
        <f t="shared" si="5"/>
        <v/>
      </c>
    </row>
    <row r="152" spans="39:45" x14ac:dyDescent="0.25">
      <c r="AM152" s="7" t="s">
        <v>163</v>
      </c>
      <c r="AO152" s="7" t="str">
        <f>+IFERROR(VLOOKUP(AN152,Tabla1[],2,FALSE),"")</f>
        <v/>
      </c>
      <c r="AP152" t="str">
        <f>+IFERROR(VLOOKUP(AO152,[1]!Tabla_áreas[#Data],3,FALSE),"")</f>
        <v/>
      </c>
      <c r="AQ152" t="str">
        <f t="shared" si="4"/>
        <v/>
      </c>
      <c r="AR152" t="str">
        <f>IFERROR(VLOOKUP(AQ152,[1]!Tabla1[[#All],[HdP Cód Nuevo]:[HdP Nombre]],2,FALSE),"")</f>
        <v/>
      </c>
      <c r="AS152" t="str">
        <f t="shared" si="5"/>
        <v/>
      </c>
    </row>
    <row r="153" spans="39:45" x14ac:dyDescent="0.25">
      <c r="AM153" s="7" t="s">
        <v>164</v>
      </c>
      <c r="AN153" t="s">
        <v>820</v>
      </c>
      <c r="AO153" s="7" t="str">
        <f>+IFERROR(VLOOKUP(AN153,Tabla1[],2,FALSE),"")</f>
        <v/>
      </c>
      <c r="AP153" t="str">
        <f>+IFERROR(VLOOKUP(AO153,[1]!Tabla_áreas[#Data],3,FALSE),"")</f>
        <v/>
      </c>
      <c r="AQ153" t="str">
        <f t="shared" si="4"/>
        <v/>
      </c>
      <c r="AR153" t="str">
        <f>IFERROR(VLOOKUP(AQ153,[1]!Tabla1[[#All],[HdP Cód Nuevo]:[HdP Nombre]],2,FALSE),"")</f>
        <v/>
      </c>
      <c r="AS153" t="str">
        <f t="shared" si="5"/>
        <v/>
      </c>
    </row>
    <row r="154" spans="39:45" x14ac:dyDescent="0.25">
      <c r="AM154" s="7" t="s">
        <v>165</v>
      </c>
      <c r="AN154" t="s">
        <v>824</v>
      </c>
      <c r="AO154" s="7" t="str">
        <f>+IFERROR(VLOOKUP(AN154,Tabla1[],2,FALSE),"")</f>
        <v/>
      </c>
      <c r="AP154" t="str">
        <f>+IFERROR(VLOOKUP(AO154,[1]!Tabla_áreas[#Data],3,FALSE),"")</f>
        <v/>
      </c>
      <c r="AQ154" t="str">
        <f t="shared" si="4"/>
        <v/>
      </c>
      <c r="AR154" t="str">
        <f>IFERROR(VLOOKUP(AQ154,[1]!Tabla1[[#All],[HdP Cód Nuevo]:[HdP Nombre]],2,FALSE),"")</f>
        <v/>
      </c>
      <c r="AS154" t="str">
        <f t="shared" si="5"/>
        <v/>
      </c>
    </row>
    <row r="155" spans="39:45" x14ac:dyDescent="0.25">
      <c r="AM155" s="7" t="s">
        <v>166</v>
      </c>
      <c r="AN155" t="s">
        <v>13</v>
      </c>
      <c r="AO155" s="7" t="str">
        <f>+IFERROR(VLOOKUP(AN155,Tabla1[],2,FALSE),"")</f>
        <v/>
      </c>
      <c r="AP155" t="str">
        <f>+IFERROR(VLOOKUP(AO155,[1]!Tabla_áreas[#Data],3,FALSE),"")</f>
        <v/>
      </c>
      <c r="AQ155" t="str">
        <f t="shared" si="4"/>
        <v/>
      </c>
      <c r="AR155" t="str">
        <f>IFERROR(VLOOKUP(AQ155,[1]!Tabla1[[#All],[HdP Cód Nuevo]:[HdP Nombre]],2,FALSE),"")</f>
        <v/>
      </c>
      <c r="AS155" t="str">
        <f t="shared" si="5"/>
        <v/>
      </c>
    </row>
    <row r="156" spans="39:45" x14ac:dyDescent="0.25">
      <c r="AM156" s="7" t="s">
        <v>167</v>
      </c>
      <c r="AN156" t="s">
        <v>926</v>
      </c>
      <c r="AO156" s="7" t="str">
        <f>+IFERROR(VLOOKUP(AN156,Tabla1[],2,FALSE),"")</f>
        <v/>
      </c>
      <c r="AP156" t="str">
        <f>+IFERROR(VLOOKUP(AO156,[1]!Tabla_áreas[#Data],3,FALSE),"")</f>
        <v/>
      </c>
      <c r="AQ156" t="str">
        <f t="shared" si="4"/>
        <v/>
      </c>
      <c r="AR156" t="str">
        <f>IFERROR(VLOOKUP(AQ156,[1]!Tabla1[[#All],[HdP Cód Nuevo]:[HdP Nombre]],2,FALSE),"")</f>
        <v/>
      </c>
      <c r="AS156" t="str">
        <f t="shared" si="5"/>
        <v/>
      </c>
    </row>
    <row r="157" spans="39:45" x14ac:dyDescent="0.25">
      <c r="AM157" s="7" t="s">
        <v>168</v>
      </c>
      <c r="AN157" t="s">
        <v>931</v>
      </c>
      <c r="AO157" s="7" t="str">
        <f>+IFERROR(VLOOKUP(AN157,Tabla1[],2,FALSE),"")</f>
        <v/>
      </c>
      <c r="AP157" t="str">
        <f>+IFERROR(VLOOKUP(AO157,[1]!Tabla_áreas[#Data],3,FALSE),"")</f>
        <v/>
      </c>
      <c r="AQ157" t="str">
        <f t="shared" si="4"/>
        <v/>
      </c>
      <c r="AR157" t="str">
        <f>IFERROR(VLOOKUP(AQ157,[1]!Tabla1[[#All],[HdP Cód Nuevo]:[HdP Nombre]],2,FALSE),"")</f>
        <v/>
      </c>
      <c r="AS157" t="str">
        <f t="shared" si="5"/>
        <v/>
      </c>
    </row>
    <row r="158" spans="39:45" x14ac:dyDescent="0.25">
      <c r="AM158" s="7" t="s">
        <v>169</v>
      </c>
      <c r="AN158" t="s">
        <v>1024</v>
      </c>
      <c r="AO158" s="7" t="str">
        <f>+IFERROR(VLOOKUP(AN158,Tabla1[],2,FALSE),"")</f>
        <v/>
      </c>
      <c r="AP158" t="str">
        <f>+IFERROR(VLOOKUP(AO158,[1]!Tabla_áreas[#Data],3,FALSE),"")</f>
        <v/>
      </c>
      <c r="AQ158" t="str">
        <f t="shared" si="4"/>
        <v/>
      </c>
      <c r="AR158" t="str">
        <f>IFERROR(VLOOKUP(AQ158,[1]!Tabla1[[#All],[HdP Cód Nuevo]:[HdP Nombre]],2,FALSE),"")</f>
        <v/>
      </c>
      <c r="AS158" t="str">
        <f t="shared" si="5"/>
        <v/>
      </c>
    </row>
    <row r="159" spans="39:45" x14ac:dyDescent="0.25">
      <c r="AM159" s="7" t="s">
        <v>170</v>
      </c>
      <c r="AO159" s="7" t="str">
        <f>+IFERROR(VLOOKUP(AN159,Tabla1[],2,FALSE),"")</f>
        <v/>
      </c>
      <c r="AP159" t="str">
        <f>+IFERROR(VLOOKUP(AO159,[1]!Tabla_áreas[#Data],3,FALSE),"")</f>
        <v/>
      </c>
      <c r="AQ159" t="str">
        <f t="shared" si="4"/>
        <v/>
      </c>
      <c r="AR159" t="str">
        <f>IFERROR(VLOOKUP(AQ159,[1]!Tabla1[[#All],[HdP Cód Nuevo]:[HdP Nombre]],2,FALSE),"")</f>
        <v/>
      </c>
      <c r="AS159" t="str">
        <f t="shared" si="5"/>
        <v/>
      </c>
    </row>
    <row r="160" spans="39:45" x14ac:dyDescent="0.25">
      <c r="AM160" s="7" t="s">
        <v>171</v>
      </c>
      <c r="AN160" t="s">
        <v>1105</v>
      </c>
      <c r="AO160" s="7" t="str">
        <f>+IFERROR(VLOOKUP(AN160,Tabla1[],2,FALSE),"")</f>
        <v>PEH</v>
      </c>
      <c r="AP160" t="str">
        <f>+IFERROR(VLOOKUP(AO160,[1]!Tabla_áreas[#Data],3,FALSE),"")</f>
        <v/>
      </c>
      <c r="AQ160" t="str">
        <f t="shared" si="4"/>
        <v>PEH-10-01</v>
      </c>
      <c r="AR160" t="str">
        <f>IFERROR(VLOOKUP(AQ160,[1]!Tabla1[[#All],[HdP Cód Nuevo]:[HdP Nombre]],2,FALSE),"")</f>
        <v/>
      </c>
      <c r="AS160" t="str">
        <f t="shared" si="5"/>
        <v>\\SERVER2012\ingenieria de procesos\Hojas de proceso\\PEH-10-01 .xlsx</v>
      </c>
    </row>
    <row r="161" spans="39:45" x14ac:dyDescent="0.25">
      <c r="AM161" s="7" t="s">
        <v>172</v>
      </c>
      <c r="AO161" s="7" t="str">
        <f>+IFERROR(VLOOKUP(AN161,Tabla1[],2,FALSE),"")</f>
        <v/>
      </c>
      <c r="AP161" t="str">
        <f>+IFERROR(VLOOKUP(AO161,[1]!Tabla_áreas[#Data],3,FALSE),"")</f>
        <v/>
      </c>
      <c r="AQ161" t="str">
        <f t="shared" si="4"/>
        <v/>
      </c>
      <c r="AR161" t="str">
        <f>IFERROR(VLOOKUP(AQ161,[1]!Tabla1[[#All],[HdP Cód Nuevo]:[HdP Nombre]],2,FALSE),"")</f>
        <v/>
      </c>
      <c r="AS161" t="str">
        <f t="shared" si="5"/>
        <v/>
      </c>
    </row>
    <row r="162" spans="39:45" x14ac:dyDescent="0.25">
      <c r="AM162" s="7" t="s">
        <v>173</v>
      </c>
      <c r="AN162" t="s">
        <v>879</v>
      </c>
      <c r="AO162" s="7" t="str">
        <f>+IFERROR(VLOOKUP(AN162,Tabla1[],2,FALSE),"")</f>
        <v>EQU</v>
      </c>
      <c r="AP162" t="str">
        <f>+IFERROR(VLOOKUP(AO162,[1]!Tabla_áreas[#Data],3,FALSE),"")</f>
        <v/>
      </c>
      <c r="AQ162" t="str">
        <f t="shared" si="4"/>
        <v>EQU-01-30</v>
      </c>
      <c r="AR162" t="str">
        <f>IFERROR(VLOOKUP(AQ162,[1]!Tabla1[[#All],[HdP Cód Nuevo]:[HdP Nombre]],2,FALSE),"")</f>
        <v/>
      </c>
      <c r="AS162" t="str">
        <f t="shared" si="5"/>
        <v>\\SERVER2012\ingenieria de procesos\Hojas de proceso\\EQU-01-30 .xlsx</v>
      </c>
    </row>
    <row r="163" spans="39:45" x14ac:dyDescent="0.25">
      <c r="AM163" s="7" t="s">
        <v>174</v>
      </c>
      <c r="AN163" t="s">
        <v>885</v>
      </c>
      <c r="AO163" s="7" t="str">
        <f>+IFERROR(VLOOKUP(AN163,Tabla1[],2,FALSE),"")</f>
        <v>EQU</v>
      </c>
      <c r="AP163" t="str">
        <f>+IFERROR(VLOOKUP(AO163,[1]!Tabla_áreas[#Data],3,FALSE),"")</f>
        <v/>
      </c>
      <c r="AQ163" t="str">
        <f t="shared" si="4"/>
        <v>EQU-01-25</v>
      </c>
      <c r="AR163" t="str">
        <f>IFERROR(VLOOKUP(AQ163,[1]!Tabla1[[#All],[HdP Cód Nuevo]:[HdP Nombre]],2,FALSE),"")</f>
        <v/>
      </c>
      <c r="AS163" t="str">
        <f t="shared" si="5"/>
        <v>\\SERVER2012\ingenieria de procesos\Hojas de proceso\\EQU-01-25 .xlsx</v>
      </c>
    </row>
    <row r="164" spans="39:45" x14ac:dyDescent="0.25">
      <c r="AM164" s="7" t="s">
        <v>175</v>
      </c>
      <c r="AN164" t="s">
        <v>909</v>
      </c>
      <c r="AO164" s="7" t="str">
        <f>+IFERROR(VLOOKUP(AN164,Tabla1[],2,FALSE),"")</f>
        <v>EQU</v>
      </c>
      <c r="AP164" t="str">
        <f>+IFERROR(VLOOKUP(AO164,[1]!Tabla_áreas[#Data],3,FALSE),"")</f>
        <v/>
      </c>
      <c r="AQ164" t="str">
        <f t="shared" si="4"/>
        <v>EQU-01-20</v>
      </c>
      <c r="AR164" t="str">
        <f>IFERROR(VLOOKUP(AQ164,[1]!Tabla1[[#All],[HdP Cód Nuevo]:[HdP Nombre]],2,FALSE),"")</f>
        <v/>
      </c>
      <c r="AS164" t="str">
        <f t="shared" si="5"/>
        <v>\\SERVER2012\ingenieria de procesos\Hojas de proceso\\EQU-01-20 .xlsx</v>
      </c>
    </row>
    <row r="165" spans="39:45" x14ac:dyDescent="0.25">
      <c r="AM165" s="7" t="s">
        <v>176</v>
      </c>
      <c r="AO165" s="7" t="str">
        <f>+IFERROR(VLOOKUP(AN165,Tabla1[],2,FALSE),"")</f>
        <v/>
      </c>
      <c r="AP165" t="str">
        <f>+IFERROR(VLOOKUP(AO165,[1]!Tabla_áreas[#Data],3,FALSE),"")</f>
        <v/>
      </c>
      <c r="AQ165" t="str">
        <f t="shared" si="4"/>
        <v/>
      </c>
      <c r="AR165" t="str">
        <f>IFERROR(VLOOKUP(AQ165,[1]!Tabla1[[#All],[HdP Cód Nuevo]:[HdP Nombre]],2,FALSE),"")</f>
        <v/>
      </c>
      <c r="AS165" t="str">
        <f t="shared" si="5"/>
        <v/>
      </c>
    </row>
    <row r="166" spans="39:45" x14ac:dyDescent="0.25">
      <c r="AM166" s="7" t="s">
        <v>177</v>
      </c>
      <c r="AO166" s="7" t="str">
        <f>+IFERROR(VLOOKUP(AN166,Tabla1[],2,FALSE),"")</f>
        <v/>
      </c>
      <c r="AP166" t="str">
        <f>+IFERROR(VLOOKUP(AO166,[1]!Tabla_áreas[#Data],3,FALSE),"")</f>
        <v/>
      </c>
      <c r="AQ166" t="str">
        <f t="shared" si="4"/>
        <v/>
      </c>
      <c r="AR166" t="str">
        <f>IFERROR(VLOOKUP(AQ166,[1]!Tabla1[[#All],[HdP Cód Nuevo]:[HdP Nombre]],2,FALSE),"")</f>
        <v/>
      </c>
      <c r="AS166" t="str">
        <f t="shared" si="5"/>
        <v/>
      </c>
    </row>
    <row r="167" spans="39:45" x14ac:dyDescent="0.25">
      <c r="AM167" s="7" t="s">
        <v>178</v>
      </c>
      <c r="AO167" s="7" t="str">
        <f>+IFERROR(VLOOKUP(AN167,Tabla1[],2,FALSE),"")</f>
        <v/>
      </c>
      <c r="AP167" t="str">
        <f>+IFERROR(VLOOKUP(AO167,[1]!Tabla_áreas[#Data],3,FALSE),"")</f>
        <v/>
      </c>
      <c r="AQ167" t="str">
        <f t="shared" si="4"/>
        <v/>
      </c>
      <c r="AR167" t="str">
        <f>IFERROR(VLOOKUP(AQ167,[1]!Tabla1[[#All],[HdP Cód Nuevo]:[HdP Nombre]],2,FALSE),"")</f>
        <v/>
      </c>
      <c r="AS167" t="str">
        <f t="shared" si="5"/>
        <v/>
      </c>
    </row>
    <row r="168" spans="39:45" x14ac:dyDescent="0.25">
      <c r="AM168" s="7" t="s">
        <v>179</v>
      </c>
      <c r="AO168" s="7" t="str">
        <f>+IFERROR(VLOOKUP(AN168,Tabla1[],2,FALSE),"")</f>
        <v/>
      </c>
      <c r="AP168" t="str">
        <f>+IFERROR(VLOOKUP(AO168,[1]!Tabla_áreas[#Data],3,FALSE),"")</f>
        <v/>
      </c>
      <c r="AQ168" t="str">
        <f t="shared" si="4"/>
        <v/>
      </c>
      <c r="AR168" t="str">
        <f>IFERROR(VLOOKUP(AQ168,[1]!Tabla1[[#All],[HdP Cód Nuevo]:[HdP Nombre]],2,FALSE),"")</f>
        <v/>
      </c>
      <c r="AS168" t="str">
        <f t="shared" si="5"/>
        <v/>
      </c>
    </row>
    <row r="169" spans="39:45" x14ac:dyDescent="0.25">
      <c r="AM169" s="7" t="s">
        <v>180</v>
      </c>
      <c r="AN169" t="s">
        <v>911</v>
      </c>
      <c r="AO169" s="7" t="str">
        <f>+IFERROR(VLOOKUP(AN169,Tabla1[],2,FALSE),"")</f>
        <v>EQU</v>
      </c>
      <c r="AP169" t="str">
        <f>+IFERROR(VLOOKUP(AO169,[1]!Tabla_áreas[#Data],3,FALSE),"")</f>
        <v/>
      </c>
      <c r="AQ169" t="str">
        <f t="shared" si="4"/>
        <v>EQU-01-35</v>
      </c>
      <c r="AR169" t="str">
        <f>IFERROR(VLOOKUP(AQ169,[1]!Tabla1[[#All],[HdP Cód Nuevo]:[HdP Nombre]],2,FALSE),"")</f>
        <v/>
      </c>
      <c r="AS169" t="str">
        <f t="shared" si="5"/>
        <v>\\SERVER2012\ingenieria de procesos\Hojas de proceso\\EQU-01-35 .xlsx</v>
      </c>
    </row>
    <row r="170" spans="39:45" x14ac:dyDescent="0.25">
      <c r="AM170" s="7" t="s">
        <v>181</v>
      </c>
      <c r="AO170" s="7" t="str">
        <f>+IFERROR(VLOOKUP(AN170,Tabla1[],2,FALSE),"")</f>
        <v/>
      </c>
      <c r="AP170" t="str">
        <f>+IFERROR(VLOOKUP(AO170,[1]!Tabla_áreas[#Data],3,FALSE),"")</f>
        <v/>
      </c>
      <c r="AQ170" t="str">
        <f t="shared" si="4"/>
        <v/>
      </c>
      <c r="AR170" t="str">
        <f>IFERROR(VLOOKUP(AQ170,[1]!Tabla1[[#All],[HdP Cód Nuevo]:[HdP Nombre]],2,FALSE),"")</f>
        <v/>
      </c>
      <c r="AS170" t="str">
        <f t="shared" si="5"/>
        <v/>
      </c>
    </row>
    <row r="171" spans="39:45" x14ac:dyDescent="0.25">
      <c r="AM171" s="7" t="s">
        <v>182</v>
      </c>
      <c r="AN171" t="s">
        <v>896</v>
      </c>
      <c r="AO171" s="7" t="str">
        <f>+IFERROR(VLOOKUP(AN171,Tabla1[],2,FALSE),"")</f>
        <v>SUB</v>
      </c>
      <c r="AP171" t="str">
        <f>+IFERROR(VLOOKUP(AO171,[1]!Tabla_áreas[#Data],3,FALSE),"")</f>
        <v/>
      </c>
      <c r="AQ171" t="str">
        <f t="shared" si="4"/>
        <v>SUB-15-01</v>
      </c>
      <c r="AR171" t="str">
        <f>IFERROR(VLOOKUP(AQ171,[1]!Tabla1[[#All],[HdP Cód Nuevo]:[HdP Nombre]],2,FALSE),"")</f>
        <v/>
      </c>
      <c r="AS171" t="str">
        <f t="shared" si="5"/>
        <v>\\SERVER2012\ingenieria de procesos\Hojas de proceso\\SUB-15-01 .xlsx</v>
      </c>
    </row>
    <row r="172" spans="39:45" x14ac:dyDescent="0.25">
      <c r="AM172" s="7" t="s">
        <v>183</v>
      </c>
      <c r="AO172" s="7" t="str">
        <f>+IFERROR(VLOOKUP(AN172,Tabla1[],2,FALSE),"")</f>
        <v/>
      </c>
      <c r="AP172" t="str">
        <f>+IFERROR(VLOOKUP(AO172,[1]!Tabla_áreas[#Data],3,FALSE),"")</f>
        <v/>
      </c>
      <c r="AQ172" t="str">
        <f t="shared" si="4"/>
        <v/>
      </c>
      <c r="AR172" t="str">
        <f>IFERROR(VLOOKUP(AQ172,[1]!Tabla1[[#All],[HdP Cód Nuevo]:[HdP Nombre]],2,FALSE),"")</f>
        <v/>
      </c>
      <c r="AS172" t="str">
        <f t="shared" si="5"/>
        <v/>
      </c>
    </row>
    <row r="173" spans="39:45" x14ac:dyDescent="0.25">
      <c r="AM173" s="7" t="s">
        <v>184</v>
      </c>
      <c r="AO173" s="7" t="str">
        <f>+IFERROR(VLOOKUP(AN173,Tabla1[],2,FALSE),"")</f>
        <v/>
      </c>
      <c r="AP173" t="str">
        <f>+IFERROR(VLOOKUP(AO173,[1]!Tabla_áreas[#Data],3,FALSE),"")</f>
        <v/>
      </c>
      <c r="AQ173" t="str">
        <f t="shared" si="4"/>
        <v/>
      </c>
      <c r="AR173" t="str">
        <f>IFERROR(VLOOKUP(AQ173,[1]!Tabla1[[#All],[HdP Cód Nuevo]:[HdP Nombre]],2,FALSE),"")</f>
        <v/>
      </c>
      <c r="AS173" t="str">
        <f t="shared" si="5"/>
        <v/>
      </c>
    </row>
    <row r="174" spans="39:45" x14ac:dyDescent="0.25">
      <c r="AM174" s="7" t="s">
        <v>185</v>
      </c>
      <c r="AN174" t="s">
        <v>912</v>
      </c>
      <c r="AO174" s="7" t="str">
        <f>+IFERROR(VLOOKUP(AN174,Tabla1[],2,FALSE),"")</f>
        <v>EQU</v>
      </c>
      <c r="AP174" t="str">
        <f>+IFERROR(VLOOKUP(AO174,[1]!Tabla_áreas[#Data],3,FALSE),"")</f>
        <v/>
      </c>
      <c r="AQ174" t="str">
        <f t="shared" si="4"/>
        <v>EQU-01-10</v>
      </c>
      <c r="AR174" t="str">
        <f>IFERROR(VLOOKUP(AQ174,[1]!Tabla1[[#All],[HdP Cód Nuevo]:[HdP Nombre]],2,FALSE),"")</f>
        <v/>
      </c>
      <c r="AS174" t="str">
        <f t="shared" si="5"/>
        <v>\\SERVER2012\ingenieria de procesos\Hojas de proceso\\EQU-01-10 .xlsx</v>
      </c>
    </row>
    <row r="175" spans="39:45" x14ac:dyDescent="0.25">
      <c r="AM175" s="7" t="s">
        <v>186</v>
      </c>
      <c r="AO175" s="7" t="str">
        <f>+IFERROR(VLOOKUP(AN175,Tabla1[],2,FALSE),"")</f>
        <v/>
      </c>
      <c r="AP175" t="str">
        <f>+IFERROR(VLOOKUP(AO175,[1]!Tabla_áreas[#Data],3,FALSE),"")</f>
        <v/>
      </c>
      <c r="AQ175" t="str">
        <f t="shared" si="4"/>
        <v/>
      </c>
      <c r="AR175" t="str">
        <f>IFERROR(VLOOKUP(AQ175,[1]!Tabla1[[#All],[HdP Cód Nuevo]:[HdP Nombre]],2,FALSE),"")</f>
        <v/>
      </c>
      <c r="AS175" t="str">
        <f t="shared" si="5"/>
        <v/>
      </c>
    </row>
    <row r="176" spans="39:45" x14ac:dyDescent="0.25">
      <c r="AM176" s="7" t="s">
        <v>187</v>
      </c>
      <c r="AO176" s="7" t="str">
        <f>+IFERROR(VLOOKUP(AN176,Tabla1[],2,FALSE),"")</f>
        <v/>
      </c>
      <c r="AP176" t="str">
        <f>+IFERROR(VLOOKUP(AO176,[1]!Tabla_áreas[#Data],3,FALSE),"")</f>
        <v/>
      </c>
      <c r="AQ176" t="str">
        <f t="shared" si="4"/>
        <v/>
      </c>
      <c r="AR176" t="str">
        <f>IFERROR(VLOOKUP(AQ176,[1]!Tabla1[[#All],[HdP Cód Nuevo]:[HdP Nombre]],2,FALSE),"")</f>
        <v/>
      </c>
      <c r="AS176" t="str">
        <f t="shared" si="5"/>
        <v/>
      </c>
    </row>
    <row r="177" spans="39:45" x14ac:dyDescent="0.25">
      <c r="AM177" s="7" t="s">
        <v>188</v>
      </c>
      <c r="AN177" t="s">
        <v>910</v>
      </c>
      <c r="AO177" s="7" t="str">
        <f>+IFERROR(VLOOKUP(AN177,Tabla1[],2,FALSE),"")</f>
        <v>EQU</v>
      </c>
      <c r="AP177" t="str">
        <f>+IFERROR(VLOOKUP(AO177,[1]!Tabla_áreas[#Data],3,FALSE),"")</f>
        <v/>
      </c>
      <c r="AQ177" t="str">
        <f t="shared" si="4"/>
        <v>EQU-01-01</v>
      </c>
      <c r="AR177" t="str">
        <f>IFERROR(VLOOKUP(AQ177,[1]!Tabla1[[#All],[HdP Cód Nuevo]:[HdP Nombre]],2,FALSE),"")</f>
        <v/>
      </c>
      <c r="AS177" t="str">
        <f t="shared" si="5"/>
        <v>\\SERVER2012\ingenieria de procesos\Hojas de proceso\\EQU-01-01 .xlsx</v>
      </c>
    </row>
    <row r="178" spans="39:45" x14ac:dyDescent="0.25">
      <c r="AM178" s="7" t="s">
        <v>189</v>
      </c>
      <c r="AO178" s="7" t="str">
        <f>+IFERROR(VLOOKUP(AN178,Tabla1[],2,FALSE),"")</f>
        <v/>
      </c>
      <c r="AP178" t="str">
        <f>+IFERROR(VLOOKUP(AO178,[1]!Tabla_áreas[#Data],3,FALSE),"")</f>
        <v/>
      </c>
      <c r="AQ178" t="str">
        <f t="shared" si="4"/>
        <v/>
      </c>
      <c r="AR178" t="str">
        <f>IFERROR(VLOOKUP(AQ178,[1]!Tabla1[[#All],[HdP Cód Nuevo]:[HdP Nombre]],2,FALSE),"")</f>
        <v/>
      </c>
      <c r="AS178" t="str">
        <f t="shared" si="5"/>
        <v/>
      </c>
    </row>
    <row r="179" spans="39:45" x14ac:dyDescent="0.25">
      <c r="AM179" s="7" t="s">
        <v>190</v>
      </c>
      <c r="AN179" t="s">
        <v>1118</v>
      </c>
      <c r="AO179" s="7" t="str">
        <f>+IFERROR(VLOOKUP(AN179,Tabla1[],2,FALSE),"")</f>
        <v>EQU</v>
      </c>
      <c r="AP179" t="str">
        <f>+IFERROR(VLOOKUP(AO179,[1]!Tabla_áreas[#Data],3,FALSE),"")</f>
        <v/>
      </c>
      <c r="AQ179" t="str">
        <f t="shared" si="4"/>
        <v>EQU-17-10</v>
      </c>
      <c r="AR179" t="str">
        <f>IFERROR(VLOOKUP(AQ179,[1]!Tabla1[[#All],[HdP Cód Nuevo]:[HdP Nombre]],2,FALSE),"")</f>
        <v/>
      </c>
      <c r="AS179" t="str">
        <f t="shared" si="5"/>
        <v>\\SERVER2012\ingenieria de procesos\Hojas de proceso\\EQU-17-10 .xlsx</v>
      </c>
    </row>
    <row r="180" spans="39:45" x14ac:dyDescent="0.25">
      <c r="AM180" s="7" t="s">
        <v>191</v>
      </c>
      <c r="AO180" s="7" t="str">
        <f>+IFERROR(VLOOKUP(AN180,Tabla1[],2,FALSE),"")</f>
        <v/>
      </c>
      <c r="AP180" t="str">
        <f>+IFERROR(VLOOKUP(AO180,[1]!Tabla_áreas[#Data],3,FALSE),"")</f>
        <v/>
      </c>
      <c r="AQ180" t="str">
        <f t="shared" si="4"/>
        <v/>
      </c>
      <c r="AR180" t="str">
        <f>IFERROR(VLOOKUP(AQ180,[1]!Tabla1[[#All],[HdP Cód Nuevo]:[HdP Nombre]],2,FALSE),"")</f>
        <v/>
      </c>
      <c r="AS180" t="str">
        <f t="shared" si="5"/>
        <v/>
      </c>
    </row>
    <row r="181" spans="39:45" x14ac:dyDescent="0.25">
      <c r="AM181" s="7" t="s">
        <v>192</v>
      </c>
      <c r="AN181" t="s">
        <v>1119</v>
      </c>
      <c r="AO181" s="7" t="str">
        <f>+IFERROR(VLOOKUP(AN181,Tabla1[],2,FALSE),"")</f>
        <v>EQU</v>
      </c>
      <c r="AP181" t="str">
        <f>+IFERROR(VLOOKUP(AO181,[1]!Tabla_áreas[#Data],3,FALSE),"")</f>
        <v/>
      </c>
      <c r="AQ181" t="str">
        <f t="shared" si="4"/>
        <v>EQU-75-01</v>
      </c>
      <c r="AR181" t="str">
        <f>IFERROR(VLOOKUP(AQ181,[1]!Tabla1[[#All],[HdP Cód Nuevo]:[HdP Nombre]],2,FALSE),"")</f>
        <v/>
      </c>
      <c r="AS181" t="str">
        <f t="shared" si="5"/>
        <v>\\SERVER2012\ingenieria de procesos\Hojas de proceso\\EQU-75-01 .xlsx</v>
      </c>
    </row>
    <row r="182" spans="39:45" x14ac:dyDescent="0.25">
      <c r="AM182" s="7" t="s">
        <v>193</v>
      </c>
      <c r="AO182" s="7" t="str">
        <f>+IFERROR(VLOOKUP(AN182,Tabla1[],2,FALSE),"")</f>
        <v/>
      </c>
      <c r="AP182" t="str">
        <f>+IFERROR(VLOOKUP(AO182,[1]!Tabla_áreas[#Data],3,FALSE),"")</f>
        <v/>
      </c>
      <c r="AQ182" t="str">
        <f t="shared" si="4"/>
        <v/>
      </c>
      <c r="AR182" t="str">
        <f>IFERROR(VLOOKUP(AQ182,[1]!Tabla1[[#All],[HdP Cód Nuevo]:[HdP Nombre]],2,FALSE),"")</f>
        <v/>
      </c>
      <c r="AS182" t="str">
        <f t="shared" si="5"/>
        <v/>
      </c>
    </row>
    <row r="183" spans="39:45" x14ac:dyDescent="0.25">
      <c r="AM183" s="7" t="s">
        <v>194</v>
      </c>
      <c r="AN183" t="s">
        <v>1026</v>
      </c>
      <c r="AO183" s="7" t="str">
        <f>+IFERROR(VLOOKUP(AN183,Tabla1[],2,FALSE),"")</f>
        <v/>
      </c>
      <c r="AP183" t="str">
        <f>+IFERROR(VLOOKUP(AO183,[1]!Tabla_áreas[#Data],3,FALSE),"")</f>
        <v/>
      </c>
      <c r="AQ183" t="str">
        <f t="shared" si="4"/>
        <v/>
      </c>
      <c r="AR183" t="str">
        <f>IFERROR(VLOOKUP(AQ183,[1]!Tabla1[[#All],[HdP Cód Nuevo]:[HdP Nombre]],2,FALSE),"")</f>
        <v/>
      </c>
      <c r="AS183" t="str">
        <f t="shared" si="5"/>
        <v/>
      </c>
    </row>
    <row r="184" spans="39:45" x14ac:dyDescent="0.25">
      <c r="AM184" s="7" t="s">
        <v>195</v>
      </c>
      <c r="AN184" t="s">
        <v>1027</v>
      </c>
      <c r="AO184" s="7" t="str">
        <f>+IFERROR(VLOOKUP(AN184,Tabla1[],2,FALSE),"")</f>
        <v/>
      </c>
      <c r="AP184" t="str">
        <f>+IFERROR(VLOOKUP(AO184,[1]!Tabla_áreas[#Data],3,FALSE),"")</f>
        <v/>
      </c>
      <c r="AQ184" t="str">
        <f t="shared" si="4"/>
        <v/>
      </c>
      <c r="AR184" t="str">
        <f>IFERROR(VLOOKUP(AQ184,[1]!Tabla1[[#All],[HdP Cód Nuevo]:[HdP Nombre]],2,FALSE),"")</f>
        <v/>
      </c>
      <c r="AS184" t="str">
        <f t="shared" si="5"/>
        <v/>
      </c>
    </row>
    <row r="185" spans="39:45" x14ac:dyDescent="0.25">
      <c r="AM185" s="7" t="s">
        <v>196</v>
      </c>
      <c r="AN185" t="s">
        <v>1028</v>
      </c>
      <c r="AO185" s="7" t="str">
        <f>+IFERROR(VLOOKUP(AN185,Tabla1[],2,FALSE),"")</f>
        <v/>
      </c>
      <c r="AP185" t="str">
        <f>+IFERROR(VLOOKUP(AO185,[1]!Tabla_áreas[#Data],3,FALSE),"")</f>
        <v/>
      </c>
      <c r="AQ185" t="str">
        <f t="shared" si="4"/>
        <v/>
      </c>
      <c r="AR185" t="str">
        <f>IFERROR(VLOOKUP(AQ185,[1]!Tabla1[[#All],[HdP Cód Nuevo]:[HdP Nombre]],2,FALSE),"")</f>
        <v/>
      </c>
      <c r="AS185" t="str">
        <f t="shared" si="5"/>
        <v/>
      </c>
    </row>
    <row r="186" spans="39:45" x14ac:dyDescent="0.25">
      <c r="AM186" s="7" t="s">
        <v>197</v>
      </c>
      <c r="AO186" s="7" t="str">
        <f>+IFERROR(VLOOKUP(AN186,Tabla1[],2,FALSE),"")</f>
        <v/>
      </c>
      <c r="AP186" t="str">
        <f>+IFERROR(VLOOKUP(AO186,[1]!Tabla_áreas[#Data],3,FALSE),"")</f>
        <v/>
      </c>
      <c r="AQ186" t="str">
        <f t="shared" si="4"/>
        <v/>
      </c>
      <c r="AR186" t="str">
        <f>IFERROR(VLOOKUP(AQ186,[1]!Tabla1[[#All],[HdP Cód Nuevo]:[HdP Nombre]],2,FALSE),"")</f>
        <v/>
      </c>
      <c r="AS186" t="str">
        <f t="shared" si="5"/>
        <v/>
      </c>
    </row>
    <row r="187" spans="39:45" x14ac:dyDescent="0.25">
      <c r="AM187" s="7" t="s">
        <v>198</v>
      </c>
      <c r="AO187" s="7" t="str">
        <f>+IFERROR(VLOOKUP(AN187,Tabla1[],2,FALSE),"")</f>
        <v/>
      </c>
      <c r="AP187" t="str">
        <f>+IFERROR(VLOOKUP(AO187,[1]!Tabla_áreas[#Data],3,FALSE),"")</f>
        <v/>
      </c>
      <c r="AQ187" t="str">
        <f t="shared" si="4"/>
        <v/>
      </c>
      <c r="AR187" t="str">
        <f>IFERROR(VLOOKUP(AQ187,[1]!Tabla1[[#All],[HdP Cód Nuevo]:[HdP Nombre]],2,FALSE),"")</f>
        <v/>
      </c>
      <c r="AS187" t="str">
        <f t="shared" si="5"/>
        <v/>
      </c>
    </row>
    <row r="188" spans="39:45" x14ac:dyDescent="0.25">
      <c r="AM188" s="7" t="s">
        <v>199</v>
      </c>
      <c r="AO188" s="7" t="str">
        <f>+IFERROR(VLOOKUP(AN188,Tabla1[],2,FALSE),"")</f>
        <v/>
      </c>
      <c r="AP188" t="str">
        <f>+IFERROR(VLOOKUP(AO188,[1]!Tabla_áreas[#Data],3,FALSE),"")</f>
        <v/>
      </c>
      <c r="AQ188" t="str">
        <f t="shared" si="4"/>
        <v/>
      </c>
      <c r="AR188" t="str">
        <f>IFERROR(VLOOKUP(AQ188,[1]!Tabla1[[#All],[HdP Cód Nuevo]:[HdP Nombre]],2,FALSE),"")</f>
        <v/>
      </c>
      <c r="AS188" t="str">
        <f t="shared" si="5"/>
        <v/>
      </c>
    </row>
    <row r="189" spans="39:45" x14ac:dyDescent="0.25">
      <c r="AM189" s="7" t="s">
        <v>200</v>
      </c>
      <c r="AO189" s="7" t="str">
        <f>+IFERROR(VLOOKUP(AN189,Tabla1[],2,FALSE),"")</f>
        <v/>
      </c>
      <c r="AP189" t="str">
        <f>+IFERROR(VLOOKUP(AO189,[1]!Tabla_áreas[#Data],3,FALSE),"")</f>
        <v/>
      </c>
      <c r="AQ189" t="str">
        <f t="shared" si="4"/>
        <v/>
      </c>
      <c r="AR189" t="str">
        <f>IFERROR(VLOOKUP(AQ189,[1]!Tabla1[[#All],[HdP Cód Nuevo]:[HdP Nombre]],2,FALSE),"")</f>
        <v/>
      </c>
      <c r="AS189" t="str">
        <f t="shared" si="5"/>
        <v/>
      </c>
    </row>
    <row r="190" spans="39:45" x14ac:dyDescent="0.25">
      <c r="AM190" s="7" t="s">
        <v>201</v>
      </c>
      <c r="AO190" s="7" t="str">
        <f>+IFERROR(VLOOKUP(AN190,Tabla1[],2,FALSE),"")</f>
        <v/>
      </c>
      <c r="AP190" t="str">
        <f>+IFERROR(VLOOKUP(AO190,[1]!Tabla_áreas[#Data],3,FALSE),"")</f>
        <v/>
      </c>
      <c r="AQ190" t="str">
        <f t="shared" si="4"/>
        <v/>
      </c>
      <c r="AR190" t="str">
        <f>IFERROR(VLOOKUP(AQ190,[1]!Tabla1[[#All],[HdP Cód Nuevo]:[HdP Nombre]],2,FALSE),"")</f>
        <v/>
      </c>
      <c r="AS190" t="str">
        <f t="shared" si="5"/>
        <v/>
      </c>
    </row>
    <row r="191" spans="39:45" x14ac:dyDescent="0.25">
      <c r="AM191" s="7" t="s">
        <v>202</v>
      </c>
      <c r="AO191" s="7" t="str">
        <f>+IFERROR(VLOOKUP(AN191,Tabla1[],2,FALSE),"")</f>
        <v/>
      </c>
      <c r="AP191" t="str">
        <f>+IFERROR(VLOOKUP(AO191,[1]!Tabla_áreas[#Data],3,FALSE),"")</f>
        <v/>
      </c>
      <c r="AQ191" t="str">
        <f t="shared" si="4"/>
        <v/>
      </c>
      <c r="AR191" t="str">
        <f>IFERROR(VLOOKUP(AQ191,[1]!Tabla1[[#All],[HdP Cód Nuevo]:[HdP Nombre]],2,FALSE),"")</f>
        <v/>
      </c>
      <c r="AS191" t="str">
        <f t="shared" si="5"/>
        <v/>
      </c>
    </row>
    <row r="192" spans="39:45" x14ac:dyDescent="0.25">
      <c r="AM192" s="7" t="s">
        <v>203</v>
      </c>
      <c r="AO192" s="7" t="str">
        <f>+IFERROR(VLOOKUP(AN192,Tabla1[],2,FALSE),"")</f>
        <v/>
      </c>
      <c r="AP192" t="str">
        <f>+IFERROR(VLOOKUP(AO192,[1]!Tabla_áreas[#Data],3,FALSE),"")</f>
        <v/>
      </c>
      <c r="AQ192" t="str">
        <f t="shared" si="4"/>
        <v/>
      </c>
      <c r="AR192" t="str">
        <f>IFERROR(VLOOKUP(AQ192,[1]!Tabla1[[#All],[HdP Cód Nuevo]:[HdP Nombre]],2,FALSE),"")</f>
        <v/>
      </c>
      <c r="AS192" t="str">
        <f t="shared" si="5"/>
        <v/>
      </c>
    </row>
    <row r="193" spans="39:45" x14ac:dyDescent="0.25">
      <c r="AM193" s="7" t="s">
        <v>204</v>
      </c>
      <c r="AO193" s="7" t="str">
        <f>+IFERROR(VLOOKUP(AN193,Tabla1[],2,FALSE),"")</f>
        <v/>
      </c>
      <c r="AP193" t="str">
        <f>+IFERROR(VLOOKUP(AO193,[1]!Tabla_áreas[#Data],3,FALSE),"")</f>
        <v/>
      </c>
      <c r="AQ193" t="str">
        <f t="shared" si="4"/>
        <v/>
      </c>
      <c r="AR193" t="str">
        <f>IFERROR(VLOOKUP(AQ193,[1]!Tabla1[[#All],[HdP Cód Nuevo]:[HdP Nombre]],2,FALSE),"")</f>
        <v/>
      </c>
      <c r="AS193" t="str">
        <f t="shared" si="5"/>
        <v/>
      </c>
    </row>
    <row r="194" spans="39:45" x14ac:dyDescent="0.25">
      <c r="AM194" s="7" t="s">
        <v>205</v>
      </c>
      <c r="AO194" s="7" t="str">
        <f>+IFERROR(VLOOKUP(AN194,Tabla1[],2,FALSE),"")</f>
        <v/>
      </c>
      <c r="AP194" t="str">
        <f>+IFERROR(VLOOKUP(AO194,[1]!Tabla_áreas[#Data],3,FALSE),"")</f>
        <v/>
      </c>
      <c r="AQ194" t="str">
        <f t="shared" si="4"/>
        <v/>
      </c>
      <c r="AR194" t="str">
        <f>IFERROR(VLOOKUP(AQ194,[1]!Tabla1[[#All],[HdP Cód Nuevo]:[HdP Nombre]],2,FALSE),"")</f>
        <v/>
      </c>
      <c r="AS194" t="str">
        <f t="shared" si="5"/>
        <v/>
      </c>
    </row>
    <row r="195" spans="39:45" x14ac:dyDescent="0.25">
      <c r="AM195" s="7" t="s">
        <v>206</v>
      </c>
      <c r="AO195" s="7" t="str">
        <f>+IFERROR(VLOOKUP(AN195,Tabla1[],2,FALSE),"")</f>
        <v/>
      </c>
      <c r="AP195" t="str">
        <f>+IFERROR(VLOOKUP(AO195,[1]!Tabla_áreas[#Data],3,FALSE),"")</f>
        <v/>
      </c>
      <c r="AQ195" t="str">
        <f t="shared" si="4"/>
        <v/>
      </c>
      <c r="AR195" t="str">
        <f>IFERROR(VLOOKUP(AQ195,[1]!Tabla1[[#All],[HdP Cód Nuevo]:[HdP Nombre]],2,FALSE),"")</f>
        <v/>
      </c>
      <c r="AS195" t="str">
        <f t="shared" si="5"/>
        <v/>
      </c>
    </row>
    <row r="196" spans="39:45" x14ac:dyDescent="0.25">
      <c r="AM196" s="7" t="s">
        <v>207</v>
      </c>
      <c r="AO196" s="7" t="str">
        <f>+IFERROR(VLOOKUP(AN196,Tabla1[],2,FALSE),"")</f>
        <v/>
      </c>
      <c r="AP196" t="str">
        <f>+IFERROR(VLOOKUP(AO196,[1]!Tabla_áreas[#Data],3,FALSE),"")</f>
        <v/>
      </c>
      <c r="AQ196" t="str">
        <f t="shared" si="4"/>
        <v/>
      </c>
      <c r="AR196" t="str">
        <f>IFERROR(VLOOKUP(AQ196,[1]!Tabla1[[#All],[HdP Cód Nuevo]:[HdP Nombre]],2,FALSE),"")</f>
        <v/>
      </c>
      <c r="AS196" t="str">
        <f t="shared" si="5"/>
        <v/>
      </c>
    </row>
    <row r="197" spans="39:45" x14ac:dyDescent="0.25">
      <c r="AM197" s="7" t="s">
        <v>208</v>
      </c>
      <c r="AN197" t="s">
        <v>1050</v>
      </c>
      <c r="AO197" s="7" t="str">
        <f>+IFERROR(VLOOKUP(AN197,Tabla1[],2,FALSE),"")</f>
        <v>CHA</v>
      </c>
      <c r="AP197" t="str">
        <f>+IFERROR(VLOOKUP(AO197,[1]!Tabla_áreas[#Data],3,FALSE),"")</f>
        <v/>
      </c>
      <c r="AQ197" t="str">
        <f t="shared" si="4"/>
        <v>CHA-10-25</v>
      </c>
      <c r="AR197" t="str">
        <f>IFERROR(VLOOKUP(AQ197,[1]!Tabla1[[#All],[HdP Cód Nuevo]:[HdP Nombre]],2,FALSE),"")</f>
        <v/>
      </c>
      <c r="AS197" t="str">
        <f t="shared" si="5"/>
        <v>\\SERVER2012\ingenieria de procesos\Hojas de proceso\\CHA-10-25 .xlsx</v>
      </c>
    </row>
    <row r="198" spans="39:45" x14ac:dyDescent="0.25">
      <c r="AM198" s="7" t="s">
        <v>209</v>
      </c>
      <c r="AN198" t="s">
        <v>1064</v>
      </c>
      <c r="AO198" s="7" t="str">
        <f>+IFERROR(VLOOKUP(AN198,Tabla1[],2,FALSE),"")</f>
        <v>ARH</v>
      </c>
      <c r="AP198" t="str">
        <f>+IFERROR(VLOOKUP(AO198,[1]!Tabla_áreas[#Data],3,FALSE),"")</f>
        <v/>
      </c>
      <c r="AQ198" t="str">
        <f t="shared" si="4"/>
        <v>ARH-15-10</v>
      </c>
      <c r="AR198" t="str">
        <f>IFERROR(VLOOKUP(AQ198,[1]!Tabla1[[#All],[HdP Cód Nuevo]:[HdP Nombre]],2,FALSE),"")</f>
        <v/>
      </c>
      <c r="AS198" t="str">
        <f t="shared" si="5"/>
        <v>\\SERVER2012\ingenieria de procesos\Hojas de proceso\\ARH-15-10 .xlsx</v>
      </c>
    </row>
    <row r="199" spans="39:45" x14ac:dyDescent="0.25">
      <c r="AM199" s="7" t="s">
        <v>210</v>
      </c>
      <c r="AO199" s="7" t="str">
        <f>+IFERROR(VLOOKUP(AN199,Tabla1[],2,FALSE),"")</f>
        <v/>
      </c>
      <c r="AP199" t="str">
        <f>+IFERROR(VLOOKUP(AO199,[1]!Tabla_áreas[#Data],3,FALSE),"")</f>
        <v/>
      </c>
      <c r="AQ199" t="str">
        <f t="shared" si="4"/>
        <v/>
      </c>
      <c r="AR199" t="str">
        <f>IFERROR(VLOOKUP(AQ199,[1]!Tabla1[[#All],[HdP Cód Nuevo]:[HdP Nombre]],2,FALSE),"")</f>
        <v/>
      </c>
      <c r="AS199" t="str">
        <f t="shared" si="5"/>
        <v/>
      </c>
    </row>
    <row r="200" spans="39:45" x14ac:dyDescent="0.25">
      <c r="AM200" s="7" t="s">
        <v>211</v>
      </c>
      <c r="AN200" t="s">
        <v>1066</v>
      </c>
      <c r="AO200" s="7" t="str">
        <f>+IFERROR(VLOOKUP(AN200,Tabla1[],2,FALSE),"")</f>
        <v>ARH</v>
      </c>
      <c r="AP200" t="str">
        <f>+IFERROR(VLOOKUP(AO200,[1]!Tabla_áreas[#Data],3,FALSE),"")</f>
        <v/>
      </c>
      <c r="AQ200" t="str">
        <f t="shared" si="4"/>
        <v>ARH-30-01</v>
      </c>
      <c r="AR200" t="str">
        <f>IFERROR(VLOOKUP(AQ200,[1]!Tabla1[[#All],[HdP Cód Nuevo]:[HdP Nombre]],2,FALSE),"")</f>
        <v/>
      </c>
      <c r="AS200" t="str">
        <f t="shared" si="5"/>
        <v>\\SERVER2012\ingenieria de procesos\Hojas de proceso\\ARH-30-01 .xlsx</v>
      </c>
    </row>
    <row r="201" spans="39:45" x14ac:dyDescent="0.25">
      <c r="AM201" s="7" t="s">
        <v>212</v>
      </c>
      <c r="AO201" s="7" t="str">
        <f>+IFERROR(VLOOKUP(AN201,Tabla1[],2,FALSE),"")</f>
        <v/>
      </c>
      <c r="AP201" t="str">
        <f>+IFERROR(VLOOKUP(AO201,[1]!Tabla_áreas[#Data],3,FALSE),"")</f>
        <v/>
      </c>
      <c r="AQ201" t="str">
        <f t="shared" si="4"/>
        <v/>
      </c>
      <c r="AR201" t="str">
        <f>IFERROR(VLOOKUP(AQ201,[1]!Tabla1[[#All],[HdP Cód Nuevo]:[HdP Nombre]],2,FALSE),"")</f>
        <v/>
      </c>
      <c r="AS201" t="str">
        <f t="shared" si="5"/>
        <v/>
      </c>
    </row>
    <row r="202" spans="39:45" x14ac:dyDescent="0.25">
      <c r="AM202" s="7" t="s">
        <v>213</v>
      </c>
      <c r="AO202" s="7" t="str">
        <f>+IFERROR(VLOOKUP(AN202,Tabla1[],2,FALSE),"")</f>
        <v/>
      </c>
      <c r="AP202" t="str">
        <f>+IFERROR(VLOOKUP(AO202,[1]!Tabla_áreas[#Data],3,FALSE),"")</f>
        <v/>
      </c>
      <c r="AQ202" t="str">
        <f t="shared" ref="AQ202:AQ265" si="6">IF(AO202="","",AO202&amp;"-"&amp;RIGHT(AN202,5))</f>
        <v/>
      </c>
      <c r="AR202" t="str">
        <f>IFERROR(VLOOKUP(AQ202,[1]!Tabla1[[#All],[HdP Cód Nuevo]:[HdP Nombre]],2,FALSE),"")</f>
        <v/>
      </c>
      <c r="AS202" t="str">
        <f t="shared" ref="AS202:AS265" si="7">IF(AO202="","",$AN$4&amp;AP202&amp;"\"&amp;AQ202&amp;" "&amp;AR202&amp;$AN$5)</f>
        <v/>
      </c>
    </row>
    <row r="203" spans="39:45" x14ac:dyDescent="0.25">
      <c r="AM203" s="7" t="s">
        <v>214</v>
      </c>
      <c r="AN203" t="s">
        <v>1016</v>
      </c>
      <c r="AO203" s="7" t="str">
        <f>+IFERROR(VLOOKUP(AN203,Tabla1[],2,FALSE),"")</f>
        <v>PLA</v>
      </c>
      <c r="AP203" t="str">
        <f>+IFERROR(VLOOKUP(AO203,[1]!Tabla_áreas[#Data],3,FALSE),"")</f>
        <v/>
      </c>
      <c r="AQ203" t="str">
        <f t="shared" si="6"/>
        <v>PLA-05-01</v>
      </c>
      <c r="AR203" t="str">
        <f>IFERROR(VLOOKUP(AQ203,[1]!Tabla1[[#All],[HdP Cód Nuevo]:[HdP Nombre]],2,FALSE),"")</f>
        <v/>
      </c>
      <c r="AS203" t="str">
        <f t="shared" si="7"/>
        <v>\\SERVER2012\ingenieria de procesos\Hojas de proceso\\PLA-05-01 .xlsx</v>
      </c>
    </row>
    <row r="204" spans="39:45" x14ac:dyDescent="0.25">
      <c r="AM204" s="7" t="s">
        <v>215</v>
      </c>
      <c r="AN204" t="s">
        <v>1077</v>
      </c>
      <c r="AO204" s="7" t="str">
        <f>+IFERROR(VLOOKUP(AN204,Tabla1[],2,FALSE),"")</f>
        <v/>
      </c>
      <c r="AP204" t="str">
        <f>+IFERROR(VLOOKUP(AO204,[1]!Tabla_áreas[#Data],3,FALSE),"")</f>
        <v/>
      </c>
      <c r="AQ204" t="str">
        <f t="shared" si="6"/>
        <v/>
      </c>
      <c r="AR204" t="str">
        <f>IFERROR(VLOOKUP(AQ204,[1]!Tabla1[[#All],[HdP Cód Nuevo]:[HdP Nombre]],2,FALSE),"")</f>
        <v/>
      </c>
      <c r="AS204" t="str">
        <f t="shared" si="7"/>
        <v/>
      </c>
    </row>
    <row r="205" spans="39:45" x14ac:dyDescent="0.25">
      <c r="AM205" s="7" t="s">
        <v>216</v>
      </c>
      <c r="AN205" t="s">
        <v>784</v>
      </c>
      <c r="AO205" s="7" t="str">
        <f>+IFERROR(VLOOKUP(AN205,Tabla1[],2,FALSE),"")</f>
        <v/>
      </c>
      <c r="AP205" t="str">
        <f>+IFERROR(VLOOKUP(AO205,[1]!Tabla_áreas[#Data],3,FALSE),"")</f>
        <v/>
      </c>
      <c r="AQ205" t="str">
        <f t="shared" si="6"/>
        <v/>
      </c>
      <c r="AR205" t="str">
        <f>IFERROR(VLOOKUP(AQ205,[1]!Tabla1[[#All],[HdP Cód Nuevo]:[HdP Nombre]],2,FALSE),"")</f>
        <v/>
      </c>
      <c r="AS205" t="str">
        <f t="shared" si="7"/>
        <v/>
      </c>
    </row>
    <row r="206" spans="39:45" x14ac:dyDescent="0.25">
      <c r="AM206" s="7" t="s">
        <v>217</v>
      </c>
      <c r="AO206" s="7" t="str">
        <f>+IFERROR(VLOOKUP(AN206,Tabla1[],2,FALSE),"")</f>
        <v/>
      </c>
      <c r="AP206" t="str">
        <f>+IFERROR(VLOOKUP(AO206,[1]!Tabla_áreas[#Data],3,FALSE),"")</f>
        <v/>
      </c>
      <c r="AQ206" t="str">
        <f t="shared" si="6"/>
        <v/>
      </c>
      <c r="AR206" t="str">
        <f>IFERROR(VLOOKUP(AQ206,[1]!Tabla1[[#All],[HdP Cód Nuevo]:[HdP Nombre]],2,FALSE),"")</f>
        <v/>
      </c>
      <c r="AS206" t="str">
        <f t="shared" si="7"/>
        <v/>
      </c>
    </row>
    <row r="207" spans="39:45" x14ac:dyDescent="0.25">
      <c r="AM207" s="7" t="s">
        <v>218</v>
      </c>
      <c r="AN207" t="s">
        <v>1096</v>
      </c>
      <c r="AO207" s="7" t="str">
        <f>+IFERROR(VLOOKUP(AN207,Tabla1[],2,FALSE),"")</f>
        <v>ESP</v>
      </c>
      <c r="AP207" t="str">
        <f>+IFERROR(VLOOKUP(AO207,[1]!Tabla_áreas[#Data],3,FALSE),"")</f>
        <v/>
      </c>
      <c r="AQ207" t="str">
        <f t="shared" si="6"/>
        <v>ESP-01-05</v>
      </c>
      <c r="AR207" t="str">
        <f>IFERROR(VLOOKUP(AQ207,[1]!Tabla1[[#All],[HdP Cód Nuevo]:[HdP Nombre]],2,FALSE),"")</f>
        <v/>
      </c>
      <c r="AS207" t="str">
        <f t="shared" si="7"/>
        <v>\\SERVER2012\ingenieria de procesos\Hojas de proceso\\ESP-01-05 .xlsx</v>
      </c>
    </row>
    <row r="208" spans="39:45" x14ac:dyDescent="0.25">
      <c r="AM208" s="7" t="s">
        <v>219</v>
      </c>
      <c r="AN208" t="s">
        <v>784</v>
      </c>
      <c r="AO208" s="7" t="str">
        <f>+IFERROR(VLOOKUP(AN208,Tabla1[],2,FALSE),"")</f>
        <v/>
      </c>
      <c r="AP208" t="str">
        <f>+IFERROR(VLOOKUP(AO208,[1]!Tabla_áreas[#Data],3,FALSE),"")</f>
        <v/>
      </c>
      <c r="AQ208" t="str">
        <f t="shared" si="6"/>
        <v/>
      </c>
      <c r="AR208" t="str">
        <f>IFERROR(VLOOKUP(AQ208,[1]!Tabla1[[#All],[HdP Cód Nuevo]:[HdP Nombre]],2,FALSE),"")</f>
        <v/>
      </c>
      <c r="AS208" t="str">
        <f t="shared" si="7"/>
        <v/>
      </c>
    </row>
    <row r="209" spans="39:45" x14ac:dyDescent="0.25">
      <c r="AM209" s="7" t="s">
        <v>220</v>
      </c>
      <c r="AO209" s="7" t="str">
        <f>+IFERROR(VLOOKUP(AN209,Tabla1[],2,FALSE),"")</f>
        <v/>
      </c>
      <c r="AP209" t="str">
        <f>+IFERROR(VLOOKUP(AO209,[1]!Tabla_áreas[#Data],3,FALSE),"")</f>
        <v/>
      </c>
      <c r="AQ209" t="str">
        <f t="shared" si="6"/>
        <v/>
      </c>
      <c r="AR209" t="str">
        <f>IFERROR(VLOOKUP(AQ209,[1]!Tabla1[[#All],[HdP Cód Nuevo]:[HdP Nombre]],2,FALSE),"")</f>
        <v/>
      </c>
      <c r="AS209" t="str">
        <f t="shared" si="7"/>
        <v/>
      </c>
    </row>
    <row r="210" spans="39:45" x14ac:dyDescent="0.25">
      <c r="AM210" s="7" t="s">
        <v>221</v>
      </c>
      <c r="AO210" s="7" t="str">
        <f>+IFERROR(VLOOKUP(AN210,Tabla1[],2,FALSE),"")</f>
        <v/>
      </c>
      <c r="AP210" t="str">
        <f>+IFERROR(VLOOKUP(AO210,[1]!Tabla_áreas[#Data],3,FALSE),"")</f>
        <v/>
      </c>
      <c r="AQ210" t="str">
        <f t="shared" si="6"/>
        <v/>
      </c>
      <c r="AR210" t="str">
        <f>IFERROR(VLOOKUP(AQ210,[1]!Tabla1[[#All],[HdP Cód Nuevo]:[HdP Nombre]],2,FALSE),"")</f>
        <v/>
      </c>
      <c r="AS210" t="str">
        <f t="shared" si="7"/>
        <v/>
      </c>
    </row>
    <row r="211" spans="39:45" x14ac:dyDescent="0.25">
      <c r="AM211" s="7" t="s">
        <v>222</v>
      </c>
      <c r="AO211" s="7" t="str">
        <f>+IFERROR(VLOOKUP(AN211,Tabla1[],2,FALSE),"")</f>
        <v/>
      </c>
      <c r="AP211" t="str">
        <f>+IFERROR(VLOOKUP(AO211,[1]!Tabla_áreas[#Data],3,FALSE),"")</f>
        <v/>
      </c>
      <c r="AQ211" t="str">
        <f t="shared" si="6"/>
        <v/>
      </c>
      <c r="AR211" t="str">
        <f>IFERROR(VLOOKUP(AQ211,[1]!Tabla1[[#All],[HdP Cód Nuevo]:[HdP Nombre]],2,FALSE),"")</f>
        <v/>
      </c>
      <c r="AS211" t="str">
        <f t="shared" si="7"/>
        <v/>
      </c>
    </row>
    <row r="212" spans="39:45" x14ac:dyDescent="0.25">
      <c r="AM212" s="7" t="s">
        <v>223</v>
      </c>
      <c r="AN212" t="s">
        <v>1234</v>
      </c>
      <c r="AO212" s="7" t="str">
        <f>+IFERROR(VLOOKUP(AN212,Tabla1[],2,FALSE),"")</f>
        <v>CON</v>
      </c>
      <c r="AP212" t="str">
        <f>+IFERROR(VLOOKUP(AO212,[1]!Tabla_áreas[#Data],3,FALSE),"")</f>
        <v/>
      </c>
      <c r="AQ212" t="str">
        <f t="shared" si="6"/>
        <v>CON-15-05</v>
      </c>
      <c r="AR212" t="str">
        <f>IFERROR(VLOOKUP(AQ212,[1]!Tabla1[[#All],[HdP Cód Nuevo]:[HdP Nombre]],2,FALSE),"")</f>
        <v/>
      </c>
      <c r="AS212" t="str">
        <f t="shared" si="7"/>
        <v>\\SERVER2012\ingenieria de procesos\Hojas de proceso\\CON-15-05 .xlsx</v>
      </c>
    </row>
    <row r="213" spans="39:45" x14ac:dyDescent="0.25">
      <c r="AM213" s="7" t="s">
        <v>224</v>
      </c>
      <c r="AO213" s="7" t="str">
        <f>+IFERROR(VLOOKUP(AN213,Tabla1[],2,FALSE),"")</f>
        <v/>
      </c>
      <c r="AP213" t="str">
        <f>+IFERROR(VLOOKUP(AO213,[1]!Tabla_áreas[#Data],3,FALSE),"")</f>
        <v/>
      </c>
      <c r="AQ213" t="str">
        <f t="shared" si="6"/>
        <v/>
      </c>
      <c r="AR213" t="str">
        <f>IFERROR(VLOOKUP(AQ213,[1]!Tabla1[[#All],[HdP Cód Nuevo]:[HdP Nombre]],2,FALSE),"")</f>
        <v/>
      </c>
      <c r="AS213" t="str">
        <f t="shared" si="7"/>
        <v/>
      </c>
    </row>
    <row r="214" spans="39:45" x14ac:dyDescent="0.25">
      <c r="AM214" s="7" t="s">
        <v>225</v>
      </c>
      <c r="AO214" s="7" t="str">
        <f>+IFERROR(VLOOKUP(AN214,Tabla1[],2,FALSE),"")</f>
        <v/>
      </c>
      <c r="AP214" t="str">
        <f>+IFERROR(VLOOKUP(AO214,[1]!Tabla_áreas[#Data],3,FALSE),"")</f>
        <v/>
      </c>
      <c r="AQ214" t="str">
        <f t="shared" si="6"/>
        <v/>
      </c>
      <c r="AR214" t="str">
        <f>IFERROR(VLOOKUP(AQ214,[1]!Tabla1[[#All],[HdP Cód Nuevo]:[HdP Nombre]],2,FALSE),"")</f>
        <v/>
      </c>
      <c r="AS214" t="str">
        <f t="shared" si="7"/>
        <v/>
      </c>
    </row>
    <row r="215" spans="39:45" x14ac:dyDescent="0.25">
      <c r="AM215" s="7" t="s">
        <v>226</v>
      </c>
      <c r="AO215" s="7" t="str">
        <f>+IFERROR(VLOOKUP(AN215,Tabla1[],2,FALSE),"")</f>
        <v/>
      </c>
      <c r="AP215" t="str">
        <f>+IFERROR(VLOOKUP(AO215,[1]!Tabla_áreas[#Data],3,FALSE),"")</f>
        <v/>
      </c>
      <c r="AQ215" t="str">
        <f t="shared" si="6"/>
        <v/>
      </c>
      <c r="AR215" t="str">
        <f>IFERROR(VLOOKUP(AQ215,[1]!Tabla1[[#All],[HdP Cód Nuevo]:[HdP Nombre]],2,FALSE),"")</f>
        <v/>
      </c>
      <c r="AS215" t="str">
        <f t="shared" si="7"/>
        <v/>
      </c>
    </row>
    <row r="216" spans="39:45" x14ac:dyDescent="0.25">
      <c r="AM216" s="7" t="s">
        <v>227</v>
      </c>
      <c r="AO216" s="7" t="str">
        <f>+IFERROR(VLOOKUP(AN216,Tabla1[],2,FALSE),"")</f>
        <v/>
      </c>
      <c r="AP216" t="str">
        <f>+IFERROR(VLOOKUP(AO216,[1]!Tabla_áreas[#Data],3,FALSE),"")</f>
        <v/>
      </c>
      <c r="AQ216" t="str">
        <f t="shared" si="6"/>
        <v/>
      </c>
      <c r="AR216" t="str">
        <f>IFERROR(VLOOKUP(AQ216,[1]!Tabla1[[#All],[HdP Cód Nuevo]:[HdP Nombre]],2,FALSE),"")</f>
        <v/>
      </c>
      <c r="AS216" t="str">
        <f t="shared" si="7"/>
        <v/>
      </c>
    </row>
    <row r="217" spans="39:45" x14ac:dyDescent="0.25">
      <c r="AM217" s="7" t="s">
        <v>228</v>
      </c>
      <c r="AN217" t="s">
        <v>947</v>
      </c>
      <c r="AO217" s="7" t="str">
        <f>+IFERROR(VLOOKUP(AN217,Tabla1[],2,FALSE),"")</f>
        <v>CHA</v>
      </c>
      <c r="AP217" t="str">
        <f>+IFERROR(VLOOKUP(AO217,[1]!Tabla_áreas[#Data],3,FALSE),"")</f>
        <v/>
      </c>
      <c r="AQ217" t="str">
        <f t="shared" si="6"/>
        <v>CHA-01-15</v>
      </c>
      <c r="AR217" t="str">
        <f>IFERROR(VLOOKUP(AQ217,[1]!Tabla1[[#All],[HdP Cód Nuevo]:[HdP Nombre]],2,FALSE),"")</f>
        <v/>
      </c>
      <c r="AS217" t="str">
        <f t="shared" si="7"/>
        <v>\\SERVER2012\ingenieria de procesos\Hojas de proceso\\CHA-01-15 .xlsx</v>
      </c>
    </row>
    <row r="218" spans="39:45" x14ac:dyDescent="0.25">
      <c r="AM218" s="7" t="s">
        <v>229</v>
      </c>
      <c r="AO218" s="7" t="str">
        <f>+IFERROR(VLOOKUP(AN218,Tabla1[],2,FALSE),"")</f>
        <v/>
      </c>
      <c r="AP218" t="str">
        <f>+IFERROR(VLOOKUP(AO218,[1]!Tabla_áreas[#Data],3,FALSE),"")</f>
        <v/>
      </c>
      <c r="AQ218" t="str">
        <f t="shared" si="6"/>
        <v/>
      </c>
      <c r="AR218" t="str">
        <f>IFERROR(VLOOKUP(AQ218,[1]!Tabla1[[#All],[HdP Cód Nuevo]:[HdP Nombre]],2,FALSE),"")</f>
        <v/>
      </c>
      <c r="AS218" t="str">
        <f t="shared" si="7"/>
        <v/>
      </c>
    </row>
    <row r="219" spans="39:45" x14ac:dyDescent="0.25">
      <c r="AM219" s="7" t="s">
        <v>230</v>
      </c>
      <c r="AN219" t="s">
        <v>1222</v>
      </c>
      <c r="AO219" s="7" t="str">
        <f>+IFERROR(VLOOKUP(AN219,Tabla1[],2,FALSE),"")</f>
        <v>ESP</v>
      </c>
      <c r="AP219" t="str">
        <f>+IFERROR(VLOOKUP(AO219,[1]!Tabla_áreas[#Data],3,FALSE),"")</f>
        <v/>
      </c>
      <c r="AQ219" t="str">
        <f t="shared" si="6"/>
        <v>ESP-05-12</v>
      </c>
      <c r="AR219" t="str">
        <f>IFERROR(VLOOKUP(AQ219,[1]!Tabla1[[#All],[HdP Cód Nuevo]:[HdP Nombre]],2,FALSE),"")</f>
        <v/>
      </c>
      <c r="AS219" t="str">
        <f t="shared" si="7"/>
        <v>\\SERVER2012\ingenieria de procesos\Hojas de proceso\\ESP-05-12 .xlsx</v>
      </c>
    </row>
    <row r="220" spans="39:45" x14ac:dyDescent="0.25">
      <c r="AM220" s="7" t="s">
        <v>231</v>
      </c>
      <c r="AN220" t="s">
        <v>1137</v>
      </c>
      <c r="AO220" s="7" t="str">
        <f>+IFERROR(VLOOKUP(AN220,Tabla1[],2,FALSE),"")</f>
        <v>ESP</v>
      </c>
      <c r="AP220" t="str">
        <f>+IFERROR(VLOOKUP(AO220,[1]!Tabla_áreas[#Data],3,FALSE),"")</f>
        <v/>
      </c>
      <c r="AQ220" t="str">
        <f t="shared" si="6"/>
        <v>ESP-05-13</v>
      </c>
      <c r="AR220" t="str">
        <f>IFERROR(VLOOKUP(AQ220,[1]!Tabla1[[#All],[HdP Cód Nuevo]:[HdP Nombre]],2,FALSE),"")</f>
        <v/>
      </c>
      <c r="AS220" t="str">
        <f t="shared" si="7"/>
        <v>\\SERVER2012\ingenieria de procesos\Hojas de proceso\\ESP-05-13 .xlsx</v>
      </c>
    </row>
    <row r="221" spans="39:45" x14ac:dyDescent="0.25">
      <c r="AM221" s="7" t="s">
        <v>232</v>
      </c>
      <c r="AN221" t="s">
        <v>1161</v>
      </c>
      <c r="AO221" s="7" t="str">
        <f>+IFERROR(VLOOKUP(AN221,Tabla1[],2,FALSE),"")</f>
        <v>PEH</v>
      </c>
      <c r="AP221" t="str">
        <f>+IFERROR(VLOOKUP(AO221,[1]!Tabla_áreas[#Data],3,FALSE),"")</f>
        <v/>
      </c>
      <c r="AQ221" t="str">
        <f t="shared" si="6"/>
        <v>PEH-30-05</v>
      </c>
      <c r="AR221" t="str">
        <f>IFERROR(VLOOKUP(AQ221,[1]!Tabla1[[#All],[HdP Cód Nuevo]:[HdP Nombre]],2,FALSE),"")</f>
        <v/>
      </c>
      <c r="AS221" t="str">
        <f t="shared" si="7"/>
        <v>\\SERVER2012\ingenieria de procesos\Hojas de proceso\\PEH-30-05 .xlsx</v>
      </c>
    </row>
    <row r="222" spans="39:45" x14ac:dyDescent="0.25">
      <c r="AM222" s="7" t="s">
        <v>233</v>
      </c>
      <c r="AO222" s="7" t="str">
        <f>+IFERROR(VLOOKUP(AN222,Tabla1[],2,FALSE),"")</f>
        <v/>
      </c>
      <c r="AP222" t="str">
        <f>+IFERROR(VLOOKUP(AO222,[1]!Tabla_áreas[#Data],3,FALSE),"")</f>
        <v/>
      </c>
      <c r="AQ222" t="str">
        <f t="shared" si="6"/>
        <v/>
      </c>
      <c r="AR222" t="str">
        <f>IFERROR(VLOOKUP(AQ222,[1]!Tabla1[[#All],[HdP Cód Nuevo]:[HdP Nombre]],2,FALSE),"")</f>
        <v/>
      </c>
      <c r="AS222" t="str">
        <f t="shared" si="7"/>
        <v/>
      </c>
    </row>
    <row r="223" spans="39:45" x14ac:dyDescent="0.25">
      <c r="AM223" s="7" t="s">
        <v>234</v>
      </c>
      <c r="AO223" s="7" t="str">
        <f>+IFERROR(VLOOKUP(AN223,Tabla1[],2,FALSE),"")</f>
        <v/>
      </c>
      <c r="AP223" t="str">
        <f>+IFERROR(VLOOKUP(AO223,[1]!Tabla_áreas[#Data],3,FALSE),"")</f>
        <v/>
      </c>
      <c r="AQ223" t="str">
        <f t="shared" si="6"/>
        <v/>
      </c>
      <c r="AR223" t="str">
        <f>IFERROR(VLOOKUP(AQ223,[1]!Tabla1[[#All],[HdP Cód Nuevo]:[HdP Nombre]],2,FALSE),"")</f>
        <v/>
      </c>
      <c r="AS223" t="str">
        <f t="shared" si="7"/>
        <v/>
      </c>
    </row>
    <row r="224" spans="39:45" x14ac:dyDescent="0.25">
      <c r="AM224" s="7" t="s">
        <v>235</v>
      </c>
      <c r="AN224" t="s">
        <v>947</v>
      </c>
      <c r="AO224" s="7" t="str">
        <f>+IFERROR(VLOOKUP(AN224,Tabla1[],2,FALSE),"")</f>
        <v>CHA</v>
      </c>
      <c r="AP224" t="str">
        <f>+IFERROR(VLOOKUP(AO224,[1]!Tabla_áreas[#Data],3,FALSE),"")</f>
        <v/>
      </c>
      <c r="AQ224" t="str">
        <f t="shared" si="6"/>
        <v>CHA-01-15</v>
      </c>
      <c r="AR224" t="str">
        <f>IFERROR(VLOOKUP(AQ224,[1]!Tabla1[[#All],[HdP Cód Nuevo]:[HdP Nombre]],2,FALSE),"")</f>
        <v/>
      </c>
      <c r="AS224" t="str">
        <f t="shared" si="7"/>
        <v>\\SERVER2012\ingenieria de procesos\Hojas de proceso\\CHA-01-15 .xlsx</v>
      </c>
    </row>
    <row r="225" spans="1:45" x14ac:dyDescent="0.25">
      <c r="AM225" s="7" t="s">
        <v>236</v>
      </c>
      <c r="AO225" s="7" t="str">
        <f>+IFERROR(VLOOKUP(AN225,Tabla1[],2,FALSE),"")</f>
        <v/>
      </c>
      <c r="AP225" t="str">
        <f>+IFERROR(VLOOKUP(AO225,[1]!Tabla_áreas[#Data],3,FALSE),"")</f>
        <v/>
      </c>
      <c r="AQ225" t="str">
        <f t="shared" si="6"/>
        <v/>
      </c>
      <c r="AR225" t="str">
        <f>IFERROR(VLOOKUP(AQ225,[1]!Tabla1[[#All],[HdP Cód Nuevo]:[HdP Nombre]],2,FALSE),"")</f>
        <v/>
      </c>
      <c r="AS225" t="str">
        <f t="shared" si="7"/>
        <v/>
      </c>
    </row>
    <row r="226" spans="1:45" x14ac:dyDescent="0.25">
      <c r="AM226" s="7" t="s">
        <v>237</v>
      </c>
      <c r="AN226" t="s">
        <v>761</v>
      </c>
      <c r="AO226" s="7" t="str">
        <f>+IFERROR(VLOOKUP(AN226,Tabla1[],2,FALSE),"")</f>
        <v>TER</v>
      </c>
      <c r="AP226" t="str">
        <f>+IFERROR(VLOOKUP(AO226,[1]!Tabla_áreas[#Data],3,FALSE),"")</f>
        <v/>
      </c>
      <c r="AQ226" t="str">
        <f t="shared" si="6"/>
        <v>TER-01-01</v>
      </c>
      <c r="AR226" t="str">
        <f>IFERROR(VLOOKUP(AQ226,[1]!Tabla1[[#All],[HdP Cód Nuevo]:[HdP Nombre]],2,FALSE),"")</f>
        <v/>
      </c>
      <c r="AS226" t="str">
        <f t="shared" si="7"/>
        <v>\\SERVER2012\ingenieria de procesos\Hojas de proceso\\TER-01-01 .xlsx</v>
      </c>
    </row>
    <row r="227" spans="1:45" x14ac:dyDescent="0.25">
      <c r="AM227" s="7" t="s">
        <v>238</v>
      </c>
      <c r="AO227" s="7" t="str">
        <f>+IFERROR(VLOOKUP(AN227,Tabla1[],2,FALSE),"")</f>
        <v/>
      </c>
      <c r="AP227" t="str">
        <f>+IFERROR(VLOOKUP(AO227,[1]!Tabla_áreas[#Data],3,FALSE),"")</f>
        <v/>
      </c>
      <c r="AQ227" t="str">
        <f t="shared" si="6"/>
        <v/>
      </c>
      <c r="AR227" t="str">
        <f>IFERROR(VLOOKUP(AQ227,[1]!Tabla1[[#All],[HdP Cód Nuevo]:[HdP Nombre]],2,FALSE),"")</f>
        <v/>
      </c>
      <c r="AS227" t="str">
        <f t="shared" si="7"/>
        <v/>
      </c>
    </row>
    <row r="228" spans="1:45" x14ac:dyDescent="0.25">
      <c r="AM228" s="7" t="s">
        <v>239</v>
      </c>
      <c r="AO228" s="7" t="str">
        <f>+IFERROR(VLOOKUP(AN228,Tabla1[],2,FALSE),"")</f>
        <v/>
      </c>
      <c r="AP228" t="str">
        <f>+IFERROR(VLOOKUP(AO228,[1]!Tabla_áreas[#Data],3,FALSE),"")</f>
        <v/>
      </c>
      <c r="AQ228" t="str">
        <f t="shared" si="6"/>
        <v/>
      </c>
      <c r="AR228" t="str">
        <f>IFERROR(VLOOKUP(AQ228,[1]!Tabla1[[#All],[HdP Cód Nuevo]:[HdP Nombre]],2,FALSE),"")</f>
        <v/>
      </c>
      <c r="AS228" t="str">
        <f t="shared" si="7"/>
        <v/>
      </c>
    </row>
    <row r="229" spans="1:45" x14ac:dyDescent="0.25">
      <c r="AM229" s="7" t="s">
        <v>240</v>
      </c>
      <c r="AO229" s="7" t="str">
        <f>+IFERROR(VLOOKUP(AN229,Tabla1[],2,FALSE),"")</f>
        <v/>
      </c>
      <c r="AP229" t="str">
        <f>+IFERROR(VLOOKUP(AO229,[1]!Tabla_áreas[#Data],3,FALSE),"")</f>
        <v/>
      </c>
      <c r="AQ229" t="str">
        <f t="shared" si="6"/>
        <v/>
      </c>
      <c r="AR229" t="str">
        <f>IFERROR(VLOOKUP(AQ229,[1]!Tabla1[[#All],[HdP Cód Nuevo]:[HdP Nombre]],2,FALSE),"")</f>
        <v/>
      </c>
      <c r="AS229" t="str">
        <f t="shared" si="7"/>
        <v/>
      </c>
    </row>
    <row r="230" spans="1:45" x14ac:dyDescent="0.25">
      <c r="AM230" s="7" t="s">
        <v>241</v>
      </c>
      <c r="AO230" s="7" t="str">
        <f>+IFERROR(VLOOKUP(AN230,Tabla1[],2,FALSE),"")</f>
        <v/>
      </c>
      <c r="AP230" t="str">
        <f>+IFERROR(VLOOKUP(AO230,[1]!Tabla_áreas[#Data],3,FALSE),"")</f>
        <v/>
      </c>
      <c r="AQ230" t="str">
        <f t="shared" si="6"/>
        <v/>
      </c>
      <c r="AR230" t="str">
        <f>IFERROR(VLOOKUP(AQ230,[1]!Tabla1[[#All],[HdP Cód Nuevo]:[HdP Nombre]],2,FALSE),"")</f>
        <v/>
      </c>
      <c r="AS230" t="str">
        <f t="shared" si="7"/>
        <v/>
      </c>
    </row>
    <row r="231" spans="1:45" x14ac:dyDescent="0.25">
      <c r="AM231" s="7" t="s">
        <v>242</v>
      </c>
      <c r="AN231" t="s">
        <v>1201</v>
      </c>
      <c r="AO231" s="7" t="str">
        <f>+IFERROR(VLOOKUP(AN231,Tabla1[],2,FALSE),"")</f>
        <v>ARH</v>
      </c>
      <c r="AP231" t="str">
        <f>+IFERROR(VLOOKUP(AO231,[1]!Tabla_áreas[#Data],3,FALSE),"")</f>
        <v/>
      </c>
      <c r="AQ231" t="str">
        <f t="shared" si="6"/>
        <v>ARH-15-12</v>
      </c>
      <c r="AR231" t="str">
        <f>IFERROR(VLOOKUP(AQ231,[1]!Tabla1[[#All],[HdP Cód Nuevo]:[HdP Nombre]],2,FALSE),"")</f>
        <v/>
      </c>
      <c r="AS231" t="str">
        <f t="shared" si="7"/>
        <v>\\SERVER2012\ingenieria de procesos\Hojas de proceso\\ARH-15-12 .xlsx</v>
      </c>
    </row>
    <row r="232" spans="1:45" x14ac:dyDescent="0.25">
      <c r="AM232" s="7" t="s">
        <v>243</v>
      </c>
      <c r="AN232" t="s">
        <v>1232</v>
      </c>
      <c r="AO232" s="7" t="str">
        <f>+IFERROR(VLOOKUP(AN232,Tabla1[],2,FALSE),"")</f>
        <v>ARH</v>
      </c>
      <c r="AP232" t="str">
        <f>+IFERROR(VLOOKUP(AO232,[1]!Tabla_áreas[#Data],3,FALSE),"")</f>
        <v/>
      </c>
      <c r="AQ232" t="str">
        <f t="shared" si="6"/>
        <v>ARH-15-02</v>
      </c>
      <c r="AR232" t="str">
        <f>IFERROR(VLOOKUP(AQ232,[1]!Tabla1[[#All],[HdP Cód Nuevo]:[HdP Nombre]],2,FALSE),"")</f>
        <v/>
      </c>
      <c r="AS232" t="str">
        <f t="shared" si="7"/>
        <v>\\SERVER2012\ingenieria de procesos\Hojas de proceso\\ARH-15-02 .xlsx</v>
      </c>
    </row>
    <row r="233" spans="1:45" x14ac:dyDescent="0.25">
      <c r="AM233" s="7" t="s">
        <v>244</v>
      </c>
      <c r="AO233" s="7" t="str">
        <f>+IFERROR(VLOOKUP(AN233,Tabla1[],2,FALSE),"")</f>
        <v/>
      </c>
      <c r="AP233" t="str">
        <f>+IFERROR(VLOOKUP(AO233,[1]!Tabla_áreas[#Data],3,FALSE),"")</f>
        <v/>
      </c>
      <c r="AQ233" t="str">
        <f t="shared" si="6"/>
        <v/>
      </c>
      <c r="AR233" t="str">
        <f>IFERROR(VLOOKUP(AQ233,[1]!Tabla1[[#All],[HdP Cód Nuevo]:[HdP Nombre]],2,FALSE),"")</f>
        <v/>
      </c>
      <c r="AS233" t="str">
        <f t="shared" si="7"/>
        <v/>
      </c>
    </row>
    <row r="234" spans="1:45" x14ac:dyDescent="0.25">
      <c r="AM234" s="7" t="s">
        <v>245</v>
      </c>
      <c r="AN234" t="s">
        <v>1200</v>
      </c>
      <c r="AO234" s="7" t="str">
        <f>+IFERROR(VLOOKUP(AN234,Tabla1[],2,FALSE),"")</f>
        <v>ARH</v>
      </c>
      <c r="AP234" t="str">
        <f>+IFERROR(VLOOKUP(AO234,[1]!Tabla_áreas[#Data],3,FALSE),"")</f>
        <v/>
      </c>
      <c r="AQ234" t="str">
        <f t="shared" si="6"/>
        <v>ARH-13-01</v>
      </c>
      <c r="AR234" t="str">
        <f>IFERROR(VLOOKUP(AQ234,[1]!Tabla1[[#All],[HdP Cód Nuevo]:[HdP Nombre]],2,FALSE),"")</f>
        <v/>
      </c>
      <c r="AS234" t="str">
        <f t="shared" si="7"/>
        <v>\\SERVER2012\ingenieria de procesos\Hojas de proceso\\ARH-13-01 .xlsx</v>
      </c>
    </row>
    <row r="235" spans="1:45" x14ac:dyDescent="0.25">
      <c r="AM235" s="7" t="s">
        <v>246</v>
      </c>
      <c r="AO235" s="7" t="str">
        <f>+IFERROR(VLOOKUP(AN235,Tabla1[],2,FALSE),"")</f>
        <v/>
      </c>
      <c r="AP235" t="str">
        <f>+IFERROR(VLOOKUP(AO235,[1]!Tabla_áreas[#Data],3,FALSE),"")</f>
        <v/>
      </c>
      <c r="AQ235" t="str">
        <f t="shared" si="6"/>
        <v/>
      </c>
      <c r="AR235" t="str">
        <f>IFERROR(VLOOKUP(AQ235,[1]!Tabla1[[#All],[HdP Cód Nuevo]:[HdP Nombre]],2,FALSE),"")</f>
        <v/>
      </c>
      <c r="AS235" t="str">
        <f t="shared" si="7"/>
        <v/>
      </c>
    </row>
    <row r="236" spans="1:45" x14ac:dyDescent="0.25">
      <c r="A236" s="94" t="s">
        <v>915</v>
      </c>
      <c r="B236" s="96"/>
      <c r="C236" s="94" t="s">
        <v>916</v>
      </c>
      <c r="D236" s="95"/>
      <c r="E236" s="95"/>
      <c r="F236" s="95"/>
      <c r="G236" s="96"/>
      <c r="H236" s="94" t="s">
        <v>917</v>
      </c>
      <c r="I236" s="95"/>
      <c r="J236" s="96"/>
      <c r="AM236" s="7" t="s">
        <v>247</v>
      </c>
      <c r="AO236" s="7" t="str">
        <f>+IFERROR(VLOOKUP(AN236,Tabla1[],2,FALSE),"")</f>
        <v/>
      </c>
      <c r="AP236" t="str">
        <f>+IFERROR(VLOOKUP(AO236,[1]!Tabla_áreas[#Data],3,FALSE),"")</f>
        <v/>
      </c>
      <c r="AQ236" t="str">
        <f t="shared" si="6"/>
        <v/>
      </c>
      <c r="AR236" t="str">
        <f>IFERROR(VLOOKUP(AQ236,[1]!Tabla1[[#All],[HdP Cód Nuevo]:[HdP Nombre]],2,FALSE),"")</f>
        <v/>
      </c>
      <c r="AS236" t="str">
        <f t="shared" si="7"/>
        <v/>
      </c>
    </row>
    <row r="237" spans="1:45" x14ac:dyDescent="0.25">
      <c r="A237" s="155" t="s">
        <v>918</v>
      </c>
      <c r="B237" s="156"/>
      <c r="C237" s="97" t="s">
        <v>919</v>
      </c>
      <c r="D237" s="98"/>
      <c r="E237" s="98"/>
      <c r="F237" s="98"/>
      <c r="G237" s="99"/>
      <c r="H237" s="97" t="s">
        <v>824</v>
      </c>
      <c r="I237" s="98"/>
      <c r="J237" s="99"/>
      <c r="AM237" s="7" t="s">
        <v>248</v>
      </c>
      <c r="AO237" s="7" t="str">
        <f>+IFERROR(VLOOKUP(AN237,Tabla1[],2,FALSE),"")</f>
        <v/>
      </c>
      <c r="AP237" t="str">
        <f>+IFERROR(VLOOKUP(AO237,[1]!Tabla_áreas[#Data],3,FALSE),"")</f>
        <v/>
      </c>
      <c r="AQ237" t="str">
        <f t="shared" si="6"/>
        <v/>
      </c>
      <c r="AR237" t="str">
        <f>IFERROR(VLOOKUP(AQ237,[1]!Tabla1[[#All],[HdP Cód Nuevo]:[HdP Nombre]],2,FALSE),"")</f>
        <v/>
      </c>
      <c r="AS237" t="str">
        <f t="shared" si="7"/>
        <v/>
      </c>
    </row>
    <row r="238" spans="1:45" x14ac:dyDescent="0.25">
      <c r="A238" s="151" t="s">
        <v>918</v>
      </c>
      <c r="B238" s="152"/>
      <c r="C238" s="100" t="s">
        <v>920</v>
      </c>
      <c r="D238" s="101"/>
      <c r="E238" s="101"/>
      <c r="F238" s="101"/>
      <c r="G238" s="102"/>
      <c r="H238" s="100" t="s">
        <v>13</v>
      </c>
      <c r="I238" s="101"/>
      <c r="J238" s="102"/>
      <c r="AM238" s="7" t="s">
        <v>249</v>
      </c>
      <c r="AO238" s="7" t="str">
        <f>+IFERROR(VLOOKUP(AN238,Tabla1[],2,FALSE),"")</f>
        <v/>
      </c>
      <c r="AP238" t="str">
        <f>+IFERROR(VLOOKUP(AO238,[1]!Tabla_áreas[#Data],3,FALSE),"")</f>
        <v/>
      </c>
      <c r="AQ238" t="str">
        <f t="shared" si="6"/>
        <v/>
      </c>
      <c r="AR238" t="str">
        <f>IFERROR(VLOOKUP(AQ238,[1]!Tabla1[[#All],[HdP Cód Nuevo]:[HdP Nombre]],2,FALSE),"")</f>
        <v/>
      </c>
      <c r="AS238" t="str">
        <f t="shared" si="7"/>
        <v/>
      </c>
    </row>
    <row r="239" spans="1:45" x14ac:dyDescent="0.25">
      <c r="A239" s="153" t="s">
        <v>918</v>
      </c>
      <c r="B239" s="154"/>
      <c r="C239" s="103" t="s">
        <v>921</v>
      </c>
      <c r="D239" s="104"/>
      <c r="E239" s="104"/>
      <c r="F239" s="104"/>
      <c r="G239" s="105"/>
      <c r="H239" s="103" t="s">
        <v>815</v>
      </c>
      <c r="I239" s="104"/>
      <c r="J239" s="105"/>
      <c r="AM239" s="7" t="s">
        <v>250</v>
      </c>
      <c r="AO239" s="7" t="str">
        <f>+IFERROR(VLOOKUP(AN239,Tabla1[],2,FALSE),"")</f>
        <v/>
      </c>
      <c r="AP239" t="str">
        <f>+IFERROR(VLOOKUP(AO239,[1]!Tabla_áreas[#Data],3,FALSE),"")</f>
        <v/>
      </c>
      <c r="AQ239" t="str">
        <f t="shared" si="6"/>
        <v/>
      </c>
      <c r="AR239" t="str">
        <f>IFERROR(VLOOKUP(AQ239,[1]!Tabla1[[#All],[HdP Cód Nuevo]:[HdP Nombre]],2,FALSE),"")</f>
        <v/>
      </c>
      <c r="AS239" t="str">
        <f t="shared" si="7"/>
        <v/>
      </c>
    </row>
    <row r="240" spans="1:45" x14ac:dyDescent="0.25">
      <c r="A240" s="147" t="s">
        <v>922</v>
      </c>
      <c r="B240" s="148"/>
      <c r="C240" s="106" t="s">
        <v>923</v>
      </c>
      <c r="D240" s="107"/>
      <c r="E240" s="107"/>
      <c r="F240" s="107"/>
      <c r="G240" s="108"/>
      <c r="H240" s="106" t="s">
        <v>726</v>
      </c>
      <c r="I240" s="107"/>
      <c r="J240" s="108"/>
      <c r="AM240" s="7" t="s">
        <v>251</v>
      </c>
      <c r="AN240" t="s">
        <v>1202</v>
      </c>
      <c r="AO240" s="7" t="str">
        <f>+IFERROR(VLOOKUP(AN240,Tabla1[],2,FALSE),"")</f>
        <v>ARH</v>
      </c>
      <c r="AP240" t="str">
        <f>+IFERROR(VLOOKUP(AO240,[1]!Tabla_áreas[#Data],3,FALSE),"")</f>
        <v/>
      </c>
      <c r="AQ240" t="str">
        <f t="shared" si="6"/>
        <v>ARH-14-01</v>
      </c>
      <c r="AR240" t="str">
        <f>IFERROR(VLOOKUP(AQ240,[1]!Tabla1[[#All],[HdP Cód Nuevo]:[HdP Nombre]],2,FALSE),"")</f>
        <v/>
      </c>
      <c r="AS240" t="str">
        <f t="shared" si="7"/>
        <v>\\SERVER2012\ingenieria de procesos\Hojas de proceso\\ARH-14-01 .xlsx</v>
      </c>
    </row>
    <row r="241" spans="1:45" x14ac:dyDescent="0.25">
      <c r="A241" s="149" t="s">
        <v>922</v>
      </c>
      <c r="B241" s="150"/>
      <c r="C241" s="112" t="s">
        <v>924</v>
      </c>
      <c r="D241" s="113"/>
      <c r="E241" s="113"/>
      <c r="F241" s="113"/>
      <c r="G241" s="114"/>
      <c r="H241" s="112" t="s">
        <v>780</v>
      </c>
      <c r="I241" s="113"/>
      <c r="J241" s="114"/>
      <c r="AM241" s="7" t="s">
        <v>252</v>
      </c>
      <c r="AN241" t="s">
        <v>1204</v>
      </c>
      <c r="AO241" s="7" t="str">
        <f>+IFERROR(VLOOKUP(AN241,Tabla1[],2,FALSE),"")</f>
        <v>SUB</v>
      </c>
      <c r="AP241" t="str">
        <f>+IFERROR(VLOOKUP(AO241,[1]!Tabla_áreas[#Data],3,FALSE),"")</f>
        <v/>
      </c>
      <c r="AQ241" t="str">
        <f t="shared" si="6"/>
        <v>SUB-60-01</v>
      </c>
      <c r="AR241" t="str">
        <f>IFERROR(VLOOKUP(AQ241,[1]!Tabla1[[#All],[HdP Cód Nuevo]:[HdP Nombre]],2,FALSE),"")</f>
        <v/>
      </c>
      <c r="AS241" t="str">
        <f t="shared" si="7"/>
        <v>\\SERVER2012\ingenieria de procesos\Hojas de proceso\\SUB-60-01 .xlsx</v>
      </c>
    </row>
    <row r="242" spans="1:45" x14ac:dyDescent="0.25">
      <c r="A242" s="143" t="s">
        <v>922</v>
      </c>
      <c r="B242" s="144"/>
      <c r="C242" s="115" t="s">
        <v>925</v>
      </c>
      <c r="D242" s="116"/>
      <c r="E242" s="116"/>
      <c r="F242" s="116"/>
      <c r="G242" s="117"/>
      <c r="H242" s="115" t="s">
        <v>926</v>
      </c>
      <c r="I242" s="116"/>
      <c r="J242" s="117"/>
      <c r="AM242" s="7" t="s">
        <v>253</v>
      </c>
      <c r="AO242" s="7" t="str">
        <f>+IFERROR(VLOOKUP(AN242,Tabla1[],2,FALSE),"")</f>
        <v/>
      </c>
      <c r="AP242" t="str">
        <f>+IFERROR(VLOOKUP(AO242,[1]!Tabla_áreas[#Data],3,FALSE),"")</f>
        <v/>
      </c>
      <c r="AQ242" t="str">
        <f t="shared" si="6"/>
        <v/>
      </c>
      <c r="AR242" t="str">
        <f>IFERROR(VLOOKUP(AQ242,[1]!Tabla1[[#All],[HdP Cód Nuevo]:[HdP Nombre]],2,FALSE),"")</f>
        <v/>
      </c>
      <c r="AS242" t="str">
        <f t="shared" si="7"/>
        <v/>
      </c>
    </row>
    <row r="243" spans="1:45" x14ac:dyDescent="0.25">
      <c r="A243" s="145" t="s">
        <v>922</v>
      </c>
      <c r="B243" s="146"/>
      <c r="C243" s="118" t="s">
        <v>927</v>
      </c>
      <c r="D243" s="119"/>
      <c r="E243" s="119"/>
      <c r="F243" s="119"/>
      <c r="G243" s="120"/>
      <c r="H243" s="118" t="s">
        <v>823</v>
      </c>
      <c r="I243" s="119"/>
      <c r="J243" s="120"/>
      <c r="AM243" s="7" t="s">
        <v>254</v>
      </c>
      <c r="AO243" s="7" t="str">
        <f>+IFERROR(VLOOKUP(AN243,Tabla1[],2,FALSE),"")</f>
        <v/>
      </c>
      <c r="AP243" t="str">
        <f>+IFERROR(VLOOKUP(AO243,[1]!Tabla_áreas[#Data],3,FALSE),"")</f>
        <v/>
      </c>
      <c r="AQ243" t="str">
        <f t="shared" si="6"/>
        <v/>
      </c>
      <c r="AR243" t="str">
        <f>IFERROR(VLOOKUP(AQ243,[1]!Tabla1[[#All],[HdP Cód Nuevo]:[HdP Nombre]],2,FALSE),"")</f>
        <v/>
      </c>
      <c r="AS243" t="str">
        <f t="shared" si="7"/>
        <v/>
      </c>
    </row>
    <row r="244" spans="1:45" x14ac:dyDescent="0.25">
      <c r="A244" s="121" t="s">
        <v>922</v>
      </c>
      <c r="B244" s="123"/>
      <c r="C244" s="121" t="s">
        <v>928</v>
      </c>
      <c r="D244" s="122"/>
      <c r="E244" s="122"/>
      <c r="F244" s="122"/>
      <c r="G244" s="123"/>
      <c r="H244" s="121" t="s">
        <v>784</v>
      </c>
      <c r="I244" s="122"/>
      <c r="J244" s="123"/>
      <c r="AM244" s="7" t="s">
        <v>255</v>
      </c>
      <c r="AO244" s="7" t="str">
        <f>+IFERROR(VLOOKUP(AN244,Tabla1[],2,FALSE),"")</f>
        <v/>
      </c>
      <c r="AP244" t="str">
        <f>+IFERROR(VLOOKUP(AO244,[1]!Tabla_áreas[#Data],3,FALSE),"")</f>
        <v/>
      </c>
      <c r="AQ244" t="str">
        <f t="shared" si="6"/>
        <v/>
      </c>
      <c r="AR244" t="str">
        <f>IFERROR(VLOOKUP(AQ244,[1]!Tabla1[[#All],[HdP Cód Nuevo]:[HdP Nombre]],2,FALSE),"")</f>
        <v/>
      </c>
      <c r="AS244" t="str">
        <f t="shared" si="7"/>
        <v/>
      </c>
    </row>
    <row r="245" spans="1:45" x14ac:dyDescent="0.25">
      <c r="A245" s="141" t="s">
        <v>922</v>
      </c>
      <c r="B245" s="142"/>
      <c r="C245" s="124" t="s">
        <v>929</v>
      </c>
      <c r="D245" s="125"/>
      <c r="E245" s="125"/>
      <c r="F245" s="125"/>
      <c r="G245" s="126"/>
      <c r="H245" s="124" t="s">
        <v>819</v>
      </c>
      <c r="I245" s="125"/>
      <c r="J245" s="126"/>
      <c r="AM245" s="7" t="s">
        <v>256</v>
      </c>
      <c r="AO245" s="7" t="str">
        <f>+IFERROR(VLOOKUP(AN245,Tabla1[],2,FALSE),"")</f>
        <v/>
      </c>
      <c r="AP245" t="str">
        <f>+IFERROR(VLOOKUP(AO245,[1]!Tabla_áreas[#Data],3,FALSE),"")</f>
        <v/>
      </c>
      <c r="AQ245" t="str">
        <f t="shared" si="6"/>
        <v/>
      </c>
      <c r="AR245" t="str">
        <f>IFERROR(VLOOKUP(AQ245,[1]!Tabla1[[#All],[HdP Cód Nuevo]:[HdP Nombre]],2,FALSE),"")</f>
        <v/>
      </c>
      <c r="AS245" t="str">
        <f t="shared" si="7"/>
        <v/>
      </c>
    </row>
    <row r="246" spans="1:45" x14ac:dyDescent="0.25">
      <c r="A246" s="137" t="s">
        <v>922</v>
      </c>
      <c r="B246" s="138"/>
      <c r="C246" s="91" t="s">
        <v>930</v>
      </c>
      <c r="D246" s="92"/>
      <c r="E246" s="92"/>
      <c r="F246" s="92"/>
      <c r="G246" s="93"/>
      <c r="H246" s="91" t="s">
        <v>931</v>
      </c>
      <c r="I246" s="92"/>
      <c r="J246" s="93"/>
      <c r="AM246" s="7" t="s">
        <v>257</v>
      </c>
      <c r="AO246" s="7" t="str">
        <f>+IFERROR(VLOOKUP(AN246,Tabla1[],2,FALSE),"")</f>
        <v/>
      </c>
      <c r="AP246" t="str">
        <f>+IFERROR(VLOOKUP(AO246,[1]!Tabla_áreas[#Data],3,FALSE),"")</f>
        <v/>
      </c>
      <c r="AQ246" t="str">
        <f t="shared" si="6"/>
        <v/>
      </c>
      <c r="AR246" t="str">
        <f>IFERROR(VLOOKUP(AQ246,[1]!Tabla1[[#All],[HdP Cód Nuevo]:[HdP Nombre]],2,FALSE),"")</f>
        <v/>
      </c>
      <c r="AS246" t="str">
        <f t="shared" si="7"/>
        <v/>
      </c>
    </row>
    <row r="247" spans="1:45" x14ac:dyDescent="0.25">
      <c r="A247" s="139" t="s">
        <v>922</v>
      </c>
      <c r="B247" s="140"/>
      <c r="C247" s="109" t="s">
        <v>932</v>
      </c>
      <c r="D247" s="110"/>
      <c r="E247" s="110"/>
      <c r="F247" s="110"/>
      <c r="G247" s="111"/>
      <c r="H247" s="109" t="s">
        <v>820</v>
      </c>
      <c r="I247" s="110"/>
      <c r="J247" s="111"/>
      <c r="AM247" s="7" t="s">
        <v>258</v>
      </c>
      <c r="AO247" s="7" t="str">
        <f>+IFERROR(VLOOKUP(AN247,Tabla1[],2,FALSE),"")</f>
        <v/>
      </c>
      <c r="AP247" t="str">
        <f>+IFERROR(VLOOKUP(AO247,[1]!Tabla_áreas[#Data],3,FALSE),"")</f>
        <v/>
      </c>
      <c r="AQ247" t="str">
        <f t="shared" si="6"/>
        <v/>
      </c>
      <c r="AR247" t="str">
        <f>IFERROR(VLOOKUP(AQ247,[1]!Tabla1[[#All],[HdP Cód Nuevo]:[HdP Nombre]],2,FALSE),"")</f>
        <v/>
      </c>
      <c r="AS247" t="str">
        <f t="shared" si="7"/>
        <v/>
      </c>
    </row>
    <row r="248" spans="1:45" x14ac:dyDescent="0.25">
      <c r="A248" s="129" t="s">
        <v>922</v>
      </c>
      <c r="B248" s="130"/>
      <c r="C248" s="85" t="s">
        <v>933</v>
      </c>
      <c r="D248" s="86"/>
      <c r="E248" s="86"/>
      <c r="F248" s="86"/>
      <c r="G248" s="87"/>
      <c r="H248" s="85" t="s">
        <v>816</v>
      </c>
      <c r="I248" s="86"/>
      <c r="J248" s="87"/>
      <c r="AM248" s="7" t="s">
        <v>259</v>
      </c>
      <c r="AO248" s="7" t="str">
        <f>+IFERROR(VLOOKUP(AN248,Tabla1[],2,FALSE),"")</f>
        <v/>
      </c>
      <c r="AP248" t="str">
        <f>+IFERROR(VLOOKUP(AO248,[1]!Tabla_áreas[#Data],3,FALSE),"")</f>
        <v/>
      </c>
      <c r="AQ248" t="str">
        <f t="shared" si="6"/>
        <v/>
      </c>
      <c r="AR248" t="str">
        <f>IFERROR(VLOOKUP(AQ248,[1]!Tabla1[[#All],[HdP Cód Nuevo]:[HdP Nombre]],2,FALSE),"")</f>
        <v/>
      </c>
      <c r="AS248" t="str">
        <f t="shared" si="7"/>
        <v/>
      </c>
    </row>
    <row r="249" spans="1:45" x14ac:dyDescent="0.25">
      <c r="A249" s="133" t="s">
        <v>922</v>
      </c>
      <c r="B249" s="134"/>
      <c r="C249" s="88" t="s">
        <v>934</v>
      </c>
      <c r="D249" s="89"/>
      <c r="E249" s="89"/>
      <c r="F249" s="89"/>
      <c r="G249" s="90"/>
      <c r="H249" s="88" t="s">
        <v>821</v>
      </c>
      <c r="I249" s="89"/>
      <c r="J249" s="90"/>
      <c r="AM249" s="7" t="s">
        <v>260</v>
      </c>
      <c r="AO249" s="7" t="str">
        <f>+IFERROR(VLOOKUP(AN249,Tabla1[],2,FALSE),"")</f>
        <v/>
      </c>
      <c r="AP249" t="str">
        <f>+IFERROR(VLOOKUP(AO249,[1]!Tabla_áreas[#Data],3,FALSE),"")</f>
        <v/>
      </c>
      <c r="AQ249" t="str">
        <f t="shared" si="6"/>
        <v/>
      </c>
      <c r="AR249" t="str">
        <f>IFERROR(VLOOKUP(AQ249,[1]!Tabla1[[#All],[HdP Cód Nuevo]:[HdP Nombre]],2,FALSE),"")</f>
        <v/>
      </c>
      <c r="AS249" t="str">
        <f t="shared" si="7"/>
        <v/>
      </c>
    </row>
    <row r="250" spans="1:45" x14ac:dyDescent="0.25">
      <c r="A250" s="135" t="s">
        <v>922</v>
      </c>
      <c r="B250" s="136"/>
      <c r="C250" s="79" t="s">
        <v>935</v>
      </c>
      <c r="D250" s="80"/>
      <c r="E250" s="80"/>
      <c r="F250" s="80"/>
      <c r="G250" s="81"/>
      <c r="H250" s="79" t="s">
        <v>936</v>
      </c>
      <c r="I250" s="80"/>
      <c r="J250" s="81"/>
      <c r="AM250" s="7" t="s">
        <v>261</v>
      </c>
      <c r="AO250" s="7" t="str">
        <f>+IFERROR(VLOOKUP(AN250,Tabla1[],2,FALSE),"")</f>
        <v/>
      </c>
      <c r="AP250" t="str">
        <f>+IFERROR(VLOOKUP(AO250,[1]!Tabla_áreas[#Data],3,FALSE),"")</f>
        <v/>
      </c>
      <c r="AQ250" t="str">
        <f t="shared" si="6"/>
        <v/>
      </c>
      <c r="AR250" t="str">
        <f>IFERROR(VLOOKUP(AQ250,[1]!Tabla1[[#All],[HdP Cód Nuevo]:[HdP Nombre]],2,FALSE),"")</f>
        <v/>
      </c>
      <c r="AS250" t="str">
        <f t="shared" si="7"/>
        <v/>
      </c>
    </row>
    <row r="251" spans="1:45" x14ac:dyDescent="0.25">
      <c r="A251" s="131" t="s">
        <v>922</v>
      </c>
      <c r="B251" s="132"/>
      <c r="C251" s="82" t="s">
        <v>937</v>
      </c>
      <c r="D251" s="83"/>
      <c r="E251" s="83"/>
      <c r="F251" s="83"/>
      <c r="G251" s="84"/>
      <c r="H251" s="82" t="s">
        <v>822</v>
      </c>
      <c r="I251" s="83"/>
      <c r="J251" s="84"/>
      <c r="AM251" s="7" t="s">
        <v>262</v>
      </c>
      <c r="AO251" s="7" t="str">
        <f>+IFERROR(VLOOKUP(AN251,Tabla1[],2,FALSE),"")</f>
        <v/>
      </c>
      <c r="AP251" t="str">
        <f>+IFERROR(VLOOKUP(AO251,[1]!Tabla_áreas[#Data],3,FALSE),"")</f>
        <v/>
      </c>
      <c r="AQ251" t="str">
        <f t="shared" si="6"/>
        <v/>
      </c>
      <c r="AR251" t="str">
        <f>IFERROR(VLOOKUP(AQ251,[1]!Tabla1[[#All],[HdP Cód Nuevo]:[HdP Nombre]],2,FALSE),"")</f>
        <v/>
      </c>
      <c r="AS251" t="str">
        <f t="shared" si="7"/>
        <v/>
      </c>
    </row>
    <row r="252" spans="1:45" x14ac:dyDescent="0.25">
      <c r="AM252" s="7" t="s">
        <v>263</v>
      </c>
      <c r="AO252" s="7" t="str">
        <f>+IFERROR(VLOOKUP(AN252,Tabla1[],2,FALSE),"")</f>
        <v/>
      </c>
      <c r="AP252" t="str">
        <f>+IFERROR(VLOOKUP(AO252,[1]!Tabla_áreas[#Data],3,FALSE),"")</f>
        <v/>
      </c>
      <c r="AQ252" t="str">
        <f t="shared" si="6"/>
        <v/>
      </c>
      <c r="AR252" t="str">
        <f>IFERROR(VLOOKUP(AQ252,[1]!Tabla1[[#All],[HdP Cód Nuevo]:[HdP Nombre]],2,FALSE),"")</f>
        <v/>
      </c>
      <c r="AS252" t="str">
        <f t="shared" si="7"/>
        <v/>
      </c>
    </row>
    <row r="253" spans="1:45" x14ac:dyDescent="0.25">
      <c r="AM253" s="7" t="s">
        <v>264</v>
      </c>
      <c r="AO253" s="7" t="str">
        <f>+IFERROR(VLOOKUP(AN253,Tabla1[],2,FALSE),"")</f>
        <v/>
      </c>
      <c r="AP253" t="str">
        <f>+IFERROR(VLOOKUP(AO253,[1]!Tabla_áreas[#Data],3,FALSE),"")</f>
        <v/>
      </c>
      <c r="AQ253" t="str">
        <f t="shared" si="6"/>
        <v/>
      </c>
      <c r="AR253" t="str">
        <f>IFERROR(VLOOKUP(AQ253,[1]!Tabla1[[#All],[HdP Cód Nuevo]:[HdP Nombre]],2,FALSE),"")</f>
        <v/>
      </c>
      <c r="AS253" t="str">
        <f t="shared" si="7"/>
        <v/>
      </c>
    </row>
    <row r="254" spans="1:45" x14ac:dyDescent="0.25">
      <c r="AM254" s="7" t="s">
        <v>265</v>
      </c>
      <c r="AO254" s="7" t="str">
        <f>+IFERROR(VLOOKUP(AN254,Tabla1[],2,FALSE),"")</f>
        <v/>
      </c>
      <c r="AP254" t="str">
        <f>+IFERROR(VLOOKUP(AO254,[1]!Tabla_áreas[#Data],3,FALSE),"")</f>
        <v/>
      </c>
      <c r="AQ254" t="str">
        <f t="shared" si="6"/>
        <v/>
      </c>
      <c r="AR254" t="str">
        <f>IFERROR(VLOOKUP(AQ254,[1]!Tabla1[[#All],[HdP Cód Nuevo]:[HdP Nombre]],2,FALSE),"")</f>
        <v/>
      </c>
      <c r="AS254" t="str">
        <f t="shared" si="7"/>
        <v/>
      </c>
    </row>
    <row r="255" spans="1:45" x14ac:dyDescent="0.25">
      <c r="AM255" s="7" t="s">
        <v>266</v>
      </c>
      <c r="AO255" s="7" t="str">
        <f>+IFERROR(VLOOKUP(AN255,Tabla1[],2,FALSE),"")</f>
        <v/>
      </c>
      <c r="AP255" t="str">
        <f>+IFERROR(VLOOKUP(AO255,[1]!Tabla_áreas[#Data],3,FALSE),"")</f>
        <v/>
      </c>
      <c r="AQ255" t="str">
        <f t="shared" si="6"/>
        <v/>
      </c>
      <c r="AR255" t="str">
        <f>IFERROR(VLOOKUP(AQ255,[1]!Tabla1[[#All],[HdP Cód Nuevo]:[HdP Nombre]],2,FALSE),"")</f>
        <v/>
      </c>
      <c r="AS255" t="str">
        <f t="shared" si="7"/>
        <v/>
      </c>
    </row>
    <row r="256" spans="1:45" x14ac:dyDescent="0.25">
      <c r="AM256" s="7" t="s">
        <v>267</v>
      </c>
      <c r="AO256" s="7" t="str">
        <f>+IFERROR(VLOOKUP(AN256,Tabla1[],2,FALSE),"")</f>
        <v/>
      </c>
      <c r="AP256" t="str">
        <f>+IFERROR(VLOOKUP(AO256,[1]!Tabla_áreas[#Data],3,FALSE),"")</f>
        <v/>
      </c>
      <c r="AQ256" t="str">
        <f t="shared" si="6"/>
        <v/>
      </c>
      <c r="AR256" t="str">
        <f>IFERROR(VLOOKUP(AQ256,[1]!Tabla1[[#All],[HdP Cód Nuevo]:[HdP Nombre]],2,FALSE),"")</f>
        <v/>
      </c>
      <c r="AS256" t="str">
        <f t="shared" si="7"/>
        <v/>
      </c>
    </row>
    <row r="257" spans="38:45" x14ac:dyDescent="0.25">
      <c r="AM257" s="7" t="s">
        <v>268</v>
      </c>
      <c r="AO257" s="7" t="str">
        <f>+IFERROR(VLOOKUP(AN257,Tabla1[],2,FALSE),"")</f>
        <v/>
      </c>
      <c r="AP257" t="str">
        <f>+IFERROR(VLOOKUP(AO257,[1]!Tabla_áreas[#Data],3,FALSE),"")</f>
        <v/>
      </c>
      <c r="AQ257" t="str">
        <f t="shared" si="6"/>
        <v/>
      </c>
      <c r="AR257" t="str">
        <f>IFERROR(VLOOKUP(AQ257,[1]!Tabla1[[#All],[HdP Cód Nuevo]:[HdP Nombre]],2,FALSE),"")</f>
        <v/>
      </c>
      <c r="AS257" t="str">
        <f t="shared" si="7"/>
        <v/>
      </c>
    </row>
    <row r="258" spans="38:45" x14ac:dyDescent="0.25">
      <c r="AM258" s="7" t="s">
        <v>269</v>
      </c>
      <c r="AO258" s="7" t="str">
        <f>+IFERROR(VLOOKUP(AN258,Tabla1[],2,FALSE),"")</f>
        <v/>
      </c>
      <c r="AP258" t="str">
        <f>+IFERROR(VLOOKUP(AO258,[1]!Tabla_áreas[#Data],3,FALSE),"")</f>
        <v/>
      </c>
      <c r="AQ258" t="str">
        <f t="shared" si="6"/>
        <v/>
      </c>
      <c r="AR258" t="str">
        <f>IFERROR(VLOOKUP(AQ258,[1]!Tabla1[[#All],[HdP Cód Nuevo]:[HdP Nombre]],2,FALSE),"")</f>
        <v/>
      </c>
      <c r="AS258" t="str">
        <f t="shared" si="7"/>
        <v/>
      </c>
    </row>
    <row r="259" spans="38:45" x14ac:dyDescent="0.25">
      <c r="AM259" s="7" t="s">
        <v>270</v>
      </c>
      <c r="AO259" s="7" t="str">
        <f>+IFERROR(VLOOKUP(AN259,Tabla1[],2,FALSE),"")</f>
        <v/>
      </c>
      <c r="AP259" t="str">
        <f>+IFERROR(VLOOKUP(AO259,[1]!Tabla_áreas[#Data],3,FALSE),"")</f>
        <v/>
      </c>
      <c r="AQ259" t="str">
        <f t="shared" si="6"/>
        <v/>
      </c>
      <c r="AR259" t="str">
        <f>IFERROR(VLOOKUP(AQ259,[1]!Tabla1[[#All],[HdP Cód Nuevo]:[HdP Nombre]],2,FALSE),"")</f>
        <v/>
      </c>
      <c r="AS259" t="str">
        <f t="shared" si="7"/>
        <v/>
      </c>
    </row>
    <row r="260" spans="38:45" x14ac:dyDescent="0.25">
      <c r="AL260" s="1"/>
      <c r="AM260" s="7" t="s">
        <v>271</v>
      </c>
      <c r="AO260" s="7" t="str">
        <f>+IFERROR(VLOOKUP(AN260,Tabla1[],2,FALSE),"")</f>
        <v/>
      </c>
      <c r="AP260" t="str">
        <f>+IFERROR(VLOOKUP(AO260,[1]!Tabla_áreas[#Data],3,FALSE),"")</f>
        <v/>
      </c>
      <c r="AQ260" t="str">
        <f t="shared" si="6"/>
        <v/>
      </c>
      <c r="AR260" t="str">
        <f>IFERROR(VLOOKUP(AQ260,[1]!Tabla1[[#All],[HdP Cód Nuevo]:[HdP Nombre]],2,FALSE),"")</f>
        <v/>
      </c>
      <c r="AS260" t="str">
        <f t="shared" si="7"/>
        <v/>
      </c>
    </row>
    <row r="261" spans="38:45" x14ac:dyDescent="0.25">
      <c r="AM261" s="7" t="s">
        <v>272</v>
      </c>
      <c r="AO261" s="7" t="str">
        <f>+IFERROR(VLOOKUP(AN261,Tabla1[],2,FALSE),"")</f>
        <v/>
      </c>
      <c r="AP261" t="str">
        <f>+IFERROR(VLOOKUP(AO261,[1]!Tabla_áreas[#Data],3,FALSE),"")</f>
        <v/>
      </c>
      <c r="AQ261" t="str">
        <f t="shared" si="6"/>
        <v/>
      </c>
      <c r="AR261" t="str">
        <f>IFERROR(VLOOKUP(AQ261,[1]!Tabla1[[#All],[HdP Cód Nuevo]:[HdP Nombre]],2,FALSE),"")</f>
        <v/>
      </c>
      <c r="AS261" t="str">
        <f t="shared" si="7"/>
        <v/>
      </c>
    </row>
    <row r="262" spans="38:45" x14ac:dyDescent="0.25">
      <c r="AM262" s="7" t="s">
        <v>273</v>
      </c>
      <c r="AO262" s="7" t="str">
        <f>+IFERROR(VLOOKUP(AN262,Tabla1[],2,FALSE),"")</f>
        <v/>
      </c>
      <c r="AP262" t="str">
        <f>+IFERROR(VLOOKUP(AO262,[1]!Tabla_áreas[#Data],3,FALSE),"")</f>
        <v/>
      </c>
      <c r="AQ262" t="str">
        <f t="shared" si="6"/>
        <v/>
      </c>
      <c r="AR262" t="str">
        <f>IFERROR(VLOOKUP(AQ262,[1]!Tabla1[[#All],[HdP Cód Nuevo]:[HdP Nombre]],2,FALSE),"")</f>
        <v/>
      </c>
      <c r="AS262" t="str">
        <f t="shared" si="7"/>
        <v/>
      </c>
    </row>
    <row r="263" spans="38:45" x14ac:dyDescent="0.25">
      <c r="AM263" s="7" t="s">
        <v>274</v>
      </c>
      <c r="AO263" s="7" t="str">
        <f>+IFERROR(VLOOKUP(AN263,Tabla1[],2,FALSE),"")</f>
        <v/>
      </c>
      <c r="AP263" t="str">
        <f>+IFERROR(VLOOKUP(AO263,[1]!Tabla_áreas[#Data],3,FALSE),"")</f>
        <v/>
      </c>
      <c r="AQ263" t="str">
        <f t="shared" si="6"/>
        <v/>
      </c>
      <c r="AR263" t="str">
        <f>IFERROR(VLOOKUP(AQ263,[1]!Tabla1[[#All],[HdP Cód Nuevo]:[HdP Nombre]],2,FALSE),"")</f>
        <v/>
      </c>
      <c r="AS263" t="str">
        <f t="shared" si="7"/>
        <v/>
      </c>
    </row>
    <row r="264" spans="38:45" x14ac:dyDescent="0.25">
      <c r="AM264" s="7" t="s">
        <v>275</v>
      </c>
      <c r="AO264" s="7" t="str">
        <f>+IFERROR(VLOOKUP(AN264,Tabla1[],2,FALSE),"")</f>
        <v/>
      </c>
      <c r="AP264" t="str">
        <f>+IFERROR(VLOOKUP(AO264,[1]!Tabla_áreas[#Data],3,FALSE),"")</f>
        <v/>
      </c>
      <c r="AQ264" t="str">
        <f t="shared" si="6"/>
        <v/>
      </c>
      <c r="AR264" t="str">
        <f>IFERROR(VLOOKUP(AQ264,[1]!Tabla1[[#All],[HdP Cód Nuevo]:[HdP Nombre]],2,FALSE),"")</f>
        <v/>
      </c>
      <c r="AS264" t="str">
        <f t="shared" si="7"/>
        <v/>
      </c>
    </row>
    <row r="265" spans="38:45" x14ac:dyDescent="0.25">
      <c r="AM265" s="7" t="s">
        <v>1</v>
      </c>
      <c r="AO265" s="7" t="str">
        <f>+IFERROR(VLOOKUP(AN265,Tabla1[],2,FALSE),"")</f>
        <v/>
      </c>
      <c r="AP265" t="str">
        <f>+IFERROR(VLOOKUP(AO265,[1]!Tabla_áreas[#Data],3,FALSE),"")</f>
        <v/>
      </c>
      <c r="AQ265" t="str">
        <f t="shared" si="6"/>
        <v/>
      </c>
      <c r="AR265" t="str">
        <f>IFERROR(VLOOKUP(AQ265,[1]!Tabla1[[#All],[HdP Cód Nuevo]:[HdP Nombre]],2,FALSE),"")</f>
        <v/>
      </c>
      <c r="AS265" t="str">
        <f t="shared" si="7"/>
        <v/>
      </c>
    </row>
    <row r="266" spans="38:45" x14ac:dyDescent="0.25">
      <c r="AM266" s="7" t="s">
        <v>276</v>
      </c>
      <c r="AO266" s="7" t="str">
        <f>+IFERROR(VLOOKUP(AN266,Tabla1[],2,FALSE),"")</f>
        <v/>
      </c>
      <c r="AP266" t="str">
        <f>+IFERROR(VLOOKUP(AO266,[1]!Tabla_áreas[#Data],3,FALSE),"")</f>
        <v/>
      </c>
      <c r="AQ266" t="str">
        <f t="shared" ref="AQ266:AQ329" si="8">IF(AO266="","",AO266&amp;"-"&amp;RIGHT(AN266,5))</f>
        <v/>
      </c>
      <c r="AR266" t="str">
        <f>IFERROR(VLOOKUP(AQ266,[1]!Tabla1[[#All],[HdP Cód Nuevo]:[HdP Nombre]],2,FALSE),"")</f>
        <v/>
      </c>
      <c r="AS266" t="str">
        <f t="shared" ref="AS266:AS329" si="9">IF(AO266="","",$AN$4&amp;AP266&amp;"\"&amp;AQ266&amp;" "&amp;AR266&amp;$AN$5)</f>
        <v/>
      </c>
    </row>
    <row r="267" spans="38:45" x14ac:dyDescent="0.25">
      <c r="AM267" s="7" t="s">
        <v>277</v>
      </c>
      <c r="AO267" s="7" t="str">
        <f>+IFERROR(VLOOKUP(AN267,Tabla1[],2,FALSE),"")</f>
        <v/>
      </c>
      <c r="AP267" t="str">
        <f>+IFERROR(VLOOKUP(AO267,[1]!Tabla_áreas[#Data],3,FALSE),"")</f>
        <v/>
      </c>
      <c r="AQ267" t="str">
        <f t="shared" si="8"/>
        <v/>
      </c>
      <c r="AR267" t="str">
        <f>IFERROR(VLOOKUP(AQ267,[1]!Tabla1[[#All],[HdP Cód Nuevo]:[HdP Nombre]],2,FALSE),"")</f>
        <v/>
      </c>
      <c r="AS267" t="str">
        <f t="shared" si="9"/>
        <v/>
      </c>
    </row>
    <row r="268" spans="38:45" x14ac:dyDescent="0.25">
      <c r="AM268" s="7" t="s">
        <v>2</v>
      </c>
      <c r="AO268" s="7" t="str">
        <f>+IFERROR(VLOOKUP(AN268,Tabla1[],2,FALSE),"")</f>
        <v/>
      </c>
      <c r="AP268" t="str">
        <f>+IFERROR(VLOOKUP(AO268,[1]!Tabla_áreas[#Data],3,FALSE),"")</f>
        <v/>
      </c>
      <c r="AQ268" t="str">
        <f t="shared" si="8"/>
        <v/>
      </c>
      <c r="AR268" t="str">
        <f>IFERROR(VLOOKUP(AQ268,[1]!Tabla1[[#All],[HdP Cód Nuevo]:[HdP Nombre]],2,FALSE),"")</f>
        <v/>
      </c>
      <c r="AS268" t="str">
        <f t="shared" si="9"/>
        <v/>
      </c>
    </row>
    <row r="269" spans="38:45" x14ac:dyDescent="0.25">
      <c r="AM269" s="7" t="s">
        <v>278</v>
      </c>
      <c r="AN269" s="5"/>
      <c r="AO269" s="7" t="str">
        <f>+IFERROR(VLOOKUP(AN269,Tabla1[],2,FALSE),"")</f>
        <v/>
      </c>
      <c r="AP269" t="str">
        <f>+IFERROR(VLOOKUP(AO269,[1]!Tabla_áreas[#Data],3,FALSE),"")</f>
        <v/>
      </c>
      <c r="AQ269" t="str">
        <f t="shared" si="8"/>
        <v/>
      </c>
      <c r="AR269" t="str">
        <f>IFERROR(VLOOKUP(AQ269,[1]!Tabla1[[#All],[HdP Cód Nuevo]:[HdP Nombre]],2,FALSE),"")</f>
        <v/>
      </c>
      <c r="AS269" t="str">
        <f t="shared" si="9"/>
        <v/>
      </c>
    </row>
    <row r="270" spans="38:45" x14ac:dyDescent="0.25">
      <c r="AM270" s="7" t="s">
        <v>5</v>
      </c>
      <c r="AN270" s="5"/>
      <c r="AO270" s="7" t="str">
        <f>+IFERROR(VLOOKUP(AN270,Tabla1[],2,FALSE),"")</f>
        <v/>
      </c>
      <c r="AP270" t="str">
        <f>+IFERROR(VLOOKUP(AO270,[1]!Tabla_áreas[#Data],3,FALSE),"")</f>
        <v/>
      </c>
      <c r="AQ270" t="str">
        <f t="shared" si="8"/>
        <v/>
      </c>
      <c r="AR270" t="str">
        <f>IFERROR(VLOOKUP(AQ270,[1]!Tabla1[[#All],[HdP Cód Nuevo]:[HdP Nombre]],2,FALSE),"")</f>
        <v/>
      </c>
      <c r="AS270" t="str">
        <f t="shared" si="9"/>
        <v/>
      </c>
    </row>
    <row r="271" spans="38:45" x14ac:dyDescent="0.25">
      <c r="AM271" s="7" t="s">
        <v>8</v>
      </c>
      <c r="AO271" s="7" t="str">
        <f>+IFERROR(VLOOKUP(AN271,Tabla1[],2,FALSE),"")</f>
        <v/>
      </c>
      <c r="AP271" t="str">
        <f>+IFERROR(VLOOKUP(AO271,[1]!Tabla_áreas[#Data],3,FALSE),"")</f>
        <v/>
      </c>
      <c r="AQ271" t="str">
        <f t="shared" si="8"/>
        <v/>
      </c>
      <c r="AR271" t="str">
        <f>IFERROR(VLOOKUP(AQ271,[1]!Tabla1[[#All],[HdP Cód Nuevo]:[HdP Nombre]],2,FALSE),"")</f>
        <v/>
      </c>
      <c r="AS271" t="str">
        <f t="shared" si="9"/>
        <v/>
      </c>
    </row>
    <row r="272" spans="38:45" x14ac:dyDescent="0.25">
      <c r="AM272" s="7" t="s">
        <v>6</v>
      </c>
      <c r="AO272" s="7" t="str">
        <f>+IFERROR(VLOOKUP(AN272,Tabla1[],2,FALSE),"")</f>
        <v/>
      </c>
      <c r="AP272" t="str">
        <f>+IFERROR(VLOOKUP(AO272,[1]!Tabla_áreas[#Data],3,FALSE),"")</f>
        <v/>
      </c>
      <c r="AQ272" t="str">
        <f t="shared" si="8"/>
        <v/>
      </c>
      <c r="AR272" t="str">
        <f>IFERROR(VLOOKUP(AQ272,[1]!Tabla1[[#All],[HdP Cód Nuevo]:[HdP Nombre]],2,FALSE),"")</f>
        <v/>
      </c>
      <c r="AS272" t="str">
        <f t="shared" si="9"/>
        <v/>
      </c>
    </row>
    <row r="273" spans="39:45" x14ac:dyDescent="0.25">
      <c r="AM273" s="7" t="s">
        <v>9</v>
      </c>
      <c r="AO273" s="7" t="str">
        <f>+IFERROR(VLOOKUP(AN273,Tabla1[],2,FALSE),"")</f>
        <v/>
      </c>
      <c r="AP273" t="str">
        <f>+IFERROR(VLOOKUP(AO273,[1]!Tabla_áreas[#Data],3,FALSE),"")</f>
        <v/>
      </c>
      <c r="AQ273" t="str">
        <f t="shared" si="8"/>
        <v/>
      </c>
      <c r="AR273" t="str">
        <f>IFERROR(VLOOKUP(AQ273,[1]!Tabla1[[#All],[HdP Cód Nuevo]:[HdP Nombre]],2,FALSE),"")</f>
        <v/>
      </c>
      <c r="AS273" t="str">
        <f t="shared" si="9"/>
        <v/>
      </c>
    </row>
    <row r="274" spans="39:45" x14ac:dyDescent="0.25">
      <c r="AM274" s="7" t="s">
        <v>7</v>
      </c>
      <c r="AO274" s="7" t="str">
        <f>+IFERROR(VLOOKUP(AN274,Tabla1[],2,FALSE),"")</f>
        <v/>
      </c>
      <c r="AP274" t="str">
        <f>+IFERROR(VLOOKUP(AO274,[1]!Tabla_áreas[#Data],3,FALSE),"")</f>
        <v/>
      </c>
      <c r="AQ274" t="str">
        <f t="shared" si="8"/>
        <v/>
      </c>
      <c r="AR274" t="str">
        <f>IFERROR(VLOOKUP(AQ274,[1]!Tabla1[[#All],[HdP Cód Nuevo]:[HdP Nombre]],2,FALSE),"")</f>
        <v/>
      </c>
      <c r="AS274" t="str">
        <f t="shared" si="9"/>
        <v/>
      </c>
    </row>
    <row r="275" spans="39:45" x14ac:dyDescent="0.25">
      <c r="AM275" s="7" t="s">
        <v>279</v>
      </c>
      <c r="AO275" s="7" t="str">
        <f>+IFERROR(VLOOKUP(AN275,Tabla1[],2,FALSE),"")</f>
        <v/>
      </c>
      <c r="AP275" t="str">
        <f>+IFERROR(VLOOKUP(AO275,[1]!Tabla_áreas[#Data],3,FALSE),"")</f>
        <v/>
      </c>
      <c r="AQ275" t="str">
        <f t="shared" si="8"/>
        <v/>
      </c>
      <c r="AR275" t="str">
        <f>IFERROR(VLOOKUP(AQ275,[1]!Tabla1[[#All],[HdP Cód Nuevo]:[HdP Nombre]],2,FALSE),"")</f>
        <v/>
      </c>
      <c r="AS275" t="str">
        <f t="shared" si="9"/>
        <v/>
      </c>
    </row>
    <row r="276" spans="39:45" x14ac:dyDescent="0.25">
      <c r="AM276" s="7" t="s">
        <v>280</v>
      </c>
      <c r="AO276" s="7" t="str">
        <f>+IFERROR(VLOOKUP(AN276,Tabla1[],2,FALSE),"")</f>
        <v/>
      </c>
      <c r="AP276" t="str">
        <f>+IFERROR(VLOOKUP(AO276,[1]!Tabla_áreas[#Data],3,FALSE),"")</f>
        <v/>
      </c>
      <c r="AQ276" t="str">
        <f t="shared" si="8"/>
        <v/>
      </c>
      <c r="AR276" t="str">
        <f>IFERROR(VLOOKUP(AQ276,[1]!Tabla1[[#All],[HdP Cód Nuevo]:[HdP Nombre]],2,FALSE),"")</f>
        <v/>
      </c>
      <c r="AS276" t="str">
        <f t="shared" si="9"/>
        <v/>
      </c>
    </row>
    <row r="277" spans="39:45" x14ac:dyDescent="0.25">
      <c r="AM277" s="7" t="s">
        <v>281</v>
      </c>
      <c r="AO277" s="7" t="str">
        <f>+IFERROR(VLOOKUP(AN277,Tabla1[],2,FALSE),"")</f>
        <v/>
      </c>
      <c r="AP277" t="str">
        <f>+IFERROR(VLOOKUP(AO277,[1]!Tabla_áreas[#Data],3,FALSE),"")</f>
        <v/>
      </c>
      <c r="AQ277" t="str">
        <f t="shared" si="8"/>
        <v/>
      </c>
      <c r="AR277" t="str">
        <f>IFERROR(VLOOKUP(AQ277,[1]!Tabla1[[#All],[HdP Cód Nuevo]:[HdP Nombre]],2,FALSE),"")</f>
        <v/>
      </c>
      <c r="AS277" t="str">
        <f t="shared" si="9"/>
        <v/>
      </c>
    </row>
    <row r="278" spans="39:45" x14ac:dyDescent="0.25">
      <c r="AM278" s="7" t="s">
        <v>282</v>
      </c>
      <c r="AO278" s="7" t="str">
        <f>+IFERROR(VLOOKUP(AN278,Tabla1[],2,FALSE),"")</f>
        <v/>
      </c>
      <c r="AP278" t="str">
        <f>+IFERROR(VLOOKUP(AO278,[1]!Tabla_áreas[#Data],3,FALSE),"")</f>
        <v/>
      </c>
      <c r="AQ278" t="str">
        <f t="shared" si="8"/>
        <v/>
      </c>
      <c r="AR278" t="str">
        <f>IFERROR(VLOOKUP(AQ278,[1]!Tabla1[[#All],[HdP Cód Nuevo]:[HdP Nombre]],2,FALSE),"")</f>
        <v/>
      </c>
      <c r="AS278" t="str">
        <f t="shared" si="9"/>
        <v/>
      </c>
    </row>
    <row r="279" spans="39:45" x14ac:dyDescent="0.25">
      <c r="AM279" s="7" t="s">
        <v>283</v>
      </c>
      <c r="AN279" s="5"/>
      <c r="AO279" s="7" t="str">
        <f>+IFERROR(VLOOKUP(AN279,Tabla1[],2,FALSE),"")</f>
        <v/>
      </c>
      <c r="AP279" t="str">
        <f>+IFERROR(VLOOKUP(AO279,[1]!Tabla_áreas[#Data],3,FALSE),"")</f>
        <v/>
      </c>
      <c r="AQ279" t="str">
        <f t="shared" si="8"/>
        <v/>
      </c>
      <c r="AR279" t="str">
        <f>IFERROR(VLOOKUP(AQ279,[1]!Tabla1[[#All],[HdP Cód Nuevo]:[HdP Nombre]],2,FALSE),"")</f>
        <v/>
      </c>
      <c r="AS279" t="str">
        <f t="shared" si="9"/>
        <v/>
      </c>
    </row>
    <row r="280" spans="39:45" x14ac:dyDescent="0.25">
      <c r="AM280" s="7" t="s">
        <v>284</v>
      </c>
      <c r="AN280" s="5"/>
      <c r="AO280" s="7" t="str">
        <f>+IFERROR(VLOOKUP(AN280,Tabla1[],2,FALSE),"")</f>
        <v/>
      </c>
      <c r="AP280" t="str">
        <f>+IFERROR(VLOOKUP(AO280,[1]!Tabla_áreas[#Data],3,FALSE),"")</f>
        <v/>
      </c>
      <c r="AQ280" t="str">
        <f t="shared" si="8"/>
        <v/>
      </c>
      <c r="AR280" t="str">
        <f>IFERROR(VLOOKUP(AQ280,[1]!Tabla1[[#All],[HdP Cód Nuevo]:[HdP Nombre]],2,FALSE),"")</f>
        <v/>
      </c>
      <c r="AS280" t="str">
        <f t="shared" si="9"/>
        <v/>
      </c>
    </row>
    <row r="281" spans="39:45" x14ac:dyDescent="0.25">
      <c r="AM281" s="7" t="s">
        <v>285</v>
      </c>
      <c r="AO281" s="7" t="str">
        <f>+IFERROR(VLOOKUP(AN281,Tabla1[],2,FALSE),"")</f>
        <v/>
      </c>
      <c r="AP281" t="str">
        <f>+IFERROR(VLOOKUP(AO281,[1]!Tabla_áreas[#Data],3,FALSE),"")</f>
        <v/>
      </c>
      <c r="AQ281" t="str">
        <f t="shared" si="8"/>
        <v/>
      </c>
      <c r="AR281" t="str">
        <f>IFERROR(VLOOKUP(AQ281,[1]!Tabla1[[#All],[HdP Cód Nuevo]:[HdP Nombre]],2,FALSE),"")</f>
        <v/>
      </c>
      <c r="AS281" t="str">
        <f t="shared" si="9"/>
        <v/>
      </c>
    </row>
    <row r="282" spans="39:45" x14ac:dyDescent="0.25">
      <c r="AM282" s="7" t="s">
        <v>286</v>
      </c>
      <c r="AO282" s="7" t="str">
        <f>+IFERROR(VLOOKUP(AN282,Tabla1[],2,FALSE),"")</f>
        <v/>
      </c>
      <c r="AP282" t="str">
        <f>+IFERROR(VLOOKUP(AO282,[1]!Tabla_áreas[#Data],3,FALSE),"")</f>
        <v/>
      </c>
      <c r="AQ282" t="str">
        <f t="shared" si="8"/>
        <v/>
      </c>
      <c r="AR282" t="str">
        <f>IFERROR(VLOOKUP(AQ282,[1]!Tabla1[[#All],[HdP Cód Nuevo]:[HdP Nombre]],2,FALSE),"")</f>
        <v/>
      </c>
      <c r="AS282" t="str">
        <f t="shared" si="9"/>
        <v/>
      </c>
    </row>
    <row r="283" spans="39:45" x14ac:dyDescent="0.25">
      <c r="AM283" s="7" t="s">
        <v>10</v>
      </c>
      <c r="AO283" s="7" t="str">
        <f>+IFERROR(VLOOKUP(AN283,Tabla1[],2,FALSE),"")</f>
        <v/>
      </c>
      <c r="AP283" t="str">
        <f>+IFERROR(VLOOKUP(AO283,[1]!Tabla_áreas[#Data],3,FALSE),"")</f>
        <v/>
      </c>
      <c r="AQ283" t="str">
        <f t="shared" si="8"/>
        <v/>
      </c>
      <c r="AR283" t="str">
        <f>IFERROR(VLOOKUP(AQ283,[1]!Tabla1[[#All],[HdP Cód Nuevo]:[HdP Nombre]],2,FALSE),"")</f>
        <v/>
      </c>
      <c r="AS283" t="str">
        <f t="shared" si="9"/>
        <v/>
      </c>
    </row>
    <row r="284" spans="39:45" x14ac:dyDescent="0.25">
      <c r="AM284" s="7" t="s">
        <v>287</v>
      </c>
      <c r="AO284" s="7" t="str">
        <f>+IFERROR(VLOOKUP(AN284,Tabla1[],2,FALSE),"")</f>
        <v/>
      </c>
      <c r="AP284" t="str">
        <f>+IFERROR(VLOOKUP(AO284,[1]!Tabla_áreas[#Data],3,FALSE),"")</f>
        <v/>
      </c>
      <c r="AQ284" t="str">
        <f t="shared" si="8"/>
        <v/>
      </c>
      <c r="AR284" t="str">
        <f>IFERROR(VLOOKUP(AQ284,[1]!Tabla1[[#All],[HdP Cód Nuevo]:[HdP Nombre]],2,FALSE),"")</f>
        <v/>
      </c>
      <c r="AS284" t="str">
        <f t="shared" si="9"/>
        <v/>
      </c>
    </row>
    <row r="285" spans="39:45" x14ac:dyDescent="0.25">
      <c r="AM285" s="7" t="s">
        <v>288</v>
      </c>
      <c r="AO285" s="7" t="str">
        <f>+IFERROR(VLOOKUP(AN285,Tabla1[],2,FALSE),"")</f>
        <v/>
      </c>
      <c r="AP285" t="str">
        <f>+IFERROR(VLOOKUP(AO285,[1]!Tabla_áreas[#Data],3,FALSE),"")</f>
        <v/>
      </c>
      <c r="AQ285" t="str">
        <f t="shared" si="8"/>
        <v/>
      </c>
      <c r="AR285" t="str">
        <f>IFERROR(VLOOKUP(AQ285,[1]!Tabla1[[#All],[HdP Cód Nuevo]:[HdP Nombre]],2,FALSE),"")</f>
        <v/>
      </c>
      <c r="AS285" t="str">
        <f t="shared" si="9"/>
        <v/>
      </c>
    </row>
    <row r="286" spans="39:45" x14ac:dyDescent="0.25">
      <c r="AM286" s="7" t="s">
        <v>11</v>
      </c>
      <c r="AO286" s="7" t="str">
        <f>+IFERROR(VLOOKUP(AN286,Tabla1[],2,FALSE),"")</f>
        <v/>
      </c>
      <c r="AP286" t="str">
        <f>+IFERROR(VLOOKUP(AO286,[1]!Tabla_áreas[#Data],3,FALSE),"")</f>
        <v/>
      </c>
      <c r="AQ286" t="str">
        <f t="shared" si="8"/>
        <v/>
      </c>
      <c r="AR286" t="str">
        <f>IFERROR(VLOOKUP(AQ286,[1]!Tabla1[[#All],[HdP Cód Nuevo]:[HdP Nombre]],2,FALSE),"")</f>
        <v/>
      </c>
      <c r="AS286" t="str">
        <f t="shared" si="9"/>
        <v/>
      </c>
    </row>
    <row r="287" spans="39:45" x14ac:dyDescent="0.25">
      <c r="AM287" s="7" t="s">
        <v>12</v>
      </c>
      <c r="AO287" s="7" t="str">
        <f>+IFERROR(VLOOKUP(AN287,Tabla1[],2,FALSE),"")</f>
        <v/>
      </c>
      <c r="AP287" t="str">
        <f>+IFERROR(VLOOKUP(AO287,[1]!Tabla_áreas[#Data],3,FALSE),"")</f>
        <v/>
      </c>
      <c r="AQ287" t="str">
        <f t="shared" si="8"/>
        <v/>
      </c>
      <c r="AR287" t="str">
        <f>IFERROR(VLOOKUP(AQ287,[1]!Tabla1[[#All],[HdP Cód Nuevo]:[HdP Nombre]],2,FALSE),"")</f>
        <v/>
      </c>
      <c r="AS287" t="str">
        <f t="shared" si="9"/>
        <v/>
      </c>
    </row>
    <row r="288" spans="39:45" x14ac:dyDescent="0.25">
      <c r="AM288" s="7" t="s">
        <v>289</v>
      </c>
      <c r="AO288" s="7" t="str">
        <f>+IFERROR(VLOOKUP(AN288,Tabla1[],2,FALSE),"")</f>
        <v/>
      </c>
      <c r="AP288" t="str">
        <f>+IFERROR(VLOOKUP(AO288,[1]!Tabla_áreas[#Data],3,FALSE),"")</f>
        <v/>
      </c>
      <c r="AQ288" t="str">
        <f t="shared" si="8"/>
        <v/>
      </c>
      <c r="AR288" t="str">
        <f>IFERROR(VLOOKUP(AQ288,[1]!Tabla1[[#All],[HdP Cód Nuevo]:[HdP Nombre]],2,FALSE),"")</f>
        <v/>
      </c>
      <c r="AS288" t="str">
        <f t="shared" si="9"/>
        <v/>
      </c>
    </row>
    <row r="289" spans="39:45" x14ac:dyDescent="0.25">
      <c r="AM289" s="7" t="s">
        <v>290</v>
      </c>
      <c r="AO289" s="7" t="str">
        <f>+IFERROR(VLOOKUP(AN289,Tabla1[],2,FALSE),"")</f>
        <v/>
      </c>
      <c r="AP289" t="str">
        <f>+IFERROR(VLOOKUP(AO289,[1]!Tabla_áreas[#Data],3,FALSE),"")</f>
        <v/>
      </c>
      <c r="AQ289" t="str">
        <f t="shared" si="8"/>
        <v/>
      </c>
      <c r="AR289" t="str">
        <f>IFERROR(VLOOKUP(AQ289,[1]!Tabla1[[#All],[HdP Cód Nuevo]:[HdP Nombre]],2,FALSE),"")</f>
        <v/>
      </c>
      <c r="AS289" t="str">
        <f t="shared" si="9"/>
        <v/>
      </c>
    </row>
    <row r="290" spans="39:45" x14ac:dyDescent="0.25">
      <c r="AM290" s="7" t="s">
        <v>291</v>
      </c>
      <c r="AO290" s="7" t="str">
        <f>+IFERROR(VLOOKUP(AN290,Tabla1[],2,FALSE),"")</f>
        <v/>
      </c>
      <c r="AP290" t="str">
        <f>+IFERROR(VLOOKUP(AO290,[1]!Tabla_áreas[#Data],3,FALSE),"")</f>
        <v/>
      </c>
      <c r="AQ290" t="str">
        <f t="shared" si="8"/>
        <v/>
      </c>
      <c r="AR290" t="str">
        <f>IFERROR(VLOOKUP(AQ290,[1]!Tabla1[[#All],[HdP Cód Nuevo]:[HdP Nombre]],2,FALSE),"")</f>
        <v/>
      </c>
      <c r="AS290" t="str">
        <f t="shared" si="9"/>
        <v/>
      </c>
    </row>
    <row r="291" spans="39:45" x14ac:dyDescent="0.25">
      <c r="AM291" s="7" t="s">
        <v>292</v>
      </c>
      <c r="AO291" s="7" t="str">
        <f>+IFERROR(VLOOKUP(AN291,Tabla1[],2,FALSE),"")</f>
        <v/>
      </c>
      <c r="AP291" t="str">
        <f>+IFERROR(VLOOKUP(AO291,[1]!Tabla_áreas[#Data],3,FALSE),"")</f>
        <v/>
      </c>
      <c r="AQ291" t="str">
        <f t="shared" si="8"/>
        <v/>
      </c>
      <c r="AR291" t="str">
        <f>IFERROR(VLOOKUP(AQ291,[1]!Tabla1[[#All],[HdP Cód Nuevo]:[HdP Nombre]],2,FALSE),"")</f>
        <v/>
      </c>
      <c r="AS291" t="str">
        <f t="shared" si="9"/>
        <v/>
      </c>
    </row>
    <row r="292" spans="39:45" x14ac:dyDescent="0.25">
      <c r="AM292" s="7" t="s">
        <v>293</v>
      </c>
      <c r="AO292" s="7" t="str">
        <f>+IFERROR(VLOOKUP(AN292,Tabla1[],2,FALSE),"")</f>
        <v/>
      </c>
      <c r="AP292" t="str">
        <f>+IFERROR(VLOOKUP(AO292,[1]!Tabla_áreas[#Data],3,FALSE),"")</f>
        <v/>
      </c>
      <c r="AQ292" t="str">
        <f t="shared" si="8"/>
        <v/>
      </c>
      <c r="AR292" t="str">
        <f>IFERROR(VLOOKUP(AQ292,[1]!Tabla1[[#All],[HdP Cód Nuevo]:[HdP Nombre]],2,FALSE),"")</f>
        <v/>
      </c>
      <c r="AS292" t="str">
        <f t="shared" si="9"/>
        <v/>
      </c>
    </row>
    <row r="293" spans="39:45" x14ac:dyDescent="0.25">
      <c r="AM293" s="7" t="s">
        <v>294</v>
      </c>
      <c r="AO293" s="7" t="str">
        <f>+IFERROR(VLOOKUP(AN293,Tabla1[],2,FALSE),"")</f>
        <v/>
      </c>
      <c r="AP293" t="str">
        <f>+IFERROR(VLOOKUP(AO293,[1]!Tabla_áreas[#Data],3,FALSE),"")</f>
        <v/>
      </c>
      <c r="AQ293" t="str">
        <f t="shared" si="8"/>
        <v/>
      </c>
      <c r="AR293" t="str">
        <f>IFERROR(VLOOKUP(AQ293,[1]!Tabla1[[#All],[HdP Cód Nuevo]:[HdP Nombre]],2,FALSE),"")</f>
        <v/>
      </c>
      <c r="AS293" t="str">
        <f t="shared" si="9"/>
        <v/>
      </c>
    </row>
    <row r="294" spans="39:45" x14ac:dyDescent="0.25">
      <c r="AM294" s="7" t="s">
        <v>295</v>
      </c>
      <c r="AO294" s="7" t="str">
        <f>+IFERROR(VLOOKUP(AN294,Tabla1[],2,FALSE),"")</f>
        <v/>
      </c>
      <c r="AP294" t="str">
        <f>+IFERROR(VLOOKUP(AO294,[1]!Tabla_áreas[#Data],3,FALSE),"")</f>
        <v/>
      </c>
      <c r="AQ294" t="str">
        <f t="shared" si="8"/>
        <v/>
      </c>
      <c r="AR294" t="str">
        <f>IFERROR(VLOOKUP(AQ294,[1]!Tabla1[[#All],[HdP Cód Nuevo]:[HdP Nombre]],2,FALSE),"")</f>
        <v/>
      </c>
      <c r="AS294" t="str">
        <f t="shared" si="9"/>
        <v/>
      </c>
    </row>
    <row r="295" spans="39:45" x14ac:dyDescent="0.25">
      <c r="AM295" s="7" t="s">
        <v>296</v>
      </c>
      <c r="AO295" s="7" t="str">
        <f>+IFERROR(VLOOKUP(AN295,Tabla1[],2,FALSE),"")</f>
        <v/>
      </c>
      <c r="AP295" t="str">
        <f>+IFERROR(VLOOKUP(AO295,[1]!Tabla_áreas[#Data],3,FALSE),"")</f>
        <v/>
      </c>
      <c r="AQ295" t="str">
        <f t="shared" si="8"/>
        <v/>
      </c>
      <c r="AR295" t="str">
        <f>IFERROR(VLOOKUP(AQ295,[1]!Tabla1[[#All],[HdP Cód Nuevo]:[HdP Nombre]],2,FALSE),"")</f>
        <v/>
      </c>
      <c r="AS295" t="str">
        <f t="shared" si="9"/>
        <v/>
      </c>
    </row>
    <row r="296" spans="39:45" x14ac:dyDescent="0.25">
      <c r="AM296" s="7" t="s">
        <v>297</v>
      </c>
      <c r="AO296" s="7" t="str">
        <f>+IFERROR(VLOOKUP(AN296,Tabla1[],2,FALSE),"")</f>
        <v/>
      </c>
      <c r="AP296" t="str">
        <f>+IFERROR(VLOOKUP(AO296,[1]!Tabla_áreas[#Data],3,FALSE),"")</f>
        <v/>
      </c>
      <c r="AQ296" t="str">
        <f t="shared" si="8"/>
        <v/>
      </c>
      <c r="AR296" t="str">
        <f>IFERROR(VLOOKUP(AQ296,[1]!Tabla1[[#All],[HdP Cód Nuevo]:[HdP Nombre]],2,FALSE),"")</f>
        <v/>
      </c>
      <c r="AS296" t="str">
        <f t="shared" si="9"/>
        <v/>
      </c>
    </row>
    <row r="297" spans="39:45" x14ac:dyDescent="0.25">
      <c r="AM297" s="7" t="s">
        <v>298</v>
      </c>
      <c r="AO297" s="7" t="str">
        <f>+IFERROR(VLOOKUP(AN297,Tabla1[],2,FALSE),"")</f>
        <v/>
      </c>
      <c r="AP297" t="str">
        <f>+IFERROR(VLOOKUP(AO297,[1]!Tabla_áreas[#Data],3,FALSE),"")</f>
        <v/>
      </c>
      <c r="AQ297" t="str">
        <f t="shared" si="8"/>
        <v/>
      </c>
      <c r="AR297" t="str">
        <f>IFERROR(VLOOKUP(AQ297,[1]!Tabla1[[#All],[HdP Cód Nuevo]:[HdP Nombre]],2,FALSE),"")</f>
        <v/>
      </c>
      <c r="AS297" t="str">
        <f t="shared" si="9"/>
        <v/>
      </c>
    </row>
    <row r="298" spans="39:45" x14ac:dyDescent="0.25">
      <c r="AM298" s="7" t="s">
        <v>299</v>
      </c>
      <c r="AO298" s="7" t="str">
        <f>+IFERROR(VLOOKUP(AN298,Tabla1[],2,FALSE),"")</f>
        <v/>
      </c>
      <c r="AP298" t="str">
        <f>+IFERROR(VLOOKUP(AO298,[1]!Tabla_áreas[#Data],3,FALSE),"")</f>
        <v/>
      </c>
      <c r="AQ298" t="str">
        <f t="shared" si="8"/>
        <v/>
      </c>
      <c r="AR298" t="str">
        <f>IFERROR(VLOOKUP(AQ298,[1]!Tabla1[[#All],[HdP Cód Nuevo]:[HdP Nombre]],2,FALSE),"")</f>
        <v/>
      </c>
      <c r="AS298" t="str">
        <f t="shared" si="9"/>
        <v/>
      </c>
    </row>
    <row r="299" spans="39:45" x14ac:dyDescent="0.25">
      <c r="AM299" s="7" t="s">
        <v>300</v>
      </c>
      <c r="AO299" s="7" t="str">
        <f>+IFERROR(VLOOKUP(AN299,Tabla1[],2,FALSE),"")</f>
        <v/>
      </c>
      <c r="AP299" t="str">
        <f>+IFERROR(VLOOKUP(AO299,[1]!Tabla_áreas[#Data],3,FALSE),"")</f>
        <v/>
      </c>
      <c r="AQ299" t="str">
        <f t="shared" si="8"/>
        <v/>
      </c>
      <c r="AR299" t="str">
        <f>IFERROR(VLOOKUP(AQ299,[1]!Tabla1[[#All],[HdP Cód Nuevo]:[HdP Nombre]],2,FALSE),"")</f>
        <v/>
      </c>
      <c r="AS299" t="str">
        <f t="shared" si="9"/>
        <v/>
      </c>
    </row>
    <row r="300" spans="39:45" x14ac:dyDescent="0.25">
      <c r="AM300" s="7" t="s">
        <v>301</v>
      </c>
      <c r="AN300" s="5"/>
      <c r="AO300" s="7" t="str">
        <f>+IFERROR(VLOOKUP(AN300,Tabla1[],2,FALSE),"")</f>
        <v/>
      </c>
      <c r="AP300" t="str">
        <f>+IFERROR(VLOOKUP(AO300,[1]!Tabla_áreas[#Data],3,FALSE),"")</f>
        <v/>
      </c>
      <c r="AQ300" t="str">
        <f t="shared" si="8"/>
        <v/>
      </c>
      <c r="AR300" t="str">
        <f>IFERROR(VLOOKUP(AQ300,[1]!Tabla1[[#All],[HdP Cód Nuevo]:[HdP Nombre]],2,FALSE),"")</f>
        <v/>
      </c>
      <c r="AS300" t="str">
        <f t="shared" si="9"/>
        <v/>
      </c>
    </row>
    <row r="301" spans="39:45" x14ac:dyDescent="0.25">
      <c r="AM301" s="7" t="s">
        <v>302</v>
      </c>
      <c r="AO301" s="7" t="str">
        <f>+IFERROR(VLOOKUP(AN301,Tabla1[],2,FALSE),"")</f>
        <v/>
      </c>
      <c r="AP301" t="str">
        <f>+IFERROR(VLOOKUP(AO301,[1]!Tabla_áreas[#Data],3,FALSE),"")</f>
        <v/>
      </c>
      <c r="AQ301" t="str">
        <f t="shared" si="8"/>
        <v/>
      </c>
      <c r="AR301" t="str">
        <f>IFERROR(VLOOKUP(AQ301,[1]!Tabla1[[#All],[HdP Cód Nuevo]:[HdP Nombre]],2,FALSE),"")</f>
        <v/>
      </c>
      <c r="AS301" t="str">
        <f t="shared" si="9"/>
        <v/>
      </c>
    </row>
    <row r="302" spans="39:45" x14ac:dyDescent="0.25">
      <c r="AM302" s="7" t="s">
        <v>303</v>
      </c>
      <c r="AO302" s="7" t="str">
        <f>+IFERROR(VLOOKUP(AN302,Tabla1[],2,FALSE),"")</f>
        <v/>
      </c>
      <c r="AP302" t="str">
        <f>+IFERROR(VLOOKUP(AO302,[1]!Tabla_áreas[#Data],3,FALSE),"")</f>
        <v/>
      </c>
      <c r="AQ302" t="str">
        <f t="shared" si="8"/>
        <v/>
      </c>
      <c r="AR302" t="str">
        <f>IFERROR(VLOOKUP(AQ302,[1]!Tabla1[[#All],[HdP Cód Nuevo]:[HdP Nombre]],2,FALSE),"")</f>
        <v/>
      </c>
      <c r="AS302" t="str">
        <f t="shared" si="9"/>
        <v/>
      </c>
    </row>
    <row r="303" spans="39:45" x14ac:dyDescent="0.25">
      <c r="AM303" s="7" t="s">
        <v>304</v>
      </c>
      <c r="AN303" s="5"/>
      <c r="AO303" s="7" t="str">
        <f>+IFERROR(VLOOKUP(AN303,Tabla1[],2,FALSE),"")</f>
        <v/>
      </c>
      <c r="AP303" t="str">
        <f>+IFERROR(VLOOKUP(AO303,[1]!Tabla_áreas[#Data],3,FALSE),"")</f>
        <v/>
      </c>
      <c r="AQ303" t="str">
        <f t="shared" si="8"/>
        <v/>
      </c>
      <c r="AR303" t="str">
        <f>IFERROR(VLOOKUP(AQ303,[1]!Tabla1[[#All],[HdP Cód Nuevo]:[HdP Nombre]],2,FALSE),"")</f>
        <v/>
      </c>
      <c r="AS303" t="str">
        <f t="shared" si="9"/>
        <v/>
      </c>
    </row>
    <row r="304" spans="39:45" x14ac:dyDescent="0.25">
      <c r="AM304" s="7" t="s">
        <v>305</v>
      </c>
      <c r="AO304" s="7" t="str">
        <f>+IFERROR(VLOOKUP(AN304,Tabla1[],2,FALSE),"")</f>
        <v/>
      </c>
      <c r="AP304" t="str">
        <f>+IFERROR(VLOOKUP(AO304,[1]!Tabla_áreas[#Data],3,FALSE),"")</f>
        <v/>
      </c>
      <c r="AQ304" t="str">
        <f t="shared" si="8"/>
        <v/>
      </c>
      <c r="AR304" t="str">
        <f>IFERROR(VLOOKUP(AQ304,[1]!Tabla1[[#All],[HdP Cód Nuevo]:[HdP Nombre]],2,FALSE),"")</f>
        <v/>
      </c>
      <c r="AS304" t="str">
        <f t="shared" si="9"/>
        <v/>
      </c>
    </row>
    <row r="305" spans="39:45" x14ac:dyDescent="0.25">
      <c r="AM305" s="7" t="s">
        <v>306</v>
      </c>
      <c r="AO305" s="7" t="str">
        <f>+IFERROR(VLOOKUP(AN305,Tabla1[],2,FALSE),"")</f>
        <v/>
      </c>
      <c r="AP305" t="str">
        <f>+IFERROR(VLOOKUP(AO305,[1]!Tabla_áreas[#Data],3,FALSE),"")</f>
        <v/>
      </c>
      <c r="AQ305" t="str">
        <f t="shared" si="8"/>
        <v/>
      </c>
      <c r="AR305" t="str">
        <f>IFERROR(VLOOKUP(AQ305,[1]!Tabla1[[#All],[HdP Cód Nuevo]:[HdP Nombre]],2,FALSE),"")</f>
        <v/>
      </c>
      <c r="AS305" t="str">
        <f t="shared" si="9"/>
        <v/>
      </c>
    </row>
    <row r="306" spans="39:45" x14ac:dyDescent="0.25">
      <c r="AM306" s="7" t="s">
        <v>307</v>
      </c>
      <c r="AO306" s="7" t="str">
        <f>+IFERROR(VLOOKUP(AN306,Tabla1[],2,FALSE),"")</f>
        <v/>
      </c>
      <c r="AP306" t="str">
        <f>+IFERROR(VLOOKUP(AO306,[1]!Tabla_áreas[#Data],3,FALSE),"")</f>
        <v/>
      </c>
      <c r="AQ306" t="str">
        <f t="shared" si="8"/>
        <v/>
      </c>
      <c r="AR306" t="str">
        <f>IFERROR(VLOOKUP(AQ306,[1]!Tabla1[[#All],[HdP Cód Nuevo]:[HdP Nombre]],2,FALSE),"")</f>
        <v/>
      </c>
      <c r="AS306" t="str">
        <f t="shared" si="9"/>
        <v/>
      </c>
    </row>
    <row r="307" spans="39:45" x14ac:dyDescent="0.25">
      <c r="AM307" s="7" t="s">
        <v>308</v>
      </c>
      <c r="AO307" s="7" t="str">
        <f>+IFERROR(VLOOKUP(AN307,Tabla1[],2,FALSE),"")</f>
        <v/>
      </c>
      <c r="AP307" t="str">
        <f>+IFERROR(VLOOKUP(AO307,[1]!Tabla_áreas[#Data],3,FALSE),"")</f>
        <v/>
      </c>
      <c r="AQ307" t="str">
        <f t="shared" si="8"/>
        <v/>
      </c>
      <c r="AR307" t="str">
        <f>IFERROR(VLOOKUP(AQ307,[1]!Tabla1[[#All],[HdP Cód Nuevo]:[HdP Nombre]],2,FALSE),"")</f>
        <v/>
      </c>
      <c r="AS307" t="str">
        <f t="shared" si="9"/>
        <v/>
      </c>
    </row>
    <row r="308" spans="39:45" x14ac:dyDescent="0.25">
      <c r="AM308" s="7" t="s">
        <v>309</v>
      </c>
      <c r="AO308" s="7" t="str">
        <f>+IFERROR(VLOOKUP(AN308,Tabla1[],2,FALSE),"")</f>
        <v/>
      </c>
      <c r="AP308" t="str">
        <f>+IFERROR(VLOOKUP(AO308,[1]!Tabla_áreas[#Data],3,FALSE),"")</f>
        <v/>
      </c>
      <c r="AQ308" t="str">
        <f t="shared" si="8"/>
        <v/>
      </c>
      <c r="AR308" t="str">
        <f>IFERROR(VLOOKUP(AQ308,[1]!Tabla1[[#All],[HdP Cód Nuevo]:[HdP Nombre]],2,FALSE),"")</f>
        <v/>
      </c>
      <c r="AS308" t="str">
        <f t="shared" si="9"/>
        <v/>
      </c>
    </row>
    <row r="309" spans="39:45" x14ac:dyDescent="0.25">
      <c r="AM309" s="7" t="s">
        <v>310</v>
      </c>
      <c r="AO309" s="7" t="str">
        <f>+IFERROR(VLOOKUP(AN309,Tabla1[],2,FALSE),"")</f>
        <v/>
      </c>
      <c r="AP309" t="str">
        <f>+IFERROR(VLOOKUP(AO309,[1]!Tabla_áreas[#Data],3,FALSE),"")</f>
        <v/>
      </c>
      <c r="AQ309" t="str">
        <f t="shared" si="8"/>
        <v/>
      </c>
      <c r="AR309" t="str">
        <f>IFERROR(VLOOKUP(AQ309,[1]!Tabla1[[#All],[HdP Cód Nuevo]:[HdP Nombre]],2,FALSE),"")</f>
        <v/>
      </c>
      <c r="AS309" t="str">
        <f t="shared" si="9"/>
        <v/>
      </c>
    </row>
    <row r="310" spans="39:45" x14ac:dyDescent="0.25">
      <c r="AM310" s="7" t="s">
        <v>311</v>
      </c>
      <c r="AO310" s="7" t="str">
        <f>+IFERROR(VLOOKUP(AN310,Tabla1[],2,FALSE),"")</f>
        <v/>
      </c>
      <c r="AP310" t="str">
        <f>+IFERROR(VLOOKUP(AO310,[1]!Tabla_áreas[#Data],3,FALSE),"")</f>
        <v/>
      </c>
      <c r="AQ310" t="str">
        <f t="shared" si="8"/>
        <v/>
      </c>
      <c r="AR310" t="str">
        <f>IFERROR(VLOOKUP(AQ310,[1]!Tabla1[[#All],[HdP Cód Nuevo]:[HdP Nombre]],2,FALSE),"")</f>
        <v/>
      </c>
      <c r="AS310" t="str">
        <f t="shared" si="9"/>
        <v/>
      </c>
    </row>
    <row r="311" spans="39:45" x14ac:dyDescent="0.25">
      <c r="AM311" s="7" t="s">
        <v>312</v>
      </c>
      <c r="AO311" s="7" t="str">
        <f>+IFERROR(VLOOKUP(AN311,Tabla1[],2,FALSE),"")</f>
        <v/>
      </c>
      <c r="AP311" t="str">
        <f>+IFERROR(VLOOKUP(AO311,[1]!Tabla_áreas[#Data],3,FALSE),"")</f>
        <v/>
      </c>
      <c r="AQ311" t="str">
        <f t="shared" si="8"/>
        <v/>
      </c>
      <c r="AR311" t="str">
        <f>IFERROR(VLOOKUP(AQ311,[1]!Tabla1[[#All],[HdP Cód Nuevo]:[HdP Nombre]],2,FALSE),"")</f>
        <v/>
      </c>
      <c r="AS311" t="str">
        <f t="shared" si="9"/>
        <v/>
      </c>
    </row>
    <row r="312" spans="39:45" x14ac:dyDescent="0.25">
      <c r="AM312" s="7" t="s">
        <v>313</v>
      </c>
      <c r="AO312" s="7" t="str">
        <f>+IFERROR(VLOOKUP(AN312,Tabla1[],2,FALSE),"")</f>
        <v/>
      </c>
      <c r="AP312" t="str">
        <f>+IFERROR(VLOOKUP(AO312,[1]!Tabla_áreas[#Data],3,FALSE),"")</f>
        <v/>
      </c>
      <c r="AQ312" t="str">
        <f t="shared" si="8"/>
        <v/>
      </c>
      <c r="AR312" t="str">
        <f>IFERROR(VLOOKUP(AQ312,[1]!Tabla1[[#All],[HdP Cód Nuevo]:[HdP Nombre]],2,FALSE),"")</f>
        <v/>
      </c>
      <c r="AS312" t="str">
        <f t="shared" si="9"/>
        <v/>
      </c>
    </row>
    <row r="313" spans="39:45" x14ac:dyDescent="0.25">
      <c r="AM313" s="7" t="s">
        <v>314</v>
      </c>
      <c r="AO313" s="7" t="str">
        <f>+IFERROR(VLOOKUP(AN313,Tabla1[],2,FALSE),"")</f>
        <v/>
      </c>
      <c r="AP313" t="str">
        <f>+IFERROR(VLOOKUP(AO313,[1]!Tabla_áreas[#Data],3,FALSE),"")</f>
        <v/>
      </c>
      <c r="AQ313" t="str">
        <f t="shared" si="8"/>
        <v/>
      </c>
      <c r="AR313" t="str">
        <f>IFERROR(VLOOKUP(AQ313,[1]!Tabla1[[#All],[HdP Cód Nuevo]:[HdP Nombre]],2,FALSE),"")</f>
        <v/>
      </c>
      <c r="AS313" t="str">
        <f t="shared" si="9"/>
        <v/>
      </c>
    </row>
    <row r="314" spans="39:45" x14ac:dyDescent="0.25">
      <c r="AM314" s="7" t="s">
        <v>315</v>
      </c>
      <c r="AO314" s="7" t="str">
        <f>+IFERROR(VLOOKUP(AN314,Tabla1[],2,FALSE),"")</f>
        <v/>
      </c>
      <c r="AP314" t="str">
        <f>+IFERROR(VLOOKUP(AO314,[1]!Tabla_áreas[#Data],3,FALSE),"")</f>
        <v/>
      </c>
      <c r="AQ314" t="str">
        <f t="shared" si="8"/>
        <v/>
      </c>
      <c r="AR314" t="str">
        <f>IFERROR(VLOOKUP(AQ314,[1]!Tabla1[[#All],[HdP Cód Nuevo]:[HdP Nombre]],2,FALSE),"")</f>
        <v/>
      </c>
      <c r="AS314" t="str">
        <f t="shared" si="9"/>
        <v/>
      </c>
    </row>
    <row r="315" spans="39:45" x14ac:dyDescent="0.25">
      <c r="AM315" s="7" t="s">
        <v>316</v>
      </c>
      <c r="AO315" s="7" t="str">
        <f>+IFERROR(VLOOKUP(AN315,Tabla1[],2,FALSE),"")</f>
        <v/>
      </c>
      <c r="AP315" t="str">
        <f>+IFERROR(VLOOKUP(AO315,[1]!Tabla_áreas[#Data],3,FALSE),"")</f>
        <v/>
      </c>
      <c r="AQ315" t="str">
        <f t="shared" si="8"/>
        <v/>
      </c>
      <c r="AR315" t="str">
        <f>IFERROR(VLOOKUP(AQ315,[1]!Tabla1[[#All],[HdP Cód Nuevo]:[HdP Nombre]],2,FALSE),"")</f>
        <v/>
      </c>
      <c r="AS315" t="str">
        <f t="shared" si="9"/>
        <v/>
      </c>
    </row>
    <row r="316" spans="39:45" x14ac:dyDescent="0.25">
      <c r="AM316" s="7" t="s">
        <v>317</v>
      </c>
      <c r="AO316" s="7" t="str">
        <f>+IFERROR(VLOOKUP(AN316,Tabla1[],2,FALSE),"")</f>
        <v/>
      </c>
      <c r="AP316" t="str">
        <f>+IFERROR(VLOOKUP(AO316,[1]!Tabla_áreas[#Data],3,FALSE),"")</f>
        <v/>
      </c>
      <c r="AQ316" t="str">
        <f t="shared" si="8"/>
        <v/>
      </c>
      <c r="AR316" t="str">
        <f>IFERROR(VLOOKUP(AQ316,[1]!Tabla1[[#All],[HdP Cód Nuevo]:[HdP Nombre]],2,FALSE),"")</f>
        <v/>
      </c>
      <c r="AS316" t="str">
        <f t="shared" si="9"/>
        <v/>
      </c>
    </row>
    <row r="317" spans="39:45" x14ac:dyDescent="0.25">
      <c r="AM317" s="7" t="s">
        <v>318</v>
      </c>
      <c r="AO317" s="7" t="str">
        <f>+IFERROR(VLOOKUP(AN317,Tabla1[],2,FALSE),"")</f>
        <v/>
      </c>
      <c r="AP317" t="str">
        <f>+IFERROR(VLOOKUP(AO317,[1]!Tabla_áreas[#Data],3,FALSE),"")</f>
        <v/>
      </c>
      <c r="AQ317" t="str">
        <f t="shared" si="8"/>
        <v/>
      </c>
      <c r="AR317" t="str">
        <f>IFERROR(VLOOKUP(AQ317,[1]!Tabla1[[#All],[HdP Cód Nuevo]:[HdP Nombre]],2,FALSE),"")</f>
        <v/>
      </c>
      <c r="AS317" t="str">
        <f t="shared" si="9"/>
        <v/>
      </c>
    </row>
    <row r="318" spans="39:45" x14ac:dyDescent="0.25">
      <c r="AM318" s="7" t="s">
        <v>319</v>
      </c>
      <c r="AO318" s="7" t="str">
        <f>+IFERROR(VLOOKUP(AN318,Tabla1[],2,FALSE),"")</f>
        <v/>
      </c>
      <c r="AP318" t="str">
        <f>+IFERROR(VLOOKUP(AO318,[1]!Tabla_áreas[#Data],3,FALSE),"")</f>
        <v/>
      </c>
      <c r="AQ318" t="str">
        <f t="shared" si="8"/>
        <v/>
      </c>
      <c r="AR318" t="str">
        <f>IFERROR(VLOOKUP(AQ318,[1]!Tabla1[[#All],[HdP Cód Nuevo]:[HdP Nombre]],2,FALSE),"")</f>
        <v/>
      </c>
      <c r="AS318" t="str">
        <f t="shared" si="9"/>
        <v/>
      </c>
    </row>
    <row r="319" spans="39:45" x14ac:dyDescent="0.25">
      <c r="AM319" s="7" t="s">
        <v>320</v>
      </c>
      <c r="AO319" s="7" t="str">
        <f>+IFERROR(VLOOKUP(AN319,Tabla1[],2,FALSE),"")</f>
        <v/>
      </c>
      <c r="AP319" t="str">
        <f>+IFERROR(VLOOKUP(AO319,[1]!Tabla_áreas[#Data],3,FALSE),"")</f>
        <v/>
      </c>
      <c r="AQ319" t="str">
        <f t="shared" si="8"/>
        <v/>
      </c>
      <c r="AR319" t="str">
        <f>IFERROR(VLOOKUP(AQ319,[1]!Tabla1[[#All],[HdP Cód Nuevo]:[HdP Nombre]],2,FALSE),"")</f>
        <v/>
      </c>
      <c r="AS319" t="str">
        <f t="shared" si="9"/>
        <v/>
      </c>
    </row>
    <row r="320" spans="39:45" x14ac:dyDescent="0.25">
      <c r="AM320" s="7" t="s">
        <v>321</v>
      </c>
      <c r="AO320" s="7" t="str">
        <f>+IFERROR(VLOOKUP(AN320,Tabla1[],2,FALSE),"")</f>
        <v/>
      </c>
      <c r="AP320" t="str">
        <f>+IFERROR(VLOOKUP(AO320,[1]!Tabla_áreas[#Data],3,FALSE),"")</f>
        <v/>
      </c>
      <c r="AQ320" t="str">
        <f t="shared" si="8"/>
        <v/>
      </c>
      <c r="AR320" t="str">
        <f>IFERROR(VLOOKUP(AQ320,[1]!Tabla1[[#All],[HdP Cód Nuevo]:[HdP Nombre]],2,FALSE),"")</f>
        <v/>
      </c>
      <c r="AS320" t="str">
        <f t="shared" si="9"/>
        <v/>
      </c>
    </row>
    <row r="321" spans="39:45" x14ac:dyDescent="0.25">
      <c r="AM321" s="7" t="s">
        <v>322</v>
      </c>
      <c r="AO321" s="7" t="str">
        <f>+IFERROR(VLOOKUP(AN321,Tabla1[],2,FALSE),"")</f>
        <v/>
      </c>
      <c r="AP321" t="str">
        <f>+IFERROR(VLOOKUP(AO321,[1]!Tabla_áreas[#Data],3,FALSE),"")</f>
        <v/>
      </c>
      <c r="AQ321" t="str">
        <f t="shared" si="8"/>
        <v/>
      </c>
      <c r="AR321" t="str">
        <f>IFERROR(VLOOKUP(AQ321,[1]!Tabla1[[#All],[HdP Cód Nuevo]:[HdP Nombre]],2,FALSE),"")</f>
        <v/>
      </c>
      <c r="AS321" t="str">
        <f t="shared" si="9"/>
        <v/>
      </c>
    </row>
    <row r="322" spans="39:45" x14ac:dyDescent="0.25">
      <c r="AM322" s="7" t="s">
        <v>323</v>
      </c>
      <c r="AO322" s="7" t="str">
        <f>+IFERROR(VLOOKUP(AN322,Tabla1[],2,FALSE),"")</f>
        <v/>
      </c>
      <c r="AP322" t="str">
        <f>+IFERROR(VLOOKUP(AO322,[1]!Tabla_áreas[#Data],3,FALSE),"")</f>
        <v/>
      </c>
      <c r="AQ322" t="str">
        <f t="shared" si="8"/>
        <v/>
      </c>
      <c r="AR322" t="str">
        <f>IFERROR(VLOOKUP(AQ322,[1]!Tabla1[[#All],[HdP Cód Nuevo]:[HdP Nombre]],2,FALSE),"")</f>
        <v/>
      </c>
      <c r="AS322" t="str">
        <f t="shared" si="9"/>
        <v/>
      </c>
    </row>
    <row r="323" spans="39:45" x14ac:dyDescent="0.25">
      <c r="AM323" s="7" t="s">
        <v>324</v>
      </c>
      <c r="AO323" s="7" t="str">
        <f>+IFERROR(VLOOKUP(AN323,Tabla1[],2,FALSE),"")</f>
        <v/>
      </c>
      <c r="AP323" t="str">
        <f>+IFERROR(VLOOKUP(AO323,[1]!Tabla_áreas[#Data],3,FALSE),"")</f>
        <v/>
      </c>
      <c r="AQ323" t="str">
        <f t="shared" si="8"/>
        <v/>
      </c>
      <c r="AR323" t="str">
        <f>IFERROR(VLOOKUP(AQ323,[1]!Tabla1[[#All],[HdP Cód Nuevo]:[HdP Nombre]],2,FALSE),"")</f>
        <v/>
      </c>
      <c r="AS323" t="str">
        <f t="shared" si="9"/>
        <v/>
      </c>
    </row>
    <row r="324" spans="39:45" x14ac:dyDescent="0.25">
      <c r="AM324" s="7" t="s">
        <v>325</v>
      </c>
      <c r="AO324" s="7" t="str">
        <f>+IFERROR(VLOOKUP(AN324,Tabla1[],2,FALSE),"")</f>
        <v/>
      </c>
      <c r="AP324" t="str">
        <f>+IFERROR(VLOOKUP(AO324,[1]!Tabla_áreas[#Data],3,FALSE),"")</f>
        <v/>
      </c>
      <c r="AQ324" t="str">
        <f t="shared" si="8"/>
        <v/>
      </c>
      <c r="AR324" t="str">
        <f>IFERROR(VLOOKUP(AQ324,[1]!Tabla1[[#All],[HdP Cód Nuevo]:[HdP Nombre]],2,FALSE),"")</f>
        <v/>
      </c>
      <c r="AS324" t="str">
        <f t="shared" si="9"/>
        <v/>
      </c>
    </row>
    <row r="325" spans="39:45" x14ac:dyDescent="0.25">
      <c r="AM325" s="7" t="s">
        <v>326</v>
      </c>
      <c r="AO325" s="7" t="str">
        <f>+IFERROR(VLOOKUP(AN325,Tabla1[],2,FALSE),"")</f>
        <v/>
      </c>
      <c r="AP325" t="str">
        <f>+IFERROR(VLOOKUP(AO325,[1]!Tabla_áreas[#Data],3,FALSE),"")</f>
        <v/>
      </c>
      <c r="AQ325" t="str">
        <f t="shared" si="8"/>
        <v/>
      </c>
      <c r="AR325" t="str">
        <f>IFERROR(VLOOKUP(AQ325,[1]!Tabla1[[#All],[HdP Cód Nuevo]:[HdP Nombre]],2,FALSE),"")</f>
        <v/>
      </c>
      <c r="AS325" t="str">
        <f t="shared" si="9"/>
        <v/>
      </c>
    </row>
    <row r="326" spans="39:45" x14ac:dyDescent="0.25">
      <c r="AM326" s="7" t="s">
        <v>327</v>
      </c>
      <c r="AO326" s="7" t="str">
        <f>+IFERROR(VLOOKUP(AN326,Tabla1[],2,FALSE),"")</f>
        <v/>
      </c>
      <c r="AP326" t="str">
        <f>+IFERROR(VLOOKUP(AO326,[1]!Tabla_áreas[#Data],3,FALSE),"")</f>
        <v/>
      </c>
      <c r="AQ326" t="str">
        <f t="shared" si="8"/>
        <v/>
      </c>
      <c r="AR326" t="str">
        <f>IFERROR(VLOOKUP(AQ326,[1]!Tabla1[[#All],[HdP Cód Nuevo]:[HdP Nombre]],2,FALSE),"")</f>
        <v/>
      </c>
      <c r="AS326" t="str">
        <f t="shared" si="9"/>
        <v/>
      </c>
    </row>
    <row r="327" spans="39:45" x14ac:dyDescent="0.25">
      <c r="AM327" s="7" t="s">
        <v>328</v>
      </c>
      <c r="AO327" s="7" t="str">
        <f>+IFERROR(VLOOKUP(AN327,Tabla1[],2,FALSE),"")</f>
        <v/>
      </c>
      <c r="AP327" t="str">
        <f>+IFERROR(VLOOKUP(AO327,[1]!Tabla_áreas[#Data],3,FALSE),"")</f>
        <v/>
      </c>
      <c r="AQ327" t="str">
        <f t="shared" si="8"/>
        <v/>
      </c>
      <c r="AR327" t="str">
        <f>IFERROR(VLOOKUP(AQ327,[1]!Tabla1[[#All],[HdP Cód Nuevo]:[HdP Nombre]],2,FALSE),"")</f>
        <v/>
      </c>
      <c r="AS327" t="str">
        <f t="shared" si="9"/>
        <v/>
      </c>
    </row>
    <row r="328" spans="39:45" x14ac:dyDescent="0.25">
      <c r="AM328" s="7" t="s">
        <v>329</v>
      </c>
      <c r="AO328" s="7" t="str">
        <f>+IFERROR(VLOOKUP(AN328,Tabla1[],2,FALSE),"")</f>
        <v/>
      </c>
      <c r="AP328" t="str">
        <f>+IFERROR(VLOOKUP(AO328,[1]!Tabla_áreas[#Data],3,FALSE),"")</f>
        <v/>
      </c>
      <c r="AQ328" t="str">
        <f t="shared" si="8"/>
        <v/>
      </c>
      <c r="AR328" t="str">
        <f>IFERROR(VLOOKUP(AQ328,[1]!Tabla1[[#All],[HdP Cód Nuevo]:[HdP Nombre]],2,FALSE),"")</f>
        <v/>
      </c>
      <c r="AS328" t="str">
        <f t="shared" si="9"/>
        <v/>
      </c>
    </row>
    <row r="329" spans="39:45" x14ac:dyDescent="0.25">
      <c r="AM329" s="7" t="s">
        <v>330</v>
      </c>
      <c r="AO329" s="7" t="str">
        <f>+IFERROR(VLOOKUP(AN329,Tabla1[],2,FALSE),"")</f>
        <v/>
      </c>
      <c r="AP329" t="str">
        <f>+IFERROR(VLOOKUP(AO329,[1]!Tabla_áreas[#Data],3,FALSE),"")</f>
        <v/>
      </c>
      <c r="AQ329" t="str">
        <f t="shared" si="8"/>
        <v/>
      </c>
      <c r="AR329" t="str">
        <f>IFERROR(VLOOKUP(AQ329,[1]!Tabla1[[#All],[HdP Cód Nuevo]:[HdP Nombre]],2,FALSE),"")</f>
        <v/>
      </c>
      <c r="AS329" t="str">
        <f t="shared" si="9"/>
        <v/>
      </c>
    </row>
    <row r="330" spans="39:45" x14ac:dyDescent="0.25">
      <c r="AM330" s="7" t="s">
        <v>331</v>
      </c>
      <c r="AO330" s="7" t="str">
        <f>+IFERROR(VLOOKUP(AN330,Tabla1[],2,FALSE),"")</f>
        <v/>
      </c>
      <c r="AP330" t="str">
        <f>+IFERROR(VLOOKUP(AO330,[1]!Tabla_áreas[#Data],3,FALSE),"")</f>
        <v/>
      </c>
      <c r="AQ330" t="str">
        <f t="shared" ref="AQ330:AQ393" si="10">IF(AO330="","",AO330&amp;"-"&amp;RIGHT(AN330,5))</f>
        <v/>
      </c>
      <c r="AR330" t="str">
        <f>IFERROR(VLOOKUP(AQ330,[1]!Tabla1[[#All],[HdP Cód Nuevo]:[HdP Nombre]],2,FALSE),"")</f>
        <v/>
      </c>
      <c r="AS330" t="str">
        <f t="shared" ref="AS330:AS393" si="11">IF(AO330="","",$AN$4&amp;AP330&amp;"\"&amp;AQ330&amp;" "&amp;AR330&amp;$AN$5)</f>
        <v/>
      </c>
    </row>
    <row r="331" spans="39:45" x14ac:dyDescent="0.25">
      <c r="AM331" s="7" t="s">
        <v>332</v>
      </c>
      <c r="AO331" s="7" t="str">
        <f>+IFERROR(VLOOKUP(AN331,Tabla1[],2,FALSE),"")</f>
        <v/>
      </c>
      <c r="AP331" t="str">
        <f>+IFERROR(VLOOKUP(AO331,[1]!Tabla_áreas[#Data],3,FALSE),"")</f>
        <v/>
      </c>
      <c r="AQ331" t="str">
        <f t="shared" si="10"/>
        <v/>
      </c>
      <c r="AR331" t="str">
        <f>IFERROR(VLOOKUP(AQ331,[1]!Tabla1[[#All],[HdP Cód Nuevo]:[HdP Nombre]],2,FALSE),"")</f>
        <v/>
      </c>
      <c r="AS331" t="str">
        <f t="shared" si="11"/>
        <v/>
      </c>
    </row>
    <row r="332" spans="39:45" x14ac:dyDescent="0.25">
      <c r="AM332" s="7" t="s">
        <v>333</v>
      </c>
      <c r="AO332" s="7" t="str">
        <f>+IFERROR(VLOOKUP(AN332,Tabla1[],2,FALSE),"")</f>
        <v/>
      </c>
      <c r="AP332" t="str">
        <f>+IFERROR(VLOOKUP(AO332,[1]!Tabla_áreas[#Data],3,FALSE),"")</f>
        <v/>
      </c>
      <c r="AQ332" t="str">
        <f t="shared" si="10"/>
        <v/>
      </c>
      <c r="AR332" t="str">
        <f>IFERROR(VLOOKUP(AQ332,[1]!Tabla1[[#All],[HdP Cód Nuevo]:[HdP Nombre]],2,FALSE),"")</f>
        <v/>
      </c>
      <c r="AS332" t="str">
        <f t="shared" si="11"/>
        <v/>
      </c>
    </row>
    <row r="333" spans="39:45" x14ac:dyDescent="0.25">
      <c r="AM333" s="7" t="s">
        <v>334</v>
      </c>
      <c r="AO333" s="7" t="str">
        <f>+IFERROR(VLOOKUP(AN333,Tabla1[],2,FALSE),"")</f>
        <v/>
      </c>
      <c r="AP333" t="str">
        <f>+IFERROR(VLOOKUP(AO333,[1]!Tabla_áreas[#Data],3,FALSE),"")</f>
        <v/>
      </c>
      <c r="AQ333" t="str">
        <f t="shared" si="10"/>
        <v/>
      </c>
      <c r="AR333" t="str">
        <f>IFERROR(VLOOKUP(AQ333,[1]!Tabla1[[#All],[HdP Cód Nuevo]:[HdP Nombre]],2,FALSE),"")</f>
        <v/>
      </c>
      <c r="AS333" t="str">
        <f t="shared" si="11"/>
        <v/>
      </c>
    </row>
    <row r="334" spans="39:45" x14ac:dyDescent="0.25">
      <c r="AM334" s="7" t="s">
        <v>335</v>
      </c>
      <c r="AO334" s="7" t="str">
        <f>+IFERROR(VLOOKUP(AN334,Tabla1[],2,FALSE),"")</f>
        <v/>
      </c>
      <c r="AP334" t="str">
        <f>+IFERROR(VLOOKUP(AO334,[1]!Tabla_áreas[#Data],3,FALSE),"")</f>
        <v/>
      </c>
      <c r="AQ334" t="str">
        <f t="shared" si="10"/>
        <v/>
      </c>
      <c r="AR334" t="str">
        <f>IFERROR(VLOOKUP(AQ334,[1]!Tabla1[[#All],[HdP Cód Nuevo]:[HdP Nombre]],2,FALSE),"")</f>
        <v/>
      </c>
      <c r="AS334" t="str">
        <f t="shared" si="11"/>
        <v/>
      </c>
    </row>
    <row r="335" spans="39:45" x14ac:dyDescent="0.25">
      <c r="AM335" s="7" t="s">
        <v>336</v>
      </c>
      <c r="AO335" s="7" t="str">
        <f>+IFERROR(VLOOKUP(AN335,Tabla1[],2,FALSE),"")</f>
        <v/>
      </c>
      <c r="AP335" t="str">
        <f>+IFERROR(VLOOKUP(AO335,[1]!Tabla_áreas[#Data],3,FALSE),"")</f>
        <v/>
      </c>
      <c r="AQ335" t="str">
        <f t="shared" si="10"/>
        <v/>
      </c>
      <c r="AR335" t="str">
        <f>IFERROR(VLOOKUP(AQ335,[1]!Tabla1[[#All],[HdP Cód Nuevo]:[HdP Nombre]],2,FALSE),"")</f>
        <v/>
      </c>
      <c r="AS335" t="str">
        <f t="shared" si="11"/>
        <v/>
      </c>
    </row>
    <row r="336" spans="39:45" x14ac:dyDescent="0.25">
      <c r="AM336" s="7" t="s">
        <v>337</v>
      </c>
      <c r="AO336" s="7" t="str">
        <f>+IFERROR(VLOOKUP(AN336,Tabla1[],2,FALSE),"")</f>
        <v/>
      </c>
      <c r="AP336" t="str">
        <f>+IFERROR(VLOOKUP(AO336,[1]!Tabla_áreas[#Data],3,FALSE),"")</f>
        <v/>
      </c>
      <c r="AQ336" t="str">
        <f t="shared" si="10"/>
        <v/>
      </c>
      <c r="AR336" t="str">
        <f>IFERROR(VLOOKUP(AQ336,[1]!Tabla1[[#All],[HdP Cód Nuevo]:[HdP Nombre]],2,FALSE),"")</f>
        <v/>
      </c>
      <c r="AS336" t="str">
        <f t="shared" si="11"/>
        <v/>
      </c>
    </row>
    <row r="337" spans="39:45" x14ac:dyDescent="0.25">
      <c r="AM337" s="7" t="s">
        <v>338</v>
      </c>
      <c r="AO337" s="7" t="str">
        <f>+IFERROR(VLOOKUP(AN337,Tabla1[],2,FALSE),"")</f>
        <v/>
      </c>
      <c r="AP337" t="str">
        <f>+IFERROR(VLOOKUP(AO337,[1]!Tabla_áreas[#Data],3,FALSE),"")</f>
        <v/>
      </c>
      <c r="AQ337" t="str">
        <f t="shared" si="10"/>
        <v/>
      </c>
      <c r="AR337" t="str">
        <f>IFERROR(VLOOKUP(AQ337,[1]!Tabla1[[#All],[HdP Cód Nuevo]:[HdP Nombre]],2,FALSE),"")</f>
        <v/>
      </c>
      <c r="AS337" t="str">
        <f t="shared" si="11"/>
        <v/>
      </c>
    </row>
    <row r="338" spans="39:45" x14ac:dyDescent="0.25">
      <c r="AM338" s="7" t="s">
        <v>339</v>
      </c>
      <c r="AO338" s="7" t="str">
        <f>+IFERROR(VLOOKUP(AN338,Tabla1[],2,FALSE),"")</f>
        <v/>
      </c>
      <c r="AP338" t="str">
        <f>+IFERROR(VLOOKUP(AO338,[1]!Tabla_áreas[#Data],3,FALSE),"")</f>
        <v/>
      </c>
      <c r="AQ338" t="str">
        <f t="shared" si="10"/>
        <v/>
      </c>
      <c r="AR338" t="str">
        <f>IFERROR(VLOOKUP(AQ338,[1]!Tabla1[[#All],[HdP Cód Nuevo]:[HdP Nombre]],2,FALSE),"")</f>
        <v/>
      </c>
      <c r="AS338" t="str">
        <f t="shared" si="11"/>
        <v/>
      </c>
    </row>
    <row r="339" spans="39:45" x14ac:dyDescent="0.25">
      <c r="AM339" s="7" t="s">
        <v>340</v>
      </c>
      <c r="AO339" s="7" t="str">
        <f>+IFERROR(VLOOKUP(AN339,Tabla1[],2,FALSE),"")</f>
        <v/>
      </c>
      <c r="AP339" t="str">
        <f>+IFERROR(VLOOKUP(AO339,[1]!Tabla_áreas[#Data],3,FALSE),"")</f>
        <v/>
      </c>
      <c r="AQ339" t="str">
        <f t="shared" si="10"/>
        <v/>
      </c>
      <c r="AR339" t="str">
        <f>IFERROR(VLOOKUP(AQ339,[1]!Tabla1[[#All],[HdP Cód Nuevo]:[HdP Nombre]],2,FALSE),"")</f>
        <v/>
      </c>
      <c r="AS339" t="str">
        <f t="shared" si="11"/>
        <v/>
      </c>
    </row>
    <row r="340" spans="39:45" x14ac:dyDescent="0.25">
      <c r="AM340" s="7" t="s">
        <v>341</v>
      </c>
      <c r="AO340" s="7" t="str">
        <f>+IFERROR(VLOOKUP(AN340,Tabla1[],2,FALSE),"")</f>
        <v/>
      </c>
      <c r="AP340" t="str">
        <f>+IFERROR(VLOOKUP(AO340,[1]!Tabla_áreas[#Data],3,FALSE),"")</f>
        <v/>
      </c>
      <c r="AQ340" t="str">
        <f t="shared" si="10"/>
        <v/>
      </c>
      <c r="AR340" t="str">
        <f>IFERROR(VLOOKUP(AQ340,[1]!Tabla1[[#All],[HdP Cód Nuevo]:[HdP Nombre]],2,FALSE),"")</f>
        <v/>
      </c>
      <c r="AS340" t="str">
        <f t="shared" si="11"/>
        <v/>
      </c>
    </row>
    <row r="341" spans="39:45" x14ac:dyDescent="0.25">
      <c r="AM341" s="7" t="s">
        <v>342</v>
      </c>
      <c r="AO341" s="7" t="str">
        <f>+IFERROR(VLOOKUP(AN341,Tabla1[],2,FALSE),"")</f>
        <v/>
      </c>
      <c r="AP341" t="str">
        <f>+IFERROR(VLOOKUP(AO341,[1]!Tabla_áreas[#Data],3,FALSE),"")</f>
        <v/>
      </c>
      <c r="AQ341" t="str">
        <f t="shared" si="10"/>
        <v/>
      </c>
      <c r="AR341" t="str">
        <f>IFERROR(VLOOKUP(AQ341,[1]!Tabla1[[#All],[HdP Cód Nuevo]:[HdP Nombre]],2,FALSE),"")</f>
        <v/>
      </c>
      <c r="AS341" t="str">
        <f t="shared" si="11"/>
        <v/>
      </c>
    </row>
    <row r="342" spans="39:45" x14ac:dyDescent="0.25">
      <c r="AM342" s="7" t="s">
        <v>343</v>
      </c>
      <c r="AO342" s="7" t="str">
        <f>+IFERROR(VLOOKUP(AN342,Tabla1[],2,FALSE),"")</f>
        <v/>
      </c>
      <c r="AP342" t="str">
        <f>+IFERROR(VLOOKUP(AO342,[1]!Tabla_áreas[#Data],3,FALSE),"")</f>
        <v/>
      </c>
      <c r="AQ342" t="str">
        <f t="shared" si="10"/>
        <v/>
      </c>
      <c r="AR342" t="str">
        <f>IFERROR(VLOOKUP(AQ342,[1]!Tabla1[[#All],[HdP Cód Nuevo]:[HdP Nombre]],2,FALSE),"")</f>
        <v/>
      </c>
      <c r="AS342" t="str">
        <f t="shared" si="11"/>
        <v/>
      </c>
    </row>
    <row r="343" spans="39:45" x14ac:dyDescent="0.25">
      <c r="AM343" s="7" t="s">
        <v>344</v>
      </c>
      <c r="AO343" s="7" t="str">
        <f>+IFERROR(VLOOKUP(AN343,Tabla1[],2,FALSE),"")</f>
        <v/>
      </c>
      <c r="AP343" t="str">
        <f>+IFERROR(VLOOKUP(AO343,[1]!Tabla_áreas[#Data],3,FALSE),"")</f>
        <v/>
      </c>
      <c r="AQ343" t="str">
        <f t="shared" si="10"/>
        <v/>
      </c>
      <c r="AR343" t="str">
        <f>IFERROR(VLOOKUP(AQ343,[1]!Tabla1[[#All],[HdP Cód Nuevo]:[HdP Nombre]],2,FALSE),"")</f>
        <v/>
      </c>
      <c r="AS343" t="str">
        <f t="shared" si="11"/>
        <v/>
      </c>
    </row>
    <row r="344" spans="39:45" x14ac:dyDescent="0.25">
      <c r="AM344" s="7" t="s">
        <v>345</v>
      </c>
      <c r="AO344" s="7" t="str">
        <f>+IFERROR(VLOOKUP(AN344,Tabla1[],2,FALSE),"")</f>
        <v/>
      </c>
      <c r="AP344" t="str">
        <f>+IFERROR(VLOOKUP(AO344,[1]!Tabla_áreas[#Data],3,FALSE),"")</f>
        <v/>
      </c>
      <c r="AQ344" t="str">
        <f t="shared" si="10"/>
        <v/>
      </c>
      <c r="AR344" t="str">
        <f>IFERROR(VLOOKUP(AQ344,[1]!Tabla1[[#All],[HdP Cód Nuevo]:[HdP Nombre]],2,FALSE),"")</f>
        <v/>
      </c>
      <c r="AS344" t="str">
        <f t="shared" si="11"/>
        <v/>
      </c>
    </row>
    <row r="345" spans="39:45" x14ac:dyDescent="0.25">
      <c r="AM345" s="7" t="s">
        <v>346</v>
      </c>
      <c r="AO345" s="7" t="str">
        <f>+IFERROR(VLOOKUP(AN345,Tabla1[],2,FALSE),"")</f>
        <v/>
      </c>
      <c r="AP345" t="str">
        <f>+IFERROR(VLOOKUP(AO345,[1]!Tabla_áreas[#Data],3,FALSE),"")</f>
        <v/>
      </c>
      <c r="AQ345" t="str">
        <f t="shared" si="10"/>
        <v/>
      </c>
      <c r="AR345" t="str">
        <f>IFERROR(VLOOKUP(AQ345,[1]!Tabla1[[#All],[HdP Cód Nuevo]:[HdP Nombre]],2,FALSE),"")</f>
        <v/>
      </c>
      <c r="AS345" t="str">
        <f t="shared" si="11"/>
        <v/>
      </c>
    </row>
    <row r="346" spans="39:45" x14ac:dyDescent="0.25">
      <c r="AM346" s="7" t="s">
        <v>347</v>
      </c>
      <c r="AO346" s="7" t="str">
        <f>+IFERROR(VLOOKUP(AN346,Tabla1[],2,FALSE),"")</f>
        <v/>
      </c>
      <c r="AP346" t="str">
        <f>+IFERROR(VLOOKUP(AO346,[1]!Tabla_áreas[#Data],3,FALSE),"")</f>
        <v/>
      </c>
      <c r="AQ346" t="str">
        <f t="shared" si="10"/>
        <v/>
      </c>
      <c r="AR346" t="str">
        <f>IFERROR(VLOOKUP(AQ346,[1]!Tabla1[[#All],[HdP Cód Nuevo]:[HdP Nombre]],2,FALSE),"")</f>
        <v/>
      </c>
      <c r="AS346" t="str">
        <f t="shared" si="11"/>
        <v/>
      </c>
    </row>
    <row r="347" spans="39:45" x14ac:dyDescent="0.25">
      <c r="AM347" s="7" t="s">
        <v>348</v>
      </c>
      <c r="AO347" s="7" t="str">
        <f>+IFERROR(VLOOKUP(AN347,Tabla1[],2,FALSE),"")</f>
        <v/>
      </c>
      <c r="AP347" t="str">
        <f>+IFERROR(VLOOKUP(AO347,[1]!Tabla_áreas[#Data],3,FALSE),"")</f>
        <v/>
      </c>
      <c r="AQ347" t="str">
        <f t="shared" si="10"/>
        <v/>
      </c>
      <c r="AR347" t="str">
        <f>IFERROR(VLOOKUP(AQ347,[1]!Tabla1[[#All],[HdP Cód Nuevo]:[HdP Nombre]],2,FALSE),"")</f>
        <v/>
      </c>
      <c r="AS347" t="str">
        <f t="shared" si="11"/>
        <v/>
      </c>
    </row>
    <row r="348" spans="39:45" x14ac:dyDescent="0.25">
      <c r="AM348" s="7" t="s">
        <v>349</v>
      </c>
      <c r="AO348" s="7" t="str">
        <f>+IFERROR(VLOOKUP(AN348,Tabla1[],2,FALSE),"")</f>
        <v/>
      </c>
      <c r="AP348" t="str">
        <f>+IFERROR(VLOOKUP(AO348,[1]!Tabla_áreas[#Data],3,FALSE),"")</f>
        <v/>
      </c>
      <c r="AQ348" t="str">
        <f t="shared" si="10"/>
        <v/>
      </c>
      <c r="AR348" t="str">
        <f>IFERROR(VLOOKUP(AQ348,[1]!Tabla1[[#All],[HdP Cód Nuevo]:[HdP Nombre]],2,FALSE),"")</f>
        <v/>
      </c>
      <c r="AS348" t="str">
        <f t="shared" si="11"/>
        <v/>
      </c>
    </row>
    <row r="349" spans="39:45" x14ac:dyDescent="0.25">
      <c r="AM349" s="7" t="s">
        <v>350</v>
      </c>
      <c r="AO349" s="7" t="str">
        <f>+IFERROR(VLOOKUP(AN349,Tabla1[],2,FALSE),"")</f>
        <v/>
      </c>
      <c r="AP349" t="str">
        <f>+IFERROR(VLOOKUP(AO349,[1]!Tabla_áreas[#Data],3,FALSE),"")</f>
        <v/>
      </c>
      <c r="AQ349" t="str">
        <f t="shared" si="10"/>
        <v/>
      </c>
      <c r="AR349" t="str">
        <f>IFERROR(VLOOKUP(AQ349,[1]!Tabla1[[#All],[HdP Cód Nuevo]:[HdP Nombre]],2,FALSE),"")</f>
        <v/>
      </c>
      <c r="AS349" t="str">
        <f t="shared" si="11"/>
        <v/>
      </c>
    </row>
    <row r="350" spans="39:45" x14ac:dyDescent="0.25">
      <c r="AM350" s="7" t="s">
        <v>351</v>
      </c>
      <c r="AO350" s="7" t="str">
        <f>+IFERROR(VLOOKUP(AN350,Tabla1[],2,FALSE),"")</f>
        <v/>
      </c>
      <c r="AP350" t="str">
        <f>+IFERROR(VLOOKUP(AO350,[1]!Tabla_áreas[#Data],3,FALSE),"")</f>
        <v/>
      </c>
      <c r="AQ350" t="str">
        <f t="shared" si="10"/>
        <v/>
      </c>
      <c r="AR350" t="str">
        <f>IFERROR(VLOOKUP(AQ350,[1]!Tabla1[[#All],[HdP Cód Nuevo]:[HdP Nombre]],2,FALSE),"")</f>
        <v/>
      </c>
      <c r="AS350" t="str">
        <f t="shared" si="11"/>
        <v/>
      </c>
    </row>
    <row r="351" spans="39:45" x14ac:dyDescent="0.25">
      <c r="AM351" s="7" t="s">
        <v>352</v>
      </c>
      <c r="AO351" s="7" t="str">
        <f>+IFERROR(VLOOKUP(AN351,Tabla1[],2,FALSE),"")</f>
        <v/>
      </c>
      <c r="AP351" t="str">
        <f>+IFERROR(VLOOKUP(AO351,[1]!Tabla_áreas[#Data],3,FALSE),"")</f>
        <v/>
      </c>
      <c r="AQ351" t="str">
        <f t="shared" si="10"/>
        <v/>
      </c>
      <c r="AR351" t="str">
        <f>IFERROR(VLOOKUP(AQ351,[1]!Tabla1[[#All],[HdP Cód Nuevo]:[HdP Nombre]],2,FALSE),"")</f>
        <v/>
      </c>
      <c r="AS351" t="str">
        <f t="shared" si="11"/>
        <v/>
      </c>
    </row>
    <row r="352" spans="39:45" x14ac:dyDescent="0.25">
      <c r="AM352" s="7" t="s">
        <v>353</v>
      </c>
      <c r="AO352" s="7" t="str">
        <f>+IFERROR(VLOOKUP(AN352,Tabla1[],2,FALSE),"")</f>
        <v/>
      </c>
      <c r="AP352" t="str">
        <f>+IFERROR(VLOOKUP(AO352,[1]!Tabla_áreas[#Data],3,FALSE),"")</f>
        <v/>
      </c>
      <c r="AQ352" t="str">
        <f t="shared" si="10"/>
        <v/>
      </c>
      <c r="AR352" t="str">
        <f>IFERROR(VLOOKUP(AQ352,[1]!Tabla1[[#All],[HdP Cód Nuevo]:[HdP Nombre]],2,FALSE),"")</f>
        <v/>
      </c>
      <c r="AS352" t="str">
        <f t="shared" si="11"/>
        <v/>
      </c>
    </row>
    <row r="353" spans="39:45" x14ac:dyDescent="0.25">
      <c r="AM353" s="7" t="s">
        <v>354</v>
      </c>
      <c r="AO353" s="7" t="str">
        <f>+IFERROR(VLOOKUP(AN353,Tabla1[],2,FALSE),"")</f>
        <v/>
      </c>
      <c r="AP353" t="str">
        <f>+IFERROR(VLOOKUP(AO353,[1]!Tabla_áreas[#Data],3,FALSE),"")</f>
        <v/>
      </c>
      <c r="AQ353" t="str">
        <f t="shared" si="10"/>
        <v/>
      </c>
      <c r="AR353" t="str">
        <f>IFERROR(VLOOKUP(AQ353,[1]!Tabla1[[#All],[HdP Cód Nuevo]:[HdP Nombre]],2,FALSE),"")</f>
        <v/>
      </c>
      <c r="AS353" t="str">
        <f t="shared" si="11"/>
        <v/>
      </c>
    </row>
    <row r="354" spans="39:45" x14ac:dyDescent="0.25">
      <c r="AM354" s="7" t="s">
        <v>355</v>
      </c>
      <c r="AO354" s="7" t="str">
        <f>+IFERROR(VLOOKUP(AN354,Tabla1[],2,FALSE),"")</f>
        <v/>
      </c>
      <c r="AP354" t="str">
        <f>+IFERROR(VLOOKUP(AO354,[1]!Tabla_áreas[#Data],3,FALSE),"")</f>
        <v/>
      </c>
      <c r="AQ354" t="str">
        <f t="shared" si="10"/>
        <v/>
      </c>
      <c r="AR354" t="str">
        <f>IFERROR(VLOOKUP(AQ354,[1]!Tabla1[[#All],[HdP Cód Nuevo]:[HdP Nombre]],2,FALSE),"")</f>
        <v/>
      </c>
      <c r="AS354" t="str">
        <f t="shared" si="11"/>
        <v/>
      </c>
    </row>
    <row r="355" spans="39:45" x14ac:dyDescent="0.25">
      <c r="AM355" s="7" t="s">
        <v>356</v>
      </c>
      <c r="AO355" s="7" t="str">
        <f>+IFERROR(VLOOKUP(AN355,Tabla1[],2,FALSE),"")</f>
        <v/>
      </c>
      <c r="AP355" t="str">
        <f>+IFERROR(VLOOKUP(AO355,[1]!Tabla_áreas[#Data],3,FALSE),"")</f>
        <v/>
      </c>
      <c r="AQ355" t="str">
        <f t="shared" si="10"/>
        <v/>
      </c>
      <c r="AR355" t="str">
        <f>IFERROR(VLOOKUP(AQ355,[1]!Tabla1[[#All],[HdP Cód Nuevo]:[HdP Nombre]],2,FALSE),"")</f>
        <v/>
      </c>
      <c r="AS355" t="str">
        <f t="shared" si="11"/>
        <v/>
      </c>
    </row>
    <row r="356" spans="39:45" x14ac:dyDescent="0.25">
      <c r="AM356" s="7" t="s">
        <v>357</v>
      </c>
      <c r="AO356" s="7" t="str">
        <f>+IFERROR(VLOOKUP(AN356,Tabla1[],2,FALSE),"")</f>
        <v/>
      </c>
      <c r="AP356" t="str">
        <f>+IFERROR(VLOOKUP(AO356,[1]!Tabla_áreas[#Data],3,FALSE),"")</f>
        <v/>
      </c>
      <c r="AQ356" t="str">
        <f t="shared" si="10"/>
        <v/>
      </c>
      <c r="AR356" t="str">
        <f>IFERROR(VLOOKUP(AQ356,[1]!Tabla1[[#All],[HdP Cód Nuevo]:[HdP Nombre]],2,FALSE),"")</f>
        <v/>
      </c>
      <c r="AS356" t="str">
        <f t="shared" si="11"/>
        <v/>
      </c>
    </row>
    <row r="357" spans="39:45" x14ac:dyDescent="0.25">
      <c r="AM357" s="7" t="s">
        <v>358</v>
      </c>
      <c r="AO357" s="7" t="str">
        <f>+IFERROR(VLOOKUP(AN357,Tabla1[],2,FALSE),"")</f>
        <v/>
      </c>
      <c r="AP357" t="str">
        <f>+IFERROR(VLOOKUP(AO357,[1]!Tabla_áreas[#Data],3,FALSE),"")</f>
        <v/>
      </c>
      <c r="AQ357" t="str">
        <f t="shared" si="10"/>
        <v/>
      </c>
      <c r="AR357" t="str">
        <f>IFERROR(VLOOKUP(AQ357,[1]!Tabla1[[#All],[HdP Cód Nuevo]:[HdP Nombre]],2,FALSE),"")</f>
        <v/>
      </c>
      <c r="AS357" t="str">
        <f t="shared" si="11"/>
        <v/>
      </c>
    </row>
    <row r="358" spans="39:45" x14ac:dyDescent="0.25">
      <c r="AM358" s="7" t="s">
        <v>359</v>
      </c>
      <c r="AO358" s="7" t="str">
        <f>+IFERROR(VLOOKUP(AN358,Tabla1[],2,FALSE),"")</f>
        <v/>
      </c>
      <c r="AP358" t="str">
        <f>+IFERROR(VLOOKUP(AO358,[1]!Tabla_áreas[#Data],3,FALSE),"")</f>
        <v/>
      </c>
      <c r="AQ358" t="str">
        <f t="shared" si="10"/>
        <v/>
      </c>
      <c r="AR358" t="str">
        <f>IFERROR(VLOOKUP(AQ358,[1]!Tabla1[[#All],[HdP Cód Nuevo]:[HdP Nombre]],2,FALSE),"")</f>
        <v/>
      </c>
      <c r="AS358" t="str">
        <f t="shared" si="11"/>
        <v/>
      </c>
    </row>
    <row r="359" spans="39:45" x14ac:dyDescent="0.25">
      <c r="AM359" s="7" t="s">
        <v>360</v>
      </c>
      <c r="AO359" s="7" t="str">
        <f>+IFERROR(VLOOKUP(AN359,Tabla1[],2,FALSE),"")</f>
        <v/>
      </c>
      <c r="AP359" t="str">
        <f>+IFERROR(VLOOKUP(AO359,[1]!Tabla_áreas[#Data],3,FALSE),"")</f>
        <v/>
      </c>
      <c r="AQ359" t="str">
        <f t="shared" si="10"/>
        <v/>
      </c>
      <c r="AR359" t="str">
        <f>IFERROR(VLOOKUP(AQ359,[1]!Tabla1[[#All],[HdP Cód Nuevo]:[HdP Nombre]],2,FALSE),"")</f>
        <v/>
      </c>
      <c r="AS359" t="str">
        <f t="shared" si="11"/>
        <v/>
      </c>
    </row>
    <row r="360" spans="39:45" x14ac:dyDescent="0.25">
      <c r="AM360" s="7" t="s">
        <v>361</v>
      </c>
      <c r="AO360" s="7" t="str">
        <f>+IFERROR(VLOOKUP(AN360,Tabla1[],2,FALSE),"")</f>
        <v/>
      </c>
      <c r="AP360" t="str">
        <f>+IFERROR(VLOOKUP(AO360,[1]!Tabla_áreas[#Data],3,FALSE),"")</f>
        <v/>
      </c>
      <c r="AQ360" t="str">
        <f t="shared" si="10"/>
        <v/>
      </c>
      <c r="AR360" t="str">
        <f>IFERROR(VLOOKUP(AQ360,[1]!Tabla1[[#All],[HdP Cód Nuevo]:[HdP Nombre]],2,FALSE),"")</f>
        <v/>
      </c>
      <c r="AS360" t="str">
        <f t="shared" si="11"/>
        <v/>
      </c>
    </row>
    <row r="361" spans="39:45" x14ac:dyDescent="0.25">
      <c r="AM361" s="7" t="s">
        <v>362</v>
      </c>
      <c r="AO361" s="7" t="str">
        <f>+IFERROR(VLOOKUP(AN361,Tabla1[],2,FALSE),"")</f>
        <v/>
      </c>
      <c r="AP361" t="str">
        <f>+IFERROR(VLOOKUP(AO361,[1]!Tabla_áreas[#Data],3,FALSE),"")</f>
        <v/>
      </c>
      <c r="AQ361" t="str">
        <f t="shared" si="10"/>
        <v/>
      </c>
      <c r="AR361" t="str">
        <f>IFERROR(VLOOKUP(AQ361,[1]!Tabla1[[#All],[HdP Cód Nuevo]:[HdP Nombre]],2,FALSE),"")</f>
        <v/>
      </c>
      <c r="AS361" t="str">
        <f t="shared" si="11"/>
        <v/>
      </c>
    </row>
    <row r="362" spans="39:45" x14ac:dyDescent="0.25">
      <c r="AM362" s="7" t="s">
        <v>363</v>
      </c>
      <c r="AO362" s="7" t="str">
        <f>+IFERROR(VLOOKUP(AN362,Tabla1[],2,FALSE),"")</f>
        <v/>
      </c>
      <c r="AP362" t="str">
        <f>+IFERROR(VLOOKUP(AO362,[1]!Tabla_áreas[#Data],3,FALSE),"")</f>
        <v/>
      </c>
      <c r="AQ362" t="str">
        <f t="shared" si="10"/>
        <v/>
      </c>
      <c r="AR362" t="str">
        <f>IFERROR(VLOOKUP(AQ362,[1]!Tabla1[[#All],[HdP Cód Nuevo]:[HdP Nombre]],2,FALSE),"")</f>
        <v/>
      </c>
      <c r="AS362" t="str">
        <f t="shared" si="11"/>
        <v/>
      </c>
    </row>
    <row r="363" spans="39:45" x14ac:dyDescent="0.25">
      <c r="AM363" s="7" t="s">
        <v>364</v>
      </c>
      <c r="AO363" s="7" t="str">
        <f>+IFERROR(VLOOKUP(AN363,Tabla1[],2,FALSE),"")</f>
        <v/>
      </c>
      <c r="AP363" t="str">
        <f>+IFERROR(VLOOKUP(AO363,[1]!Tabla_áreas[#Data],3,FALSE),"")</f>
        <v/>
      </c>
      <c r="AQ363" t="str">
        <f t="shared" si="10"/>
        <v/>
      </c>
      <c r="AR363" t="str">
        <f>IFERROR(VLOOKUP(AQ363,[1]!Tabla1[[#All],[HdP Cód Nuevo]:[HdP Nombre]],2,FALSE),"")</f>
        <v/>
      </c>
      <c r="AS363" t="str">
        <f t="shared" si="11"/>
        <v/>
      </c>
    </row>
    <row r="364" spans="39:45" x14ac:dyDescent="0.25">
      <c r="AM364" s="7" t="s">
        <v>365</v>
      </c>
      <c r="AO364" s="7" t="str">
        <f>+IFERROR(VLOOKUP(AN364,Tabla1[],2,FALSE),"")</f>
        <v/>
      </c>
      <c r="AP364" t="str">
        <f>+IFERROR(VLOOKUP(AO364,[1]!Tabla_áreas[#Data],3,FALSE),"")</f>
        <v/>
      </c>
      <c r="AQ364" t="str">
        <f t="shared" si="10"/>
        <v/>
      </c>
      <c r="AR364" t="str">
        <f>IFERROR(VLOOKUP(AQ364,[1]!Tabla1[[#All],[HdP Cód Nuevo]:[HdP Nombre]],2,FALSE),"")</f>
        <v/>
      </c>
      <c r="AS364" t="str">
        <f t="shared" si="11"/>
        <v/>
      </c>
    </row>
    <row r="365" spans="39:45" x14ac:dyDescent="0.25">
      <c r="AM365" s="7" t="s">
        <v>366</v>
      </c>
      <c r="AO365" s="7" t="str">
        <f>+IFERROR(VLOOKUP(AN365,Tabla1[],2,FALSE),"")</f>
        <v/>
      </c>
      <c r="AP365" t="str">
        <f>+IFERROR(VLOOKUP(AO365,[1]!Tabla_áreas[#Data],3,FALSE),"")</f>
        <v/>
      </c>
      <c r="AQ365" t="str">
        <f t="shared" si="10"/>
        <v/>
      </c>
      <c r="AR365" t="str">
        <f>IFERROR(VLOOKUP(AQ365,[1]!Tabla1[[#All],[HdP Cód Nuevo]:[HdP Nombre]],2,FALSE),"")</f>
        <v/>
      </c>
      <c r="AS365" t="str">
        <f t="shared" si="11"/>
        <v/>
      </c>
    </row>
    <row r="366" spans="39:45" x14ac:dyDescent="0.25">
      <c r="AM366" s="7" t="s">
        <v>367</v>
      </c>
      <c r="AO366" s="7" t="str">
        <f>+IFERROR(VLOOKUP(AN366,Tabla1[],2,FALSE),"")</f>
        <v/>
      </c>
      <c r="AP366" t="str">
        <f>+IFERROR(VLOOKUP(AO366,[1]!Tabla_áreas[#Data],3,FALSE),"")</f>
        <v/>
      </c>
      <c r="AQ366" t="str">
        <f t="shared" si="10"/>
        <v/>
      </c>
      <c r="AR366" t="str">
        <f>IFERROR(VLOOKUP(AQ366,[1]!Tabla1[[#All],[HdP Cód Nuevo]:[HdP Nombre]],2,FALSE),"")</f>
        <v/>
      </c>
      <c r="AS366" t="str">
        <f t="shared" si="11"/>
        <v/>
      </c>
    </row>
    <row r="367" spans="39:45" x14ac:dyDescent="0.25">
      <c r="AM367" s="7" t="s">
        <v>368</v>
      </c>
      <c r="AO367" s="7" t="str">
        <f>+IFERROR(VLOOKUP(AN367,Tabla1[],2,FALSE),"")</f>
        <v/>
      </c>
      <c r="AP367" t="str">
        <f>+IFERROR(VLOOKUP(AO367,[1]!Tabla_áreas[#Data],3,FALSE),"")</f>
        <v/>
      </c>
      <c r="AQ367" t="str">
        <f t="shared" si="10"/>
        <v/>
      </c>
      <c r="AR367" t="str">
        <f>IFERROR(VLOOKUP(AQ367,[1]!Tabla1[[#All],[HdP Cód Nuevo]:[HdP Nombre]],2,FALSE),"")</f>
        <v/>
      </c>
      <c r="AS367" t="str">
        <f t="shared" si="11"/>
        <v/>
      </c>
    </row>
    <row r="368" spans="39:45" x14ac:dyDescent="0.25">
      <c r="AM368" s="7" t="s">
        <v>369</v>
      </c>
      <c r="AO368" s="7" t="str">
        <f>+IFERROR(VLOOKUP(AN368,Tabla1[],2,FALSE),"")</f>
        <v/>
      </c>
      <c r="AP368" t="str">
        <f>+IFERROR(VLOOKUP(AO368,[1]!Tabla_áreas[#Data],3,FALSE),"")</f>
        <v/>
      </c>
      <c r="AQ368" t="str">
        <f t="shared" si="10"/>
        <v/>
      </c>
      <c r="AR368" t="str">
        <f>IFERROR(VLOOKUP(AQ368,[1]!Tabla1[[#All],[HdP Cód Nuevo]:[HdP Nombre]],2,FALSE),"")</f>
        <v/>
      </c>
      <c r="AS368" t="str">
        <f t="shared" si="11"/>
        <v/>
      </c>
    </row>
    <row r="369" spans="39:45" x14ac:dyDescent="0.25">
      <c r="AM369" s="7" t="s">
        <v>370</v>
      </c>
      <c r="AO369" s="7" t="str">
        <f>+IFERROR(VLOOKUP(AN369,Tabla1[],2,FALSE),"")</f>
        <v/>
      </c>
      <c r="AP369" t="str">
        <f>+IFERROR(VLOOKUP(AO369,[1]!Tabla_áreas[#Data],3,FALSE),"")</f>
        <v/>
      </c>
      <c r="AQ369" t="str">
        <f t="shared" si="10"/>
        <v/>
      </c>
      <c r="AR369" t="str">
        <f>IFERROR(VLOOKUP(AQ369,[1]!Tabla1[[#All],[HdP Cód Nuevo]:[HdP Nombre]],2,FALSE),"")</f>
        <v/>
      </c>
      <c r="AS369" t="str">
        <f t="shared" si="11"/>
        <v/>
      </c>
    </row>
    <row r="370" spans="39:45" x14ac:dyDescent="0.25">
      <c r="AM370" s="7" t="s">
        <v>371</v>
      </c>
      <c r="AO370" s="7" t="str">
        <f>+IFERROR(VLOOKUP(AN370,Tabla1[],2,FALSE),"")</f>
        <v/>
      </c>
      <c r="AP370" t="str">
        <f>+IFERROR(VLOOKUP(AO370,[1]!Tabla_áreas[#Data],3,FALSE),"")</f>
        <v/>
      </c>
      <c r="AQ370" t="str">
        <f t="shared" si="10"/>
        <v/>
      </c>
      <c r="AR370" t="str">
        <f>IFERROR(VLOOKUP(AQ370,[1]!Tabla1[[#All],[HdP Cód Nuevo]:[HdP Nombre]],2,FALSE),"")</f>
        <v/>
      </c>
      <c r="AS370" t="str">
        <f t="shared" si="11"/>
        <v/>
      </c>
    </row>
    <row r="371" spans="39:45" x14ac:dyDescent="0.25">
      <c r="AM371" s="7" t="s">
        <v>372</v>
      </c>
      <c r="AO371" s="7" t="str">
        <f>+IFERROR(VLOOKUP(AN371,Tabla1[],2,FALSE),"")</f>
        <v/>
      </c>
      <c r="AP371" t="str">
        <f>+IFERROR(VLOOKUP(AO371,[1]!Tabla_áreas[#Data],3,FALSE),"")</f>
        <v/>
      </c>
      <c r="AQ371" t="str">
        <f t="shared" si="10"/>
        <v/>
      </c>
      <c r="AR371" t="str">
        <f>IFERROR(VLOOKUP(AQ371,[1]!Tabla1[[#All],[HdP Cód Nuevo]:[HdP Nombre]],2,FALSE),"")</f>
        <v/>
      </c>
      <c r="AS371" t="str">
        <f t="shared" si="11"/>
        <v/>
      </c>
    </row>
    <row r="372" spans="39:45" x14ac:dyDescent="0.25">
      <c r="AM372" s="7" t="s">
        <v>373</v>
      </c>
      <c r="AO372" s="7" t="str">
        <f>+IFERROR(VLOOKUP(AN372,Tabla1[],2,FALSE),"")</f>
        <v/>
      </c>
      <c r="AP372" t="str">
        <f>+IFERROR(VLOOKUP(AO372,[1]!Tabla_áreas[#Data],3,FALSE),"")</f>
        <v/>
      </c>
      <c r="AQ372" t="str">
        <f t="shared" si="10"/>
        <v/>
      </c>
      <c r="AR372" t="str">
        <f>IFERROR(VLOOKUP(AQ372,[1]!Tabla1[[#All],[HdP Cód Nuevo]:[HdP Nombre]],2,FALSE),"")</f>
        <v/>
      </c>
      <c r="AS372" t="str">
        <f t="shared" si="11"/>
        <v/>
      </c>
    </row>
    <row r="373" spans="39:45" x14ac:dyDescent="0.25">
      <c r="AM373" s="7" t="s">
        <v>374</v>
      </c>
      <c r="AO373" s="7" t="str">
        <f>+IFERROR(VLOOKUP(AN373,Tabla1[],2,FALSE),"")</f>
        <v/>
      </c>
      <c r="AP373" t="str">
        <f>+IFERROR(VLOOKUP(AO373,[1]!Tabla_áreas[#Data],3,FALSE),"")</f>
        <v/>
      </c>
      <c r="AQ373" t="str">
        <f t="shared" si="10"/>
        <v/>
      </c>
      <c r="AR373" t="str">
        <f>IFERROR(VLOOKUP(AQ373,[1]!Tabla1[[#All],[HdP Cód Nuevo]:[HdP Nombre]],2,FALSE),"")</f>
        <v/>
      </c>
      <c r="AS373" t="str">
        <f t="shared" si="11"/>
        <v/>
      </c>
    </row>
    <row r="374" spans="39:45" x14ac:dyDescent="0.25">
      <c r="AM374" s="7" t="s">
        <v>375</v>
      </c>
      <c r="AO374" s="7" t="str">
        <f>+IFERROR(VLOOKUP(AN374,Tabla1[],2,FALSE),"")</f>
        <v/>
      </c>
      <c r="AP374" t="str">
        <f>+IFERROR(VLOOKUP(AO374,[1]!Tabla_áreas[#Data],3,FALSE),"")</f>
        <v/>
      </c>
      <c r="AQ374" t="str">
        <f t="shared" si="10"/>
        <v/>
      </c>
      <c r="AR374" t="str">
        <f>IFERROR(VLOOKUP(AQ374,[1]!Tabla1[[#All],[HdP Cód Nuevo]:[HdP Nombre]],2,FALSE),"")</f>
        <v/>
      </c>
      <c r="AS374" t="str">
        <f t="shared" si="11"/>
        <v/>
      </c>
    </row>
    <row r="375" spans="39:45" x14ac:dyDescent="0.25">
      <c r="AM375" s="7" t="s">
        <v>376</v>
      </c>
      <c r="AO375" s="7" t="str">
        <f>+IFERROR(VLOOKUP(AN375,Tabla1[],2,FALSE),"")</f>
        <v/>
      </c>
      <c r="AP375" t="str">
        <f>+IFERROR(VLOOKUP(AO375,[1]!Tabla_áreas[#Data],3,FALSE),"")</f>
        <v/>
      </c>
      <c r="AQ375" t="str">
        <f t="shared" si="10"/>
        <v/>
      </c>
      <c r="AR375" t="str">
        <f>IFERROR(VLOOKUP(AQ375,[1]!Tabla1[[#All],[HdP Cód Nuevo]:[HdP Nombre]],2,FALSE),"")</f>
        <v/>
      </c>
      <c r="AS375" t="str">
        <f t="shared" si="11"/>
        <v/>
      </c>
    </row>
    <row r="376" spans="39:45" x14ac:dyDescent="0.25">
      <c r="AM376" s="7" t="s">
        <v>377</v>
      </c>
      <c r="AO376" s="7" t="str">
        <f>+IFERROR(VLOOKUP(AN376,Tabla1[],2,FALSE),"")</f>
        <v/>
      </c>
      <c r="AP376" t="str">
        <f>+IFERROR(VLOOKUP(AO376,[1]!Tabla_áreas[#Data],3,FALSE),"")</f>
        <v/>
      </c>
      <c r="AQ376" t="str">
        <f t="shared" si="10"/>
        <v/>
      </c>
      <c r="AR376" t="str">
        <f>IFERROR(VLOOKUP(AQ376,[1]!Tabla1[[#All],[HdP Cód Nuevo]:[HdP Nombre]],2,FALSE),"")</f>
        <v/>
      </c>
      <c r="AS376" t="str">
        <f t="shared" si="11"/>
        <v/>
      </c>
    </row>
    <row r="377" spans="39:45" x14ac:dyDescent="0.25">
      <c r="AM377" s="7" t="s">
        <v>378</v>
      </c>
      <c r="AO377" s="7" t="str">
        <f>+IFERROR(VLOOKUP(AN377,Tabla1[],2,FALSE),"")</f>
        <v/>
      </c>
      <c r="AP377" t="str">
        <f>+IFERROR(VLOOKUP(AO377,[1]!Tabla_áreas[#Data],3,FALSE),"")</f>
        <v/>
      </c>
      <c r="AQ377" t="str">
        <f t="shared" si="10"/>
        <v/>
      </c>
      <c r="AR377" t="str">
        <f>IFERROR(VLOOKUP(AQ377,[1]!Tabla1[[#All],[HdP Cód Nuevo]:[HdP Nombre]],2,FALSE),"")</f>
        <v/>
      </c>
      <c r="AS377" t="str">
        <f t="shared" si="11"/>
        <v/>
      </c>
    </row>
    <row r="378" spans="39:45" x14ac:dyDescent="0.25">
      <c r="AM378" s="7" t="s">
        <v>379</v>
      </c>
      <c r="AO378" s="7" t="str">
        <f>+IFERROR(VLOOKUP(AN378,Tabla1[],2,FALSE),"")</f>
        <v/>
      </c>
      <c r="AP378" t="str">
        <f>+IFERROR(VLOOKUP(AO378,[1]!Tabla_áreas[#Data],3,FALSE),"")</f>
        <v/>
      </c>
      <c r="AQ378" t="str">
        <f t="shared" si="10"/>
        <v/>
      </c>
      <c r="AR378" t="str">
        <f>IFERROR(VLOOKUP(AQ378,[1]!Tabla1[[#All],[HdP Cód Nuevo]:[HdP Nombre]],2,FALSE),"")</f>
        <v/>
      </c>
      <c r="AS378" t="str">
        <f t="shared" si="11"/>
        <v/>
      </c>
    </row>
    <row r="379" spans="39:45" x14ac:dyDescent="0.25">
      <c r="AM379" s="7" t="s">
        <v>380</v>
      </c>
      <c r="AO379" s="7" t="str">
        <f>+IFERROR(VLOOKUP(AN379,Tabla1[],2,FALSE),"")</f>
        <v/>
      </c>
      <c r="AP379" t="str">
        <f>+IFERROR(VLOOKUP(AO379,[1]!Tabla_áreas[#Data],3,FALSE),"")</f>
        <v/>
      </c>
      <c r="AQ379" t="str">
        <f t="shared" si="10"/>
        <v/>
      </c>
      <c r="AR379" t="str">
        <f>IFERROR(VLOOKUP(AQ379,[1]!Tabla1[[#All],[HdP Cód Nuevo]:[HdP Nombre]],2,FALSE),"")</f>
        <v/>
      </c>
      <c r="AS379" t="str">
        <f t="shared" si="11"/>
        <v/>
      </c>
    </row>
    <row r="380" spans="39:45" x14ac:dyDescent="0.25">
      <c r="AM380" s="7" t="s">
        <v>381</v>
      </c>
      <c r="AO380" s="7" t="str">
        <f>+IFERROR(VLOOKUP(AN380,Tabla1[],2,FALSE),"")</f>
        <v/>
      </c>
      <c r="AP380" t="str">
        <f>+IFERROR(VLOOKUP(AO380,[1]!Tabla_áreas[#Data],3,FALSE),"")</f>
        <v/>
      </c>
      <c r="AQ380" t="str">
        <f t="shared" si="10"/>
        <v/>
      </c>
      <c r="AR380" t="str">
        <f>IFERROR(VLOOKUP(AQ380,[1]!Tabla1[[#All],[HdP Cód Nuevo]:[HdP Nombre]],2,FALSE),"")</f>
        <v/>
      </c>
      <c r="AS380" t="str">
        <f t="shared" si="11"/>
        <v/>
      </c>
    </row>
    <row r="381" spans="39:45" x14ac:dyDescent="0.25">
      <c r="AM381" s="7" t="s">
        <v>382</v>
      </c>
      <c r="AO381" s="7" t="str">
        <f>+IFERROR(VLOOKUP(AN381,Tabla1[],2,FALSE),"")</f>
        <v/>
      </c>
      <c r="AP381" t="str">
        <f>+IFERROR(VLOOKUP(AO381,[1]!Tabla_áreas[#Data],3,FALSE),"")</f>
        <v/>
      </c>
      <c r="AQ381" t="str">
        <f t="shared" si="10"/>
        <v/>
      </c>
      <c r="AR381" t="str">
        <f>IFERROR(VLOOKUP(AQ381,[1]!Tabla1[[#All],[HdP Cód Nuevo]:[HdP Nombre]],2,FALSE),"")</f>
        <v/>
      </c>
      <c r="AS381" t="str">
        <f t="shared" si="11"/>
        <v/>
      </c>
    </row>
    <row r="382" spans="39:45" x14ac:dyDescent="0.25">
      <c r="AM382" s="7" t="s">
        <v>383</v>
      </c>
      <c r="AO382" s="7" t="str">
        <f>+IFERROR(VLOOKUP(AN382,Tabla1[],2,FALSE),"")</f>
        <v/>
      </c>
      <c r="AP382" t="str">
        <f>+IFERROR(VLOOKUP(AO382,[1]!Tabla_áreas[#Data],3,FALSE),"")</f>
        <v/>
      </c>
      <c r="AQ382" t="str">
        <f t="shared" si="10"/>
        <v/>
      </c>
      <c r="AR382" t="str">
        <f>IFERROR(VLOOKUP(AQ382,[1]!Tabla1[[#All],[HdP Cód Nuevo]:[HdP Nombre]],2,FALSE),"")</f>
        <v/>
      </c>
      <c r="AS382" t="str">
        <f t="shared" si="11"/>
        <v/>
      </c>
    </row>
    <row r="383" spans="39:45" x14ac:dyDescent="0.25">
      <c r="AM383" s="7" t="s">
        <v>384</v>
      </c>
      <c r="AO383" s="7" t="str">
        <f>+IFERROR(VLOOKUP(AN383,Tabla1[],2,FALSE),"")</f>
        <v/>
      </c>
      <c r="AP383" t="str">
        <f>+IFERROR(VLOOKUP(AO383,[1]!Tabla_áreas[#Data],3,FALSE),"")</f>
        <v/>
      </c>
      <c r="AQ383" t="str">
        <f t="shared" si="10"/>
        <v/>
      </c>
      <c r="AR383" t="str">
        <f>IFERROR(VLOOKUP(AQ383,[1]!Tabla1[[#All],[HdP Cód Nuevo]:[HdP Nombre]],2,FALSE),"")</f>
        <v/>
      </c>
      <c r="AS383" t="str">
        <f t="shared" si="11"/>
        <v/>
      </c>
    </row>
    <row r="384" spans="39:45" x14ac:dyDescent="0.25">
      <c r="AM384" s="7" t="s">
        <v>385</v>
      </c>
      <c r="AO384" s="7" t="str">
        <f>+IFERROR(VLOOKUP(AN384,Tabla1[],2,FALSE),"")</f>
        <v/>
      </c>
      <c r="AP384" t="str">
        <f>+IFERROR(VLOOKUP(AO384,[1]!Tabla_áreas[#Data],3,FALSE),"")</f>
        <v/>
      </c>
      <c r="AQ384" t="str">
        <f t="shared" si="10"/>
        <v/>
      </c>
      <c r="AR384" t="str">
        <f>IFERROR(VLOOKUP(AQ384,[1]!Tabla1[[#All],[HdP Cód Nuevo]:[HdP Nombre]],2,FALSE),"")</f>
        <v/>
      </c>
      <c r="AS384" t="str">
        <f t="shared" si="11"/>
        <v/>
      </c>
    </row>
    <row r="385" spans="39:45" x14ac:dyDescent="0.25">
      <c r="AM385" s="7" t="s">
        <v>386</v>
      </c>
      <c r="AO385" s="7" t="str">
        <f>+IFERROR(VLOOKUP(AN385,Tabla1[],2,FALSE),"")</f>
        <v/>
      </c>
      <c r="AP385" t="str">
        <f>+IFERROR(VLOOKUP(AO385,[1]!Tabla_áreas[#Data],3,FALSE),"")</f>
        <v/>
      </c>
      <c r="AQ385" t="str">
        <f t="shared" si="10"/>
        <v/>
      </c>
      <c r="AR385" t="str">
        <f>IFERROR(VLOOKUP(AQ385,[1]!Tabla1[[#All],[HdP Cód Nuevo]:[HdP Nombre]],2,FALSE),"")</f>
        <v/>
      </c>
      <c r="AS385" t="str">
        <f t="shared" si="11"/>
        <v/>
      </c>
    </row>
    <row r="386" spans="39:45" x14ac:dyDescent="0.25">
      <c r="AM386" s="7" t="s">
        <v>387</v>
      </c>
      <c r="AO386" s="7" t="str">
        <f>+IFERROR(VLOOKUP(AN386,Tabla1[],2,FALSE),"")</f>
        <v/>
      </c>
      <c r="AP386" t="str">
        <f>+IFERROR(VLOOKUP(AO386,[1]!Tabla_áreas[#Data],3,FALSE),"")</f>
        <v/>
      </c>
      <c r="AQ386" t="str">
        <f t="shared" si="10"/>
        <v/>
      </c>
      <c r="AR386" t="str">
        <f>IFERROR(VLOOKUP(AQ386,[1]!Tabla1[[#All],[HdP Cód Nuevo]:[HdP Nombre]],2,FALSE),"")</f>
        <v/>
      </c>
      <c r="AS386" t="str">
        <f t="shared" si="11"/>
        <v/>
      </c>
    </row>
    <row r="387" spans="39:45" x14ac:dyDescent="0.25">
      <c r="AM387" s="7" t="s">
        <v>388</v>
      </c>
      <c r="AO387" s="7" t="str">
        <f>+IFERROR(VLOOKUP(AN387,Tabla1[],2,FALSE),"")</f>
        <v/>
      </c>
      <c r="AP387" t="str">
        <f>+IFERROR(VLOOKUP(AO387,[1]!Tabla_áreas[#Data],3,FALSE),"")</f>
        <v/>
      </c>
      <c r="AQ387" t="str">
        <f t="shared" si="10"/>
        <v/>
      </c>
      <c r="AR387" t="str">
        <f>IFERROR(VLOOKUP(AQ387,[1]!Tabla1[[#All],[HdP Cód Nuevo]:[HdP Nombre]],2,FALSE),"")</f>
        <v/>
      </c>
      <c r="AS387" t="str">
        <f t="shared" si="11"/>
        <v/>
      </c>
    </row>
    <row r="388" spans="39:45" x14ac:dyDescent="0.25">
      <c r="AM388" s="7" t="s">
        <v>389</v>
      </c>
      <c r="AO388" s="7" t="str">
        <f>+IFERROR(VLOOKUP(AN388,Tabla1[],2,FALSE),"")</f>
        <v/>
      </c>
      <c r="AP388" t="str">
        <f>+IFERROR(VLOOKUP(AO388,[1]!Tabla_áreas[#Data],3,FALSE),"")</f>
        <v/>
      </c>
      <c r="AQ388" t="str">
        <f t="shared" si="10"/>
        <v/>
      </c>
      <c r="AR388" t="str">
        <f>IFERROR(VLOOKUP(AQ388,[1]!Tabla1[[#All],[HdP Cód Nuevo]:[HdP Nombre]],2,FALSE),"")</f>
        <v/>
      </c>
      <c r="AS388" t="str">
        <f t="shared" si="11"/>
        <v/>
      </c>
    </row>
    <row r="389" spans="39:45" x14ac:dyDescent="0.25">
      <c r="AM389" s="7" t="s">
        <v>390</v>
      </c>
      <c r="AO389" s="7" t="str">
        <f>+IFERROR(VLOOKUP(AN389,Tabla1[],2,FALSE),"")</f>
        <v/>
      </c>
      <c r="AP389" t="str">
        <f>+IFERROR(VLOOKUP(AO389,[1]!Tabla_áreas[#Data],3,FALSE),"")</f>
        <v/>
      </c>
      <c r="AQ389" t="str">
        <f t="shared" si="10"/>
        <v/>
      </c>
      <c r="AR389" t="str">
        <f>IFERROR(VLOOKUP(AQ389,[1]!Tabla1[[#All],[HdP Cód Nuevo]:[HdP Nombre]],2,FALSE),"")</f>
        <v/>
      </c>
      <c r="AS389" t="str">
        <f t="shared" si="11"/>
        <v/>
      </c>
    </row>
    <row r="390" spans="39:45" x14ac:dyDescent="0.25">
      <c r="AM390" s="7" t="s">
        <v>391</v>
      </c>
      <c r="AO390" s="7" t="str">
        <f>+IFERROR(VLOOKUP(AN390,Tabla1[],2,FALSE),"")</f>
        <v/>
      </c>
      <c r="AP390" t="str">
        <f>+IFERROR(VLOOKUP(AO390,[1]!Tabla_áreas[#Data],3,FALSE),"")</f>
        <v/>
      </c>
      <c r="AQ390" t="str">
        <f t="shared" si="10"/>
        <v/>
      </c>
      <c r="AR390" t="str">
        <f>IFERROR(VLOOKUP(AQ390,[1]!Tabla1[[#All],[HdP Cód Nuevo]:[HdP Nombre]],2,FALSE),"")</f>
        <v/>
      </c>
      <c r="AS390" t="str">
        <f t="shared" si="11"/>
        <v/>
      </c>
    </row>
    <row r="391" spans="39:45" x14ac:dyDescent="0.25">
      <c r="AM391" s="7" t="s">
        <v>392</v>
      </c>
      <c r="AO391" s="7" t="str">
        <f>+IFERROR(VLOOKUP(AN391,Tabla1[],2,FALSE),"")</f>
        <v/>
      </c>
      <c r="AP391" t="str">
        <f>+IFERROR(VLOOKUP(AO391,[1]!Tabla_áreas[#Data],3,FALSE),"")</f>
        <v/>
      </c>
      <c r="AQ391" t="str">
        <f t="shared" si="10"/>
        <v/>
      </c>
      <c r="AR391" t="str">
        <f>IFERROR(VLOOKUP(AQ391,[1]!Tabla1[[#All],[HdP Cód Nuevo]:[HdP Nombre]],2,FALSE),"")</f>
        <v/>
      </c>
      <c r="AS391" t="str">
        <f t="shared" si="11"/>
        <v/>
      </c>
    </row>
    <row r="392" spans="39:45" x14ac:dyDescent="0.25">
      <c r="AM392" s="7" t="s">
        <v>393</v>
      </c>
      <c r="AO392" s="7" t="str">
        <f>+IFERROR(VLOOKUP(AN392,Tabla1[],2,FALSE),"")</f>
        <v/>
      </c>
      <c r="AP392" t="str">
        <f>+IFERROR(VLOOKUP(AO392,[1]!Tabla_áreas[#Data],3,FALSE),"")</f>
        <v/>
      </c>
      <c r="AQ392" t="str">
        <f t="shared" si="10"/>
        <v/>
      </c>
      <c r="AR392" t="str">
        <f>IFERROR(VLOOKUP(AQ392,[1]!Tabla1[[#All],[HdP Cód Nuevo]:[HdP Nombre]],2,FALSE),"")</f>
        <v/>
      </c>
      <c r="AS392" t="str">
        <f t="shared" si="11"/>
        <v/>
      </c>
    </row>
    <row r="393" spans="39:45" x14ac:dyDescent="0.25">
      <c r="AM393" s="7" t="s">
        <v>394</v>
      </c>
      <c r="AO393" s="7" t="str">
        <f>+IFERROR(VLOOKUP(AN393,Tabla1[],2,FALSE),"")</f>
        <v/>
      </c>
      <c r="AP393" t="str">
        <f>+IFERROR(VLOOKUP(AO393,[1]!Tabla_áreas[#Data],3,FALSE),"")</f>
        <v/>
      </c>
      <c r="AQ393" t="str">
        <f t="shared" si="10"/>
        <v/>
      </c>
      <c r="AR393" t="str">
        <f>IFERROR(VLOOKUP(AQ393,[1]!Tabla1[[#All],[HdP Cód Nuevo]:[HdP Nombre]],2,FALSE),"")</f>
        <v/>
      </c>
      <c r="AS393" t="str">
        <f t="shared" si="11"/>
        <v/>
      </c>
    </row>
    <row r="394" spans="39:45" x14ac:dyDescent="0.25">
      <c r="AM394" s="7" t="s">
        <v>395</v>
      </c>
      <c r="AO394" s="7" t="str">
        <f>+IFERROR(VLOOKUP(AN394,Tabla1[],2,FALSE),"")</f>
        <v/>
      </c>
      <c r="AP394" t="str">
        <f>+IFERROR(VLOOKUP(AO394,[1]!Tabla_áreas[#Data],3,FALSE),"")</f>
        <v/>
      </c>
      <c r="AQ394" t="str">
        <f t="shared" ref="AQ394:AQ457" si="12">IF(AO394="","",AO394&amp;"-"&amp;RIGHT(AN394,5))</f>
        <v/>
      </c>
      <c r="AR394" t="str">
        <f>IFERROR(VLOOKUP(AQ394,[1]!Tabla1[[#All],[HdP Cód Nuevo]:[HdP Nombre]],2,FALSE),"")</f>
        <v/>
      </c>
      <c r="AS394" t="str">
        <f t="shared" ref="AS394:AS457" si="13">IF(AO394="","",$AN$4&amp;AP394&amp;"\"&amp;AQ394&amp;" "&amp;AR394&amp;$AN$5)</f>
        <v/>
      </c>
    </row>
    <row r="395" spans="39:45" x14ac:dyDescent="0.25">
      <c r="AM395" s="7" t="s">
        <v>396</v>
      </c>
      <c r="AO395" s="7" t="str">
        <f>+IFERROR(VLOOKUP(AN395,Tabla1[],2,FALSE),"")</f>
        <v/>
      </c>
      <c r="AP395" t="str">
        <f>+IFERROR(VLOOKUP(AO395,[1]!Tabla_áreas[#Data],3,FALSE),"")</f>
        <v/>
      </c>
      <c r="AQ395" t="str">
        <f t="shared" si="12"/>
        <v/>
      </c>
      <c r="AR395" t="str">
        <f>IFERROR(VLOOKUP(AQ395,[1]!Tabla1[[#All],[HdP Cód Nuevo]:[HdP Nombre]],2,FALSE),"")</f>
        <v/>
      </c>
      <c r="AS395" t="str">
        <f t="shared" si="13"/>
        <v/>
      </c>
    </row>
    <row r="396" spans="39:45" x14ac:dyDescent="0.25">
      <c r="AM396" s="7" t="s">
        <v>397</v>
      </c>
      <c r="AO396" s="7" t="str">
        <f>+IFERROR(VLOOKUP(AN396,Tabla1[],2,FALSE),"")</f>
        <v/>
      </c>
      <c r="AP396" t="str">
        <f>+IFERROR(VLOOKUP(AO396,[1]!Tabla_áreas[#Data],3,FALSE),"")</f>
        <v/>
      </c>
      <c r="AQ396" t="str">
        <f t="shared" si="12"/>
        <v/>
      </c>
      <c r="AR396" t="str">
        <f>IFERROR(VLOOKUP(AQ396,[1]!Tabla1[[#All],[HdP Cód Nuevo]:[HdP Nombre]],2,FALSE),"")</f>
        <v/>
      </c>
      <c r="AS396" t="str">
        <f t="shared" si="13"/>
        <v/>
      </c>
    </row>
    <row r="397" spans="39:45" x14ac:dyDescent="0.25">
      <c r="AM397" s="7" t="s">
        <v>398</v>
      </c>
      <c r="AO397" s="7" t="str">
        <f>+IFERROR(VLOOKUP(AN397,Tabla1[],2,FALSE),"")</f>
        <v/>
      </c>
      <c r="AP397" t="str">
        <f>+IFERROR(VLOOKUP(AO397,[1]!Tabla_áreas[#Data],3,FALSE),"")</f>
        <v/>
      </c>
      <c r="AQ397" t="str">
        <f t="shared" si="12"/>
        <v/>
      </c>
      <c r="AR397" t="str">
        <f>IFERROR(VLOOKUP(AQ397,[1]!Tabla1[[#All],[HdP Cód Nuevo]:[HdP Nombre]],2,FALSE),"")</f>
        <v/>
      </c>
      <c r="AS397" t="str">
        <f t="shared" si="13"/>
        <v/>
      </c>
    </row>
    <row r="398" spans="39:45" x14ac:dyDescent="0.25">
      <c r="AM398" s="7" t="s">
        <v>399</v>
      </c>
      <c r="AO398" s="7" t="str">
        <f>+IFERROR(VLOOKUP(AN398,Tabla1[],2,FALSE),"")</f>
        <v/>
      </c>
      <c r="AP398" t="str">
        <f>+IFERROR(VLOOKUP(AO398,[1]!Tabla_áreas[#Data],3,FALSE),"")</f>
        <v/>
      </c>
      <c r="AQ398" t="str">
        <f t="shared" si="12"/>
        <v/>
      </c>
      <c r="AR398" t="str">
        <f>IFERROR(VLOOKUP(AQ398,[1]!Tabla1[[#All],[HdP Cód Nuevo]:[HdP Nombre]],2,FALSE),"")</f>
        <v/>
      </c>
      <c r="AS398" t="str">
        <f t="shared" si="13"/>
        <v/>
      </c>
    </row>
    <row r="399" spans="39:45" x14ac:dyDescent="0.25">
      <c r="AM399" s="7" t="s">
        <v>400</v>
      </c>
      <c r="AO399" s="7" t="str">
        <f>+IFERROR(VLOOKUP(AN399,Tabla1[],2,FALSE),"")</f>
        <v/>
      </c>
      <c r="AP399" t="str">
        <f>+IFERROR(VLOOKUP(AO399,[1]!Tabla_áreas[#Data],3,FALSE),"")</f>
        <v/>
      </c>
      <c r="AQ399" t="str">
        <f t="shared" si="12"/>
        <v/>
      </c>
      <c r="AR399" t="str">
        <f>IFERROR(VLOOKUP(AQ399,[1]!Tabla1[[#All],[HdP Cód Nuevo]:[HdP Nombre]],2,FALSE),"")</f>
        <v/>
      </c>
      <c r="AS399" t="str">
        <f t="shared" si="13"/>
        <v/>
      </c>
    </row>
    <row r="400" spans="39:45" x14ac:dyDescent="0.25">
      <c r="AM400" s="7" t="s">
        <v>401</v>
      </c>
      <c r="AO400" s="7" t="str">
        <f>+IFERROR(VLOOKUP(AN400,Tabla1[],2,FALSE),"")</f>
        <v/>
      </c>
      <c r="AP400" t="str">
        <f>+IFERROR(VLOOKUP(AO400,[1]!Tabla_áreas[#Data],3,FALSE),"")</f>
        <v/>
      </c>
      <c r="AQ400" t="str">
        <f t="shared" si="12"/>
        <v/>
      </c>
      <c r="AR400" t="str">
        <f>IFERROR(VLOOKUP(AQ400,[1]!Tabla1[[#All],[HdP Cód Nuevo]:[HdP Nombre]],2,FALSE),"")</f>
        <v/>
      </c>
      <c r="AS400" t="str">
        <f t="shared" si="13"/>
        <v/>
      </c>
    </row>
    <row r="401" spans="39:45" x14ac:dyDescent="0.25">
      <c r="AM401" s="7" t="s">
        <v>402</v>
      </c>
      <c r="AO401" s="7" t="str">
        <f>+IFERROR(VLOOKUP(AN401,Tabla1[],2,FALSE),"")</f>
        <v/>
      </c>
      <c r="AP401" t="str">
        <f>+IFERROR(VLOOKUP(AO401,[1]!Tabla_áreas[#Data],3,FALSE),"")</f>
        <v/>
      </c>
      <c r="AQ401" t="str">
        <f t="shared" si="12"/>
        <v/>
      </c>
      <c r="AR401" t="str">
        <f>IFERROR(VLOOKUP(AQ401,[1]!Tabla1[[#All],[HdP Cód Nuevo]:[HdP Nombre]],2,FALSE),"")</f>
        <v/>
      </c>
      <c r="AS401" t="str">
        <f t="shared" si="13"/>
        <v/>
      </c>
    </row>
    <row r="402" spans="39:45" x14ac:dyDescent="0.25">
      <c r="AM402" s="7" t="s">
        <v>403</v>
      </c>
      <c r="AO402" s="7" t="str">
        <f>+IFERROR(VLOOKUP(AN402,Tabla1[],2,FALSE),"")</f>
        <v/>
      </c>
      <c r="AP402" t="str">
        <f>+IFERROR(VLOOKUP(AO402,[1]!Tabla_áreas[#Data],3,FALSE),"")</f>
        <v/>
      </c>
      <c r="AQ402" t="str">
        <f t="shared" si="12"/>
        <v/>
      </c>
      <c r="AR402" t="str">
        <f>IFERROR(VLOOKUP(AQ402,[1]!Tabla1[[#All],[HdP Cód Nuevo]:[HdP Nombre]],2,FALSE),"")</f>
        <v/>
      </c>
      <c r="AS402" t="str">
        <f t="shared" si="13"/>
        <v/>
      </c>
    </row>
    <row r="403" spans="39:45" x14ac:dyDescent="0.25">
      <c r="AM403" s="7" t="s">
        <v>404</v>
      </c>
      <c r="AO403" s="7" t="str">
        <f>+IFERROR(VLOOKUP(AN403,Tabla1[],2,FALSE),"")</f>
        <v/>
      </c>
      <c r="AP403" t="str">
        <f>+IFERROR(VLOOKUP(AO403,[1]!Tabla_áreas[#Data],3,FALSE),"")</f>
        <v/>
      </c>
      <c r="AQ403" t="str">
        <f t="shared" si="12"/>
        <v/>
      </c>
      <c r="AR403" t="str">
        <f>IFERROR(VLOOKUP(AQ403,[1]!Tabla1[[#All],[HdP Cód Nuevo]:[HdP Nombre]],2,FALSE),"")</f>
        <v/>
      </c>
      <c r="AS403" t="str">
        <f t="shared" si="13"/>
        <v/>
      </c>
    </row>
    <row r="404" spans="39:45" x14ac:dyDescent="0.25">
      <c r="AM404" s="7" t="s">
        <v>405</v>
      </c>
      <c r="AO404" s="7" t="str">
        <f>+IFERROR(VLOOKUP(AN404,Tabla1[],2,FALSE),"")</f>
        <v/>
      </c>
      <c r="AP404" t="str">
        <f>+IFERROR(VLOOKUP(AO404,[1]!Tabla_áreas[#Data],3,FALSE),"")</f>
        <v/>
      </c>
      <c r="AQ404" t="str">
        <f t="shared" si="12"/>
        <v/>
      </c>
      <c r="AR404" t="str">
        <f>IFERROR(VLOOKUP(AQ404,[1]!Tabla1[[#All],[HdP Cód Nuevo]:[HdP Nombre]],2,FALSE),"")</f>
        <v/>
      </c>
      <c r="AS404" t="str">
        <f t="shared" si="13"/>
        <v/>
      </c>
    </row>
    <row r="405" spans="39:45" x14ac:dyDescent="0.25">
      <c r="AM405" s="7" t="s">
        <v>406</v>
      </c>
      <c r="AO405" s="7" t="str">
        <f>+IFERROR(VLOOKUP(AN405,Tabla1[],2,FALSE),"")</f>
        <v/>
      </c>
      <c r="AP405" t="str">
        <f>+IFERROR(VLOOKUP(AO405,[1]!Tabla_áreas[#Data],3,FALSE),"")</f>
        <v/>
      </c>
      <c r="AQ405" t="str">
        <f t="shared" si="12"/>
        <v/>
      </c>
      <c r="AR405" t="str">
        <f>IFERROR(VLOOKUP(AQ405,[1]!Tabla1[[#All],[HdP Cód Nuevo]:[HdP Nombre]],2,FALSE),"")</f>
        <v/>
      </c>
      <c r="AS405" t="str">
        <f t="shared" si="13"/>
        <v/>
      </c>
    </row>
    <row r="406" spans="39:45" x14ac:dyDescent="0.25">
      <c r="AM406" s="7" t="s">
        <v>407</v>
      </c>
      <c r="AO406" s="7" t="str">
        <f>+IFERROR(VLOOKUP(AN406,Tabla1[],2,FALSE),"")</f>
        <v/>
      </c>
      <c r="AP406" t="str">
        <f>+IFERROR(VLOOKUP(AO406,[1]!Tabla_áreas[#Data],3,FALSE),"")</f>
        <v/>
      </c>
      <c r="AQ406" t="str">
        <f t="shared" si="12"/>
        <v/>
      </c>
      <c r="AR406" t="str">
        <f>IFERROR(VLOOKUP(AQ406,[1]!Tabla1[[#All],[HdP Cód Nuevo]:[HdP Nombre]],2,FALSE),"")</f>
        <v/>
      </c>
      <c r="AS406" t="str">
        <f t="shared" si="13"/>
        <v/>
      </c>
    </row>
    <row r="407" spans="39:45" x14ac:dyDescent="0.25">
      <c r="AM407" s="7" t="s">
        <v>408</v>
      </c>
      <c r="AO407" s="7" t="str">
        <f>+IFERROR(VLOOKUP(AN407,Tabla1[],2,FALSE),"")</f>
        <v/>
      </c>
      <c r="AP407" t="str">
        <f>+IFERROR(VLOOKUP(AO407,[1]!Tabla_áreas[#Data],3,FALSE),"")</f>
        <v/>
      </c>
      <c r="AQ407" t="str">
        <f t="shared" si="12"/>
        <v/>
      </c>
      <c r="AR407" t="str">
        <f>IFERROR(VLOOKUP(AQ407,[1]!Tabla1[[#All],[HdP Cód Nuevo]:[HdP Nombre]],2,FALSE),"")</f>
        <v/>
      </c>
      <c r="AS407" t="str">
        <f t="shared" si="13"/>
        <v/>
      </c>
    </row>
    <row r="408" spans="39:45" x14ac:dyDescent="0.25">
      <c r="AM408" s="7" t="s">
        <v>409</v>
      </c>
      <c r="AO408" s="7" t="str">
        <f>+IFERROR(VLOOKUP(AN408,Tabla1[],2,FALSE),"")</f>
        <v/>
      </c>
      <c r="AP408" t="str">
        <f>+IFERROR(VLOOKUP(AO408,[1]!Tabla_áreas[#Data],3,FALSE),"")</f>
        <v/>
      </c>
      <c r="AQ408" t="str">
        <f t="shared" si="12"/>
        <v/>
      </c>
      <c r="AR408" t="str">
        <f>IFERROR(VLOOKUP(AQ408,[1]!Tabla1[[#All],[HdP Cód Nuevo]:[HdP Nombre]],2,FALSE),"")</f>
        <v/>
      </c>
      <c r="AS408" t="str">
        <f t="shared" si="13"/>
        <v/>
      </c>
    </row>
    <row r="409" spans="39:45" x14ac:dyDescent="0.25">
      <c r="AM409" s="7" t="s">
        <v>410</v>
      </c>
      <c r="AO409" s="7" t="str">
        <f>+IFERROR(VLOOKUP(AN409,Tabla1[],2,FALSE),"")</f>
        <v/>
      </c>
      <c r="AP409" t="str">
        <f>+IFERROR(VLOOKUP(AO409,[1]!Tabla_áreas[#Data],3,FALSE),"")</f>
        <v/>
      </c>
      <c r="AQ409" t="str">
        <f t="shared" si="12"/>
        <v/>
      </c>
      <c r="AR409" t="str">
        <f>IFERROR(VLOOKUP(AQ409,[1]!Tabla1[[#All],[HdP Cód Nuevo]:[HdP Nombre]],2,FALSE),"")</f>
        <v/>
      </c>
      <c r="AS409" t="str">
        <f t="shared" si="13"/>
        <v/>
      </c>
    </row>
    <row r="410" spans="39:45" x14ac:dyDescent="0.25">
      <c r="AM410" s="7" t="s">
        <v>411</v>
      </c>
      <c r="AO410" s="7" t="str">
        <f>+IFERROR(VLOOKUP(AN410,Tabla1[],2,FALSE),"")</f>
        <v/>
      </c>
      <c r="AP410" t="str">
        <f>+IFERROR(VLOOKUP(AO410,[1]!Tabla_áreas[#Data],3,FALSE),"")</f>
        <v/>
      </c>
      <c r="AQ410" t="str">
        <f t="shared" si="12"/>
        <v/>
      </c>
      <c r="AR410" t="str">
        <f>IFERROR(VLOOKUP(AQ410,[1]!Tabla1[[#All],[HdP Cód Nuevo]:[HdP Nombre]],2,FALSE),"")</f>
        <v/>
      </c>
      <c r="AS410" t="str">
        <f t="shared" si="13"/>
        <v/>
      </c>
    </row>
    <row r="411" spans="39:45" x14ac:dyDescent="0.25">
      <c r="AM411" s="7" t="s">
        <v>412</v>
      </c>
      <c r="AO411" s="7" t="str">
        <f>+IFERROR(VLOOKUP(AN411,Tabla1[],2,FALSE),"")</f>
        <v/>
      </c>
      <c r="AP411" t="str">
        <f>+IFERROR(VLOOKUP(AO411,[1]!Tabla_áreas[#Data],3,FALSE),"")</f>
        <v/>
      </c>
      <c r="AQ411" t="str">
        <f t="shared" si="12"/>
        <v/>
      </c>
      <c r="AR411" t="str">
        <f>IFERROR(VLOOKUP(AQ411,[1]!Tabla1[[#All],[HdP Cód Nuevo]:[HdP Nombre]],2,FALSE),"")</f>
        <v/>
      </c>
      <c r="AS411" t="str">
        <f t="shared" si="13"/>
        <v/>
      </c>
    </row>
    <row r="412" spans="39:45" x14ac:dyDescent="0.25">
      <c r="AM412" s="7" t="s">
        <v>413</v>
      </c>
      <c r="AO412" s="7" t="str">
        <f>+IFERROR(VLOOKUP(AN412,Tabla1[],2,FALSE),"")</f>
        <v/>
      </c>
      <c r="AP412" t="str">
        <f>+IFERROR(VLOOKUP(AO412,[1]!Tabla_áreas[#Data],3,FALSE),"")</f>
        <v/>
      </c>
      <c r="AQ412" t="str">
        <f t="shared" si="12"/>
        <v/>
      </c>
      <c r="AR412" t="str">
        <f>IFERROR(VLOOKUP(AQ412,[1]!Tabla1[[#All],[HdP Cód Nuevo]:[HdP Nombre]],2,FALSE),"")</f>
        <v/>
      </c>
      <c r="AS412" t="str">
        <f t="shared" si="13"/>
        <v/>
      </c>
    </row>
    <row r="413" spans="39:45" x14ac:dyDescent="0.25">
      <c r="AM413" s="7" t="s">
        <v>414</v>
      </c>
      <c r="AO413" s="7" t="str">
        <f>+IFERROR(VLOOKUP(AN413,Tabla1[],2,FALSE),"")</f>
        <v/>
      </c>
      <c r="AP413" t="str">
        <f>+IFERROR(VLOOKUP(AO413,[1]!Tabla_áreas[#Data],3,FALSE),"")</f>
        <v/>
      </c>
      <c r="AQ413" t="str">
        <f t="shared" si="12"/>
        <v/>
      </c>
      <c r="AR413" t="str">
        <f>IFERROR(VLOOKUP(AQ413,[1]!Tabla1[[#All],[HdP Cód Nuevo]:[HdP Nombre]],2,FALSE),"")</f>
        <v/>
      </c>
      <c r="AS413" t="str">
        <f t="shared" si="13"/>
        <v/>
      </c>
    </row>
    <row r="414" spans="39:45" x14ac:dyDescent="0.25">
      <c r="AM414" s="7" t="s">
        <v>415</v>
      </c>
      <c r="AO414" s="7" t="str">
        <f>+IFERROR(VLOOKUP(AN414,Tabla1[],2,FALSE),"")</f>
        <v/>
      </c>
      <c r="AP414" t="str">
        <f>+IFERROR(VLOOKUP(AO414,[1]!Tabla_áreas[#Data],3,FALSE),"")</f>
        <v/>
      </c>
      <c r="AQ414" t="str">
        <f t="shared" si="12"/>
        <v/>
      </c>
      <c r="AR414" t="str">
        <f>IFERROR(VLOOKUP(AQ414,[1]!Tabla1[[#All],[HdP Cód Nuevo]:[HdP Nombre]],2,FALSE),"")</f>
        <v/>
      </c>
      <c r="AS414" t="str">
        <f t="shared" si="13"/>
        <v/>
      </c>
    </row>
    <row r="415" spans="39:45" x14ac:dyDescent="0.25">
      <c r="AM415" s="7" t="s">
        <v>416</v>
      </c>
      <c r="AO415" s="7" t="str">
        <f>+IFERROR(VLOOKUP(AN415,Tabla1[],2,FALSE),"")</f>
        <v/>
      </c>
      <c r="AP415" t="str">
        <f>+IFERROR(VLOOKUP(AO415,[1]!Tabla_áreas[#Data],3,FALSE),"")</f>
        <v/>
      </c>
      <c r="AQ415" t="str">
        <f t="shared" si="12"/>
        <v/>
      </c>
      <c r="AR415" t="str">
        <f>IFERROR(VLOOKUP(AQ415,[1]!Tabla1[[#All],[HdP Cód Nuevo]:[HdP Nombre]],2,FALSE),"")</f>
        <v/>
      </c>
      <c r="AS415" t="str">
        <f t="shared" si="13"/>
        <v/>
      </c>
    </row>
    <row r="416" spans="39:45" x14ac:dyDescent="0.25">
      <c r="AM416" s="7" t="s">
        <v>417</v>
      </c>
      <c r="AO416" s="7" t="str">
        <f>+IFERROR(VLOOKUP(AN416,Tabla1[],2,FALSE),"")</f>
        <v/>
      </c>
      <c r="AP416" t="str">
        <f>+IFERROR(VLOOKUP(AO416,[1]!Tabla_áreas[#Data],3,FALSE),"")</f>
        <v/>
      </c>
      <c r="AQ416" t="str">
        <f t="shared" si="12"/>
        <v/>
      </c>
      <c r="AR416" t="str">
        <f>IFERROR(VLOOKUP(AQ416,[1]!Tabla1[[#All],[HdP Cód Nuevo]:[HdP Nombre]],2,FALSE),"")</f>
        <v/>
      </c>
      <c r="AS416" t="str">
        <f t="shared" si="13"/>
        <v/>
      </c>
    </row>
    <row r="417" spans="39:45" x14ac:dyDescent="0.25">
      <c r="AM417" s="7" t="s">
        <v>418</v>
      </c>
      <c r="AO417" s="7" t="str">
        <f>+IFERROR(VLOOKUP(AN417,Tabla1[],2,FALSE),"")</f>
        <v/>
      </c>
      <c r="AP417" t="str">
        <f>+IFERROR(VLOOKUP(AO417,[1]!Tabla_áreas[#Data],3,FALSE),"")</f>
        <v/>
      </c>
      <c r="AQ417" t="str">
        <f t="shared" si="12"/>
        <v/>
      </c>
      <c r="AR417" t="str">
        <f>IFERROR(VLOOKUP(AQ417,[1]!Tabla1[[#All],[HdP Cód Nuevo]:[HdP Nombre]],2,FALSE),"")</f>
        <v/>
      </c>
      <c r="AS417" t="str">
        <f t="shared" si="13"/>
        <v/>
      </c>
    </row>
    <row r="418" spans="39:45" x14ac:dyDescent="0.25">
      <c r="AM418" s="7" t="s">
        <v>419</v>
      </c>
      <c r="AO418" s="7" t="str">
        <f>+IFERROR(VLOOKUP(AN418,Tabla1[],2,FALSE),"")</f>
        <v/>
      </c>
      <c r="AP418" t="str">
        <f>+IFERROR(VLOOKUP(AO418,[1]!Tabla_áreas[#Data],3,FALSE),"")</f>
        <v/>
      </c>
      <c r="AQ418" t="str">
        <f t="shared" si="12"/>
        <v/>
      </c>
      <c r="AR418" t="str">
        <f>IFERROR(VLOOKUP(AQ418,[1]!Tabla1[[#All],[HdP Cód Nuevo]:[HdP Nombre]],2,FALSE),"")</f>
        <v/>
      </c>
      <c r="AS418" t="str">
        <f t="shared" si="13"/>
        <v/>
      </c>
    </row>
    <row r="419" spans="39:45" x14ac:dyDescent="0.25">
      <c r="AM419" s="7" t="s">
        <v>420</v>
      </c>
      <c r="AO419" s="7" t="str">
        <f>+IFERROR(VLOOKUP(AN419,Tabla1[],2,FALSE),"")</f>
        <v/>
      </c>
      <c r="AP419" t="str">
        <f>+IFERROR(VLOOKUP(AO419,[1]!Tabla_áreas[#Data],3,FALSE),"")</f>
        <v/>
      </c>
      <c r="AQ419" t="str">
        <f t="shared" si="12"/>
        <v/>
      </c>
      <c r="AR419" t="str">
        <f>IFERROR(VLOOKUP(AQ419,[1]!Tabla1[[#All],[HdP Cód Nuevo]:[HdP Nombre]],2,FALSE),"")</f>
        <v/>
      </c>
      <c r="AS419" t="str">
        <f t="shared" si="13"/>
        <v/>
      </c>
    </row>
    <row r="420" spans="39:45" x14ac:dyDescent="0.25">
      <c r="AM420" s="7" t="s">
        <v>421</v>
      </c>
      <c r="AO420" s="7" t="str">
        <f>+IFERROR(VLOOKUP(AN420,Tabla1[],2,FALSE),"")</f>
        <v/>
      </c>
      <c r="AP420" t="str">
        <f>+IFERROR(VLOOKUP(AO420,[1]!Tabla_áreas[#Data],3,FALSE),"")</f>
        <v/>
      </c>
      <c r="AQ420" t="str">
        <f t="shared" si="12"/>
        <v/>
      </c>
      <c r="AR420" t="str">
        <f>IFERROR(VLOOKUP(AQ420,[1]!Tabla1[[#All],[HdP Cód Nuevo]:[HdP Nombre]],2,FALSE),"")</f>
        <v/>
      </c>
      <c r="AS420" t="str">
        <f t="shared" si="13"/>
        <v/>
      </c>
    </row>
    <row r="421" spans="39:45" x14ac:dyDescent="0.25">
      <c r="AM421" s="7" t="s">
        <v>422</v>
      </c>
      <c r="AO421" s="7" t="str">
        <f>+IFERROR(VLOOKUP(AN421,Tabla1[],2,FALSE),"")</f>
        <v/>
      </c>
      <c r="AP421" t="str">
        <f>+IFERROR(VLOOKUP(AO421,[1]!Tabla_áreas[#Data],3,FALSE),"")</f>
        <v/>
      </c>
      <c r="AQ421" t="str">
        <f t="shared" si="12"/>
        <v/>
      </c>
      <c r="AR421" t="str">
        <f>IFERROR(VLOOKUP(AQ421,[1]!Tabla1[[#All],[HdP Cód Nuevo]:[HdP Nombre]],2,FALSE),"")</f>
        <v/>
      </c>
      <c r="AS421" t="str">
        <f t="shared" si="13"/>
        <v/>
      </c>
    </row>
    <row r="422" spans="39:45" x14ac:dyDescent="0.25">
      <c r="AM422" s="7" t="s">
        <v>423</v>
      </c>
      <c r="AO422" s="7" t="str">
        <f>+IFERROR(VLOOKUP(AN422,Tabla1[],2,FALSE),"")</f>
        <v/>
      </c>
      <c r="AP422" t="str">
        <f>+IFERROR(VLOOKUP(AO422,[1]!Tabla_áreas[#Data],3,FALSE),"")</f>
        <v/>
      </c>
      <c r="AQ422" t="str">
        <f t="shared" si="12"/>
        <v/>
      </c>
      <c r="AR422" t="str">
        <f>IFERROR(VLOOKUP(AQ422,[1]!Tabla1[[#All],[HdP Cód Nuevo]:[HdP Nombre]],2,FALSE),"")</f>
        <v/>
      </c>
      <c r="AS422" t="str">
        <f t="shared" si="13"/>
        <v/>
      </c>
    </row>
    <row r="423" spans="39:45" x14ac:dyDescent="0.25">
      <c r="AM423" s="7" t="s">
        <v>424</v>
      </c>
      <c r="AO423" s="7" t="str">
        <f>+IFERROR(VLOOKUP(AN423,Tabla1[],2,FALSE),"")</f>
        <v/>
      </c>
      <c r="AP423" t="str">
        <f>+IFERROR(VLOOKUP(AO423,[1]!Tabla_áreas[#Data],3,FALSE),"")</f>
        <v/>
      </c>
      <c r="AQ423" t="str">
        <f t="shared" si="12"/>
        <v/>
      </c>
      <c r="AR423" t="str">
        <f>IFERROR(VLOOKUP(AQ423,[1]!Tabla1[[#All],[HdP Cód Nuevo]:[HdP Nombre]],2,FALSE),"")</f>
        <v/>
      </c>
      <c r="AS423" t="str">
        <f t="shared" si="13"/>
        <v/>
      </c>
    </row>
    <row r="424" spans="39:45" x14ac:dyDescent="0.25">
      <c r="AM424" s="7" t="s">
        <v>425</v>
      </c>
      <c r="AO424" s="7" t="str">
        <f>+IFERROR(VLOOKUP(AN424,Tabla1[],2,FALSE),"")</f>
        <v/>
      </c>
      <c r="AP424" t="str">
        <f>+IFERROR(VLOOKUP(AO424,[1]!Tabla_áreas[#Data],3,FALSE),"")</f>
        <v/>
      </c>
      <c r="AQ424" t="str">
        <f t="shared" si="12"/>
        <v/>
      </c>
      <c r="AR424" t="str">
        <f>IFERROR(VLOOKUP(AQ424,[1]!Tabla1[[#All],[HdP Cód Nuevo]:[HdP Nombre]],2,FALSE),"")</f>
        <v/>
      </c>
      <c r="AS424" t="str">
        <f t="shared" si="13"/>
        <v/>
      </c>
    </row>
    <row r="425" spans="39:45" x14ac:dyDescent="0.25">
      <c r="AM425" s="7" t="s">
        <v>426</v>
      </c>
      <c r="AO425" s="7" t="str">
        <f>+IFERROR(VLOOKUP(AN425,Tabla1[],2,FALSE),"")</f>
        <v/>
      </c>
      <c r="AP425" t="str">
        <f>+IFERROR(VLOOKUP(AO425,[1]!Tabla_áreas[#Data],3,FALSE),"")</f>
        <v/>
      </c>
      <c r="AQ425" t="str">
        <f t="shared" si="12"/>
        <v/>
      </c>
      <c r="AR425" t="str">
        <f>IFERROR(VLOOKUP(AQ425,[1]!Tabla1[[#All],[HdP Cód Nuevo]:[HdP Nombre]],2,FALSE),"")</f>
        <v/>
      </c>
      <c r="AS425" t="str">
        <f t="shared" si="13"/>
        <v/>
      </c>
    </row>
    <row r="426" spans="39:45" x14ac:dyDescent="0.25">
      <c r="AM426" s="7" t="s">
        <v>427</v>
      </c>
      <c r="AO426" s="7" t="str">
        <f>+IFERROR(VLOOKUP(AN426,Tabla1[],2,FALSE),"")</f>
        <v/>
      </c>
      <c r="AP426" t="str">
        <f>+IFERROR(VLOOKUP(AO426,[1]!Tabla_áreas[#Data],3,FALSE),"")</f>
        <v/>
      </c>
      <c r="AQ426" t="str">
        <f t="shared" si="12"/>
        <v/>
      </c>
      <c r="AR426" t="str">
        <f>IFERROR(VLOOKUP(AQ426,[1]!Tabla1[[#All],[HdP Cód Nuevo]:[HdP Nombre]],2,FALSE),"")</f>
        <v/>
      </c>
      <c r="AS426" t="str">
        <f t="shared" si="13"/>
        <v/>
      </c>
    </row>
    <row r="427" spans="39:45" x14ac:dyDescent="0.25">
      <c r="AM427" s="7" t="s">
        <v>428</v>
      </c>
      <c r="AO427" s="7" t="str">
        <f>+IFERROR(VLOOKUP(AN427,Tabla1[],2,FALSE),"")</f>
        <v/>
      </c>
      <c r="AP427" t="str">
        <f>+IFERROR(VLOOKUP(AO427,[1]!Tabla_áreas[#Data],3,FALSE),"")</f>
        <v/>
      </c>
      <c r="AQ427" t="str">
        <f t="shared" si="12"/>
        <v/>
      </c>
      <c r="AR427" t="str">
        <f>IFERROR(VLOOKUP(AQ427,[1]!Tabla1[[#All],[HdP Cód Nuevo]:[HdP Nombre]],2,FALSE),"")</f>
        <v/>
      </c>
      <c r="AS427" t="str">
        <f t="shared" si="13"/>
        <v/>
      </c>
    </row>
    <row r="428" spans="39:45" x14ac:dyDescent="0.25">
      <c r="AM428" s="7" t="s">
        <v>429</v>
      </c>
      <c r="AO428" s="7" t="str">
        <f>+IFERROR(VLOOKUP(AN428,Tabla1[],2,FALSE),"")</f>
        <v/>
      </c>
      <c r="AP428" t="str">
        <f>+IFERROR(VLOOKUP(AO428,[1]!Tabla_áreas[#Data],3,FALSE),"")</f>
        <v/>
      </c>
      <c r="AQ428" t="str">
        <f t="shared" si="12"/>
        <v/>
      </c>
      <c r="AR428" t="str">
        <f>IFERROR(VLOOKUP(AQ428,[1]!Tabla1[[#All],[HdP Cód Nuevo]:[HdP Nombre]],2,FALSE),"")</f>
        <v/>
      </c>
      <c r="AS428" t="str">
        <f t="shared" si="13"/>
        <v/>
      </c>
    </row>
    <row r="429" spans="39:45" x14ac:dyDescent="0.25">
      <c r="AM429" s="7" t="s">
        <v>430</v>
      </c>
      <c r="AO429" s="7" t="str">
        <f>+IFERROR(VLOOKUP(AN429,Tabla1[],2,FALSE),"")</f>
        <v/>
      </c>
      <c r="AP429" t="str">
        <f>+IFERROR(VLOOKUP(AO429,[1]!Tabla_áreas[#Data],3,FALSE),"")</f>
        <v/>
      </c>
      <c r="AQ429" t="str">
        <f t="shared" si="12"/>
        <v/>
      </c>
      <c r="AR429" t="str">
        <f>IFERROR(VLOOKUP(AQ429,[1]!Tabla1[[#All],[HdP Cód Nuevo]:[HdP Nombre]],2,FALSE),"")</f>
        <v/>
      </c>
      <c r="AS429" t="str">
        <f t="shared" si="13"/>
        <v/>
      </c>
    </row>
    <row r="430" spans="39:45" x14ac:dyDescent="0.25">
      <c r="AM430" s="7" t="s">
        <v>431</v>
      </c>
      <c r="AO430" s="7" t="str">
        <f>+IFERROR(VLOOKUP(AN430,Tabla1[],2,FALSE),"")</f>
        <v/>
      </c>
      <c r="AP430" t="str">
        <f>+IFERROR(VLOOKUP(AO430,[1]!Tabla_áreas[#Data],3,FALSE),"")</f>
        <v/>
      </c>
      <c r="AQ430" t="str">
        <f t="shared" si="12"/>
        <v/>
      </c>
      <c r="AR430" t="str">
        <f>IFERROR(VLOOKUP(AQ430,[1]!Tabla1[[#All],[HdP Cód Nuevo]:[HdP Nombre]],2,FALSE),"")</f>
        <v/>
      </c>
      <c r="AS430" t="str">
        <f t="shared" si="13"/>
        <v/>
      </c>
    </row>
    <row r="431" spans="39:45" x14ac:dyDescent="0.25">
      <c r="AM431" s="7" t="s">
        <v>432</v>
      </c>
      <c r="AO431" s="7" t="str">
        <f>+IFERROR(VLOOKUP(AN431,Tabla1[],2,FALSE),"")</f>
        <v/>
      </c>
      <c r="AP431" t="str">
        <f>+IFERROR(VLOOKUP(AO431,[1]!Tabla_áreas[#Data],3,FALSE),"")</f>
        <v/>
      </c>
      <c r="AQ431" t="str">
        <f t="shared" si="12"/>
        <v/>
      </c>
      <c r="AR431" t="str">
        <f>IFERROR(VLOOKUP(AQ431,[1]!Tabla1[[#All],[HdP Cód Nuevo]:[HdP Nombre]],2,FALSE),"")</f>
        <v/>
      </c>
      <c r="AS431" t="str">
        <f t="shared" si="13"/>
        <v/>
      </c>
    </row>
    <row r="432" spans="39:45" x14ac:dyDescent="0.25">
      <c r="AM432" s="7" t="s">
        <v>433</v>
      </c>
      <c r="AO432" s="7" t="str">
        <f>+IFERROR(VLOOKUP(AN432,Tabla1[],2,FALSE),"")</f>
        <v/>
      </c>
      <c r="AP432" t="str">
        <f>+IFERROR(VLOOKUP(AO432,[1]!Tabla_áreas[#Data],3,FALSE),"")</f>
        <v/>
      </c>
      <c r="AQ432" t="str">
        <f t="shared" si="12"/>
        <v/>
      </c>
      <c r="AR432" t="str">
        <f>IFERROR(VLOOKUP(AQ432,[1]!Tabla1[[#All],[HdP Cód Nuevo]:[HdP Nombre]],2,FALSE),"")</f>
        <v/>
      </c>
      <c r="AS432" t="str">
        <f t="shared" si="13"/>
        <v/>
      </c>
    </row>
    <row r="433" spans="39:45" x14ac:dyDescent="0.25">
      <c r="AM433" s="7" t="s">
        <v>434</v>
      </c>
      <c r="AO433" s="7" t="str">
        <f>+IFERROR(VLOOKUP(AN433,Tabla1[],2,FALSE),"")</f>
        <v/>
      </c>
      <c r="AP433" t="str">
        <f>+IFERROR(VLOOKUP(AO433,[1]!Tabla_áreas[#Data],3,FALSE),"")</f>
        <v/>
      </c>
      <c r="AQ433" t="str">
        <f t="shared" si="12"/>
        <v/>
      </c>
      <c r="AR433" t="str">
        <f>IFERROR(VLOOKUP(AQ433,[1]!Tabla1[[#All],[HdP Cód Nuevo]:[HdP Nombre]],2,FALSE),"")</f>
        <v/>
      </c>
      <c r="AS433" t="str">
        <f t="shared" si="13"/>
        <v/>
      </c>
    </row>
    <row r="434" spans="39:45" x14ac:dyDescent="0.25">
      <c r="AM434" s="7" t="s">
        <v>435</v>
      </c>
      <c r="AO434" s="7" t="str">
        <f>+IFERROR(VLOOKUP(AN434,Tabla1[],2,FALSE),"")</f>
        <v/>
      </c>
      <c r="AP434" t="str">
        <f>+IFERROR(VLOOKUP(AO434,[1]!Tabla_áreas[#Data],3,FALSE),"")</f>
        <v/>
      </c>
      <c r="AQ434" t="str">
        <f t="shared" si="12"/>
        <v/>
      </c>
      <c r="AR434" t="str">
        <f>IFERROR(VLOOKUP(AQ434,[1]!Tabla1[[#All],[HdP Cód Nuevo]:[HdP Nombre]],2,FALSE),"")</f>
        <v/>
      </c>
      <c r="AS434" t="str">
        <f t="shared" si="13"/>
        <v/>
      </c>
    </row>
    <row r="435" spans="39:45" x14ac:dyDescent="0.25">
      <c r="AM435" s="7" t="s">
        <v>436</v>
      </c>
      <c r="AO435" s="7" t="str">
        <f>+IFERROR(VLOOKUP(AN435,Tabla1[],2,FALSE),"")</f>
        <v/>
      </c>
      <c r="AP435" t="str">
        <f>+IFERROR(VLOOKUP(AO435,[1]!Tabla_áreas[#Data],3,FALSE),"")</f>
        <v/>
      </c>
      <c r="AQ435" t="str">
        <f t="shared" si="12"/>
        <v/>
      </c>
      <c r="AR435" t="str">
        <f>IFERROR(VLOOKUP(AQ435,[1]!Tabla1[[#All],[HdP Cód Nuevo]:[HdP Nombre]],2,FALSE),"")</f>
        <v/>
      </c>
      <c r="AS435" t="str">
        <f t="shared" si="13"/>
        <v/>
      </c>
    </row>
    <row r="436" spans="39:45" x14ac:dyDescent="0.25">
      <c r="AM436" s="7" t="s">
        <v>437</v>
      </c>
      <c r="AO436" s="7" t="str">
        <f>+IFERROR(VLOOKUP(AN436,Tabla1[],2,FALSE),"")</f>
        <v/>
      </c>
      <c r="AP436" t="str">
        <f>+IFERROR(VLOOKUP(AO436,[1]!Tabla_áreas[#Data],3,FALSE),"")</f>
        <v/>
      </c>
      <c r="AQ436" t="str">
        <f t="shared" si="12"/>
        <v/>
      </c>
      <c r="AR436" t="str">
        <f>IFERROR(VLOOKUP(AQ436,[1]!Tabla1[[#All],[HdP Cód Nuevo]:[HdP Nombre]],2,FALSE),"")</f>
        <v/>
      </c>
      <c r="AS436" t="str">
        <f t="shared" si="13"/>
        <v/>
      </c>
    </row>
    <row r="437" spans="39:45" x14ac:dyDescent="0.25">
      <c r="AM437" s="7" t="s">
        <v>438</v>
      </c>
      <c r="AO437" s="7" t="str">
        <f>+IFERROR(VLOOKUP(AN437,Tabla1[],2,FALSE),"")</f>
        <v/>
      </c>
      <c r="AP437" t="str">
        <f>+IFERROR(VLOOKUP(AO437,[1]!Tabla_áreas[#Data],3,FALSE),"")</f>
        <v/>
      </c>
      <c r="AQ437" t="str">
        <f t="shared" si="12"/>
        <v/>
      </c>
      <c r="AR437" t="str">
        <f>IFERROR(VLOOKUP(AQ437,[1]!Tabla1[[#All],[HdP Cód Nuevo]:[HdP Nombre]],2,FALSE),"")</f>
        <v/>
      </c>
      <c r="AS437" t="str">
        <f t="shared" si="13"/>
        <v/>
      </c>
    </row>
    <row r="438" spans="39:45" x14ac:dyDescent="0.25">
      <c r="AM438" s="7" t="s">
        <v>439</v>
      </c>
      <c r="AO438" s="7" t="str">
        <f>+IFERROR(VLOOKUP(AN438,Tabla1[],2,FALSE),"")</f>
        <v/>
      </c>
      <c r="AP438" t="str">
        <f>+IFERROR(VLOOKUP(AO438,[1]!Tabla_áreas[#Data],3,FALSE),"")</f>
        <v/>
      </c>
      <c r="AQ438" t="str">
        <f t="shared" si="12"/>
        <v/>
      </c>
      <c r="AR438" t="str">
        <f>IFERROR(VLOOKUP(AQ438,[1]!Tabla1[[#All],[HdP Cód Nuevo]:[HdP Nombre]],2,FALSE),"")</f>
        <v/>
      </c>
      <c r="AS438" t="str">
        <f t="shared" si="13"/>
        <v/>
      </c>
    </row>
    <row r="439" spans="39:45" x14ac:dyDescent="0.25">
      <c r="AM439" s="7" t="s">
        <v>440</v>
      </c>
      <c r="AO439" s="7" t="str">
        <f>+IFERROR(VLOOKUP(AN439,Tabla1[],2,FALSE),"")</f>
        <v/>
      </c>
      <c r="AP439" t="str">
        <f>+IFERROR(VLOOKUP(AO439,[1]!Tabla_áreas[#Data],3,FALSE),"")</f>
        <v/>
      </c>
      <c r="AQ439" t="str">
        <f t="shared" si="12"/>
        <v/>
      </c>
      <c r="AR439" t="str">
        <f>IFERROR(VLOOKUP(AQ439,[1]!Tabla1[[#All],[HdP Cód Nuevo]:[HdP Nombre]],2,FALSE),"")</f>
        <v/>
      </c>
      <c r="AS439" t="str">
        <f t="shared" si="13"/>
        <v/>
      </c>
    </row>
    <row r="440" spans="39:45" x14ac:dyDescent="0.25">
      <c r="AM440" s="7" t="s">
        <v>441</v>
      </c>
      <c r="AO440" s="7" t="str">
        <f>+IFERROR(VLOOKUP(AN440,Tabla1[],2,FALSE),"")</f>
        <v/>
      </c>
      <c r="AP440" t="str">
        <f>+IFERROR(VLOOKUP(AO440,[1]!Tabla_áreas[#Data],3,FALSE),"")</f>
        <v/>
      </c>
      <c r="AQ440" t="str">
        <f t="shared" si="12"/>
        <v/>
      </c>
      <c r="AR440" t="str">
        <f>IFERROR(VLOOKUP(AQ440,[1]!Tabla1[[#All],[HdP Cód Nuevo]:[HdP Nombre]],2,FALSE),"")</f>
        <v/>
      </c>
      <c r="AS440" t="str">
        <f t="shared" si="13"/>
        <v/>
      </c>
    </row>
    <row r="441" spans="39:45" x14ac:dyDescent="0.25">
      <c r="AM441" s="7" t="s">
        <v>442</v>
      </c>
      <c r="AO441" s="7" t="str">
        <f>+IFERROR(VLOOKUP(AN441,Tabla1[],2,FALSE),"")</f>
        <v/>
      </c>
      <c r="AP441" t="str">
        <f>+IFERROR(VLOOKUP(AO441,[1]!Tabla_áreas[#Data],3,FALSE),"")</f>
        <v/>
      </c>
      <c r="AQ441" t="str">
        <f t="shared" si="12"/>
        <v/>
      </c>
      <c r="AR441" t="str">
        <f>IFERROR(VLOOKUP(AQ441,[1]!Tabla1[[#All],[HdP Cód Nuevo]:[HdP Nombre]],2,FALSE),"")</f>
        <v/>
      </c>
      <c r="AS441" t="str">
        <f t="shared" si="13"/>
        <v/>
      </c>
    </row>
    <row r="442" spans="39:45" x14ac:dyDescent="0.25">
      <c r="AM442" s="7" t="s">
        <v>443</v>
      </c>
      <c r="AO442" s="7" t="str">
        <f>+IFERROR(VLOOKUP(AN442,Tabla1[],2,FALSE),"")</f>
        <v/>
      </c>
      <c r="AP442" t="str">
        <f>+IFERROR(VLOOKUP(AO442,[1]!Tabla_áreas[#Data],3,FALSE),"")</f>
        <v/>
      </c>
      <c r="AQ442" t="str">
        <f t="shared" si="12"/>
        <v/>
      </c>
      <c r="AR442" t="str">
        <f>IFERROR(VLOOKUP(AQ442,[1]!Tabla1[[#All],[HdP Cód Nuevo]:[HdP Nombre]],2,FALSE),"")</f>
        <v/>
      </c>
      <c r="AS442" t="str">
        <f t="shared" si="13"/>
        <v/>
      </c>
    </row>
    <row r="443" spans="39:45" x14ac:dyDescent="0.25">
      <c r="AM443" s="7" t="s">
        <v>444</v>
      </c>
      <c r="AO443" s="7" t="str">
        <f>+IFERROR(VLOOKUP(AN443,Tabla1[],2,FALSE),"")</f>
        <v/>
      </c>
      <c r="AP443" t="str">
        <f>+IFERROR(VLOOKUP(AO443,[1]!Tabla_áreas[#Data],3,FALSE),"")</f>
        <v/>
      </c>
      <c r="AQ443" t="str">
        <f t="shared" si="12"/>
        <v/>
      </c>
      <c r="AR443" t="str">
        <f>IFERROR(VLOOKUP(AQ443,[1]!Tabla1[[#All],[HdP Cód Nuevo]:[HdP Nombre]],2,FALSE),"")</f>
        <v/>
      </c>
      <c r="AS443" t="str">
        <f t="shared" si="13"/>
        <v/>
      </c>
    </row>
    <row r="444" spans="39:45" x14ac:dyDescent="0.25">
      <c r="AM444" s="7" t="s">
        <v>445</v>
      </c>
      <c r="AO444" s="7" t="str">
        <f>+IFERROR(VLOOKUP(AN444,Tabla1[],2,FALSE),"")</f>
        <v/>
      </c>
      <c r="AP444" t="str">
        <f>+IFERROR(VLOOKUP(AO444,[1]!Tabla_áreas[#Data],3,FALSE),"")</f>
        <v/>
      </c>
      <c r="AQ444" t="str">
        <f t="shared" si="12"/>
        <v/>
      </c>
      <c r="AR444" t="str">
        <f>IFERROR(VLOOKUP(AQ444,[1]!Tabla1[[#All],[HdP Cód Nuevo]:[HdP Nombre]],2,FALSE),"")</f>
        <v/>
      </c>
      <c r="AS444" t="str">
        <f t="shared" si="13"/>
        <v/>
      </c>
    </row>
    <row r="445" spans="39:45" x14ac:dyDescent="0.25">
      <c r="AM445" s="7" t="s">
        <v>446</v>
      </c>
      <c r="AO445" s="7" t="str">
        <f>+IFERROR(VLOOKUP(AN445,Tabla1[],2,FALSE),"")</f>
        <v/>
      </c>
      <c r="AP445" t="str">
        <f>+IFERROR(VLOOKUP(AO445,[1]!Tabla_áreas[#Data],3,FALSE),"")</f>
        <v/>
      </c>
      <c r="AQ445" t="str">
        <f t="shared" si="12"/>
        <v/>
      </c>
      <c r="AR445" t="str">
        <f>IFERROR(VLOOKUP(AQ445,[1]!Tabla1[[#All],[HdP Cód Nuevo]:[HdP Nombre]],2,FALSE),"")</f>
        <v/>
      </c>
      <c r="AS445" t="str">
        <f t="shared" si="13"/>
        <v/>
      </c>
    </row>
    <row r="446" spans="39:45" x14ac:dyDescent="0.25">
      <c r="AM446" s="7" t="s">
        <v>447</v>
      </c>
      <c r="AO446" s="7" t="str">
        <f>+IFERROR(VLOOKUP(AN446,Tabla1[],2,FALSE),"")</f>
        <v/>
      </c>
      <c r="AP446" t="str">
        <f>+IFERROR(VLOOKUP(AO446,[1]!Tabla_áreas[#Data],3,FALSE),"")</f>
        <v/>
      </c>
      <c r="AQ446" t="str">
        <f t="shared" si="12"/>
        <v/>
      </c>
      <c r="AR446" t="str">
        <f>IFERROR(VLOOKUP(AQ446,[1]!Tabla1[[#All],[HdP Cód Nuevo]:[HdP Nombre]],2,FALSE),"")</f>
        <v/>
      </c>
      <c r="AS446" t="str">
        <f t="shared" si="13"/>
        <v/>
      </c>
    </row>
    <row r="447" spans="39:45" x14ac:dyDescent="0.25">
      <c r="AM447" s="7" t="s">
        <v>448</v>
      </c>
      <c r="AO447" s="7" t="str">
        <f>+IFERROR(VLOOKUP(AN447,Tabla1[],2,FALSE),"")</f>
        <v/>
      </c>
      <c r="AP447" t="str">
        <f>+IFERROR(VLOOKUP(AO447,[1]!Tabla_áreas[#Data],3,FALSE),"")</f>
        <v/>
      </c>
      <c r="AQ447" t="str">
        <f t="shared" si="12"/>
        <v/>
      </c>
      <c r="AR447" t="str">
        <f>IFERROR(VLOOKUP(AQ447,[1]!Tabla1[[#All],[HdP Cód Nuevo]:[HdP Nombre]],2,FALSE),"")</f>
        <v/>
      </c>
      <c r="AS447" t="str">
        <f t="shared" si="13"/>
        <v/>
      </c>
    </row>
    <row r="448" spans="39:45" x14ac:dyDescent="0.25">
      <c r="AM448" s="7" t="s">
        <v>449</v>
      </c>
      <c r="AO448" s="7" t="str">
        <f>+IFERROR(VLOOKUP(AN448,Tabla1[],2,FALSE),"")</f>
        <v/>
      </c>
      <c r="AP448" t="str">
        <f>+IFERROR(VLOOKUP(AO448,[1]!Tabla_áreas[#Data],3,FALSE),"")</f>
        <v/>
      </c>
      <c r="AQ448" t="str">
        <f t="shared" si="12"/>
        <v/>
      </c>
      <c r="AR448" t="str">
        <f>IFERROR(VLOOKUP(AQ448,[1]!Tabla1[[#All],[HdP Cód Nuevo]:[HdP Nombre]],2,FALSE),"")</f>
        <v/>
      </c>
      <c r="AS448" t="str">
        <f t="shared" si="13"/>
        <v/>
      </c>
    </row>
    <row r="449" spans="39:45" x14ac:dyDescent="0.25">
      <c r="AM449" s="7" t="s">
        <v>450</v>
      </c>
      <c r="AO449" s="7" t="str">
        <f>+IFERROR(VLOOKUP(AN449,Tabla1[],2,FALSE),"")</f>
        <v/>
      </c>
      <c r="AP449" t="str">
        <f>+IFERROR(VLOOKUP(AO449,[1]!Tabla_áreas[#Data],3,FALSE),"")</f>
        <v/>
      </c>
      <c r="AQ449" t="str">
        <f t="shared" si="12"/>
        <v/>
      </c>
      <c r="AR449" t="str">
        <f>IFERROR(VLOOKUP(AQ449,[1]!Tabla1[[#All],[HdP Cód Nuevo]:[HdP Nombre]],2,FALSE),"")</f>
        <v/>
      </c>
      <c r="AS449" t="str">
        <f t="shared" si="13"/>
        <v/>
      </c>
    </row>
    <row r="450" spans="39:45" x14ac:dyDescent="0.25">
      <c r="AM450" s="7" t="s">
        <v>451</v>
      </c>
      <c r="AO450" s="7" t="str">
        <f>+IFERROR(VLOOKUP(AN450,Tabla1[],2,FALSE),"")</f>
        <v/>
      </c>
      <c r="AP450" t="str">
        <f>+IFERROR(VLOOKUP(AO450,[1]!Tabla_áreas[#Data],3,FALSE),"")</f>
        <v/>
      </c>
      <c r="AQ450" t="str">
        <f t="shared" si="12"/>
        <v/>
      </c>
      <c r="AR450" t="str">
        <f>IFERROR(VLOOKUP(AQ450,[1]!Tabla1[[#All],[HdP Cód Nuevo]:[HdP Nombre]],2,FALSE),"")</f>
        <v/>
      </c>
      <c r="AS450" t="str">
        <f t="shared" si="13"/>
        <v/>
      </c>
    </row>
    <row r="451" spans="39:45" x14ac:dyDescent="0.25">
      <c r="AM451" s="7" t="s">
        <v>452</v>
      </c>
      <c r="AO451" s="7" t="str">
        <f>+IFERROR(VLOOKUP(AN451,Tabla1[],2,FALSE),"")</f>
        <v/>
      </c>
      <c r="AP451" t="str">
        <f>+IFERROR(VLOOKUP(AO451,[1]!Tabla_áreas[#Data],3,FALSE),"")</f>
        <v/>
      </c>
      <c r="AQ451" t="str">
        <f t="shared" si="12"/>
        <v/>
      </c>
      <c r="AR451" t="str">
        <f>IFERROR(VLOOKUP(AQ451,[1]!Tabla1[[#All],[HdP Cód Nuevo]:[HdP Nombre]],2,FALSE),"")</f>
        <v/>
      </c>
      <c r="AS451" t="str">
        <f t="shared" si="13"/>
        <v/>
      </c>
    </row>
    <row r="452" spans="39:45" x14ac:dyDescent="0.25">
      <c r="AM452" s="7" t="s">
        <v>453</v>
      </c>
      <c r="AO452" s="7" t="str">
        <f>+IFERROR(VLOOKUP(AN452,Tabla1[],2,FALSE),"")</f>
        <v/>
      </c>
      <c r="AP452" t="str">
        <f>+IFERROR(VLOOKUP(AO452,[1]!Tabla_áreas[#Data],3,FALSE),"")</f>
        <v/>
      </c>
      <c r="AQ452" t="str">
        <f t="shared" si="12"/>
        <v/>
      </c>
      <c r="AR452" t="str">
        <f>IFERROR(VLOOKUP(AQ452,[1]!Tabla1[[#All],[HdP Cód Nuevo]:[HdP Nombre]],2,FALSE),"")</f>
        <v/>
      </c>
      <c r="AS452" t="str">
        <f t="shared" si="13"/>
        <v/>
      </c>
    </row>
    <row r="453" spans="39:45" x14ac:dyDescent="0.25">
      <c r="AM453" s="7" t="s">
        <v>454</v>
      </c>
      <c r="AO453" s="7" t="str">
        <f>+IFERROR(VLOOKUP(AN453,Tabla1[],2,FALSE),"")</f>
        <v/>
      </c>
      <c r="AP453" t="str">
        <f>+IFERROR(VLOOKUP(AO453,[1]!Tabla_áreas[#Data],3,FALSE),"")</f>
        <v/>
      </c>
      <c r="AQ453" t="str">
        <f t="shared" si="12"/>
        <v/>
      </c>
      <c r="AR453" t="str">
        <f>IFERROR(VLOOKUP(AQ453,[1]!Tabla1[[#All],[HdP Cód Nuevo]:[HdP Nombre]],2,FALSE),"")</f>
        <v/>
      </c>
      <c r="AS453" t="str">
        <f t="shared" si="13"/>
        <v/>
      </c>
    </row>
    <row r="454" spans="39:45" x14ac:dyDescent="0.25">
      <c r="AM454" s="7" t="s">
        <v>455</v>
      </c>
      <c r="AO454" s="7" t="str">
        <f>+IFERROR(VLOOKUP(AN454,Tabla1[],2,FALSE),"")</f>
        <v/>
      </c>
      <c r="AP454" t="str">
        <f>+IFERROR(VLOOKUP(AO454,[1]!Tabla_áreas[#Data],3,FALSE),"")</f>
        <v/>
      </c>
      <c r="AQ454" t="str">
        <f t="shared" si="12"/>
        <v/>
      </c>
      <c r="AR454" t="str">
        <f>IFERROR(VLOOKUP(AQ454,[1]!Tabla1[[#All],[HdP Cód Nuevo]:[HdP Nombre]],2,FALSE),"")</f>
        <v/>
      </c>
      <c r="AS454" t="str">
        <f t="shared" si="13"/>
        <v/>
      </c>
    </row>
    <row r="455" spans="39:45" x14ac:dyDescent="0.25">
      <c r="AM455" s="7" t="s">
        <v>456</v>
      </c>
      <c r="AO455" s="7" t="str">
        <f>+IFERROR(VLOOKUP(AN455,Tabla1[],2,FALSE),"")</f>
        <v/>
      </c>
      <c r="AP455" t="str">
        <f>+IFERROR(VLOOKUP(AO455,[1]!Tabla_áreas[#Data],3,FALSE),"")</f>
        <v/>
      </c>
      <c r="AQ455" t="str">
        <f t="shared" si="12"/>
        <v/>
      </c>
      <c r="AR455" t="str">
        <f>IFERROR(VLOOKUP(AQ455,[1]!Tabla1[[#All],[HdP Cód Nuevo]:[HdP Nombre]],2,FALSE),"")</f>
        <v/>
      </c>
      <c r="AS455" t="str">
        <f t="shared" si="13"/>
        <v/>
      </c>
    </row>
    <row r="456" spans="39:45" x14ac:dyDescent="0.25">
      <c r="AM456" s="7" t="s">
        <v>457</v>
      </c>
      <c r="AO456" s="7" t="str">
        <f>+IFERROR(VLOOKUP(AN456,Tabla1[],2,FALSE),"")</f>
        <v/>
      </c>
      <c r="AP456" t="str">
        <f>+IFERROR(VLOOKUP(AO456,[1]!Tabla_áreas[#Data],3,FALSE),"")</f>
        <v/>
      </c>
      <c r="AQ456" t="str">
        <f t="shared" si="12"/>
        <v/>
      </c>
      <c r="AR456" t="str">
        <f>IFERROR(VLOOKUP(AQ456,[1]!Tabla1[[#All],[HdP Cód Nuevo]:[HdP Nombre]],2,FALSE),"")</f>
        <v/>
      </c>
      <c r="AS456" t="str">
        <f t="shared" si="13"/>
        <v/>
      </c>
    </row>
    <row r="457" spans="39:45" x14ac:dyDescent="0.25">
      <c r="AM457" s="7" t="s">
        <v>458</v>
      </c>
      <c r="AO457" s="7" t="str">
        <f>+IFERROR(VLOOKUP(AN457,Tabla1[],2,FALSE),"")</f>
        <v/>
      </c>
      <c r="AP457" t="str">
        <f>+IFERROR(VLOOKUP(AO457,[1]!Tabla_áreas[#Data],3,FALSE),"")</f>
        <v/>
      </c>
      <c r="AQ457" t="str">
        <f t="shared" si="12"/>
        <v/>
      </c>
      <c r="AR457" t="str">
        <f>IFERROR(VLOOKUP(AQ457,[1]!Tabla1[[#All],[HdP Cód Nuevo]:[HdP Nombre]],2,FALSE),"")</f>
        <v/>
      </c>
      <c r="AS457" t="str">
        <f t="shared" si="13"/>
        <v/>
      </c>
    </row>
    <row r="458" spans="39:45" x14ac:dyDescent="0.25">
      <c r="AM458" s="7" t="s">
        <v>459</v>
      </c>
      <c r="AO458" s="7" t="str">
        <f>+IFERROR(VLOOKUP(AN458,Tabla1[],2,FALSE),"")</f>
        <v/>
      </c>
      <c r="AP458" t="str">
        <f>+IFERROR(VLOOKUP(AO458,[1]!Tabla_áreas[#Data],3,FALSE),"")</f>
        <v/>
      </c>
      <c r="AQ458" t="str">
        <f t="shared" ref="AQ458:AQ521" si="14">IF(AO458="","",AO458&amp;"-"&amp;RIGHT(AN458,5))</f>
        <v/>
      </c>
      <c r="AR458" t="str">
        <f>IFERROR(VLOOKUP(AQ458,[1]!Tabla1[[#All],[HdP Cód Nuevo]:[HdP Nombre]],2,FALSE),"")</f>
        <v/>
      </c>
      <c r="AS458" t="str">
        <f t="shared" ref="AS458:AS521" si="15">IF(AO458="","",$AN$4&amp;AP458&amp;"\"&amp;AQ458&amp;" "&amp;AR458&amp;$AN$5)</f>
        <v/>
      </c>
    </row>
    <row r="459" spans="39:45" x14ac:dyDescent="0.25">
      <c r="AM459" s="7" t="s">
        <v>460</v>
      </c>
      <c r="AO459" s="7" t="str">
        <f>+IFERROR(VLOOKUP(AN459,Tabla1[],2,FALSE),"")</f>
        <v/>
      </c>
      <c r="AP459" t="str">
        <f>+IFERROR(VLOOKUP(AO459,[1]!Tabla_áreas[#Data],3,FALSE),"")</f>
        <v/>
      </c>
      <c r="AQ459" t="str">
        <f t="shared" si="14"/>
        <v/>
      </c>
      <c r="AR459" t="str">
        <f>IFERROR(VLOOKUP(AQ459,[1]!Tabla1[[#All],[HdP Cód Nuevo]:[HdP Nombre]],2,FALSE),"")</f>
        <v/>
      </c>
      <c r="AS459" t="str">
        <f t="shared" si="15"/>
        <v/>
      </c>
    </row>
    <row r="460" spans="39:45" x14ac:dyDescent="0.25">
      <c r="AM460" s="7" t="s">
        <v>461</v>
      </c>
      <c r="AO460" s="7" t="str">
        <f>+IFERROR(VLOOKUP(AN460,Tabla1[],2,FALSE),"")</f>
        <v/>
      </c>
      <c r="AP460" t="str">
        <f>+IFERROR(VLOOKUP(AO460,[1]!Tabla_áreas[#Data],3,FALSE),"")</f>
        <v/>
      </c>
      <c r="AQ460" t="str">
        <f t="shared" si="14"/>
        <v/>
      </c>
      <c r="AR460" t="str">
        <f>IFERROR(VLOOKUP(AQ460,[1]!Tabla1[[#All],[HdP Cód Nuevo]:[HdP Nombre]],2,FALSE),"")</f>
        <v/>
      </c>
      <c r="AS460" t="str">
        <f t="shared" si="15"/>
        <v/>
      </c>
    </row>
    <row r="461" spans="39:45" x14ac:dyDescent="0.25">
      <c r="AM461" s="7" t="s">
        <v>462</v>
      </c>
      <c r="AO461" s="7" t="str">
        <f>+IFERROR(VLOOKUP(AN461,Tabla1[],2,FALSE),"")</f>
        <v/>
      </c>
      <c r="AP461" t="str">
        <f>+IFERROR(VLOOKUP(AO461,[1]!Tabla_áreas[#Data],3,FALSE),"")</f>
        <v/>
      </c>
      <c r="AQ461" t="str">
        <f t="shared" si="14"/>
        <v/>
      </c>
      <c r="AR461" t="str">
        <f>IFERROR(VLOOKUP(AQ461,[1]!Tabla1[[#All],[HdP Cód Nuevo]:[HdP Nombre]],2,FALSE),"")</f>
        <v/>
      </c>
      <c r="AS461" t="str">
        <f t="shared" si="15"/>
        <v/>
      </c>
    </row>
    <row r="462" spans="39:45" x14ac:dyDescent="0.25">
      <c r="AM462" s="7" t="s">
        <v>463</v>
      </c>
      <c r="AO462" s="7" t="str">
        <f>+IFERROR(VLOOKUP(AN462,Tabla1[],2,FALSE),"")</f>
        <v/>
      </c>
      <c r="AP462" t="str">
        <f>+IFERROR(VLOOKUP(AO462,[1]!Tabla_áreas[#Data],3,FALSE),"")</f>
        <v/>
      </c>
      <c r="AQ462" t="str">
        <f t="shared" si="14"/>
        <v/>
      </c>
      <c r="AR462" t="str">
        <f>IFERROR(VLOOKUP(AQ462,[1]!Tabla1[[#All],[HdP Cód Nuevo]:[HdP Nombre]],2,FALSE),"")</f>
        <v/>
      </c>
      <c r="AS462" t="str">
        <f t="shared" si="15"/>
        <v/>
      </c>
    </row>
    <row r="463" spans="39:45" x14ac:dyDescent="0.25">
      <c r="AM463" s="7" t="s">
        <v>464</v>
      </c>
      <c r="AO463" s="7" t="str">
        <f>+IFERROR(VLOOKUP(AN463,Tabla1[],2,FALSE),"")</f>
        <v/>
      </c>
      <c r="AP463" t="str">
        <f>+IFERROR(VLOOKUP(AO463,[1]!Tabla_áreas[#Data],3,FALSE),"")</f>
        <v/>
      </c>
      <c r="AQ463" t="str">
        <f t="shared" si="14"/>
        <v/>
      </c>
      <c r="AR463" t="str">
        <f>IFERROR(VLOOKUP(AQ463,[1]!Tabla1[[#All],[HdP Cód Nuevo]:[HdP Nombre]],2,FALSE),"")</f>
        <v/>
      </c>
      <c r="AS463" t="str">
        <f t="shared" si="15"/>
        <v/>
      </c>
    </row>
    <row r="464" spans="39:45" x14ac:dyDescent="0.25">
      <c r="AM464" s="7" t="s">
        <v>465</v>
      </c>
      <c r="AO464" s="7" t="str">
        <f>+IFERROR(VLOOKUP(AN464,Tabla1[],2,FALSE),"")</f>
        <v/>
      </c>
      <c r="AP464" t="str">
        <f>+IFERROR(VLOOKUP(AO464,[1]!Tabla_áreas[#Data],3,FALSE),"")</f>
        <v/>
      </c>
      <c r="AQ464" t="str">
        <f t="shared" si="14"/>
        <v/>
      </c>
      <c r="AR464" t="str">
        <f>IFERROR(VLOOKUP(AQ464,[1]!Tabla1[[#All],[HdP Cód Nuevo]:[HdP Nombre]],2,FALSE),"")</f>
        <v/>
      </c>
      <c r="AS464" t="str">
        <f t="shared" si="15"/>
        <v/>
      </c>
    </row>
    <row r="465" spans="39:45" x14ac:dyDescent="0.25">
      <c r="AM465" s="7" t="s">
        <v>466</v>
      </c>
      <c r="AO465" s="7" t="str">
        <f>+IFERROR(VLOOKUP(AN465,Tabla1[],2,FALSE),"")</f>
        <v/>
      </c>
      <c r="AP465" t="str">
        <f>+IFERROR(VLOOKUP(AO465,[1]!Tabla_áreas[#Data],3,FALSE),"")</f>
        <v/>
      </c>
      <c r="AQ465" t="str">
        <f t="shared" si="14"/>
        <v/>
      </c>
      <c r="AR465" t="str">
        <f>IFERROR(VLOOKUP(AQ465,[1]!Tabla1[[#All],[HdP Cód Nuevo]:[HdP Nombre]],2,FALSE),"")</f>
        <v/>
      </c>
      <c r="AS465" t="str">
        <f t="shared" si="15"/>
        <v/>
      </c>
    </row>
    <row r="466" spans="39:45" x14ac:dyDescent="0.25">
      <c r="AM466" s="7" t="s">
        <v>467</v>
      </c>
      <c r="AO466" s="7" t="str">
        <f>+IFERROR(VLOOKUP(AN466,Tabla1[],2,FALSE),"")</f>
        <v/>
      </c>
      <c r="AP466" t="str">
        <f>+IFERROR(VLOOKUP(AO466,[1]!Tabla_áreas[#Data],3,FALSE),"")</f>
        <v/>
      </c>
      <c r="AQ466" t="str">
        <f t="shared" si="14"/>
        <v/>
      </c>
      <c r="AR466" t="str">
        <f>IFERROR(VLOOKUP(AQ466,[1]!Tabla1[[#All],[HdP Cód Nuevo]:[HdP Nombre]],2,FALSE),"")</f>
        <v/>
      </c>
      <c r="AS466" t="str">
        <f t="shared" si="15"/>
        <v/>
      </c>
    </row>
    <row r="467" spans="39:45" x14ac:dyDescent="0.25">
      <c r="AM467" s="7" t="s">
        <v>468</v>
      </c>
      <c r="AO467" s="7" t="str">
        <f>+IFERROR(VLOOKUP(AN467,Tabla1[],2,FALSE),"")</f>
        <v/>
      </c>
      <c r="AP467" t="str">
        <f>+IFERROR(VLOOKUP(AO467,[1]!Tabla_áreas[#Data],3,FALSE),"")</f>
        <v/>
      </c>
      <c r="AQ467" t="str">
        <f t="shared" si="14"/>
        <v/>
      </c>
      <c r="AR467" t="str">
        <f>IFERROR(VLOOKUP(AQ467,[1]!Tabla1[[#All],[HdP Cód Nuevo]:[HdP Nombre]],2,FALSE),"")</f>
        <v/>
      </c>
      <c r="AS467" t="str">
        <f t="shared" si="15"/>
        <v/>
      </c>
    </row>
    <row r="468" spans="39:45" x14ac:dyDescent="0.25">
      <c r="AM468" s="7" t="s">
        <v>469</v>
      </c>
      <c r="AO468" s="7" t="str">
        <f>+IFERROR(VLOOKUP(AN468,Tabla1[],2,FALSE),"")</f>
        <v/>
      </c>
      <c r="AP468" t="str">
        <f>+IFERROR(VLOOKUP(AO468,[1]!Tabla_áreas[#Data],3,FALSE),"")</f>
        <v/>
      </c>
      <c r="AQ468" t="str">
        <f t="shared" si="14"/>
        <v/>
      </c>
      <c r="AR468" t="str">
        <f>IFERROR(VLOOKUP(AQ468,[1]!Tabla1[[#All],[HdP Cód Nuevo]:[HdP Nombre]],2,FALSE),"")</f>
        <v/>
      </c>
      <c r="AS468" t="str">
        <f t="shared" si="15"/>
        <v/>
      </c>
    </row>
    <row r="469" spans="39:45" x14ac:dyDescent="0.25">
      <c r="AM469" s="7" t="s">
        <v>470</v>
      </c>
      <c r="AO469" s="7" t="str">
        <f>+IFERROR(VLOOKUP(AN469,Tabla1[],2,FALSE),"")</f>
        <v/>
      </c>
      <c r="AP469" t="str">
        <f>+IFERROR(VLOOKUP(AO469,[1]!Tabla_áreas[#Data],3,FALSE),"")</f>
        <v/>
      </c>
      <c r="AQ469" t="str">
        <f t="shared" si="14"/>
        <v/>
      </c>
      <c r="AR469" t="str">
        <f>IFERROR(VLOOKUP(AQ469,[1]!Tabla1[[#All],[HdP Cód Nuevo]:[HdP Nombre]],2,FALSE),"")</f>
        <v/>
      </c>
      <c r="AS469" t="str">
        <f t="shared" si="15"/>
        <v/>
      </c>
    </row>
    <row r="470" spans="39:45" x14ac:dyDescent="0.25">
      <c r="AM470" s="7" t="s">
        <v>471</v>
      </c>
      <c r="AO470" s="7" t="str">
        <f>+IFERROR(VLOOKUP(AN470,Tabla1[],2,FALSE),"")</f>
        <v/>
      </c>
      <c r="AP470" t="str">
        <f>+IFERROR(VLOOKUP(AO470,[1]!Tabla_áreas[#Data],3,FALSE),"")</f>
        <v/>
      </c>
      <c r="AQ470" t="str">
        <f t="shared" si="14"/>
        <v/>
      </c>
      <c r="AR470" t="str">
        <f>IFERROR(VLOOKUP(AQ470,[1]!Tabla1[[#All],[HdP Cód Nuevo]:[HdP Nombre]],2,FALSE),"")</f>
        <v/>
      </c>
      <c r="AS470" t="str">
        <f t="shared" si="15"/>
        <v/>
      </c>
    </row>
    <row r="471" spans="39:45" x14ac:dyDescent="0.25">
      <c r="AM471" s="7" t="s">
        <v>472</v>
      </c>
      <c r="AO471" s="7" t="str">
        <f>+IFERROR(VLOOKUP(AN471,Tabla1[],2,FALSE),"")</f>
        <v/>
      </c>
      <c r="AP471" t="str">
        <f>+IFERROR(VLOOKUP(AO471,[1]!Tabla_áreas[#Data],3,FALSE),"")</f>
        <v/>
      </c>
      <c r="AQ471" t="str">
        <f t="shared" si="14"/>
        <v/>
      </c>
      <c r="AR471" t="str">
        <f>IFERROR(VLOOKUP(AQ471,[1]!Tabla1[[#All],[HdP Cód Nuevo]:[HdP Nombre]],2,FALSE),"")</f>
        <v/>
      </c>
      <c r="AS471" t="str">
        <f t="shared" si="15"/>
        <v/>
      </c>
    </row>
    <row r="472" spans="39:45" x14ac:dyDescent="0.25">
      <c r="AM472" s="7" t="s">
        <v>473</v>
      </c>
      <c r="AO472" s="7" t="str">
        <f>+IFERROR(VLOOKUP(AN472,Tabla1[],2,FALSE),"")</f>
        <v/>
      </c>
      <c r="AP472" t="str">
        <f>+IFERROR(VLOOKUP(AO472,[1]!Tabla_áreas[#Data],3,FALSE),"")</f>
        <v/>
      </c>
      <c r="AQ472" t="str">
        <f t="shared" si="14"/>
        <v/>
      </c>
      <c r="AR472" t="str">
        <f>IFERROR(VLOOKUP(AQ472,[1]!Tabla1[[#All],[HdP Cód Nuevo]:[HdP Nombre]],2,FALSE),"")</f>
        <v/>
      </c>
      <c r="AS472" t="str">
        <f t="shared" si="15"/>
        <v/>
      </c>
    </row>
    <row r="473" spans="39:45" x14ac:dyDescent="0.25">
      <c r="AM473" s="7" t="s">
        <v>474</v>
      </c>
      <c r="AO473" s="7" t="str">
        <f>+IFERROR(VLOOKUP(AN473,Tabla1[],2,FALSE),"")</f>
        <v/>
      </c>
      <c r="AP473" t="str">
        <f>+IFERROR(VLOOKUP(AO473,[1]!Tabla_áreas[#Data],3,FALSE),"")</f>
        <v/>
      </c>
      <c r="AQ473" t="str">
        <f t="shared" si="14"/>
        <v/>
      </c>
      <c r="AR473" t="str">
        <f>IFERROR(VLOOKUP(AQ473,[1]!Tabla1[[#All],[HdP Cód Nuevo]:[HdP Nombre]],2,FALSE),"")</f>
        <v/>
      </c>
      <c r="AS473" t="str">
        <f t="shared" si="15"/>
        <v/>
      </c>
    </row>
    <row r="474" spans="39:45" x14ac:dyDescent="0.25">
      <c r="AM474" s="7" t="s">
        <v>475</v>
      </c>
      <c r="AO474" s="7" t="str">
        <f>+IFERROR(VLOOKUP(AN474,Tabla1[],2,FALSE),"")</f>
        <v/>
      </c>
      <c r="AP474" t="str">
        <f>+IFERROR(VLOOKUP(AO474,[1]!Tabla_áreas[#Data],3,FALSE),"")</f>
        <v/>
      </c>
      <c r="AQ474" t="str">
        <f t="shared" si="14"/>
        <v/>
      </c>
      <c r="AR474" t="str">
        <f>IFERROR(VLOOKUP(AQ474,[1]!Tabla1[[#All],[HdP Cód Nuevo]:[HdP Nombre]],2,FALSE),"")</f>
        <v/>
      </c>
      <c r="AS474" t="str">
        <f t="shared" si="15"/>
        <v/>
      </c>
    </row>
    <row r="475" spans="39:45" x14ac:dyDescent="0.25">
      <c r="AM475" s="7" t="s">
        <v>476</v>
      </c>
      <c r="AO475" s="7" t="str">
        <f>+IFERROR(VLOOKUP(AN475,Tabla1[],2,FALSE),"")</f>
        <v/>
      </c>
      <c r="AP475" t="str">
        <f>+IFERROR(VLOOKUP(AO475,[1]!Tabla_áreas[#Data],3,FALSE),"")</f>
        <v/>
      </c>
      <c r="AQ475" t="str">
        <f t="shared" si="14"/>
        <v/>
      </c>
      <c r="AR475" t="str">
        <f>IFERROR(VLOOKUP(AQ475,[1]!Tabla1[[#All],[HdP Cód Nuevo]:[HdP Nombre]],2,FALSE),"")</f>
        <v/>
      </c>
      <c r="AS475" t="str">
        <f t="shared" si="15"/>
        <v/>
      </c>
    </row>
    <row r="476" spans="39:45" x14ac:dyDescent="0.25">
      <c r="AM476" s="7" t="s">
        <v>477</v>
      </c>
      <c r="AO476" s="7" t="str">
        <f>+IFERROR(VLOOKUP(AN476,Tabla1[],2,FALSE),"")</f>
        <v/>
      </c>
      <c r="AP476" t="str">
        <f>+IFERROR(VLOOKUP(AO476,[1]!Tabla_áreas[#Data],3,FALSE),"")</f>
        <v/>
      </c>
      <c r="AQ476" t="str">
        <f t="shared" si="14"/>
        <v/>
      </c>
      <c r="AR476" t="str">
        <f>IFERROR(VLOOKUP(AQ476,[1]!Tabla1[[#All],[HdP Cód Nuevo]:[HdP Nombre]],2,FALSE),"")</f>
        <v/>
      </c>
      <c r="AS476" t="str">
        <f t="shared" si="15"/>
        <v/>
      </c>
    </row>
    <row r="477" spans="39:45" x14ac:dyDescent="0.25">
      <c r="AM477" s="7" t="s">
        <v>478</v>
      </c>
      <c r="AO477" s="7" t="str">
        <f>+IFERROR(VLOOKUP(AN477,Tabla1[],2,FALSE),"")</f>
        <v/>
      </c>
      <c r="AP477" t="str">
        <f>+IFERROR(VLOOKUP(AO477,[1]!Tabla_áreas[#Data],3,FALSE),"")</f>
        <v/>
      </c>
      <c r="AQ477" t="str">
        <f t="shared" si="14"/>
        <v/>
      </c>
      <c r="AR477" t="str">
        <f>IFERROR(VLOOKUP(AQ477,[1]!Tabla1[[#All],[HdP Cód Nuevo]:[HdP Nombre]],2,FALSE),"")</f>
        <v/>
      </c>
      <c r="AS477" t="str">
        <f t="shared" si="15"/>
        <v/>
      </c>
    </row>
    <row r="478" spans="39:45" x14ac:dyDescent="0.25">
      <c r="AM478" s="7" t="s">
        <v>479</v>
      </c>
      <c r="AO478" s="7" t="str">
        <f>+IFERROR(VLOOKUP(AN478,Tabla1[],2,FALSE),"")</f>
        <v/>
      </c>
      <c r="AP478" t="str">
        <f>+IFERROR(VLOOKUP(AO478,[1]!Tabla_áreas[#Data],3,FALSE),"")</f>
        <v/>
      </c>
      <c r="AQ478" t="str">
        <f t="shared" si="14"/>
        <v/>
      </c>
      <c r="AR478" t="str">
        <f>IFERROR(VLOOKUP(AQ478,[1]!Tabla1[[#All],[HdP Cód Nuevo]:[HdP Nombre]],2,FALSE),"")</f>
        <v/>
      </c>
      <c r="AS478" t="str">
        <f t="shared" si="15"/>
        <v/>
      </c>
    </row>
    <row r="479" spans="39:45" x14ac:dyDescent="0.25">
      <c r="AM479" s="7" t="s">
        <v>480</v>
      </c>
      <c r="AO479" s="7" t="str">
        <f>+IFERROR(VLOOKUP(AN479,Tabla1[],2,FALSE),"")</f>
        <v/>
      </c>
      <c r="AP479" t="str">
        <f>+IFERROR(VLOOKUP(AO479,[1]!Tabla_áreas[#Data],3,FALSE),"")</f>
        <v/>
      </c>
      <c r="AQ479" t="str">
        <f t="shared" si="14"/>
        <v/>
      </c>
      <c r="AR479" t="str">
        <f>IFERROR(VLOOKUP(AQ479,[1]!Tabla1[[#All],[HdP Cód Nuevo]:[HdP Nombre]],2,FALSE),"")</f>
        <v/>
      </c>
      <c r="AS479" t="str">
        <f t="shared" si="15"/>
        <v/>
      </c>
    </row>
    <row r="480" spans="39:45" x14ac:dyDescent="0.25">
      <c r="AM480" s="7" t="s">
        <v>481</v>
      </c>
      <c r="AO480" s="7" t="str">
        <f>+IFERROR(VLOOKUP(AN480,Tabla1[],2,FALSE),"")</f>
        <v/>
      </c>
      <c r="AP480" t="str">
        <f>+IFERROR(VLOOKUP(AO480,[1]!Tabla_áreas[#Data],3,FALSE),"")</f>
        <v/>
      </c>
      <c r="AQ480" t="str">
        <f t="shared" si="14"/>
        <v/>
      </c>
      <c r="AR480" t="str">
        <f>IFERROR(VLOOKUP(AQ480,[1]!Tabla1[[#All],[HdP Cód Nuevo]:[HdP Nombre]],2,FALSE),"")</f>
        <v/>
      </c>
      <c r="AS480" t="str">
        <f t="shared" si="15"/>
        <v/>
      </c>
    </row>
    <row r="481" spans="39:45" x14ac:dyDescent="0.25">
      <c r="AM481" s="7" t="s">
        <v>482</v>
      </c>
      <c r="AO481" s="7" t="str">
        <f>+IFERROR(VLOOKUP(AN481,Tabla1[],2,FALSE),"")</f>
        <v/>
      </c>
      <c r="AP481" t="str">
        <f>+IFERROR(VLOOKUP(AO481,[1]!Tabla_áreas[#Data],3,FALSE),"")</f>
        <v/>
      </c>
      <c r="AQ481" t="str">
        <f t="shared" si="14"/>
        <v/>
      </c>
      <c r="AR481" t="str">
        <f>IFERROR(VLOOKUP(AQ481,[1]!Tabla1[[#All],[HdP Cód Nuevo]:[HdP Nombre]],2,FALSE),"")</f>
        <v/>
      </c>
      <c r="AS481" t="str">
        <f t="shared" si="15"/>
        <v/>
      </c>
    </row>
    <row r="482" spans="39:45" x14ac:dyDescent="0.25">
      <c r="AM482" s="7" t="s">
        <v>483</v>
      </c>
      <c r="AO482" s="7" t="str">
        <f>+IFERROR(VLOOKUP(AN482,Tabla1[],2,FALSE),"")</f>
        <v/>
      </c>
      <c r="AP482" t="str">
        <f>+IFERROR(VLOOKUP(AO482,[1]!Tabla_áreas[#Data],3,FALSE),"")</f>
        <v/>
      </c>
      <c r="AQ482" t="str">
        <f t="shared" si="14"/>
        <v/>
      </c>
      <c r="AR482" t="str">
        <f>IFERROR(VLOOKUP(AQ482,[1]!Tabla1[[#All],[HdP Cód Nuevo]:[HdP Nombre]],2,FALSE),"")</f>
        <v/>
      </c>
      <c r="AS482" t="str">
        <f t="shared" si="15"/>
        <v/>
      </c>
    </row>
    <row r="483" spans="39:45" x14ac:dyDescent="0.25">
      <c r="AM483" s="7" t="s">
        <v>484</v>
      </c>
      <c r="AO483" s="7" t="str">
        <f>+IFERROR(VLOOKUP(AN483,Tabla1[],2,FALSE),"")</f>
        <v/>
      </c>
      <c r="AP483" t="str">
        <f>+IFERROR(VLOOKUP(AO483,[1]!Tabla_áreas[#Data],3,FALSE),"")</f>
        <v/>
      </c>
      <c r="AQ483" t="str">
        <f t="shared" si="14"/>
        <v/>
      </c>
      <c r="AR483" t="str">
        <f>IFERROR(VLOOKUP(AQ483,[1]!Tabla1[[#All],[HdP Cód Nuevo]:[HdP Nombre]],2,FALSE),"")</f>
        <v/>
      </c>
      <c r="AS483" t="str">
        <f t="shared" si="15"/>
        <v/>
      </c>
    </row>
    <row r="484" spans="39:45" x14ac:dyDescent="0.25">
      <c r="AM484" s="7" t="s">
        <v>485</v>
      </c>
      <c r="AO484" s="7" t="str">
        <f>+IFERROR(VLOOKUP(AN484,Tabla1[],2,FALSE),"")</f>
        <v/>
      </c>
      <c r="AP484" t="str">
        <f>+IFERROR(VLOOKUP(AO484,[1]!Tabla_áreas[#Data],3,FALSE),"")</f>
        <v/>
      </c>
      <c r="AQ484" t="str">
        <f t="shared" si="14"/>
        <v/>
      </c>
      <c r="AR484" t="str">
        <f>IFERROR(VLOOKUP(AQ484,[1]!Tabla1[[#All],[HdP Cód Nuevo]:[HdP Nombre]],2,FALSE),"")</f>
        <v/>
      </c>
      <c r="AS484" t="str">
        <f t="shared" si="15"/>
        <v/>
      </c>
    </row>
    <row r="485" spans="39:45" x14ac:dyDescent="0.25">
      <c r="AM485" s="7" t="s">
        <v>486</v>
      </c>
      <c r="AO485" s="7" t="str">
        <f>+IFERROR(VLOOKUP(AN485,Tabla1[],2,FALSE),"")</f>
        <v/>
      </c>
      <c r="AP485" t="str">
        <f>+IFERROR(VLOOKUP(AO485,[1]!Tabla_áreas[#Data],3,FALSE),"")</f>
        <v/>
      </c>
      <c r="AQ485" t="str">
        <f t="shared" si="14"/>
        <v/>
      </c>
      <c r="AR485" t="str">
        <f>IFERROR(VLOOKUP(AQ485,[1]!Tabla1[[#All],[HdP Cód Nuevo]:[HdP Nombre]],2,FALSE),"")</f>
        <v/>
      </c>
      <c r="AS485" t="str">
        <f t="shared" si="15"/>
        <v/>
      </c>
    </row>
    <row r="486" spans="39:45" x14ac:dyDescent="0.25">
      <c r="AM486" s="7" t="s">
        <v>487</v>
      </c>
      <c r="AO486" s="7" t="str">
        <f>+IFERROR(VLOOKUP(AN486,Tabla1[],2,FALSE),"")</f>
        <v/>
      </c>
      <c r="AP486" t="str">
        <f>+IFERROR(VLOOKUP(AO486,[1]!Tabla_áreas[#Data],3,FALSE),"")</f>
        <v/>
      </c>
      <c r="AQ486" t="str">
        <f t="shared" si="14"/>
        <v/>
      </c>
      <c r="AR486" t="str">
        <f>IFERROR(VLOOKUP(AQ486,[1]!Tabla1[[#All],[HdP Cód Nuevo]:[HdP Nombre]],2,FALSE),"")</f>
        <v/>
      </c>
      <c r="AS486" t="str">
        <f t="shared" si="15"/>
        <v/>
      </c>
    </row>
    <row r="487" spans="39:45" x14ac:dyDescent="0.25">
      <c r="AM487" s="7" t="s">
        <v>488</v>
      </c>
      <c r="AO487" s="7" t="str">
        <f>+IFERROR(VLOOKUP(AN487,Tabla1[],2,FALSE),"")</f>
        <v/>
      </c>
      <c r="AP487" t="str">
        <f>+IFERROR(VLOOKUP(AO487,[1]!Tabla_áreas[#Data],3,FALSE),"")</f>
        <v/>
      </c>
      <c r="AQ487" t="str">
        <f t="shared" si="14"/>
        <v/>
      </c>
      <c r="AR487" t="str">
        <f>IFERROR(VLOOKUP(AQ487,[1]!Tabla1[[#All],[HdP Cód Nuevo]:[HdP Nombre]],2,FALSE),"")</f>
        <v/>
      </c>
      <c r="AS487" t="str">
        <f t="shared" si="15"/>
        <v/>
      </c>
    </row>
    <row r="488" spans="39:45" x14ac:dyDescent="0.25">
      <c r="AM488" s="7" t="s">
        <v>489</v>
      </c>
      <c r="AO488" s="7" t="str">
        <f>+IFERROR(VLOOKUP(AN488,Tabla1[],2,FALSE),"")</f>
        <v/>
      </c>
      <c r="AP488" t="str">
        <f>+IFERROR(VLOOKUP(AO488,[1]!Tabla_áreas[#Data],3,FALSE),"")</f>
        <v/>
      </c>
      <c r="AQ488" t="str">
        <f t="shared" si="14"/>
        <v/>
      </c>
      <c r="AR488" t="str">
        <f>IFERROR(VLOOKUP(AQ488,[1]!Tabla1[[#All],[HdP Cód Nuevo]:[HdP Nombre]],2,FALSE),"")</f>
        <v/>
      </c>
      <c r="AS488" t="str">
        <f t="shared" si="15"/>
        <v/>
      </c>
    </row>
    <row r="489" spans="39:45" x14ac:dyDescent="0.25">
      <c r="AM489" s="7" t="s">
        <v>490</v>
      </c>
      <c r="AO489" s="7" t="str">
        <f>+IFERROR(VLOOKUP(AN489,Tabla1[],2,FALSE),"")</f>
        <v/>
      </c>
      <c r="AP489" t="str">
        <f>+IFERROR(VLOOKUP(AO489,[1]!Tabla_áreas[#Data],3,FALSE),"")</f>
        <v/>
      </c>
      <c r="AQ489" t="str">
        <f t="shared" si="14"/>
        <v/>
      </c>
      <c r="AR489" t="str">
        <f>IFERROR(VLOOKUP(AQ489,[1]!Tabla1[[#All],[HdP Cód Nuevo]:[HdP Nombre]],2,FALSE),"")</f>
        <v/>
      </c>
      <c r="AS489" t="str">
        <f t="shared" si="15"/>
        <v/>
      </c>
    </row>
    <row r="490" spans="39:45" x14ac:dyDescent="0.25">
      <c r="AM490" s="7" t="s">
        <v>491</v>
      </c>
      <c r="AO490" s="7" t="str">
        <f>+IFERROR(VLOOKUP(AN490,Tabla1[],2,FALSE),"")</f>
        <v/>
      </c>
      <c r="AP490" t="str">
        <f>+IFERROR(VLOOKUP(AO490,[1]!Tabla_áreas[#Data],3,FALSE),"")</f>
        <v/>
      </c>
      <c r="AQ490" t="str">
        <f t="shared" si="14"/>
        <v/>
      </c>
      <c r="AR490" t="str">
        <f>IFERROR(VLOOKUP(AQ490,[1]!Tabla1[[#All],[HdP Cód Nuevo]:[HdP Nombre]],2,FALSE),"")</f>
        <v/>
      </c>
      <c r="AS490" t="str">
        <f t="shared" si="15"/>
        <v/>
      </c>
    </row>
    <row r="491" spans="39:45" x14ac:dyDescent="0.25">
      <c r="AM491" s="7" t="s">
        <v>492</v>
      </c>
      <c r="AO491" s="7" t="str">
        <f>+IFERROR(VLOOKUP(AN491,Tabla1[],2,FALSE),"")</f>
        <v/>
      </c>
      <c r="AP491" t="str">
        <f>+IFERROR(VLOOKUP(AO491,[1]!Tabla_áreas[#Data],3,FALSE),"")</f>
        <v/>
      </c>
      <c r="AQ491" t="str">
        <f t="shared" si="14"/>
        <v/>
      </c>
      <c r="AR491" t="str">
        <f>IFERROR(VLOOKUP(AQ491,[1]!Tabla1[[#All],[HdP Cód Nuevo]:[HdP Nombre]],2,FALSE),"")</f>
        <v/>
      </c>
      <c r="AS491" t="str">
        <f t="shared" si="15"/>
        <v/>
      </c>
    </row>
    <row r="492" spans="39:45" x14ac:dyDescent="0.25">
      <c r="AM492" s="7" t="s">
        <v>493</v>
      </c>
      <c r="AO492" s="7" t="str">
        <f>+IFERROR(VLOOKUP(AN492,Tabla1[],2,FALSE),"")</f>
        <v/>
      </c>
      <c r="AP492" t="str">
        <f>+IFERROR(VLOOKUP(AO492,[1]!Tabla_áreas[#Data],3,FALSE),"")</f>
        <v/>
      </c>
      <c r="AQ492" t="str">
        <f t="shared" si="14"/>
        <v/>
      </c>
      <c r="AR492" t="str">
        <f>IFERROR(VLOOKUP(AQ492,[1]!Tabla1[[#All],[HdP Cód Nuevo]:[HdP Nombre]],2,FALSE),"")</f>
        <v/>
      </c>
      <c r="AS492" t="str">
        <f t="shared" si="15"/>
        <v/>
      </c>
    </row>
    <row r="493" spans="39:45" x14ac:dyDescent="0.25">
      <c r="AM493" s="7" t="s">
        <v>494</v>
      </c>
      <c r="AO493" s="7" t="str">
        <f>+IFERROR(VLOOKUP(AN493,Tabla1[],2,FALSE),"")</f>
        <v/>
      </c>
      <c r="AP493" t="str">
        <f>+IFERROR(VLOOKUP(AO493,[1]!Tabla_áreas[#Data],3,FALSE),"")</f>
        <v/>
      </c>
      <c r="AQ493" t="str">
        <f t="shared" si="14"/>
        <v/>
      </c>
      <c r="AR493" t="str">
        <f>IFERROR(VLOOKUP(AQ493,[1]!Tabla1[[#All],[HdP Cód Nuevo]:[HdP Nombre]],2,FALSE),"")</f>
        <v/>
      </c>
      <c r="AS493" t="str">
        <f t="shared" si="15"/>
        <v/>
      </c>
    </row>
    <row r="494" spans="39:45" x14ac:dyDescent="0.25">
      <c r="AM494" s="7" t="s">
        <v>495</v>
      </c>
      <c r="AO494" s="7" t="str">
        <f>+IFERROR(VLOOKUP(AN494,Tabla1[],2,FALSE),"")</f>
        <v/>
      </c>
      <c r="AP494" t="str">
        <f>+IFERROR(VLOOKUP(AO494,[1]!Tabla_áreas[#Data],3,FALSE),"")</f>
        <v/>
      </c>
      <c r="AQ494" t="str">
        <f t="shared" si="14"/>
        <v/>
      </c>
      <c r="AR494" t="str">
        <f>IFERROR(VLOOKUP(AQ494,[1]!Tabla1[[#All],[HdP Cód Nuevo]:[HdP Nombre]],2,FALSE),"")</f>
        <v/>
      </c>
      <c r="AS494" t="str">
        <f t="shared" si="15"/>
        <v/>
      </c>
    </row>
    <row r="495" spans="39:45" x14ac:dyDescent="0.25">
      <c r="AM495" s="7" t="s">
        <v>496</v>
      </c>
      <c r="AO495" s="7" t="str">
        <f>+IFERROR(VLOOKUP(AN495,Tabla1[],2,FALSE),"")</f>
        <v/>
      </c>
      <c r="AP495" t="str">
        <f>+IFERROR(VLOOKUP(AO495,[1]!Tabla_áreas[#Data],3,FALSE),"")</f>
        <v/>
      </c>
      <c r="AQ495" t="str">
        <f t="shared" si="14"/>
        <v/>
      </c>
      <c r="AR495" t="str">
        <f>IFERROR(VLOOKUP(AQ495,[1]!Tabla1[[#All],[HdP Cód Nuevo]:[HdP Nombre]],2,FALSE),"")</f>
        <v/>
      </c>
      <c r="AS495" t="str">
        <f t="shared" si="15"/>
        <v/>
      </c>
    </row>
    <row r="496" spans="39:45" x14ac:dyDescent="0.25">
      <c r="AM496" s="7" t="s">
        <v>497</v>
      </c>
      <c r="AO496" s="7" t="str">
        <f>+IFERROR(VLOOKUP(AN496,Tabla1[],2,FALSE),"")</f>
        <v/>
      </c>
      <c r="AP496" t="str">
        <f>+IFERROR(VLOOKUP(AO496,[1]!Tabla_áreas[#Data],3,FALSE),"")</f>
        <v/>
      </c>
      <c r="AQ496" t="str">
        <f t="shared" si="14"/>
        <v/>
      </c>
      <c r="AR496" t="str">
        <f>IFERROR(VLOOKUP(AQ496,[1]!Tabla1[[#All],[HdP Cód Nuevo]:[HdP Nombre]],2,FALSE),"")</f>
        <v/>
      </c>
      <c r="AS496" t="str">
        <f t="shared" si="15"/>
        <v/>
      </c>
    </row>
    <row r="497" spans="39:45" x14ac:dyDescent="0.25">
      <c r="AM497" s="7" t="s">
        <v>498</v>
      </c>
      <c r="AO497" s="7" t="str">
        <f>+IFERROR(VLOOKUP(AN497,Tabla1[],2,FALSE),"")</f>
        <v/>
      </c>
      <c r="AP497" t="str">
        <f>+IFERROR(VLOOKUP(AO497,[1]!Tabla_áreas[#Data],3,FALSE),"")</f>
        <v/>
      </c>
      <c r="AQ497" t="str">
        <f t="shared" si="14"/>
        <v/>
      </c>
      <c r="AR497" t="str">
        <f>IFERROR(VLOOKUP(AQ497,[1]!Tabla1[[#All],[HdP Cód Nuevo]:[HdP Nombre]],2,FALSE),"")</f>
        <v/>
      </c>
      <c r="AS497" t="str">
        <f t="shared" si="15"/>
        <v/>
      </c>
    </row>
    <row r="498" spans="39:45" x14ac:dyDescent="0.25">
      <c r="AM498" s="7" t="s">
        <v>499</v>
      </c>
      <c r="AO498" s="7" t="str">
        <f>+IFERROR(VLOOKUP(AN498,Tabla1[],2,FALSE),"")</f>
        <v/>
      </c>
      <c r="AP498" t="str">
        <f>+IFERROR(VLOOKUP(AO498,[1]!Tabla_áreas[#Data],3,FALSE),"")</f>
        <v/>
      </c>
      <c r="AQ498" t="str">
        <f t="shared" si="14"/>
        <v/>
      </c>
      <c r="AR498" t="str">
        <f>IFERROR(VLOOKUP(AQ498,[1]!Tabla1[[#All],[HdP Cód Nuevo]:[HdP Nombre]],2,FALSE),"")</f>
        <v/>
      </c>
      <c r="AS498" t="str">
        <f t="shared" si="15"/>
        <v/>
      </c>
    </row>
    <row r="499" spans="39:45" x14ac:dyDescent="0.25">
      <c r="AM499" s="7" t="s">
        <v>500</v>
      </c>
      <c r="AO499" s="7" t="str">
        <f>+IFERROR(VLOOKUP(AN499,Tabla1[],2,FALSE),"")</f>
        <v/>
      </c>
      <c r="AP499" t="str">
        <f>+IFERROR(VLOOKUP(AO499,[1]!Tabla_áreas[#Data],3,FALSE),"")</f>
        <v/>
      </c>
      <c r="AQ499" t="str">
        <f t="shared" si="14"/>
        <v/>
      </c>
      <c r="AR499" t="str">
        <f>IFERROR(VLOOKUP(AQ499,[1]!Tabla1[[#All],[HdP Cód Nuevo]:[HdP Nombre]],2,FALSE),"")</f>
        <v/>
      </c>
      <c r="AS499" t="str">
        <f t="shared" si="15"/>
        <v/>
      </c>
    </row>
    <row r="500" spans="39:45" x14ac:dyDescent="0.25">
      <c r="AM500" s="7" t="s">
        <v>501</v>
      </c>
      <c r="AO500" s="7" t="str">
        <f>+IFERROR(VLOOKUP(AN500,Tabla1[],2,FALSE),"")</f>
        <v/>
      </c>
      <c r="AP500" t="str">
        <f>+IFERROR(VLOOKUP(AO500,[1]!Tabla_áreas[#Data],3,FALSE),"")</f>
        <v/>
      </c>
      <c r="AQ500" t="str">
        <f t="shared" si="14"/>
        <v/>
      </c>
      <c r="AR500" t="str">
        <f>IFERROR(VLOOKUP(AQ500,[1]!Tabla1[[#All],[HdP Cód Nuevo]:[HdP Nombre]],2,FALSE),"")</f>
        <v/>
      </c>
      <c r="AS500" t="str">
        <f t="shared" si="15"/>
        <v/>
      </c>
    </row>
    <row r="501" spans="39:45" x14ac:dyDescent="0.25">
      <c r="AM501" s="7" t="s">
        <v>502</v>
      </c>
      <c r="AO501" s="7" t="str">
        <f>+IFERROR(VLOOKUP(AN501,Tabla1[],2,FALSE),"")</f>
        <v/>
      </c>
      <c r="AP501" t="str">
        <f>+IFERROR(VLOOKUP(AO501,[1]!Tabla_áreas[#Data],3,FALSE),"")</f>
        <v/>
      </c>
      <c r="AQ501" t="str">
        <f t="shared" si="14"/>
        <v/>
      </c>
      <c r="AR501" t="str">
        <f>IFERROR(VLOOKUP(AQ501,[1]!Tabla1[[#All],[HdP Cód Nuevo]:[HdP Nombre]],2,FALSE),"")</f>
        <v/>
      </c>
      <c r="AS501" t="str">
        <f t="shared" si="15"/>
        <v/>
      </c>
    </row>
    <row r="502" spans="39:45" x14ac:dyDescent="0.25">
      <c r="AM502" s="7" t="s">
        <v>503</v>
      </c>
      <c r="AO502" s="7" t="str">
        <f>+IFERROR(VLOOKUP(AN502,Tabla1[],2,FALSE),"")</f>
        <v/>
      </c>
      <c r="AP502" t="str">
        <f>+IFERROR(VLOOKUP(AO502,[1]!Tabla_áreas[#Data],3,FALSE),"")</f>
        <v/>
      </c>
      <c r="AQ502" t="str">
        <f t="shared" si="14"/>
        <v/>
      </c>
      <c r="AR502" t="str">
        <f>IFERROR(VLOOKUP(AQ502,[1]!Tabla1[[#All],[HdP Cód Nuevo]:[HdP Nombre]],2,FALSE),"")</f>
        <v/>
      </c>
      <c r="AS502" t="str">
        <f t="shared" si="15"/>
        <v/>
      </c>
    </row>
    <row r="503" spans="39:45" x14ac:dyDescent="0.25">
      <c r="AM503" s="7" t="s">
        <v>504</v>
      </c>
      <c r="AO503" s="7" t="str">
        <f>+IFERROR(VLOOKUP(AN503,Tabla1[],2,FALSE),"")</f>
        <v/>
      </c>
      <c r="AP503" t="str">
        <f>+IFERROR(VLOOKUP(AO503,[1]!Tabla_áreas[#Data],3,FALSE),"")</f>
        <v/>
      </c>
      <c r="AQ503" t="str">
        <f t="shared" si="14"/>
        <v/>
      </c>
      <c r="AR503" t="str">
        <f>IFERROR(VLOOKUP(AQ503,[1]!Tabla1[[#All],[HdP Cód Nuevo]:[HdP Nombre]],2,FALSE),"")</f>
        <v/>
      </c>
      <c r="AS503" t="str">
        <f t="shared" si="15"/>
        <v/>
      </c>
    </row>
    <row r="504" spans="39:45" x14ac:dyDescent="0.25">
      <c r="AM504" s="7" t="s">
        <v>505</v>
      </c>
      <c r="AO504" s="7" t="str">
        <f>+IFERROR(VLOOKUP(AN504,Tabla1[],2,FALSE),"")</f>
        <v/>
      </c>
      <c r="AP504" t="str">
        <f>+IFERROR(VLOOKUP(AO504,[1]!Tabla_áreas[#Data],3,FALSE),"")</f>
        <v/>
      </c>
      <c r="AQ504" t="str">
        <f t="shared" si="14"/>
        <v/>
      </c>
      <c r="AR504" t="str">
        <f>IFERROR(VLOOKUP(AQ504,[1]!Tabla1[[#All],[HdP Cód Nuevo]:[HdP Nombre]],2,FALSE),"")</f>
        <v/>
      </c>
      <c r="AS504" t="str">
        <f t="shared" si="15"/>
        <v/>
      </c>
    </row>
    <row r="505" spans="39:45" x14ac:dyDescent="0.25">
      <c r="AM505" s="7" t="s">
        <v>506</v>
      </c>
      <c r="AO505" s="7" t="str">
        <f>+IFERROR(VLOOKUP(AN505,Tabla1[],2,FALSE),"")</f>
        <v/>
      </c>
      <c r="AP505" t="str">
        <f>+IFERROR(VLOOKUP(AO505,[1]!Tabla_áreas[#Data],3,FALSE),"")</f>
        <v/>
      </c>
      <c r="AQ505" t="str">
        <f t="shared" si="14"/>
        <v/>
      </c>
      <c r="AR505" t="str">
        <f>IFERROR(VLOOKUP(AQ505,[1]!Tabla1[[#All],[HdP Cód Nuevo]:[HdP Nombre]],2,FALSE),"")</f>
        <v/>
      </c>
      <c r="AS505" t="str">
        <f t="shared" si="15"/>
        <v/>
      </c>
    </row>
    <row r="506" spans="39:45" x14ac:dyDescent="0.25">
      <c r="AM506" s="7" t="s">
        <v>507</v>
      </c>
      <c r="AO506" s="7" t="str">
        <f>+IFERROR(VLOOKUP(AN506,Tabla1[],2,FALSE),"")</f>
        <v/>
      </c>
      <c r="AP506" t="str">
        <f>+IFERROR(VLOOKUP(AO506,[1]!Tabla_áreas[#Data],3,FALSE),"")</f>
        <v/>
      </c>
      <c r="AQ506" t="str">
        <f t="shared" si="14"/>
        <v/>
      </c>
      <c r="AR506" t="str">
        <f>IFERROR(VLOOKUP(AQ506,[1]!Tabla1[[#All],[HdP Cód Nuevo]:[HdP Nombre]],2,FALSE),"")</f>
        <v/>
      </c>
      <c r="AS506" t="str">
        <f t="shared" si="15"/>
        <v/>
      </c>
    </row>
    <row r="507" spans="39:45" x14ac:dyDescent="0.25">
      <c r="AM507" s="7" t="s">
        <v>508</v>
      </c>
      <c r="AO507" s="7" t="str">
        <f>+IFERROR(VLOOKUP(AN507,Tabla1[],2,FALSE),"")</f>
        <v/>
      </c>
      <c r="AP507" t="str">
        <f>+IFERROR(VLOOKUP(AO507,[1]!Tabla_áreas[#Data],3,FALSE),"")</f>
        <v/>
      </c>
      <c r="AQ507" t="str">
        <f t="shared" si="14"/>
        <v/>
      </c>
      <c r="AR507" t="str">
        <f>IFERROR(VLOOKUP(AQ507,[1]!Tabla1[[#All],[HdP Cód Nuevo]:[HdP Nombre]],2,FALSE),"")</f>
        <v/>
      </c>
      <c r="AS507" t="str">
        <f t="shared" si="15"/>
        <v/>
      </c>
    </row>
    <row r="508" spans="39:45" x14ac:dyDescent="0.25">
      <c r="AM508" s="7" t="s">
        <v>509</v>
      </c>
      <c r="AO508" s="7" t="str">
        <f>+IFERROR(VLOOKUP(AN508,Tabla1[],2,FALSE),"")</f>
        <v/>
      </c>
      <c r="AP508" t="str">
        <f>+IFERROR(VLOOKUP(AO508,[1]!Tabla_áreas[#Data],3,FALSE),"")</f>
        <v/>
      </c>
      <c r="AQ508" t="str">
        <f t="shared" si="14"/>
        <v/>
      </c>
      <c r="AR508" t="str">
        <f>IFERROR(VLOOKUP(AQ508,[1]!Tabla1[[#All],[HdP Cód Nuevo]:[HdP Nombre]],2,FALSE),"")</f>
        <v/>
      </c>
      <c r="AS508" t="str">
        <f t="shared" si="15"/>
        <v/>
      </c>
    </row>
    <row r="509" spans="39:45" x14ac:dyDescent="0.25">
      <c r="AM509" s="7"/>
      <c r="AO509" s="7" t="str">
        <f>+IFERROR(VLOOKUP(AN509,Tabla1[],2,FALSE),"")</f>
        <v/>
      </c>
      <c r="AP509" t="str">
        <f>+IFERROR(VLOOKUP(AO509,[1]!Tabla_áreas[#Data],3,FALSE),"")</f>
        <v/>
      </c>
      <c r="AQ509" t="str">
        <f t="shared" si="14"/>
        <v/>
      </c>
      <c r="AR509" t="str">
        <f>IFERROR(VLOOKUP(AQ509,[1]!Tabla1[[#All],[HdP Cód Nuevo]:[HdP Nombre]],2,FALSE),"")</f>
        <v/>
      </c>
      <c r="AS509" t="str">
        <f t="shared" si="15"/>
        <v/>
      </c>
    </row>
    <row r="510" spans="39:45" x14ac:dyDescent="0.25">
      <c r="AM510" s="7"/>
      <c r="AO510" s="7" t="str">
        <f>+IFERROR(VLOOKUP(AN510,Tabla1[],2,FALSE),"")</f>
        <v/>
      </c>
      <c r="AP510" t="str">
        <f>+IFERROR(VLOOKUP(AO510,[1]!Tabla_áreas[#Data],3,FALSE),"")</f>
        <v/>
      </c>
      <c r="AQ510" t="str">
        <f t="shared" si="14"/>
        <v/>
      </c>
      <c r="AR510" t="str">
        <f>IFERROR(VLOOKUP(AQ510,[1]!Tabla1[[#All],[HdP Cód Nuevo]:[HdP Nombre]],2,FALSE),"")</f>
        <v/>
      </c>
      <c r="AS510" t="str">
        <f t="shared" si="15"/>
        <v/>
      </c>
    </row>
    <row r="511" spans="39:45" x14ac:dyDescent="0.25">
      <c r="AM511" s="7"/>
      <c r="AO511" s="7" t="str">
        <f>+IFERROR(VLOOKUP(AN511,Tabla1[],2,FALSE),"")</f>
        <v/>
      </c>
      <c r="AP511" t="str">
        <f>+IFERROR(VLOOKUP(AO511,[1]!Tabla_áreas[#Data],3,FALSE),"")</f>
        <v/>
      </c>
      <c r="AQ511" t="str">
        <f t="shared" si="14"/>
        <v/>
      </c>
      <c r="AR511" t="str">
        <f>IFERROR(VLOOKUP(AQ511,[1]!Tabla1[[#All],[HdP Cód Nuevo]:[HdP Nombre]],2,FALSE),"")</f>
        <v/>
      </c>
      <c r="AS511" t="str">
        <f t="shared" si="15"/>
        <v/>
      </c>
    </row>
    <row r="512" spans="39:45" x14ac:dyDescent="0.25">
      <c r="AM512" s="7"/>
      <c r="AO512" s="7" t="str">
        <f>+IFERROR(VLOOKUP(AN512,Tabla1[],2,FALSE),"")</f>
        <v/>
      </c>
      <c r="AP512" t="str">
        <f>+IFERROR(VLOOKUP(AO512,[1]!Tabla_áreas[#Data],3,FALSE),"")</f>
        <v/>
      </c>
      <c r="AQ512" t="str">
        <f t="shared" si="14"/>
        <v/>
      </c>
      <c r="AR512" t="str">
        <f>IFERROR(VLOOKUP(AQ512,[1]!Tabla1[[#All],[HdP Cód Nuevo]:[HdP Nombre]],2,FALSE),"")</f>
        <v/>
      </c>
      <c r="AS512" t="str">
        <f t="shared" si="15"/>
        <v/>
      </c>
    </row>
    <row r="513" spans="39:45" x14ac:dyDescent="0.25">
      <c r="AM513" s="7"/>
      <c r="AO513" s="7" t="str">
        <f>+IFERROR(VLOOKUP(AN513,Tabla1[],2,FALSE),"")</f>
        <v/>
      </c>
      <c r="AP513" t="str">
        <f>+IFERROR(VLOOKUP(AO513,[1]!Tabla_áreas[#Data],3,FALSE),"")</f>
        <v/>
      </c>
      <c r="AQ513" t="str">
        <f t="shared" si="14"/>
        <v/>
      </c>
      <c r="AR513" t="str">
        <f>IFERROR(VLOOKUP(AQ513,[1]!Tabla1[[#All],[HdP Cód Nuevo]:[HdP Nombre]],2,FALSE),"")</f>
        <v/>
      </c>
      <c r="AS513" t="str">
        <f t="shared" si="15"/>
        <v/>
      </c>
    </row>
    <row r="514" spans="39:45" x14ac:dyDescent="0.25">
      <c r="AM514" s="7"/>
      <c r="AO514" s="7" t="str">
        <f>+IFERROR(VLOOKUP(AN514,Tabla1[],2,FALSE),"")</f>
        <v/>
      </c>
      <c r="AP514" t="str">
        <f>+IFERROR(VLOOKUP(AO514,[1]!Tabla_áreas[#Data],3,FALSE),"")</f>
        <v/>
      </c>
      <c r="AQ514" t="str">
        <f t="shared" si="14"/>
        <v/>
      </c>
      <c r="AR514" t="str">
        <f>IFERROR(VLOOKUP(AQ514,[1]!Tabla1[[#All],[HdP Cód Nuevo]:[HdP Nombre]],2,FALSE),"")</f>
        <v/>
      </c>
      <c r="AS514" t="str">
        <f t="shared" si="15"/>
        <v/>
      </c>
    </row>
    <row r="515" spans="39:45" x14ac:dyDescent="0.25">
      <c r="AM515" s="7"/>
      <c r="AO515" s="7" t="str">
        <f>+IFERROR(VLOOKUP(AN515,Tabla1[],2,FALSE),"")</f>
        <v/>
      </c>
      <c r="AP515" t="str">
        <f>+IFERROR(VLOOKUP(AO515,[1]!Tabla_áreas[#Data],3,FALSE),"")</f>
        <v/>
      </c>
      <c r="AQ515" t="str">
        <f t="shared" si="14"/>
        <v/>
      </c>
      <c r="AR515" t="str">
        <f>IFERROR(VLOOKUP(AQ515,[1]!Tabla1[[#All],[HdP Cód Nuevo]:[HdP Nombre]],2,FALSE),"")</f>
        <v/>
      </c>
      <c r="AS515" t="str">
        <f t="shared" si="15"/>
        <v/>
      </c>
    </row>
    <row r="516" spans="39:45" x14ac:dyDescent="0.25">
      <c r="AM516" s="7"/>
      <c r="AO516" s="7" t="str">
        <f>+IFERROR(VLOOKUP(AN516,Tabla1[],2,FALSE),"")</f>
        <v/>
      </c>
      <c r="AP516" t="str">
        <f>+IFERROR(VLOOKUP(AO516,[1]!Tabla_áreas[#Data],3,FALSE),"")</f>
        <v/>
      </c>
      <c r="AQ516" t="str">
        <f t="shared" si="14"/>
        <v/>
      </c>
      <c r="AR516" t="str">
        <f>IFERROR(VLOOKUP(AQ516,[1]!Tabla1[[#All],[HdP Cód Nuevo]:[HdP Nombre]],2,FALSE),"")</f>
        <v/>
      </c>
      <c r="AS516" t="str">
        <f t="shared" si="15"/>
        <v/>
      </c>
    </row>
    <row r="517" spans="39:45" x14ac:dyDescent="0.25">
      <c r="AM517" s="7"/>
      <c r="AO517" s="7" t="str">
        <f>+IFERROR(VLOOKUP(AN517,Tabla1[],2,FALSE),"")</f>
        <v/>
      </c>
      <c r="AP517" t="str">
        <f>+IFERROR(VLOOKUP(AO517,[1]!Tabla_áreas[#Data],3,FALSE),"")</f>
        <v/>
      </c>
      <c r="AQ517" t="str">
        <f t="shared" si="14"/>
        <v/>
      </c>
      <c r="AR517" t="str">
        <f>IFERROR(VLOOKUP(AQ517,[1]!Tabla1[[#All],[HdP Cód Nuevo]:[HdP Nombre]],2,FALSE),"")</f>
        <v/>
      </c>
      <c r="AS517" t="str">
        <f t="shared" si="15"/>
        <v/>
      </c>
    </row>
    <row r="518" spans="39:45" x14ac:dyDescent="0.25">
      <c r="AM518" s="7"/>
      <c r="AO518" s="7" t="str">
        <f>+IFERROR(VLOOKUP(AN518,Tabla1[],2,FALSE),"")</f>
        <v/>
      </c>
      <c r="AP518" t="str">
        <f>+IFERROR(VLOOKUP(AO518,[1]!Tabla_áreas[#Data],3,FALSE),"")</f>
        <v/>
      </c>
      <c r="AQ518" t="str">
        <f t="shared" si="14"/>
        <v/>
      </c>
      <c r="AR518" t="str">
        <f>IFERROR(VLOOKUP(AQ518,[1]!Tabla1[[#All],[HdP Cód Nuevo]:[HdP Nombre]],2,FALSE),"")</f>
        <v/>
      </c>
      <c r="AS518" t="str">
        <f t="shared" si="15"/>
        <v/>
      </c>
    </row>
    <row r="519" spans="39:45" x14ac:dyDescent="0.25">
      <c r="AM519" s="7"/>
      <c r="AO519" s="7" t="str">
        <f>+IFERROR(VLOOKUP(AN519,Tabla1[],2,FALSE),"")</f>
        <v/>
      </c>
      <c r="AP519" t="str">
        <f>+IFERROR(VLOOKUP(AO519,[1]!Tabla_áreas[#Data],3,FALSE),"")</f>
        <v/>
      </c>
      <c r="AQ519" t="str">
        <f t="shared" si="14"/>
        <v/>
      </c>
      <c r="AR519" t="str">
        <f>IFERROR(VLOOKUP(AQ519,[1]!Tabla1[[#All],[HdP Cód Nuevo]:[HdP Nombre]],2,FALSE),"")</f>
        <v/>
      </c>
      <c r="AS519" t="str">
        <f t="shared" si="15"/>
        <v/>
      </c>
    </row>
    <row r="520" spans="39:45" x14ac:dyDescent="0.25">
      <c r="AM520" s="7"/>
      <c r="AO520" s="7" t="str">
        <f>+IFERROR(VLOOKUP(AN520,Tabla1[],2,FALSE),"")</f>
        <v/>
      </c>
      <c r="AP520" t="str">
        <f>+IFERROR(VLOOKUP(AO520,[1]!Tabla_áreas[#Data],3,FALSE),"")</f>
        <v/>
      </c>
      <c r="AQ520" t="str">
        <f t="shared" si="14"/>
        <v/>
      </c>
      <c r="AR520" t="str">
        <f>IFERROR(VLOOKUP(AQ520,[1]!Tabla1[[#All],[HdP Cód Nuevo]:[HdP Nombre]],2,FALSE),"")</f>
        <v/>
      </c>
      <c r="AS520" t="str">
        <f t="shared" si="15"/>
        <v/>
      </c>
    </row>
    <row r="521" spans="39:45" x14ac:dyDescent="0.25">
      <c r="AM521" s="7"/>
      <c r="AO521" s="7" t="str">
        <f>+IFERROR(VLOOKUP(AN521,Tabla1[],2,FALSE),"")</f>
        <v/>
      </c>
      <c r="AP521" t="str">
        <f>+IFERROR(VLOOKUP(AO521,[1]!Tabla_áreas[#Data],3,FALSE),"")</f>
        <v/>
      </c>
      <c r="AQ521" t="str">
        <f t="shared" si="14"/>
        <v/>
      </c>
      <c r="AR521" t="str">
        <f>IFERROR(VLOOKUP(AQ521,[1]!Tabla1[[#All],[HdP Cód Nuevo]:[HdP Nombre]],2,FALSE),"")</f>
        <v/>
      </c>
      <c r="AS521" t="str">
        <f t="shared" si="15"/>
        <v/>
      </c>
    </row>
    <row r="522" spans="39:45" x14ac:dyDescent="0.25">
      <c r="AM522" s="7"/>
      <c r="AO522" s="7" t="str">
        <f>+IFERROR(VLOOKUP(AN522,Tabla1[],2,FALSE),"")</f>
        <v/>
      </c>
      <c r="AP522" t="str">
        <f>+IFERROR(VLOOKUP(AO522,[1]!Tabla_áreas[#Data],3,FALSE),"")</f>
        <v/>
      </c>
      <c r="AQ522" t="str">
        <f t="shared" ref="AQ522:AQ585" si="16">IF(AO522="","",AO522&amp;"-"&amp;RIGHT(AN522,5))</f>
        <v/>
      </c>
      <c r="AR522" t="str">
        <f>IFERROR(VLOOKUP(AQ522,[1]!Tabla1[[#All],[HdP Cód Nuevo]:[HdP Nombre]],2,FALSE),"")</f>
        <v/>
      </c>
      <c r="AS522" t="str">
        <f t="shared" ref="AS522:AS585" si="17">IF(AO522="","",$AN$4&amp;AP522&amp;"\"&amp;AQ522&amp;" "&amp;AR522&amp;$AN$5)</f>
        <v/>
      </c>
    </row>
    <row r="523" spans="39:45" x14ac:dyDescent="0.25">
      <c r="AM523" s="7"/>
      <c r="AO523" s="7" t="str">
        <f>+IFERROR(VLOOKUP(AN523,Tabla1[],2,FALSE),"")</f>
        <v/>
      </c>
      <c r="AP523" t="str">
        <f>+IFERROR(VLOOKUP(AO523,[1]!Tabla_áreas[#Data],3,FALSE),"")</f>
        <v/>
      </c>
      <c r="AQ523" t="str">
        <f t="shared" si="16"/>
        <v/>
      </c>
      <c r="AR523" t="str">
        <f>IFERROR(VLOOKUP(AQ523,[1]!Tabla1[[#All],[HdP Cód Nuevo]:[HdP Nombre]],2,FALSE),"")</f>
        <v/>
      </c>
      <c r="AS523" t="str">
        <f t="shared" si="17"/>
        <v/>
      </c>
    </row>
    <row r="524" spans="39:45" x14ac:dyDescent="0.25">
      <c r="AM524" s="7"/>
      <c r="AO524" s="7" t="str">
        <f>+IFERROR(VLOOKUP(AN524,Tabla1[],2,FALSE),"")</f>
        <v/>
      </c>
      <c r="AP524" t="str">
        <f>+IFERROR(VLOOKUP(AO524,[1]!Tabla_áreas[#Data],3,FALSE),"")</f>
        <v/>
      </c>
      <c r="AQ524" t="str">
        <f t="shared" si="16"/>
        <v/>
      </c>
      <c r="AR524" t="str">
        <f>IFERROR(VLOOKUP(AQ524,[1]!Tabla1[[#All],[HdP Cód Nuevo]:[HdP Nombre]],2,FALSE),"")</f>
        <v/>
      </c>
      <c r="AS524" t="str">
        <f t="shared" si="17"/>
        <v/>
      </c>
    </row>
    <row r="525" spans="39:45" x14ac:dyDescent="0.25">
      <c r="AM525" s="7"/>
      <c r="AO525" s="7" t="str">
        <f>+IFERROR(VLOOKUP(AN525,Tabla1[],2,FALSE),"")</f>
        <v/>
      </c>
      <c r="AP525" t="str">
        <f>+IFERROR(VLOOKUP(AO525,[1]!Tabla_áreas[#Data],3,FALSE),"")</f>
        <v/>
      </c>
      <c r="AQ525" t="str">
        <f t="shared" si="16"/>
        <v/>
      </c>
      <c r="AR525" t="str">
        <f>IFERROR(VLOOKUP(AQ525,[1]!Tabla1[[#All],[HdP Cód Nuevo]:[HdP Nombre]],2,FALSE),"")</f>
        <v/>
      </c>
      <c r="AS525" t="str">
        <f t="shared" si="17"/>
        <v/>
      </c>
    </row>
    <row r="526" spans="39:45" x14ac:dyDescent="0.25">
      <c r="AM526" s="7"/>
      <c r="AO526" s="7" t="str">
        <f>+IFERROR(VLOOKUP(AN526,Tabla1[],2,FALSE),"")</f>
        <v/>
      </c>
      <c r="AP526" t="str">
        <f>+IFERROR(VLOOKUP(AO526,[1]!Tabla_áreas[#Data],3,FALSE),"")</f>
        <v/>
      </c>
      <c r="AQ526" t="str">
        <f t="shared" si="16"/>
        <v/>
      </c>
      <c r="AR526" t="str">
        <f>IFERROR(VLOOKUP(AQ526,[1]!Tabla1[[#All],[HdP Cód Nuevo]:[HdP Nombre]],2,FALSE),"")</f>
        <v/>
      </c>
      <c r="AS526" t="str">
        <f t="shared" si="17"/>
        <v/>
      </c>
    </row>
    <row r="527" spans="39:45" x14ac:dyDescent="0.25">
      <c r="AM527" s="7"/>
      <c r="AO527" s="7" t="str">
        <f>+IFERROR(VLOOKUP(AN527,Tabla1[],2,FALSE),"")</f>
        <v/>
      </c>
      <c r="AP527" t="str">
        <f>+IFERROR(VLOOKUP(AO527,[1]!Tabla_áreas[#Data],3,FALSE),"")</f>
        <v/>
      </c>
      <c r="AQ527" t="str">
        <f t="shared" si="16"/>
        <v/>
      </c>
      <c r="AR527" t="str">
        <f>IFERROR(VLOOKUP(AQ527,[1]!Tabla1[[#All],[HdP Cód Nuevo]:[HdP Nombre]],2,FALSE),"")</f>
        <v/>
      </c>
      <c r="AS527" t="str">
        <f t="shared" si="17"/>
        <v/>
      </c>
    </row>
    <row r="528" spans="39:45" x14ac:dyDescent="0.25">
      <c r="AM528" s="7"/>
      <c r="AO528" s="7" t="str">
        <f>+IFERROR(VLOOKUP(AN528,Tabla1[],2,FALSE),"")</f>
        <v/>
      </c>
      <c r="AP528" t="str">
        <f>+IFERROR(VLOOKUP(AO528,[1]!Tabla_áreas[#Data],3,FALSE),"")</f>
        <v/>
      </c>
      <c r="AQ528" t="str">
        <f t="shared" si="16"/>
        <v/>
      </c>
      <c r="AR528" t="str">
        <f>IFERROR(VLOOKUP(AQ528,[1]!Tabla1[[#All],[HdP Cód Nuevo]:[HdP Nombre]],2,FALSE),"")</f>
        <v/>
      </c>
      <c r="AS528" t="str">
        <f t="shared" si="17"/>
        <v/>
      </c>
    </row>
    <row r="529" spans="39:45" x14ac:dyDescent="0.25">
      <c r="AM529" s="7"/>
      <c r="AO529" s="7" t="str">
        <f>+IFERROR(VLOOKUP(AN529,Tabla1[],2,FALSE),"")</f>
        <v/>
      </c>
      <c r="AP529" t="str">
        <f>+IFERROR(VLOOKUP(AO529,[1]!Tabla_áreas[#Data],3,FALSE),"")</f>
        <v/>
      </c>
      <c r="AQ529" t="str">
        <f t="shared" si="16"/>
        <v/>
      </c>
      <c r="AR529" t="str">
        <f>IFERROR(VLOOKUP(AQ529,[1]!Tabla1[[#All],[HdP Cód Nuevo]:[HdP Nombre]],2,FALSE),"")</f>
        <v/>
      </c>
      <c r="AS529" t="str">
        <f t="shared" si="17"/>
        <v/>
      </c>
    </row>
    <row r="530" spans="39:45" x14ac:dyDescent="0.25">
      <c r="AM530" s="7"/>
      <c r="AO530" s="7" t="str">
        <f>+IFERROR(VLOOKUP(AN530,Tabla1[],2,FALSE),"")</f>
        <v/>
      </c>
      <c r="AP530" t="str">
        <f>+IFERROR(VLOOKUP(AO530,[1]!Tabla_áreas[#Data],3,FALSE),"")</f>
        <v/>
      </c>
      <c r="AQ530" t="str">
        <f t="shared" si="16"/>
        <v/>
      </c>
      <c r="AR530" t="str">
        <f>IFERROR(VLOOKUP(AQ530,[1]!Tabla1[[#All],[HdP Cód Nuevo]:[HdP Nombre]],2,FALSE),"")</f>
        <v/>
      </c>
      <c r="AS530" t="str">
        <f t="shared" si="17"/>
        <v/>
      </c>
    </row>
    <row r="531" spans="39:45" x14ac:dyDescent="0.25">
      <c r="AM531" s="7"/>
      <c r="AO531" s="7" t="str">
        <f>+IFERROR(VLOOKUP(AN531,Tabla1[],2,FALSE),"")</f>
        <v/>
      </c>
      <c r="AP531" t="str">
        <f>+IFERROR(VLOOKUP(AO531,[1]!Tabla_áreas[#Data],3,FALSE),"")</f>
        <v/>
      </c>
      <c r="AQ531" t="str">
        <f t="shared" si="16"/>
        <v/>
      </c>
      <c r="AR531" t="str">
        <f>IFERROR(VLOOKUP(AQ531,[1]!Tabla1[[#All],[HdP Cód Nuevo]:[HdP Nombre]],2,FALSE),"")</f>
        <v/>
      </c>
      <c r="AS531" t="str">
        <f t="shared" si="17"/>
        <v/>
      </c>
    </row>
    <row r="532" spans="39:45" x14ac:dyDescent="0.25">
      <c r="AM532" s="7"/>
      <c r="AO532" s="7" t="str">
        <f>+IFERROR(VLOOKUP(AN532,Tabla1[],2,FALSE),"")</f>
        <v/>
      </c>
      <c r="AP532" t="str">
        <f>+IFERROR(VLOOKUP(AO532,[1]!Tabla_áreas[#Data],3,FALSE),"")</f>
        <v/>
      </c>
      <c r="AQ532" t="str">
        <f t="shared" si="16"/>
        <v/>
      </c>
      <c r="AR532" t="str">
        <f>IFERROR(VLOOKUP(AQ532,[1]!Tabla1[[#All],[HdP Cód Nuevo]:[HdP Nombre]],2,FALSE),"")</f>
        <v/>
      </c>
      <c r="AS532" t="str">
        <f t="shared" si="17"/>
        <v/>
      </c>
    </row>
    <row r="533" spans="39:45" x14ac:dyDescent="0.25">
      <c r="AM533" s="7"/>
      <c r="AO533" s="7" t="str">
        <f>+IFERROR(VLOOKUP(AN533,Tabla1[],2,FALSE),"")</f>
        <v/>
      </c>
      <c r="AP533" t="str">
        <f>+IFERROR(VLOOKUP(AO533,[1]!Tabla_áreas[#Data],3,FALSE),"")</f>
        <v/>
      </c>
      <c r="AQ533" t="str">
        <f t="shared" si="16"/>
        <v/>
      </c>
      <c r="AR533" t="str">
        <f>IFERROR(VLOOKUP(AQ533,[1]!Tabla1[[#All],[HdP Cód Nuevo]:[HdP Nombre]],2,FALSE),"")</f>
        <v/>
      </c>
      <c r="AS533" t="str">
        <f t="shared" si="17"/>
        <v/>
      </c>
    </row>
    <row r="534" spans="39:45" x14ac:dyDescent="0.25">
      <c r="AM534" s="7"/>
      <c r="AO534" s="7" t="str">
        <f>+IFERROR(VLOOKUP(AN534,Tabla1[],2,FALSE),"")</f>
        <v/>
      </c>
      <c r="AP534" t="str">
        <f>+IFERROR(VLOOKUP(AO534,[1]!Tabla_áreas[#Data],3,FALSE),"")</f>
        <v/>
      </c>
      <c r="AQ534" t="str">
        <f t="shared" si="16"/>
        <v/>
      </c>
      <c r="AR534" t="str">
        <f>IFERROR(VLOOKUP(AQ534,[1]!Tabla1[[#All],[HdP Cód Nuevo]:[HdP Nombre]],2,FALSE),"")</f>
        <v/>
      </c>
      <c r="AS534" t="str">
        <f t="shared" si="17"/>
        <v/>
      </c>
    </row>
    <row r="535" spans="39:45" x14ac:dyDescent="0.25">
      <c r="AM535" s="7"/>
      <c r="AO535" s="7" t="str">
        <f>+IFERROR(VLOOKUP(AN535,Tabla1[],2,FALSE),"")</f>
        <v/>
      </c>
      <c r="AP535" t="str">
        <f>+IFERROR(VLOOKUP(AO535,[1]!Tabla_áreas[#Data],3,FALSE),"")</f>
        <v/>
      </c>
      <c r="AQ535" t="str">
        <f t="shared" si="16"/>
        <v/>
      </c>
      <c r="AR535" t="str">
        <f>IFERROR(VLOOKUP(AQ535,[1]!Tabla1[[#All],[HdP Cód Nuevo]:[HdP Nombre]],2,FALSE),"")</f>
        <v/>
      </c>
      <c r="AS535" t="str">
        <f t="shared" si="17"/>
        <v/>
      </c>
    </row>
    <row r="536" spans="39:45" x14ac:dyDescent="0.25">
      <c r="AM536" s="7"/>
      <c r="AO536" s="7" t="str">
        <f>+IFERROR(VLOOKUP(AN536,Tabla1[],2,FALSE),"")</f>
        <v/>
      </c>
      <c r="AP536" t="str">
        <f>+IFERROR(VLOOKUP(AO536,[1]!Tabla_áreas[#Data],3,FALSE),"")</f>
        <v/>
      </c>
      <c r="AQ536" t="str">
        <f t="shared" si="16"/>
        <v/>
      </c>
      <c r="AR536" t="str">
        <f>IFERROR(VLOOKUP(AQ536,[1]!Tabla1[[#All],[HdP Cód Nuevo]:[HdP Nombre]],2,FALSE),"")</f>
        <v/>
      </c>
      <c r="AS536" t="str">
        <f t="shared" si="17"/>
        <v/>
      </c>
    </row>
    <row r="537" spans="39:45" x14ac:dyDescent="0.25">
      <c r="AM537" s="7"/>
      <c r="AO537" s="7" t="str">
        <f>+IFERROR(VLOOKUP(AN537,Tabla1[],2,FALSE),"")</f>
        <v/>
      </c>
      <c r="AP537" t="str">
        <f>+IFERROR(VLOOKUP(AO537,[1]!Tabla_áreas[#Data],3,FALSE),"")</f>
        <v/>
      </c>
      <c r="AQ537" t="str">
        <f t="shared" si="16"/>
        <v/>
      </c>
      <c r="AR537" t="str">
        <f>IFERROR(VLOOKUP(AQ537,[1]!Tabla1[[#All],[HdP Cód Nuevo]:[HdP Nombre]],2,FALSE),"")</f>
        <v/>
      </c>
      <c r="AS537" t="str">
        <f t="shared" si="17"/>
        <v/>
      </c>
    </row>
    <row r="538" spans="39:45" x14ac:dyDescent="0.25">
      <c r="AM538" s="7"/>
      <c r="AO538" s="7" t="str">
        <f>+IFERROR(VLOOKUP(AN538,Tabla1[],2,FALSE),"")</f>
        <v/>
      </c>
      <c r="AP538" t="str">
        <f>+IFERROR(VLOOKUP(AO538,[1]!Tabla_áreas[#Data],3,FALSE),"")</f>
        <v/>
      </c>
      <c r="AQ538" t="str">
        <f t="shared" si="16"/>
        <v/>
      </c>
      <c r="AR538" t="str">
        <f>IFERROR(VLOOKUP(AQ538,[1]!Tabla1[[#All],[HdP Cód Nuevo]:[HdP Nombre]],2,FALSE),"")</f>
        <v/>
      </c>
      <c r="AS538" t="str">
        <f t="shared" si="17"/>
        <v/>
      </c>
    </row>
    <row r="539" spans="39:45" x14ac:dyDescent="0.25">
      <c r="AM539" s="7"/>
      <c r="AO539" s="7" t="str">
        <f>+IFERROR(VLOOKUP(AN539,Tabla1[],2,FALSE),"")</f>
        <v/>
      </c>
      <c r="AP539" t="str">
        <f>+IFERROR(VLOOKUP(AO539,[1]!Tabla_áreas[#Data],3,FALSE),"")</f>
        <v/>
      </c>
      <c r="AQ539" t="str">
        <f t="shared" si="16"/>
        <v/>
      </c>
      <c r="AR539" t="str">
        <f>IFERROR(VLOOKUP(AQ539,[1]!Tabla1[[#All],[HdP Cód Nuevo]:[HdP Nombre]],2,FALSE),"")</f>
        <v/>
      </c>
      <c r="AS539" t="str">
        <f t="shared" si="17"/>
        <v/>
      </c>
    </row>
    <row r="540" spans="39:45" x14ac:dyDescent="0.25">
      <c r="AM540" s="7"/>
      <c r="AO540" s="7" t="str">
        <f>+IFERROR(VLOOKUP(AN540,Tabla1[],2,FALSE),"")</f>
        <v/>
      </c>
      <c r="AP540" t="str">
        <f>+IFERROR(VLOOKUP(AO540,[1]!Tabla_áreas[#Data],3,FALSE),"")</f>
        <v/>
      </c>
      <c r="AQ540" t="str">
        <f t="shared" si="16"/>
        <v/>
      </c>
      <c r="AR540" t="str">
        <f>IFERROR(VLOOKUP(AQ540,[1]!Tabla1[[#All],[HdP Cód Nuevo]:[HdP Nombre]],2,FALSE),"")</f>
        <v/>
      </c>
      <c r="AS540" t="str">
        <f t="shared" si="17"/>
        <v/>
      </c>
    </row>
    <row r="541" spans="39:45" x14ac:dyDescent="0.25">
      <c r="AM541" s="7"/>
      <c r="AO541" s="7" t="str">
        <f>+IFERROR(VLOOKUP(AN541,Tabla1[],2,FALSE),"")</f>
        <v/>
      </c>
      <c r="AP541" t="str">
        <f>+IFERROR(VLOOKUP(AO541,[1]!Tabla_áreas[#Data],3,FALSE),"")</f>
        <v/>
      </c>
      <c r="AQ541" t="str">
        <f t="shared" si="16"/>
        <v/>
      </c>
      <c r="AR541" t="str">
        <f>IFERROR(VLOOKUP(AQ541,[1]!Tabla1[[#All],[HdP Cód Nuevo]:[HdP Nombre]],2,FALSE),"")</f>
        <v/>
      </c>
      <c r="AS541" t="str">
        <f t="shared" si="17"/>
        <v/>
      </c>
    </row>
    <row r="542" spans="39:45" x14ac:dyDescent="0.25">
      <c r="AM542" s="7"/>
      <c r="AO542" s="7" t="str">
        <f>+IFERROR(VLOOKUP(AN542,Tabla1[],2,FALSE),"")</f>
        <v/>
      </c>
      <c r="AP542" t="str">
        <f>+IFERROR(VLOOKUP(AO542,[1]!Tabla_áreas[#Data],3,FALSE),"")</f>
        <v/>
      </c>
      <c r="AQ542" t="str">
        <f t="shared" si="16"/>
        <v/>
      </c>
      <c r="AR542" t="str">
        <f>IFERROR(VLOOKUP(AQ542,[1]!Tabla1[[#All],[HdP Cód Nuevo]:[HdP Nombre]],2,FALSE),"")</f>
        <v/>
      </c>
      <c r="AS542" t="str">
        <f t="shared" si="17"/>
        <v/>
      </c>
    </row>
    <row r="543" spans="39:45" x14ac:dyDescent="0.25">
      <c r="AM543" s="7"/>
      <c r="AO543" s="7" t="str">
        <f>+IFERROR(VLOOKUP(AN543,Tabla1[],2,FALSE),"")</f>
        <v/>
      </c>
      <c r="AP543" t="str">
        <f>+IFERROR(VLOOKUP(AO543,[1]!Tabla_áreas[#Data],3,FALSE),"")</f>
        <v/>
      </c>
      <c r="AQ543" t="str">
        <f t="shared" si="16"/>
        <v/>
      </c>
      <c r="AR543" t="str">
        <f>IFERROR(VLOOKUP(AQ543,[1]!Tabla1[[#All],[HdP Cód Nuevo]:[HdP Nombre]],2,FALSE),"")</f>
        <v/>
      </c>
      <c r="AS543" t="str">
        <f t="shared" si="17"/>
        <v/>
      </c>
    </row>
    <row r="544" spans="39:45" x14ac:dyDescent="0.25">
      <c r="AM544" s="7"/>
      <c r="AO544" s="7" t="str">
        <f>+IFERROR(VLOOKUP(AN544,Tabla1[],2,FALSE),"")</f>
        <v/>
      </c>
      <c r="AP544" t="str">
        <f>+IFERROR(VLOOKUP(AO544,[1]!Tabla_áreas[#Data],3,FALSE),"")</f>
        <v/>
      </c>
      <c r="AQ544" t="str">
        <f t="shared" si="16"/>
        <v/>
      </c>
      <c r="AR544" t="str">
        <f>IFERROR(VLOOKUP(AQ544,[1]!Tabla1[[#All],[HdP Cód Nuevo]:[HdP Nombre]],2,FALSE),"")</f>
        <v/>
      </c>
      <c r="AS544" t="str">
        <f t="shared" si="17"/>
        <v/>
      </c>
    </row>
    <row r="545" spans="39:45" x14ac:dyDescent="0.25">
      <c r="AM545" s="7"/>
      <c r="AO545" s="7" t="str">
        <f>+IFERROR(VLOOKUP(AN545,Tabla1[],2,FALSE),"")</f>
        <v/>
      </c>
      <c r="AP545" t="str">
        <f>+IFERROR(VLOOKUP(AO545,[1]!Tabla_áreas[#Data],3,FALSE),"")</f>
        <v/>
      </c>
      <c r="AQ545" t="str">
        <f t="shared" si="16"/>
        <v/>
      </c>
      <c r="AR545" t="str">
        <f>IFERROR(VLOOKUP(AQ545,[1]!Tabla1[[#All],[HdP Cód Nuevo]:[HdP Nombre]],2,FALSE),"")</f>
        <v/>
      </c>
      <c r="AS545" t="str">
        <f t="shared" si="17"/>
        <v/>
      </c>
    </row>
    <row r="546" spans="39:45" x14ac:dyDescent="0.25">
      <c r="AM546" s="7"/>
      <c r="AO546" s="7" t="str">
        <f>+IFERROR(VLOOKUP(AN546,Tabla1[],2,FALSE),"")</f>
        <v/>
      </c>
      <c r="AP546" t="str">
        <f>+IFERROR(VLOOKUP(AO546,[1]!Tabla_áreas[#Data],3,FALSE),"")</f>
        <v/>
      </c>
      <c r="AQ546" t="str">
        <f t="shared" si="16"/>
        <v/>
      </c>
      <c r="AR546" t="str">
        <f>IFERROR(VLOOKUP(AQ546,[1]!Tabla1[[#All],[HdP Cód Nuevo]:[HdP Nombre]],2,FALSE),"")</f>
        <v/>
      </c>
      <c r="AS546" t="str">
        <f t="shared" si="17"/>
        <v/>
      </c>
    </row>
    <row r="547" spans="39:45" x14ac:dyDescent="0.25">
      <c r="AM547" s="7"/>
      <c r="AO547" s="7" t="str">
        <f>+IFERROR(VLOOKUP(AN547,Tabla1[],2,FALSE),"")</f>
        <v/>
      </c>
      <c r="AP547" t="str">
        <f>+IFERROR(VLOOKUP(AO547,[1]!Tabla_áreas[#Data],3,FALSE),"")</f>
        <v/>
      </c>
      <c r="AQ547" t="str">
        <f t="shared" si="16"/>
        <v/>
      </c>
      <c r="AR547" t="str">
        <f>IFERROR(VLOOKUP(AQ547,[1]!Tabla1[[#All],[HdP Cód Nuevo]:[HdP Nombre]],2,FALSE),"")</f>
        <v/>
      </c>
      <c r="AS547" t="str">
        <f t="shared" si="17"/>
        <v/>
      </c>
    </row>
    <row r="548" spans="39:45" x14ac:dyDescent="0.25">
      <c r="AM548" s="7"/>
      <c r="AO548" s="7" t="str">
        <f>+IFERROR(VLOOKUP(AN548,Tabla1[],2,FALSE),"")</f>
        <v/>
      </c>
      <c r="AP548" t="str">
        <f>+IFERROR(VLOOKUP(AO548,[1]!Tabla_áreas[#Data],3,FALSE),"")</f>
        <v/>
      </c>
      <c r="AQ548" t="str">
        <f t="shared" si="16"/>
        <v/>
      </c>
      <c r="AR548" t="str">
        <f>IFERROR(VLOOKUP(AQ548,[1]!Tabla1[[#All],[HdP Cód Nuevo]:[HdP Nombre]],2,FALSE),"")</f>
        <v/>
      </c>
      <c r="AS548" t="str">
        <f t="shared" si="17"/>
        <v/>
      </c>
    </row>
    <row r="549" spans="39:45" x14ac:dyDescent="0.25">
      <c r="AM549" s="7"/>
      <c r="AO549" s="7" t="str">
        <f>+IFERROR(VLOOKUP(AN549,Tabla1[],2,FALSE),"")</f>
        <v/>
      </c>
      <c r="AP549" t="str">
        <f>+IFERROR(VLOOKUP(AO549,[1]!Tabla_áreas[#Data],3,FALSE),"")</f>
        <v/>
      </c>
      <c r="AQ549" t="str">
        <f t="shared" si="16"/>
        <v/>
      </c>
      <c r="AR549" t="str">
        <f>IFERROR(VLOOKUP(AQ549,[1]!Tabla1[[#All],[HdP Cód Nuevo]:[HdP Nombre]],2,FALSE),"")</f>
        <v/>
      </c>
      <c r="AS549" t="str">
        <f t="shared" si="17"/>
        <v/>
      </c>
    </row>
    <row r="550" spans="39:45" x14ac:dyDescent="0.25">
      <c r="AM550" s="7"/>
      <c r="AO550" s="7" t="str">
        <f>+IFERROR(VLOOKUP(AN550,Tabla1[],2,FALSE),"")</f>
        <v/>
      </c>
      <c r="AP550" t="str">
        <f>+IFERROR(VLOOKUP(AO550,[1]!Tabla_áreas[#Data],3,FALSE),"")</f>
        <v/>
      </c>
      <c r="AQ550" t="str">
        <f t="shared" si="16"/>
        <v/>
      </c>
      <c r="AR550" t="str">
        <f>IFERROR(VLOOKUP(AQ550,[1]!Tabla1[[#All],[HdP Cód Nuevo]:[HdP Nombre]],2,FALSE),"")</f>
        <v/>
      </c>
      <c r="AS550" t="str">
        <f t="shared" si="17"/>
        <v/>
      </c>
    </row>
    <row r="551" spans="39:45" x14ac:dyDescent="0.25">
      <c r="AM551" s="7"/>
      <c r="AO551" s="7" t="str">
        <f>+IFERROR(VLOOKUP(AN551,Tabla1[],2,FALSE),"")</f>
        <v/>
      </c>
      <c r="AP551" t="str">
        <f>+IFERROR(VLOOKUP(AO551,[1]!Tabla_áreas[#Data],3,FALSE),"")</f>
        <v/>
      </c>
      <c r="AQ551" t="str">
        <f t="shared" si="16"/>
        <v/>
      </c>
      <c r="AR551" t="str">
        <f>IFERROR(VLOOKUP(AQ551,[1]!Tabla1[[#All],[HdP Cód Nuevo]:[HdP Nombre]],2,FALSE),"")</f>
        <v/>
      </c>
      <c r="AS551" t="str">
        <f t="shared" si="17"/>
        <v/>
      </c>
    </row>
    <row r="552" spans="39:45" x14ac:dyDescent="0.25">
      <c r="AM552" s="7"/>
      <c r="AO552" s="7" t="str">
        <f>+IFERROR(VLOOKUP(AN552,Tabla1[],2,FALSE),"")</f>
        <v/>
      </c>
      <c r="AP552" t="str">
        <f>+IFERROR(VLOOKUP(AO552,[1]!Tabla_áreas[#Data],3,FALSE),"")</f>
        <v/>
      </c>
      <c r="AQ552" t="str">
        <f t="shared" si="16"/>
        <v/>
      </c>
      <c r="AR552" t="str">
        <f>IFERROR(VLOOKUP(AQ552,[1]!Tabla1[[#All],[HdP Cód Nuevo]:[HdP Nombre]],2,FALSE),"")</f>
        <v/>
      </c>
      <c r="AS552" t="str">
        <f t="shared" si="17"/>
        <v/>
      </c>
    </row>
    <row r="553" spans="39:45" x14ac:dyDescent="0.25">
      <c r="AM553" s="7"/>
      <c r="AO553" s="7" t="str">
        <f>+IFERROR(VLOOKUP(AN553,Tabla1[],2,FALSE),"")</f>
        <v/>
      </c>
      <c r="AP553" t="str">
        <f>+IFERROR(VLOOKUP(AO553,[1]!Tabla_áreas[#Data],3,FALSE),"")</f>
        <v/>
      </c>
      <c r="AQ553" t="str">
        <f t="shared" si="16"/>
        <v/>
      </c>
      <c r="AR553" t="str">
        <f>IFERROR(VLOOKUP(AQ553,[1]!Tabla1[[#All],[HdP Cód Nuevo]:[HdP Nombre]],2,FALSE),"")</f>
        <v/>
      </c>
      <c r="AS553" t="str">
        <f t="shared" si="17"/>
        <v/>
      </c>
    </row>
    <row r="554" spans="39:45" x14ac:dyDescent="0.25">
      <c r="AM554" s="7"/>
      <c r="AO554" s="7" t="str">
        <f>+IFERROR(VLOOKUP(AN554,Tabla1[],2,FALSE),"")</f>
        <v/>
      </c>
      <c r="AP554" t="str">
        <f>+IFERROR(VLOOKUP(AO554,[1]!Tabla_áreas[#Data],3,FALSE),"")</f>
        <v/>
      </c>
      <c r="AQ554" t="str">
        <f t="shared" si="16"/>
        <v/>
      </c>
      <c r="AR554" t="str">
        <f>IFERROR(VLOOKUP(AQ554,[1]!Tabla1[[#All],[HdP Cód Nuevo]:[HdP Nombre]],2,FALSE),"")</f>
        <v/>
      </c>
      <c r="AS554" t="str">
        <f t="shared" si="17"/>
        <v/>
      </c>
    </row>
    <row r="555" spans="39:45" x14ac:dyDescent="0.25">
      <c r="AM555" s="7"/>
      <c r="AO555" s="7" t="str">
        <f>+IFERROR(VLOOKUP(AN555,Tabla1[],2,FALSE),"")</f>
        <v/>
      </c>
      <c r="AP555" t="str">
        <f>+IFERROR(VLOOKUP(AO555,[1]!Tabla_áreas[#Data],3,FALSE),"")</f>
        <v/>
      </c>
      <c r="AQ555" t="str">
        <f t="shared" si="16"/>
        <v/>
      </c>
      <c r="AR555" t="str">
        <f>IFERROR(VLOOKUP(AQ555,[1]!Tabla1[[#All],[HdP Cód Nuevo]:[HdP Nombre]],2,FALSE),"")</f>
        <v/>
      </c>
      <c r="AS555" t="str">
        <f t="shared" si="17"/>
        <v/>
      </c>
    </row>
    <row r="556" spans="39:45" x14ac:dyDescent="0.25">
      <c r="AM556" s="7"/>
      <c r="AO556" s="7" t="str">
        <f>+IFERROR(VLOOKUP(AN556,Tabla1[],2,FALSE),"")</f>
        <v/>
      </c>
      <c r="AP556" t="str">
        <f>+IFERROR(VLOOKUP(AO556,[1]!Tabla_áreas[#Data],3,FALSE),"")</f>
        <v/>
      </c>
      <c r="AQ556" t="str">
        <f t="shared" si="16"/>
        <v/>
      </c>
      <c r="AR556" t="str">
        <f>IFERROR(VLOOKUP(AQ556,[1]!Tabla1[[#All],[HdP Cód Nuevo]:[HdP Nombre]],2,FALSE),"")</f>
        <v/>
      </c>
      <c r="AS556" t="str">
        <f t="shared" si="17"/>
        <v/>
      </c>
    </row>
    <row r="557" spans="39:45" x14ac:dyDescent="0.25">
      <c r="AM557" s="7"/>
      <c r="AO557" s="7" t="str">
        <f>+IFERROR(VLOOKUP(AN557,Tabla1[],2,FALSE),"")</f>
        <v/>
      </c>
      <c r="AP557" t="str">
        <f>+IFERROR(VLOOKUP(AO557,[1]!Tabla_áreas[#Data],3,FALSE),"")</f>
        <v/>
      </c>
      <c r="AQ557" t="str">
        <f t="shared" si="16"/>
        <v/>
      </c>
      <c r="AR557" t="str">
        <f>IFERROR(VLOOKUP(AQ557,[1]!Tabla1[[#All],[HdP Cód Nuevo]:[HdP Nombre]],2,FALSE),"")</f>
        <v/>
      </c>
      <c r="AS557" t="str">
        <f t="shared" si="17"/>
        <v/>
      </c>
    </row>
    <row r="558" spans="39:45" x14ac:dyDescent="0.25">
      <c r="AM558" s="7"/>
      <c r="AO558" s="7" t="str">
        <f>+IFERROR(VLOOKUP(AN558,Tabla1[],2,FALSE),"")</f>
        <v/>
      </c>
      <c r="AP558" t="str">
        <f>+IFERROR(VLOOKUP(AO558,[1]!Tabla_áreas[#Data],3,FALSE),"")</f>
        <v/>
      </c>
      <c r="AQ558" t="str">
        <f t="shared" si="16"/>
        <v/>
      </c>
      <c r="AR558" t="str">
        <f>IFERROR(VLOOKUP(AQ558,[1]!Tabla1[[#All],[HdP Cód Nuevo]:[HdP Nombre]],2,FALSE),"")</f>
        <v/>
      </c>
      <c r="AS558" t="str">
        <f t="shared" si="17"/>
        <v/>
      </c>
    </row>
    <row r="559" spans="39:45" x14ac:dyDescent="0.25">
      <c r="AM559" s="7"/>
      <c r="AO559" s="7" t="str">
        <f>+IFERROR(VLOOKUP(AN559,Tabla1[],2,FALSE),"")</f>
        <v/>
      </c>
      <c r="AP559" t="str">
        <f>+IFERROR(VLOOKUP(AO559,[1]!Tabla_áreas[#Data],3,FALSE),"")</f>
        <v/>
      </c>
      <c r="AQ559" t="str">
        <f t="shared" si="16"/>
        <v/>
      </c>
      <c r="AR559" t="str">
        <f>IFERROR(VLOOKUP(AQ559,[1]!Tabla1[[#All],[HdP Cód Nuevo]:[HdP Nombre]],2,FALSE),"")</f>
        <v/>
      </c>
      <c r="AS559" t="str">
        <f t="shared" si="17"/>
        <v/>
      </c>
    </row>
    <row r="560" spans="39:45" x14ac:dyDescent="0.25">
      <c r="AM560" s="7"/>
      <c r="AO560" s="7" t="str">
        <f>+IFERROR(VLOOKUP(AN560,Tabla1[],2,FALSE),"")</f>
        <v/>
      </c>
      <c r="AP560" t="str">
        <f>+IFERROR(VLOOKUP(AO560,[1]!Tabla_áreas[#Data],3,FALSE),"")</f>
        <v/>
      </c>
      <c r="AQ560" t="str">
        <f t="shared" si="16"/>
        <v/>
      </c>
      <c r="AR560" t="str">
        <f>IFERROR(VLOOKUP(AQ560,[1]!Tabla1[[#All],[HdP Cód Nuevo]:[HdP Nombre]],2,FALSE),"")</f>
        <v/>
      </c>
      <c r="AS560" t="str">
        <f t="shared" si="17"/>
        <v/>
      </c>
    </row>
    <row r="561" spans="39:45" x14ac:dyDescent="0.25">
      <c r="AM561" s="7"/>
      <c r="AO561" s="7" t="str">
        <f>+IFERROR(VLOOKUP(AN561,Tabla1[],2,FALSE),"")</f>
        <v/>
      </c>
      <c r="AP561" t="str">
        <f>+IFERROR(VLOOKUP(AO561,[1]!Tabla_áreas[#Data],3,FALSE),"")</f>
        <v/>
      </c>
      <c r="AQ561" t="str">
        <f t="shared" si="16"/>
        <v/>
      </c>
      <c r="AR561" t="str">
        <f>IFERROR(VLOOKUP(AQ561,[1]!Tabla1[[#All],[HdP Cód Nuevo]:[HdP Nombre]],2,FALSE),"")</f>
        <v/>
      </c>
      <c r="AS561" t="str">
        <f t="shared" si="17"/>
        <v/>
      </c>
    </row>
    <row r="562" spans="39:45" x14ac:dyDescent="0.25">
      <c r="AM562" s="7"/>
      <c r="AO562" s="7" t="str">
        <f>+IFERROR(VLOOKUP(AN562,Tabla1[],2,FALSE),"")</f>
        <v/>
      </c>
      <c r="AP562" t="str">
        <f>+IFERROR(VLOOKUP(AO562,[1]!Tabla_áreas[#Data],3,FALSE),"")</f>
        <v/>
      </c>
      <c r="AQ562" t="str">
        <f t="shared" si="16"/>
        <v/>
      </c>
      <c r="AR562" t="str">
        <f>IFERROR(VLOOKUP(AQ562,[1]!Tabla1[[#All],[HdP Cód Nuevo]:[HdP Nombre]],2,FALSE),"")</f>
        <v/>
      </c>
      <c r="AS562" t="str">
        <f t="shared" si="17"/>
        <v/>
      </c>
    </row>
    <row r="563" spans="39:45" x14ac:dyDescent="0.25">
      <c r="AM563" s="7"/>
      <c r="AO563" s="7" t="str">
        <f>+IFERROR(VLOOKUP(AN563,Tabla1[],2,FALSE),"")</f>
        <v/>
      </c>
      <c r="AP563" t="str">
        <f>+IFERROR(VLOOKUP(AO563,[1]!Tabla_áreas[#Data],3,FALSE),"")</f>
        <v/>
      </c>
      <c r="AQ563" t="str">
        <f t="shared" si="16"/>
        <v/>
      </c>
      <c r="AR563" t="str">
        <f>IFERROR(VLOOKUP(AQ563,[1]!Tabla1[[#All],[HdP Cód Nuevo]:[HdP Nombre]],2,FALSE),"")</f>
        <v/>
      </c>
      <c r="AS563" t="str">
        <f t="shared" si="17"/>
        <v/>
      </c>
    </row>
    <row r="564" spans="39:45" x14ac:dyDescent="0.25">
      <c r="AM564" s="7"/>
      <c r="AO564" s="7" t="str">
        <f>+IFERROR(VLOOKUP(AN564,Tabla1[],2,FALSE),"")</f>
        <v/>
      </c>
      <c r="AP564" t="str">
        <f>+IFERROR(VLOOKUP(AO564,[1]!Tabla_áreas[#Data],3,FALSE),"")</f>
        <v/>
      </c>
      <c r="AQ564" t="str">
        <f t="shared" si="16"/>
        <v/>
      </c>
      <c r="AR564" t="str">
        <f>IFERROR(VLOOKUP(AQ564,[1]!Tabla1[[#All],[HdP Cód Nuevo]:[HdP Nombre]],2,FALSE),"")</f>
        <v/>
      </c>
      <c r="AS564" t="str">
        <f t="shared" si="17"/>
        <v/>
      </c>
    </row>
    <row r="565" spans="39:45" x14ac:dyDescent="0.25">
      <c r="AM565" s="7"/>
      <c r="AO565" s="7" t="str">
        <f>+IFERROR(VLOOKUP(AN565,Tabla1[],2,FALSE),"")</f>
        <v/>
      </c>
      <c r="AP565" t="str">
        <f>+IFERROR(VLOOKUP(AO565,[1]!Tabla_áreas[#Data],3,FALSE),"")</f>
        <v/>
      </c>
      <c r="AQ565" t="str">
        <f t="shared" si="16"/>
        <v/>
      </c>
      <c r="AR565" t="str">
        <f>IFERROR(VLOOKUP(AQ565,[1]!Tabla1[[#All],[HdP Cód Nuevo]:[HdP Nombre]],2,FALSE),"")</f>
        <v/>
      </c>
      <c r="AS565" t="str">
        <f t="shared" si="17"/>
        <v/>
      </c>
    </row>
    <row r="566" spans="39:45" x14ac:dyDescent="0.25">
      <c r="AM566" s="7"/>
      <c r="AO566" s="7" t="str">
        <f>+IFERROR(VLOOKUP(AN566,Tabla1[],2,FALSE),"")</f>
        <v/>
      </c>
      <c r="AP566" t="str">
        <f>+IFERROR(VLOOKUP(AO566,[1]!Tabla_áreas[#Data],3,FALSE),"")</f>
        <v/>
      </c>
      <c r="AQ566" t="str">
        <f t="shared" si="16"/>
        <v/>
      </c>
      <c r="AR566" t="str">
        <f>IFERROR(VLOOKUP(AQ566,[1]!Tabla1[[#All],[HdP Cód Nuevo]:[HdP Nombre]],2,FALSE),"")</f>
        <v/>
      </c>
      <c r="AS566" t="str">
        <f t="shared" si="17"/>
        <v/>
      </c>
    </row>
    <row r="567" spans="39:45" x14ac:dyDescent="0.25">
      <c r="AM567" s="7"/>
      <c r="AO567" s="7" t="str">
        <f>+IFERROR(VLOOKUP(AN567,Tabla1[],2,FALSE),"")</f>
        <v/>
      </c>
      <c r="AP567" t="str">
        <f>+IFERROR(VLOOKUP(AO567,[1]!Tabla_áreas[#Data],3,FALSE),"")</f>
        <v/>
      </c>
      <c r="AQ567" t="str">
        <f t="shared" si="16"/>
        <v/>
      </c>
      <c r="AR567" t="str">
        <f>IFERROR(VLOOKUP(AQ567,[1]!Tabla1[[#All],[HdP Cód Nuevo]:[HdP Nombre]],2,FALSE),"")</f>
        <v/>
      </c>
      <c r="AS567" t="str">
        <f t="shared" si="17"/>
        <v/>
      </c>
    </row>
    <row r="568" spans="39:45" x14ac:dyDescent="0.25">
      <c r="AM568" s="7"/>
      <c r="AO568" s="7" t="str">
        <f>+IFERROR(VLOOKUP(AN568,Tabla1[],2,FALSE),"")</f>
        <v/>
      </c>
      <c r="AP568" t="str">
        <f>+IFERROR(VLOOKUP(AO568,[1]!Tabla_áreas[#Data],3,FALSE),"")</f>
        <v/>
      </c>
      <c r="AQ568" t="str">
        <f t="shared" si="16"/>
        <v/>
      </c>
      <c r="AR568" t="str">
        <f>IFERROR(VLOOKUP(AQ568,[1]!Tabla1[[#All],[HdP Cód Nuevo]:[HdP Nombre]],2,FALSE),"")</f>
        <v/>
      </c>
      <c r="AS568" t="str">
        <f t="shared" si="17"/>
        <v/>
      </c>
    </row>
    <row r="569" spans="39:45" x14ac:dyDescent="0.25">
      <c r="AM569" s="7"/>
      <c r="AO569" s="7" t="str">
        <f>+IFERROR(VLOOKUP(AN569,Tabla1[],2,FALSE),"")</f>
        <v/>
      </c>
      <c r="AP569" t="str">
        <f>+IFERROR(VLOOKUP(AO569,[1]!Tabla_áreas[#Data],3,FALSE),"")</f>
        <v/>
      </c>
      <c r="AQ569" t="str">
        <f t="shared" si="16"/>
        <v/>
      </c>
      <c r="AR569" t="str">
        <f>IFERROR(VLOOKUP(AQ569,[1]!Tabla1[[#All],[HdP Cód Nuevo]:[HdP Nombre]],2,FALSE),"")</f>
        <v/>
      </c>
      <c r="AS569" t="str">
        <f t="shared" si="17"/>
        <v/>
      </c>
    </row>
    <row r="570" spans="39:45" x14ac:dyDescent="0.25">
      <c r="AM570" s="7"/>
      <c r="AO570" s="7" t="str">
        <f>+IFERROR(VLOOKUP(AN570,Tabla1[],2,FALSE),"")</f>
        <v/>
      </c>
      <c r="AP570" t="str">
        <f>+IFERROR(VLOOKUP(AO570,[1]!Tabla_áreas[#Data],3,FALSE),"")</f>
        <v/>
      </c>
      <c r="AQ570" t="str">
        <f t="shared" si="16"/>
        <v/>
      </c>
      <c r="AR570" t="str">
        <f>IFERROR(VLOOKUP(AQ570,[1]!Tabla1[[#All],[HdP Cód Nuevo]:[HdP Nombre]],2,FALSE),"")</f>
        <v/>
      </c>
      <c r="AS570" t="str">
        <f t="shared" si="17"/>
        <v/>
      </c>
    </row>
    <row r="571" spans="39:45" x14ac:dyDescent="0.25">
      <c r="AM571" s="7"/>
      <c r="AO571" s="7" t="str">
        <f>+IFERROR(VLOOKUP(AN571,Tabla1[],2,FALSE),"")</f>
        <v/>
      </c>
      <c r="AP571" t="str">
        <f>+IFERROR(VLOOKUP(AO571,[1]!Tabla_áreas[#Data],3,FALSE),"")</f>
        <v/>
      </c>
      <c r="AQ571" t="str">
        <f t="shared" si="16"/>
        <v/>
      </c>
      <c r="AR571" t="str">
        <f>IFERROR(VLOOKUP(AQ571,[1]!Tabla1[[#All],[HdP Cód Nuevo]:[HdP Nombre]],2,FALSE),"")</f>
        <v/>
      </c>
      <c r="AS571" t="str">
        <f t="shared" si="17"/>
        <v/>
      </c>
    </row>
    <row r="572" spans="39:45" x14ac:dyDescent="0.25">
      <c r="AM572" s="7"/>
      <c r="AO572" s="7" t="str">
        <f>+IFERROR(VLOOKUP(AN572,Tabla1[],2,FALSE),"")</f>
        <v/>
      </c>
      <c r="AP572" t="str">
        <f>+IFERROR(VLOOKUP(AO572,[1]!Tabla_áreas[#Data],3,FALSE),"")</f>
        <v/>
      </c>
      <c r="AQ572" t="str">
        <f t="shared" si="16"/>
        <v/>
      </c>
      <c r="AR572" t="str">
        <f>IFERROR(VLOOKUP(AQ572,[1]!Tabla1[[#All],[HdP Cód Nuevo]:[HdP Nombre]],2,FALSE),"")</f>
        <v/>
      </c>
      <c r="AS572" t="str">
        <f t="shared" si="17"/>
        <v/>
      </c>
    </row>
    <row r="573" spans="39:45" x14ac:dyDescent="0.25">
      <c r="AM573" s="7"/>
      <c r="AO573" s="7" t="str">
        <f>+IFERROR(VLOOKUP(AN573,Tabla1[],2,FALSE),"")</f>
        <v/>
      </c>
      <c r="AP573" t="str">
        <f>+IFERROR(VLOOKUP(AO573,[1]!Tabla_áreas[#Data],3,FALSE),"")</f>
        <v/>
      </c>
      <c r="AQ573" t="str">
        <f t="shared" si="16"/>
        <v/>
      </c>
      <c r="AR573" t="str">
        <f>IFERROR(VLOOKUP(AQ573,[1]!Tabla1[[#All],[HdP Cód Nuevo]:[HdP Nombre]],2,FALSE),"")</f>
        <v/>
      </c>
      <c r="AS573" t="str">
        <f t="shared" si="17"/>
        <v/>
      </c>
    </row>
    <row r="574" spans="39:45" x14ac:dyDescent="0.25">
      <c r="AM574" s="7"/>
      <c r="AO574" s="7" t="str">
        <f>+IFERROR(VLOOKUP(AN574,Tabla1[],2,FALSE),"")</f>
        <v/>
      </c>
      <c r="AP574" t="str">
        <f>+IFERROR(VLOOKUP(AO574,[1]!Tabla_áreas[#Data],3,FALSE),"")</f>
        <v/>
      </c>
      <c r="AQ574" t="str">
        <f t="shared" si="16"/>
        <v/>
      </c>
      <c r="AR574" t="str">
        <f>IFERROR(VLOOKUP(AQ574,[1]!Tabla1[[#All],[HdP Cód Nuevo]:[HdP Nombre]],2,FALSE),"")</f>
        <v/>
      </c>
      <c r="AS574" t="str">
        <f t="shared" si="17"/>
        <v/>
      </c>
    </row>
    <row r="575" spans="39:45" x14ac:dyDescent="0.25">
      <c r="AM575" s="7"/>
      <c r="AO575" s="7" t="str">
        <f>+IFERROR(VLOOKUP(AN575,Tabla1[],2,FALSE),"")</f>
        <v/>
      </c>
      <c r="AP575" t="str">
        <f>+IFERROR(VLOOKUP(AO575,[1]!Tabla_áreas[#Data],3,FALSE),"")</f>
        <v/>
      </c>
      <c r="AQ575" t="str">
        <f t="shared" si="16"/>
        <v/>
      </c>
      <c r="AR575" t="str">
        <f>IFERROR(VLOOKUP(AQ575,[1]!Tabla1[[#All],[HdP Cód Nuevo]:[HdP Nombre]],2,FALSE),"")</f>
        <v/>
      </c>
      <c r="AS575" t="str">
        <f t="shared" si="17"/>
        <v/>
      </c>
    </row>
    <row r="576" spans="39:45" x14ac:dyDescent="0.25">
      <c r="AM576" s="7"/>
      <c r="AO576" s="7" t="str">
        <f>+IFERROR(VLOOKUP(AN576,Tabla1[],2,FALSE),"")</f>
        <v/>
      </c>
      <c r="AP576" t="str">
        <f>+IFERROR(VLOOKUP(AO576,[1]!Tabla_áreas[#Data],3,FALSE),"")</f>
        <v/>
      </c>
      <c r="AQ576" t="str">
        <f t="shared" si="16"/>
        <v/>
      </c>
      <c r="AR576" t="str">
        <f>IFERROR(VLOOKUP(AQ576,[1]!Tabla1[[#All],[HdP Cód Nuevo]:[HdP Nombre]],2,FALSE),"")</f>
        <v/>
      </c>
      <c r="AS576" t="str">
        <f t="shared" si="17"/>
        <v/>
      </c>
    </row>
    <row r="577" spans="39:45" x14ac:dyDescent="0.25">
      <c r="AM577" s="7"/>
      <c r="AO577" s="7" t="str">
        <f>+IFERROR(VLOOKUP(AN577,Tabla1[],2,FALSE),"")</f>
        <v/>
      </c>
      <c r="AP577" t="str">
        <f>+IFERROR(VLOOKUP(AO577,[1]!Tabla_áreas[#Data],3,FALSE),"")</f>
        <v/>
      </c>
      <c r="AQ577" t="str">
        <f t="shared" si="16"/>
        <v/>
      </c>
      <c r="AR577" t="str">
        <f>IFERROR(VLOOKUP(AQ577,[1]!Tabla1[[#All],[HdP Cód Nuevo]:[HdP Nombre]],2,FALSE),"")</f>
        <v/>
      </c>
      <c r="AS577" t="str">
        <f t="shared" si="17"/>
        <v/>
      </c>
    </row>
    <row r="578" spans="39:45" x14ac:dyDescent="0.25">
      <c r="AM578" s="7"/>
      <c r="AO578" s="7" t="str">
        <f>+IFERROR(VLOOKUP(AN578,Tabla1[],2,FALSE),"")</f>
        <v/>
      </c>
      <c r="AP578" t="str">
        <f>+IFERROR(VLOOKUP(AO578,[1]!Tabla_áreas[#Data],3,FALSE),"")</f>
        <v/>
      </c>
      <c r="AQ578" t="str">
        <f t="shared" si="16"/>
        <v/>
      </c>
      <c r="AR578" t="str">
        <f>IFERROR(VLOOKUP(AQ578,[1]!Tabla1[[#All],[HdP Cód Nuevo]:[HdP Nombre]],2,FALSE),"")</f>
        <v/>
      </c>
      <c r="AS578" t="str">
        <f t="shared" si="17"/>
        <v/>
      </c>
    </row>
    <row r="579" spans="39:45" x14ac:dyDescent="0.25">
      <c r="AM579" s="7"/>
      <c r="AO579" s="7" t="str">
        <f>+IFERROR(VLOOKUP(AN579,Tabla1[],2,FALSE),"")</f>
        <v/>
      </c>
      <c r="AP579" t="str">
        <f>+IFERROR(VLOOKUP(AO579,[1]!Tabla_áreas[#Data],3,FALSE),"")</f>
        <v/>
      </c>
      <c r="AQ579" t="str">
        <f t="shared" si="16"/>
        <v/>
      </c>
      <c r="AR579" t="str">
        <f>IFERROR(VLOOKUP(AQ579,[1]!Tabla1[[#All],[HdP Cód Nuevo]:[HdP Nombre]],2,FALSE),"")</f>
        <v/>
      </c>
      <c r="AS579" t="str">
        <f t="shared" si="17"/>
        <v/>
      </c>
    </row>
    <row r="580" spans="39:45" x14ac:dyDescent="0.25">
      <c r="AM580" s="7"/>
      <c r="AO580" s="7" t="str">
        <f>+IFERROR(VLOOKUP(AN580,Tabla1[],2,FALSE),"")</f>
        <v/>
      </c>
      <c r="AP580" t="str">
        <f>+IFERROR(VLOOKUP(AO580,[1]!Tabla_áreas[#Data],3,FALSE),"")</f>
        <v/>
      </c>
      <c r="AQ580" t="str">
        <f t="shared" si="16"/>
        <v/>
      </c>
      <c r="AR580" t="str">
        <f>IFERROR(VLOOKUP(AQ580,[1]!Tabla1[[#All],[HdP Cód Nuevo]:[HdP Nombre]],2,FALSE),"")</f>
        <v/>
      </c>
      <c r="AS580" t="str">
        <f t="shared" si="17"/>
        <v/>
      </c>
    </row>
    <row r="581" spans="39:45" x14ac:dyDescent="0.25">
      <c r="AM581" s="7"/>
      <c r="AO581" s="7" t="str">
        <f>+IFERROR(VLOOKUP(AN581,Tabla1[],2,FALSE),"")</f>
        <v/>
      </c>
      <c r="AP581" t="str">
        <f>+IFERROR(VLOOKUP(AO581,[1]!Tabla_áreas[#Data],3,FALSE),"")</f>
        <v/>
      </c>
      <c r="AQ581" t="str">
        <f t="shared" si="16"/>
        <v/>
      </c>
      <c r="AR581" t="str">
        <f>IFERROR(VLOOKUP(AQ581,[1]!Tabla1[[#All],[HdP Cód Nuevo]:[HdP Nombre]],2,FALSE),"")</f>
        <v/>
      </c>
      <c r="AS581" t="str">
        <f t="shared" si="17"/>
        <v/>
      </c>
    </row>
    <row r="582" spans="39:45" x14ac:dyDescent="0.25">
      <c r="AM582" s="7"/>
      <c r="AO582" s="7" t="str">
        <f>+IFERROR(VLOOKUP(AN582,Tabla1[],2,FALSE),"")</f>
        <v/>
      </c>
      <c r="AP582" t="str">
        <f>+IFERROR(VLOOKUP(AO582,[1]!Tabla_áreas[#Data],3,FALSE),"")</f>
        <v/>
      </c>
      <c r="AQ582" t="str">
        <f t="shared" si="16"/>
        <v/>
      </c>
      <c r="AR582" t="str">
        <f>IFERROR(VLOOKUP(AQ582,[1]!Tabla1[[#All],[HdP Cód Nuevo]:[HdP Nombre]],2,FALSE),"")</f>
        <v/>
      </c>
      <c r="AS582" t="str">
        <f t="shared" si="17"/>
        <v/>
      </c>
    </row>
    <row r="583" spans="39:45" x14ac:dyDescent="0.25">
      <c r="AM583" s="7"/>
      <c r="AO583" s="7" t="str">
        <f>+IFERROR(VLOOKUP(AN583,Tabla1[],2,FALSE),"")</f>
        <v/>
      </c>
      <c r="AP583" t="str">
        <f>+IFERROR(VLOOKUP(AO583,[1]!Tabla_áreas[#Data],3,FALSE),"")</f>
        <v/>
      </c>
      <c r="AQ583" t="str">
        <f t="shared" si="16"/>
        <v/>
      </c>
      <c r="AR583" t="str">
        <f>IFERROR(VLOOKUP(AQ583,[1]!Tabla1[[#All],[HdP Cód Nuevo]:[HdP Nombre]],2,FALSE),"")</f>
        <v/>
      </c>
      <c r="AS583" t="str">
        <f t="shared" si="17"/>
        <v/>
      </c>
    </row>
    <row r="584" spans="39:45" x14ac:dyDescent="0.25">
      <c r="AM584" s="7"/>
      <c r="AO584" s="7" t="str">
        <f>+IFERROR(VLOOKUP(AN584,Tabla1[],2,FALSE),"")</f>
        <v/>
      </c>
      <c r="AP584" t="str">
        <f>+IFERROR(VLOOKUP(AO584,[1]!Tabla_áreas[#Data],3,FALSE),"")</f>
        <v/>
      </c>
      <c r="AQ584" t="str">
        <f t="shared" si="16"/>
        <v/>
      </c>
      <c r="AR584" t="str">
        <f>IFERROR(VLOOKUP(AQ584,[1]!Tabla1[[#All],[HdP Cód Nuevo]:[HdP Nombre]],2,FALSE),"")</f>
        <v/>
      </c>
      <c r="AS584" t="str">
        <f t="shared" si="17"/>
        <v/>
      </c>
    </row>
    <row r="585" spans="39:45" x14ac:dyDescent="0.25">
      <c r="AM585" s="7"/>
      <c r="AO585" s="7" t="str">
        <f>+IFERROR(VLOOKUP(AN585,Tabla1[],2,FALSE),"")</f>
        <v/>
      </c>
      <c r="AP585" t="str">
        <f>+IFERROR(VLOOKUP(AO585,[1]!Tabla_áreas[#Data],3,FALSE),"")</f>
        <v/>
      </c>
      <c r="AQ585" t="str">
        <f t="shared" si="16"/>
        <v/>
      </c>
      <c r="AR585" t="str">
        <f>IFERROR(VLOOKUP(AQ585,[1]!Tabla1[[#All],[HdP Cód Nuevo]:[HdP Nombre]],2,FALSE),"")</f>
        <v/>
      </c>
      <c r="AS585" t="str">
        <f t="shared" si="17"/>
        <v/>
      </c>
    </row>
    <row r="586" spans="39:45" x14ac:dyDescent="0.25">
      <c r="AM586" s="7"/>
      <c r="AO586" s="7" t="str">
        <f>+IFERROR(VLOOKUP(AN586,Tabla1[],2,FALSE),"")</f>
        <v/>
      </c>
      <c r="AP586" t="str">
        <f>+IFERROR(VLOOKUP(AO586,[1]!Tabla_áreas[#Data],3,FALSE),"")</f>
        <v/>
      </c>
      <c r="AQ586" t="str">
        <f t="shared" ref="AQ586:AQ649" si="18">IF(AO586="","",AO586&amp;"-"&amp;RIGHT(AN586,5))</f>
        <v/>
      </c>
      <c r="AR586" t="str">
        <f>IFERROR(VLOOKUP(AQ586,[1]!Tabla1[[#All],[HdP Cód Nuevo]:[HdP Nombre]],2,FALSE),"")</f>
        <v/>
      </c>
      <c r="AS586" t="str">
        <f t="shared" ref="AS586:AS649" si="19">IF(AO586="","",$AN$4&amp;AP586&amp;"\"&amp;AQ586&amp;" "&amp;AR586&amp;$AN$5)</f>
        <v/>
      </c>
    </row>
    <row r="587" spans="39:45" x14ac:dyDescent="0.25">
      <c r="AM587" s="7"/>
      <c r="AO587" s="7" t="str">
        <f>+IFERROR(VLOOKUP(AN587,Tabla1[],2,FALSE),"")</f>
        <v/>
      </c>
      <c r="AP587" t="str">
        <f>+IFERROR(VLOOKUP(AO587,[1]!Tabla_áreas[#Data],3,FALSE),"")</f>
        <v/>
      </c>
      <c r="AQ587" t="str">
        <f t="shared" si="18"/>
        <v/>
      </c>
      <c r="AR587" t="str">
        <f>IFERROR(VLOOKUP(AQ587,[1]!Tabla1[[#All],[HdP Cód Nuevo]:[HdP Nombre]],2,FALSE),"")</f>
        <v/>
      </c>
      <c r="AS587" t="str">
        <f t="shared" si="19"/>
        <v/>
      </c>
    </row>
    <row r="588" spans="39:45" x14ac:dyDescent="0.25">
      <c r="AM588" s="7"/>
      <c r="AO588" s="7" t="str">
        <f>+IFERROR(VLOOKUP(AN588,Tabla1[],2,FALSE),"")</f>
        <v/>
      </c>
      <c r="AP588" t="str">
        <f>+IFERROR(VLOOKUP(AO588,[1]!Tabla_áreas[#Data],3,FALSE),"")</f>
        <v/>
      </c>
      <c r="AQ588" t="str">
        <f t="shared" si="18"/>
        <v/>
      </c>
      <c r="AR588" t="str">
        <f>IFERROR(VLOOKUP(AQ588,[1]!Tabla1[[#All],[HdP Cód Nuevo]:[HdP Nombre]],2,FALSE),"")</f>
        <v/>
      </c>
      <c r="AS588" t="str">
        <f t="shared" si="19"/>
        <v/>
      </c>
    </row>
    <row r="589" spans="39:45" x14ac:dyDescent="0.25">
      <c r="AM589" s="7"/>
      <c r="AO589" s="7" t="str">
        <f>+IFERROR(VLOOKUP(AN589,Tabla1[],2,FALSE),"")</f>
        <v/>
      </c>
      <c r="AP589" t="str">
        <f>+IFERROR(VLOOKUP(AO589,[1]!Tabla_áreas[#Data],3,FALSE),"")</f>
        <v/>
      </c>
      <c r="AQ589" t="str">
        <f t="shared" si="18"/>
        <v/>
      </c>
      <c r="AR589" t="str">
        <f>IFERROR(VLOOKUP(AQ589,[1]!Tabla1[[#All],[HdP Cód Nuevo]:[HdP Nombre]],2,FALSE),"")</f>
        <v/>
      </c>
      <c r="AS589" t="str">
        <f t="shared" si="19"/>
        <v/>
      </c>
    </row>
    <row r="590" spans="39:45" x14ac:dyDescent="0.25">
      <c r="AM590" s="7"/>
      <c r="AO590" s="7" t="str">
        <f>+IFERROR(VLOOKUP(AN590,Tabla1[],2,FALSE),"")</f>
        <v/>
      </c>
      <c r="AP590" t="str">
        <f>+IFERROR(VLOOKUP(AO590,[1]!Tabla_áreas[#Data],3,FALSE),"")</f>
        <v/>
      </c>
      <c r="AQ590" t="str">
        <f t="shared" si="18"/>
        <v/>
      </c>
      <c r="AR590" t="str">
        <f>IFERROR(VLOOKUP(AQ590,[1]!Tabla1[[#All],[HdP Cód Nuevo]:[HdP Nombre]],2,FALSE),"")</f>
        <v/>
      </c>
      <c r="AS590" t="str">
        <f t="shared" si="19"/>
        <v/>
      </c>
    </row>
    <row r="591" spans="39:45" x14ac:dyDescent="0.25">
      <c r="AM591" s="7"/>
      <c r="AO591" s="7" t="str">
        <f>+IFERROR(VLOOKUP(AN591,Tabla1[],2,FALSE),"")</f>
        <v/>
      </c>
      <c r="AP591" t="str">
        <f>+IFERROR(VLOOKUP(AO591,[1]!Tabla_áreas[#Data],3,FALSE),"")</f>
        <v/>
      </c>
      <c r="AQ591" t="str">
        <f t="shared" si="18"/>
        <v/>
      </c>
      <c r="AR591" t="str">
        <f>IFERROR(VLOOKUP(AQ591,[1]!Tabla1[[#All],[HdP Cód Nuevo]:[HdP Nombre]],2,FALSE),"")</f>
        <v/>
      </c>
      <c r="AS591" t="str">
        <f t="shared" si="19"/>
        <v/>
      </c>
    </row>
    <row r="592" spans="39:45" x14ac:dyDescent="0.25">
      <c r="AM592" s="7"/>
      <c r="AO592" s="7" t="str">
        <f>+IFERROR(VLOOKUP(AN592,Tabla1[],2,FALSE),"")</f>
        <v/>
      </c>
      <c r="AP592" t="str">
        <f>+IFERROR(VLOOKUP(AO592,[1]!Tabla_áreas[#Data],3,FALSE),"")</f>
        <v/>
      </c>
      <c r="AQ592" t="str">
        <f t="shared" si="18"/>
        <v/>
      </c>
      <c r="AR592" t="str">
        <f>IFERROR(VLOOKUP(AQ592,[1]!Tabla1[[#All],[HdP Cód Nuevo]:[HdP Nombre]],2,FALSE),"")</f>
        <v/>
      </c>
      <c r="AS592" t="str">
        <f t="shared" si="19"/>
        <v/>
      </c>
    </row>
    <row r="593" spans="39:45" x14ac:dyDescent="0.25">
      <c r="AM593" s="7"/>
      <c r="AO593" s="7" t="str">
        <f>+IFERROR(VLOOKUP(AN593,Tabla1[],2,FALSE),"")</f>
        <v/>
      </c>
      <c r="AP593" t="str">
        <f>+IFERROR(VLOOKUP(AO593,[1]!Tabla_áreas[#Data],3,FALSE),"")</f>
        <v/>
      </c>
      <c r="AQ593" t="str">
        <f t="shared" si="18"/>
        <v/>
      </c>
      <c r="AR593" t="str">
        <f>IFERROR(VLOOKUP(AQ593,[1]!Tabla1[[#All],[HdP Cód Nuevo]:[HdP Nombre]],2,FALSE),"")</f>
        <v/>
      </c>
      <c r="AS593" t="str">
        <f t="shared" si="19"/>
        <v/>
      </c>
    </row>
    <row r="594" spans="39:45" x14ac:dyDescent="0.25">
      <c r="AM594" s="7"/>
      <c r="AO594" s="7" t="str">
        <f>+IFERROR(VLOOKUP(AN594,Tabla1[],2,FALSE),"")</f>
        <v/>
      </c>
      <c r="AP594" t="str">
        <f>+IFERROR(VLOOKUP(AO594,[1]!Tabla_áreas[#Data],3,FALSE),"")</f>
        <v/>
      </c>
      <c r="AQ594" t="str">
        <f t="shared" si="18"/>
        <v/>
      </c>
      <c r="AR594" t="str">
        <f>IFERROR(VLOOKUP(AQ594,[1]!Tabla1[[#All],[HdP Cód Nuevo]:[HdP Nombre]],2,FALSE),"")</f>
        <v/>
      </c>
      <c r="AS594" t="str">
        <f t="shared" si="19"/>
        <v/>
      </c>
    </row>
    <row r="595" spans="39:45" x14ac:dyDescent="0.25">
      <c r="AM595" s="7"/>
      <c r="AO595" s="7" t="str">
        <f>+IFERROR(VLOOKUP(AN595,Tabla1[],2,FALSE),"")</f>
        <v/>
      </c>
      <c r="AP595" t="str">
        <f>+IFERROR(VLOOKUP(AO595,[1]!Tabla_áreas[#Data],3,FALSE),"")</f>
        <v/>
      </c>
      <c r="AQ595" t="str">
        <f t="shared" si="18"/>
        <v/>
      </c>
      <c r="AR595" t="str">
        <f>IFERROR(VLOOKUP(AQ595,[1]!Tabla1[[#All],[HdP Cód Nuevo]:[HdP Nombre]],2,FALSE),"")</f>
        <v/>
      </c>
      <c r="AS595" t="str">
        <f t="shared" si="19"/>
        <v/>
      </c>
    </row>
    <row r="596" spans="39:45" x14ac:dyDescent="0.25">
      <c r="AM596" s="7"/>
      <c r="AO596" s="7" t="str">
        <f>+IFERROR(VLOOKUP(AN596,Tabla1[],2,FALSE),"")</f>
        <v/>
      </c>
      <c r="AP596" t="str">
        <f>+IFERROR(VLOOKUP(AO596,[1]!Tabla_áreas[#Data],3,FALSE),"")</f>
        <v/>
      </c>
      <c r="AQ596" t="str">
        <f t="shared" si="18"/>
        <v/>
      </c>
      <c r="AR596" t="str">
        <f>IFERROR(VLOOKUP(AQ596,[1]!Tabla1[[#All],[HdP Cód Nuevo]:[HdP Nombre]],2,FALSE),"")</f>
        <v/>
      </c>
      <c r="AS596" t="str">
        <f t="shared" si="19"/>
        <v/>
      </c>
    </row>
    <row r="597" spans="39:45" x14ac:dyDescent="0.25">
      <c r="AM597" s="7"/>
      <c r="AO597" s="7" t="str">
        <f>+IFERROR(VLOOKUP(AN597,Tabla1[],2,FALSE),"")</f>
        <v/>
      </c>
      <c r="AP597" t="str">
        <f>+IFERROR(VLOOKUP(AO597,[1]!Tabla_áreas[#Data],3,FALSE),"")</f>
        <v/>
      </c>
      <c r="AQ597" t="str">
        <f t="shared" si="18"/>
        <v/>
      </c>
      <c r="AR597" t="str">
        <f>IFERROR(VLOOKUP(AQ597,[1]!Tabla1[[#All],[HdP Cód Nuevo]:[HdP Nombre]],2,FALSE),"")</f>
        <v/>
      </c>
      <c r="AS597" t="str">
        <f t="shared" si="19"/>
        <v/>
      </c>
    </row>
    <row r="598" spans="39:45" x14ac:dyDescent="0.25">
      <c r="AM598" s="7"/>
      <c r="AO598" s="7" t="str">
        <f>+IFERROR(VLOOKUP(AN598,Tabla1[],2,FALSE),"")</f>
        <v/>
      </c>
      <c r="AP598" t="str">
        <f>+IFERROR(VLOOKUP(AO598,[1]!Tabla_áreas[#Data],3,FALSE),"")</f>
        <v/>
      </c>
      <c r="AQ598" t="str">
        <f t="shared" si="18"/>
        <v/>
      </c>
      <c r="AR598" t="str">
        <f>IFERROR(VLOOKUP(AQ598,[1]!Tabla1[[#All],[HdP Cód Nuevo]:[HdP Nombre]],2,FALSE),"")</f>
        <v/>
      </c>
      <c r="AS598" t="str">
        <f t="shared" si="19"/>
        <v/>
      </c>
    </row>
    <row r="599" spans="39:45" x14ac:dyDescent="0.25">
      <c r="AM599" s="7"/>
      <c r="AO599" s="7" t="str">
        <f>+IFERROR(VLOOKUP(AN599,Tabla1[],2,FALSE),"")</f>
        <v/>
      </c>
      <c r="AP599" t="str">
        <f>+IFERROR(VLOOKUP(AO599,[1]!Tabla_áreas[#Data],3,FALSE),"")</f>
        <v/>
      </c>
      <c r="AQ599" t="str">
        <f t="shared" si="18"/>
        <v/>
      </c>
      <c r="AR599" t="str">
        <f>IFERROR(VLOOKUP(AQ599,[1]!Tabla1[[#All],[HdP Cód Nuevo]:[HdP Nombre]],2,FALSE),"")</f>
        <v/>
      </c>
      <c r="AS599" t="str">
        <f t="shared" si="19"/>
        <v/>
      </c>
    </row>
    <row r="600" spans="39:45" x14ac:dyDescent="0.25">
      <c r="AM600" s="7"/>
      <c r="AO600" s="7" t="str">
        <f>+IFERROR(VLOOKUP(AN600,Tabla1[],2,FALSE),"")</f>
        <v/>
      </c>
      <c r="AP600" t="str">
        <f>+IFERROR(VLOOKUP(AO600,[1]!Tabla_áreas[#Data],3,FALSE),"")</f>
        <v/>
      </c>
      <c r="AQ600" t="str">
        <f t="shared" si="18"/>
        <v/>
      </c>
      <c r="AR600" t="str">
        <f>IFERROR(VLOOKUP(AQ600,[1]!Tabla1[[#All],[HdP Cód Nuevo]:[HdP Nombre]],2,FALSE),"")</f>
        <v/>
      </c>
      <c r="AS600" t="str">
        <f t="shared" si="19"/>
        <v/>
      </c>
    </row>
    <row r="601" spans="39:45" x14ac:dyDescent="0.25">
      <c r="AM601" s="7"/>
      <c r="AO601" s="7" t="str">
        <f>+IFERROR(VLOOKUP(AN601,Tabla1[],2,FALSE),"")</f>
        <v/>
      </c>
      <c r="AP601" t="str">
        <f>+IFERROR(VLOOKUP(AO601,[1]!Tabla_áreas[#Data],3,FALSE),"")</f>
        <v/>
      </c>
      <c r="AQ601" t="str">
        <f t="shared" si="18"/>
        <v/>
      </c>
      <c r="AR601" t="str">
        <f>IFERROR(VLOOKUP(AQ601,[1]!Tabla1[[#All],[HdP Cód Nuevo]:[HdP Nombre]],2,FALSE),"")</f>
        <v/>
      </c>
      <c r="AS601" t="str">
        <f t="shared" si="19"/>
        <v/>
      </c>
    </row>
    <row r="602" spans="39:45" x14ac:dyDescent="0.25">
      <c r="AM602" s="7"/>
      <c r="AO602" s="7" t="str">
        <f>+IFERROR(VLOOKUP(AN602,Tabla1[],2,FALSE),"")</f>
        <v/>
      </c>
      <c r="AP602" t="str">
        <f>+IFERROR(VLOOKUP(AO602,[1]!Tabla_áreas[#Data],3,FALSE),"")</f>
        <v/>
      </c>
      <c r="AQ602" t="str">
        <f t="shared" si="18"/>
        <v/>
      </c>
      <c r="AR602" t="str">
        <f>IFERROR(VLOOKUP(AQ602,[1]!Tabla1[[#All],[HdP Cód Nuevo]:[HdP Nombre]],2,FALSE),"")</f>
        <v/>
      </c>
      <c r="AS602" t="str">
        <f t="shared" si="19"/>
        <v/>
      </c>
    </row>
    <row r="603" spans="39:45" x14ac:dyDescent="0.25">
      <c r="AM603" s="7"/>
      <c r="AO603" s="7" t="str">
        <f>+IFERROR(VLOOKUP(AN603,Tabla1[],2,FALSE),"")</f>
        <v/>
      </c>
      <c r="AP603" t="str">
        <f>+IFERROR(VLOOKUP(AO603,[1]!Tabla_áreas[#Data],3,FALSE),"")</f>
        <v/>
      </c>
      <c r="AQ603" t="str">
        <f t="shared" si="18"/>
        <v/>
      </c>
      <c r="AR603" t="str">
        <f>IFERROR(VLOOKUP(AQ603,[1]!Tabla1[[#All],[HdP Cód Nuevo]:[HdP Nombre]],2,FALSE),"")</f>
        <v/>
      </c>
      <c r="AS603" t="str">
        <f t="shared" si="19"/>
        <v/>
      </c>
    </row>
    <row r="604" spans="39:45" x14ac:dyDescent="0.25">
      <c r="AM604" s="7"/>
      <c r="AO604" s="7" t="str">
        <f>+IFERROR(VLOOKUP(AN604,Tabla1[],2,FALSE),"")</f>
        <v/>
      </c>
      <c r="AP604" t="str">
        <f>+IFERROR(VLOOKUP(AO604,[1]!Tabla_áreas[#Data],3,FALSE),"")</f>
        <v/>
      </c>
      <c r="AQ604" t="str">
        <f t="shared" si="18"/>
        <v/>
      </c>
      <c r="AR604" t="str">
        <f>IFERROR(VLOOKUP(AQ604,[1]!Tabla1[[#All],[HdP Cód Nuevo]:[HdP Nombre]],2,FALSE),"")</f>
        <v/>
      </c>
      <c r="AS604" t="str">
        <f t="shared" si="19"/>
        <v/>
      </c>
    </row>
    <row r="605" spans="39:45" x14ac:dyDescent="0.25">
      <c r="AM605" s="7"/>
      <c r="AO605" s="7" t="str">
        <f>+IFERROR(VLOOKUP(AN605,Tabla1[],2,FALSE),"")</f>
        <v/>
      </c>
      <c r="AP605" t="str">
        <f>+IFERROR(VLOOKUP(AO605,[1]!Tabla_áreas[#Data],3,FALSE),"")</f>
        <v/>
      </c>
      <c r="AQ605" t="str">
        <f t="shared" si="18"/>
        <v/>
      </c>
      <c r="AR605" t="str">
        <f>IFERROR(VLOOKUP(AQ605,[1]!Tabla1[[#All],[HdP Cód Nuevo]:[HdP Nombre]],2,FALSE),"")</f>
        <v/>
      </c>
      <c r="AS605" t="str">
        <f t="shared" si="19"/>
        <v/>
      </c>
    </row>
    <row r="606" spans="39:45" x14ac:dyDescent="0.25">
      <c r="AM606" s="7"/>
      <c r="AO606" s="7" t="str">
        <f>+IFERROR(VLOOKUP(AN606,Tabla1[],2,FALSE),"")</f>
        <v/>
      </c>
      <c r="AP606" t="str">
        <f>+IFERROR(VLOOKUP(AO606,[1]!Tabla_áreas[#Data],3,FALSE),"")</f>
        <v/>
      </c>
      <c r="AQ606" t="str">
        <f t="shared" si="18"/>
        <v/>
      </c>
      <c r="AR606" t="str">
        <f>IFERROR(VLOOKUP(AQ606,[1]!Tabla1[[#All],[HdP Cód Nuevo]:[HdP Nombre]],2,FALSE),"")</f>
        <v/>
      </c>
      <c r="AS606" t="str">
        <f t="shared" si="19"/>
        <v/>
      </c>
    </row>
    <row r="607" spans="39:45" x14ac:dyDescent="0.25">
      <c r="AM607" s="7"/>
      <c r="AO607" s="7" t="str">
        <f>+IFERROR(VLOOKUP(AN607,Tabla1[],2,FALSE),"")</f>
        <v/>
      </c>
      <c r="AP607" t="str">
        <f>+IFERROR(VLOOKUP(AO607,[1]!Tabla_áreas[#Data],3,FALSE),"")</f>
        <v/>
      </c>
      <c r="AQ607" t="str">
        <f t="shared" si="18"/>
        <v/>
      </c>
      <c r="AR607" t="str">
        <f>IFERROR(VLOOKUP(AQ607,[1]!Tabla1[[#All],[HdP Cód Nuevo]:[HdP Nombre]],2,FALSE),"")</f>
        <v/>
      </c>
      <c r="AS607" t="str">
        <f t="shared" si="19"/>
        <v/>
      </c>
    </row>
    <row r="608" spans="39:45" x14ac:dyDescent="0.25">
      <c r="AM608" s="7"/>
      <c r="AO608" s="7" t="str">
        <f>+IFERROR(VLOOKUP(AN608,Tabla1[],2,FALSE),"")</f>
        <v/>
      </c>
      <c r="AP608" t="str">
        <f>+IFERROR(VLOOKUP(AO608,[1]!Tabla_áreas[#Data],3,FALSE),"")</f>
        <v/>
      </c>
      <c r="AQ608" t="str">
        <f t="shared" si="18"/>
        <v/>
      </c>
      <c r="AR608" t="str">
        <f>IFERROR(VLOOKUP(AQ608,[1]!Tabla1[[#All],[HdP Cód Nuevo]:[HdP Nombre]],2,FALSE),"")</f>
        <v/>
      </c>
      <c r="AS608" t="str">
        <f t="shared" si="19"/>
        <v/>
      </c>
    </row>
    <row r="609" spans="39:45" x14ac:dyDescent="0.25">
      <c r="AM609" s="7"/>
      <c r="AO609" s="7" t="str">
        <f>+IFERROR(VLOOKUP(AN609,Tabla1[],2,FALSE),"")</f>
        <v/>
      </c>
      <c r="AP609" t="str">
        <f>+IFERROR(VLOOKUP(AO609,[1]!Tabla_áreas[#Data],3,FALSE),"")</f>
        <v/>
      </c>
      <c r="AQ609" t="str">
        <f t="shared" si="18"/>
        <v/>
      </c>
      <c r="AR609" t="str">
        <f>IFERROR(VLOOKUP(AQ609,[1]!Tabla1[[#All],[HdP Cód Nuevo]:[HdP Nombre]],2,FALSE),"")</f>
        <v/>
      </c>
      <c r="AS609" t="str">
        <f t="shared" si="19"/>
        <v/>
      </c>
    </row>
    <row r="610" spans="39:45" x14ac:dyDescent="0.25">
      <c r="AM610" s="7"/>
      <c r="AO610" s="7" t="str">
        <f>+IFERROR(VLOOKUP(AN610,Tabla1[],2,FALSE),"")</f>
        <v/>
      </c>
      <c r="AP610" t="str">
        <f>+IFERROR(VLOOKUP(AO610,[1]!Tabla_áreas[#Data],3,FALSE),"")</f>
        <v/>
      </c>
      <c r="AQ610" t="str">
        <f t="shared" si="18"/>
        <v/>
      </c>
      <c r="AR610" t="str">
        <f>IFERROR(VLOOKUP(AQ610,[1]!Tabla1[[#All],[HdP Cód Nuevo]:[HdP Nombre]],2,FALSE),"")</f>
        <v/>
      </c>
      <c r="AS610" t="str">
        <f t="shared" si="19"/>
        <v/>
      </c>
    </row>
    <row r="611" spans="39:45" x14ac:dyDescent="0.25">
      <c r="AM611" s="7"/>
      <c r="AO611" s="7" t="str">
        <f>+IFERROR(VLOOKUP(AN611,Tabla1[],2,FALSE),"")</f>
        <v/>
      </c>
      <c r="AP611" t="str">
        <f>+IFERROR(VLOOKUP(AO611,[1]!Tabla_áreas[#Data],3,FALSE),"")</f>
        <v/>
      </c>
      <c r="AQ611" t="str">
        <f t="shared" si="18"/>
        <v/>
      </c>
      <c r="AR611" t="str">
        <f>IFERROR(VLOOKUP(AQ611,[1]!Tabla1[[#All],[HdP Cód Nuevo]:[HdP Nombre]],2,FALSE),"")</f>
        <v/>
      </c>
      <c r="AS611" t="str">
        <f t="shared" si="19"/>
        <v/>
      </c>
    </row>
    <row r="612" spans="39:45" x14ac:dyDescent="0.25">
      <c r="AM612" s="7"/>
      <c r="AO612" s="7" t="str">
        <f>+IFERROR(VLOOKUP(AN612,Tabla1[],2,FALSE),"")</f>
        <v/>
      </c>
      <c r="AP612" t="str">
        <f>+IFERROR(VLOOKUP(AO612,[1]!Tabla_áreas[#Data],3,FALSE),"")</f>
        <v/>
      </c>
      <c r="AQ612" t="str">
        <f t="shared" si="18"/>
        <v/>
      </c>
      <c r="AR612" t="str">
        <f>IFERROR(VLOOKUP(AQ612,[1]!Tabla1[[#All],[HdP Cód Nuevo]:[HdP Nombre]],2,FALSE),"")</f>
        <v/>
      </c>
      <c r="AS612" t="str">
        <f t="shared" si="19"/>
        <v/>
      </c>
    </row>
    <row r="613" spans="39:45" x14ac:dyDescent="0.25">
      <c r="AM613" s="7"/>
      <c r="AO613" s="7" t="str">
        <f>+IFERROR(VLOOKUP(AN613,Tabla1[],2,FALSE),"")</f>
        <v/>
      </c>
      <c r="AP613" t="str">
        <f>+IFERROR(VLOOKUP(AO613,[1]!Tabla_áreas[#Data],3,FALSE),"")</f>
        <v/>
      </c>
      <c r="AQ613" t="str">
        <f t="shared" si="18"/>
        <v/>
      </c>
      <c r="AR613" t="str">
        <f>IFERROR(VLOOKUP(AQ613,[1]!Tabla1[[#All],[HdP Cód Nuevo]:[HdP Nombre]],2,FALSE),"")</f>
        <v/>
      </c>
      <c r="AS613" t="str">
        <f t="shared" si="19"/>
        <v/>
      </c>
    </row>
    <row r="614" spans="39:45" x14ac:dyDescent="0.25">
      <c r="AM614" s="7"/>
      <c r="AO614" s="7" t="str">
        <f>+IFERROR(VLOOKUP(AN614,Tabla1[],2,FALSE),"")</f>
        <v/>
      </c>
      <c r="AP614" t="str">
        <f>+IFERROR(VLOOKUP(AO614,[1]!Tabla_áreas[#Data],3,FALSE),"")</f>
        <v/>
      </c>
      <c r="AQ614" t="str">
        <f t="shared" si="18"/>
        <v/>
      </c>
      <c r="AR614" t="str">
        <f>IFERROR(VLOOKUP(AQ614,[1]!Tabla1[[#All],[HdP Cód Nuevo]:[HdP Nombre]],2,FALSE),"")</f>
        <v/>
      </c>
      <c r="AS614" t="str">
        <f t="shared" si="19"/>
        <v/>
      </c>
    </row>
    <row r="615" spans="39:45" x14ac:dyDescent="0.25">
      <c r="AM615" s="7"/>
      <c r="AO615" s="7" t="str">
        <f>+IFERROR(VLOOKUP(AN615,Tabla1[],2,FALSE),"")</f>
        <v/>
      </c>
      <c r="AP615" t="str">
        <f>+IFERROR(VLOOKUP(AO615,[1]!Tabla_áreas[#Data],3,FALSE),"")</f>
        <v/>
      </c>
      <c r="AQ615" t="str">
        <f t="shared" si="18"/>
        <v/>
      </c>
      <c r="AR615" t="str">
        <f>IFERROR(VLOOKUP(AQ615,[1]!Tabla1[[#All],[HdP Cód Nuevo]:[HdP Nombre]],2,FALSE),"")</f>
        <v/>
      </c>
      <c r="AS615" t="str">
        <f t="shared" si="19"/>
        <v/>
      </c>
    </row>
    <row r="616" spans="39:45" x14ac:dyDescent="0.25">
      <c r="AM616" s="7"/>
      <c r="AO616" s="7" t="str">
        <f>+IFERROR(VLOOKUP(AN616,Tabla1[],2,FALSE),"")</f>
        <v/>
      </c>
      <c r="AP616" t="str">
        <f>+IFERROR(VLOOKUP(AO616,[1]!Tabla_áreas[#Data],3,FALSE),"")</f>
        <v/>
      </c>
      <c r="AQ616" t="str">
        <f t="shared" si="18"/>
        <v/>
      </c>
      <c r="AR616" t="str">
        <f>IFERROR(VLOOKUP(AQ616,[1]!Tabla1[[#All],[HdP Cód Nuevo]:[HdP Nombre]],2,FALSE),"")</f>
        <v/>
      </c>
      <c r="AS616" t="str">
        <f t="shared" si="19"/>
        <v/>
      </c>
    </row>
    <row r="617" spans="39:45" x14ac:dyDescent="0.25">
      <c r="AM617" s="7"/>
      <c r="AO617" s="7" t="str">
        <f>+IFERROR(VLOOKUP(AN617,Tabla1[],2,FALSE),"")</f>
        <v/>
      </c>
      <c r="AP617" t="str">
        <f>+IFERROR(VLOOKUP(AO617,[1]!Tabla_áreas[#Data],3,FALSE),"")</f>
        <v/>
      </c>
      <c r="AQ617" t="str">
        <f t="shared" si="18"/>
        <v/>
      </c>
      <c r="AR617" t="str">
        <f>IFERROR(VLOOKUP(AQ617,[1]!Tabla1[[#All],[HdP Cód Nuevo]:[HdP Nombre]],2,FALSE),"")</f>
        <v/>
      </c>
      <c r="AS617" t="str">
        <f t="shared" si="19"/>
        <v/>
      </c>
    </row>
    <row r="618" spans="39:45" x14ac:dyDescent="0.25">
      <c r="AM618" s="7"/>
      <c r="AO618" s="7" t="str">
        <f>+IFERROR(VLOOKUP(AN618,Tabla1[],2,FALSE),"")</f>
        <v/>
      </c>
      <c r="AP618" t="str">
        <f>+IFERROR(VLOOKUP(AO618,[1]!Tabla_áreas[#Data],3,FALSE),"")</f>
        <v/>
      </c>
      <c r="AQ618" t="str">
        <f t="shared" si="18"/>
        <v/>
      </c>
      <c r="AR618" t="str">
        <f>IFERROR(VLOOKUP(AQ618,[1]!Tabla1[[#All],[HdP Cód Nuevo]:[HdP Nombre]],2,FALSE),"")</f>
        <v/>
      </c>
      <c r="AS618" t="str">
        <f t="shared" si="19"/>
        <v/>
      </c>
    </row>
    <row r="619" spans="39:45" x14ac:dyDescent="0.25">
      <c r="AM619" s="7"/>
      <c r="AO619" s="7" t="str">
        <f>+IFERROR(VLOOKUP(AN619,Tabla1[],2,FALSE),"")</f>
        <v/>
      </c>
      <c r="AP619" t="str">
        <f>+IFERROR(VLOOKUP(AO619,[1]!Tabla_áreas[#Data],3,FALSE),"")</f>
        <v/>
      </c>
      <c r="AQ619" t="str">
        <f t="shared" si="18"/>
        <v/>
      </c>
      <c r="AR619" t="str">
        <f>IFERROR(VLOOKUP(AQ619,[1]!Tabla1[[#All],[HdP Cód Nuevo]:[HdP Nombre]],2,FALSE),"")</f>
        <v/>
      </c>
      <c r="AS619" t="str">
        <f t="shared" si="19"/>
        <v/>
      </c>
    </row>
    <row r="620" spans="39:45" x14ac:dyDescent="0.25">
      <c r="AM620" s="7"/>
      <c r="AO620" s="7" t="str">
        <f>+IFERROR(VLOOKUP(AN620,Tabla1[],2,FALSE),"")</f>
        <v/>
      </c>
      <c r="AP620" t="str">
        <f>+IFERROR(VLOOKUP(AO620,[1]!Tabla_áreas[#Data],3,FALSE),"")</f>
        <v/>
      </c>
      <c r="AQ620" t="str">
        <f t="shared" si="18"/>
        <v/>
      </c>
      <c r="AR620" t="str">
        <f>IFERROR(VLOOKUP(AQ620,[1]!Tabla1[[#All],[HdP Cód Nuevo]:[HdP Nombre]],2,FALSE),"")</f>
        <v/>
      </c>
      <c r="AS620" t="str">
        <f t="shared" si="19"/>
        <v/>
      </c>
    </row>
    <row r="621" spans="39:45" x14ac:dyDescent="0.25">
      <c r="AM621" s="7"/>
      <c r="AO621" s="7" t="str">
        <f>+IFERROR(VLOOKUP(AN621,Tabla1[],2,FALSE),"")</f>
        <v/>
      </c>
      <c r="AP621" t="str">
        <f>+IFERROR(VLOOKUP(AO621,[1]!Tabla_áreas[#Data],3,FALSE),"")</f>
        <v/>
      </c>
      <c r="AQ621" t="str">
        <f t="shared" si="18"/>
        <v/>
      </c>
      <c r="AR621" t="str">
        <f>IFERROR(VLOOKUP(AQ621,[1]!Tabla1[[#All],[HdP Cód Nuevo]:[HdP Nombre]],2,FALSE),"")</f>
        <v/>
      </c>
      <c r="AS621" t="str">
        <f t="shared" si="19"/>
        <v/>
      </c>
    </row>
    <row r="622" spans="39:45" x14ac:dyDescent="0.25">
      <c r="AM622" s="7"/>
      <c r="AO622" s="7" t="str">
        <f>+IFERROR(VLOOKUP(AN622,Tabla1[],2,FALSE),"")</f>
        <v/>
      </c>
      <c r="AP622" t="str">
        <f>+IFERROR(VLOOKUP(AO622,[1]!Tabla_áreas[#Data],3,FALSE),"")</f>
        <v/>
      </c>
      <c r="AQ622" t="str">
        <f t="shared" si="18"/>
        <v/>
      </c>
      <c r="AR622" t="str">
        <f>IFERROR(VLOOKUP(AQ622,[1]!Tabla1[[#All],[HdP Cód Nuevo]:[HdP Nombre]],2,FALSE),"")</f>
        <v/>
      </c>
      <c r="AS622" t="str">
        <f t="shared" si="19"/>
        <v/>
      </c>
    </row>
    <row r="623" spans="39:45" x14ac:dyDescent="0.25">
      <c r="AM623" s="7"/>
      <c r="AO623" s="7" t="str">
        <f>+IFERROR(VLOOKUP(AN623,Tabla1[],2,FALSE),"")</f>
        <v/>
      </c>
      <c r="AP623" t="str">
        <f>+IFERROR(VLOOKUP(AO623,[1]!Tabla_áreas[#Data],3,FALSE),"")</f>
        <v/>
      </c>
      <c r="AQ623" t="str">
        <f t="shared" si="18"/>
        <v/>
      </c>
      <c r="AR623" t="str">
        <f>IFERROR(VLOOKUP(AQ623,[1]!Tabla1[[#All],[HdP Cód Nuevo]:[HdP Nombre]],2,FALSE),"")</f>
        <v/>
      </c>
      <c r="AS623" t="str">
        <f t="shared" si="19"/>
        <v/>
      </c>
    </row>
    <row r="624" spans="39:45" x14ac:dyDescent="0.25">
      <c r="AM624" s="7"/>
      <c r="AO624" s="7" t="str">
        <f>+IFERROR(VLOOKUP(AN624,Tabla1[],2,FALSE),"")</f>
        <v/>
      </c>
      <c r="AP624" t="str">
        <f>+IFERROR(VLOOKUP(AO624,[1]!Tabla_áreas[#Data],3,FALSE),"")</f>
        <v/>
      </c>
      <c r="AQ624" t="str">
        <f t="shared" si="18"/>
        <v/>
      </c>
      <c r="AR624" t="str">
        <f>IFERROR(VLOOKUP(AQ624,[1]!Tabla1[[#All],[HdP Cód Nuevo]:[HdP Nombre]],2,FALSE),"")</f>
        <v/>
      </c>
      <c r="AS624" t="str">
        <f t="shared" si="19"/>
        <v/>
      </c>
    </row>
    <row r="625" spans="39:45" x14ac:dyDescent="0.25">
      <c r="AM625" s="7"/>
      <c r="AO625" s="7" t="str">
        <f>+IFERROR(VLOOKUP(AN625,Tabla1[],2,FALSE),"")</f>
        <v/>
      </c>
      <c r="AP625" t="str">
        <f>+IFERROR(VLOOKUP(AO625,[1]!Tabla_áreas[#Data],3,FALSE),"")</f>
        <v/>
      </c>
      <c r="AQ625" t="str">
        <f t="shared" si="18"/>
        <v/>
      </c>
      <c r="AR625" t="str">
        <f>IFERROR(VLOOKUP(AQ625,[1]!Tabla1[[#All],[HdP Cód Nuevo]:[HdP Nombre]],2,FALSE),"")</f>
        <v/>
      </c>
      <c r="AS625" t="str">
        <f t="shared" si="19"/>
        <v/>
      </c>
    </row>
    <row r="626" spans="39:45" x14ac:dyDescent="0.25">
      <c r="AM626" s="7"/>
      <c r="AO626" s="7" t="str">
        <f>+IFERROR(VLOOKUP(AN626,Tabla1[],2,FALSE),"")</f>
        <v/>
      </c>
      <c r="AP626" t="str">
        <f>+IFERROR(VLOOKUP(AO626,[1]!Tabla_áreas[#Data],3,FALSE),"")</f>
        <v/>
      </c>
      <c r="AQ626" t="str">
        <f t="shared" si="18"/>
        <v/>
      </c>
      <c r="AR626" t="str">
        <f>IFERROR(VLOOKUP(AQ626,[1]!Tabla1[[#All],[HdP Cód Nuevo]:[HdP Nombre]],2,FALSE),"")</f>
        <v/>
      </c>
      <c r="AS626" t="str">
        <f t="shared" si="19"/>
        <v/>
      </c>
    </row>
    <row r="627" spans="39:45" x14ac:dyDescent="0.25">
      <c r="AM627" s="7"/>
      <c r="AO627" s="7" t="str">
        <f>+IFERROR(VLOOKUP(AN627,Tabla1[],2,FALSE),"")</f>
        <v/>
      </c>
      <c r="AP627" t="str">
        <f>+IFERROR(VLOOKUP(AO627,[1]!Tabla_áreas[#Data],3,FALSE),"")</f>
        <v/>
      </c>
      <c r="AQ627" t="str">
        <f t="shared" si="18"/>
        <v/>
      </c>
      <c r="AR627" t="str">
        <f>IFERROR(VLOOKUP(AQ627,[1]!Tabla1[[#All],[HdP Cód Nuevo]:[HdP Nombre]],2,FALSE),"")</f>
        <v/>
      </c>
      <c r="AS627" t="str">
        <f t="shared" si="19"/>
        <v/>
      </c>
    </row>
    <row r="628" spans="39:45" x14ac:dyDescent="0.25">
      <c r="AM628" s="7"/>
      <c r="AO628" s="7" t="str">
        <f>+IFERROR(VLOOKUP(AN628,Tabla1[],2,FALSE),"")</f>
        <v/>
      </c>
      <c r="AP628" t="str">
        <f>+IFERROR(VLOOKUP(AO628,[1]!Tabla_áreas[#Data],3,FALSE),"")</f>
        <v/>
      </c>
      <c r="AQ628" t="str">
        <f t="shared" si="18"/>
        <v/>
      </c>
      <c r="AR628" t="str">
        <f>IFERROR(VLOOKUP(AQ628,[1]!Tabla1[[#All],[HdP Cód Nuevo]:[HdP Nombre]],2,FALSE),"")</f>
        <v/>
      </c>
      <c r="AS628" t="str">
        <f t="shared" si="19"/>
        <v/>
      </c>
    </row>
    <row r="629" spans="39:45" x14ac:dyDescent="0.25">
      <c r="AM629" s="7"/>
      <c r="AO629" s="7" t="str">
        <f>+IFERROR(VLOOKUP(AN629,Tabla1[],2,FALSE),"")</f>
        <v/>
      </c>
      <c r="AP629" t="str">
        <f>+IFERROR(VLOOKUP(AO629,[1]!Tabla_áreas[#Data],3,FALSE),"")</f>
        <v/>
      </c>
      <c r="AQ629" t="str">
        <f t="shared" si="18"/>
        <v/>
      </c>
      <c r="AR629" t="str">
        <f>IFERROR(VLOOKUP(AQ629,[1]!Tabla1[[#All],[HdP Cód Nuevo]:[HdP Nombre]],2,FALSE),"")</f>
        <v/>
      </c>
      <c r="AS629" t="str">
        <f t="shared" si="19"/>
        <v/>
      </c>
    </row>
    <row r="630" spans="39:45" x14ac:dyDescent="0.25">
      <c r="AM630" s="7"/>
      <c r="AO630" s="7" t="str">
        <f>+IFERROR(VLOOKUP(AN630,Tabla1[],2,FALSE),"")</f>
        <v/>
      </c>
      <c r="AP630" t="str">
        <f>+IFERROR(VLOOKUP(AO630,[1]!Tabla_áreas[#Data],3,FALSE),"")</f>
        <v/>
      </c>
      <c r="AQ630" t="str">
        <f t="shared" si="18"/>
        <v/>
      </c>
      <c r="AR630" t="str">
        <f>IFERROR(VLOOKUP(AQ630,[1]!Tabla1[[#All],[HdP Cód Nuevo]:[HdP Nombre]],2,FALSE),"")</f>
        <v/>
      </c>
      <c r="AS630" t="str">
        <f t="shared" si="19"/>
        <v/>
      </c>
    </row>
    <row r="631" spans="39:45" x14ac:dyDescent="0.25">
      <c r="AM631" s="7"/>
      <c r="AO631" s="7" t="str">
        <f>+IFERROR(VLOOKUP(AN631,Tabla1[],2,FALSE),"")</f>
        <v/>
      </c>
      <c r="AP631" t="str">
        <f>+IFERROR(VLOOKUP(AO631,[1]!Tabla_áreas[#Data],3,FALSE),"")</f>
        <v/>
      </c>
      <c r="AQ631" t="str">
        <f t="shared" si="18"/>
        <v/>
      </c>
      <c r="AR631" t="str">
        <f>IFERROR(VLOOKUP(AQ631,[1]!Tabla1[[#All],[HdP Cód Nuevo]:[HdP Nombre]],2,FALSE),"")</f>
        <v/>
      </c>
      <c r="AS631" t="str">
        <f t="shared" si="19"/>
        <v/>
      </c>
    </row>
    <row r="632" spans="39:45" x14ac:dyDescent="0.25">
      <c r="AM632" s="7"/>
      <c r="AO632" s="7" t="str">
        <f>+IFERROR(VLOOKUP(AN632,Tabla1[],2,FALSE),"")</f>
        <v/>
      </c>
      <c r="AP632" t="str">
        <f>+IFERROR(VLOOKUP(AO632,[1]!Tabla_áreas[#Data],3,FALSE),"")</f>
        <v/>
      </c>
      <c r="AQ632" t="str">
        <f t="shared" si="18"/>
        <v/>
      </c>
      <c r="AR632" t="str">
        <f>IFERROR(VLOOKUP(AQ632,[1]!Tabla1[[#All],[HdP Cód Nuevo]:[HdP Nombre]],2,FALSE),"")</f>
        <v/>
      </c>
      <c r="AS632" t="str">
        <f t="shared" si="19"/>
        <v/>
      </c>
    </row>
    <row r="633" spans="39:45" x14ac:dyDescent="0.25">
      <c r="AM633" s="7"/>
      <c r="AO633" s="7" t="str">
        <f>+IFERROR(VLOOKUP(AN633,Tabla1[],2,FALSE),"")</f>
        <v/>
      </c>
      <c r="AP633" t="str">
        <f>+IFERROR(VLOOKUP(AO633,[1]!Tabla_áreas[#Data],3,FALSE),"")</f>
        <v/>
      </c>
      <c r="AQ633" t="str">
        <f t="shared" si="18"/>
        <v/>
      </c>
      <c r="AR633" t="str">
        <f>IFERROR(VLOOKUP(AQ633,[1]!Tabla1[[#All],[HdP Cód Nuevo]:[HdP Nombre]],2,FALSE),"")</f>
        <v/>
      </c>
      <c r="AS633" t="str">
        <f t="shared" si="19"/>
        <v/>
      </c>
    </row>
    <row r="634" spans="39:45" x14ac:dyDescent="0.25">
      <c r="AM634" s="7"/>
      <c r="AO634" s="7" t="str">
        <f>+IFERROR(VLOOKUP(AN634,Tabla1[],2,FALSE),"")</f>
        <v/>
      </c>
      <c r="AP634" t="str">
        <f>+IFERROR(VLOOKUP(AO634,[1]!Tabla_áreas[#Data],3,FALSE),"")</f>
        <v/>
      </c>
      <c r="AQ634" t="str">
        <f t="shared" si="18"/>
        <v/>
      </c>
      <c r="AR634" t="str">
        <f>IFERROR(VLOOKUP(AQ634,[1]!Tabla1[[#All],[HdP Cód Nuevo]:[HdP Nombre]],2,FALSE),"")</f>
        <v/>
      </c>
      <c r="AS634" t="str">
        <f t="shared" si="19"/>
        <v/>
      </c>
    </row>
    <row r="635" spans="39:45" x14ac:dyDescent="0.25">
      <c r="AM635" s="7"/>
      <c r="AO635" s="7" t="str">
        <f>+IFERROR(VLOOKUP(AN635,Tabla1[],2,FALSE),"")</f>
        <v/>
      </c>
      <c r="AP635" t="str">
        <f>+IFERROR(VLOOKUP(AO635,[1]!Tabla_áreas[#Data],3,FALSE),"")</f>
        <v/>
      </c>
      <c r="AQ635" t="str">
        <f t="shared" si="18"/>
        <v/>
      </c>
      <c r="AR635" t="str">
        <f>IFERROR(VLOOKUP(AQ635,[1]!Tabla1[[#All],[HdP Cód Nuevo]:[HdP Nombre]],2,FALSE),"")</f>
        <v/>
      </c>
      <c r="AS635" t="str">
        <f t="shared" si="19"/>
        <v/>
      </c>
    </row>
    <row r="636" spans="39:45" x14ac:dyDescent="0.25">
      <c r="AM636" s="7"/>
      <c r="AO636" s="7" t="str">
        <f>+IFERROR(VLOOKUP(AN636,Tabla1[],2,FALSE),"")</f>
        <v/>
      </c>
      <c r="AP636" t="str">
        <f>+IFERROR(VLOOKUP(AO636,[1]!Tabla_áreas[#Data],3,FALSE),"")</f>
        <v/>
      </c>
      <c r="AQ636" t="str">
        <f t="shared" si="18"/>
        <v/>
      </c>
      <c r="AR636" t="str">
        <f>IFERROR(VLOOKUP(AQ636,[1]!Tabla1[[#All],[HdP Cód Nuevo]:[HdP Nombre]],2,FALSE),"")</f>
        <v/>
      </c>
      <c r="AS636" t="str">
        <f t="shared" si="19"/>
        <v/>
      </c>
    </row>
    <row r="637" spans="39:45" x14ac:dyDescent="0.25">
      <c r="AM637" s="7"/>
      <c r="AO637" s="7" t="str">
        <f>+IFERROR(VLOOKUP(AN637,Tabla1[],2,FALSE),"")</f>
        <v/>
      </c>
      <c r="AP637" t="str">
        <f>+IFERROR(VLOOKUP(AO637,[1]!Tabla_áreas[#Data],3,FALSE),"")</f>
        <v/>
      </c>
      <c r="AQ637" t="str">
        <f t="shared" si="18"/>
        <v/>
      </c>
      <c r="AR637" t="str">
        <f>IFERROR(VLOOKUP(AQ637,[1]!Tabla1[[#All],[HdP Cód Nuevo]:[HdP Nombre]],2,FALSE),"")</f>
        <v/>
      </c>
      <c r="AS637" t="str">
        <f t="shared" si="19"/>
        <v/>
      </c>
    </row>
    <row r="638" spans="39:45" x14ac:dyDescent="0.25">
      <c r="AM638" s="7"/>
      <c r="AO638" s="7" t="str">
        <f>+IFERROR(VLOOKUP(AN638,Tabla1[],2,FALSE),"")</f>
        <v/>
      </c>
      <c r="AP638" t="str">
        <f>+IFERROR(VLOOKUP(AO638,[1]!Tabla_áreas[#Data],3,FALSE),"")</f>
        <v/>
      </c>
      <c r="AQ638" t="str">
        <f t="shared" si="18"/>
        <v/>
      </c>
      <c r="AR638" t="str">
        <f>IFERROR(VLOOKUP(AQ638,[1]!Tabla1[[#All],[HdP Cód Nuevo]:[HdP Nombre]],2,FALSE),"")</f>
        <v/>
      </c>
      <c r="AS638" t="str">
        <f t="shared" si="19"/>
        <v/>
      </c>
    </row>
    <row r="639" spans="39:45" x14ac:dyDescent="0.25">
      <c r="AM639" s="7"/>
      <c r="AO639" s="7" t="str">
        <f>+IFERROR(VLOOKUP(AN639,Tabla1[],2,FALSE),"")</f>
        <v/>
      </c>
      <c r="AP639" t="str">
        <f>+IFERROR(VLOOKUP(AO639,[1]!Tabla_áreas[#Data],3,FALSE),"")</f>
        <v/>
      </c>
      <c r="AQ639" t="str">
        <f t="shared" si="18"/>
        <v/>
      </c>
      <c r="AR639" t="str">
        <f>IFERROR(VLOOKUP(AQ639,[1]!Tabla1[[#All],[HdP Cód Nuevo]:[HdP Nombre]],2,FALSE),"")</f>
        <v/>
      </c>
      <c r="AS639" t="str">
        <f t="shared" si="19"/>
        <v/>
      </c>
    </row>
    <row r="640" spans="39:45" x14ac:dyDescent="0.25">
      <c r="AM640" s="7"/>
      <c r="AO640" s="7" t="str">
        <f>+IFERROR(VLOOKUP(AN640,Tabla1[],2,FALSE),"")</f>
        <v/>
      </c>
      <c r="AP640" t="str">
        <f>+IFERROR(VLOOKUP(AO640,[1]!Tabla_áreas[#Data],3,FALSE),"")</f>
        <v/>
      </c>
      <c r="AQ640" t="str">
        <f t="shared" si="18"/>
        <v/>
      </c>
      <c r="AR640" t="str">
        <f>IFERROR(VLOOKUP(AQ640,[1]!Tabla1[[#All],[HdP Cód Nuevo]:[HdP Nombre]],2,FALSE),"")</f>
        <v/>
      </c>
      <c r="AS640" t="str">
        <f t="shared" si="19"/>
        <v/>
      </c>
    </row>
    <row r="641" spans="39:45" x14ac:dyDescent="0.25">
      <c r="AM641" s="7"/>
      <c r="AO641" s="7" t="str">
        <f>+IFERROR(VLOOKUP(AN641,Tabla1[],2,FALSE),"")</f>
        <v/>
      </c>
      <c r="AP641" t="str">
        <f>+IFERROR(VLOOKUP(AO641,[1]!Tabla_áreas[#Data],3,FALSE),"")</f>
        <v/>
      </c>
      <c r="AQ641" t="str">
        <f t="shared" si="18"/>
        <v/>
      </c>
      <c r="AR641" t="str">
        <f>IFERROR(VLOOKUP(AQ641,[1]!Tabla1[[#All],[HdP Cód Nuevo]:[HdP Nombre]],2,FALSE),"")</f>
        <v/>
      </c>
      <c r="AS641" t="str">
        <f t="shared" si="19"/>
        <v/>
      </c>
    </row>
    <row r="642" spans="39:45" x14ac:dyDescent="0.25">
      <c r="AM642" s="7"/>
      <c r="AO642" s="7" t="str">
        <f>+IFERROR(VLOOKUP(AN642,Tabla1[],2,FALSE),"")</f>
        <v/>
      </c>
      <c r="AP642" t="str">
        <f>+IFERROR(VLOOKUP(AO642,[1]!Tabla_áreas[#Data],3,FALSE),"")</f>
        <v/>
      </c>
      <c r="AQ642" t="str">
        <f t="shared" si="18"/>
        <v/>
      </c>
      <c r="AR642" t="str">
        <f>IFERROR(VLOOKUP(AQ642,[1]!Tabla1[[#All],[HdP Cód Nuevo]:[HdP Nombre]],2,FALSE),"")</f>
        <v/>
      </c>
      <c r="AS642" t="str">
        <f t="shared" si="19"/>
        <v/>
      </c>
    </row>
    <row r="643" spans="39:45" x14ac:dyDescent="0.25">
      <c r="AM643" s="7"/>
      <c r="AO643" s="7" t="str">
        <f>+IFERROR(VLOOKUP(AN643,Tabla1[],2,FALSE),"")</f>
        <v/>
      </c>
      <c r="AP643" t="str">
        <f>+IFERROR(VLOOKUP(AO643,[1]!Tabla_áreas[#Data],3,FALSE),"")</f>
        <v/>
      </c>
      <c r="AQ643" t="str">
        <f t="shared" si="18"/>
        <v/>
      </c>
      <c r="AR643" t="str">
        <f>IFERROR(VLOOKUP(AQ643,[1]!Tabla1[[#All],[HdP Cód Nuevo]:[HdP Nombre]],2,FALSE),"")</f>
        <v/>
      </c>
      <c r="AS643" t="str">
        <f t="shared" si="19"/>
        <v/>
      </c>
    </row>
    <row r="644" spans="39:45" x14ac:dyDescent="0.25">
      <c r="AM644" s="7"/>
      <c r="AO644" s="7" t="str">
        <f>+IFERROR(VLOOKUP(AN644,Tabla1[],2,FALSE),"")</f>
        <v/>
      </c>
      <c r="AP644" t="str">
        <f>+IFERROR(VLOOKUP(AO644,[1]!Tabla_áreas[#Data],3,FALSE),"")</f>
        <v/>
      </c>
      <c r="AQ644" t="str">
        <f t="shared" si="18"/>
        <v/>
      </c>
      <c r="AR644" t="str">
        <f>IFERROR(VLOOKUP(AQ644,[1]!Tabla1[[#All],[HdP Cód Nuevo]:[HdP Nombre]],2,FALSE),"")</f>
        <v/>
      </c>
      <c r="AS644" t="str">
        <f t="shared" si="19"/>
        <v/>
      </c>
    </row>
    <row r="645" spans="39:45" x14ac:dyDescent="0.25">
      <c r="AM645" s="7"/>
      <c r="AO645" s="7" t="str">
        <f>+IFERROR(VLOOKUP(AN645,Tabla1[],2,FALSE),"")</f>
        <v/>
      </c>
      <c r="AP645" t="str">
        <f>+IFERROR(VLOOKUP(AO645,[1]!Tabla_áreas[#Data],3,FALSE),"")</f>
        <v/>
      </c>
      <c r="AQ645" t="str">
        <f t="shared" si="18"/>
        <v/>
      </c>
      <c r="AR645" t="str">
        <f>IFERROR(VLOOKUP(AQ645,[1]!Tabla1[[#All],[HdP Cód Nuevo]:[HdP Nombre]],2,FALSE),"")</f>
        <v/>
      </c>
      <c r="AS645" t="str">
        <f t="shared" si="19"/>
        <v/>
      </c>
    </row>
    <row r="646" spans="39:45" x14ac:dyDescent="0.25">
      <c r="AM646" s="7"/>
      <c r="AO646" s="7" t="str">
        <f>+IFERROR(VLOOKUP(AN646,Tabla1[],2,FALSE),"")</f>
        <v/>
      </c>
      <c r="AP646" t="str">
        <f>+IFERROR(VLOOKUP(AO646,[1]!Tabla_áreas[#Data],3,FALSE),"")</f>
        <v/>
      </c>
      <c r="AQ646" t="str">
        <f t="shared" si="18"/>
        <v/>
      </c>
      <c r="AR646" t="str">
        <f>IFERROR(VLOOKUP(AQ646,[1]!Tabla1[[#All],[HdP Cód Nuevo]:[HdP Nombre]],2,FALSE),"")</f>
        <v/>
      </c>
      <c r="AS646" t="str">
        <f t="shared" si="19"/>
        <v/>
      </c>
    </row>
    <row r="647" spans="39:45" x14ac:dyDescent="0.25">
      <c r="AM647" s="7"/>
      <c r="AO647" s="7" t="str">
        <f>+IFERROR(VLOOKUP(AN647,Tabla1[],2,FALSE),"")</f>
        <v/>
      </c>
      <c r="AP647" t="str">
        <f>+IFERROR(VLOOKUP(AO647,[1]!Tabla_áreas[#Data],3,FALSE),"")</f>
        <v/>
      </c>
      <c r="AQ647" t="str">
        <f t="shared" si="18"/>
        <v/>
      </c>
      <c r="AR647" t="str">
        <f>IFERROR(VLOOKUP(AQ647,[1]!Tabla1[[#All],[HdP Cód Nuevo]:[HdP Nombre]],2,FALSE),"")</f>
        <v/>
      </c>
      <c r="AS647" t="str">
        <f t="shared" si="19"/>
        <v/>
      </c>
    </row>
    <row r="648" spans="39:45" x14ac:dyDescent="0.25">
      <c r="AM648" s="7"/>
      <c r="AO648" s="7" t="str">
        <f>+IFERROR(VLOOKUP(AN648,Tabla1[],2,FALSE),"")</f>
        <v/>
      </c>
      <c r="AP648" t="str">
        <f>+IFERROR(VLOOKUP(AO648,[1]!Tabla_áreas[#Data],3,FALSE),"")</f>
        <v/>
      </c>
      <c r="AQ648" t="str">
        <f t="shared" si="18"/>
        <v/>
      </c>
      <c r="AR648" t="str">
        <f>IFERROR(VLOOKUP(AQ648,[1]!Tabla1[[#All],[HdP Cód Nuevo]:[HdP Nombre]],2,FALSE),"")</f>
        <v/>
      </c>
      <c r="AS648" t="str">
        <f t="shared" si="19"/>
        <v/>
      </c>
    </row>
    <row r="649" spans="39:45" x14ac:dyDescent="0.25">
      <c r="AM649" s="7"/>
      <c r="AO649" s="7" t="str">
        <f>+IFERROR(VLOOKUP(AN649,Tabla1[],2,FALSE),"")</f>
        <v/>
      </c>
      <c r="AP649" t="str">
        <f>+IFERROR(VLOOKUP(AO649,[1]!Tabla_áreas[#Data],3,FALSE),"")</f>
        <v/>
      </c>
      <c r="AQ649" t="str">
        <f t="shared" si="18"/>
        <v/>
      </c>
      <c r="AR649" t="str">
        <f>IFERROR(VLOOKUP(AQ649,[1]!Tabla1[[#All],[HdP Cód Nuevo]:[HdP Nombre]],2,FALSE),"")</f>
        <v/>
      </c>
      <c r="AS649" t="str">
        <f t="shared" si="19"/>
        <v/>
      </c>
    </row>
    <row r="650" spans="39:45" x14ac:dyDescent="0.25">
      <c r="AM650" s="7"/>
      <c r="AO650" s="7" t="str">
        <f>+IFERROR(VLOOKUP(AN650,Tabla1[],2,FALSE),"")</f>
        <v/>
      </c>
      <c r="AP650" t="str">
        <f>+IFERROR(VLOOKUP(AO650,[1]!Tabla_áreas[#Data],3,FALSE),"")</f>
        <v/>
      </c>
      <c r="AQ650" t="str">
        <f t="shared" ref="AQ650:AQ713" si="20">IF(AO650="","",AO650&amp;"-"&amp;RIGHT(AN650,5))</f>
        <v/>
      </c>
      <c r="AR650" t="str">
        <f>IFERROR(VLOOKUP(AQ650,[1]!Tabla1[[#All],[HdP Cód Nuevo]:[HdP Nombre]],2,FALSE),"")</f>
        <v/>
      </c>
      <c r="AS650" t="str">
        <f t="shared" ref="AS650:AS713" si="21">IF(AO650="","",$AN$4&amp;AP650&amp;"\"&amp;AQ650&amp;" "&amp;AR650&amp;$AN$5)</f>
        <v/>
      </c>
    </row>
    <row r="651" spans="39:45" x14ac:dyDescent="0.25">
      <c r="AM651" s="7"/>
      <c r="AO651" s="7" t="str">
        <f>+IFERROR(VLOOKUP(AN651,Tabla1[],2,FALSE),"")</f>
        <v/>
      </c>
      <c r="AP651" t="str">
        <f>+IFERROR(VLOOKUP(AO651,[1]!Tabla_áreas[#Data],3,FALSE),"")</f>
        <v/>
      </c>
      <c r="AQ651" t="str">
        <f t="shared" si="20"/>
        <v/>
      </c>
      <c r="AR651" t="str">
        <f>IFERROR(VLOOKUP(AQ651,[1]!Tabla1[[#All],[HdP Cód Nuevo]:[HdP Nombre]],2,FALSE),"")</f>
        <v/>
      </c>
      <c r="AS651" t="str">
        <f t="shared" si="21"/>
        <v/>
      </c>
    </row>
    <row r="652" spans="39:45" x14ac:dyDescent="0.25">
      <c r="AM652" s="7"/>
      <c r="AO652" s="7" t="str">
        <f>+IFERROR(VLOOKUP(AN652,Tabla1[],2,FALSE),"")</f>
        <v/>
      </c>
      <c r="AP652" t="str">
        <f>+IFERROR(VLOOKUP(AO652,[1]!Tabla_áreas[#Data],3,FALSE),"")</f>
        <v/>
      </c>
      <c r="AQ652" t="str">
        <f t="shared" si="20"/>
        <v/>
      </c>
      <c r="AR652" t="str">
        <f>IFERROR(VLOOKUP(AQ652,[1]!Tabla1[[#All],[HdP Cód Nuevo]:[HdP Nombre]],2,FALSE),"")</f>
        <v/>
      </c>
      <c r="AS652" t="str">
        <f t="shared" si="21"/>
        <v/>
      </c>
    </row>
    <row r="653" spans="39:45" x14ac:dyDescent="0.25">
      <c r="AM653" s="7"/>
      <c r="AO653" s="7" t="str">
        <f>+IFERROR(VLOOKUP(AN653,Tabla1[],2,FALSE),"")</f>
        <v/>
      </c>
      <c r="AP653" t="str">
        <f>+IFERROR(VLOOKUP(AO653,[1]!Tabla_áreas[#Data],3,FALSE),"")</f>
        <v/>
      </c>
      <c r="AQ653" t="str">
        <f t="shared" si="20"/>
        <v/>
      </c>
      <c r="AR653" t="str">
        <f>IFERROR(VLOOKUP(AQ653,[1]!Tabla1[[#All],[HdP Cód Nuevo]:[HdP Nombre]],2,FALSE),"")</f>
        <v/>
      </c>
      <c r="AS653" t="str">
        <f t="shared" si="21"/>
        <v/>
      </c>
    </row>
    <row r="654" spans="39:45" x14ac:dyDescent="0.25">
      <c r="AM654" s="7"/>
      <c r="AO654" s="7" t="str">
        <f>+IFERROR(VLOOKUP(AN654,Tabla1[],2,FALSE),"")</f>
        <v/>
      </c>
      <c r="AP654" t="str">
        <f>+IFERROR(VLOOKUP(AO654,[1]!Tabla_áreas[#Data],3,FALSE),"")</f>
        <v/>
      </c>
      <c r="AQ654" t="str">
        <f t="shared" si="20"/>
        <v/>
      </c>
      <c r="AR654" t="str">
        <f>IFERROR(VLOOKUP(AQ654,[1]!Tabla1[[#All],[HdP Cód Nuevo]:[HdP Nombre]],2,FALSE),"")</f>
        <v/>
      </c>
      <c r="AS654" t="str">
        <f t="shared" si="21"/>
        <v/>
      </c>
    </row>
    <row r="655" spans="39:45" x14ac:dyDescent="0.25">
      <c r="AM655" s="7"/>
      <c r="AO655" s="7" t="str">
        <f>+IFERROR(VLOOKUP(AN655,Tabla1[],2,FALSE),"")</f>
        <v/>
      </c>
      <c r="AP655" t="str">
        <f>+IFERROR(VLOOKUP(AO655,[1]!Tabla_áreas[#Data],3,FALSE),"")</f>
        <v/>
      </c>
      <c r="AQ655" t="str">
        <f t="shared" si="20"/>
        <v/>
      </c>
      <c r="AR655" t="str">
        <f>IFERROR(VLOOKUP(AQ655,[1]!Tabla1[[#All],[HdP Cód Nuevo]:[HdP Nombre]],2,FALSE),"")</f>
        <v/>
      </c>
      <c r="AS655" t="str">
        <f t="shared" si="21"/>
        <v/>
      </c>
    </row>
    <row r="656" spans="39:45" x14ac:dyDescent="0.25">
      <c r="AM656" s="7"/>
      <c r="AO656" s="7" t="str">
        <f>+IFERROR(VLOOKUP(AN656,Tabla1[],2,FALSE),"")</f>
        <v/>
      </c>
      <c r="AP656" t="str">
        <f>+IFERROR(VLOOKUP(AO656,[1]!Tabla_áreas[#Data],3,FALSE),"")</f>
        <v/>
      </c>
      <c r="AQ656" t="str">
        <f t="shared" si="20"/>
        <v/>
      </c>
      <c r="AR656" t="str">
        <f>IFERROR(VLOOKUP(AQ656,[1]!Tabla1[[#All],[HdP Cód Nuevo]:[HdP Nombre]],2,FALSE),"")</f>
        <v/>
      </c>
      <c r="AS656" t="str">
        <f t="shared" si="21"/>
        <v/>
      </c>
    </row>
    <row r="657" spans="39:45" x14ac:dyDescent="0.25">
      <c r="AM657" s="7"/>
      <c r="AO657" s="7" t="str">
        <f>+IFERROR(VLOOKUP(AN657,Tabla1[],2,FALSE),"")</f>
        <v/>
      </c>
      <c r="AP657" t="str">
        <f>+IFERROR(VLOOKUP(AO657,[1]!Tabla_áreas[#Data],3,FALSE),"")</f>
        <v/>
      </c>
      <c r="AQ657" t="str">
        <f t="shared" si="20"/>
        <v/>
      </c>
      <c r="AR657" t="str">
        <f>IFERROR(VLOOKUP(AQ657,[1]!Tabla1[[#All],[HdP Cód Nuevo]:[HdP Nombre]],2,FALSE),"")</f>
        <v/>
      </c>
      <c r="AS657" t="str">
        <f t="shared" si="21"/>
        <v/>
      </c>
    </row>
    <row r="658" spans="39:45" x14ac:dyDescent="0.25">
      <c r="AM658" s="7"/>
      <c r="AO658" s="7" t="str">
        <f>+IFERROR(VLOOKUP(AN658,Tabla1[],2,FALSE),"")</f>
        <v/>
      </c>
      <c r="AP658" t="str">
        <f>+IFERROR(VLOOKUP(AO658,[1]!Tabla_áreas[#Data],3,FALSE),"")</f>
        <v/>
      </c>
      <c r="AQ658" t="str">
        <f t="shared" si="20"/>
        <v/>
      </c>
      <c r="AR658" t="str">
        <f>IFERROR(VLOOKUP(AQ658,[1]!Tabla1[[#All],[HdP Cód Nuevo]:[HdP Nombre]],2,FALSE),"")</f>
        <v/>
      </c>
      <c r="AS658" t="str">
        <f t="shared" si="21"/>
        <v/>
      </c>
    </row>
    <row r="659" spans="39:45" x14ac:dyDescent="0.25">
      <c r="AM659" s="7"/>
      <c r="AO659" s="7" t="str">
        <f>+IFERROR(VLOOKUP(AN659,Tabla1[],2,FALSE),"")</f>
        <v/>
      </c>
      <c r="AP659" t="str">
        <f>+IFERROR(VLOOKUP(AO659,[1]!Tabla_áreas[#Data],3,FALSE),"")</f>
        <v/>
      </c>
      <c r="AQ659" t="str">
        <f t="shared" si="20"/>
        <v/>
      </c>
      <c r="AR659" t="str">
        <f>IFERROR(VLOOKUP(AQ659,[1]!Tabla1[[#All],[HdP Cód Nuevo]:[HdP Nombre]],2,FALSE),"")</f>
        <v/>
      </c>
      <c r="AS659" t="str">
        <f t="shared" si="21"/>
        <v/>
      </c>
    </row>
    <row r="660" spans="39:45" x14ac:dyDescent="0.25">
      <c r="AM660" s="7"/>
      <c r="AO660" s="7" t="str">
        <f>+IFERROR(VLOOKUP(AN660,Tabla1[],2,FALSE),"")</f>
        <v/>
      </c>
      <c r="AP660" t="str">
        <f>+IFERROR(VLOOKUP(AO660,[1]!Tabla_áreas[#Data],3,FALSE),"")</f>
        <v/>
      </c>
      <c r="AQ660" t="str">
        <f t="shared" si="20"/>
        <v/>
      </c>
      <c r="AR660" t="str">
        <f>IFERROR(VLOOKUP(AQ660,[1]!Tabla1[[#All],[HdP Cód Nuevo]:[HdP Nombre]],2,FALSE),"")</f>
        <v/>
      </c>
      <c r="AS660" t="str">
        <f t="shared" si="21"/>
        <v/>
      </c>
    </row>
    <row r="661" spans="39:45" x14ac:dyDescent="0.25">
      <c r="AM661" s="7"/>
      <c r="AO661" s="7" t="str">
        <f>+IFERROR(VLOOKUP(AN661,Tabla1[],2,FALSE),"")</f>
        <v/>
      </c>
      <c r="AP661" t="str">
        <f>+IFERROR(VLOOKUP(AO661,[1]!Tabla_áreas[#Data],3,FALSE),"")</f>
        <v/>
      </c>
      <c r="AQ661" t="str">
        <f t="shared" si="20"/>
        <v/>
      </c>
      <c r="AR661" t="str">
        <f>IFERROR(VLOOKUP(AQ661,[1]!Tabla1[[#All],[HdP Cód Nuevo]:[HdP Nombre]],2,FALSE),"")</f>
        <v/>
      </c>
      <c r="AS661" t="str">
        <f t="shared" si="21"/>
        <v/>
      </c>
    </row>
    <row r="662" spans="39:45" x14ac:dyDescent="0.25">
      <c r="AM662" s="7"/>
      <c r="AO662" s="7" t="str">
        <f>+IFERROR(VLOOKUP(AN662,Tabla1[],2,FALSE),"")</f>
        <v/>
      </c>
      <c r="AP662" t="str">
        <f>+IFERROR(VLOOKUP(AO662,[1]!Tabla_áreas[#Data],3,FALSE),"")</f>
        <v/>
      </c>
      <c r="AQ662" t="str">
        <f t="shared" si="20"/>
        <v/>
      </c>
      <c r="AR662" t="str">
        <f>IFERROR(VLOOKUP(AQ662,[1]!Tabla1[[#All],[HdP Cód Nuevo]:[HdP Nombre]],2,FALSE),"")</f>
        <v/>
      </c>
      <c r="AS662" t="str">
        <f t="shared" si="21"/>
        <v/>
      </c>
    </row>
    <row r="663" spans="39:45" x14ac:dyDescent="0.25">
      <c r="AM663" s="7"/>
      <c r="AO663" s="7" t="str">
        <f>+IFERROR(VLOOKUP(AN663,Tabla1[],2,FALSE),"")</f>
        <v/>
      </c>
      <c r="AP663" t="str">
        <f>+IFERROR(VLOOKUP(AO663,[1]!Tabla_áreas[#Data],3,FALSE),"")</f>
        <v/>
      </c>
      <c r="AQ663" t="str">
        <f t="shared" si="20"/>
        <v/>
      </c>
      <c r="AR663" t="str">
        <f>IFERROR(VLOOKUP(AQ663,[1]!Tabla1[[#All],[HdP Cód Nuevo]:[HdP Nombre]],2,FALSE),"")</f>
        <v/>
      </c>
      <c r="AS663" t="str">
        <f t="shared" si="21"/>
        <v/>
      </c>
    </row>
    <row r="664" spans="39:45" x14ac:dyDescent="0.25">
      <c r="AM664" s="7"/>
      <c r="AO664" s="7" t="str">
        <f>+IFERROR(VLOOKUP(AN664,Tabla1[],2,FALSE),"")</f>
        <v/>
      </c>
      <c r="AP664" t="str">
        <f>+IFERROR(VLOOKUP(AO664,[1]!Tabla_áreas[#Data],3,FALSE),"")</f>
        <v/>
      </c>
      <c r="AQ664" t="str">
        <f t="shared" si="20"/>
        <v/>
      </c>
      <c r="AR664" t="str">
        <f>IFERROR(VLOOKUP(AQ664,[1]!Tabla1[[#All],[HdP Cód Nuevo]:[HdP Nombre]],2,FALSE),"")</f>
        <v/>
      </c>
      <c r="AS664" t="str">
        <f t="shared" si="21"/>
        <v/>
      </c>
    </row>
    <row r="665" spans="39:45" x14ac:dyDescent="0.25">
      <c r="AM665" s="7"/>
      <c r="AO665" s="7" t="str">
        <f>+IFERROR(VLOOKUP(AN665,Tabla1[],2,FALSE),"")</f>
        <v/>
      </c>
      <c r="AP665" t="str">
        <f>+IFERROR(VLOOKUP(AO665,[1]!Tabla_áreas[#Data],3,FALSE),"")</f>
        <v/>
      </c>
      <c r="AQ665" t="str">
        <f t="shared" si="20"/>
        <v/>
      </c>
      <c r="AR665" t="str">
        <f>IFERROR(VLOOKUP(AQ665,[1]!Tabla1[[#All],[HdP Cód Nuevo]:[HdP Nombre]],2,FALSE),"")</f>
        <v/>
      </c>
      <c r="AS665" t="str">
        <f t="shared" si="21"/>
        <v/>
      </c>
    </row>
    <row r="666" spans="39:45" x14ac:dyDescent="0.25">
      <c r="AM666" s="7"/>
      <c r="AO666" s="7" t="str">
        <f>+IFERROR(VLOOKUP(AN666,Tabla1[],2,FALSE),"")</f>
        <v/>
      </c>
      <c r="AP666" t="str">
        <f>+IFERROR(VLOOKUP(AO666,[1]!Tabla_áreas[#Data],3,FALSE),"")</f>
        <v/>
      </c>
      <c r="AQ666" t="str">
        <f t="shared" si="20"/>
        <v/>
      </c>
      <c r="AR666" t="str">
        <f>IFERROR(VLOOKUP(AQ666,[1]!Tabla1[[#All],[HdP Cód Nuevo]:[HdP Nombre]],2,FALSE),"")</f>
        <v/>
      </c>
      <c r="AS666" t="str">
        <f t="shared" si="21"/>
        <v/>
      </c>
    </row>
    <row r="667" spans="39:45" x14ac:dyDescent="0.25">
      <c r="AM667" s="7"/>
      <c r="AO667" s="7" t="str">
        <f>+IFERROR(VLOOKUP(AN667,Tabla1[],2,FALSE),"")</f>
        <v/>
      </c>
      <c r="AP667" t="str">
        <f>+IFERROR(VLOOKUP(AO667,[1]!Tabla_áreas[#Data],3,FALSE),"")</f>
        <v/>
      </c>
      <c r="AQ667" t="str">
        <f t="shared" si="20"/>
        <v/>
      </c>
      <c r="AR667" t="str">
        <f>IFERROR(VLOOKUP(AQ667,[1]!Tabla1[[#All],[HdP Cód Nuevo]:[HdP Nombre]],2,FALSE),"")</f>
        <v/>
      </c>
      <c r="AS667" t="str">
        <f t="shared" si="21"/>
        <v/>
      </c>
    </row>
    <row r="668" spans="39:45" x14ac:dyDescent="0.25">
      <c r="AM668" s="7"/>
      <c r="AO668" s="7" t="str">
        <f>+IFERROR(VLOOKUP(AN668,Tabla1[],2,FALSE),"")</f>
        <v/>
      </c>
      <c r="AP668" t="str">
        <f>+IFERROR(VLOOKUP(AO668,[1]!Tabla_áreas[#Data],3,FALSE),"")</f>
        <v/>
      </c>
      <c r="AQ668" t="str">
        <f t="shared" si="20"/>
        <v/>
      </c>
      <c r="AR668" t="str">
        <f>IFERROR(VLOOKUP(AQ668,[1]!Tabla1[[#All],[HdP Cód Nuevo]:[HdP Nombre]],2,FALSE),"")</f>
        <v/>
      </c>
      <c r="AS668" t="str">
        <f t="shared" si="21"/>
        <v/>
      </c>
    </row>
    <row r="669" spans="39:45" x14ac:dyDescent="0.25">
      <c r="AM669" s="7"/>
      <c r="AO669" s="7" t="str">
        <f>+IFERROR(VLOOKUP(AN669,Tabla1[],2,FALSE),"")</f>
        <v/>
      </c>
      <c r="AP669" t="str">
        <f>+IFERROR(VLOOKUP(AO669,[1]!Tabla_áreas[#Data],3,FALSE),"")</f>
        <v/>
      </c>
      <c r="AQ669" t="str">
        <f t="shared" si="20"/>
        <v/>
      </c>
      <c r="AR669" t="str">
        <f>IFERROR(VLOOKUP(AQ669,[1]!Tabla1[[#All],[HdP Cód Nuevo]:[HdP Nombre]],2,FALSE),"")</f>
        <v/>
      </c>
      <c r="AS669" t="str">
        <f t="shared" si="21"/>
        <v/>
      </c>
    </row>
    <row r="670" spans="39:45" x14ac:dyDescent="0.25">
      <c r="AM670" s="7"/>
      <c r="AO670" s="7" t="str">
        <f>+IFERROR(VLOOKUP(AN670,Tabla1[],2,FALSE),"")</f>
        <v/>
      </c>
      <c r="AP670" t="str">
        <f>+IFERROR(VLOOKUP(AO670,[1]!Tabla_áreas[#Data],3,FALSE),"")</f>
        <v/>
      </c>
      <c r="AQ670" t="str">
        <f t="shared" si="20"/>
        <v/>
      </c>
      <c r="AR670" t="str">
        <f>IFERROR(VLOOKUP(AQ670,[1]!Tabla1[[#All],[HdP Cód Nuevo]:[HdP Nombre]],2,FALSE),"")</f>
        <v/>
      </c>
      <c r="AS670" t="str">
        <f t="shared" si="21"/>
        <v/>
      </c>
    </row>
    <row r="671" spans="39:45" x14ac:dyDescent="0.25">
      <c r="AM671" s="7"/>
      <c r="AO671" s="7" t="str">
        <f>+IFERROR(VLOOKUP(AN671,Tabla1[],2,FALSE),"")</f>
        <v/>
      </c>
      <c r="AP671" t="str">
        <f>+IFERROR(VLOOKUP(AO671,[1]!Tabla_áreas[#Data],3,FALSE),"")</f>
        <v/>
      </c>
      <c r="AQ671" t="str">
        <f t="shared" si="20"/>
        <v/>
      </c>
      <c r="AR671" t="str">
        <f>IFERROR(VLOOKUP(AQ671,[1]!Tabla1[[#All],[HdP Cód Nuevo]:[HdP Nombre]],2,FALSE),"")</f>
        <v/>
      </c>
      <c r="AS671" t="str">
        <f t="shared" si="21"/>
        <v/>
      </c>
    </row>
    <row r="672" spans="39:45" x14ac:dyDescent="0.25">
      <c r="AM672" s="7"/>
      <c r="AO672" s="7" t="str">
        <f>+IFERROR(VLOOKUP(AN672,Tabla1[],2,FALSE),"")</f>
        <v/>
      </c>
      <c r="AP672" t="str">
        <f>+IFERROR(VLOOKUP(AO672,[1]!Tabla_áreas[#Data],3,FALSE),"")</f>
        <v/>
      </c>
      <c r="AQ672" t="str">
        <f t="shared" si="20"/>
        <v/>
      </c>
      <c r="AR672" t="str">
        <f>IFERROR(VLOOKUP(AQ672,[1]!Tabla1[[#All],[HdP Cód Nuevo]:[HdP Nombre]],2,FALSE),"")</f>
        <v/>
      </c>
      <c r="AS672" t="str">
        <f t="shared" si="21"/>
        <v/>
      </c>
    </row>
    <row r="673" spans="39:45" x14ac:dyDescent="0.25">
      <c r="AM673" s="7"/>
      <c r="AO673" s="7" t="str">
        <f>+IFERROR(VLOOKUP(AN673,Tabla1[],2,FALSE),"")</f>
        <v/>
      </c>
      <c r="AP673" t="str">
        <f>+IFERROR(VLOOKUP(AO673,[1]!Tabla_áreas[#Data],3,FALSE),"")</f>
        <v/>
      </c>
      <c r="AQ673" t="str">
        <f t="shared" si="20"/>
        <v/>
      </c>
      <c r="AR673" t="str">
        <f>IFERROR(VLOOKUP(AQ673,[1]!Tabla1[[#All],[HdP Cód Nuevo]:[HdP Nombre]],2,FALSE),"")</f>
        <v/>
      </c>
      <c r="AS673" t="str">
        <f t="shared" si="21"/>
        <v/>
      </c>
    </row>
    <row r="674" spans="39:45" x14ac:dyDescent="0.25">
      <c r="AM674" s="7"/>
      <c r="AO674" s="7" t="str">
        <f>+IFERROR(VLOOKUP(AN674,Tabla1[],2,FALSE),"")</f>
        <v/>
      </c>
      <c r="AP674" t="str">
        <f>+IFERROR(VLOOKUP(AO674,[1]!Tabla_áreas[#Data],3,FALSE),"")</f>
        <v/>
      </c>
      <c r="AQ674" t="str">
        <f t="shared" si="20"/>
        <v/>
      </c>
      <c r="AR674" t="str">
        <f>IFERROR(VLOOKUP(AQ674,[1]!Tabla1[[#All],[HdP Cód Nuevo]:[HdP Nombre]],2,FALSE),"")</f>
        <v/>
      </c>
      <c r="AS674" t="str">
        <f t="shared" si="21"/>
        <v/>
      </c>
    </row>
    <row r="675" spans="39:45" x14ac:dyDescent="0.25">
      <c r="AM675" s="7"/>
      <c r="AO675" s="7" t="str">
        <f>+IFERROR(VLOOKUP(AN675,Tabla1[],2,FALSE),"")</f>
        <v/>
      </c>
      <c r="AP675" t="str">
        <f>+IFERROR(VLOOKUP(AO675,[1]!Tabla_áreas[#Data],3,FALSE),"")</f>
        <v/>
      </c>
      <c r="AQ675" t="str">
        <f t="shared" si="20"/>
        <v/>
      </c>
      <c r="AR675" t="str">
        <f>IFERROR(VLOOKUP(AQ675,[1]!Tabla1[[#All],[HdP Cód Nuevo]:[HdP Nombre]],2,FALSE),"")</f>
        <v/>
      </c>
      <c r="AS675" t="str">
        <f t="shared" si="21"/>
        <v/>
      </c>
    </row>
    <row r="676" spans="39:45" x14ac:dyDescent="0.25">
      <c r="AM676" s="7"/>
      <c r="AO676" s="7" t="str">
        <f>+IFERROR(VLOOKUP(AN676,Tabla1[],2,FALSE),"")</f>
        <v/>
      </c>
      <c r="AP676" t="str">
        <f>+IFERROR(VLOOKUP(AO676,[1]!Tabla_áreas[#Data],3,FALSE),"")</f>
        <v/>
      </c>
      <c r="AQ676" t="str">
        <f t="shared" si="20"/>
        <v/>
      </c>
      <c r="AR676" t="str">
        <f>IFERROR(VLOOKUP(AQ676,[1]!Tabla1[[#All],[HdP Cód Nuevo]:[HdP Nombre]],2,FALSE),"")</f>
        <v/>
      </c>
      <c r="AS676" t="str">
        <f t="shared" si="21"/>
        <v/>
      </c>
    </row>
    <row r="677" spans="39:45" x14ac:dyDescent="0.25">
      <c r="AM677" s="7"/>
      <c r="AO677" s="7" t="str">
        <f>+IFERROR(VLOOKUP(AN677,Tabla1[],2,FALSE),"")</f>
        <v/>
      </c>
      <c r="AP677" t="str">
        <f>+IFERROR(VLOOKUP(AO677,[1]!Tabla_áreas[#Data],3,FALSE),"")</f>
        <v/>
      </c>
      <c r="AQ677" t="str">
        <f t="shared" si="20"/>
        <v/>
      </c>
      <c r="AR677" t="str">
        <f>IFERROR(VLOOKUP(AQ677,[1]!Tabla1[[#All],[HdP Cód Nuevo]:[HdP Nombre]],2,FALSE),"")</f>
        <v/>
      </c>
      <c r="AS677" t="str">
        <f t="shared" si="21"/>
        <v/>
      </c>
    </row>
    <row r="678" spans="39:45" x14ac:dyDescent="0.25">
      <c r="AM678" s="7"/>
      <c r="AO678" s="7" t="str">
        <f>+IFERROR(VLOOKUP(AN678,Tabla1[],2,FALSE),"")</f>
        <v/>
      </c>
      <c r="AP678" t="str">
        <f>+IFERROR(VLOOKUP(AO678,[1]!Tabla_áreas[#Data],3,FALSE),"")</f>
        <v/>
      </c>
      <c r="AQ678" t="str">
        <f t="shared" si="20"/>
        <v/>
      </c>
      <c r="AR678" t="str">
        <f>IFERROR(VLOOKUP(AQ678,[1]!Tabla1[[#All],[HdP Cód Nuevo]:[HdP Nombre]],2,FALSE),"")</f>
        <v/>
      </c>
      <c r="AS678" t="str">
        <f t="shared" si="21"/>
        <v/>
      </c>
    </row>
    <row r="679" spans="39:45" x14ac:dyDescent="0.25">
      <c r="AM679" s="7"/>
      <c r="AO679" s="7" t="str">
        <f>+IFERROR(VLOOKUP(AN679,Tabla1[],2,FALSE),"")</f>
        <v/>
      </c>
      <c r="AP679" t="str">
        <f>+IFERROR(VLOOKUP(AO679,[1]!Tabla_áreas[#Data],3,FALSE),"")</f>
        <v/>
      </c>
      <c r="AQ679" t="str">
        <f t="shared" si="20"/>
        <v/>
      </c>
      <c r="AR679" t="str">
        <f>IFERROR(VLOOKUP(AQ679,[1]!Tabla1[[#All],[HdP Cód Nuevo]:[HdP Nombre]],2,FALSE),"")</f>
        <v/>
      </c>
      <c r="AS679" t="str">
        <f t="shared" si="21"/>
        <v/>
      </c>
    </row>
    <row r="680" spans="39:45" x14ac:dyDescent="0.25">
      <c r="AM680" s="7"/>
      <c r="AO680" s="7" t="str">
        <f>+IFERROR(VLOOKUP(AN680,Tabla1[],2,FALSE),"")</f>
        <v/>
      </c>
      <c r="AP680" t="str">
        <f>+IFERROR(VLOOKUP(AO680,[1]!Tabla_áreas[#Data],3,FALSE),"")</f>
        <v/>
      </c>
      <c r="AQ680" t="str">
        <f t="shared" si="20"/>
        <v/>
      </c>
      <c r="AR680" t="str">
        <f>IFERROR(VLOOKUP(AQ680,[1]!Tabla1[[#All],[HdP Cód Nuevo]:[HdP Nombre]],2,FALSE),"")</f>
        <v/>
      </c>
      <c r="AS680" t="str">
        <f t="shared" si="21"/>
        <v/>
      </c>
    </row>
    <row r="681" spans="39:45" x14ac:dyDescent="0.25">
      <c r="AM681" s="7"/>
      <c r="AO681" s="7" t="str">
        <f>+IFERROR(VLOOKUP(AN681,Tabla1[],2,FALSE),"")</f>
        <v/>
      </c>
      <c r="AP681" t="str">
        <f>+IFERROR(VLOOKUP(AO681,[1]!Tabla_áreas[#Data],3,FALSE),"")</f>
        <v/>
      </c>
      <c r="AQ681" t="str">
        <f t="shared" si="20"/>
        <v/>
      </c>
      <c r="AR681" t="str">
        <f>IFERROR(VLOOKUP(AQ681,[1]!Tabla1[[#All],[HdP Cód Nuevo]:[HdP Nombre]],2,FALSE),"")</f>
        <v/>
      </c>
      <c r="AS681" t="str">
        <f t="shared" si="21"/>
        <v/>
      </c>
    </row>
    <row r="682" spans="39:45" x14ac:dyDescent="0.25">
      <c r="AM682" s="7"/>
      <c r="AO682" s="7" t="str">
        <f>+IFERROR(VLOOKUP(AN682,Tabla1[],2,FALSE),"")</f>
        <v/>
      </c>
      <c r="AP682" t="str">
        <f>+IFERROR(VLOOKUP(AO682,[1]!Tabla_áreas[#Data],3,FALSE),"")</f>
        <v/>
      </c>
      <c r="AQ682" t="str">
        <f t="shared" si="20"/>
        <v/>
      </c>
      <c r="AR682" t="str">
        <f>IFERROR(VLOOKUP(AQ682,[1]!Tabla1[[#All],[HdP Cód Nuevo]:[HdP Nombre]],2,FALSE),"")</f>
        <v/>
      </c>
      <c r="AS682" t="str">
        <f t="shared" si="21"/>
        <v/>
      </c>
    </row>
    <row r="683" spans="39:45" x14ac:dyDescent="0.25">
      <c r="AM683" s="7"/>
      <c r="AO683" s="7" t="str">
        <f>+IFERROR(VLOOKUP(AN683,Tabla1[],2,FALSE),"")</f>
        <v/>
      </c>
      <c r="AP683" t="str">
        <f>+IFERROR(VLOOKUP(AO683,[1]!Tabla_áreas[#Data],3,FALSE),"")</f>
        <v/>
      </c>
      <c r="AQ683" t="str">
        <f t="shared" si="20"/>
        <v/>
      </c>
      <c r="AR683" t="str">
        <f>IFERROR(VLOOKUP(AQ683,[1]!Tabla1[[#All],[HdP Cód Nuevo]:[HdP Nombre]],2,FALSE),"")</f>
        <v/>
      </c>
      <c r="AS683" t="str">
        <f t="shared" si="21"/>
        <v/>
      </c>
    </row>
    <row r="684" spans="39:45" x14ac:dyDescent="0.25">
      <c r="AM684" s="7"/>
      <c r="AO684" s="7" t="str">
        <f>+IFERROR(VLOOKUP(AN684,Tabla1[],2,FALSE),"")</f>
        <v/>
      </c>
      <c r="AP684" t="str">
        <f>+IFERROR(VLOOKUP(AO684,[1]!Tabla_áreas[#Data],3,FALSE),"")</f>
        <v/>
      </c>
      <c r="AQ684" t="str">
        <f t="shared" si="20"/>
        <v/>
      </c>
      <c r="AR684" t="str">
        <f>IFERROR(VLOOKUP(AQ684,[1]!Tabla1[[#All],[HdP Cód Nuevo]:[HdP Nombre]],2,FALSE),"")</f>
        <v/>
      </c>
      <c r="AS684" t="str">
        <f t="shared" si="21"/>
        <v/>
      </c>
    </row>
    <row r="685" spans="39:45" x14ac:dyDescent="0.25">
      <c r="AM685" s="7"/>
      <c r="AO685" s="7" t="str">
        <f>+IFERROR(VLOOKUP(AN685,Tabla1[],2,FALSE),"")</f>
        <v/>
      </c>
      <c r="AP685" t="str">
        <f>+IFERROR(VLOOKUP(AO685,[1]!Tabla_áreas[#Data],3,FALSE),"")</f>
        <v/>
      </c>
      <c r="AQ685" t="str">
        <f t="shared" si="20"/>
        <v/>
      </c>
      <c r="AR685" t="str">
        <f>IFERROR(VLOOKUP(AQ685,[1]!Tabla1[[#All],[HdP Cód Nuevo]:[HdP Nombre]],2,FALSE),"")</f>
        <v/>
      </c>
      <c r="AS685" t="str">
        <f t="shared" si="21"/>
        <v/>
      </c>
    </row>
    <row r="686" spans="39:45" x14ac:dyDescent="0.25">
      <c r="AM686" s="7"/>
      <c r="AO686" s="7" t="str">
        <f>+IFERROR(VLOOKUP(AN686,Tabla1[],2,FALSE),"")</f>
        <v/>
      </c>
      <c r="AP686" t="str">
        <f>+IFERROR(VLOOKUP(AO686,[1]!Tabla_áreas[#Data],3,FALSE),"")</f>
        <v/>
      </c>
      <c r="AQ686" t="str">
        <f t="shared" si="20"/>
        <v/>
      </c>
      <c r="AR686" t="str">
        <f>IFERROR(VLOOKUP(AQ686,[1]!Tabla1[[#All],[HdP Cód Nuevo]:[HdP Nombre]],2,FALSE),"")</f>
        <v/>
      </c>
      <c r="AS686" t="str">
        <f t="shared" si="21"/>
        <v/>
      </c>
    </row>
    <row r="687" spans="39:45" x14ac:dyDescent="0.25">
      <c r="AM687" s="7"/>
      <c r="AO687" s="7" t="str">
        <f>+IFERROR(VLOOKUP(AN687,Tabla1[],2,FALSE),"")</f>
        <v/>
      </c>
      <c r="AP687" t="str">
        <f>+IFERROR(VLOOKUP(AO687,[1]!Tabla_áreas[#Data],3,FALSE),"")</f>
        <v/>
      </c>
      <c r="AQ687" t="str">
        <f t="shared" si="20"/>
        <v/>
      </c>
      <c r="AR687" t="str">
        <f>IFERROR(VLOOKUP(AQ687,[1]!Tabla1[[#All],[HdP Cód Nuevo]:[HdP Nombre]],2,FALSE),"")</f>
        <v/>
      </c>
      <c r="AS687" t="str">
        <f t="shared" si="21"/>
        <v/>
      </c>
    </row>
    <row r="688" spans="39:45" x14ac:dyDescent="0.25">
      <c r="AM688" s="7"/>
      <c r="AO688" s="7" t="str">
        <f>+IFERROR(VLOOKUP(AN688,Tabla1[],2,FALSE),"")</f>
        <v/>
      </c>
      <c r="AP688" t="str">
        <f>+IFERROR(VLOOKUP(AO688,[1]!Tabla_áreas[#Data],3,FALSE),"")</f>
        <v/>
      </c>
      <c r="AQ688" t="str">
        <f t="shared" si="20"/>
        <v/>
      </c>
      <c r="AR688" t="str">
        <f>IFERROR(VLOOKUP(AQ688,[1]!Tabla1[[#All],[HdP Cód Nuevo]:[HdP Nombre]],2,FALSE),"")</f>
        <v/>
      </c>
      <c r="AS688" t="str">
        <f t="shared" si="21"/>
        <v/>
      </c>
    </row>
    <row r="689" spans="39:45" x14ac:dyDescent="0.25">
      <c r="AM689" s="7"/>
      <c r="AO689" s="7" t="str">
        <f>+IFERROR(VLOOKUP(AN689,Tabla1[],2,FALSE),"")</f>
        <v/>
      </c>
      <c r="AP689" t="str">
        <f>+IFERROR(VLOOKUP(AO689,[1]!Tabla_áreas[#Data],3,FALSE),"")</f>
        <v/>
      </c>
      <c r="AQ689" t="str">
        <f t="shared" si="20"/>
        <v/>
      </c>
      <c r="AR689" t="str">
        <f>IFERROR(VLOOKUP(AQ689,[1]!Tabla1[[#All],[HdP Cód Nuevo]:[HdP Nombre]],2,FALSE),"")</f>
        <v/>
      </c>
      <c r="AS689" t="str">
        <f t="shared" si="21"/>
        <v/>
      </c>
    </row>
    <row r="690" spans="39:45" x14ac:dyDescent="0.25">
      <c r="AM690" s="7"/>
      <c r="AO690" s="7" t="str">
        <f>+IFERROR(VLOOKUP(AN690,Tabla1[],2,FALSE),"")</f>
        <v/>
      </c>
      <c r="AP690" t="str">
        <f>+IFERROR(VLOOKUP(AO690,[1]!Tabla_áreas[#Data],3,FALSE),"")</f>
        <v/>
      </c>
      <c r="AQ690" t="str">
        <f t="shared" si="20"/>
        <v/>
      </c>
      <c r="AR690" t="str">
        <f>IFERROR(VLOOKUP(AQ690,[1]!Tabla1[[#All],[HdP Cód Nuevo]:[HdP Nombre]],2,FALSE),"")</f>
        <v/>
      </c>
      <c r="AS690" t="str">
        <f t="shared" si="21"/>
        <v/>
      </c>
    </row>
    <row r="691" spans="39:45" x14ac:dyDescent="0.25">
      <c r="AM691" s="7"/>
      <c r="AO691" s="7" t="str">
        <f>+IFERROR(VLOOKUP(AN691,Tabla1[],2,FALSE),"")</f>
        <v/>
      </c>
      <c r="AP691" t="str">
        <f>+IFERROR(VLOOKUP(AO691,[1]!Tabla_áreas[#Data],3,FALSE),"")</f>
        <v/>
      </c>
      <c r="AQ691" t="str">
        <f t="shared" si="20"/>
        <v/>
      </c>
      <c r="AR691" t="str">
        <f>IFERROR(VLOOKUP(AQ691,[1]!Tabla1[[#All],[HdP Cód Nuevo]:[HdP Nombre]],2,FALSE),"")</f>
        <v/>
      </c>
      <c r="AS691" t="str">
        <f t="shared" si="21"/>
        <v/>
      </c>
    </row>
    <row r="692" spans="39:45" x14ac:dyDescent="0.25">
      <c r="AM692" s="7"/>
      <c r="AO692" s="7" t="str">
        <f>+IFERROR(VLOOKUP(AN692,Tabla1[],2,FALSE),"")</f>
        <v/>
      </c>
      <c r="AP692" t="str">
        <f>+IFERROR(VLOOKUP(AO692,[1]!Tabla_áreas[#Data],3,FALSE),"")</f>
        <v/>
      </c>
      <c r="AQ692" t="str">
        <f t="shared" si="20"/>
        <v/>
      </c>
      <c r="AR692" t="str">
        <f>IFERROR(VLOOKUP(AQ692,[1]!Tabla1[[#All],[HdP Cód Nuevo]:[HdP Nombre]],2,FALSE),"")</f>
        <v/>
      </c>
      <c r="AS692" t="str">
        <f t="shared" si="21"/>
        <v/>
      </c>
    </row>
    <row r="693" spans="39:45" x14ac:dyDescent="0.25">
      <c r="AM693" s="7"/>
      <c r="AO693" s="7" t="str">
        <f>+IFERROR(VLOOKUP(AN693,Tabla1[],2,FALSE),"")</f>
        <v/>
      </c>
      <c r="AP693" t="str">
        <f>+IFERROR(VLOOKUP(AO693,[1]!Tabla_áreas[#Data],3,FALSE),"")</f>
        <v/>
      </c>
      <c r="AQ693" t="str">
        <f t="shared" si="20"/>
        <v/>
      </c>
      <c r="AR693" t="str">
        <f>IFERROR(VLOOKUP(AQ693,[1]!Tabla1[[#All],[HdP Cód Nuevo]:[HdP Nombre]],2,FALSE),"")</f>
        <v/>
      </c>
      <c r="AS693" t="str">
        <f t="shared" si="21"/>
        <v/>
      </c>
    </row>
    <row r="694" spans="39:45" x14ac:dyDescent="0.25">
      <c r="AM694" s="7"/>
      <c r="AO694" s="7" t="str">
        <f>+IFERROR(VLOOKUP(AN694,Tabla1[],2,FALSE),"")</f>
        <v/>
      </c>
      <c r="AP694" t="str">
        <f>+IFERROR(VLOOKUP(AO694,[1]!Tabla_áreas[#Data],3,FALSE),"")</f>
        <v/>
      </c>
      <c r="AQ694" t="str">
        <f t="shared" si="20"/>
        <v/>
      </c>
      <c r="AR694" t="str">
        <f>IFERROR(VLOOKUP(AQ694,[1]!Tabla1[[#All],[HdP Cód Nuevo]:[HdP Nombre]],2,FALSE),"")</f>
        <v/>
      </c>
      <c r="AS694" t="str">
        <f t="shared" si="21"/>
        <v/>
      </c>
    </row>
    <row r="695" spans="39:45" x14ac:dyDescent="0.25">
      <c r="AM695" s="7"/>
      <c r="AO695" s="7" t="str">
        <f>+IFERROR(VLOOKUP(AN695,Tabla1[],2,FALSE),"")</f>
        <v/>
      </c>
      <c r="AP695" t="str">
        <f>+IFERROR(VLOOKUP(AO695,[1]!Tabla_áreas[#Data],3,FALSE),"")</f>
        <v/>
      </c>
      <c r="AQ695" t="str">
        <f t="shared" si="20"/>
        <v/>
      </c>
      <c r="AR695" t="str">
        <f>IFERROR(VLOOKUP(AQ695,[1]!Tabla1[[#All],[HdP Cód Nuevo]:[HdP Nombre]],2,FALSE),"")</f>
        <v/>
      </c>
      <c r="AS695" t="str">
        <f t="shared" si="21"/>
        <v/>
      </c>
    </row>
    <row r="696" spans="39:45" x14ac:dyDescent="0.25">
      <c r="AM696" s="7"/>
      <c r="AO696" s="7" t="str">
        <f>+IFERROR(VLOOKUP(AN696,Tabla1[],2,FALSE),"")</f>
        <v/>
      </c>
      <c r="AP696" t="str">
        <f>+IFERROR(VLOOKUP(AO696,[1]!Tabla_áreas[#Data],3,FALSE),"")</f>
        <v/>
      </c>
      <c r="AQ696" t="str">
        <f t="shared" si="20"/>
        <v/>
      </c>
      <c r="AR696" t="str">
        <f>IFERROR(VLOOKUP(AQ696,[1]!Tabla1[[#All],[HdP Cód Nuevo]:[HdP Nombre]],2,FALSE),"")</f>
        <v/>
      </c>
      <c r="AS696" t="str">
        <f t="shared" si="21"/>
        <v/>
      </c>
    </row>
    <row r="697" spans="39:45" x14ac:dyDescent="0.25">
      <c r="AM697" s="7"/>
      <c r="AO697" s="7" t="str">
        <f>+IFERROR(VLOOKUP(AN697,Tabla1[],2,FALSE),"")</f>
        <v/>
      </c>
      <c r="AP697" t="str">
        <f>+IFERROR(VLOOKUP(AO697,[1]!Tabla_áreas[#Data],3,FALSE),"")</f>
        <v/>
      </c>
      <c r="AQ697" t="str">
        <f t="shared" si="20"/>
        <v/>
      </c>
      <c r="AR697" t="str">
        <f>IFERROR(VLOOKUP(AQ697,[1]!Tabla1[[#All],[HdP Cód Nuevo]:[HdP Nombre]],2,FALSE),"")</f>
        <v/>
      </c>
      <c r="AS697" t="str">
        <f t="shared" si="21"/>
        <v/>
      </c>
    </row>
    <row r="698" spans="39:45" x14ac:dyDescent="0.25">
      <c r="AM698" s="7"/>
      <c r="AO698" s="7" t="str">
        <f>+IFERROR(VLOOKUP(AN698,Tabla1[],2,FALSE),"")</f>
        <v/>
      </c>
      <c r="AP698" t="str">
        <f>+IFERROR(VLOOKUP(AO698,[1]!Tabla_áreas[#Data],3,FALSE),"")</f>
        <v/>
      </c>
      <c r="AQ698" t="str">
        <f t="shared" si="20"/>
        <v/>
      </c>
      <c r="AR698" t="str">
        <f>IFERROR(VLOOKUP(AQ698,[1]!Tabla1[[#All],[HdP Cód Nuevo]:[HdP Nombre]],2,FALSE),"")</f>
        <v/>
      </c>
      <c r="AS698" t="str">
        <f t="shared" si="21"/>
        <v/>
      </c>
    </row>
    <row r="699" spans="39:45" x14ac:dyDescent="0.25">
      <c r="AM699" s="7"/>
      <c r="AO699" s="7" t="str">
        <f>+IFERROR(VLOOKUP(AN699,Tabla1[],2,FALSE),"")</f>
        <v/>
      </c>
      <c r="AP699" t="str">
        <f>+IFERROR(VLOOKUP(AO699,[1]!Tabla_áreas[#Data],3,FALSE),"")</f>
        <v/>
      </c>
      <c r="AQ699" t="str">
        <f t="shared" si="20"/>
        <v/>
      </c>
      <c r="AR699" t="str">
        <f>IFERROR(VLOOKUP(AQ699,[1]!Tabla1[[#All],[HdP Cód Nuevo]:[HdP Nombre]],2,FALSE),"")</f>
        <v/>
      </c>
      <c r="AS699" t="str">
        <f t="shared" si="21"/>
        <v/>
      </c>
    </row>
    <row r="700" spans="39:45" x14ac:dyDescent="0.25">
      <c r="AM700" s="7"/>
      <c r="AO700" s="7" t="str">
        <f>+IFERROR(VLOOKUP(AN700,Tabla1[],2,FALSE),"")</f>
        <v/>
      </c>
      <c r="AP700" t="str">
        <f>+IFERROR(VLOOKUP(AO700,[1]!Tabla_áreas[#Data],3,FALSE),"")</f>
        <v/>
      </c>
      <c r="AQ700" t="str">
        <f t="shared" si="20"/>
        <v/>
      </c>
      <c r="AR700" t="str">
        <f>IFERROR(VLOOKUP(AQ700,[1]!Tabla1[[#All],[HdP Cód Nuevo]:[HdP Nombre]],2,FALSE),"")</f>
        <v/>
      </c>
      <c r="AS700" t="str">
        <f t="shared" si="21"/>
        <v/>
      </c>
    </row>
    <row r="701" spans="39:45" x14ac:dyDescent="0.25">
      <c r="AM701" s="7"/>
      <c r="AO701" s="7" t="str">
        <f>+IFERROR(VLOOKUP(AN701,Tabla1[],2,FALSE),"")</f>
        <v/>
      </c>
      <c r="AP701" t="str">
        <f>+IFERROR(VLOOKUP(AO701,[1]!Tabla_áreas[#Data],3,FALSE),"")</f>
        <v/>
      </c>
      <c r="AQ701" t="str">
        <f t="shared" si="20"/>
        <v/>
      </c>
      <c r="AR701" t="str">
        <f>IFERROR(VLOOKUP(AQ701,[1]!Tabla1[[#All],[HdP Cód Nuevo]:[HdP Nombre]],2,FALSE),"")</f>
        <v/>
      </c>
      <c r="AS701" t="str">
        <f t="shared" si="21"/>
        <v/>
      </c>
    </row>
    <row r="702" spans="39:45" x14ac:dyDescent="0.25">
      <c r="AM702" s="7"/>
      <c r="AO702" s="7" t="str">
        <f>+IFERROR(VLOOKUP(AN702,Tabla1[],2,FALSE),"")</f>
        <v/>
      </c>
      <c r="AP702" t="str">
        <f>+IFERROR(VLOOKUP(AO702,[1]!Tabla_áreas[#Data],3,FALSE),"")</f>
        <v/>
      </c>
      <c r="AQ702" t="str">
        <f t="shared" si="20"/>
        <v/>
      </c>
      <c r="AR702" t="str">
        <f>IFERROR(VLOOKUP(AQ702,[1]!Tabla1[[#All],[HdP Cód Nuevo]:[HdP Nombre]],2,FALSE),"")</f>
        <v/>
      </c>
      <c r="AS702" t="str">
        <f t="shared" si="21"/>
        <v/>
      </c>
    </row>
    <row r="703" spans="39:45" x14ac:dyDescent="0.25">
      <c r="AM703" s="7"/>
      <c r="AO703" s="7" t="str">
        <f>+IFERROR(VLOOKUP(AN703,Tabla1[],2,FALSE),"")</f>
        <v/>
      </c>
      <c r="AP703" t="str">
        <f>+IFERROR(VLOOKUP(AO703,[1]!Tabla_áreas[#Data],3,FALSE),"")</f>
        <v/>
      </c>
      <c r="AQ703" t="str">
        <f t="shared" si="20"/>
        <v/>
      </c>
      <c r="AR703" t="str">
        <f>IFERROR(VLOOKUP(AQ703,[1]!Tabla1[[#All],[HdP Cód Nuevo]:[HdP Nombre]],2,FALSE),"")</f>
        <v/>
      </c>
      <c r="AS703" t="str">
        <f t="shared" si="21"/>
        <v/>
      </c>
    </row>
    <row r="704" spans="39:45" x14ac:dyDescent="0.25">
      <c r="AM704" s="7"/>
      <c r="AO704" s="7" t="str">
        <f>+IFERROR(VLOOKUP(AN704,Tabla1[],2,FALSE),"")</f>
        <v/>
      </c>
      <c r="AP704" t="str">
        <f>+IFERROR(VLOOKUP(AO704,[1]!Tabla_áreas[#Data],3,FALSE),"")</f>
        <v/>
      </c>
      <c r="AQ704" t="str">
        <f t="shared" si="20"/>
        <v/>
      </c>
      <c r="AR704" t="str">
        <f>IFERROR(VLOOKUP(AQ704,[1]!Tabla1[[#All],[HdP Cód Nuevo]:[HdP Nombre]],2,FALSE),"")</f>
        <v/>
      </c>
      <c r="AS704" t="str">
        <f t="shared" si="21"/>
        <v/>
      </c>
    </row>
    <row r="705" spans="39:45" x14ac:dyDescent="0.25">
      <c r="AM705" s="7"/>
      <c r="AO705" s="7" t="str">
        <f>+IFERROR(VLOOKUP(AN705,Tabla1[],2,FALSE),"")</f>
        <v/>
      </c>
      <c r="AP705" t="str">
        <f>+IFERROR(VLOOKUP(AO705,[1]!Tabla_áreas[#Data],3,FALSE),"")</f>
        <v/>
      </c>
      <c r="AQ705" t="str">
        <f t="shared" si="20"/>
        <v/>
      </c>
      <c r="AR705" t="str">
        <f>IFERROR(VLOOKUP(AQ705,[1]!Tabla1[[#All],[HdP Cód Nuevo]:[HdP Nombre]],2,FALSE),"")</f>
        <v/>
      </c>
      <c r="AS705" t="str">
        <f t="shared" si="21"/>
        <v/>
      </c>
    </row>
    <row r="706" spans="39:45" x14ac:dyDescent="0.25">
      <c r="AM706" s="7"/>
      <c r="AO706" s="7" t="str">
        <f>+IFERROR(VLOOKUP(AN706,Tabla1[],2,FALSE),"")</f>
        <v/>
      </c>
      <c r="AP706" t="str">
        <f>+IFERROR(VLOOKUP(AO706,[1]!Tabla_áreas[#Data],3,FALSE),"")</f>
        <v/>
      </c>
      <c r="AQ706" t="str">
        <f t="shared" si="20"/>
        <v/>
      </c>
      <c r="AR706" t="str">
        <f>IFERROR(VLOOKUP(AQ706,[1]!Tabla1[[#All],[HdP Cód Nuevo]:[HdP Nombre]],2,FALSE),"")</f>
        <v/>
      </c>
      <c r="AS706" t="str">
        <f t="shared" si="21"/>
        <v/>
      </c>
    </row>
    <row r="707" spans="39:45" x14ac:dyDescent="0.25">
      <c r="AM707" s="7"/>
      <c r="AO707" s="7" t="str">
        <f>+IFERROR(VLOOKUP(AN707,Tabla1[],2,FALSE),"")</f>
        <v/>
      </c>
      <c r="AP707" t="str">
        <f>+IFERROR(VLOOKUP(AO707,[1]!Tabla_áreas[#Data],3,FALSE),"")</f>
        <v/>
      </c>
      <c r="AQ707" t="str">
        <f t="shared" si="20"/>
        <v/>
      </c>
      <c r="AR707" t="str">
        <f>IFERROR(VLOOKUP(AQ707,[1]!Tabla1[[#All],[HdP Cód Nuevo]:[HdP Nombre]],2,FALSE),"")</f>
        <v/>
      </c>
      <c r="AS707" t="str">
        <f t="shared" si="21"/>
        <v/>
      </c>
    </row>
    <row r="708" spans="39:45" x14ac:dyDescent="0.25">
      <c r="AM708" s="7"/>
      <c r="AO708" s="7" t="str">
        <f>+IFERROR(VLOOKUP(AN708,Tabla1[],2,FALSE),"")</f>
        <v/>
      </c>
      <c r="AP708" t="str">
        <f>+IFERROR(VLOOKUP(AO708,[1]!Tabla_áreas[#Data],3,FALSE),"")</f>
        <v/>
      </c>
      <c r="AQ708" t="str">
        <f t="shared" si="20"/>
        <v/>
      </c>
      <c r="AR708" t="str">
        <f>IFERROR(VLOOKUP(AQ708,[1]!Tabla1[[#All],[HdP Cód Nuevo]:[HdP Nombre]],2,FALSE),"")</f>
        <v/>
      </c>
      <c r="AS708" t="str">
        <f t="shared" si="21"/>
        <v/>
      </c>
    </row>
    <row r="709" spans="39:45" x14ac:dyDescent="0.25">
      <c r="AM709" s="7"/>
      <c r="AO709" s="7" t="str">
        <f>+IFERROR(VLOOKUP(AN709,Tabla1[],2,FALSE),"")</f>
        <v/>
      </c>
      <c r="AP709" t="str">
        <f>+IFERROR(VLOOKUP(AO709,[1]!Tabla_áreas[#Data],3,FALSE),"")</f>
        <v/>
      </c>
      <c r="AQ709" t="str">
        <f t="shared" si="20"/>
        <v/>
      </c>
      <c r="AR709" t="str">
        <f>IFERROR(VLOOKUP(AQ709,[1]!Tabla1[[#All],[HdP Cód Nuevo]:[HdP Nombre]],2,FALSE),"")</f>
        <v/>
      </c>
      <c r="AS709" t="str">
        <f t="shared" si="21"/>
        <v/>
      </c>
    </row>
    <row r="710" spans="39:45" x14ac:dyDescent="0.25">
      <c r="AM710" s="7"/>
      <c r="AO710" s="7" t="str">
        <f>+IFERROR(VLOOKUP(AN710,Tabla1[],2,FALSE),"")</f>
        <v/>
      </c>
      <c r="AP710" t="str">
        <f>+IFERROR(VLOOKUP(AO710,[1]!Tabla_áreas[#Data],3,FALSE),"")</f>
        <v/>
      </c>
      <c r="AQ710" t="str">
        <f t="shared" si="20"/>
        <v/>
      </c>
      <c r="AR710" t="str">
        <f>IFERROR(VLOOKUP(AQ710,[1]!Tabla1[[#All],[HdP Cód Nuevo]:[HdP Nombre]],2,FALSE),"")</f>
        <v/>
      </c>
      <c r="AS710" t="str">
        <f t="shared" si="21"/>
        <v/>
      </c>
    </row>
    <row r="711" spans="39:45" x14ac:dyDescent="0.25">
      <c r="AM711" s="7"/>
      <c r="AO711" s="7" t="str">
        <f>+IFERROR(VLOOKUP(AN711,Tabla1[],2,FALSE),"")</f>
        <v/>
      </c>
      <c r="AP711" t="str">
        <f>+IFERROR(VLOOKUP(AO711,[1]!Tabla_áreas[#Data],3,FALSE),"")</f>
        <v/>
      </c>
      <c r="AQ711" t="str">
        <f t="shared" si="20"/>
        <v/>
      </c>
      <c r="AR711" t="str">
        <f>IFERROR(VLOOKUP(AQ711,[1]!Tabla1[[#All],[HdP Cód Nuevo]:[HdP Nombre]],2,FALSE),"")</f>
        <v/>
      </c>
      <c r="AS711" t="str">
        <f t="shared" si="21"/>
        <v/>
      </c>
    </row>
    <row r="712" spans="39:45" x14ac:dyDescent="0.25">
      <c r="AM712" s="7"/>
      <c r="AO712" s="7" t="str">
        <f>+IFERROR(VLOOKUP(AN712,Tabla1[],2,FALSE),"")</f>
        <v/>
      </c>
      <c r="AP712" t="str">
        <f>+IFERROR(VLOOKUP(AO712,[1]!Tabla_áreas[#Data],3,FALSE),"")</f>
        <v/>
      </c>
      <c r="AQ712" t="str">
        <f t="shared" si="20"/>
        <v/>
      </c>
      <c r="AR712" t="str">
        <f>IFERROR(VLOOKUP(AQ712,[1]!Tabla1[[#All],[HdP Cód Nuevo]:[HdP Nombre]],2,FALSE),"")</f>
        <v/>
      </c>
      <c r="AS712" t="str">
        <f t="shared" si="21"/>
        <v/>
      </c>
    </row>
    <row r="713" spans="39:45" x14ac:dyDescent="0.25">
      <c r="AM713" s="7"/>
      <c r="AO713" s="7" t="str">
        <f>+IFERROR(VLOOKUP(AN713,Tabla1[],2,FALSE),"")</f>
        <v/>
      </c>
      <c r="AP713" t="str">
        <f>+IFERROR(VLOOKUP(AO713,[1]!Tabla_áreas[#Data],3,FALSE),"")</f>
        <v/>
      </c>
      <c r="AQ713" t="str">
        <f t="shared" si="20"/>
        <v/>
      </c>
      <c r="AR713" t="str">
        <f>IFERROR(VLOOKUP(AQ713,[1]!Tabla1[[#All],[HdP Cód Nuevo]:[HdP Nombre]],2,FALSE),"")</f>
        <v/>
      </c>
      <c r="AS713" t="str">
        <f t="shared" si="21"/>
        <v/>
      </c>
    </row>
    <row r="714" spans="39:45" x14ac:dyDescent="0.25">
      <c r="AM714" s="7"/>
      <c r="AO714" s="7" t="str">
        <f>+IFERROR(VLOOKUP(AN714,Tabla1[],2,FALSE),"")</f>
        <v/>
      </c>
      <c r="AP714" t="str">
        <f>+IFERROR(VLOOKUP(AO714,[1]!Tabla_áreas[#Data],3,FALSE),"")</f>
        <v/>
      </c>
      <c r="AQ714" t="str">
        <f t="shared" ref="AQ714:AQ719" si="22">IF(AO714="","",AO714&amp;"-"&amp;RIGHT(AN714,5))</f>
        <v/>
      </c>
      <c r="AR714" t="str">
        <f>IFERROR(VLOOKUP(AQ714,[1]!Tabla1[[#All],[HdP Cód Nuevo]:[HdP Nombre]],2,FALSE),"")</f>
        <v/>
      </c>
      <c r="AS714" t="str">
        <f t="shared" ref="AS714:AS719" si="23">IF(AO714="","",$AN$4&amp;AP714&amp;"\"&amp;AQ714&amp;" "&amp;AR714&amp;$AN$5)</f>
        <v/>
      </c>
    </row>
    <row r="715" spans="39:45" x14ac:dyDescent="0.25">
      <c r="AM715" s="7"/>
      <c r="AO715" s="7" t="str">
        <f>+IFERROR(VLOOKUP(AN715,Tabla1[],2,FALSE),"")</f>
        <v/>
      </c>
      <c r="AP715" t="str">
        <f>+IFERROR(VLOOKUP(AO715,[1]!Tabla_áreas[#Data],3,FALSE),"")</f>
        <v/>
      </c>
      <c r="AQ715" t="str">
        <f t="shared" si="22"/>
        <v/>
      </c>
      <c r="AR715" t="str">
        <f>IFERROR(VLOOKUP(AQ715,[1]!Tabla1[[#All],[HdP Cód Nuevo]:[HdP Nombre]],2,FALSE),"")</f>
        <v/>
      </c>
      <c r="AS715" t="str">
        <f t="shared" si="23"/>
        <v/>
      </c>
    </row>
    <row r="716" spans="39:45" x14ac:dyDescent="0.25">
      <c r="AM716" s="7"/>
      <c r="AO716" s="7" t="str">
        <f>+IFERROR(VLOOKUP(AN716,Tabla1[],2,FALSE),"")</f>
        <v/>
      </c>
      <c r="AP716" t="str">
        <f>+IFERROR(VLOOKUP(AO716,[1]!Tabla_áreas[#Data],3,FALSE),"")</f>
        <v/>
      </c>
      <c r="AQ716" t="str">
        <f t="shared" si="22"/>
        <v/>
      </c>
      <c r="AR716" t="str">
        <f>IFERROR(VLOOKUP(AQ716,[1]!Tabla1[[#All],[HdP Cód Nuevo]:[HdP Nombre]],2,FALSE),"")</f>
        <v/>
      </c>
      <c r="AS716" t="str">
        <f t="shared" si="23"/>
        <v/>
      </c>
    </row>
    <row r="717" spans="39:45" x14ac:dyDescent="0.25">
      <c r="AM717" s="7"/>
      <c r="AO717" s="7" t="str">
        <f>+IFERROR(VLOOKUP(AN717,Tabla1[],2,FALSE),"")</f>
        <v/>
      </c>
      <c r="AP717" t="str">
        <f>+IFERROR(VLOOKUP(AO717,[1]!Tabla_áreas[#Data],3,FALSE),"")</f>
        <v/>
      </c>
      <c r="AQ717" t="str">
        <f t="shared" si="22"/>
        <v/>
      </c>
      <c r="AR717" t="str">
        <f>IFERROR(VLOOKUP(AQ717,[1]!Tabla1[[#All],[HdP Cód Nuevo]:[HdP Nombre]],2,FALSE),"")</f>
        <v/>
      </c>
      <c r="AS717" t="str">
        <f t="shared" si="23"/>
        <v/>
      </c>
    </row>
    <row r="718" spans="39:45" x14ac:dyDescent="0.25">
      <c r="AM718" s="7"/>
      <c r="AO718" s="7" t="str">
        <f>+IFERROR(VLOOKUP(AN718,Tabla1[],2,FALSE),"")</f>
        <v/>
      </c>
      <c r="AP718" t="str">
        <f>+IFERROR(VLOOKUP(AO718,[1]!Tabla_áreas[#Data],3,FALSE),"")</f>
        <v/>
      </c>
      <c r="AQ718" t="str">
        <f t="shared" si="22"/>
        <v/>
      </c>
      <c r="AR718" t="str">
        <f>IFERROR(VLOOKUP(AQ718,[1]!Tabla1[[#All],[HdP Cód Nuevo]:[HdP Nombre]],2,FALSE),"")</f>
        <v/>
      </c>
      <c r="AS718" t="str">
        <f t="shared" si="23"/>
        <v/>
      </c>
    </row>
    <row r="719" spans="39:45" x14ac:dyDescent="0.25">
      <c r="AM719" s="7"/>
      <c r="AO719" s="7" t="str">
        <f>+IFERROR(VLOOKUP(AN719,Tabla1[],2,FALSE),"")</f>
        <v/>
      </c>
      <c r="AP719" t="str">
        <f>+IFERROR(VLOOKUP(AO719,[1]!Tabla_áreas[#Data],3,FALSE),"")</f>
        <v/>
      </c>
      <c r="AQ719" t="str">
        <f t="shared" si="22"/>
        <v/>
      </c>
      <c r="AR719" t="str">
        <f>IFERROR(VLOOKUP(AQ719,[1]!Tabla1[[#All],[HdP Cód Nuevo]:[HdP Nombre]],2,FALSE),"")</f>
        <v/>
      </c>
      <c r="AS719" t="str">
        <f t="shared" si="23"/>
        <v/>
      </c>
    </row>
  </sheetData>
  <mergeCells count="49">
    <mergeCell ref="A250:B250"/>
    <mergeCell ref="C250:G250"/>
    <mergeCell ref="H250:J250"/>
    <mergeCell ref="A251:B251"/>
    <mergeCell ref="C251:G251"/>
    <mergeCell ref="H251:J251"/>
    <mergeCell ref="A248:B248"/>
    <mergeCell ref="C248:G248"/>
    <mergeCell ref="H248:J248"/>
    <mergeCell ref="A249:B249"/>
    <mergeCell ref="C249:G249"/>
    <mergeCell ref="H249:J249"/>
    <mergeCell ref="A246:B246"/>
    <mergeCell ref="C246:G246"/>
    <mergeCell ref="H246:J246"/>
    <mergeCell ref="A247:B247"/>
    <mergeCell ref="C247:G247"/>
    <mergeCell ref="H247:J247"/>
    <mergeCell ref="A244:B244"/>
    <mergeCell ref="C244:G244"/>
    <mergeCell ref="H244:J244"/>
    <mergeCell ref="A245:B245"/>
    <mergeCell ref="C245:G245"/>
    <mergeCell ref="H245:J245"/>
    <mergeCell ref="A242:B242"/>
    <mergeCell ref="C242:G242"/>
    <mergeCell ref="H242:J242"/>
    <mergeCell ref="A243:B243"/>
    <mergeCell ref="C243:G243"/>
    <mergeCell ref="H243:J243"/>
    <mergeCell ref="A240:B240"/>
    <mergeCell ref="C240:G240"/>
    <mergeCell ref="H240:J240"/>
    <mergeCell ref="A241:B241"/>
    <mergeCell ref="C241:G241"/>
    <mergeCell ref="H241:J241"/>
    <mergeCell ref="A238:B238"/>
    <mergeCell ref="C238:G238"/>
    <mergeCell ref="H238:J238"/>
    <mergeCell ref="A239:B239"/>
    <mergeCell ref="C239:G239"/>
    <mergeCell ref="H239:J239"/>
    <mergeCell ref="A1:W3"/>
    <mergeCell ref="A236:B236"/>
    <mergeCell ref="C236:G236"/>
    <mergeCell ref="H236:J236"/>
    <mergeCell ref="A237:B237"/>
    <mergeCell ref="C237:G237"/>
    <mergeCell ref="H237:J237"/>
  </mergeCells>
  <hyperlinks>
    <hyperlink ref="AN1" r:id="rId1" xr:uid="{00000000-0004-0000-1300-000000000000}"/>
    <hyperlink ref="AN4" r:id="rId2" xr:uid="{00000000-0004-0000-1300-000001000000}"/>
  </hyperlinks>
  <printOptions horizontalCentered="1"/>
  <pageMargins left="0" right="0" top="0" bottom="0" header="0" footer="0"/>
  <pageSetup paperSize="9" scale="22" orientation="portrait" horizontalDpi="4294967294" verticalDpi="4294967294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6" name="Button 1">
              <controlPr defaultSize="0" print="0" autoFill="0" autoPict="0" macro="[0]!Nombres_CuadrodeTexto">
                <anchor moveWithCells="1" sizeWithCells="1">
                  <from>
                    <xdr:col>35</xdr:col>
                    <xdr:colOff>57150</xdr:colOff>
                    <xdr:row>2</xdr:row>
                    <xdr:rowOff>38100</xdr:rowOff>
                  </from>
                  <to>
                    <xdr:col>37</xdr:col>
                    <xdr:colOff>695325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7" name="Button 2">
              <controlPr defaultSize="0" print="0" autoFill="0" autoPict="0" macro="[0]!Hiperviculo">
                <anchor moveWithCells="1" sizeWithCells="1">
                  <from>
                    <xdr:col>35</xdr:col>
                    <xdr:colOff>57150</xdr:colOff>
                    <xdr:row>7</xdr:row>
                    <xdr:rowOff>19050</xdr:rowOff>
                  </from>
                  <to>
                    <xdr:col>37</xdr:col>
                    <xdr:colOff>695325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8" name="Button 3">
              <controlPr defaultSize="0" print="0" autoFill="0" autoPict="0" macro="[2]!DiagISO">
                <anchor moveWithCells="1" sizeWithCells="1">
                  <from>
                    <xdr:col>35</xdr:col>
                    <xdr:colOff>57150</xdr:colOff>
                    <xdr:row>12</xdr:row>
                    <xdr:rowOff>123825</xdr:rowOff>
                  </from>
                  <to>
                    <xdr:col>37</xdr:col>
                    <xdr:colOff>695325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9" name="Button 4">
              <controlPr defaultSize="0" print="0" autoFill="0" autoPict="0" macro="[0]!MostrarFilas">
                <anchor moveWithCells="1" sizeWithCells="1">
                  <from>
                    <xdr:col>35</xdr:col>
                    <xdr:colOff>57150</xdr:colOff>
                    <xdr:row>22</xdr:row>
                    <xdr:rowOff>47625</xdr:rowOff>
                  </from>
                  <to>
                    <xdr:col>37</xdr:col>
                    <xdr:colOff>695325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10" name="Button 5">
              <controlPr defaultSize="0" print="0" autoFill="0" autoPict="0" macro="[0]!OcultarFilas">
                <anchor moveWithCells="1" sizeWithCells="1">
                  <from>
                    <xdr:col>35</xdr:col>
                    <xdr:colOff>57150</xdr:colOff>
                    <xdr:row>27</xdr:row>
                    <xdr:rowOff>47625</xdr:rowOff>
                  </from>
                  <to>
                    <xdr:col>37</xdr:col>
                    <xdr:colOff>695325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11" name="Button 6">
              <controlPr defaultSize="0" print="0" autoFill="0" autoPict="0" macro="[2]!OrigenYExtensión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37</xdr:col>
                    <xdr:colOff>695325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>
    <tabColor theme="1"/>
  </sheetPr>
  <dimension ref="B1:F448"/>
  <sheetViews>
    <sheetView showGridLines="0" workbookViewId="0">
      <selection activeCell="E18" sqref="E18"/>
    </sheetView>
  </sheetViews>
  <sheetFormatPr baseColWidth="10" defaultRowHeight="15" x14ac:dyDescent="0.25"/>
  <cols>
    <col min="1" max="1" width="2.7109375" customWidth="1"/>
    <col min="2" max="2" width="48.140625" bestFit="1" customWidth="1"/>
    <col min="5" max="5" width="18.85546875" bestFit="1" customWidth="1"/>
  </cols>
  <sheetData>
    <row r="1" spans="2:6" ht="6" customHeight="1" x14ac:dyDescent="0.25"/>
    <row r="2" spans="2:6" x14ac:dyDescent="0.25">
      <c r="B2" t="s">
        <v>830</v>
      </c>
      <c r="C2" t="s">
        <v>14</v>
      </c>
      <c r="E2" s="3"/>
      <c r="F2" s="4"/>
    </row>
    <row r="3" spans="2:6" ht="30" x14ac:dyDescent="0.25">
      <c r="B3" s="28" t="s">
        <v>1200</v>
      </c>
      <c r="C3" s="7" t="s">
        <v>926</v>
      </c>
      <c r="E3" s="3"/>
    </row>
    <row r="4" spans="2:6" ht="30" x14ac:dyDescent="0.25">
      <c r="B4" s="28" t="s">
        <v>1201</v>
      </c>
      <c r="C4" s="7" t="s">
        <v>926</v>
      </c>
    </row>
    <row r="5" spans="2:6" ht="30" x14ac:dyDescent="0.25">
      <c r="B5" s="28" t="s">
        <v>1065</v>
      </c>
      <c r="C5" s="7" t="s">
        <v>926</v>
      </c>
    </row>
    <row r="6" spans="2:6" ht="30" x14ac:dyDescent="0.25">
      <c r="B6" s="28" t="s">
        <v>751</v>
      </c>
      <c r="C6" s="7" t="s">
        <v>820</v>
      </c>
    </row>
    <row r="7" spans="2:6" ht="30" x14ac:dyDescent="0.25">
      <c r="B7" s="28" t="s">
        <v>856</v>
      </c>
      <c r="C7" s="7" t="s">
        <v>820</v>
      </c>
    </row>
    <row r="8" spans="2:6" ht="30" x14ac:dyDescent="0.25">
      <c r="B8" s="28" t="s">
        <v>1155</v>
      </c>
      <c r="C8" s="7" t="s">
        <v>820</v>
      </c>
    </row>
    <row r="9" spans="2:6" ht="30" x14ac:dyDescent="0.25">
      <c r="B9" s="28" t="s">
        <v>1107</v>
      </c>
      <c r="C9" s="7" t="s">
        <v>820</v>
      </c>
    </row>
    <row r="10" spans="2:6" ht="30" x14ac:dyDescent="0.25">
      <c r="B10" s="28" t="s">
        <v>1206</v>
      </c>
      <c r="C10" s="7" t="s">
        <v>820</v>
      </c>
    </row>
    <row r="11" spans="2:6" ht="30" x14ac:dyDescent="0.25">
      <c r="B11" s="28" t="s">
        <v>1105</v>
      </c>
      <c r="C11" s="7" t="s">
        <v>931</v>
      </c>
    </row>
    <row r="12" spans="2:6" ht="30" x14ac:dyDescent="0.25">
      <c r="B12" s="28" t="s">
        <v>895</v>
      </c>
      <c r="C12" s="7" t="s">
        <v>819</v>
      </c>
    </row>
    <row r="13" spans="2:6" ht="30" x14ac:dyDescent="0.25">
      <c r="B13" s="28" t="s">
        <v>884</v>
      </c>
      <c r="C13" s="7" t="s">
        <v>815</v>
      </c>
    </row>
    <row r="14" spans="2:6" ht="30" x14ac:dyDescent="0.25">
      <c r="B14" s="28" t="s">
        <v>1003</v>
      </c>
      <c r="C14" s="7" t="s">
        <v>815</v>
      </c>
    </row>
    <row r="15" spans="2:6" ht="30" x14ac:dyDescent="0.25">
      <c r="B15" s="28" t="s">
        <v>1087</v>
      </c>
      <c r="C15" s="7" t="s">
        <v>815</v>
      </c>
    </row>
    <row r="16" spans="2:6" ht="30" x14ac:dyDescent="0.25">
      <c r="B16" s="28" t="s">
        <v>1140</v>
      </c>
      <c r="C16" s="7" t="s">
        <v>815</v>
      </c>
    </row>
    <row r="17" spans="2:3" ht="30" x14ac:dyDescent="0.25">
      <c r="B17" s="28" t="s">
        <v>745</v>
      </c>
      <c r="C17" s="7" t="s">
        <v>815</v>
      </c>
    </row>
    <row r="18" spans="2:3" ht="30" x14ac:dyDescent="0.25">
      <c r="B18" s="28" t="s">
        <v>990</v>
      </c>
      <c r="C18" s="7" t="s">
        <v>815</v>
      </c>
    </row>
    <row r="19" spans="2:3" ht="30" x14ac:dyDescent="0.25">
      <c r="B19" s="28" t="s">
        <v>1173</v>
      </c>
      <c r="C19" s="7" t="s">
        <v>815</v>
      </c>
    </row>
    <row r="20" spans="2:3" ht="30" x14ac:dyDescent="0.25">
      <c r="B20" s="28" t="s">
        <v>1172</v>
      </c>
      <c r="C20" s="7" t="s">
        <v>819</v>
      </c>
    </row>
    <row r="21" spans="2:3" ht="30" x14ac:dyDescent="0.25">
      <c r="B21" s="28" t="s">
        <v>1214</v>
      </c>
      <c r="C21" s="7" t="s">
        <v>13</v>
      </c>
    </row>
    <row r="22" spans="2:3" ht="30" x14ac:dyDescent="0.25">
      <c r="B22" s="28" t="s">
        <v>979</v>
      </c>
      <c r="C22" s="7" t="s">
        <v>815</v>
      </c>
    </row>
    <row r="23" spans="2:3" ht="30" x14ac:dyDescent="0.25">
      <c r="B23" s="28" t="s">
        <v>1359</v>
      </c>
      <c r="C23" s="7" t="s">
        <v>815</v>
      </c>
    </row>
    <row r="24" spans="2:3" ht="30" x14ac:dyDescent="0.25">
      <c r="B24" s="28" t="s">
        <v>961</v>
      </c>
      <c r="C24" s="7" t="s">
        <v>780</v>
      </c>
    </row>
    <row r="25" spans="2:3" ht="30" x14ac:dyDescent="0.25">
      <c r="B25" s="28" t="s">
        <v>1360</v>
      </c>
      <c r="C25" s="7" t="s">
        <v>780</v>
      </c>
    </row>
    <row r="26" spans="2:3" ht="30" x14ac:dyDescent="0.25">
      <c r="B26" s="28" t="s">
        <v>989</v>
      </c>
      <c r="C26" s="7" t="s">
        <v>815</v>
      </c>
    </row>
    <row r="27" spans="2:3" ht="30" x14ac:dyDescent="0.25">
      <c r="B27" s="28" t="s">
        <v>1061</v>
      </c>
      <c r="C27" s="7" t="s">
        <v>926</v>
      </c>
    </row>
    <row r="28" spans="2:3" ht="30" x14ac:dyDescent="0.25">
      <c r="B28" s="28" t="s">
        <v>1182</v>
      </c>
      <c r="C28" s="7" t="s">
        <v>815</v>
      </c>
    </row>
    <row r="29" spans="2:3" ht="30" x14ac:dyDescent="0.25">
      <c r="B29" s="28" t="s">
        <v>1088</v>
      </c>
      <c r="C29" s="7" t="s">
        <v>815</v>
      </c>
    </row>
    <row r="30" spans="2:3" ht="30" x14ac:dyDescent="0.25">
      <c r="B30" s="28" t="s">
        <v>1174</v>
      </c>
      <c r="C30" s="7" t="s">
        <v>815</v>
      </c>
    </row>
    <row r="31" spans="2:3" ht="30" x14ac:dyDescent="0.25">
      <c r="B31" s="28" t="s">
        <v>896</v>
      </c>
      <c r="C31" s="7" t="s">
        <v>815</v>
      </c>
    </row>
    <row r="32" spans="2:3" ht="30" x14ac:dyDescent="0.25">
      <c r="B32" s="28" t="s">
        <v>1053</v>
      </c>
      <c r="C32" s="7" t="s">
        <v>926</v>
      </c>
    </row>
    <row r="33" spans="2:3" ht="30" x14ac:dyDescent="0.25">
      <c r="B33" s="28" t="s">
        <v>1204</v>
      </c>
      <c r="C33" s="7" t="s">
        <v>815</v>
      </c>
    </row>
    <row r="34" spans="2:3" ht="30" x14ac:dyDescent="0.25">
      <c r="B34" s="28" t="s">
        <v>1121</v>
      </c>
      <c r="C34" s="7" t="s">
        <v>815</v>
      </c>
    </row>
    <row r="35" spans="2:3" ht="30" x14ac:dyDescent="0.25">
      <c r="B35" s="28" t="s">
        <v>1063</v>
      </c>
      <c r="C35" s="7" t="s">
        <v>926</v>
      </c>
    </row>
    <row r="36" spans="2:3" ht="30" x14ac:dyDescent="0.25">
      <c r="B36" s="28" t="s">
        <v>1145</v>
      </c>
      <c r="C36" s="7" t="s">
        <v>815</v>
      </c>
    </row>
    <row r="37" spans="2:3" ht="30" x14ac:dyDescent="0.25">
      <c r="B37" s="28" t="s">
        <v>1119</v>
      </c>
      <c r="C37" s="7" t="s">
        <v>820</v>
      </c>
    </row>
    <row r="38" spans="2:3" ht="30" x14ac:dyDescent="0.25">
      <c r="B38" s="28" t="s">
        <v>886</v>
      </c>
      <c r="C38" s="7" t="s">
        <v>780</v>
      </c>
    </row>
    <row r="39" spans="2:3" ht="30" x14ac:dyDescent="0.25">
      <c r="B39" s="28" t="s">
        <v>1364</v>
      </c>
      <c r="C39" s="7" t="s">
        <v>820</v>
      </c>
    </row>
    <row r="40" spans="2:3" ht="30" x14ac:dyDescent="0.25">
      <c r="B40" s="28" t="s">
        <v>1165</v>
      </c>
      <c r="C40" s="7" t="s">
        <v>819</v>
      </c>
    </row>
    <row r="41" spans="2:3" ht="30" x14ac:dyDescent="0.25">
      <c r="B41" s="28" t="s">
        <v>1180</v>
      </c>
      <c r="C41" s="7" t="s">
        <v>816</v>
      </c>
    </row>
    <row r="42" spans="2:3" ht="30" x14ac:dyDescent="0.25">
      <c r="B42" s="28" t="s">
        <v>761</v>
      </c>
      <c r="C42" s="7" t="s">
        <v>816</v>
      </c>
    </row>
    <row r="43" spans="2:3" ht="30" x14ac:dyDescent="0.25">
      <c r="B43" s="28" t="s">
        <v>1099</v>
      </c>
      <c r="C43" s="7" t="s">
        <v>819</v>
      </c>
    </row>
    <row r="44" spans="2:3" ht="30" x14ac:dyDescent="0.25">
      <c r="B44" s="28" t="s">
        <v>786</v>
      </c>
      <c r="C44" s="7" t="s">
        <v>784</v>
      </c>
    </row>
    <row r="45" spans="2:3" ht="30" x14ac:dyDescent="0.25">
      <c r="B45" s="28" t="s">
        <v>774</v>
      </c>
      <c r="C45" s="7" t="s">
        <v>823</v>
      </c>
    </row>
    <row r="46" spans="2:3" ht="30" x14ac:dyDescent="0.25">
      <c r="B46" s="28" t="s">
        <v>1071</v>
      </c>
      <c r="C46" s="7" t="s">
        <v>823</v>
      </c>
    </row>
    <row r="47" spans="2:3" ht="30" x14ac:dyDescent="0.25">
      <c r="B47" s="28" t="s">
        <v>1229</v>
      </c>
      <c r="C47" s="7" t="s">
        <v>815</v>
      </c>
    </row>
    <row r="48" spans="2:3" ht="30" x14ac:dyDescent="0.25">
      <c r="B48" s="28" t="s">
        <v>980</v>
      </c>
      <c r="C48" s="7" t="s">
        <v>815</v>
      </c>
    </row>
    <row r="49" spans="2:3" ht="30" x14ac:dyDescent="0.25">
      <c r="B49" s="28" t="s">
        <v>1228</v>
      </c>
      <c r="C49" s="7" t="s">
        <v>815</v>
      </c>
    </row>
    <row r="50" spans="2:3" ht="30" x14ac:dyDescent="0.25">
      <c r="B50" s="28" t="s">
        <v>1156</v>
      </c>
      <c r="C50" s="7" t="s">
        <v>819</v>
      </c>
    </row>
    <row r="51" spans="2:3" ht="30" x14ac:dyDescent="0.25">
      <c r="B51" s="28" t="s">
        <v>1002</v>
      </c>
      <c r="C51" s="7" t="s">
        <v>819</v>
      </c>
    </row>
    <row r="52" spans="2:3" ht="30" x14ac:dyDescent="0.25">
      <c r="B52" s="28" t="s">
        <v>1171</v>
      </c>
      <c r="C52" s="7" t="s">
        <v>819</v>
      </c>
    </row>
    <row r="53" spans="2:3" ht="30" x14ac:dyDescent="0.25">
      <c r="B53" s="28" t="s">
        <v>1161</v>
      </c>
      <c r="C53" s="7" t="s">
        <v>931</v>
      </c>
    </row>
    <row r="54" spans="2:3" ht="30" x14ac:dyDescent="0.25">
      <c r="B54" s="28" t="s">
        <v>1160</v>
      </c>
      <c r="C54" s="7" t="s">
        <v>931</v>
      </c>
    </row>
    <row r="55" spans="2:3" ht="30" x14ac:dyDescent="0.25">
      <c r="B55" s="28" t="s">
        <v>878</v>
      </c>
      <c r="C55" s="7" t="s">
        <v>819</v>
      </c>
    </row>
    <row r="56" spans="2:3" ht="30" x14ac:dyDescent="0.25">
      <c r="B56" s="28" t="s">
        <v>963</v>
      </c>
      <c r="C56" s="7" t="s">
        <v>819</v>
      </c>
    </row>
    <row r="57" spans="2:3" ht="30" x14ac:dyDescent="0.25">
      <c r="B57" s="28" t="s">
        <v>1005</v>
      </c>
      <c r="C57" s="7" t="s">
        <v>819</v>
      </c>
    </row>
    <row r="58" spans="2:3" ht="30" x14ac:dyDescent="0.25">
      <c r="B58" s="28" t="s">
        <v>802</v>
      </c>
      <c r="C58" s="7" t="s">
        <v>816</v>
      </c>
    </row>
    <row r="59" spans="2:3" ht="30" x14ac:dyDescent="0.25">
      <c r="B59" s="28" t="s">
        <v>1096</v>
      </c>
      <c r="C59" s="7" t="s">
        <v>784</v>
      </c>
    </row>
    <row r="60" spans="2:3" ht="30" x14ac:dyDescent="0.25">
      <c r="B60" s="28" t="s">
        <v>789</v>
      </c>
      <c r="C60" s="7" t="s">
        <v>823</v>
      </c>
    </row>
    <row r="61" spans="2:3" ht="30" x14ac:dyDescent="0.25">
      <c r="B61" s="28" t="s">
        <v>1011</v>
      </c>
      <c r="C61" s="7" t="s">
        <v>823</v>
      </c>
    </row>
    <row r="62" spans="2:3" ht="30" x14ac:dyDescent="0.25">
      <c r="B62" s="28" t="s">
        <v>1073</v>
      </c>
      <c r="C62" s="7" t="s">
        <v>823</v>
      </c>
    </row>
    <row r="63" spans="2:3" ht="30" x14ac:dyDescent="0.25">
      <c r="B63" s="28" t="s">
        <v>818</v>
      </c>
      <c r="C63" s="7" t="s">
        <v>816</v>
      </c>
    </row>
    <row r="64" spans="2:3" ht="30" x14ac:dyDescent="0.25">
      <c r="B64" s="28" t="s">
        <v>1109</v>
      </c>
      <c r="C64" s="7" t="s">
        <v>820</v>
      </c>
    </row>
    <row r="65" spans="2:3" ht="30" x14ac:dyDescent="0.25">
      <c r="B65" s="28" t="s">
        <v>1108</v>
      </c>
      <c r="C65" s="7" t="s">
        <v>820</v>
      </c>
    </row>
    <row r="66" spans="2:3" ht="30" x14ac:dyDescent="0.25">
      <c r="B66" s="28" t="s">
        <v>763</v>
      </c>
      <c r="C66" s="7" t="s">
        <v>816</v>
      </c>
    </row>
    <row r="67" spans="2:3" ht="30" x14ac:dyDescent="0.25">
      <c r="B67" s="28" t="s">
        <v>1031</v>
      </c>
      <c r="C67" s="7" t="s">
        <v>816</v>
      </c>
    </row>
    <row r="68" spans="2:3" ht="30" x14ac:dyDescent="0.25">
      <c r="B68" s="28" t="s">
        <v>1115</v>
      </c>
      <c r="C68" s="7" t="s">
        <v>820</v>
      </c>
    </row>
    <row r="69" spans="2:3" ht="30" x14ac:dyDescent="0.25">
      <c r="B69" s="28" t="s">
        <v>909</v>
      </c>
      <c r="C69" s="7" t="s">
        <v>820</v>
      </c>
    </row>
    <row r="70" spans="2:3" ht="30" x14ac:dyDescent="0.25">
      <c r="B70" s="28" t="s">
        <v>727</v>
      </c>
      <c r="C70" s="7" t="s">
        <v>726</v>
      </c>
    </row>
    <row r="71" spans="2:3" ht="30" x14ac:dyDescent="0.25">
      <c r="B71" s="28" t="s">
        <v>887</v>
      </c>
      <c r="C71" s="7" t="s">
        <v>726</v>
      </c>
    </row>
    <row r="72" spans="2:3" ht="30" x14ac:dyDescent="0.25">
      <c r="B72" s="28" t="s">
        <v>1103</v>
      </c>
      <c r="C72" s="7" t="s">
        <v>931</v>
      </c>
    </row>
    <row r="73" spans="2:3" ht="30" x14ac:dyDescent="0.25">
      <c r="B73" s="28" t="s">
        <v>742</v>
      </c>
      <c r="C73" s="7" t="s">
        <v>819</v>
      </c>
    </row>
    <row r="74" spans="2:3" ht="30" x14ac:dyDescent="0.25">
      <c r="B74" s="28" t="s">
        <v>869</v>
      </c>
      <c r="C74" s="7" t="s">
        <v>819</v>
      </c>
    </row>
    <row r="75" spans="2:3" ht="30" x14ac:dyDescent="0.25">
      <c r="B75" s="28" t="s">
        <v>966</v>
      </c>
      <c r="C75" s="7" t="s">
        <v>819</v>
      </c>
    </row>
    <row r="76" spans="2:3" ht="30" x14ac:dyDescent="0.25">
      <c r="B76" s="28" t="s">
        <v>1176</v>
      </c>
      <c r="C76" s="7" t="s">
        <v>820</v>
      </c>
    </row>
    <row r="77" spans="2:3" ht="30" x14ac:dyDescent="0.25">
      <c r="B77" s="28" t="s">
        <v>731</v>
      </c>
      <c r="C77" s="7" t="s">
        <v>726</v>
      </c>
    </row>
    <row r="78" spans="2:3" ht="30" x14ac:dyDescent="0.25">
      <c r="B78" s="28" t="s">
        <v>1365</v>
      </c>
      <c r="C78" s="7" t="s">
        <v>726</v>
      </c>
    </row>
    <row r="79" spans="2:3" ht="30" x14ac:dyDescent="0.25">
      <c r="B79" s="28" t="s">
        <v>875</v>
      </c>
      <c r="C79" s="7" t="s">
        <v>819</v>
      </c>
    </row>
    <row r="80" spans="2:3" ht="30" x14ac:dyDescent="0.25">
      <c r="B80" s="28" t="s">
        <v>1004</v>
      </c>
      <c r="C80" s="7" t="s">
        <v>819</v>
      </c>
    </row>
    <row r="81" spans="2:3" ht="30" x14ac:dyDescent="0.25">
      <c r="B81" s="28" t="s">
        <v>1093</v>
      </c>
      <c r="C81" s="7" t="s">
        <v>819</v>
      </c>
    </row>
    <row r="82" spans="2:3" ht="30" x14ac:dyDescent="0.25">
      <c r="B82" s="28" t="s">
        <v>1187</v>
      </c>
      <c r="C82" s="7" t="s">
        <v>819</v>
      </c>
    </row>
    <row r="83" spans="2:3" ht="30" x14ac:dyDescent="0.25">
      <c r="B83" s="28" t="s">
        <v>1025</v>
      </c>
      <c r="C83" s="7" t="s">
        <v>820</v>
      </c>
    </row>
    <row r="84" spans="2:3" ht="30" x14ac:dyDescent="0.25">
      <c r="B84" s="28" t="s">
        <v>755</v>
      </c>
      <c r="C84" s="7" t="s">
        <v>820</v>
      </c>
    </row>
    <row r="85" spans="2:3" ht="30" x14ac:dyDescent="0.25">
      <c r="B85" s="28" t="s">
        <v>858</v>
      </c>
      <c r="C85" s="7" t="s">
        <v>820</v>
      </c>
    </row>
    <row r="86" spans="2:3" ht="30" x14ac:dyDescent="0.25">
      <c r="B86" s="28" t="s">
        <v>913</v>
      </c>
      <c r="C86" s="7" t="s">
        <v>820</v>
      </c>
    </row>
    <row r="87" spans="2:3" ht="30" x14ac:dyDescent="0.25">
      <c r="B87" s="28" t="s">
        <v>760</v>
      </c>
      <c r="C87" s="7" t="s">
        <v>820</v>
      </c>
    </row>
    <row r="88" spans="2:3" ht="30" x14ac:dyDescent="0.25">
      <c r="B88" s="28" t="s">
        <v>877</v>
      </c>
      <c r="C88" s="7" t="s">
        <v>819</v>
      </c>
    </row>
    <row r="89" spans="2:3" ht="30" x14ac:dyDescent="0.25">
      <c r="B89" s="28" t="s">
        <v>1095</v>
      </c>
      <c r="C89" s="7" t="s">
        <v>816</v>
      </c>
    </row>
    <row r="90" spans="2:3" ht="30" x14ac:dyDescent="0.25">
      <c r="B90" s="28" t="s">
        <v>1117</v>
      </c>
      <c r="C90" s="7" t="s">
        <v>820</v>
      </c>
    </row>
    <row r="91" spans="2:3" ht="30" x14ac:dyDescent="0.25">
      <c r="B91" s="28" t="s">
        <v>912</v>
      </c>
      <c r="C91" s="7" t="s">
        <v>820</v>
      </c>
    </row>
    <row r="92" spans="2:3" ht="30" x14ac:dyDescent="0.25">
      <c r="B92" s="28" t="s">
        <v>1362</v>
      </c>
      <c r="C92" s="7" t="s">
        <v>780</v>
      </c>
    </row>
    <row r="93" spans="2:3" ht="30" x14ac:dyDescent="0.25">
      <c r="B93" s="28" t="s">
        <v>903</v>
      </c>
      <c r="C93" s="7" t="s">
        <v>819</v>
      </c>
    </row>
    <row r="94" spans="2:3" ht="30" x14ac:dyDescent="0.25">
      <c r="B94" s="28" t="s">
        <v>1089</v>
      </c>
      <c r="C94" s="7" t="s">
        <v>819</v>
      </c>
    </row>
    <row r="95" spans="2:3" ht="30" x14ac:dyDescent="0.25">
      <c r="B95" s="28" t="s">
        <v>757</v>
      </c>
      <c r="C95" s="7" t="s">
        <v>820</v>
      </c>
    </row>
    <row r="96" spans="2:3" ht="30" x14ac:dyDescent="0.25">
      <c r="B96" s="28" t="s">
        <v>749</v>
      </c>
      <c r="C96" s="7" t="s">
        <v>819</v>
      </c>
    </row>
    <row r="97" spans="2:3" ht="30" x14ac:dyDescent="0.25">
      <c r="B97" s="28" t="s">
        <v>1102</v>
      </c>
      <c r="C97" s="7" t="s">
        <v>931</v>
      </c>
    </row>
    <row r="98" spans="2:3" ht="30" x14ac:dyDescent="0.25">
      <c r="B98" s="28" t="s">
        <v>831</v>
      </c>
      <c r="C98" s="7" t="s">
        <v>816</v>
      </c>
    </row>
    <row r="99" spans="2:3" ht="30" x14ac:dyDescent="0.25">
      <c r="B99" s="28" t="s">
        <v>907</v>
      </c>
      <c r="C99" s="7" t="s">
        <v>816</v>
      </c>
    </row>
    <row r="100" spans="2:3" ht="30" x14ac:dyDescent="0.25">
      <c r="B100" s="28" t="s">
        <v>945</v>
      </c>
      <c r="C100" s="7" t="s">
        <v>819</v>
      </c>
    </row>
    <row r="101" spans="2:3" ht="30" x14ac:dyDescent="0.25">
      <c r="B101" s="28" t="s">
        <v>908</v>
      </c>
      <c r="C101" s="7" t="s">
        <v>819</v>
      </c>
    </row>
    <row r="102" spans="2:3" ht="30" x14ac:dyDescent="0.25">
      <c r="B102" s="28" t="s">
        <v>1147</v>
      </c>
      <c r="C102" s="7" t="s">
        <v>819</v>
      </c>
    </row>
    <row r="103" spans="2:3" ht="30" x14ac:dyDescent="0.25">
      <c r="B103" s="28" t="s">
        <v>804</v>
      </c>
      <c r="C103" s="7" t="s">
        <v>821</v>
      </c>
    </row>
    <row r="104" spans="2:3" ht="30" x14ac:dyDescent="0.25">
      <c r="B104" s="28" t="s">
        <v>1368</v>
      </c>
      <c r="C104" s="7" t="s">
        <v>823</v>
      </c>
    </row>
    <row r="105" spans="2:3" ht="30" x14ac:dyDescent="0.25">
      <c r="B105" s="28" t="s">
        <v>793</v>
      </c>
      <c r="C105" s="7" t="s">
        <v>816</v>
      </c>
    </row>
    <row r="106" spans="2:3" ht="30" x14ac:dyDescent="0.25">
      <c r="B106" s="28" t="s">
        <v>1081</v>
      </c>
      <c r="C106" s="7" t="s">
        <v>931</v>
      </c>
    </row>
    <row r="107" spans="2:3" ht="30" x14ac:dyDescent="0.25">
      <c r="B107" s="28" t="s">
        <v>894</v>
      </c>
      <c r="C107" s="7" t="s">
        <v>816</v>
      </c>
    </row>
    <row r="108" spans="2:3" ht="30" x14ac:dyDescent="0.25">
      <c r="B108" s="28" t="s">
        <v>946</v>
      </c>
      <c r="C108" s="7" t="s">
        <v>815</v>
      </c>
    </row>
    <row r="109" spans="2:3" ht="30" x14ac:dyDescent="0.25">
      <c r="B109" s="28" t="s">
        <v>873</v>
      </c>
      <c r="C109" s="7" t="s">
        <v>815</v>
      </c>
    </row>
    <row r="110" spans="2:3" ht="30" x14ac:dyDescent="0.25">
      <c r="B110" s="28" t="s">
        <v>762</v>
      </c>
      <c r="C110" s="7" t="s">
        <v>816</v>
      </c>
    </row>
    <row r="111" spans="2:3" ht="30" x14ac:dyDescent="0.25">
      <c r="B111" s="28" t="s">
        <v>1086</v>
      </c>
      <c r="C111" s="7" t="s">
        <v>780</v>
      </c>
    </row>
    <row r="112" spans="2:3" ht="30" x14ac:dyDescent="0.25">
      <c r="B112" s="28" t="s">
        <v>776</v>
      </c>
      <c r="C112" s="7" t="s">
        <v>780</v>
      </c>
    </row>
    <row r="113" spans="2:3" ht="30" x14ac:dyDescent="0.25">
      <c r="B113" s="28" t="s">
        <v>1091</v>
      </c>
      <c r="C113" s="7" t="s">
        <v>819</v>
      </c>
    </row>
    <row r="114" spans="2:3" ht="30" x14ac:dyDescent="0.25">
      <c r="B114" s="28" t="s">
        <v>863</v>
      </c>
      <c r="C114" s="7" t="s">
        <v>780</v>
      </c>
    </row>
    <row r="115" spans="2:3" ht="30" x14ac:dyDescent="0.25">
      <c r="B115" s="28" t="s">
        <v>737</v>
      </c>
      <c r="C115" s="7" t="s">
        <v>780</v>
      </c>
    </row>
    <row r="116" spans="2:3" ht="30" x14ac:dyDescent="0.25">
      <c r="B116" s="28" t="s">
        <v>911</v>
      </c>
      <c r="C116" s="7" t="s">
        <v>820</v>
      </c>
    </row>
    <row r="117" spans="2:3" ht="30" x14ac:dyDescent="0.25">
      <c r="B117" s="28" t="s">
        <v>1092</v>
      </c>
      <c r="C117" s="7" t="s">
        <v>819</v>
      </c>
    </row>
    <row r="118" spans="2:3" ht="30" x14ac:dyDescent="0.25">
      <c r="B118" s="28" t="s">
        <v>1186</v>
      </c>
      <c r="C118" s="7" t="s">
        <v>819</v>
      </c>
    </row>
    <row r="119" spans="2:3" ht="30" x14ac:dyDescent="0.25">
      <c r="B119" s="28" t="s">
        <v>1184</v>
      </c>
      <c r="C119" s="7" t="s">
        <v>815</v>
      </c>
    </row>
    <row r="120" spans="2:3" ht="30" x14ac:dyDescent="0.25">
      <c r="B120" s="28" t="s">
        <v>1183</v>
      </c>
      <c r="C120" s="7" t="s">
        <v>815</v>
      </c>
    </row>
    <row r="121" spans="2:3" ht="30" x14ac:dyDescent="0.25">
      <c r="B121" s="28" t="s">
        <v>734</v>
      </c>
      <c r="C121" s="7" t="s">
        <v>819</v>
      </c>
    </row>
    <row r="122" spans="2:3" ht="30" x14ac:dyDescent="0.25">
      <c r="B122" s="28" t="s">
        <v>902</v>
      </c>
      <c r="C122" s="7" t="s">
        <v>819</v>
      </c>
    </row>
    <row r="123" spans="2:3" ht="30" x14ac:dyDescent="0.25">
      <c r="B123" s="28" t="s">
        <v>876</v>
      </c>
      <c r="C123" s="7" t="s">
        <v>819</v>
      </c>
    </row>
    <row r="124" spans="2:3" ht="30" x14ac:dyDescent="0.25">
      <c r="B124" s="28" t="s">
        <v>754</v>
      </c>
      <c r="C124" s="7" t="s">
        <v>820</v>
      </c>
    </row>
    <row r="125" spans="2:3" ht="30" x14ac:dyDescent="0.25">
      <c r="B125" s="28" t="s">
        <v>834</v>
      </c>
      <c r="C125" s="7" t="s">
        <v>820</v>
      </c>
    </row>
    <row r="126" spans="2:3" ht="30" x14ac:dyDescent="0.25">
      <c r="B126" s="28" t="s">
        <v>1111</v>
      </c>
      <c r="C126" s="7" t="s">
        <v>820</v>
      </c>
    </row>
    <row r="127" spans="2:3" ht="30" x14ac:dyDescent="0.25">
      <c r="B127" s="28" t="s">
        <v>1151</v>
      </c>
      <c r="C127" s="7" t="s">
        <v>819</v>
      </c>
    </row>
    <row r="128" spans="2:3" ht="30" x14ac:dyDescent="0.25">
      <c r="B128" s="28" t="s">
        <v>959</v>
      </c>
      <c r="C128" s="7" t="s">
        <v>780</v>
      </c>
    </row>
    <row r="129" spans="2:3" ht="30" x14ac:dyDescent="0.25">
      <c r="B129" s="28" t="s">
        <v>741</v>
      </c>
      <c r="C129" s="7" t="s">
        <v>819</v>
      </c>
    </row>
    <row r="130" spans="2:3" ht="30" x14ac:dyDescent="0.25">
      <c r="B130" s="28" t="s">
        <v>1150</v>
      </c>
      <c r="C130" s="7" t="s">
        <v>819</v>
      </c>
    </row>
    <row r="131" spans="2:3" ht="30" x14ac:dyDescent="0.25">
      <c r="B131" s="28" t="s">
        <v>870</v>
      </c>
      <c r="C131" s="7" t="s">
        <v>819</v>
      </c>
    </row>
    <row r="132" spans="2:3" ht="30" x14ac:dyDescent="0.25">
      <c r="B132" s="28" t="s">
        <v>1153</v>
      </c>
      <c r="C132" s="7" t="s">
        <v>819</v>
      </c>
    </row>
    <row r="133" spans="2:3" ht="30" x14ac:dyDescent="0.25">
      <c r="B133" s="28" t="s">
        <v>984</v>
      </c>
      <c r="C133" s="7" t="s">
        <v>726</v>
      </c>
    </row>
    <row r="134" spans="2:3" ht="30" x14ac:dyDescent="0.25">
      <c r="B134" s="28" t="s">
        <v>1057</v>
      </c>
      <c r="C134" s="7" t="s">
        <v>926</v>
      </c>
    </row>
    <row r="135" spans="2:3" ht="30" x14ac:dyDescent="0.25">
      <c r="B135" s="28" t="s">
        <v>750</v>
      </c>
      <c r="C135" s="7" t="s">
        <v>819</v>
      </c>
    </row>
    <row r="136" spans="2:3" ht="30" x14ac:dyDescent="0.25">
      <c r="B136" s="28" t="s">
        <v>1152</v>
      </c>
      <c r="C136" s="7" t="s">
        <v>819</v>
      </c>
    </row>
    <row r="137" spans="2:3" ht="30" x14ac:dyDescent="0.25">
      <c r="B137" s="28" t="s">
        <v>993</v>
      </c>
      <c r="C137" s="7" t="s">
        <v>819</v>
      </c>
    </row>
    <row r="138" spans="2:3" ht="30" x14ac:dyDescent="0.25">
      <c r="B138" s="28" t="s">
        <v>1120</v>
      </c>
      <c r="C138" s="7" t="s">
        <v>820</v>
      </c>
    </row>
    <row r="139" spans="2:3" ht="30" x14ac:dyDescent="0.25">
      <c r="B139" s="28" t="s">
        <v>796</v>
      </c>
      <c r="C139" s="7" t="s">
        <v>819</v>
      </c>
    </row>
    <row r="140" spans="2:3" ht="30" x14ac:dyDescent="0.25">
      <c r="B140" s="28" t="s">
        <v>840</v>
      </c>
      <c r="C140" s="7" t="s">
        <v>819</v>
      </c>
    </row>
    <row r="141" spans="2:3" ht="30" x14ac:dyDescent="0.25">
      <c r="B141" s="28" t="s">
        <v>987</v>
      </c>
      <c r="C141" s="7" t="s">
        <v>819</v>
      </c>
    </row>
    <row r="142" spans="2:3" ht="30" x14ac:dyDescent="0.25">
      <c r="B142" s="28" t="s">
        <v>871</v>
      </c>
      <c r="C142" s="7" t="s">
        <v>819</v>
      </c>
    </row>
    <row r="143" spans="2:3" ht="30" x14ac:dyDescent="0.25">
      <c r="B143" s="28" t="s">
        <v>910</v>
      </c>
      <c r="C143" s="7" t="s">
        <v>820</v>
      </c>
    </row>
    <row r="144" spans="2:3" ht="30" x14ac:dyDescent="0.25">
      <c r="B144" s="28" t="s">
        <v>721</v>
      </c>
      <c r="C144" s="7" t="s">
        <v>780</v>
      </c>
    </row>
    <row r="145" spans="2:3" ht="30" x14ac:dyDescent="0.25">
      <c r="B145" s="28" t="s">
        <v>768</v>
      </c>
      <c r="C145" s="7" t="s">
        <v>823</v>
      </c>
    </row>
    <row r="146" spans="2:3" ht="30" x14ac:dyDescent="0.25">
      <c r="B146" s="28" t="s">
        <v>1069</v>
      </c>
      <c r="C146" s="7" t="s">
        <v>823</v>
      </c>
    </row>
    <row r="147" spans="2:3" ht="30" x14ac:dyDescent="0.25">
      <c r="B147" s="28" t="s">
        <v>864</v>
      </c>
      <c r="C147" s="7" t="s">
        <v>780</v>
      </c>
    </row>
    <row r="148" spans="2:3" ht="30" x14ac:dyDescent="0.25">
      <c r="B148" s="28" t="s">
        <v>890</v>
      </c>
      <c r="C148" s="7" t="s">
        <v>819</v>
      </c>
    </row>
    <row r="149" spans="2:3" ht="30" x14ac:dyDescent="0.25">
      <c r="B149" s="28" t="s">
        <v>958</v>
      </c>
      <c r="C149" s="7" t="s">
        <v>780</v>
      </c>
    </row>
    <row r="150" spans="2:3" ht="30" x14ac:dyDescent="0.25">
      <c r="B150" s="28" t="s">
        <v>965</v>
      </c>
      <c r="C150" s="7" t="s">
        <v>780</v>
      </c>
    </row>
    <row r="151" spans="2:3" ht="30" x14ac:dyDescent="0.25">
      <c r="B151" s="28" t="s">
        <v>738</v>
      </c>
      <c r="C151" s="7" t="s">
        <v>780</v>
      </c>
    </row>
    <row r="152" spans="2:3" ht="30" x14ac:dyDescent="0.25">
      <c r="B152" s="28" t="s">
        <v>865</v>
      </c>
      <c r="C152" s="7" t="s">
        <v>780</v>
      </c>
    </row>
    <row r="153" spans="2:3" ht="30" x14ac:dyDescent="0.25">
      <c r="B153" s="28" t="s">
        <v>736</v>
      </c>
      <c r="C153" s="7" t="s">
        <v>780</v>
      </c>
    </row>
    <row r="154" spans="2:3" ht="30" x14ac:dyDescent="0.25">
      <c r="B154" s="28" t="s">
        <v>785</v>
      </c>
      <c r="C154" s="7" t="s">
        <v>726</v>
      </c>
    </row>
    <row r="155" spans="2:3" ht="30" x14ac:dyDescent="0.25">
      <c r="B155" s="28" t="s">
        <v>982</v>
      </c>
      <c r="C155" s="7" t="s">
        <v>726</v>
      </c>
    </row>
    <row r="156" spans="2:3" ht="30" x14ac:dyDescent="0.25">
      <c r="B156" s="28" t="s">
        <v>972</v>
      </c>
      <c r="C156" s="7" t="s">
        <v>726</v>
      </c>
    </row>
    <row r="157" spans="2:3" ht="30" x14ac:dyDescent="0.25">
      <c r="B157" s="28" t="s">
        <v>868</v>
      </c>
      <c r="C157" s="7" t="s">
        <v>726</v>
      </c>
    </row>
    <row r="158" spans="2:3" ht="30" x14ac:dyDescent="0.25">
      <c r="B158" s="28" t="s">
        <v>974</v>
      </c>
      <c r="C158" s="7" t="s">
        <v>726</v>
      </c>
    </row>
    <row r="159" spans="2:3" ht="30" x14ac:dyDescent="0.25">
      <c r="B159" s="28" t="s">
        <v>1029</v>
      </c>
      <c r="C159" s="7" t="s">
        <v>816</v>
      </c>
    </row>
    <row r="160" spans="2:3" ht="30" x14ac:dyDescent="0.25">
      <c r="B160" s="28" t="s">
        <v>1113</v>
      </c>
      <c r="C160" s="7" t="s">
        <v>820</v>
      </c>
    </row>
    <row r="161" spans="2:3" ht="30" x14ac:dyDescent="0.25">
      <c r="B161" s="28" t="s">
        <v>999</v>
      </c>
      <c r="C161" s="7" t="s">
        <v>819</v>
      </c>
    </row>
    <row r="162" spans="2:3" ht="30" x14ac:dyDescent="0.25">
      <c r="B162" s="28" t="s">
        <v>986</v>
      </c>
      <c r="C162" s="7" t="s">
        <v>819</v>
      </c>
    </row>
    <row r="163" spans="2:3" ht="30" x14ac:dyDescent="0.25">
      <c r="B163" s="28" t="s">
        <v>748</v>
      </c>
      <c r="C163" s="7" t="s">
        <v>819</v>
      </c>
    </row>
    <row r="164" spans="2:3" ht="30" x14ac:dyDescent="0.25">
      <c r="B164" s="28" t="s">
        <v>1118</v>
      </c>
      <c r="C164" s="7" t="s">
        <v>820</v>
      </c>
    </row>
    <row r="165" spans="2:3" ht="30" x14ac:dyDescent="0.25">
      <c r="B165" s="28" t="s">
        <v>744</v>
      </c>
      <c r="C165" s="7" t="s">
        <v>780</v>
      </c>
    </row>
    <row r="166" spans="2:3" ht="30" x14ac:dyDescent="0.25">
      <c r="B166" s="28" t="s">
        <v>866</v>
      </c>
      <c r="C166" s="7" t="s">
        <v>780</v>
      </c>
    </row>
    <row r="167" spans="2:3" ht="30" x14ac:dyDescent="0.25">
      <c r="B167" s="28" t="s">
        <v>1094</v>
      </c>
      <c r="C167" s="7" t="s">
        <v>819</v>
      </c>
    </row>
    <row r="168" spans="2:3" ht="30" x14ac:dyDescent="0.25">
      <c r="B168" s="28" t="s">
        <v>770</v>
      </c>
      <c r="C168" s="7" t="s">
        <v>823</v>
      </c>
    </row>
    <row r="169" spans="2:3" ht="30" x14ac:dyDescent="0.25">
      <c r="B169" s="28" t="s">
        <v>1070</v>
      </c>
      <c r="C169" s="7" t="s">
        <v>823</v>
      </c>
    </row>
    <row r="170" spans="2:3" ht="30" x14ac:dyDescent="0.25">
      <c r="B170" s="28" t="s">
        <v>743</v>
      </c>
      <c r="C170" s="7" t="s">
        <v>819</v>
      </c>
    </row>
    <row r="171" spans="2:3" ht="30" x14ac:dyDescent="0.25">
      <c r="B171" s="28" t="s">
        <v>1064</v>
      </c>
      <c r="C171" s="7" t="s">
        <v>926</v>
      </c>
    </row>
    <row r="172" spans="2:3" ht="30" x14ac:dyDescent="0.25">
      <c r="B172" s="28" t="s">
        <v>1363</v>
      </c>
      <c r="C172" s="7" t="s">
        <v>820</v>
      </c>
    </row>
    <row r="173" spans="2:3" ht="30" x14ac:dyDescent="0.25">
      <c r="B173" s="28" t="s">
        <v>880</v>
      </c>
      <c r="C173" s="7" t="s">
        <v>816</v>
      </c>
    </row>
    <row r="174" spans="2:3" ht="30" x14ac:dyDescent="0.25">
      <c r="B174" s="28" t="s">
        <v>739</v>
      </c>
      <c r="C174" s="7" t="s">
        <v>780</v>
      </c>
    </row>
    <row r="175" spans="2:3" ht="30" x14ac:dyDescent="0.25">
      <c r="B175" s="28" t="s">
        <v>729</v>
      </c>
      <c r="C175" s="7" t="s">
        <v>726</v>
      </c>
    </row>
    <row r="176" spans="2:3" ht="30" x14ac:dyDescent="0.25">
      <c r="B176" s="28" t="s">
        <v>914</v>
      </c>
      <c r="C176" s="7" t="s">
        <v>726</v>
      </c>
    </row>
    <row r="177" spans="2:3" ht="30" x14ac:dyDescent="0.25">
      <c r="B177" s="28" t="s">
        <v>1112</v>
      </c>
      <c r="C177" s="7" t="s">
        <v>820</v>
      </c>
    </row>
    <row r="178" spans="2:3" ht="30" x14ac:dyDescent="0.25">
      <c r="B178" s="28" t="s">
        <v>857</v>
      </c>
      <c r="C178" s="7" t="s">
        <v>820</v>
      </c>
    </row>
    <row r="179" spans="2:3" ht="30" x14ac:dyDescent="0.25">
      <c r="B179" s="28" t="s">
        <v>798</v>
      </c>
      <c r="C179" s="7" t="s">
        <v>816</v>
      </c>
    </row>
    <row r="180" spans="2:3" ht="30" x14ac:dyDescent="0.25">
      <c r="B180" s="28" t="s">
        <v>1230</v>
      </c>
      <c r="C180" s="7" t="s">
        <v>816</v>
      </c>
    </row>
    <row r="181" spans="2:3" ht="30" x14ac:dyDescent="0.25">
      <c r="B181" s="28" t="s">
        <v>756</v>
      </c>
      <c r="C181" s="7" t="s">
        <v>820</v>
      </c>
    </row>
    <row r="182" spans="2:3" ht="30" x14ac:dyDescent="0.25">
      <c r="B182" s="28" t="s">
        <v>859</v>
      </c>
      <c r="C182" s="7" t="s">
        <v>820</v>
      </c>
    </row>
    <row r="183" spans="2:3" ht="30" x14ac:dyDescent="0.25">
      <c r="B183" s="28" t="s">
        <v>968</v>
      </c>
      <c r="C183" s="7" t="s">
        <v>820</v>
      </c>
    </row>
    <row r="184" spans="2:3" ht="30" x14ac:dyDescent="0.25">
      <c r="B184" s="28" t="s">
        <v>1114</v>
      </c>
      <c r="C184" s="7" t="s">
        <v>820</v>
      </c>
    </row>
    <row r="185" spans="2:3" ht="30" x14ac:dyDescent="0.25">
      <c r="B185" s="28" t="s">
        <v>905</v>
      </c>
      <c r="C185" s="7" t="s">
        <v>820</v>
      </c>
    </row>
    <row r="186" spans="2:3" ht="30" x14ac:dyDescent="0.25">
      <c r="B186" s="28" t="s">
        <v>906</v>
      </c>
      <c r="C186" s="7" t="s">
        <v>820</v>
      </c>
    </row>
    <row r="187" spans="2:3" ht="30" x14ac:dyDescent="0.25">
      <c r="B187" s="28" t="s">
        <v>753</v>
      </c>
      <c r="C187" s="7" t="s">
        <v>820</v>
      </c>
    </row>
    <row r="188" spans="2:3" ht="30" x14ac:dyDescent="0.25">
      <c r="B188" s="28" t="s">
        <v>838</v>
      </c>
      <c r="C188" s="7" t="s">
        <v>820</v>
      </c>
    </row>
    <row r="189" spans="2:3" ht="30" x14ac:dyDescent="0.25">
      <c r="B189" s="28" t="s">
        <v>1110</v>
      </c>
      <c r="C189" s="7" t="s">
        <v>820</v>
      </c>
    </row>
    <row r="190" spans="2:3" ht="30" x14ac:dyDescent="0.25">
      <c r="B190" s="28" t="s">
        <v>747</v>
      </c>
      <c r="C190" s="7" t="s">
        <v>815</v>
      </c>
    </row>
    <row r="191" spans="2:3" ht="30" x14ac:dyDescent="0.25">
      <c r="B191" s="28" t="s">
        <v>978</v>
      </c>
      <c r="C191" s="7" t="s">
        <v>815</v>
      </c>
    </row>
    <row r="192" spans="2:3" ht="30" x14ac:dyDescent="0.25">
      <c r="B192" s="28" t="s">
        <v>1202</v>
      </c>
      <c r="C192" s="7" t="s">
        <v>926</v>
      </c>
    </row>
    <row r="193" spans="2:3" ht="30" x14ac:dyDescent="0.25">
      <c r="B193" s="28" t="s">
        <v>828</v>
      </c>
      <c r="C193" s="7" t="s">
        <v>824</v>
      </c>
    </row>
    <row r="194" spans="2:3" ht="30" x14ac:dyDescent="0.25">
      <c r="B194" s="28" t="s">
        <v>829</v>
      </c>
      <c r="C194" s="7" t="s">
        <v>824</v>
      </c>
    </row>
    <row r="195" spans="2:3" ht="30" x14ac:dyDescent="0.25">
      <c r="B195" s="28" t="s">
        <v>1060</v>
      </c>
      <c r="C195" s="7" t="s">
        <v>926</v>
      </c>
    </row>
    <row r="196" spans="2:3" ht="30" x14ac:dyDescent="0.25">
      <c r="B196" s="28" t="s">
        <v>1158</v>
      </c>
      <c r="C196" s="7" t="s">
        <v>815</v>
      </c>
    </row>
    <row r="197" spans="2:3" ht="30" x14ac:dyDescent="0.25">
      <c r="B197" s="28" t="s">
        <v>1056</v>
      </c>
      <c r="C197" s="7" t="s">
        <v>926</v>
      </c>
    </row>
    <row r="198" spans="2:3" ht="30" x14ac:dyDescent="0.25">
      <c r="B198" s="28" t="s">
        <v>1231</v>
      </c>
      <c r="C198" s="7" t="s">
        <v>926</v>
      </c>
    </row>
    <row r="199" spans="2:3" ht="30" x14ac:dyDescent="0.25">
      <c r="B199" s="28" t="s">
        <v>1059</v>
      </c>
      <c r="C199" s="7" t="s">
        <v>926</v>
      </c>
    </row>
    <row r="200" spans="2:3" ht="30" x14ac:dyDescent="0.25">
      <c r="B200" s="28" t="s">
        <v>1098</v>
      </c>
      <c r="C200" s="7" t="s">
        <v>821</v>
      </c>
    </row>
    <row r="201" spans="2:3" ht="30" x14ac:dyDescent="0.25">
      <c r="B201" s="28" t="s">
        <v>787</v>
      </c>
      <c r="C201" s="7" t="s">
        <v>821</v>
      </c>
    </row>
    <row r="202" spans="2:3" ht="30" x14ac:dyDescent="0.25">
      <c r="B202" s="28" t="s">
        <v>1181</v>
      </c>
      <c r="C202" s="7" t="s">
        <v>821</v>
      </c>
    </row>
    <row r="203" spans="2:3" ht="30" x14ac:dyDescent="0.25">
      <c r="B203" s="28" t="s">
        <v>775</v>
      </c>
      <c r="C203" s="7" t="s">
        <v>821</v>
      </c>
    </row>
    <row r="204" spans="2:3" x14ac:dyDescent="0.25">
      <c r="B204" s="28" t="s">
        <v>764</v>
      </c>
      <c r="C204" s="7" t="e">
        <f>+#N/A</f>
        <v>#N/A</v>
      </c>
    </row>
    <row r="205" spans="2:3" ht="30" x14ac:dyDescent="0.25">
      <c r="B205" s="28" t="s">
        <v>807</v>
      </c>
      <c r="C205" s="7" t="s">
        <v>821</v>
      </c>
    </row>
    <row r="206" spans="2:3" ht="30" x14ac:dyDescent="0.25">
      <c r="B206" s="28" t="s">
        <v>1234</v>
      </c>
      <c r="C206" s="7" t="s">
        <v>821</v>
      </c>
    </row>
    <row r="207" spans="2:3" ht="30" x14ac:dyDescent="0.25">
      <c r="B207" s="28" t="s">
        <v>1013</v>
      </c>
      <c r="C207" s="7" t="s">
        <v>13</v>
      </c>
    </row>
    <row r="208" spans="2:3" ht="30" x14ac:dyDescent="0.25">
      <c r="B208" s="28" t="s">
        <v>1209</v>
      </c>
      <c r="C208" s="7" t="s">
        <v>13</v>
      </c>
    </row>
    <row r="209" spans="2:3" ht="30" x14ac:dyDescent="0.25">
      <c r="B209" s="28" t="s">
        <v>1007</v>
      </c>
      <c r="C209" s="7" t="s">
        <v>13</v>
      </c>
    </row>
    <row r="210" spans="2:3" ht="30" x14ac:dyDescent="0.25">
      <c r="B210" s="28" t="s">
        <v>1193</v>
      </c>
      <c r="C210" s="7" t="s">
        <v>13</v>
      </c>
    </row>
    <row r="211" spans="2:3" ht="30" x14ac:dyDescent="0.25">
      <c r="B211" s="28" t="s">
        <v>1217</v>
      </c>
      <c r="C211" s="7" t="s">
        <v>13</v>
      </c>
    </row>
    <row r="212" spans="2:3" ht="30" x14ac:dyDescent="0.25">
      <c r="B212" s="28" t="s">
        <v>801</v>
      </c>
      <c r="C212" s="7" t="s">
        <v>13</v>
      </c>
    </row>
    <row r="213" spans="2:3" ht="30" x14ac:dyDescent="0.25">
      <c r="B213" s="28" t="s">
        <v>1129</v>
      </c>
      <c r="C213" s="7" t="s">
        <v>824</v>
      </c>
    </row>
    <row r="214" spans="2:3" ht="30" x14ac:dyDescent="0.25">
      <c r="B214" s="28" t="s">
        <v>888</v>
      </c>
      <c r="C214" s="7" t="s">
        <v>13</v>
      </c>
    </row>
    <row r="215" spans="2:3" ht="30" x14ac:dyDescent="0.25">
      <c r="B215" s="28" t="s">
        <v>777</v>
      </c>
      <c r="C215" s="7" t="s">
        <v>815</v>
      </c>
    </row>
    <row r="216" spans="2:3" ht="30" x14ac:dyDescent="0.25">
      <c r="B216" s="28" t="s">
        <v>947</v>
      </c>
      <c r="C216" s="7" t="s">
        <v>824</v>
      </c>
    </row>
    <row r="217" spans="2:3" ht="30" x14ac:dyDescent="0.25">
      <c r="B217" s="28" t="s">
        <v>853</v>
      </c>
      <c r="C217" s="7" t="s">
        <v>824</v>
      </c>
    </row>
    <row r="218" spans="2:3" ht="30" x14ac:dyDescent="0.25">
      <c r="B218" s="28" t="s">
        <v>794</v>
      </c>
      <c r="C218" s="7" t="s">
        <v>824</v>
      </c>
    </row>
    <row r="219" spans="2:3" ht="30" x14ac:dyDescent="0.25">
      <c r="B219" s="28" t="s">
        <v>1157</v>
      </c>
      <c r="C219" s="7" t="s">
        <v>926</v>
      </c>
    </row>
    <row r="220" spans="2:3" ht="30" x14ac:dyDescent="0.25">
      <c r="B220" s="28" t="s">
        <v>1131</v>
      </c>
      <c r="C220" s="7" t="s">
        <v>815</v>
      </c>
    </row>
    <row r="221" spans="2:3" ht="30" x14ac:dyDescent="0.25">
      <c r="B221" s="28" t="s">
        <v>900</v>
      </c>
      <c r="C221" s="7" t="s">
        <v>824</v>
      </c>
    </row>
    <row r="222" spans="2:3" ht="30" x14ac:dyDescent="0.25">
      <c r="B222" s="28" t="s">
        <v>1350</v>
      </c>
      <c r="C222" s="7" t="s">
        <v>824</v>
      </c>
    </row>
    <row r="223" spans="2:3" ht="30" x14ac:dyDescent="0.25">
      <c r="B223" s="28" t="s">
        <v>843</v>
      </c>
      <c r="C223" s="7" t="s">
        <v>13</v>
      </c>
    </row>
    <row r="224" spans="2:3" ht="30" x14ac:dyDescent="0.25">
      <c r="B224" s="28" t="s">
        <v>970</v>
      </c>
      <c r="C224" s="7" t="s">
        <v>13</v>
      </c>
    </row>
    <row r="225" spans="2:3" ht="30" x14ac:dyDescent="0.25">
      <c r="B225" s="28" t="s">
        <v>964</v>
      </c>
      <c r="C225" s="7" t="s">
        <v>13</v>
      </c>
    </row>
    <row r="226" spans="2:3" ht="30" x14ac:dyDescent="0.25">
      <c r="B226" s="28" t="s">
        <v>861</v>
      </c>
      <c r="C226" s="7" t="s">
        <v>13</v>
      </c>
    </row>
    <row r="227" spans="2:3" ht="30" x14ac:dyDescent="0.25">
      <c r="B227" s="28" t="s">
        <v>1163</v>
      </c>
      <c r="C227" s="7" t="s">
        <v>824</v>
      </c>
    </row>
    <row r="228" spans="2:3" ht="30" x14ac:dyDescent="0.25">
      <c r="B228" s="28" t="s">
        <v>1122</v>
      </c>
      <c r="C228" s="7" t="s">
        <v>13</v>
      </c>
    </row>
    <row r="229" spans="2:3" ht="30" x14ac:dyDescent="0.25">
      <c r="B229" s="28" t="s">
        <v>1127</v>
      </c>
      <c r="C229" s="7" t="s">
        <v>13</v>
      </c>
    </row>
    <row r="230" spans="2:3" ht="30" x14ac:dyDescent="0.25">
      <c r="B230" s="28" t="s">
        <v>1014</v>
      </c>
      <c r="C230" s="7" t="s">
        <v>13</v>
      </c>
    </row>
    <row r="231" spans="2:3" ht="30" x14ac:dyDescent="0.25">
      <c r="B231" s="28" t="s">
        <v>1189</v>
      </c>
      <c r="C231" s="7" t="s">
        <v>13</v>
      </c>
    </row>
    <row r="232" spans="2:3" ht="30" x14ac:dyDescent="0.25">
      <c r="B232" s="28" t="s">
        <v>1188</v>
      </c>
      <c r="C232" s="7" t="s">
        <v>13</v>
      </c>
    </row>
    <row r="233" spans="2:3" ht="30" x14ac:dyDescent="0.25">
      <c r="B233" s="28" t="s">
        <v>1190</v>
      </c>
      <c r="C233" s="7" t="s">
        <v>13</v>
      </c>
    </row>
    <row r="234" spans="2:3" ht="30" x14ac:dyDescent="0.25">
      <c r="B234" s="28" t="s">
        <v>1190</v>
      </c>
      <c r="C234" s="7" t="s">
        <v>13</v>
      </c>
    </row>
    <row r="235" spans="2:3" ht="30" x14ac:dyDescent="0.25">
      <c r="B235" s="28" t="s">
        <v>1347</v>
      </c>
      <c r="C235" s="7" t="s">
        <v>13</v>
      </c>
    </row>
    <row r="236" spans="2:3" ht="30" x14ac:dyDescent="0.25">
      <c r="B236" s="28" t="s">
        <v>1346</v>
      </c>
      <c r="C236" s="7" t="s">
        <v>13</v>
      </c>
    </row>
    <row r="237" spans="2:3" ht="30" x14ac:dyDescent="0.25">
      <c r="B237" s="28" t="s">
        <v>1124</v>
      </c>
      <c r="C237" s="7" t="s">
        <v>13</v>
      </c>
    </row>
    <row r="238" spans="2:3" ht="30" x14ac:dyDescent="0.25">
      <c r="B238" s="28" t="s">
        <v>1213</v>
      </c>
      <c r="C238" s="7" t="s">
        <v>13</v>
      </c>
    </row>
    <row r="239" spans="2:3" ht="30" x14ac:dyDescent="0.25">
      <c r="B239" s="28" t="s">
        <v>806</v>
      </c>
      <c r="C239" s="7" t="s">
        <v>13</v>
      </c>
    </row>
    <row r="240" spans="2:3" ht="30" x14ac:dyDescent="0.25">
      <c r="B240" s="28" t="s">
        <v>1049</v>
      </c>
      <c r="C240" s="7" t="s">
        <v>824</v>
      </c>
    </row>
    <row r="241" spans="2:3" ht="30" x14ac:dyDescent="0.25">
      <c r="B241" s="28" t="s">
        <v>983</v>
      </c>
      <c r="C241" s="7" t="s">
        <v>824</v>
      </c>
    </row>
    <row r="242" spans="2:3" ht="30" x14ac:dyDescent="0.25">
      <c r="B242" s="28" t="s">
        <v>850</v>
      </c>
      <c r="C242" s="7" t="s">
        <v>824</v>
      </c>
    </row>
    <row r="243" spans="2:3" ht="30" x14ac:dyDescent="0.25">
      <c r="B243" s="28" t="s">
        <v>845</v>
      </c>
      <c r="C243" s="7" t="s">
        <v>824</v>
      </c>
    </row>
    <row r="244" spans="2:3" ht="30" x14ac:dyDescent="0.25">
      <c r="B244" s="28" t="s">
        <v>1198</v>
      </c>
      <c r="C244" s="7" t="s">
        <v>13</v>
      </c>
    </row>
    <row r="245" spans="2:3" ht="30" x14ac:dyDescent="0.25">
      <c r="B245" s="28" t="s">
        <v>1034</v>
      </c>
      <c r="C245" s="7" t="s">
        <v>824</v>
      </c>
    </row>
    <row r="246" spans="2:3" ht="30" x14ac:dyDescent="0.25">
      <c r="B246" s="28" t="s">
        <v>724</v>
      </c>
      <c r="C246" s="7" t="s">
        <v>726</v>
      </c>
    </row>
    <row r="247" spans="2:3" ht="30" x14ac:dyDescent="0.25">
      <c r="B247" s="28" t="s">
        <v>814</v>
      </c>
      <c r="C247" s="7" t="s">
        <v>822</v>
      </c>
    </row>
    <row r="248" spans="2:3" ht="30" x14ac:dyDescent="0.25">
      <c r="B248" s="28" t="s">
        <v>1075</v>
      </c>
      <c r="C248" s="7" t="s">
        <v>822</v>
      </c>
    </row>
    <row r="249" spans="2:3" ht="30" x14ac:dyDescent="0.25">
      <c r="B249" s="28" t="s">
        <v>1233</v>
      </c>
      <c r="C249" s="7" t="s">
        <v>822</v>
      </c>
    </row>
    <row r="250" spans="2:3" ht="30" x14ac:dyDescent="0.25">
      <c r="B250" s="28" t="s">
        <v>1054</v>
      </c>
      <c r="C250" s="7" t="s">
        <v>926</v>
      </c>
    </row>
    <row r="251" spans="2:3" ht="30" x14ac:dyDescent="0.25">
      <c r="B251" s="28" t="s">
        <v>883</v>
      </c>
      <c r="C251" s="7" t="s">
        <v>815</v>
      </c>
    </row>
    <row r="252" spans="2:3" ht="30" x14ac:dyDescent="0.25">
      <c r="B252" s="28" t="s">
        <v>1082</v>
      </c>
      <c r="C252" s="7" t="s">
        <v>820</v>
      </c>
    </row>
    <row r="253" spans="2:3" ht="30" x14ac:dyDescent="0.25">
      <c r="B253" s="28" t="s">
        <v>1062</v>
      </c>
      <c r="C253" s="7" t="s">
        <v>926</v>
      </c>
    </row>
    <row r="254" spans="2:3" ht="30" x14ac:dyDescent="0.25">
      <c r="B254" s="28" t="s">
        <v>897</v>
      </c>
      <c r="C254" s="7" t="s">
        <v>822</v>
      </c>
    </row>
    <row r="255" spans="2:3" ht="30" x14ac:dyDescent="0.25">
      <c r="B255" s="28" t="s">
        <v>790</v>
      </c>
      <c r="C255" s="7" t="s">
        <v>816</v>
      </c>
    </row>
    <row r="256" spans="2:3" ht="30" x14ac:dyDescent="0.25">
      <c r="B256" s="28" t="s">
        <v>735</v>
      </c>
      <c r="C256" s="7" t="s">
        <v>819</v>
      </c>
    </row>
    <row r="257" spans="2:3" ht="30" x14ac:dyDescent="0.25">
      <c r="B257" s="28" t="s">
        <v>1223</v>
      </c>
      <c r="C257" s="7" t="s">
        <v>784</v>
      </c>
    </row>
    <row r="258" spans="2:3" ht="30" x14ac:dyDescent="0.25">
      <c r="B258" s="28" t="s">
        <v>1224</v>
      </c>
      <c r="C258" s="7" t="s">
        <v>784</v>
      </c>
    </row>
    <row r="259" spans="2:3" ht="30" x14ac:dyDescent="0.25">
      <c r="B259" s="28" t="s">
        <v>1222</v>
      </c>
      <c r="C259" s="7" t="s">
        <v>784</v>
      </c>
    </row>
    <row r="260" spans="2:3" ht="30" x14ac:dyDescent="0.25">
      <c r="B260" s="28" t="s">
        <v>1137</v>
      </c>
      <c r="C260" s="7" t="s">
        <v>784</v>
      </c>
    </row>
    <row r="261" spans="2:3" ht="30" x14ac:dyDescent="0.25">
      <c r="B261" s="28" t="s">
        <v>1138</v>
      </c>
      <c r="C261" s="7" t="s">
        <v>784</v>
      </c>
    </row>
    <row r="262" spans="2:3" ht="30" x14ac:dyDescent="0.25">
      <c r="B262" s="28" t="s">
        <v>782</v>
      </c>
      <c r="C262" s="7" t="s">
        <v>823</v>
      </c>
    </row>
    <row r="263" spans="2:3" ht="30" x14ac:dyDescent="0.25">
      <c r="B263" s="28" t="s">
        <v>1072</v>
      </c>
      <c r="C263" s="7" t="s">
        <v>823</v>
      </c>
    </row>
    <row r="264" spans="2:3" ht="30" x14ac:dyDescent="0.25">
      <c r="B264" s="28" t="s">
        <v>996</v>
      </c>
      <c r="C264" s="7" t="s">
        <v>784</v>
      </c>
    </row>
    <row r="265" spans="2:3" ht="30" x14ac:dyDescent="0.25">
      <c r="B265" s="28" t="s">
        <v>995</v>
      </c>
      <c r="C265" s="7" t="s">
        <v>784</v>
      </c>
    </row>
    <row r="266" spans="2:3" ht="30" x14ac:dyDescent="0.25">
      <c r="B266" s="28" t="s">
        <v>832</v>
      </c>
      <c r="C266" s="7" t="s">
        <v>784</v>
      </c>
    </row>
    <row r="267" spans="2:3" ht="30" x14ac:dyDescent="0.25">
      <c r="B267" s="28" t="s">
        <v>833</v>
      </c>
      <c r="C267" s="7" t="s">
        <v>784</v>
      </c>
    </row>
    <row r="268" spans="2:3" ht="30" x14ac:dyDescent="0.25">
      <c r="B268" s="28" t="s">
        <v>904</v>
      </c>
      <c r="C268" s="7" t="s">
        <v>784</v>
      </c>
    </row>
    <row r="269" spans="2:3" ht="30" x14ac:dyDescent="0.25">
      <c r="B269" s="28" t="s">
        <v>960</v>
      </c>
      <c r="C269" s="7" t="s">
        <v>784</v>
      </c>
    </row>
    <row r="270" spans="2:3" ht="30" x14ac:dyDescent="0.25">
      <c r="B270" s="28" t="s">
        <v>839</v>
      </c>
      <c r="C270" s="7" t="s">
        <v>784</v>
      </c>
    </row>
    <row r="271" spans="2:3" ht="30" x14ac:dyDescent="0.25">
      <c r="B271" s="28" t="s">
        <v>852</v>
      </c>
      <c r="C271" s="7" t="s">
        <v>784</v>
      </c>
    </row>
    <row r="272" spans="2:3" ht="30" x14ac:dyDescent="0.25">
      <c r="B272" s="28" t="s">
        <v>1218</v>
      </c>
      <c r="C272" s="7" t="s">
        <v>784</v>
      </c>
    </row>
    <row r="273" spans="2:3" ht="30" x14ac:dyDescent="0.25">
      <c r="B273" s="28" t="s">
        <v>788</v>
      </c>
      <c r="C273" s="7" t="s">
        <v>816</v>
      </c>
    </row>
    <row r="274" spans="2:3" ht="30" x14ac:dyDescent="0.25">
      <c r="B274" s="28" t="s">
        <v>791</v>
      </c>
      <c r="C274" s="7" t="s">
        <v>816</v>
      </c>
    </row>
    <row r="275" spans="2:3" ht="30" x14ac:dyDescent="0.25">
      <c r="B275" s="28" t="s">
        <v>1348</v>
      </c>
      <c r="C275" s="7" t="s">
        <v>816</v>
      </c>
    </row>
    <row r="276" spans="2:3" ht="30" x14ac:dyDescent="0.25">
      <c r="B276" s="28" t="s">
        <v>1030</v>
      </c>
      <c r="C276" s="7" t="s">
        <v>816</v>
      </c>
    </row>
    <row r="277" spans="2:3" ht="30" x14ac:dyDescent="0.25">
      <c r="B277" s="28" t="s">
        <v>997</v>
      </c>
      <c r="C277" s="7" t="s">
        <v>819</v>
      </c>
    </row>
    <row r="278" spans="2:3" ht="30" x14ac:dyDescent="0.25">
      <c r="B278" s="28" t="s">
        <v>1148</v>
      </c>
      <c r="C278" s="7" t="s">
        <v>819</v>
      </c>
    </row>
    <row r="279" spans="2:3" ht="30" x14ac:dyDescent="0.25">
      <c r="B279" s="28" t="s">
        <v>881</v>
      </c>
      <c r="C279" s="7" t="s">
        <v>822</v>
      </c>
    </row>
    <row r="280" spans="2:3" ht="30" x14ac:dyDescent="0.25">
      <c r="B280" s="28" t="s">
        <v>809</v>
      </c>
      <c r="C280" s="7" t="s">
        <v>822</v>
      </c>
    </row>
    <row r="281" spans="2:3" x14ac:dyDescent="0.25">
      <c r="B281" s="28" t="s">
        <v>746</v>
      </c>
      <c r="C281" s="7" t="e">
        <f>+#N/A</f>
        <v>#N/A</v>
      </c>
    </row>
    <row r="282" spans="2:3" ht="30" x14ac:dyDescent="0.25">
      <c r="B282" s="28" t="s">
        <v>1101</v>
      </c>
      <c r="C282" s="7" t="s">
        <v>931</v>
      </c>
    </row>
    <row r="283" spans="2:3" ht="30" x14ac:dyDescent="0.25">
      <c r="B283" s="28" t="s">
        <v>1106</v>
      </c>
      <c r="C283" s="7" t="s">
        <v>820</v>
      </c>
    </row>
    <row r="284" spans="2:3" ht="30" x14ac:dyDescent="0.25">
      <c r="B284" s="28" t="s">
        <v>752</v>
      </c>
      <c r="C284" s="7" t="s">
        <v>820</v>
      </c>
    </row>
    <row r="285" spans="2:3" ht="30" x14ac:dyDescent="0.25">
      <c r="B285" s="28" t="s">
        <v>1154</v>
      </c>
      <c r="C285" s="7" t="s">
        <v>820</v>
      </c>
    </row>
    <row r="286" spans="2:3" ht="30" x14ac:dyDescent="0.25">
      <c r="B286" s="28" t="s">
        <v>1191</v>
      </c>
      <c r="C286" s="7" t="s">
        <v>13</v>
      </c>
    </row>
    <row r="287" spans="2:3" ht="30" x14ac:dyDescent="0.25">
      <c r="B287" s="28" t="s">
        <v>889</v>
      </c>
      <c r="C287" s="7" t="s">
        <v>13</v>
      </c>
    </row>
    <row r="288" spans="2:3" ht="30" x14ac:dyDescent="0.25">
      <c r="B288" s="28" t="s">
        <v>773</v>
      </c>
      <c r="C288" s="7" t="s">
        <v>13</v>
      </c>
    </row>
    <row r="289" spans="2:3" ht="30" x14ac:dyDescent="0.25">
      <c r="B289" s="28" t="s">
        <v>1141</v>
      </c>
      <c r="C289" s="7" t="s">
        <v>13</v>
      </c>
    </row>
    <row r="290" spans="2:3" ht="30" x14ac:dyDescent="0.25">
      <c r="B290" s="28" t="s">
        <v>1192</v>
      </c>
      <c r="C290" s="7" t="s">
        <v>13</v>
      </c>
    </row>
    <row r="291" spans="2:3" ht="30" x14ac:dyDescent="0.25">
      <c r="B291" s="28" t="s">
        <v>1126</v>
      </c>
      <c r="C291" s="7" t="s">
        <v>13</v>
      </c>
    </row>
    <row r="292" spans="2:3" ht="30" x14ac:dyDescent="0.25">
      <c r="B292" s="28" t="s">
        <v>994</v>
      </c>
      <c r="C292" s="7" t="s">
        <v>13</v>
      </c>
    </row>
    <row r="293" spans="2:3" ht="30" x14ac:dyDescent="0.25">
      <c r="B293" s="28" t="s">
        <v>812</v>
      </c>
      <c r="C293" s="7" t="s">
        <v>13</v>
      </c>
    </row>
    <row r="294" spans="2:3" ht="30" x14ac:dyDescent="0.25">
      <c r="B294" s="28" t="s">
        <v>855</v>
      </c>
      <c r="C294" s="7" t="s">
        <v>13</v>
      </c>
    </row>
    <row r="295" spans="2:3" ht="30" x14ac:dyDescent="0.25">
      <c r="B295" s="28" t="s">
        <v>1009</v>
      </c>
      <c r="C295" s="7" t="s">
        <v>13</v>
      </c>
    </row>
    <row r="296" spans="2:3" ht="30" x14ac:dyDescent="0.25">
      <c r="B296" s="28" t="s">
        <v>800</v>
      </c>
      <c r="C296" s="7" t="s">
        <v>13</v>
      </c>
    </row>
    <row r="297" spans="2:3" ht="30" x14ac:dyDescent="0.25">
      <c r="B297" s="28" t="s">
        <v>1134</v>
      </c>
      <c r="C297" s="7" t="s">
        <v>931</v>
      </c>
    </row>
    <row r="298" spans="2:3" ht="30" x14ac:dyDescent="0.25">
      <c r="B298" s="28" t="s">
        <v>1132</v>
      </c>
      <c r="C298" s="7" t="s">
        <v>823</v>
      </c>
    </row>
    <row r="299" spans="2:3" ht="30" x14ac:dyDescent="0.25">
      <c r="B299" s="28" t="s">
        <v>795</v>
      </c>
      <c r="C299" s="7" t="s">
        <v>816</v>
      </c>
    </row>
    <row r="300" spans="2:3" ht="30" x14ac:dyDescent="0.25">
      <c r="B300" s="28" t="s">
        <v>1080</v>
      </c>
      <c r="C300" s="7" t="s">
        <v>931</v>
      </c>
    </row>
    <row r="301" spans="2:3" ht="30" x14ac:dyDescent="0.25">
      <c r="B301" s="28" t="s">
        <v>733</v>
      </c>
      <c r="C301" s="7" t="s">
        <v>819</v>
      </c>
    </row>
    <row r="302" spans="2:3" ht="30" x14ac:dyDescent="0.25">
      <c r="B302" s="28" t="s">
        <v>813</v>
      </c>
      <c r="C302" s="7" t="s">
        <v>822</v>
      </c>
    </row>
    <row r="303" spans="2:3" ht="30" x14ac:dyDescent="0.25">
      <c r="B303" s="28" t="s">
        <v>769</v>
      </c>
      <c r="C303" s="7" t="s">
        <v>823</v>
      </c>
    </row>
    <row r="304" spans="2:3" ht="30" x14ac:dyDescent="0.25">
      <c r="B304" s="28" t="s">
        <v>882</v>
      </c>
      <c r="C304" s="7" t="s">
        <v>815</v>
      </c>
    </row>
    <row r="305" spans="2:3" ht="30" x14ac:dyDescent="0.25">
      <c r="B305" s="28" t="s">
        <v>722</v>
      </c>
      <c r="C305" s="7" t="s">
        <v>726</v>
      </c>
    </row>
    <row r="306" spans="2:3" ht="30" x14ac:dyDescent="0.25">
      <c r="B306" s="28" t="s">
        <v>725</v>
      </c>
      <c r="C306" s="7" t="s">
        <v>726</v>
      </c>
    </row>
    <row r="307" spans="2:3" ht="30" x14ac:dyDescent="0.25">
      <c r="B307" s="28" t="s">
        <v>867</v>
      </c>
      <c r="C307" s="7" t="s">
        <v>726</v>
      </c>
    </row>
    <row r="308" spans="2:3" ht="30" x14ac:dyDescent="0.25">
      <c r="B308" s="28" t="s">
        <v>1006</v>
      </c>
      <c r="C308" s="7" t="s">
        <v>824</v>
      </c>
    </row>
    <row r="309" spans="2:3" ht="30" x14ac:dyDescent="0.25">
      <c r="B309" s="28" t="s">
        <v>1032</v>
      </c>
      <c r="C309" s="7" t="s">
        <v>824</v>
      </c>
    </row>
    <row r="310" spans="2:3" ht="30" x14ac:dyDescent="0.25">
      <c r="B310" s="28" t="s">
        <v>792</v>
      </c>
      <c r="C310" s="7" t="s">
        <v>819</v>
      </c>
    </row>
    <row r="311" spans="2:3" ht="30" x14ac:dyDescent="0.25">
      <c r="B311" s="28" t="s">
        <v>872</v>
      </c>
      <c r="C311" s="7" t="s">
        <v>819</v>
      </c>
    </row>
    <row r="312" spans="2:3" ht="30" x14ac:dyDescent="0.25">
      <c r="B312" s="28" t="s">
        <v>988</v>
      </c>
      <c r="C312" s="7" t="s">
        <v>819</v>
      </c>
    </row>
    <row r="313" spans="2:3" ht="30" x14ac:dyDescent="0.25">
      <c r="B313" s="28" t="s">
        <v>998</v>
      </c>
      <c r="C313" s="7" t="s">
        <v>819</v>
      </c>
    </row>
    <row r="314" spans="2:3" ht="30" x14ac:dyDescent="0.25">
      <c r="B314" s="28" t="s">
        <v>1090</v>
      </c>
      <c r="C314" s="7" t="s">
        <v>819</v>
      </c>
    </row>
    <row r="315" spans="2:3" ht="30" x14ac:dyDescent="0.25">
      <c r="B315" s="28" t="s">
        <v>1149</v>
      </c>
      <c r="C315" s="7" t="s">
        <v>819</v>
      </c>
    </row>
    <row r="316" spans="2:3" ht="30" x14ac:dyDescent="0.25">
      <c r="B316" s="28" t="s">
        <v>1166</v>
      </c>
      <c r="C316" s="7" t="s">
        <v>819</v>
      </c>
    </row>
    <row r="317" spans="2:3" ht="30" x14ac:dyDescent="0.25">
      <c r="B317" s="28" t="s">
        <v>766</v>
      </c>
      <c r="C317" s="7" t="s">
        <v>816</v>
      </c>
    </row>
    <row r="318" spans="2:3" ht="30" x14ac:dyDescent="0.25">
      <c r="B318" s="28" t="s">
        <v>730</v>
      </c>
      <c r="C318" s="7" t="s">
        <v>726</v>
      </c>
    </row>
    <row r="319" spans="2:3" ht="30" x14ac:dyDescent="0.25">
      <c r="B319" s="28" t="s">
        <v>1033</v>
      </c>
      <c r="C319" s="7" t="s">
        <v>824</v>
      </c>
    </row>
    <row r="320" spans="2:3" ht="30" x14ac:dyDescent="0.25">
      <c r="B320" s="28" t="s">
        <v>948</v>
      </c>
      <c r="C320" s="7" t="s">
        <v>823</v>
      </c>
    </row>
    <row r="321" spans="2:3" ht="30" x14ac:dyDescent="0.25">
      <c r="B321" s="28" t="s">
        <v>1167</v>
      </c>
      <c r="C321" s="7" t="s">
        <v>823</v>
      </c>
    </row>
    <row r="322" spans="2:3" ht="30" x14ac:dyDescent="0.25">
      <c r="B322" s="28" t="s">
        <v>1067</v>
      </c>
      <c r="C322" s="7" t="s">
        <v>823</v>
      </c>
    </row>
    <row r="323" spans="2:3" ht="30" x14ac:dyDescent="0.25">
      <c r="B323" s="28" t="s">
        <v>740</v>
      </c>
      <c r="C323" s="7" t="s">
        <v>815</v>
      </c>
    </row>
    <row r="324" spans="2:3" ht="30" x14ac:dyDescent="0.25">
      <c r="B324" s="28" t="s">
        <v>1000</v>
      </c>
      <c r="C324" s="7" t="s">
        <v>824</v>
      </c>
    </row>
    <row r="325" spans="2:3" ht="30" x14ac:dyDescent="0.25">
      <c r="B325" s="28" t="s">
        <v>1037</v>
      </c>
      <c r="C325" s="7" t="s">
        <v>824</v>
      </c>
    </row>
    <row r="326" spans="2:3" ht="30" x14ac:dyDescent="0.25">
      <c r="B326" s="28" t="s">
        <v>1351</v>
      </c>
      <c r="C326" s="7" t="s">
        <v>824</v>
      </c>
    </row>
    <row r="327" spans="2:3" ht="30" x14ac:dyDescent="0.25">
      <c r="B327" s="28" t="s">
        <v>1144</v>
      </c>
      <c r="C327" s="7" t="s">
        <v>815</v>
      </c>
    </row>
    <row r="328" spans="2:3" ht="30" x14ac:dyDescent="0.25">
      <c r="B328" s="28" t="s">
        <v>1038</v>
      </c>
      <c r="C328" s="7" t="s">
        <v>824</v>
      </c>
    </row>
    <row r="329" spans="2:3" ht="30" x14ac:dyDescent="0.25">
      <c r="B329" s="28" t="s">
        <v>1035</v>
      </c>
      <c r="C329" s="7" t="s">
        <v>824</v>
      </c>
    </row>
    <row r="330" spans="2:3" ht="30" x14ac:dyDescent="0.25">
      <c r="B330" s="28" t="s">
        <v>1046</v>
      </c>
      <c r="C330" s="7" t="s">
        <v>824</v>
      </c>
    </row>
    <row r="331" spans="2:3" ht="30" x14ac:dyDescent="0.25">
      <c r="B331" s="28" t="s">
        <v>1078</v>
      </c>
      <c r="C331" s="7" t="s">
        <v>824</v>
      </c>
    </row>
    <row r="332" spans="2:3" ht="30" x14ac:dyDescent="0.25">
      <c r="B332" s="28" t="s">
        <v>1043</v>
      </c>
      <c r="C332" s="7" t="s">
        <v>824</v>
      </c>
    </row>
    <row r="333" spans="2:3" ht="30" x14ac:dyDescent="0.25">
      <c r="B333" s="28" t="s">
        <v>1040</v>
      </c>
      <c r="C333" s="7" t="s">
        <v>824</v>
      </c>
    </row>
    <row r="334" spans="2:3" ht="30" x14ac:dyDescent="0.25">
      <c r="B334" s="28" t="s">
        <v>1079</v>
      </c>
      <c r="C334" s="7" t="s">
        <v>824</v>
      </c>
    </row>
    <row r="335" spans="2:3" ht="30" x14ac:dyDescent="0.25">
      <c r="B335" s="28" t="s">
        <v>847</v>
      </c>
      <c r="C335" s="7" t="s">
        <v>824</v>
      </c>
    </row>
    <row r="336" spans="2:3" ht="30" x14ac:dyDescent="0.25">
      <c r="B336" s="28" t="s">
        <v>849</v>
      </c>
      <c r="C336" s="7" t="s">
        <v>824</v>
      </c>
    </row>
    <row r="337" spans="2:3" ht="30" x14ac:dyDescent="0.25">
      <c r="B337" s="28" t="s">
        <v>898</v>
      </c>
      <c r="C337" s="7" t="s">
        <v>824</v>
      </c>
    </row>
    <row r="338" spans="2:3" ht="30" x14ac:dyDescent="0.25">
      <c r="B338" s="28" t="s">
        <v>767</v>
      </c>
      <c r="C338" s="7" t="s">
        <v>823</v>
      </c>
    </row>
    <row r="339" spans="2:3" ht="30" x14ac:dyDescent="0.25">
      <c r="B339" s="28" t="s">
        <v>1068</v>
      </c>
      <c r="C339" s="7" t="s">
        <v>823</v>
      </c>
    </row>
    <row r="340" spans="2:3" ht="30" x14ac:dyDescent="0.25">
      <c r="B340" s="28" t="s">
        <v>892</v>
      </c>
      <c r="C340" s="7" t="s">
        <v>824</v>
      </c>
    </row>
    <row r="341" spans="2:3" ht="30" x14ac:dyDescent="0.25">
      <c r="B341" s="28" t="s">
        <v>967</v>
      </c>
      <c r="C341" s="7" t="s">
        <v>824</v>
      </c>
    </row>
    <row r="342" spans="2:3" ht="30" x14ac:dyDescent="0.25">
      <c r="B342" s="28" t="s">
        <v>1047</v>
      </c>
      <c r="C342" s="7" t="s">
        <v>824</v>
      </c>
    </row>
    <row r="343" spans="2:3" ht="30" x14ac:dyDescent="0.25">
      <c r="B343" s="28" t="s">
        <v>1044</v>
      </c>
      <c r="C343" s="7" t="s">
        <v>824</v>
      </c>
    </row>
    <row r="344" spans="2:3" ht="30" x14ac:dyDescent="0.25">
      <c r="B344" s="28" t="s">
        <v>1041</v>
      </c>
      <c r="C344" s="7" t="s">
        <v>824</v>
      </c>
    </row>
    <row r="345" spans="2:3" ht="30" x14ac:dyDescent="0.25">
      <c r="B345" s="28" t="s">
        <v>1104</v>
      </c>
      <c r="C345" s="7" t="s">
        <v>926</v>
      </c>
    </row>
    <row r="346" spans="2:3" ht="30" x14ac:dyDescent="0.25">
      <c r="B346" s="28" t="s">
        <v>728</v>
      </c>
      <c r="C346" s="7" t="s">
        <v>780</v>
      </c>
    </row>
    <row r="347" spans="2:3" ht="30" x14ac:dyDescent="0.25">
      <c r="B347" s="28" t="s">
        <v>1097</v>
      </c>
      <c r="C347" s="7" t="s">
        <v>926</v>
      </c>
    </row>
    <row r="348" spans="2:3" ht="30" x14ac:dyDescent="0.25">
      <c r="B348" s="28" t="s">
        <v>771</v>
      </c>
      <c r="C348" s="7" t="s">
        <v>823</v>
      </c>
    </row>
    <row r="349" spans="2:3" ht="30" x14ac:dyDescent="0.25">
      <c r="B349" s="28" t="s">
        <v>810</v>
      </c>
      <c r="C349" s="7" t="s">
        <v>822</v>
      </c>
    </row>
    <row r="350" spans="2:3" ht="30" x14ac:dyDescent="0.25">
      <c r="B350" s="28" t="s">
        <v>1074</v>
      </c>
      <c r="C350" s="7" t="s">
        <v>822</v>
      </c>
    </row>
    <row r="351" spans="2:3" ht="30" x14ac:dyDescent="0.25">
      <c r="B351" s="28" t="s">
        <v>1066</v>
      </c>
      <c r="C351" s="7" t="s">
        <v>926</v>
      </c>
    </row>
    <row r="352" spans="2:3" ht="30" x14ac:dyDescent="0.25">
      <c r="B352" s="28" t="s">
        <v>781</v>
      </c>
      <c r="C352" s="7" t="s">
        <v>819</v>
      </c>
    </row>
    <row r="353" spans="2:3" ht="30" x14ac:dyDescent="0.25">
      <c r="B353" s="28" t="s">
        <v>1366</v>
      </c>
      <c r="C353" s="7" t="s">
        <v>815</v>
      </c>
    </row>
    <row r="354" spans="2:3" ht="30" x14ac:dyDescent="0.25">
      <c r="B354" s="28" t="s">
        <v>1130</v>
      </c>
      <c r="C354" s="7" t="s">
        <v>824</v>
      </c>
    </row>
    <row r="355" spans="2:3" ht="30" x14ac:dyDescent="0.25">
      <c r="B355" s="28" t="s">
        <v>1100</v>
      </c>
      <c r="C355" s="7" t="s">
        <v>931</v>
      </c>
    </row>
    <row r="356" spans="2:3" ht="30" x14ac:dyDescent="0.25">
      <c r="B356" s="28" t="s">
        <v>1142</v>
      </c>
      <c r="C356" s="7" t="s">
        <v>820</v>
      </c>
    </row>
    <row r="357" spans="2:3" ht="30" x14ac:dyDescent="0.25">
      <c r="B357" s="28" t="s">
        <v>1199</v>
      </c>
      <c r="C357" s="7" t="s">
        <v>820</v>
      </c>
    </row>
    <row r="358" spans="2:3" ht="30" x14ac:dyDescent="0.25">
      <c r="B358" s="28" t="s">
        <v>1208</v>
      </c>
      <c r="C358" s="7" t="s">
        <v>820</v>
      </c>
    </row>
    <row r="359" spans="2:3" ht="30" x14ac:dyDescent="0.25">
      <c r="B359" s="28" t="s">
        <v>817</v>
      </c>
      <c r="C359" s="7" t="s">
        <v>780</v>
      </c>
    </row>
    <row r="360" spans="2:3" ht="30" x14ac:dyDescent="0.25">
      <c r="B360" s="28" t="s">
        <v>841</v>
      </c>
      <c r="C360" s="7" t="s">
        <v>780</v>
      </c>
    </row>
    <row r="361" spans="2:3" ht="30" x14ac:dyDescent="0.25">
      <c r="B361" s="28" t="s">
        <v>962</v>
      </c>
      <c r="C361" s="7" t="s">
        <v>780</v>
      </c>
    </row>
    <row r="362" spans="2:3" ht="30" x14ac:dyDescent="0.25">
      <c r="B362" s="28" t="s">
        <v>1076</v>
      </c>
      <c r="C362" s="7" t="s">
        <v>822</v>
      </c>
    </row>
    <row r="363" spans="2:3" ht="30" x14ac:dyDescent="0.25">
      <c r="B363" s="28" t="s">
        <v>1175</v>
      </c>
      <c r="C363" s="7" t="s">
        <v>820</v>
      </c>
    </row>
    <row r="364" spans="2:3" ht="30" x14ac:dyDescent="0.25">
      <c r="B364" s="28" t="s">
        <v>1205</v>
      </c>
      <c r="C364" s="7" t="s">
        <v>820</v>
      </c>
    </row>
    <row r="365" spans="2:3" ht="30" x14ac:dyDescent="0.25">
      <c r="B365" s="28" t="s">
        <v>1128</v>
      </c>
      <c r="C365" s="7" t="s">
        <v>820</v>
      </c>
    </row>
    <row r="366" spans="2:3" ht="30" x14ac:dyDescent="0.25">
      <c r="B366" s="28" t="s">
        <v>779</v>
      </c>
      <c r="C366" s="7" t="s">
        <v>819</v>
      </c>
    </row>
    <row r="367" spans="2:3" ht="30" x14ac:dyDescent="0.25">
      <c r="B367" s="28" t="s">
        <v>874</v>
      </c>
      <c r="C367" s="7" t="s">
        <v>819</v>
      </c>
    </row>
    <row r="368" spans="2:3" ht="30" x14ac:dyDescent="0.25">
      <c r="B368" s="28" t="s">
        <v>808</v>
      </c>
      <c r="C368" s="7" t="s">
        <v>822</v>
      </c>
    </row>
    <row r="369" spans="2:3" ht="30" x14ac:dyDescent="0.25">
      <c r="B369" s="28" t="s">
        <v>862</v>
      </c>
      <c r="C369" s="7" t="s">
        <v>822</v>
      </c>
    </row>
    <row r="370" spans="2:3" ht="30" x14ac:dyDescent="0.25">
      <c r="B370" s="28" t="s">
        <v>1143</v>
      </c>
      <c r="C370" s="7" t="s">
        <v>822</v>
      </c>
    </row>
    <row r="371" spans="2:3" ht="30" x14ac:dyDescent="0.25">
      <c r="B371" s="28" t="s">
        <v>1085</v>
      </c>
      <c r="C371" s="7" t="s">
        <v>820</v>
      </c>
    </row>
    <row r="372" spans="2:3" x14ac:dyDescent="0.25">
      <c r="B372" s="28" t="s">
        <v>803</v>
      </c>
      <c r="C372" s="7" t="e">
        <f>+#N/A</f>
        <v>#N/A</v>
      </c>
    </row>
    <row r="373" spans="2:3" ht="30" x14ac:dyDescent="0.25">
      <c r="B373" s="28" t="s">
        <v>1358</v>
      </c>
      <c r="C373" s="7" t="s">
        <v>819</v>
      </c>
    </row>
    <row r="374" spans="2:3" ht="30" x14ac:dyDescent="0.25">
      <c r="B374" s="28" t="s">
        <v>1177</v>
      </c>
      <c r="C374" s="7" t="s">
        <v>820</v>
      </c>
    </row>
    <row r="375" spans="2:3" ht="30" x14ac:dyDescent="0.25">
      <c r="B375" s="28" t="s">
        <v>1178</v>
      </c>
      <c r="C375" s="7" t="s">
        <v>820</v>
      </c>
    </row>
    <row r="376" spans="2:3" ht="30" x14ac:dyDescent="0.25">
      <c r="B376" s="28" t="s">
        <v>1169</v>
      </c>
      <c r="C376" s="7" t="s">
        <v>819</v>
      </c>
    </row>
    <row r="377" spans="2:3" ht="30" x14ac:dyDescent="0.25">
      <c r="B377" s="28" t="s">
        <v>1170</v>
      </c>
      <c r="C377" s="7" t="s">
        <v>819</v>
      </c>
    </row>
    <row r="378" spans="2:3" ht="30" x14ac:dyDescent="0.25">
      <c r="B378" s="28" t="s">
        <v>765</v>
      </c>
      <c r="C378" s="7" t="s">
        <v>816</v>
      </c>
    </row>
    <row r="379" spans="2:3" ht="30" x14ac:dyDescent="0.25">
      <c r="B379" s="28" t="s">
        <v>1168</v>
      </c>
      <c r="C379" s="7" t="s">
        <v>823</v>
      </c>
    </row>
    <row r="380" spans="2:3" ht="30" x14ac:dyDescent="0.25">
      <c r="B380" s="28" t="s">
        <v>732</v>
      </c>
      <c r="C380" s="7" t="s">
        <v>726</v>
      </c>
    </row>
    <row r="381" spans="2:3" ht="30" x14ac:dyDescent="0.25">
      <c r="B381" s="28" t="s">
        <v>778</v>
      </c>
      <c r="C381" s="7" t="s">
        <v>726</v>
      </c>
    </row>
    <row r="382" spans="2:3" ht="30" x14ac:dyDescent="0.25">
      <c r="B382" s="28" t="s">
        <v>837</v>
      </c>
      <c r="C382" s="7" t="s">
        <v>820</v>
      </c>
    </row>
    <row r="383" spans="2:3" ht="30" x14ac:dyDescent="0.25">
      <c r="B383" s="28" t="s">
        <v>1058</v>
      </c>
      <c r="C383" s="7" t="s">
        <v>926</v>
      </c>
    </row>
    <row r="384" spans="2:3" ht="30" x14ac:dyDescent="0.25">
      <c r="B384" s="28" t="s">
        <v>1055</v>
      </c>
      <c r="C384" s="7" t="s">
        <v>926</v>
      </c>
    </row>
    <row r="385" spans="2:3" ht="30" x14ac:dyDescent="0.25">
      <c r="B385" s="28" t="s">
        <v>1083</v>
      </c>
      <c r="C385" s="7" t="s">
        <v>820</v>
      </c>
    </row>
    <row r="386" spans="2:3" ht="30" x14ac:dyDescent="0.25">
      <c r="B386" s="28" t="s">
        <v>885</v>
      </c>
      <c r="C386" s="7" t="s">
        <v>820</v>
      </c>
    </row>
    <row r="387" spans="2:3" ht="30" x14ac:dyDescent="0.25">
      <c r="B387" s="28" t="s">
        <v>758</v>
      </c>
      <c r="C387" s="7" t="s">
        <v>820</v>
      </c>
    </row>
    <row r="388" spans="2:3" ht="30" x14ac:dyDescent="0.25">
      <c r="B388" s="28" t="s">
        <v>860</v>
      </c>
      <c r="C388" s="7" t="s">
        <v>820</v>
      </c>
    </row>
    <row r="389" spans="2:3" ht="30" x14ac:dyDescent="0.25">
      <c r="B389" s="28" t="s">
        <v>969</v>
      </c>
      <c r="C389" s="7" t="s">
        <v>820</v>
      </c>
    </row>
    <row r="390" spans="2:3" ht="30" x14ac:dyDescent="0.25">
      <c r="B390" s="28" t="s">
        <v>1116</v>
      </c>
      <c r="C390" s="7" t="s">
        <v>820</v>
      </c>
    </row>
    <row r="391" spans="2:3" ht="30" x14ac:dyDescent="0.25">
      <c r="B391" s="28" t="s">
        <v>1232</v>
      </c>
      <c r="C391" s="7" t="s">
        <v>926</v>
      </c>
    </row>
    <row r="392" spans="2:3" ht="30" x14ac:dyDescent="0.25">
      <c r="B392" s="28" t="s">
        <v>1012</v>
      </c>
      <c r="C392" s="7" t="s">
        <v>13</v>
      </c>
    </row>
    <row r="393" spans="2:3" ht="30" x14ac:dyDescent="0.25">
      <c r="B393" s="28" t="s">
        <v>1008</v>
      </c>
      <c r="C393" s="7" t="s">
        <v>13</v>
      </c>
    </row>
    <row r="394" spans="2:3" ht="30" x14ac:dyDescent="0.25">
      <c r="B394" s="28" t="s">
        <v>1194</v>
      </c>
      <c r="C394" s="7" t="s">
        <v>13</v>
      </c>
    </row>
    <row r="395" spans="2:3" ht="30" x14ac:dyDescent="0.25">
      <c r="B395" s="28" t="s">
        <v>1195</v>
      </c>
      <c r="C395" s="7" t="s">
        <v>13</v>
      </c>
    </row>
    <row r="396" spans="2:3" ht="30" x14ac:dyDescent="0.25">
      <c r="B396" s="28" t="s">
        <v>844</v>
      </c>
      <c r="C396" s="7" t="s">
        <v>13</v>
      </c>
    </row>
    <row r="397" spans="2:3" ht="30" x14ac:dyDescent="0.25">
      <c r="B397" s="28" t="s">
        <v>893</v>
      </c>
      <c r="C397" s="7" t="s">
        <v>13</v>
      </c>
    </row>
    <row r="398" spans="2:3" ht="30" x14ac:dyDescent="0.25">
      <c r="B398" s="28" t="s">
        <v>1345</v>
      </c>
      <c r="C398" s="7" t="s">
        <v>13</v>
      </c>
    </row>
    <row r="399" spans="2:3" ht="30" x14ac:dyDescent="0.25">
      <c r="B399" s="28" t="s">
        <v>1356</v>
      </c>
      <c r="C399" s="7" t="s">
        <v>926</v>
      </c>
    </row>
    <row r="400" spans="2:3" ht="30" x14ac:dyDescent="0.25">
      <c r="B400" s="28" t="s">
        <v>1135</v>
      </c>
      <c r="C400" s="7" t="s">
        <v>13</v>
      </c>
    </row>
    <row r="401" spans="2:3" ht="30" x14ac:dyDescent="0.25">
      <c r="B401" s="28" t="s">
        <v>1010</v>
      </c>
      <c r="C401" s="7" t="s">
        <v>13</v>
      </c>
    </row>
    <row r="402" spans="2:3" ht="30" x14ac:dyDescent="0.25">
      <c r="B402" s="28" t="s">
        <v>1125</v>
      </c>
      <c r="C402" s="7" t="s">
        <v>13</v>
      </c>
    </row>
    <row r="403" spans="2:3" ht="30" x14ac:dyDescent="0.25">
      <c r="B403" s="28" t="s">
        <v>1215</v>
      </c>
      <c r="C403" s="7" t="s">
        <v>13</v>
      </c>
    </row>
    <row r="404" spans="2:3" ht="30" x14ac:dyDescent="0.25">
      <c r="B404" s="28" t="s">
        <v>1211</v>
      </c>
      <c r="C404" s="7" t="s">
        <v>13</v>
      </c>
    </row>
    <row r="405" spans="2:3" ht="30" x14ac:dyDescent="0.25">
      <c r="B405" s="28" t="s">
        <v>1210</v>
      </c>
      <c r="C405" s="7" t="s">
        <v>13</v>
      </c>
    </row>
    <row r="406" spans="2:3" ht="30" x14ac:dyDescent="0.25">
      <c r="B406" s="28" t="s">
        <v>1196</v>
      </c>
      <c r="C406" s="7" t="s">
        <v>13</v>
      </c>
    </row>
    <row r="407" spans="2:3" ht="30" x14ac:dyDescent="0.25">
      <c r="B407" s="28" t="s">
        <v>977</v>
      </c>
      <c r="C407" s="7" t="s">
        <v>13</v>
      </c>
    </row>
    <row r="408" spans="2:3" ht="30" x14ac:dyDescent="0.25">
      <c r="B408" s="28" t="s">
        <v>1216</v>
      </c>
      <c r="C408" s="7" t="s">
        <v>13</v>
      </c>
    </row>
    <row r="409" spans="2:3" ht="30" x14ac:dyDescent="0.25">
      <c r="B409" s="28" t="s">
        <v>1159</v>
      </c>
      <c r="C409" s="7" t="s">
        <v>13</v>
      </c>
    </row>
    <row r="410" spans="2:3" ht="30" x14ac:dyDescent="0.25">
      <c r="B410" s="28" t="s">
        <v>799</v>
      </c>
      <c r="C410" s="7" t="s">
        <v>13</v>
      </c>
    </row>
    <row r="411" spans="2:3" ht="30" x14ac:dyDescent="0.25">
      <c r="B411" s="28" t="s">
        <v>901</v>
      </c>
      <c r="C411" s="7" t="s">
        <v>13</v>
      </c>
    </row>
    <row r="412" spans="2:3" ht="30" x14ac:dyDescent="0.25">
      <c r="B412" s="28" t="s">
        <v>772</v>
      </c>
      <c r="C412" s="7" t="s">
        <v>13</v>
      </c>
    </row>
    <row r="413" spans="2:3" ht="30" x14ac:dyDescent="0.25">
      <c r="B413" s="28" t="s">
        <v>835</v>
      </c>
      <c r="C413" s="7" t="s">
        <v>13</v>
      </c>
    </row>
    <row r="414" spans="2:3" ht="30" x14ac:dyDescent="0.25">
      <c r="B414" s="28" t="s">
        <v>1197</v>
      </c>
      <c r="C414" s="7" t="s">
        <v>13</v>
      </c>
    </row>
    <row r="415" spans="2:3" ht="30" x14ac:dyDescent="0.25">
      <c r="B415" s="28" t="s">
        <v>842</v>
      </c>
      <c r="C415" s="7" t="s">
        <v>13</v>
      </c>
    </row>
    <row r="416" spans="2:3" ht="30" x14ac:dyDescent="0.25">
      <c r="B416" s="28" t="s">
        <v>1016</v>
      </c>
      <c r="C416" s="7" t="s">
        <v>13</v>
      </c>
    </row>
    <row r="417" spans="2:3" ht="30" x14ac:dyDescent="0.25">
      <c r="B417" s="28" t="s">
        <v>1146</v>
      </c>
      <c r="C417" s="7" t="s">
        <v>13</v>
      </c>
    </row>
    <row r="418" spans="2:3" ht="30" x14ac:dyDescent="0.25">
      <c r="B418" s="28" t="s">
        <v>1022</v>
      </c>
      <c r="C418" s="7" t="s">
        <v>13</v>
      </c>
    </row>
    <row r="419" spans="2:3" ht="30" x14ac:dyDescent="0.25">
      <c r="B419" s="28" t="s">
        <v>985</v>
      </c>
      <c r="C419" s="7" t="s">
        <v>13</v>
      </c>
    </row>
    <row r="420" spans="2:3" ht="30" x14ac:dyDescent="0.25">
      <c r="B420" s="28" t="s">
        <v>992</v>
      </c>
      <c r="C420" s="7" t="s">
        <v>13</v>
      </c>
    </row>
    <row r="421" spans="2:3" ht="30" x14ac:dyDescent="0.25">
      <c r="B421" s="28" t="s">
        <v>1023</v>
      </c>
      <c r="C421" s="7" t="s">
        <v>13</v>
      </c>
    </row>
    <row r="422" spans="2:3" ht="30" x14ac:dyDescent="0.25">
      <c r="B422" s="28" t="s">
        <v>957</v>
      </c>
      <c r="C422" s="7" t="s">
        <v>13</v>
      </c>
    </row>
    <row r="423" spans="2:3" ht="30" x14ac:dyDescent="0.25">
      <c r="B423" s="28" t="s">
        <v>854</v>
      </c>
      <c r="C423" s="7" t="s">
        <v>13</v>
      </c>
    </row>
    <row r="424" spans="2:3" ht="30" x14ac:dyDescent="0.25">
      <c r="B424" s="28" t="s">
        <v>797</v>
      </c>
      <c r="C424" s="7" t="s">
        <v>13</v>
      </c>
    </row>
    <row r="425" spans="2:3" ht="30" x14ac:dyDescent="0.25">
      <c r="B425" s="28" t="s">
        <v>1212</v>
      </c>
      <c r="C425" s="7" t="s">
        <v>13</v>
      </c>
    </row>
    <row r="426" spans="2:3" ht="30" x14ac:dyDescent="0.25">
      <c r="B426" s="28" t="s">
        <v>805</v>
      </c>
      <c r="C426" s="7" t="s">
        <v>13</v>
      </c>
    </row>
    <row r="427" spans="2:3" ht="30" x14ac:dyDescent="0.25">
      <c r="B427" s="28" t="s">
        <v>811</v>
      </c>
      <c r="C427" s="7" t="s">
        <v>13</v>
      </c>
    </row>
    <row r="428" spans="2:3" ht="30" x14ac:dyDescent="0.25">
      <c r="B428" s="28" t="s">
        <v>1036</v>
      </c>
      <c r="C428" s="7" t="s">
        <v>824</v>
      </c>
    </row>
    <row r="429" spans="2:3" ht="30" x14ac:dyDescent="0.25">
      <c r="B429" s="28" t="s">
        <v>846</v>
      </c>
      <c r="C429" s="7" t="s">
        <v>824</v>
      </c>
    </row>
    <row r="430" spans="2:3" ht="30" x14ac:dyDescent="0.25">
      <c r="B430" s="28" t="s">
        <v>1045</v>
      </c>
      <c r="C430" s="7" t="s">
        <v>824</v>
      </c>
    </row>
    <row r="431" spans="2:3" ht="30" x14ac:dyDescent="0.25">
      <c r="B431" s="28" t="s">
        <v>848</v>
      </c>
      <c r="C431" s="7" t="s">
        <v>824</v>
      </c>
    </row>
    <row r="432" spans="2:3" ht="30" x14ac:dyDescent="0.25">
      <c r="B432" s="28" t="s">
        <v>1042</v>
      </c>
      <c r="C432" s="7" t="s">
        <v>824</v>
      </c>
    </row>
    <row r="433" spans="2:3" ht="30" x14ac:dyDescent="0.25">
      <c r="B433" s="28" t="s">
        <v>723</v>
      </c>
      <c r="C433" s="7" t="s">
        <v>726</v>
      </c>
    </row>
    <row r="434" spans="2:3" ht="30" x14ac:dyDescent="0.25">
      <c r="B434" s="28" t="s">
        <v>1048</v>
      </c>
      <c r="C434" s="7" t="s">
        <v>824</v>
      </c>
    </row>
    <row r="435" spans="2:3" ht="30" x14ac:dyDescent="0.25">
      <c r="B435" s="28" t="s">
        <v>1050</v>
      </c>
      <c r="C435" s="7" t="s">
        <v>824</v>
      </c>
    </row>
    <row r="436" spans="2:3" ht="30" x14ac:dyDescent="0.25">
      <c r="B436" s="28" t="s">
        <v>899</v>
      </c>
      <c r="C436" s="7" t="s">
        <v>824</v>
      </c>
    </row>
    <row r="437" spans="2:3" ht="30" x14ac:dyDescent="0.25">
      <c r="B437" s="28" t="s">
        <v>891</v>
      </c>
      <c r="C437" s="7" t="s">
        <v>824</v>
      </c>
    </row>
    <row r="438" spans="2:3" ht="30" x14ac:dyDescent="0.25">
      <c r="B438" s="28" t="s">
        <v>1039</v>
      </c>
      <c r="C438" s="7" t="s">
        <v>824</v>
      </c>
    </row>
    <row r="439" spans="2:3" ht="30" x14ac:dyDescent="0.25">
      <c r="B439" s="28" t="s">
        <v>1185</v>
      </c>
      <c r="C439" s="7" t="s">
        <v>815</v>
      </c>
    </row>
    <row r="440" spans="2:3" ht="30" x14ac:dyDescent="0.25">
      <c r="B440" s="28" t="s">
        <v>1227</v>
      </c>
      <c r="C440" s="7" t="s">
        <v>815</v>
      </c>
    </row>
    <row r="441" spans="2:3" ht="30" x14ac:dyDescent="0.25">
      <c r="B441" s="28" t="s">
        <v>1226</v>
      </c>
      <c r="C441" s="7" t="s">
        <v>815</v>
      </c>
    </row>
    <row r="442" spans="2:3" ht="30" x14ac:dyDescent="0.25">
      <c r="B442" s="28" t="s">
        <v>991</v>
      </c>
      <c r="C442" s="7" t="s">
        <v>815</v>
      </c>
    </row>
    <row r="443" spans="2:3" ht="30" x14ac:dyDescent="0.25">
      <c r="B443" s="28" t="s">
        <v>1225</v>
      </c>
      <c r="C443" s="7" t="s">
        <v>815</v>
      </c>
    </row>
    <row r="444" spans="2:3" ht="30" x14ac:dyDescent="0.25">
      <c r="B444" s="28" t="s">
        <v>1084</v>
      </c>
      <c r="C444" s="7" t="s">
        <v>820</v>
      </c>
    </row>
    <row r="445" spans="2:3" ht="30" x14ac:dyDescent="0.25">
      <c r="B445" s="28" t="s">
        <v>879</v>
      </c>
      <c r="C445" s="7" t="s">
        <v>820</v>
      </c>
    </row>
    <row r="446" spans="2:3" ht="30" x14ac:dyDescent="0.25">
      <c r="B446" s="28" t="s">
        <v>759</v>
      </c>
      <c r="C446" s="7" t="s">
        <v>820</v>
      </c>
    </row>
    <row r="447" spans="2:3" ht="30" x14ac:dyDescent="0.25">
      <c r="B447" s="28" t="s">
        <v>1367</v>
      </c>
      <c r="C447" s="7" t="s">
        <v>821</v>
      </c>
    </row>
    <row r="448" spans="2:3" ht="30" x14ac:dyDescent="0.25">
      <c r="B448" s="28" t="s">
        <v>1369</v>
      </c>
      <c r="C448" s="7" t="s">
        <v>780</v>
      </c>
    </row>
  </sheetData>
  <sortState xmlns:xlrd2="http://schemas.microsoft.com/office/spreadsheetml/2017/richdata2" ref="B3:B131">
    <sortCondition ref="B131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2</vt:i4>
      </vt:variant>
    </vt:vector>
  </HeadingPairs>
  <TitlesOfParts>
    <vt:vector size="25" baseType="lpstr">
      <vt:lpstr>1000</vt:lpstr>
      <vt:lpstr>1211</vt:lpstr>
      <vt:lpstr>1300</vt:lpstr>
      <vt:lpstr>1400</vt:lpstr>
      <vt:lpstr>1600</vt:lpstr>
      <vt:lpstr>1800</vt:lpstr>
      <vt:lpstr>2100</vt:lpstr>
      <vt:lpstr>FV</vt:lpstr>
      <vt:lpstr>M1200</vt:lpstr>
      <vt:lpstr>M3200</vt:lpstr>
      <vt:lpstr>M3000</vt:lpstr>
      <vt:lpstr>M4300</vt:lpstr>
      <vt:lpstr>M5000</vt:lpstr>
      <vt:lpstr>M5000 KO</vt:lpstr>
      <vt:lpstr>M5000 BC</vt:lpstr>
      <vt:lpstr>M5000 BC QUILMES</vt:lpstr>
      <vt:lpstr>M5000 Classic</vt:lpstr>
      <vt:lpstr>Freezers R134</vt:lpstr>
      <vt:lpstr>EXH (PENDIENTE) (2)</vt:lpstr>
      <vt:lpstr>EXH (PENDIENTE)</vt:lpstr>
      <vt:lpstr>Freezers</vt:lpstr>
      <vt:lpstr>EH</vt:lpstr>
      <vt:lpstr>Burbujas</vt:lpstr>
      <vt:lpstr>'EXH (PENDIENTE)'!Área_de_impresión</vt:lpstr>
      <vt:lpstr>'EXH (PENDIENTE) (2)'!Área_de_impresión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Olle</dc:creator>
  <cp:lastModifiedBy>Gino Corubolo</cp:lastModifiedBy>
  <cp:lastPrinted>2025-11-28T11:45:45Z</cp:lastPrinted>
  <dcterms:created xsi:type="dcterms:W3CDTF">2017-10-24T17:24:53Z</dcterms:created>
  <dcterms:modified xsi:type="dcterms:W3CDTF">2025-12-02T19:01:30Z</dcterms:modified>
</cp:coreProperties>
</file>